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PR" sheetId="3" state="visible" r:id="rId3"/>
    <sheet xmlns:r="http://schemas.openxmlformats.org/officeDocument/2006/relationships" name="2- SG" sheetId="4" state="visible" r:id="rId4"/>
    <sheet xmlns:r="http://schemas.openxmlformats.org/officeDocument/2006/relationships" name="2- AMLE" sheetId="5" state="visible" r:id="rId5"/>
    <sheet xmlns:r="http://schemas.openxmlformats.org/officeDocument/2006/relationships" name="3- Guidance" sheetId="6" state="visible" r:id="rId6"/>
    <sheet xmlns:r="http://schemas.openxmlformats.org/officeDocument/2006/relationships" name="4- Validation Issues" sheetId="7" state="visible" r:id="rId7"/>
    <sheet xmlns:r="http://schemas.openxmlformats.org/officeDocument/2006/relationships" name="_lists" sheetId="8" state="hidden" r:id="rId8"/>
  </sheets>
  <definedNames>
    <definedName name="_xlnm.Print_Area" localSheetId="0">'1- Info Sheet'!$A$1:$L$72</definedName>
    <definedName name="_xlnm._FilterDatabase" localSheetId="5" hidden="1">'3- Guidance'!$A$1:$U$1694</definedName>
    <definedName name="_xlnm._FilterDatabase" localSheetId="6" hidden="1">'4- Validation Issues'!$A$5:$L$1698</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FFF2CC"/>
      </patternFill>
    </fill>
    <fill>
      <patternFill patternType="solid">
        <fgColor rgb="00E2F0D9"/>
      </patternFill>
    </fill>
    <fill>
      <patternFill patternType="solid">
        <fgColor rgb="0007183D"/>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9">
    <xf numFmtId="0" fontId="0" fillId="0" borderId="0" pivotButton="0" quotePrefix="0" xfId="0"/>
    <xf numFmtId="0" fontId="0" fillId="10"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10" borderId="2" applyAlignment="1" pivotButton="0" quotePrefix="0" xfId="0">
      <alignment horizontal="left" vertical="top" wrapText="1"/>
    </xf>
    <xf numFmtId="0" fontId="0" fillId="0" borderId="2" pivotButton="0" quotePrefix="0" xfId="0"/>
    <xf numFmtId="0" fontId="13" fillId="9" borderId="2" applyAlignment="1" pivotButton="0" quotePrefix="0" xfId="0">
      <alignment horizontal="center" vertical="center" wrapText="1"/>
    </xf>
    <xf numFmtId="0" fontId="13" fillId="8" borderId="2" applyAlignment="1" pivotButton="0" quotePrefix="0" xfId="0">
      <alignment horizontal="center" vertical="center" wrapText="1"/>
    </xf>
    <xf numFmtId="9" fontId="10" fillId="9" borderId="2" applyAlignment="1" pivotButton="0" quotePrefix="0" xfId="0">
      <alignment horizontal="center" vertical="center" wrapText="1"/>
    </xf>
    <xf numFmtId="9" fontId="10" fillId="8"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3" fillId="8" borderId="1" applyAlignment="1" applyProtection="1" pivotButton="0" quotePrefix="0" xfId="0">
      <alignment horizontal="left" vertical="top" wrapText="1"/>
      <protection locked="0" hidden="0"/>
    </xf>
    <xf numFmtId="0" fontId="3" fillId="9" borderId="1" applyAlignment="1" applyProtection="1" pivotButton="0" quotePrefix="0" xfId="0">
      <alignment horizontal="left" vertical="top" wrapText="1"/>
      <protection locked="0" hidden="0"/>
    </xf>
    <xf numFmtId="0" fontId="0" fillId="0" borderId="1" applyAlignment="1" applyProtection="1" pivotButton="0" quotePrefix="0" xfId="0">
      <alignment horizontal="center" vertical="center" wrapText="1"/>
      <protection locked="0" hidden="0"/>
    </xf>
    <xf numFmtId="0" fontId="4" fillId="10"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10" borderId="2" applyAlignment="1" pivotButton="0" quotePrefix="0" xfId="0">
      <alignment horizontal="left" vertical="center"/>
    </xf>
    <xf numFmtId="0" fontId="0" fillId="10" borderId="2" pivotButton="0" quotePrefix="0" xfId="0"/>
    <xf numFmtId="0" fontId="8" fillId="7" borderId="2" applyAlignment="1" pivotButton="0" quotePrefix="0" xfId="0">
      <alignment horizontal="left" vertical="top" wrapText="1"/>
    </xf>
    <xf numFmtId="0" fontId="9" fillId="10"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3.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customXml" Target="../customXml/item2.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customXml" Target="../customXml/item1.xml"/><Relationship Id="rId5" Type="http://schemas.openxmlformats.org/officeDocument/2006/relationships/worksheet" Target="/xl/worksheets/sheet5.xml"/><Relationship Id="rId10" Type="http://schemas.openxmlformats.org/officeDocument/2006/relationships/theme" Target="theme/theme1.xml"/><Relationship Id="rId4" Type="http://schemas.openxmlformats.org/officeDocument/2006/relationships/worksheet" Target="/xl/worksheets/sheet4.xml"/><Relationship Id="rId9" Type="http://schemas.openxmlformats.org/officeDocument/2006/relationships/styles" Target="styles.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PR'!A1" TargetMode="External" Id="rId2"/><Relationship Type="http://schemas.openxmlformats.org/officeDocument/2006/relationships/hyperlink" Target="#'2- SG'!A1" TargetMode="External" Id="rId3"/><Relationship Type="http://schemas.openxmlformats.org/officeDocument/2006/relationships/hyperlink" Target="#'2- AMLE'!A1" TargetMode="External" Id="rId4"/><Relationship Type="http://schemas.openxmlformats.org/officeDocument/2006/relationships/hyperlink" Target="#'3- Guidance'!A1" TargetMode="External" Id="rId5"/><Relationship Type="http://schemas.openxmlformats.org/officeDocument/2006/relationships/hyperlink" Target="#'4- Validation Issues'!A1" TargetMode="External" Id="rId6"/><Relationship Type="http://schemas.openxmlformats.org/officeDocument/2006/relationships/hyperlink" Target="https://www.mfsa.mt/about-us/contact/" TargetMode="External" Id="rId7"/><Relationship Type="http://schemas.openxmlformats.org/officeDocument/2006/relationships/drawing" Target="/xl/drawings/drawing1.xml" Id="rId8"/></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 Type="http://schemas.openxmlformats.org/officeDocument/2006/relationships/hyperlink" Target="#'3- Guidance'!A13" TargetMode="External" Id="rId12"/></Relationships>
</file>

<file path=xl/worksheets/_rels/sheet3.xml.rels><Relationships xmlns="http://schemas.openxmlformats.org/package/2006/relationships"><Relationship Type="http://schemas.openxmlformats.org/officeDocument/2006/relationships/hyperlink" Target="#'3- Guidance'!A14" TargetMode="External" Id="rId1"/><Relationship Type="http://schemas.openxmlformats.org/officeDocument/2006/relationships/hyperlink" Target="#'3- Guidance'!A15" TargetMode="External" Id="rId2"/><Relationship Type="http://schemas.openxmlformats.org/officeDocument/2006/relationships/hyperlink" Target="#'3- Guidance'!A16" TargetMode="External" Id="rId3"/><Relationship Type="http://schemas.openxmlformats.org/officeDocument/2006/relationships/hyperlink" Target="#'3- Guidance'!A17" TargetMode="External" Id="rId4"/><Relationship Type="http://schemas.openxmlformats.org/officeDocument/2006/relationships/hyperlink" Target="#'3- Guidance'!A18" TargetMode="External" Id="rId5"/><Relationship Type="http://schemas.openxmlformats.org/officeDocument/2006/relationships/hyperlink" Target="#'3- Guidance'!A19" TargetMode="External" Id="rId6"/><Relationship Type="http://schemas.openxmlformats.org/officeDocument/2006/relationships/hyperlink" Target="#'3- Guidance'!A20" TargetMode="External" Id="rId7"/><Relationship Type="http://schemas.openxmlformats.org/officeDocument/2006/relationships/hyperlink" Target="#'3- Guidance'!A21" TargetMode="External" Id="rId8"/><Relationship Type="http://schemas.openxmlformats.org/officeDocument/2006/relationships/hyperlink" Target="#'3- Guidance'!A22" TargetMode="External" Id="rId9"/><Relationship Type="http://schemas.openxmlformats.org/officeDocument/2006/relationships/hyperlink" Target="#'3- Guidance'!A23" TargetMode="External" Id="rId10"/><Relationship Type="http://schemas.openxmlformats.org/officeDocument/2006/relationships/hyperlink" Target="#'3- Guidance'!A24" TargetMode="External" Id="rId11"/><Relationship Type="http://schemas.openxmlformats.org/officeDocument/2006/relationships/hyperlink" Target="#'3- Guidance'!A25" TargetMode="External" Id="rId12"/><Relationship Type="http://schemas.openxmlformats.org/officeDocument/2006/relationships/hyperlink" Target="#'3- Guidance'!A26" TargetMode="External" Id="rId13"/><Relationship Type="http://schemas.openxmlformats.org/officeDocument/2006/relationships/hyperlink" Target="#'3- Guidance'!A27" TargetMode="External" Id="rId14"/><Relationship Type="http://schemas.openxmlformats.org/officeDocument/2006/relationships/hyperlink" Target="#'3- Guidance'!A28" TargetMode="External" Id="rId15"/><Relationship Type="http://schemas.openxmlformats.org/officeDocument/2006/relationships/hyperlink" Target="#'3- Guidance'!A29" TargetMode="External" Id="rId16"/><Relationship Type="http://schemas.openxmlformats.org/officeDocument/2006/relationships/hyperlink" Target="#'3- Guidance'!A30" TargetMode="External" Id="rId17"/><Relationship Type="http://schemas.openxmlformats.org/officeDocument/2006/relationships/hyperlink" Target="#'3- Guidance'!A31" TargetMode="External" Id="rId18"/><Relationship Type="http://schemas.openxmlformats.org/officeDocument/2006/relationships/hyperlink" Target="#'3- Guidance'!A32" TargetMode="External" Id="rId19"/><Relationship Type="http://schemas.openxmlformats.org/officeDocument/2006/relationships/hyperlink" Target="#'3- Guidance'!A33" TargetMode="External" Id="rId20"/><Relationship Type="http://schemas.openxmlformats.org/officeDocument/2006/relationships/hyperlink" Target="#'3- Guidance'!A34" TargetMode="External" Id="rId21"/><Relationship Type="http://schemas.openxmlformats.org/officeDocument/2006/relationships/hyperlink" Target="#'3- Guidance'!A35" TargetMode="External" Id="rId22"/><Relationship Type="http://schemas.openxmlformats.org/officeDocument/2006/relationships/hyperlink" Target="#'3- Guidance'!A36" TargetMode="External" Id="rId23"/><Relationship Type="http://schemas.openxmlformats.org/officeDocument/2006/relationships/hyperlink" Target="#'3- Guidance'!A37" TargetMode="External" Id="rId24"/><Relationship Type="http://schemas.openxmlformats.org/officeDocument/2006/relationships/hyperlink" Target="#'3- Guidance'!A38" TargetMode="External" Id="rId25"/><Relationship Type="http://schemas.openxmlformats.org/officeDocument/2006/relationships/hyperlink" Target="#'3- Guidance'!A39" TargetMode="External" Id="rId26"/><Relationship Type="http://schemas.openxmlformats.org/officeDocument/2006/relationships/hyperlink" Target="#'3- Guidance'!A40" TargetMode="External" Id="rId27"/><Relationship Type="http://schemas.openxmlformats.org/officeDocument/2006/relationships/hyperlink" Target="#'3- Guidance'!A41" TargetMode="External" Id="rId28"/><Relationship Type="http://schemas.openxmlformats.org/officeDocument/2006/relationships/hyperlink" Target="#'3- Guidance'!A42" TargetMode="External" Id="rId29"/><Relationship Type="http://schemas.openxmlformats.org/officeDocument/2006/relationships/hyperlink" Target="#'3- Guidance'!A43" TargetMode="External" Id="rId30"/><Relationship Type="http://schemas.openxmlformats.org/officeDocument/2006/relationships/hyperlink" Target="#'3- Guidance'!A44" TargetMode="External" Id="rId31"/><Relationship Type="http://schemas.openxmlformats.org/officeDocument/2006/relationships/hyperlink" Target="#'3- Guidance'!A45" TargetMode="External" Id="rId32"/><Relationship Type="http://schemas.openxmlformats.org/officeDocument/2006/relationships/hyperlink" Target="#'3- Guidance'!A46" TargetMode="External" Id="rId33"/><Relationship Type="http://schemas.openxmlformats.org/officeDocument/2006/relationships/hyperlink" Target="#'3- Guidance'!A47" TargetMode="External" Id="rId34"/><Relationship Type="http://schemas.openxmlformats.org/officeDocument/2006/relationships/hyperlink" Target="#'3- Guidance'!A48" TargetMode="External" Id="rId35"/><Relationship Type="http://schemas.openxmlformats.org/officeDocument/2006/relationships/hyperlink" Target="#'3- Guidance'!A49" TargetMode="External" Id="rId36"/><Relationship Type="http://schemas.openxmlformats.org/officeDocument/2006/relationships/hyperlink" Target="#'3- Guidance'!A50" TargetMode="External" Id="rId37"/><Relationship Type="http://schemas.openxmlformats.org/officeDocument/2006/relationships/hyperlink" Target="#'3- Guidance'!A51" TargetMode="External" Id="rId38"/><Relationship Type="http://schemas.openxmlformats.org/officeDocument/2006/relationships/hyperlink" Target="#'3- Guidance'!A52" TargetMode="External" Id="rId39"/><Relationship Type="http://schemas.openxmlformats.org/officeDocument/2006/relationships/hyperlink" Target="#'3- Guidance'!A53" TargetMode="External" Id="rId40"/><Relationship Type="http://schemas.openxmlformats.org/officeDocument/2006/relationships/hyperlink" Target="#'3- Guidance'!A54" TargetMode="External" Id="rId41"/><Relationship Type="http://schemas.openxmlformats.org/officeDocument/2006/relationships/hyperlink" Target="#'3- Guidance'!A55" TargetMode="External" Id="rId42"/><Relationship Type="http://schemas.openxmlformats.org/officeDocument/2006/relationships/hyperlink" Target="#'3- Guidance'!A56" TargetMode="External" Id="rId43"/><Relationship Type="http://schemas.openxmlformats.org/officeDocument/2006/relationships/hyperlink" Target="#'3- Guidance'!A57" TargetMode="External" Id="rId44"/><Relationship Type="http://schemas.openxmlformats.org/officeDocument/2006/relationships/hyperlink" Target="#'3- Guidance'!A58" TargetMode="External" Id="rId45"/><Relationship Type="http://schemas.openxmlformats.org/officeDocument/2006/relationships/hyperlink" Target="#'3- Guidance'!A59" TargetMode="External" Id="rId46"/><Relationship Type="http://schemas.openxmlformats.org/officeDocument/2006/relationships/hyperlink" Target="#'3- Guidance'!A60" TargetMode="External" Id="rId47"/><Relationship Type="http://schemas.openxmlformats.org/officeDocument/2006/relationships/hyperlink" Target="#'3- Guidance'!A61" TargetMode="External" Id="rId48"/><Relationship Type="http://schemas.openxmlformats.org/officeDocument/2006/relationships/hyperlink" Target="#'3- Guidance'!A62" TargetMode="External" Id="rId49"/><Relationship Type="http://schemas.openxmlformats.org/officeDocument/2006/relationships/hyperlink" Target="#'3- Guidance'!A63" TargetMode="External" Id="rId50"/><Relationship Type="http://schemas.openxmlformats.org/officeDocument/2006/relationships/hyperlink" Target="#'3- Guidance'!A64" TargetMode="External" Id="rId51"/><Relationship Type="http://schemas.openxmlformats.org/officeDocument/2006/relationships/hyperlink" Target="#'3- Guidance'!A65" TargetMode="External" Id="rId52"/><Relationship Type="http://schemas.openxmlformats.org/officeDocument/2006/relationships/hyperlink" Target="#'3- Guidance'!A66" TargetMode="External" Id="rId53"/><Relationship Type="http://schemas.openxmlformats.org/officeDocument/2006/relationships/hyperlink" Target="#'3- Guidance'!A67" TargetMode="External" Id="rId54"/><Relationship Type="http://schemas.openxmlformats.org/officeDocument/2006/relationships/hyperlink" Target="#'3- Guidance'!A68" TargetMode="External" Id="rId55"/><Relationship Type="http://schemas.openxmlformats.org/officeDocument/2006/relationships/hyperlink" Target="#'3- Guidance'!A69" TargetMode="External" Id="rId56"/><Relationship Type="http://schemas.openxmlformats.org/officeDocument/2006/relationships/hyperlink" Target="#'3- Guidance'!A70" TargetMode="External" Id="rId57"/><Relationship Type="http://schemas.openxmlformats.org/officeDocument/2006/relationships/hyperlink" Target="#'3- Guidance'!A71" TargetMode="External" Id="rId58"/><Relationship Type="http://schemas.openxmlformats.org/officeDocument/2006/relationships/hyperlink" Target="#'3- Guidance'!A72" TargetMode="External" Id="rId59"/><Relationship Type="http://schemas.openxmlformats.org/officeDocument/2006/relationships/hyperlink" Target="#'3- Guidance'!A73" TargetMode="External" Id="rId60"/><Relationship Type="http://schemas.openxmlformats.org/officeDocument/2006/relationships/hyperlink" Target="#'3- Guidance'!A74" TargetMode="External" Id="rId61"/><Relationship Type="http://schemas.openxmlformats.org/officeDocument/2006/relationships/hyperlink" Target="#'3- Guidance'!A75" TargetMode="External" Id="rId62"/><Relationship Type="http://schemas.openxmlformats.org/officeDocument/2006/relationships/hyperlink" Target="#'3- Guidance'!A76" TargetMode="External" Id="rId63"/><Relationship Type="http://schemas.openxmlformats.org/officeDocument/2006/relationships/hyperlink" Target="#'3- Guidance'!A77" TargetMode="External" Id="rId64"/><Relationship Type="http://schemas.openxmlformats.org/officeDocument/2006/relationships/hyperlink" Target="#'3- Guidance'!A78" TargetMode="External" Id="rId65"/><Relationship Type="http://schemas.openxmlformats.org/officeDocument/2006/relationships/hyperlink" Target="#'3- Guidance'!A79" TargetMode="External" Id="rId66"/><Relationship Type="http://schemas.openxmlformats.org/officeDocument/2006/relationships/hyperlink" Target="#'3- Guidance'!A80" TargetMode="External" Id="rId67"/><Relationship Type="http://schemas.openxmlformats.org/officeDocument/2006/relationships/hyperlink" Target="#'3- Guidance'!A81" TargetMode="External" Id="rId68"/><Relationship Type="http://schemas.openxmlformats.org/officeDocument/2006/relationships/hyperlink" Target="#'3- Guidance'!A82" TargetMode="External" Id="rId69"/><Relationship Type="http://schemas.openxmlformats.org/officeDocument/2006/relationships/hyperlink" Target="#'3- Guidance'!A83" TargetMode="External" Id="rId70"/><Relationship Type="http://schemas.openxmlformats.org/officeDocument/2006/relationships/hyperlink" Target="#'3- Guidance'!A84" TargetMode="External" Id="rId71"/><Relationship Type="http://schemas.openxmlformats.org/officeDocument/2006/relationships/hyperlink" Target="#'3- Guidance'!A85" TargetMode="External" Id="rId72"/><Relationship Type="http://schemas.openxmlformats.org/officeDocument/2006/relationships/hyperlink" Target="#'3- Guidance'!A86" TargetMode="External" Id="rId73"/><Relationship Type="http://schemas.openxmlformats.org/officeDocument/2006/relationships/hyperlink" Target="#'3- Guidance'!A87" TargetMode="External" Id="rId74"/><Relationship Type="http://schemas.openxmlformats.org/officeDocument/2006/relationships/hyperlink" Target="#'3- Guidance'!A88" TargetMode="External" Id="rId75"/><Relationship Type="http://schemas.openxmlformats.org/officeDocument/2006/relationships/hyperlink" Target="#'3- Guidance'!A89" TargetMode="External" Id="rId76"/><Relationship Type="http://schemas.openxmlformats.org/officeDocument/2006/relationships/hyperlink" Target="#'3- Guidance'!A90" TargetMode="External" Id="rId77"/><Relationship Type="http://schemas.openxmlformats.org/officeDocument/2006/relationships/hyperlink" Target="#'3- Guidance'!A91" TargetMode="External" Id="rId78"/><Relationship Type="http://schemas.openxmlformats.org/officeDocument/2006/relationships/hyperlink" Target="#'3- Guidance'!A92" TargetMode="External" Id="rId79"/><Relationship Type="http://schemas.openxmlformats.org/officeDocument/2006/relationships/hyperlink" Target="#'3- Guidance'!A93" TargetMode="External" Id="rId80"/><Relationship Type="http://schemas.openxmlformats.org/officeDocument/2006/relationships/hyperlink" Target="#'3- Guidance'!A94" TargetMode="External" Id="rId81"/><Relationship Type="http://schemas.openxmlformats.org/officeDocument/2006/relationships/hyperlink" Target="#'3- Guidance'!A95" TargetMode="External" Id="rId82"/><Relationship Type="http://schemas.openxmlformats.org/officeDocument/2006/relationships/hyperlink" Target="#'3- Guidance'!A96" TargetMode="External" Id="rId83"/><Relationship Type="http://schemas.openxmlformats.org/officeDocument/2006/relationships/hyperlink" Target="#'3- Guidance'!A97" TargetMode="External" Id="rId84"/><Relationship Type="http://schemas.openxmlformats.org/officeDocument/2006/relationships/hyperlink" Target="#'3- Guidance'!A98" TargetMode="External" Id="rId85"/><Relationship Type="http://schemas.openxmlformats.org/officeDocument/2006/relationships/hyperlink" Target="#'3- Guidance'!A99" TargetMode="External" Id="rId86"/><Relationship Type="http://schemas.openxmlformats.org/officeDocument/2006/relationships/hyperlink" Target="#'3- Guidance'!A100" TargetMode="External" Id="rId87"/><Relationship Type="http://schemas.openxmlformats.org/officeDocument/2006/relationships/hyperlink" Target="#'3- Guidance'!A101" TargetMode="External" Id="rId88"/><Relationship Type="http://schemas.openxmlformats.org/officeDocument/2006/relationships/hyperlink" Target="#'3- Guidance'!A102" TargetMode="External" Id="rId89"/><Relationship Type="http://schemas.openxmlformats.org/officeDocument/2006/relationships/hyperlink" Target="#'3- Guidance'!A103" TargetMode="External" Id="rId90"/><Relationship Type="http://schemas.openxmlformats.org/officeDocument/2006/relationships/hyperlink" Target="#'3- Guidance'!A104" TargetMode="External" Id="rId91"/><Relationship Type="http://schemas.openxmlformats.org/officeDocument/2006/relationships/hyperlink" Target="#'3- Guidance'!A105" TargetMode="External" Id="rId92"/><Relationship Type="http://schemas.openxmlformats.org/officeDocument/2006/relationships/hyperlink" Target="#'3- Guidance'!A106" TargetMode="External" Id="rId93"/><Relationship Type="http://schemas.openxmlformats.org/officeDocument/2006/relationships/hyperlink" Target="#'3- Guidance'!A107" TargetMode="External" Id="rId94"/><Relationship Type="http://schemas.openxmlformats.org/officeDocument/2006/relationships/hyperlink" Target="#'3- Guidance'!A108" TargetMode="External" Id="rId95"/><Relationship Type="http://schemas.openxmlformats.org/officeDocument/2006/relationships/hyperlink" Target="#'3- Guidance'!A109" TargetMode="External" Id="rId96"/><Relationship Type="http://schemas.openxmlformats.org/officeDocument/2006/relationships/hyperlink" Target="#'3- Guidance'!A110" TargetMode="External" Id="rId97"/><Relationship Type="http://schemas.openxmlformats.org/officeDocument/2006/relationships/hyperlink" Target="#'3- Guidance'!A111" TargetMode="External" Id="rId98"/><Relationship Type="http://schemas.openxmlformats.org/officeDocument/2006/relationships/hyperlink" Target="#'3- Guidance'!A112" TargetMode="External" Id="rId99"/><Relationship Type="http://schemas.openxmlformats.org/officeDocument/2006/relationships/hyperlink" Target="#'3- Guidance'!A113" TargetMode="External" Id="rId100"/><Relationship Type="http://schemas.openxmlformats.org/officeDocument/2006/relationships/hyperlink" Target="#'3- Guidance'!A114" TargetMode="External" Id="rId101"/><Relationship Type="http://schemas.openxmlformats.org/officeDocument/2006/relationships/hyperlink" Target="#'3- Guidance'!A115" TargetMode="External" Id="rId102"/><Relationship Type="http://schemas.openxmlformats.org/officeDocument/2006/relationships/hyperlink" Target="#'3- Guidance'!A116" TargetMode="External" Id="rId103"/><Relationship Type="http://schemas.openxmlformats.org/officeDocument/2006/relationships/hyperlink" Target="#'3- Guidance'!A117" TargetMode="External" Id="rId104"/><Relationship Type="http://schemas.openxmlformats.org/officeDocument/2006/relationships/hyperlink" Target="#'3- Guidance'!A118" TargetMode="External" Id="rId105"/><Relationship Type="http://schemas.openxmlformats.org/officeDocument/2006/relationships/hyperlink" Target="#'3- Guidance'!A119" TargetMode="External" Id="rId106"/><Relationship Type="http://schemas.openxmlformats.org/officeDocument/2006/relationships/hyperlink" Target="#'3- Guidance'!A120" TargetMode="External" Id="rId107"/><Relationship Type="http://schemas.openxmlformats.org/officeDocument/2006/relationships/hyperlink" Target="#'3- Guidance'!A121" TargetMode="External" Id="rId108"/><Relationship Type="http://schemas.openxmlformats.org/officeDocument/2006/relationships/hyperlink" Target="#'3- Guidance'!A122" TargetMode="External" Id="rId109"/><Relationship Type="http://schemas.openxmlformats.org/officeDocument/2006/relationships/hyperlink" Target="#'3- Guidance'!A123" TargetMode="External" Id="rId110"/><Relationship Type="http://schemas.openxmlformats.org/officeDocument/2006/relationships/hyperlink" Target="#'3- Guidance'!A124" TargetMode="External" Id="rId111"/><Relationship Type="http://schemas.openxmlformats.org/officeDocument/2006/relationships/hyperlink" Target="#'3- Guidance'!A125" TargetMode="External" Id="rId112"/><Relationship Type="http://schemas.openxmlformats.org/officeDocument/2006/relationships/hyperlink" Target="#'3- Guidance'!A126" TargetMode="External" Id="rId113"/><Relationship Type="http://schemas.openxmlformats.org/officeDocument/2006/relationships/hyperlink" Target="#'3- Guidance'!A127" TargetMode="External" Id="rId114"/><Relationship Type="http://schemas.openxmlformats.org/officeDocument/2006/relationships/hyperlink" Target="#'3- Guidance'!A128" TargetMode="External" Id="rId115"/><Relationship Type="http://schemas.openxmlformats.org/officeDocument/2006/relationships/hyperlink" Target="#'3- Guidance'!A129" TargetMode="External" Id="rId116"/><Relationship Type="http://schemas.openxmlformats.org/officeDocument/2006/relationships/hyperlink" Target="#'3- Guidance'!A130" TargetMode="External" Id="rId117"/><Relationship Type="http://schemas.openxmlformats.org/officeDocument/2006/relationships/hyperlink" Target="#'3- Guidance'!A131" TargetMode="External" Id="rId118"/><Relationship Type="http://schemas.openxmlformats.org/officeDocument/2006/relationships/hyperlink" Target="#'3- Guidance'!A132" TargetMode="External" Id="rId119"/><Relationship Type="http://schemas.openxmlformats.org/officeDocument/2006/relationships/hyperlink" Target="#'3- Guidance'!A133" TargetMode="External" Id="rId120"/><Relationship Type="http://schemas.openxmlformats.org/officeDocument/2006/relationships/hyperlink" Target="#'3- Guidance'!A134" TargetMode="External" Id="rId121"/><Relationship Type="http://schemas.openxmlformats.org/officeDocument/2006/relationships/hyperlink" Target="#'3- Guidance'!A135" TargetMode="External" Id="rId122"/><Relationship Type="http://schemas.openxmlformats.org/officeDocument/2006/relationships/hyperlink" Target="#'3- Guidance'!A136" TargetMode="External" Id="rId123"/><Relationship Type="http://schemas.openxmlformats.org/officeDocument/2006/relationships/hyperlink" Target="#'3- Guidance'!A137" TargetMode="External" Id="rId124"/><Relationship Type="http://schemas.openxmlformats.org/officeDocument/2006/relationships/hyperlink" Target="#'3- Guidance'!A138" TargetMode="External" Id="rId125"/><Relationship Type="http://schemas.openxmlformats.org/officeDocument/2006/relationships/hyperlink" Target="#'3- Guidance'!A139" TargetMode="External" Id="rId126"/><Relationship Type="http://schemas.openxmlformats.org/officeDocument/2006/relationships/hyperlink" Target="#'3- Guidance'!A140" TargetMode="External" Id="rId127"/><Relationship Type="http://schemas.openxmlformats.org/officeDocument/2006/relationships/hyperlink" Target="#'3- Guidance'!A141" TargetMode="External" Id="rId128"/><Relationship Type="http://schemas.openxmlformats.org/officeDocument/2006/relationships/hyperlink" Target="#'3- Guidance'!A142" TargetMode="External" Id="rId129"/><Relationship Type="http://schemas.openxmlformats.org/officeDocument/2006/relationships/hyperlink" Target="#'3- Guidance'!A143" TargetMode="External" Id="rId130"/><Relationship Type="http://schemas.openxmlformats.org/officeDocument/2006/relationships/hyperlink" Target="#'3- Guidance'!A144" TargetMode="External" Id="rId131"/><Relationship Type="http://schemas.openxmlformats.org/officeDocument/2006/relationships/hyperlink" Target="#'3- Guidance'!A145" TargetMode="External" Id="rId132"/><Relationship Type="http://schemas.openxmlformats.org/officeDocument/2006/relationships/hyperlink" Target="#'3- Guidance'!A146" TargetMode="External" Id="rId133"/><Relationship Type="http://schemas.openxmlformats.org/officeDocument/2006/relationships/hyperlink" Target="#'3- Guidance'!A147" TargetMode="External" Id="rId134"/><Relationship Type="http://schemas.openxmlformats.org/officeDocument/2006/relationships/hyperlink" Target="#'3- Guidance'!A148" TargetMode="External" Id="rId135"/><Relationship Type="http://schemas.openxmlformats.org/officeDocument/2006/relationships/hyperlink" Target="#'3- Guidance'!A149" TargetMode="External" Id="rId136"/><Relationship Type="http://schemas.openxmlformats.org/officeDocument/2006/relationships/hyperlink" Target="#'3- Guidance'!A150" TargetMode="External" Id="rId137"/><Relationship Type="http://schemas.openxmlformats.org/officeDocument/2006/relationships/hyperlink" Target="#'3- Guidance'!A151" TargetMode="External" Id="rId138"/><Relationship Type="http://schemas.openxmlformats.org/officeDocument/2006/relationships/hyperlink" Target="#'3- Guidance'!A152" TargetMode="External" Id="rId139"/><Relationship Type="http://schemas.openxmlformats.org/officeDocument/2006/relationships/hyperlink" Target="#'3- Guidance'!A153" TargetMode="External" Id="rId140"/><Relationship Type="http://schemas.openxmlformats.org/officeDocument/2006/relationships/hyperlink" Target="#'3- Guidance'!A154" TargetMode="External" Id="rId141"/><Relationship Type="http://schemas.openxmlformats.org/officeDocument/2006/relationships/hyperlink" Target="#'3- Guidance'!A155" TargetMode="External" Id="rId142"/><Relationship Type="http://schemas.openxmlformats.org/officeDocument/2006/relationships/hyperlink" Target="#'3- Guidance'!A156" TargetMode="External" Id="rId143"/><Relationship Type="http://schemas.openxmlformats.org/officeDocument/2006/relationships/hyperlink" Target="#'3- Guidance'!A157" TargetMode="External" Id="rId144"/><Relationship Type="http://schemas.openxmlformats.org/officeDocument/2006/relationships/hyperlink" Target="#'3- Guidance'!A158" TargetMode="External" Id="rId145"/><Relationship Type="http://schemas.openxmlformats.org/officeDocument/2006/relationships/hyperlink" Target="#'3- Guidance'!A159" TargetMode="External" Id="rId146"/><Relationship Type="http://schemas.openxmlformats.org/officeDocument/2006/relationships/hyperlink" Target="#'3- Guidance'!A160" TargetMode="External" Id="rId147"/><Relationship Type="http://schemas.openxmlformats.org/officeDocument/2006/relationships/hyperlink" Target="#'3- Guidance'!A161" TargetMode="External" Id="rId148"/><Relationship Type="http://schemas.openxmlformats.org/officeDocument/2006/relationships/hyperlink" Target="#'3- Guidance'!A162" TargetMode="External" Id="rId149"/><Relationship Type="http://schemas.openxmlformats.org/officeDocument/2006/relationships/hyperlink" Target="#'3- Guidance'!A163" TargetMode="External" Id="rId150"/><Relationship Type="http://schemas.openxmlformats.org/officeDocument/2006/relationships/hyperlink" Target="#'3- Guidance'!A164" TargetMode="External" Id="rId151"/><Relationship Type="http://schemas.openxmlformats.org/officeDocument/2006/relationships/hyperlink" Target="#'3- Guidance'!A165" TargetMode="External" Id="rId152"/><Relationship Type="http://schemas.openxmlformats.org/officeDocument/2006/relationships/hyperlink" Target="#'3- Guidance'!A166" TargetMode="External" Id="rId153"/><Relationship Type="http://schemas.openxmlformats.org/officeDocument/2006/relationships/hyperlink" Target="#'3- Guidance'!A167" TargetMode="External" Id="rId154"/><Relationship Type="http://schemas.openxmlformats.org/officeDocument/2006/relationships/hyperlink" Target="#'3- Guidance'!A168" TargetMode="External" Id="rId155"/><Relationship Type="http://schemas.openxmlformats.org/officeDocument/2006/relationships/hyperlink" Target="#'3- Guidance'!A169" TargetMode="External" Id="rId156"/><Relationship Type="http://schemas.openxmlformats.org/officeDocument/2006/relationships/hyperlink" Target="#'3- Guidance'!A170" TargetMode="External" Id="rId157"/><Relationship Type="http://schemas.openxmlformats.org/officeDocument/2006/relationships/hyperlink" Target="#'3- Guidance'!A171" TargetMode="External" Id="rId158"/><Relationship Type="http://schemas.openxmlformats.org/officeDocument/2006/relationships/hyperlink" Target="#'3- Guidance'!A172" TargetMode="External" Id="rId159"/><Relationship Type="http://schemas.openxmlformats.org/officeDocument/2006/relationships/hyperlink" Target="#'3- Guidance'!A173" TargetMode="External" Id="rId160"/><Relationship Type="http://schemas.openxmlformats.org/officeDocument/2006/relationships/hyperlink" Target="#'3- Guidance'!A174" TargetMode="External" Id="rId161"/><Relationship Type="http://schemas.openxmlformats.org/officeDocument/2006/relationships/hyperlink" Target="#'3- Guidance'!A175" TargetMode="External" Id="rId162"/><Relationship Type="http://schemas.openxmlformats.org/officeDocument/2006/relationships/hyperlink" Target="#'3- Guidance'!A176" TargetMode="External" Id="rId163"/><Relationship Type="http://schemas.openxmlformats.org/officeDocument/2006/relationships/hyperlink" Target="#'3- Guidance'!A177" TargetMode="External" Id="rId164"/><Relationship Type="http://schemas.openxmlformats.org/officeDocument/2006/relationships/hyperlink" Target="#'3- Guidance'!A178" TargetMode="External" Id="rId165"/><Relationship Type="http://schemas.openxmlformats.org/officeDocument/2006/relationships/hyperlink" Target="#'3- Guidance'!A179" TargetMode="External" Id="rId166"/><Relationship Type="http://schemas.openxmlformats.org/officeDocument/2006/relationships/hyperlink" Target="#'3- Guidance'!A180" TargetMode="External" Id="rId167"/><Relationship Type="http://schemas.openxmlformats.org/officeDocument/2006/relationships/hyperlink" Target="#'3- Guidance'!A181" TargetMode="External" Id="rId168"/><Relationship Type="http://schemas.openxmlformats.org/officeDocument/2006/relationships/hyperlink" Target="#'3- Guidance'!A182" TargetMode="External" Id="rId169"/><Relationship Type="http://schemas.openxmlformats.org/officeDocument/2006/relationships/hyperlink" Target="#'3- Guidance'!A183" TargetMode="External" Id="rId170"/><Relationship Type="http://schemas.openxmlformats.org/officeDocument/2006/relationships/hyperlink" Target="#'3- Guidance'!A184" TargetMode="External" Id="rId171"/><Relationship Type="http://schemas.openxmlformats.org/officeDocument/2006/relationships/hyperlink" Target="#'3- Guidance'!A185" TargetMode="External" Id="rId172"/><Relationship Type="http://schemas.openxmlformats.org/officeDocument/2006/relationships/hyperlink" Target="#'3- Guidance'!A186" TargetMode="External" Id="rId173"/><Relationship Type="http://schemas.openxmlformats.org/officeDocument/2006/relationships/hyperlink" Target="#'3- Guidance'!A187" TargetMode="External" Id="rId174"/><Relationship Type="http://schemas.openxmlformats.org/officeDocument/2006/relationships/hyperlink" Target="#'3- Guidance'!A188" TargetMode="External" Id="rId175"/><Relationship Type="http://schemas.openxmlformats.org/officeDocument/2006/relationships/hyperlink" Target="#'3- Guidance'!A189" TargetMode="External" Id="rId176"/><Relationship Type="http://schemas.openxmlformats.org/officeDocument/2006/relationships/hyperlink" Target="#'3- Guidance'!A190" TargetMode="External" Id="rId177"/><Relationship Type="http://schemas.openxmlformats.org/officeDocument/2006/relationships/hyperlink" Target="#'3- Guidance'!A191" TargetMode="External" Id="rId178"/><Relationship Type="http://schemas.openxmlformats.org/officeDocument/2006/relationships/hyperlink" Target="#'3- Guidance'!A192" TargetMode="External" Id="rId179"/><Relationship Type="http://schemas.openxmlformats.org/officeDocument/2006/relationships/hyperlink" Target="#'3- Guidance'!A193" TargetMode="External" Id="rId180"/><Relationship Type="http://schemas.openxmlformats.org/officeDocument/2006/relationships/hyperlink" Target="#'3- Guidance'!A194" TargetMode="External" Id="rId181"/><Relationship Type="http://schemas.openxmlformats.org/officeDocument/2006/relationships/hyperlink" Target="#'3- Guidance'!A195" TargetMode="External" Id="rId182"/><Relationship Type="http://schemas.openxmlformats.org/officeDocument/2006/relationships/hyperlink" Target="#'3- Guidance'!A196" TargetMode="External" Id="rId183"/><Relationship Type="http://schemas.openxmlformats.org/officeDocument/2006/relationships/hyperlink" Target="#'3- Guidance'!A197" TargetMode="External" Id="rId184"/><Relationship Type="http://schemas.openxmlformats.org/officeDocument/2006/relationships/hyperlink" Target="#'3- Guidance'!A198" TargetMode="External" Id="rId185"/><Relationship Type="http://schemas.openxmlformats.org/officeDocument/2006/relationships/hyperlink" Target="#'3- Guidance'!A199" TargetMode="External" Id="rId186"/><Relationship Type="http://schemas.openxmlformats.org/officeDocument/2006/relationships/hyperlink" Target="#'3- Guidance'!A200" TargetMode="External" Id="rId187"/><Relationship Type="http://schemas.openxmlformats.org/officeDocument/2006/relationships/hyperlink" Target="#'3- Guidance'!A201" TargetMode="External" Id="rId188"/><Relationship Type="http://schemas.openxmlformats.org/officeDocument/2006/relationships/hyperlink" Target="#'3- Guidance'!A202" TargetMode="External" Id="rId189"/><Relationship Type="http://schemas.openxmlformats.org/officeDocument/2006/relationships/hyperlink" Target="#'3- Guidance'!A203" TargetMode="External" Id="rId190"/><Relationship Type="http://schemas.openxmlformats.org/officeDocument/2006/relationships/hyperlink" Target="#'3- Guidance'!A204" TargetMode="External" Id="rId191"/><Relationship Type="http://schemas.openxmlformats.org/officeDocument/2006/relationships/hyperlink" Target="#'3- Guidance'!A205" TargetMode="External" Id="rId192"/><Relationship Type="http://schemas.openxmlformats.org/officeDocument/2006/relationships/hyperlink" Target="#'3- Guidance'!A206" TargetMode="External" Id="rId193"/><Relationship Type="http://schemas.openxmlformats.org/officeDocument/2006/relationships/hyperlink" Target="#'3- Guidance'!A207" TargetMode="External" Id="rId194"/><Relationship Type="http://schemas.openxmlformats.org/officeDocument/2006/relationships/hyperlink" Target="#'3- Guidance'!A208" TargetMode="External" Id="rId195"/><Relationship Type="http://schemas.openxmlformats.org/officeDocument/2006/relationships/hyperlink" Target="#'3- Guidance'!A209" TargetMode="External" Id="rId196"/><Relationship Type="http://schemas.openxmlformats.org/officeDocument/2006/relationships/hyperlink" Target="#'3- Guidance'!A210" TargetMode="External" Id="rId197"/><Relationship Type="http://schemas.openxmlformats.org/officeDocument/2006/relationships/hyperlink" Target="#'3- Guidance'!A211" TargetMode="External" Id="rId198"/><Relationship Type="http://schemas.openxmlformats.org/officeDocument/2006/relationships/hyperlink" Target="#'3- Guidance'!A212" TargetMode="External" Id="rId199"/><Relationship Type="http://schemas.openxmlformats.org/officeDocument/2006/relationships/hyperlink" Target="#'3- Guidance'!A213" TargetMode="External" Id="rId200"/><Relationship Type="http://schemas.openxmlformats.org/officeDocument/2006/relationships/hyperlink" Target="#'3- Guidance'!A214" TargetMode="External" Id="rId201"/><Relationship Type="http://schemas.openxmlformats.org/officeDocument/2006/relationships/hyperlink" Target="#'3- Guidance'!A215" TargetMode="External" Id="rId202"/><Relationship Type="http://schemas.openxmlformats.org/officeDocument/2006/relationships/hyperlink" Target="#'3- Guidance'!A216" TargetMode="External" Id="rId203"/><Relationship Type="http://schemas.openxmlformats.org/officeDocument/2006/relationships/hyperlink" Target="#'3- Guidance'!A217" TargetMode="External" Id="rId204"/><Relationship Type="http://schemas.openxmlformats.org/officeDocument/2006/relationships/hyperlink" Target="#'3- Guidance'!A218" TargetMode="External" Id="rId205"/><Relationship Type="http://schemas.openxmlformats.org/officeDocument/2006/relationships/hyperlink" Target="#'3- Guidance'!A219" TargetMode="External" Id="rId206"/><Relationship Type="http://schemas.openxmlformats.org/officeDocument/2006/relationships/hyperlink" Target="#'3- Guidance'!A220" TargetMode="External" Id="rId207"/><Relationship Type="http://schemas.openxmlformats.org/officeDocument/2006/relationships/hyperlink" Target="#'3- Guidance'!A221" TargetMode="External" Id="rId208"/><Relationship Type="http://schemas.openxmlformats.org/officeDocument/2006/relationships/hyperlink" Target="#'3- Guidance'!A222" TargetMode="External" Id="rId209"/><Relationship Type="http://schemas.openxmlformats.org/officeDocument/2006/relationships/hyperlink" Target="#'3- Guidance'!A223" TargetMode="External" Id="rId210"/><Relationship Type="http://schemas.openxmlformats.org/officeDocument/2006/relationships/hyperlink" Target="#'3- Guidance'!A224" TargetMode="External" Id="rId211"/><Relationship Type="http://schemas.openxmlformats.org/officeDocument/2006/relationships/hyperlink" Target="#'3- Guidance'!A225" TargetMode="External" Id="rId212"/><Relationship Type="http://schemas.openxmlformats.org/officeDocument/2006/relationships/hyperlink" Target="#'3- Guidance'!A226" TargetMode="External" Id="rId213"/><Relationship Type="http://schemas.openxmlformats.org/officeDocument/2006/relationships/hyperlink" Target="#'3- Guidance'!A227" TargetMode="External" Id="rId214"/><Relationship Type="http://schemas.openxmlformats.org/officeDocument/2006/relationships/hyperlink" Target="#'3- Guidance'!A228" TargetMode="External" Id="rId215"/><Relationship Type="http://schemas.openxmlformats.org/officeDocument/2006/relationships/hyperlink" Target="#'3- Guidance'!A229" TargetMode="External" Id="rId216"/><Relationship Type="http://schemas.openxmlformats.org/officeDocument/2006/relationships/hyperlink" Target="#'3- Guidance'!A230" TargetMode="External" Id="rId217"/><Relationship Type="http://schemas.openxmlformats.org/officeDocument/2006/relationships/hyperlink" Target="#'3- Guidance'!A231" TargetMode="External" Id="rId218"/><Relationship Type="http://schemas.openxmlformats.org/officeDocument/2006/relationships/hyperlink" Target="#'3- Guidance'!A232" TargetMode="External" Id="rId219"/><Relationship Type="http://schemas.openxmlformats.org/officeDocument/2006/relationships/hyperlink" Target="#'3- Guidance'!A233" TargetMode="External" Id="rId220"/><Relationship Type="http://schemas.openxmlformats.org/officeDocument/2006/relationships/hyperlink" Target="#'3- Guidance'!A234" TargetMode="External" Id="rId221"/><Relationship Type="http://schemas.openxmlformats.org/officeDocument/2006/relationships/hyperlink" Target="#'3- Guidance'!A235" TargetMode="External" Id="rId222"/><Relationship Type="http://schemas.openxmlformats.org/officeDocument/2006/relationships/hyperlink" Target="#'3- Guidance'!A236" TargetMode="External" Id="rId223"/><Relationship Type="http://schemas.openxmlformats.org/officeDocument/2006/relationships/hyperlink" Target="#'3- Guidance'!A237" TargetMode="External" Id="rId224"/><Relationship Type="http://schemas.openxmlformats.org/officeDocument/2006/relationships/hyperlink" Target="#'3- Guidance'!A238" TargetMode="External" Id="rId225"/><Relationship Type="http://schemas.openxmlformats.org/officeDocument/2006/relationships/hyperlink" Target="#'3- Guidance'!A239" TargetMode="External" Id="rId226"/><Relationship Type="http://schemas.openxmlformats.org/officeDocument/2006/relationships/hyperlink" Target="#'3- Guidance'!A240" TargetMode="External" Id="rId227"/><Relationship Type="http://schemas.openxmlformats.org/officeDocument/2006/relationships/hyperlink" Target="#'3- Guidance'!A241" TargetMode="External" Id="rId228"/><Relationship Type="http://schemas.openxmlformats.org/officeDocument/2006/relationships/hyperlink" Target="#'3- Guidance'!A242" TargetMode="External" Id="rId229"/><Relationship Type="http://schemas.openxmlformats.org/officeDocument/2006/relationships/hyperlink" Target="#'3- Guidance'!A243" TargetMode="External" Id="rId230"/><Relationship Type="http://schemas.openxmlformats.org/officeDocument/2006/relationships/hyperlink" Target="#'3- Guidance'!A244" TargetMode="External" Id="rId231"/><Relationship Type="http://schemas.openxmlformats.org/officeDocument/2006/relationships/hyperlink" Target="#'3- Guidance'!A245" TargetMode="External" Id="rId232"/><Relationship Type="http://schemas.openxmlformats.org/officeDocument/2006/relationships/hyperlink" Target="#'3- Guidance'!A246" TargetMode="External" Id="rId233"/><Relationship Type="http://schemas.openxmlformats.org/officeDocument/2006/relationships/hyperlink" Target="#'3- Guidance'!A247" TargetMode="External" Id="rId234"/><Relationship Type="http://schemas.openxmlformats.org/officeDocument/2006/relationships/hyperlink" Target="#'3- Guidance'!A248" TargetMode="External" Id="rId235"/><Relationship Type="http://schemas.openxmlformats.org/officeDocument/2006/relationships/hyperlink" Target="#'3- Guidance'!A249" TargetMode="External" Id="rId236"/><Relationship Type="http://schemas.openxmlformats.org/officeDocument/2006/relationships/hyperlink" Target="#'3- Guidance'!A250" TargetMode="External" Id="rId237"/><Relationship Type="http://schemas.openxmlformats.org/officeDocument/2006/relationships/hyperlink" Target="#'3- Guidance'!A251" TargetMode="External" Id="rId238"/><Relationship Type="http://schemas.openxmlformats.org/officeDocument/2006/relationships/hyperlink" Target="#'3- Guidance'!A252" TargetMode="External" Id="rId239"/><Relationship Type="http://schemas.openxmlformats.org/officeDocument/2006/relationships/hyperlink" Target="#'3- Guidance'!A253" TargetMode="External" Id="rId240"/><Relationship Type="http://schemas.openxmlformats.org/officeDocument/2006/relationships/hyperlink" Target="#'3- Guidance'!A254" TargetMode="External" Id="rId241"/><Relationship Type="http://schemas.openxmlformats.org/officeDocument/2006/relationships/hyperlink" Target="#'3- Guidance'!A255" TargetMode="External" Id="rId242"/><Relationship Type="http://schemas.openxmlformats.org/officeDocument/2006/relationships/hyperlink" Target="#'3- Guidance'!A256" TargetMode="External" Id="rId243"/><Relationship Type="http://schemas.openxmlformats.org/officeDocument/2006/relationships/hyperlink" Target="#'3- Guidance'!A257" TargetMode="External" Id="rId244"/><Relationship Type="http://schemas.openxmlformats.org/officeDocument/2006/relationships/hyperlink" Target="#'3- Guidance'!A258" TargetMode="External" Id="rId245"/><Relationship Type="http://schemas.openxmlformats.org/officeDocument/2006/relationships/hyperlink" Target="#'3- Guidance'!A259" TargetMode="External" Id="rId246"/><Relationship Type="http://schemas.openxmlformats.org/officeDocument/2006/relationships/hyperlink" Target="#'3- Guidance'!A260" TargetMode="External" Id="rId247"/><Relationship Type="http://schemas.openxmlformats.org/officeDocument/2006/relationships/hyperlink" Target="#'3- Guidance'!A261" TargetMode="External" Id="rId248"/><Relationship Type="http://schemas.openxmlformats.org/officeDocument/2006/relationships/hyperlink" Target="#'3- Guidance'!A262" TargetMode="External" Id="rId249"/><Relationship Type="http://schemas.openxmlformats.org/officeDocument/2006/relationships/hyperlink" Target="#'3- Guidance'!A263" TargetMode="External" Id="rId250"/><Relationship Type="http://schemas.openxmlformats.org/officeDocument/2006/relationships/hyperlink" Target="#'3- Guidance'!A264" TargetMode="External" Id="rId251"/><Relationship Type="http://schemas.openxmlformats.org/officeDocument/2006/relationships/hyperlink" Target="#'3- Guidance'!A265" TargetMode="External" Id="rId252"/><Relationship Type="http://schemas.openxmlformats.org/officeDocument/2006/relationships/hyperlink" Target="#'3- Guidance'!A266" TargetMode="External" Id="rId253"/><Relationship Type="http://schemas.openxmlformats.org/officeDocument/2006/relationships/hyperlink" Target="#'3- Guidance'!A267" TargetMode="External" Id="rId254"/><Relationship Type="http://schemas.openxmlformats.org/officeDocument/2006/relationships/hyperlink" Target="#'3- Guidance'!A268" TargetMode="External" Id="rId255"/><Relationship Type="http://schemas.openxmlformats.org/officeDocument/2006/relationships/hyperlink" Target="#'3- Guidance'!A269" TargetMode="External" Id="rId256"/><Relationship Type="http://schemas.openxmlformats.org/officeDocument/2006/relationships/hyperlink" Target="#'3- Guidance'!A270" TargetMode="External" Id="rId257"/><Relationship Type="http://schemas.openxmlformats.org/officeDocument/2006/relationships/hyperlink" Target="#'3- Guidance'!A271" TargetMode="External" Id="rId258"/><Relationship Type="http://schemas.openxmlformats.org/officeDocument/2006/relationships/hyperlink" Target="#'3- Guidance'!A272" TargetMode="External" Id="rId259"/><Relationship Type="http://schemas.openxmlformats.org/officeDocument/2006/relationships/hyperlink" Target="#'3- Guidance'!A273" TargetMode="External" Id="rId260"/><Relationship Type="http://schemas.openxmlformats.org/officeDocument/2006/relationships/hyperlink" Target="#'3- Guidance'!A274" TargetMode="External" Id="rId261"/><Relationship Type="http://schemas.openxmlformats.org/officeDocument/2006/relationships/hyperlink" Target="#'3- Guidance'!A275" TargetMode="External" Id="rId262"/><Relationship Type="http://schemas.openxmlformats.org/officeDocument/2006/relationships/hyperlink" Target="#'3- Guidance'!A276" TargetMode="External" Id="rId263"/><Relationship Type="http://schemas.openxmlformats.org/officeDocument/2006/relationships/hyperlink" Target="#'3- Guidance'!A277" TargetMode="External" Id="rId264"/><Relationship Type="http://schemas.openxmlformats.org/officeDocument/2006/relationships/hyperlink" Target="#'3- Guidance'!A278" TargetMode="External" Id="rId265"/><Relationship Type="http://schemas.openxmlformats.org/officeDocument/2006/relationships/hyperlink" Target="#'3- Guidance'!A279" TargetMode="External" Id="rId266"/><Relationship Type="http://schemas.openxmlformats.org/officeDocument/2006/relationships/hyperlink" Target="#'3- Guidance'!A280" TargetMode="External" Id="rId267"/><Relationship Type="http://schemas.openxmlformats.org/officeDocument/2006/relationships/hyperlink" Target="#'3- Guidance'!A281" TargetMode="External" Id="rId268"/><Relationship Type="http://schemas.openxmlformats.org/officeDocument/2006/relationships/hyperlink" Target="#'3- Guidance'!A282" TargetMode="External" Id="rId269"/><Relationship Type="http://schemas.openxmlformats.org/officeDocument/2006/relationships/hyperlink" Target="#'3- Guidance'!A283" TargetMode="External" Id="rId270"/><Relationship Type="http://schemas.openxmlformats.org/officeDocument/2006/relationships/hyperlink" Target="#'3- Guidance'!A284" TargetMode="External" Id="rId271"/><Relationship Type="http://schemas.openxmlformats.org/officeDocument/2006/relationships/hyperlink" Target="#'3- Guidance'!A285" TargetMode="External" Id="rId272"/><Relationship Type="http://schemas.openxmlformats.org/officeDocument/2006/relationships/hyperlink" Target="#'3- Guidance'!A286" TargetMode="External" Id="rId273"/><Relationship Type="http://schemas.openxmlformats.org/officeDocument/2006/relationships/hyperlink" Target="#'3- Guidance'!A287" TargetMode="External" Id="rId274"/><Relationship Type="http://schemas.openxmlformats.org/officeDocument/2006/relationships/hyperlink" Target="#'3- Guidance'!A288" TargetMode="External" Id="rId275"/><Relationship Type="http://schemas.openxmlformats.org/officeDocument/2006/relationships/hyperlink" Target="#'3- Guidance'!A289" TargetMode="External" Id="rId276"/><Relationship Type="http://schemas.openxmlformats.org/officeDocument/2006/relationships/hyperlink" Target="#'3- Guidance'!A290" TargetMode="External" Id="rId277"/><Relationship Type="http://schemas.openxmlformats.org/officeDocument/2006/relationships/hyperlink" Target="#'3- Guidance'!A291" TargetMode="External" Id="rId278"/><Relationship Type="http://schemas.openxmlformats.org/officeDocument/2006/relationships/hyperlink" Target="#'3- Guidance'!A292" TargetMode="External" Id="rId279"/><Relationship Type="http://schemas.openxmlformats.org/officeDocument/2006/relationships/hyperlink" Target="#'3- Guidance'!A293" TargetMode="External" Id="rId280"/><Relationship Type="http://schemas.openxmlformats.org/officeDocument/2006/relationships/hyperlink" Target="#'3- Guidance'!A294" TargetMode="External" Id="rId281"/><Relationship Type="http://schemas.openxmlformats.org/officeDocument/2006/relationships/hyperlink" Target="#'3- Guidance'!A295" TargetMode="External" Id="rId282"/><Relationship Type="http://schemas.openxmlformats.org/officeDocument/2006/relationships/hyperlink" Target="#'3- Guidance'!A296" TargetMode="External" Id="rId283"/><Relationship Type="http://schemas.openxmlformats.org/officeDocument/2006/relationships/hyperlink" Target="#'3- Guidance'!A297" TargetMode="External" Id="rId284"/><Relationship Type="http://schemas.openxmlformats.org/officeDocument/2006/relationships/hyperlink" Target="#'3- Guidance'!A298" TargetMode="External" Id="rId285"/><Relationship Type="http://schemas.openxmlformats.org/officeDocument/2006/relationships/hyperlink" Target="#'3- Guidance'!A299" TargetMode="External" Id="rId286"/><Relationship Type="http://schemas.openxmlformats.org/officeDocument/2006/relationships/hyperlink" Target="#'3- Guidance'!A300" TargetMode="External" Id="rId287"/><Relationship Type="http://schemas.openxmlformats.org/officeDocument/2006/relationships/hyperlink" Target="#'3- Guidance'!A301" TargetMode="External" Id="rId288"/><Relationship Type="http://schemas.openxmlformats.org/officeDocument/2006/relationships/hyperlink" Target="#'3- Guidance'!A302" TargetMode="External" Id="rId289"/><Relationship Type="http://schemas.openxmlformats.org/officeDocument/2006/relationships/hyperlink" Target="#'3- Guidance'!A303" TargetMode="External" Id="rId290"/><Relationship Type="http://schemas.openxmlformats.org/officeDocument/2006/relationships/hyperlink" Target="#'3- Guidance'!A304" TargetMode="External" Id="rId291"/><Relationship Type="http://schemas.openxmlformats.org/officeDocument/2006/relationships/hyperlink" Target="#'3- Guidance'!A305" TargetMode="External" Id="rId292"/><Relationship Type="http://schemas.openxmlformats.org/officeDocument/2006/relationships/hyperlink" Target="#'3- Guidance'!A306" TargetMode="External" Id="rId293"/><Relationship Type="http://schemas.openxmlformats.org/officeDocument/2006/relationships/hyperlink" Target="#'3- Guidance'!A307" TargetMode="External" Id="rId294"/><Relationship Type="http://schemas.openxmlformats.org/officeDocument/2006/relationships/hyperlink" Target="#'3- Guidance'!A308" TargetMode="External" Id="rId295"/><Relationship Type="http://schemas.openxmlformats.org/officeDocument/2006/relationships/hyperlink" Target="#'3- Guidance'!A309" TargetMode="External" Id="rId296"/><Relationship Type="http://schemas.openxmlformats.org/officeDocument/2006/relationships/hyperlink" Target="#'3- Guidance'!A310" TargetMode="External" Id="rId297"/><Relationship Type="http://schemas.openxmlformats.org/officeDocument/2006/relationships/hyperlink" Target="#'3- Guidance'!A311" TargetMode="External" Id="rId298"/><Relationship Type="http://schemas.openxmlformats.org/officeDocument/2006/relationships/hyperlink" Target="#'3- Guidance'!A312" TargetMode="External" Id="rId299"/><Relationship Type="http://schemas.openxmlformats.org/officeDocument/2006/relationships/hyperlink" Target="#'3- Guidance'!A313" TargetMode="External" Id="rId300"/><Relationship Type="http://schemas.openxmlformats.org/officeDocument/2006/relationships/hyperlink" Target="#'3- Guidance'!A314" TargetMode="External" Id="rId301"/><Relationship Type="http://schemas.openxmlformats.org/officeDocument/2006/relationships/hyperlink" Target="#'3- Guidance'!A315" TargetMode="External" Id="rId302"/><Relationship Type="http://schemas.openxmlformats.org/officeDocument/2006/relationships/hyperlink" Target="#'3- Guidance'!A316" TargetMode="External" Id="rId303"/><Relationship Type="http://schemas.openxmlformats.org/officeDocument/2006/relationships/hyperlink" Target="#'3- Guidance'!A317" TargetMode="External" Id="rId304"/><Relationship Type="http://schemas.openxmlformats.org/officeDocument/2006/relationships/hyperlink" Target="#'3- Guidance'!A318" TargetMode="External" Id="rId305"/><Relationship Type="http://schemas.openxmlformats.org/officeDocument/2006/relationships/hyperlink" Target="#'3- Guidance'!A319" TargetMode="External" Id="rId306"/><Relationship Type="http://schemas.openxmlformats.org/officeDocument/2006/relationships/hyperlink" Target="#'3- Guidance'!A320" TargetMode="External" Id="rId307"/><Relationship Type="http://schemas.openxmlformats.org/officeDocument/2006/relationships/hyperlink" Target="#'3- Guidance'!A321" TargetMode="External" Id="rId308"/><Relationship Type="http://schemas.openxmlformats.org/officeDocument/2006/relationships/hyperlink" Target="#'3- Guidance'!A322" TargetMode="External" Id="rId309"/><Relationship Type="http://schemas.openxmlformats.org/officeDocument/2006/relationships/hyperlink" Target="#'3- Guidance'!A323" TargetMode="External" Id="rId310"/><Relationship Type="http://schemas.openxmlformats.org/officeDocument/2006/relationships/hyperlink" Target="#'3- Guidance'!A324" TargetMode="External" Id="rId311"/><Relationship Type="http://schemas.openxmlformats.org/officeDocument/2006/relationships/hyperlink" Target="#'3- Guidance'!A325" TargetMode="External" Id="rId312"/><Relationship Type="http://schemas.openxmlformats.org/officeDocument/2006/relationships/hyperlink" Target="#'3- Guidance'!A326" TargetMode="External" Id="rId313"/><Relationship Type="http://schemas.openxmlformats.org/officeDocument/2006/relationships/hyperlink" Target="#'3- Guidance'!A327" TargetMode="External" Id="rId314"/><Relationship Type="http://schemas.openxmlformats.org/officeDocument/2006/relationships/hyperlink" Target="#'3- Guidance'!A328" TargetMode="External" Id="rId315"/><Relationship Type="http://schemas.openxmlformats.org/officeDocument/2006/relationships/hyperlink" Target="#'3- Guidance'!A329" TargetMode="External" Id="rId316"/><Relationship Type="http://schemas.openxmlformats.org/officeDocument/2006/relationships/hyperlink" Target="#'3- Guidance'!A330" TargetMode="External" Id="rId317"/><Relationship Type="http://schemas.openxmlformats.org/officeDocument/2006/relationships/hyperlink" Target="#'3- Guidance'!A331" TargetMode="External" Id="rId318"/><Relationship Type="http://schemas.openxmlformats.org/officeDocument/2006/relationships/hyperlink" Target="#'3- Guidance'!A332" TargetMode="External" Id="rId319"/><Relationship Type="http://schemas.openxmlformats.org/officeDocument/2006/relationships/hyperlink" Target="#'3- Guidance'!A333" TargetMode="External" Id="rId320"/><Relationship Type="http://schemas.openxmlformats.org/officeDocument/2006/relationships/hyperlink" Target="#'3- Guidance'!A334" TargetMode="External" Id="rId321"/><Relationship Type="http://schemas.openxmlformats.org/officeDocument/2006/relationships/hyperlink" Target="#'3- Guidance'!A335" TargetMode="External" Id="rId322"/><Relationship Type="http://schemas.openxmlformats.org/officeDocument/2006/relationships/hyperlink" Target="#'3- Guidance'!A336" TargetMode="External" Id="rId323"/><Relationship Type="http://schemas.openxmlformats.org/officeDocument/2006/relationships/hyperlink" Target="#'3- Guidance'!A337" TargetMode="External" Id="rId324"/><Relationship Type="http://schemas.openxmlformats.org/officeDocument/2006/relationships/hyperlink" Target="#'3- Guidance'!A338" TargetMode="External" Id="rId325"/><Relationship Type="http://schemas.openxmlformats.org/officeDocument/2006/relationships/hyperlink" Target="#'3- Guidance'!A339" TargetMode="External" Id="rId326"/><Relationship Type="http://schemas.openxmlformats.org/officeDocument/2006/relationships/hyperlink" Target="#'3- Guidance'!A340" TargetMode="External" Id="rId327"/><Relationship Type="http://schemas.openxmlformats.org/officeDocument/2006/relationships/hyperlink" Target="#'3- Guidance'!A341" TargetMode="External" Id="rId328"/><Relationship Type="http://schemas.openxmlformats.org/officeDocument/2006/relationships/hyperlink" Target="#'3- Guidance'!A342" TargetMode="External" Id="rId329"/><Relationship Type="http://schemas.openxmlformats.org/officeDocument/2006/relationships/hyperlink" Target="#'3- Guidance'!A343" TargetMode="External" Id="rId330"/><Relationship Type="http://schemas.openxmlformats.org/officeDocument/2006/relationships/hyperlink" Target="#'3- Guidance'!A344" TargetMode="External" Id="rId331"/><Relationship Type="http://schemas.openxmlformats.org/officeDocument/2006/relationships/hyperlink" Target="#'3- Guidance'!A345" TargetMode="External" Id="rId332"/><Relationship Type="http://schemas.openxmlformats.org/officeDocument/2006/relationships/hyperlink" Target="#'3- Guidance'!A346" TargetMode="External" Id="rId333"/><Relationship Type="http://schemas.openxmlformats.org/officeDocument/2006/relationships/hyperlink" Target="#'3- Guidance'!A347" TargetMode="External" Id="rId334"/><Relationship Type="http://schemas.openxmlformats.org/officeDocument/2006/relationships/hyperlink" Target="#'3- Guidance'!A348" TargetMode="External" Id="rId335"/><Relationship Type="http://schemas.openxmlformats.org/officeDocument/2006/relationships/hyperlink" Target="#'3- Guidance'!A349" TargetMode="External" Id="rId336"/><Relationship Type="http://schemas.openxmlformats.org/officeDocument/2006/relationships/hyperlink" Target="#'3- Guidance'!A350" TargetMode="External" Id="rId337"/><Relationship Type="http://schemas.openxmlformats.org/officeDocument/2006/relationships/hyperlink" Target="#'3- Guidance'!A351" TargetMode="External" Id="rId338"/><Relationship Type="http://schemas.openxmlformats.org/officeDocument/2006/relationships/hyperlink" Target="#'3- Guidance'!A352" TargetMode="External" Id="rId339"/><Relationship Type="http://schemas.openxmlformats.org/officeDocument/2006/relationships/hyperlink" Target="#'3- Guidance'!A353" TargetMode="External" Id="rId340"/><Relationship Type="http://schemas.openxmlformats.org/officeDocument/2006/relationships/hyperlink" Target="#'3- Guidance'!A354" TargetMode="External" Id="rId341"/><Relationship Type="http://schemas.openxmlformats.org/officeDocument/2006/relationships/hyperlink" Target="#'3- Guidance'!A355" TargetMode="External" Id="rId342"/><Relationship Type="http://schemas.openxmlformats.org/officeDocument/2006/relationships/hyperlink" Target="#'3- Guidance'!A356" TargetMode="External" Id="rId343"/><Relationship Type="http://schemas.openxmlformats.org/officeDocument/2006/relationships/hyperlink" Target="#'3- Guidance'!A357" TargetMode="External" Id="rId344"/><Relationship Type="http://schemas.openxmlformats.org/officeDocument/2006/relationships/hyperlink" Target="#'3- Guidance'!A358" TargetMode="External" Id="rId345"/><Relationship Type="http://schemas.openxmlformats.org/officeDocument/2006/relationships/hyperlink" Target="#'3- Guidance'!A359" TargetMode="External" Id="rId346"/><Relationship Type="http://schemas.openxmlformats.org/officeDocument/2006/relationships/hyperlink" Target="#'3- Guidance'!A360" TargetMode="External" Id="rId347"/><Relationship Type="http://schemas.openxmlformats.org/officeDocument/2006/relationships/hyperlink" Target="#'3- Guidance'!A361" TargetMode="External" Id="rId348"/><Relationship Type="http://schemas.openxmlformats.org/officeDocument/2006/relationships/hyperlink" Target="#'3- Guidance'!A362" TargetMode="External" Id="rId349"/><Relationship Type="http://schemas.openxmlformats.org/officeDocument/2006/relationships/hyperlink" Target="#'3- Guidance'!A363" TargetMode="External" Id="rId350"/><Relationship Type="http://schemas.openxmlformats.org/officeDocument/2006/relationships/hyperlink" Target="#'3- Guidance'!A364" TargetMode="External" Id="rId351"/><Relationship Type="http://schemas.openxmlformats.org/officeDocument/2006/relationships/hyperlink" Target="#'3- Guidance'!A365" TargetMode="External" Id="rId352"/><Relationship Type="http://schemas.openxmlformats.org/officeDocument/2006/relationships/hyperlink" Target="#'3- Guidance'!A366" TargetMode="External" Id="rId353"/><Relationship Type="http://schemas.openxmlformats.org/officeDocument/2006/relationships/hyperlink" Target="#'3- Guidance'!A367" TargetMode="External" Id="rId354"/><Relationship Type="http://schemas.openxmlformats.org/officeDocument/2006/relationships/hyperlink" Target="#'3- Guidance'!A368" TargetMode="External" Id="rId355"/><Relationship Type="http://schemas.openxmlformats.org/officeDocument/2006/relationships/hyperlink" Target="#'3- Guidance'!A369" TargetMode="External" Id="rId356"/><Relationship Type="http://schemas.openxmlformats.org/officeDocument/2006/relationships/hyperlink" Target="#'3- Guidance'!A370" TargetMode="External" Id="rId357"/><Relationship Type="http://schemas.openxmlformats.org/officeDocument/2006/relationships/hyperlink" Target="#'3- Guidance'!A371" TargetMode="External" Id="rId358"/><Relationship Type="http://schemas.openxmlformats.org/officeDocument/2006/relationships/hyperlink" Target="#'3- Guidance'!A372" TargetMode="External" Id="rId359"/><Relationship Type="http://schemas.openxmlformats.org/officeDocument/2006/relationships/hyperlink" Target="#'3- Guidance'!A373" TargetMode="External" Id="rId360"/><Relationship Type="http://schemas.openxmlformats.org/officeDocument/2006/relationships/hyperlink" Target="#'3- Guidance'!A374" TargetMode="External" Id="rId361"/><Relationship Type="http://schemas.openxmlformats.org/officeDocument/2006/relationships/hyperlink" Target="#'3- Guidance'!A375" TargetMode="External" Id="rId362"/><Relationship Type="http://schemas.openxmlformats.org/officeDocument/2006/relationships/hyperlink" Target="#'3- Guidance'!A376" TargetMode="External" Id="rId363"/><Relationship Type="http://schemas.openxmlformats.org/officeDocument/2006/relationships/hyperlink" Target="#'3- Guidance'!A377" TargetMode="External" Id="rId364"/><Relationship Type="http://schemas.openxmlformats.org/officeDocument/2006/relationships/hyperlink" Target="#'3- Guidance'!A378" TargetMode="External" Id="rId365"/><Relationship Type="http://schemas.openxmlformats.org/officeDocument/2006/relationships/hyperlink" Target="#'3- Guidance'!A379" TargetMode="External" Id="rId366"/><Relationship Type="http://schemas.openxmlformats.org/officeDocument/2006/relationships/hyperlink" Target="#'3- Guidance'!A380" TargetMode="External" Id="rId367"/><Relationship Type="http://schemas.openxmlformats.org/officeDocument/2006/relationships/hyperlink" Target="#'3- Guidance'!A381" TargetMode="External" Id="rId368"/><Relationship Type="http://schemas.openxmlformats.org/officeDocument/2006/relationships/hyperlink" Target="#'3- Guidance'!A382" TargetMode="External" Id="rId369"/><Relationship Type="http://schemas.openxmlformats.org/officeDocument/2006/relationships/hyperlink" Target="#'3- Guidance'!A383" TargetMode="External" Id="rId370"/><Relationship Type="http://schemas.openxmlformats.org/officeDocument/2006/relationships/hyperlink" Target="#'3- Guidance'!A384" TargetMode="External" Id="rId371"/><Relationship Type="http://schemas.openxmlformats.org/officeDocument/2006/relationships/hyperlink" Target="#'3- Guidance'!A385" TargetMode="External" Id="rId372"/><Relationship Type="http://schemas.openxmlformats.org/officeDocument/2006/relationships/hyperlink" Target="#'3- Guidance'!A386" TargetMode="External" Id="rId373"/><Relationship Type="http://schemas.openxmlformats.org/officeDocument/2006/relationships/hyperlink" Target="#'3- Guidance'!A387" TargetMode="External" Id="rId374"/><Relationship Type="http://schemas.openxmlformats.org/officeDocument/2006/relationships/hyperlink" Target="#'3- Guidance'!A388" TargetMode="External" Id="rId375"/><Relationship Type="http://schemas.openxmlformats.org/officeDocument/2006/relationships/hyperlink" Target="#'3- Guidance'!A389" TargetMode="External" Id="rId376"/><Relationship Type="http://schemas.openxmlformats.org/officeDocument/2006/relationships/hyperlink" Target="#'3- Guidance'!A390" TargetMode="External" Id="rId377"/><Relationship Type="http://schemas.openxmlformats.org/officeDocument/2006/relationships/hyperlink" Target="#'3- Guidance'!A391" TargetMode="External" Id="rId378"/><Relationship Type="http://schemas.openxmlformats.org/officeDocument/2006/relationships/hyperlink" Target="#'3- Guidance'!A392" TargetMode="External" Id="rId379"/><Relationship Type="http://schemas.openxmlformats.org/officeDocument/2006/relationships/hyperlink" Target="#'3- Guidance'!A393" TargetMode="External" Id="rId380"/><Relationship Type="http://schemas.openxmlformats.org/officeDocument/2006/relationships/hyperlink" Target="#'3- Guidance'!A394" TargetMode="External" Id="rId381"/><Relationship Type="http://schemas.openxmlformats.org/officeDocument/2006/relationships/hyperlink" Target="#'3- Guidance'!A395" TargetMode="External" Id="rId382"/><Relationship Type="http://schemas.openxmlformats.org/officeDocument/2006/relationships/hyperlink" Target="#'3- Guidance'!A396" TargetMode="External" Id="rId383"/><Relationship Type="http://schemas.openxmlformats.org/officeDocument/2006/relationships/hyperlink" Target="#'3- Guidance'!A397" TargetMode="External" Id="rId384"/><Relationship Type="http://schemas.openxmlformats.org/officeDocument/2006/relationships/hyperlink" Target="#'3- Guidance'!A398" TargetMode="External" Id="rId385"/><Relationship Type="http://schemas.openxmlformats.org/officeDocument/2006/relationships/hyperlink" Target="#'3- Guidance'!A399" TargetMode="External" Id="rId386"/><Relationship Type="http://schemas.openxmlformats.org/officeDocument/2006/relationships/hyperlink" Target="#'3- Guidance'!A400" TargetMode="External" Id="rId387"/><Relationship Type="http://schemas.openxmlformats.org/officeDocument/2006/relationships/hyperlink" Target="#'3- Guidance'!A401" TargetMode="External" Id="rId388"/><Relationship Type="http://schemas.openxmlformats.org/officeDocument/2006/relationships/hyperlink" Target="#'3- Guidance'!A402" TargetMode="External" Id="rId389"/><Relationship Type="http://schemas.openxmlformats.org/officeDocument/2006/relationships/hyperlink" Target="#'3- Guidance'!A403" TargetMode="External" Id="rId390"/><Relationship Type="http://schemas.openxmlformats.org/officeDocument/2006/relationships/hyperlink" Target="#'3- Guidance'!A404" TargetMode="External" Id="rId391"/><Relationship Type="http://schemas.openxmlformats.org/officeDocument/2006/relationships/hyperlink" Target="#'3- Guidance'!A405" TargetMode="External" Id="rId392"/><Relationship Type="http://schemas.openxmlformats.org/officeDocument/2006/relationships/hyperlink" Target="#'3- Guidance'!A406" TargetMode="External" Id="rId393"/><Relationship Type="http://schemas.openxmlformats.org/officeDocument/2006/relationships/hyperlink" Target="#'3- Guidance'!A407" TargetMode="External" Id="rId394"/><Relationship Type="http://schemas.openxmlformats.org/officeDocument/2006/relationships/hyperlink" Target="#'3- Guidance'!A408" TargetMode="External" Id="rId395"/><Relationship Type="http://schemas.openxmlformats.org/officeDocument/2006/relationships/hyperlink" Target="#'3- Guidance'!A409" TargetMode="External" Id="rId396"/><Relationship Type="http://schemas.openxmlformats.org/officeDocument/2006/relationships/hyperlink" Target="#'3- Guidance'!A410" TargetMode="External" Id="rId397"/><Relationship Type="http://schemas.openxmlformats.org/officeDocument/2006/relationships/hyperlink" Target="#'3- Guidance'!A411" TargetMode="External" Id="rId398"/><Relationship Type="http://schemas.openxmlformats.org/officeDocument/2006/relationships/hyperlink" Target="#'3- Guidance'!A412" TargetMode="External" Id="rId399"/><Relationship Type="http://schemas.openxmlformats.org/officeDocument/2006/relationships/hyperlink" Target="#'3- Guidance'!A413" TargetMode="External" Id="rId400"/><Relationship Type="http://schemas.openxmlformats.org/officeDocument/2006/relationships/hyperlink" Target="#'3- Guidance'!A414" TargetMode="External" Id="rId401"/><Relationship Type="http://schemas.openxmlformats.org/officeDocument/2006/relationships/hyperlink" Target="#'3- Guidance'!A415" TargetMode="External" Id="rId402"/><Relationship Type="http://schemas.openxmlformats.org/officeDocument/2006/relationships/hyperlink" Target="#'3- Guidance'!A416" TargetMode="External" Id="rId403"/><Relationship Type="http://schemas.openxmlformats.org/officeDocument/2006/relationships/hyperlink" Target="#'3- Guidance'!A417" TargetMode="External" Id="rId404"/><Relationship Type="http://schemas.openxmlformats.org/officeDocument/2006/relationships/hyperlink" Target="#'3- Guidance'!A418" TargetMode="External" Id="rId405"/><Relationship Type="http://schemas.openxmlformats.org/officeDocument/2006/relationships/hyperlink" Target="#'3- Guidance'!A419" TargetMode="External" Id="rId406"/><Relationship Type="http://schemas.openxmlformats.org/officeDocument/2006/relationships/hyperlink" Target="#'3- Guidance'!A420" TargetMode="External" Id="rId407"/><Relationship Type="http://schemas.openxmlformats.org/officeDocument/2006/relationships/hyperlink" Target="#'3- Guidance'!A421" TargetMode="External" Id="rId408"/><Relationship Type="http://schemas.openxmlformats.org/officeDocument/2006/relationships/hyperlink" Target="#'3- Guidance'!A422" TargetMode="External" Id="rId409"/><Relationship Type="http://schemas.openxmlformats.org/officeDocument/2006/relationships/hyperlink" Target="#'3- Guidance'!A423" TargetMode="External" Id="rId410"/><Relationship Type="http://schemas.openxmlformats.org/officeDocument/2006/relationships/hyperlink" Target="#'3- Guidance'!A424" TargetMode="External" Id="rId411"/><Relationship Type="http://schemas.openxmlformats.org/officeDocument/2006/relationships/hyperlink" Target="#'3- Guidance'!A425" TargetMode="External" Id="rId412"/><Relationship Type="http://schemas.openxmlformats.org/officeDocument/2006/relationships/hyperlink" Target="#'3- Guidance'!A426" TargetMode="External" Id="rId413"/><Relationship Type="http://schemas.openxmlformats.org/officeDocument/2006/relationships/hyperlink" Target="#'3- Guidance'!A427" TargetMode="External" Id="rId414"/><Relationship Type="http://schemas.openxmlformats.org/officeDocument/2006/relationships/hyperlink" Target="#'3- Guidance'!A428" TargetMode="External" Id="rId415"/><Relationship Type="http://schemas.openxmlformats.org/officeDocument/2006/relationships/hyperlink" Target="#'3- Guidance'!A429" TargetMode="External" Id="rId416"/><Relationship Type="http://schemas.openxmlformats.org/officeDocument/2006/relationships/hyperlink" Target="#'3- Guidance'!A430" TargetMode="External" Id="rId417"/><Relationship Type="http://schemas.openxmlformats.org/officeDocument/2006/relationships/hyperlink" Target="#'3- Guidance'!A431" TargetMode="External" Id="rId418"/><Relationship Type="http://schemas.openxmlformats.org/officeDocument/2006/relationships/hyperlink" Target="#'3- Guidance'!A432" TargetMode="External" Id="rId419"/><Relationship Type="http://schemas.openxmlformats.org/officeDocument/2006/relationships/hyperlink" Target="#'3- Guidance'!A433" TargetMode="External" Id="rId420"/><Relationship Type="http://schemas.openxmlformats.org/officeDocument/2006/relationships/hyperlink" Target="#'3- Guidance'!A434" TargetMode="External" Id="rId421"/><Relationship Type="http://schemas.openxmlformats.org/officeDocument/2006/relationships/hyperlink" Target="#'3- Guidance'!A435" TargetMode="External" Id="rId422"/><Relationship Type="http://schemas.openxmlformats.org/officeDocument/2006/relationships/hyperlink" Target="#'3- Guidance'!A436" TargetMode="External" Id="rId423"/><Relationship Type="http://schemas.openxmlformats.org/officeDocument/2006/relationships/hyperlink" Target="#'3- Guidance'!A437" TargetMode="External" Id="rId424"/><Relationship Type="http://schemas.openxmlformats.org/officeDocument/2006/relationships/hyperlink" Target="#'3- Guidance'!A438" TargetMode="External" Id="rId425"/><Relationship Type="http://schemas.openxmlformats.org/officeDocument/2006/relationships/hyperlink" Target="#'3- Guidance'!A439" TargetMode="External" Id="rId426"/><Relationship Type="http://schemas.openxmlformats.org/officeDocument/2006/relationships/hyperlink" Target="#'3- Guidance'!A440" TargetMode="External" Id="rId427"/><Relationship Type="http://schemas.openxmlformats.org/officeDocument/2006/relationships/hyperlink" Target="#'3- Guidance'!A441" TargetMode="External" Id="rId428"/><Relationship Type="http://schemas.openxmlformats.org/officeDocument/2006/relationships/hyperlink" Target="#'3- Guidance'!A442" TargetMode="External" Id="rId429"/><Relationship Type="http://schemas.openxmlformats.org/officeDocument/2006/relationships/hyperlink" Target="#'3- Guidance'!A443" TargetMode="External" Id="rId430"/><Relationship Type="http://schemas.openxmlformats.org/officeDocument/2006/relationships/hyperlink" Target="#'3- Guidance'!A444" TargetMode="External" Id="rId431"/><Relationship Type="http://schemas.openxmlformats.org/officeDocument/2006/relationships/hyperlink" Target="#'3- Guidance'!A445" TargetMode="External" Id="rId432"/><Relationship Type="http://schemas.openxmlformats.org/officeDocument/2006/relationships/hyperlink" Target="#'3- Guidance'!A446" TargetMode="External" Id="rId433"/><Relationship Type="http://schemas.openxmlformats.org/officeDocument/2006/relationships/hyperlink" Target="#'3- Guidance'!A447" TargetMode="External" Id="rId434"/><Relationship Type="http://schemas.openxmlformats.org/officeDocument/2006/relationships/hyperlink" Target="#'3- Guidance'!A448" TargetMode="External" Id="rId435"/><Relationship Type="http://schemas.openxmlformats.org/officeDocument/2006/relationships/hyperlink" Target="#'3- Guidance'!A449" TargetMode="External" Id="rId436"/><Relationship Type="http://schemas.openxmlformats.org/officeDocument/2006/relationships/hyperlink" Target="#'3- Guidance'!A450" TargetMode="External" Id="rId437"/><Relationship Type="http://schemas.openxmlformats.org/officeDocument/2006/relationships/hyperlink" Target="#'3- Guidance'!A451" TargetMode="External" Id="rId438"/><Relationship Type="http://schemas.openxmlformats.org/officeDocument/2006/relationships/hyperlink" Target="#'3- Guidance'!A452" TargetMode="External" Id="rId439"/><Relationship Type="http://schemas.openxmlformats.org/officeDocument/2006/relationships/hyperlink" Target="#'3- Guidance'!A453" TargetMode="External" Id="rId440"/><Relationship Type="http://schemas.openxmlformats.org/officeDocument/2006/relationships/hyperlink" Target="#'3- Guidance'!A454" TargetMode="External" Id="rId441"/><Relationship Type="http://schemas.openxmlformats.org/officeDocument/2006/relationships/hyperlink" Target="#'3- Guidance'!A455" TargetMode="External" Id="rId442"/><Relationship Type="http://schemas.openxmlformats.org/officeDocument/2006/relationships/hyperlink" Target="#'3- Guidance'!A456" TargetMode="External" Id="rId443"/><Relationship Type="http://schemas.openxmlformats.org/officeDocument/2006/relationships/hyperlink" Target="#'3- Guidance'!A457" TargetMode="External" Id="rId444"/><Relationship Type="http://schemas.openxmlformats.org/officeDocument/2006/relationships/hyperlink" Target="#'3- Guidance'!A458" TargetMode="External" Id="rId445"/><Relationship Type="http://schemas.openxmlformats.org/officeDocument/2006/relationships/hyperlink" Target="#'3- Guidance'!A459" TargetMode="External" Id="rId446"/><Relationship Type="http://schemas.openxmlformats.org/officeDocument/2006/relationships/hyperlink" Target="#'3- Guidance'!A460" TargetMode="External" Id="rId447"/><Relationship Type="http://schemas.openxmlformats.org/officeDocument/2006/relationships/hyperlink" Target="#'3- Guidance'!A461" TargetMode="External" Id="rId448"/><Relationship Type="http://schemas.openxmlformats.org/officeDocument/2006/relationships/hyperlink" Target="#'3- Guidance'!A462" TargetMode="External" Id="rId449"/><Relationship Type="http://schemas.openxmlformats.org/officeDocument/2006/relationships/hyperlink" Target="#'3- Guidance'!A463" TargetMode="External" Id="rId450"/><Relationship Type="http://schemas.openxmlformats.org/officeDocument/2006/relationships/hyperlink" Target="#'3- Guidance'!A464" TargetMode="External" Id="rId451"/><Relationship Type="http://schemas.openxmlformats.org/officeDocument/2006/relationships/hyperlink" Target="#'3- Guidance'!A465" TargetMode="External" Id="rId452"/><Relationship Type="http://schemas.openxmlformats.org/officeDocument/2006/relationships/hyperlink" Target="#'3- Guidance'!A466" TargetMode="External" Id="rId453"/><Relationship Type="http://schemas.openxmlformats.org/officeDocument/2006/relationships/hyperlink" Target="#'3- Guidance'!A467" TargetMode="External" Id="rId454"/><Relationship Type="http://schemas.openxmlformats.org/officeDocument/2006/relationships/hyperlink" Target="#'3- Guidance'!A468" TargetMode="External" Id="rId455"/><Relationship Type="http://schemas.openxmlformats.org/officeDocument/2006/relationships/hyperlink" Target="#'3- Guidance'!A469" TargetMode="External" Id="rId456"/><Relationship Type="http://schemas.openxmlformats.org/officeDocument/2006/relationships/hyperlink" Target="#'3- Guidance'!A470" TargetMode="External" Id="rId457"/><Relationship Type="http://schemas.openxmlformats.org/officeDocument/2006/relationships/hyperlink" Target="#'3- Guidance'!A471" TargetMode="External" Id="rId458"/><Relationship Type="http://schemas.openxmlformats.org/officeDocument/2006/relationships/hyperlink" Target="#'3- Guidance'!A472" TargetMode="External" Id="rId459"/><Relationship Type="http://schemas.openxmlformats.org/officeDocument/2006/relationships/hyperlink" Target="#'3- Guidance'!A473" TargetMode="External" Id="rId460"/><Relationship Type="http://schemas.openxmlformats.org/officeDocument/2006/relationships/hyperlink" Target="#'3- Guidance'!A474" TargetMode="External" Id="rId461"/><Relationship Type="http://schemas.openxmlformats.org/officeDocument/2006/relationships/hyperlink" Target="#'3- Guidance'!A475" TargetMode="External" Id="rId462"/><Relationship Type="http://schemas.openxmlformats.org/officeDocument/2006/relationships/hyperlink" Target="#'3- Guidance'!A476" TargetMode="External" Id="rId463"/><Relationship Type="http://schemas.openxmlformats.org/officeDocument/2006/relationships/hyperlink" Target="#'3- Guidance'!A477" TargetMode="External" Id="rId464"/><Relationship Type="http://schemas.openxmlformats.org/officeDocument/2006/relationships/hyperlink" Target="#'3- Guidance'!A478" TargetMode="External" Id="rId465"/><Relationship Type="http://schemas.openxmlformats.org/officeDocument/2006/relationships/hyperlink" Target="#'3- Guidance'!A479" TargetMode="External" Id="rId466"/><Relationship Type="http://schemas.openxmlformats.org/officeDocument/2006/relationships/hyperlink" Target="#'3- Guidance'!A480" TargetMode="External" Id="rId467"/><Relationship Type="http://schemas.openxmlformats.org/officeDocument/2006/relationships/hyperlink" Target="#'3- Guidance'!A481" TargetMode="External" Id="rId468"/><Relationship Type="http://schemas.openxmlformats.org/officeDocument/2006/relationships/hyperlink" Target="#'3- Guidance'!A482" TargetMode="External" Id="rId469"/><Relationship Type="http://schemas.openxmlformats.org/officeDocument/2006/relationships/hyperlink" Target="#'3- Guidance'!A483" TargetMode="External" Id="rId470"/><Relationship Type="http://schemas.openxmlformats.org/officeDocument/2006/relationships/hyperlink" Target="#'3- Guidance'!A484" TargetMode="External" Id="rId471"/><Relationship Type="http://schemas.openxmlformats.org/officeDocument/2006/relationships/hyperlink" Target="#'3- Guidance'!A485" TargetMode="External" Id="rId472"/><Relationship Type="http://schemas.openxmlformats.org/officeDocument/2006/relationships/hyperlink" Target="#'3- Guidance'!A486" TargetMode="External" Id="rId473"/><Relationship Type="http://schemas.openxmlformats.org/officeDocument/2006/relationships/hyperlink" Target="#'3- Guidance'!A487" TargetMode="External" Id="rId474"/><Relationship Type="http://schemas.openxmlformats.org/officeDocument/2006/relationships/hyperlink" Target="#'3- Guidance'!A488" TargetMode="External" Id="rId475"/><Relationship Type="http://schemas.openxmlformats.org/officeDocument/2006/relationships/hyperlink" Target="#'3- Guidance'!A489" TargetMode="External" Id="rId476"/><Relationship Type="http://schemas.openxmlformats.org/officeDocument/2006/relationships/hyperlink" Target="#'3- Guidance'!A490" TargetMode="External" Id="rId477"/><Relationship Type="http://schemas.openxmlformats.org/officeDocument/2006/relationships/hyperlink" Target="#'3- Guidance'!A491" TargetMode="External" Id="rId478"/><Relationship Type="http://schemas.openxmlformats.org/officeDocument/2006/relationships/hyperlink" Target="#'3- Guidance'!A492" TargetMode="External" Id="rId479"/><Relationship Type="http://schemas.openxmlformats.org/officeDocument/2006/relationships/hyperlink" Target="#'3- Guidance'!A493" TargetMode="External" Id="rId480"/><Relationship Type="http://schemas.openxmlformats.org/officeDocument/2006/relationships/hyperlink" Target="#'3- Guidance'!A494" TargetMode="External" Id="rId481"/><Relationship Type="http://schemas.openxmlformats.org/officeDocument/2006/relationships/hyperlink" Target="#'3- Guidance'!A495" TargetMode="External" Id="rId482"/><Relationship Type="http://schemas.openxmlformats.org/officeDocument/2006/relationships/hyperlink" Target="#'3- Guidance'!A496" TargetMode="External" Id="rId483"/><Relationship Type="http://schemas.openxmlformats.org/officeDocument/2006/relationships/hyperlink" Target="#'3- Guidance'!A497" TargetMode="External" Id="rId484"/><Relationship Type="http://schemas.openxmlformats.org/officeDocument/2006/relationships/hyperlink" Target="#'3- Guidance'!A498" TargetMode="External" Id="rId485"/><Relationship Type="http://schemas.openxmlformats.org/officeDocument/2006/relationships/hyperlink" Target="#'3- Guidance'!A499" TargetMode="External" Id="rId486"/><Relationship Type="http://schemas.openxmlformats.org/officeDocument/2006/relationships/hyperlink" Target="#'3- Guidance'!A500" TargetMode="External" Id="rId487"/><Relationship Type="http://schemas.openxmlformats.org/officeDocument/2006/relationships/hyperlink" Target="#'3- Guidance'!A501" TargetMode="External" Id="rId488"/><Relationship Type="http://schemas.openxmlformats.org/officeDocument/2006/relationships/hyperlink" Target="#'3- Guidance'!A502" TargetMode="External" Id="rId489"/><Relationship Type="http://schemas.openxmlformats.org/officeDocument/2006/relationships/hyperlink" Target="#'3- Guidance'!A503" TargetMode="External" Id="rId490"/><Relationship Type="http://schemas.openxmlformats.org/officeDocument/2006/relationships/hyperlink" Target="#'3- Guidance'!A504" TargetMode="External" Id="rId491"/><Relationship Type="http://schemas.openxmlformats.org/officeDocument/2006/relationships/hyperlink" Target="#'3- Guidance'!A505" TargetMode="External" Id="rId492"/><Relationship Type="http://schemas.openxmlformats.org/officeDocument/2006/relationships/hyperlink" Target="#'3- Guidance'!A506" TargetMode="External" Id="rId493"/><Relationship Type="http://schemas.openxmlformats.org/officeDocument/2006/relationships/hyperlink" Target="#'3- Guidance'!A507" TargetMode="External" Id="rId494"/><Relationship Type="http://schemas.openxmlformats.org/officeDocument/2006/relationships/hyperlink" Target="#'3- Guidance'!A508" TargetMode="External" Id="rId495"/><Relationship Type="http://schemas.openxmlformats.org/officeDocument/2006/relationships/hyperlink" Target="#'3- Guidance'!A509" TargetMode="External" Id="rId496"/><Relationship Type="http://schemas.openxmlformats.org/officeDocument/2006/relationships/hyperlink" Target="#'3- Guidance'!A510" TargetMode="External" Id="rId497"/><Relationship Type="http://schemas.openxmlformats.org/officeDocument/2006/relationships/hyperlink" Target="#'3- Guidance'!A511" TargetMode="External" Id="rId498"/><Relationship Type="http://schemas.openxmlformats.org/officeDocument/2006/relationships/hyperlink" Target="#'3- Guidance'!A512" TargetMode="External" Id="rId499"/><Relationship Type="http://schemas.openxmlformats.org/officeDocument/2006/relationships/hyperlink" Target="#'3- Guidance'!A513" TargetMode="External" Id="rId500"/><Relationship Type="http://schemas.openxmlformats.org/officeDocument/2006/relationships/hyperlink" Target="#'3- Guidance'!A514" TargetMode="External" Id="rId501"/><Relationship Type="http://schemas.openxmlformats.org/officeDocument/2006/relationships/hyperlink" Target="#'3- Guidance'!A515" TargetMode="External" Id="rId502"/><Relationship Type="http://schemas.openxmlformats.org/officeDocument/2006/relationships/hyperlink" Target="#'3- Guidance'!A516" TargetMode="External" Id="rId503"/><Relationship Type="http://schemas.openxmlformats.org/officeDocument/2006/relationships/hyperlink" Target="#'3- Guidance'!A517" TargetMode="External" Id="rId504"/><Relationship Type="http://schemas.openxmlformats.org/officeDocument/2006/relationships/hyperlink" Target="#'3- Guidance'!A518" TargetMode="External" Id="rId505"/><Relationship Type="http://schemas.openxmlformats.org/officeDocument/2006/relationships/hyperlink" Target="#'3- Guidance'!A519" TargetMode="External" Id="rId506"/><Relationship Type="http://schemas.openxmlformats.org/officeDocument/2006/relationships/hyperlink" Target="#'3- Guidance'!A520" TargetMode="External" Id="rId507"/><Relationship Type="http://schemas.openxmlformats.org/officeDocument/2006/relationships/hyperlink" Target="#'3- Guidance'!A521" TargetMode="External" Id="rId508"/><Relationship Type="http://schemas.openxmlformats.org/officeDocument/2006/relationships/hyperlink" Target="#'3- Guidance'!A522" TargetMode="External" Id="rId509"/><Relationship Type="http://schemas.openxmlformats.org/officeDocument/2006/relationships/hyperlink" Target="#'3- Guidance'!A523" TargetMode="External" Id="rId510"/><Relationship Type="http://schemas.openxmlformats.org/officeDocument/2006/relationships/hyperlink" Target="#'3- Guidance'!A524" TargetMode="External" Id="rId511"/><Relationship Type="http://schemas.openxmlformats.org/officeDocument/2006/relationships/hyperlink" Target="#'3- Guidance'!A525" TargetMode="External" Id="rId512"/><Relationship Type="http://schemas.openxmlformats.org/officeDocument/2006/relationships/hyperlink" Target="#'3- Guidance'!A526" TargetMode="External" Id="rId513"/><Relationship Type="http://schemas.openxmlformats.org/officeDocument/2006/relationships/hyperlink" Target="#'3- Guidance'!A527" TargetMode="External" Id="rId514"/><Relationship Type="http://schemas.openxmlformats.org/officeDocument/2006/relationships/hyperlink" Target="#'3- Guidance'!A528" TargetMode="External" Id="rId515"/><Relationship Type="http://schemas.openxmlformats.org/officeDocument/2006/relationships/hyperlink" Target="#'3- Guidance'!A529" TargetMode="External" Id="rId516"/><Relationship Type="http://schemas.openxmlformats.org/officeDocument/2006/relationships/hyperlink" Target="#'3- Guidance'!A530" TargetMode="External" Id="rId517"/><Relationship Type="http://schemas.openxmlformats.org/officeDocument/2006/relationships/hyperlink" Target="#'3- Guidance'!A531" TargetMode="External" Id="rId518"/><Relationship Type="http://schemas.openxmlformats.org/officeDocument/2006/relationships/hyperlink" Target="#'3- Guidance'!A532" TargetMode="External" Id="rId519"/><Relationship Type="http://schemas.openxmlformats.org/officeDocument/2006/relationships/hyperlink" Target="#'3- Guidance'!A533" TargetMode="External" Id="rId520"/><Relationship Type="http://schemas.openxmlformats.org/officeDocument/2006/relationships/hyperlink" Target="#'3- Guidance'!A534" TargetMode="External" Id="rId521"/><Relationship Type="http://schemas.openxmlformats.org/officeDocument/2006/relationships/hyperlink" Target="#'3- Guidance'!A535" TargetMode="External" Id="rId522"/><Relationship Type="http://schemas.openxmlformats.org/officeDocument/2006/relationships/hyperlink" Target="#'3- Guidance'!A536" TargetMode="External" Id="rId523"/><Relationship Type="http://schemas.openxmlformats.org/officeDocument/2006/relationships/hyperlink" Target="#'3- Guidance'!A537" TargetMode="External" Id="rId524"/><Relationship Type="http://schemas.openxmlformats.org/officeDocument/2006/relationships/hyperlink" Target="#'3- Guidance'!A538" TargetMode="External" Id="rId525"/><Relationship Type="http://schemas.openxmlformats.org/officeDocument/2006/relationships/hyperlink" Target="#'3- Guidance'!A539" TargetMode="External" Id="rId526"/><Relationship Type="http://schemas.openxmlformats.org/officeDocument/2006/relationships/hyperlink" Target="#'3- Guidance'!A540" TargetMode="External" Id="rId527"/><Relationship Type="http://schemas.openxmlformats.org/officeDocument/2006/relationships/hyperlink" Target="#'3- Guidance'!A541" TargetMode="External" Id="rId528"/><Relationship Type="http://schemas.openxmlformats.org/officeDocument/2006/relationships/hyperlink" Target="#'3- Guidance'!A542" TargetMode="External" Id="rId529"/><Relationship Type="http://schemas.openxmlformats.org/officeDocument/2006/relationships/hyperlink" Target="#'3- Guidance'!A543" TargetMode="External" Id="rId530"/><Relationship Type="http://schemas.openxmlformats.org/officeDocument/2006/relationships/hyperlink" Target="#'3- Guidance'!A544" TargetMode="External" Id="rId531"/><Relationship Type="http://schemas.openxmlformats.org/officeDocument/2006/relationships/hyperlink" Target="#'3- Guidance'!A545" TargetMode="External" Id="rId532"/><Relationship Type="http://schemas.openxmlformats.org/officeDocument/2006/relationships/hyperlink" Target="#'3- Guidance'!A546" TargetMode="External" Id="rId533"/><Relationship Type="http://schemas.openxmlformats.org/officeDocument/2006/relationships/hyperlink" Target="#'3- Guidance'!A547" TargetMode="External" Id="rId534"/><Relationship Type="http://schemas.openxmlformats.org/officeDocument/2006/relationships/hyperlink" Target="#'3- Guidance'!A548" TargetMode="External" Id="rId535"/><Relationship Type="http://schemas.openxmlformats.org/officeDocument/2006/relationships/hyperlink" Target="#'3- Guidance'!A549" TargetMode="External" Id="rId536"/><Relationship Type="http://schemas.openxmlformats.org/officeDocument/2006/relationships/hyperlink" Target="#'3- Guidance'!A550" TargetMode="External" Id="rId537"/><Relationship Type="http://schemas.openxmlformats.org/officeDocument/2006/relationships/hyperlink" Target="#'3- Guidance'!A551" TargetMode="External" Id="rId538"/><Relationship Type="http://schemas.openxmlformats.org/officeDocument/2006/relationships/hyperlink" Target="#'3- Guidance'!A552" TargetMode="External" Id="rId539"/><Relationship Type="http://schemas.openxmlformats.org/officeDocument/2006/relationships/hyperlink" Target="#'3- Guidance'!A553" TargetMode="External" Id="rId540"/><Relationship Type="http://schemas.openxmlformats.org/officeDocument/2006/relationships/hyperlink" Target="#'3- Guidance'!A554" TargetMode="External" Id="rId541"/><Relationship Type="http://schemas.openxmlformats.org/officeDocument/2006/relationships/hyperlink" Target="#'3- Guidance'!A555" TargetMode="External" Id="rId542"/><Relationship Type="http://schemas.openxmlformats.org/officeDocument/2006/relationships/hyperlink" Target="#'3- Guidance'!A556" TargetMode="External" Id="rId543"/><Relationship Type="http://schemas.openxmlformats.org/officeDocument/2006/relationships/hyperlink" Target="#'3- Guidance'!A557" TargetMode="External" Id="rId544"/><Relationship Type="http://schemas.openxmlformats.org/officeDocument/2006/relationships/hyperlink" Target="#'3- Guidance'!A558" TargetMode="External" Id="rId545"/><Relationship Type="http://schemas.openxmlformats.org/officeDocument/2006/relationships/hyperlink" Target="#'3- Guidance'!A559" TargetMode="External" Id="rId546"/><Relationship Type="http://schemas.openxmlformats.org/officeDocument/2006/relationships/hyperlink" Target="#'3- Guidance'!A560" TargetMode="External" Id="rId547"/><Relationship Type="http://schemas.openxmlformats.org/officeDocument/2006/relationships/hyperlink" Target="#'3- Guidance'!A561" TargetMode="External" Id="rId548"/><Relationship Type="http://schemas.openxmlformats.org/officeDocument/2006/relationships/hyperlink" Target="#'3- Guidance'!A562" TargetMode="External" Id="rId549"/><Relationship Type="http://schemas.openxmlformats.org/officeDocument/2006/relationships/hyperlink" Target="#'3- Guidance'!A563" TargetMode="External" Id="rId550"/><Relationship Type="http://schemas.openxmlformats.org/officeDocument/2006/relationships/hyperlink" Target="#'3- Guidance'!A564" TargetMode="External" Id="rId551"/><Relationship Type="http://schemas.openxmlformats.org/officeDocument/2006/relationships/hyperlink" Target="#'3- Guidance'!A565" TargetMode="External" Id="rId552"/><Relationship Type="http://schemas.openxmlformats.org/officeDocument/2006/relationships/hyperlink" Target="#'3- Guidance'!A566" TargetMode="External" Id="rId553"/><Relationship Type="http://schemas.openxmlformats.org/officeDocument/2006/relationships/hyperlink" Target="#'3- Guidance'!A567" TargetMode="External" Id="rId554"/><Relationship Type="http://schemas.openxmlformats.org/officeDocument/2006/relationships/hyperlink" Target="#'3- Guidance'!A568" TargetMode="External" Id="rId555"/><Relationship Type="http://schemas.openxmlformats.org/officeDocument/2006/relationships/hyperlink" Target="#'3- Guidance'!A569" TargetMode="External" Id="rId556"/><Relationship Type="http://schemas.openxmlformats.org/officeDocument/2006/relationships/hyperlink" Target="#'3- Guidance'!A570" TargetMode="External" Id="rId557"/><Relationship Type="http://schemas.openxmlformats.org/officeDocument/2006/relationships/hyperlink" Target="#'3- Guidance'!A571" TargetMode="External" Id="rId558"/><Relationship Type="http://schemas.openxmlformats.org/officeDocument/2006/relationships/hyperlink" Target="#'3- Guidance'!A572" TargetMode="External" Id="rId559"/><Relationship Type="http://schemas.openxmlformats.org/officeDocument/2006/relationships/hyperlink" Target="#'3- Guidance'!A573" TargetMode="External" Id="rId560"/><Relationship Type="http://schemas.openxmlformats.org/officeDocument/2006/relationships/hyperlink" Target="#'3- Guidance'!A574" TargetMode="External" Id="rId561"/><Relationship Type="http://schemas.openxmlformats.org/officeDocument/2006/relationships/hyperlink" Target="#'3- Guidance'!A575" TargetMode="External" Id="rId562"/><Relationship Type="http://schemas.openxmlformats.org/officeDocument/2006/relationships/hyperlink" Target="#'3- Guidance'!A576" TargetMode="External" Id="rId563"/><Relationship Type="http://schemas.openxmlformats.org/officeDocument/2006/relationships/hyperlink" Target="#'3- Guidance'!A577" TargetMode="External" Id="rId564"/><Relationship Type="http://schemas.openxmlformats.org/officeDocument/2006/relationships/hyperlink" Target="#'3- Guidance'!A578" TargetMode="External" Id="rId565"/><Relationship Type="http://schemas.openxmlformats.org/officeDocument/2006/relationships/hyperlink" Target="#'3- Guidance'!A579" TargetMode="External" Id="rId566"/><Relationship Type="http://schemas.openxmlformats.org/officeDocument/2006/relationships/hyperlink" Target="#'3- Guidance'!A580" TargetMode="External" Id="rId567"/><Relationship Type="http://schemas.openxmlformats.org/officeDocument/2006/relationships/hyperlink" Target="#'3- Guidance'!A581" TargetMode="External" Id="rId568"/><Relationship Type="http://schemas.openxmlformats.org/officeDocument/2006/relationships/hyperlink" Target="#'3- Guidance'!A582" TargetMode="External" Id="rId569"/><Relationship Type="http://schemas.openxmlformats.org/officeDocument/2006/relationships/hyperlink" Target="#'3- Guidance'!A583" TargetMode="External" Id="rId570"/><Relationship Type="http://schemas.openxmlformats.org/officeDocument/2006/relationships/hyperlink" Target="#'3- Guidance'!A584" TargetMode="External" Id="rId571"/><Relationship Type="http://schemas.openxmlformats.org/officeDocument/2006/relationships/hyperlink" Target="#'3- Guidance'!A585" TargetMode="External" Id="rId572"/><Relationship Type="http://schemas.openxmlformats.org/officeDocument/2006/relationships/hyperlink" Target="#'3- Guidance'!A586" TargetMode="External" Id="rId573"/><Relationship Type="http://schemas.openxmlformats.org/officeDocument/2006/relationships/hyperlink" Target="#'3- Guidance'!A587" TargetMode="External" Id="rId574"/><Relationship Type="http://schemas.openxmlformats.org/officeDocument/2006/relationships/hyperlink" Target="#'3- Guidance'!A588" TargetMode="External" Id="rId575"/><Relationship Type="http://schemas.openxmlformats.org/officeDocument/2006/relationships/hyperlink" Target="#'3- Guidance'!A589" TargetMode="External" Id="rId576"/><Relationship Type="http://schemas.openxmlformats.org/officeDocument/2006/relationships/hyperlink" Target="#'3- Guidance'!A590" TargetMode="External" Id="rId577"/><Relationship Type="http://schemas.openxmlformats.org/officeDocument/2006/relationships/hyperlink" Target="#'3- Guidance'!A591" TargetMode="External" Id="rId578"/><Relationship Type="http://schemas.openxmlformats.org/officeDocument/2006/relationships/hyperlink" Target="#'3- Guidance'!A592" TargetMode="External" Id="rId579"/><Relationship Type="http://schemas.openxmlformats.org/officeDocument/2006/relationships/hyperlink" Target="#'3- Guidance'!A593" TargetMode="External" Id="rId580"/><Relationship Type="http://schemas.openxmlformats.org/officeDocument/2006/relationships/hyperlink" Target="#'3- Guidance'!A594" TargetMode="External" Id="rId581"/><Relationship Type="http://schemas.openxmlformats.org/officeDocument/2006/relationships/hyperlink" Target="#'3- Guidance'!A595" TargetMode="External" Id="rId582"/><Relationship Type="http://schemas.openxmlformats.org/officeDocument/2006/relationships/hyperlink" Target="#'3- Guidance'!A596" TargetMode="External" Id="rId583"/><Relationship Type="http://schemas.openxmlformats.org/officeDocument/2006/relationships/hyperlink" Target="#'3- Guidance'!A597" TargetMode="External" Id="rId584"/><Relationship Type="http://schemas.openxmlformats.org/officeDocument/2006/relationships/hyperlink" Target="#'3- Guidance'!A598" TargetMode="External" Id="rId585"/><Relationship Type="http://schemas.openxmlformats.org/officeDocument/2006/relationships/hyperlink" Target="#'3- Guidance'!A599" TargetMode="External" Id="rId586"/><Relationship Type="http://schemas.openxmlformats.org/officeDocument/2006/relationships/hyperlink" Target="#'3- Guidance'!A600" TargetMode="External" Id="rId587"/><Relationship Type="http://schemas.openxmlformats.org/officeDocument/2006/relationships/hyperlink" Target="#'3- Guidance'!A601" TargetMode="External" Id="rId588"/><Relationship Type="http://schemas.openxmlformats.org/officeDocument/2006/relationships/hyperlink" Target="#'3- Guidance'!A602" TargetMode="External" Id="rId589"/><Relationship Type="http://schemas.openxmlformats.org/officeDocument/2006/relationships/hyperlink" Target="#'3- Guidance'!A603" TargetMode="External" Id="rId590"/><Relationship Type="http://schemas.openxmlformats.org/officeDocument/2006/relationships/hyperlink" Target="#'3- Guidance'!A604" TargetMode="External" Id="rId591"/><Relationship Type="http://schemas.openxmlformats.org/officeDocument/2006/relationships/hyperlink" Target="#'3- Guidance'!A605" TargetMode="External" Id="rId592"/><Relationship Type="http://schemas.openxmlformats.org/officeDocument/2006/relationships/hyperlink" Target="#'3- Guidance'!A606" TargetMode="External" Id="rId593"/><Relationship Type="http://schemas.openxmlformats.org/officeDocument/2006/relationships/hyperlink" Target="#'3- Guidance'!A607" TargetMode="External" Id="rId594"/><Relationship Type="http://schemas.openxmlformats.org/officeDocument/2006/relationships/hyperlink" Target="#'3- Guidance'!A608" TargetMode="External" Id="rId595"/><Relationship Type="http://schemas.openxmlformats.org/officeDocument/2006/relationships/hyperlink" Target="#'3- Guidance'!A609" TargetMode="External" Id="rId596"/><Relationship Type="http://schemas.openxmlformats.org/officeDocument/2006/relationships/hyperlink" Target="#'3- Guidance'!A610" TargetMode="External" Id="rId597"/><Relationship Type="http://schemas.openxmlformats.org/officeDocument/2006/relationships/hyperlink" Target="#'3- Guidance'!A611" TargetMode="External" Id="rId598"/><Relationship Type="http://schemas.openxmlformats.org/officeDocument/2006/relationships/hyperlink" Target="#'3- Guidance'!A612" TargetMode="External" Id="rId599"/><Relationship Type="http://schemas.openxmlformats.org/officeDocument/2006/relationships/hyperlink" Target="#'3- Guidance'!A613" TargetMode="External" Id="rId600"/><Relationship Type="http://schemas.openxmlformats.org/officeDocument/2006/relationships/hyperlink" Target="#'3- Guidance'!A614" TargetMode="External" Id="rId601"/><Relationship Type="http://schemas.openxmlformats.org/officeDocument/2006/relationships/hyperlink" Target="#'3- Guidance'!A615" TargetMode="External" Id="rId602"/><Relationship Type="http://schemas.openxmlformats.org/officeDocument/2006/relationships/hyperlink" Target="#'3- Guidance'!A616" TargetMode="External" Id="rId603"/><Relationship Type="http://schemas.openxmlformats.org/officeDocument/2006/relationships/hyperlink" Target="#'3- Guidance'!A617" TargetMode="External" Id="rId604"/><Relationship Type="http://schemas.openxmlformats.org/officeDocument/2006/relationships/hyperlink" Target="#'3- Guidance'!A618" TargetMode="External" Id="rId605"/><Relationship Type="http://schemas.openxmlformats.org/officeDocument/2006/relationships/hyperlink" Target="#'3- Guidance'!A619" TargetMode="External" Id="rId606"/><Relationship Type="http://schemas.openxmlformats.org/officeDocument/2006/relationships/hyperlink" Target="#'3- Guidance'!A620" TargetMode="External" Id="rId607"/><Relationship Type="http://schemas.openxmlformats.org/officeDocument/2006/relationships/hyperlink" Target="#'3- Guidance'!A621" TargetMode="External" Id="rId608"/><Relationship Type="http://schemas.openxmlformats.org/officeDocument/2006/relationships/hyperlink" Target="#'3- Guidance'!A622" TargetMode="External" Id="rId609"/><Relationship Type="http://schemas.openxmlformats.org/officeDocument/2006/relationships/hyperlink" Target="#'3- Guidance'!A623" TargetMode="External" Id="rId610"/><Relationship Type="http://schemas.openxmlformats.org/officeDocument/2006/relationships/hyperlink" Target="#'3- Guidance'!A624" TargetMode="External" Id="rId611"/><Relationship Type="http://schemas.openxmlformats.org/officeDocument/2006/relationships/hyperlink" Target="#'3- Guidance'!A625" TargetMode="External" Id="rId612"/><Relationship Type="http://schemas.openxmlformats.org/officeDocument/2006/relationships/hyperlink" Target="#'3- Guidance'!A626" TargetMode="External" Id="rId613"/><Relationship Type="http://schemas.openxmlformats.org/officeDocument/2006/relationships/hyperlink" Target="#'3- Guidance'!A627" TargetMode="External" Id="rId614"/><Relationship Type="http://schemas.openxmlformats.org/officeDocument/2006/relationships/hyperlink" Target="#'3- Guidance'!A628" TargetMode="External" Id="rId615"/><Relationship Type="http://schemas.openxmlformats.org/officeDocument/2006/relationships/hyperlink" Target="#'3- Guidance'!A629" TargetMode="External" Id="rId616"/><Relationship Type="http://schemas.openxmlformats.org/officeDocument/2006/relationships/hyperlink" Target="#'3- Guidance'!A630" TargetMode="External" Id="rId617"/><Relationship Type="http://schemas.openxmlformats.org/officeDocument/2006/relationships/hyperlink" Target="#'3- Guidance'!A631" TargetMode="External" Id="rId618"/><Relationship Type="http://schemas.openxmlformats.org/officeDocument/2006/relationships/hyperlink" Target="#'3- Guidance'!A632" TargetMode="External" Id="rId619"/><Relationship Type="http://schemas.openxmlformats.org/officeDocument/2006/relationships/hyperlink" Target="#'3- Guidance'!A633" TargetMode="External" Id="rId620"/><Relationship Type="http://schemas.openxmlformats.org/officeDocument/2006/relationships/hyperlink" Target="#'3- Guidance'!A634" TargetMode="External" Id="rId621"/><Relationship Type="http://schemas.openxmlformats.org/officeDocument/2006/relationships/hyperlink" Target="#'3- Guidance'!A635" TargetMode="External" Id="rId622"/><Relationship Type="http://schemas.openxmlformats.org/officeDocument/2006/relationships/hyperlink" Target="#'3- Guidance'!A636" TargetMode="External" Id="rId623"/><Relationship Type="http://schemas.openxmlformats.org/officeDocument/2006/relationships/hyperlink" Target="#'3- Guidance'!A637" TargetMode="External" Id="rId624"/><Relationship Type="http://schemas.openxmlformats.org/officeDocument/2006/relationships/hyperlink" Target="#'3- Guidance'!A638" TargetMode="External" Id="rId625"/><Relationship Type="http://schemas.openxmlformats.org/officeDocument/2006/relationships/hyperlink" Target="#'3- Guidance'!A639" TargetMode="External" Id="rId626"/><Relationship Type="http://schemas.openxmlformats.org/officeDocument/2006/relationships/hyperlink" Target="#'3- Guidance'!A640" TargetMode="External" Id="rId627"/><Relationship Type="http://schemas.openxmlformats.org/officeDocument/2006/relationships/hyperlink" Target="#'3- Guidance'!A641" TargetMode="External" Id="rId628"/><Relationship Type="http://schemas.openxmlformats.org/officeDocument/2006/relationships/hyperlink" Target="#'3- Guidance'!A642" TargetMode="External" Id="rId629"/><Relationship Type="http://schemas.openxmlformats.org/officeDocument/2006/relationships/hyperlink" Target="#'3- Guidance'!A643" TargetMode="External" Id="rId630"/><Relationship Type="http://schemas.openxmlformats.org/officeDocument/2006/relationships/hyperlink" Target="#'3- Guidance'!A644" TargetMode="External" Id="rId631"/><Relationship Type="http://schemas.openxmlformats.org/officeDocument/2006/relationships/hyperlink" Target="#'3- Guidance'!A645" TargetMode="External" Id="rId632"/><Relationship Type="http://schemas.openxmlformats.org/officeDocument/2006/relationships/hyperlink" Target="#'3- Guidance'!A646" TargetMode="External" Id="rId633"/><Relationship Type="http://schemas.openxmlformats.org/officeDocument/2006/relationships/hyperlink" Target="#'3- Guidance'!A647" TargetMode="External" Id="rId634"/><Relationship Type="http://schemas.openxmlformats.org/officeDocument/2006/relationships/hyperlink" Target="#'3- Guidance'!A648" TargetMode="External" Id="rId635"/><Relationship Type="http://schemas.openxmlformats.org/officeDocument/2006/relationships/hyperlink" Target="#'3- Guidance'!A649" TargetMode="External" Id="rId636"/><Relationship Type="http://schemas.openxmlformats.org/officeDocument/2006/relationships/hyperlink" Target="#'3- Guidance'!A650" TargetMode="External" Id="rId637"/><Relationship Type="http://schemas.openxmlformats.org/officeDocument/2006/relationships/hyperlink" Target="#'3- Guidance'!A651" TargetMode="External" Id="rId638"/><Relationship Type="http://schemas.openxmlformats.org/officeDocument/2006/relationships/hyperlink" Target="#'3- Guidance'!A652" TargetMode="External" Id="rId639"/><Relationship Type="http://schemas.openxmlformats.org/officeDocument/2006/relationships/hyperlink" Target="#'3- Guidance'!A653" TargetMode="External" Id="rId640"/><Relationship Type="http://schemas.openxmlformats.org/officeDocument/2006/relationships/hyperlink" Target="#'3- Guidance'!A654" TargetMode="External" Id="rId641"/><Relationship Type="http://schemas.openxmlformats.org/officeDocument/2006/relationships/hyperlink" Target="#'3- Guidance'!A655" TargetMode="External" Id="rId642"/><Relationship Type="http://schemas.openxmlformats.org/officeDocument/2006/relationships/hyperlink" Target="#'3- Guidance'!A656" TargetMode="External" Id="rId643"/><Relationship Type="http://schemas.openxmlformats.org/officeDocument/2006/relationships/hyperlink" Target="#'3- Guidance'!A657" TargetMode="External" Id="rId644"/><Relationship Type="http://schemas.openxmlformats.org/officeDocument/2006/relationships/hyperlink" Target="#'3- Guidance'!A658" TargetMode="External" Id="rId645"/><Relationship Type="http://schemas.openxmlformats.org/officeDocument/2006/relationships/hyperlink" Target="#'3- Guidance'!A659" TargetMode="External" Id="rId646"/><Relationship Type="http://schemas.openxmlformats.org/officeDocument/2006/relationships/hyperlink" Target="#'3- Guidance'!A660" TargetMode="External" Id="rId647"/><Relationship Type="http://schemas.openxmlformats.org/officeDocument/2006/relationships/hyperlink" Target="#'3- Guidance'!A661" TargetMode="External" Id="rId648"/><Relationship Type="http://schemas.openxmlformats.org/officeDocument/2006/relationships/hyperlink" Target="#'3- Guidance'!A662" TargetMode="External" Id="rId649"/><Relationship Type="http://schemas.openxmlformats.org/officeDocument/2006/relationships/hyperlink" Target="#'3- Guidance'!A663" TargetMode="External" Id="rId650"/><Relationship Type="http://schemas.openxmlformats.org/officeDocument/2006/relationships/hyperlink" Target="#'3- Guidance'!A664" TargetMode="External" Id="rId651"/><Relationship Type="http://schemas.openxmlformats.org/officeDocument/2006/relationships/hyperlink" Target="#'3- Guidance'!A665" TargetMode="External" Id="rId652"/><Relationship Type="http://schemas.openxmlformats.org/officeDocument/2006/relationships/hyperlink" Target="#'3- Guidance'!A666" TargetMode="External" Id="rId653"/><Relationship Type="http://schemas.openxmlformats.org/officeDocument/2006/relationships/hyperlink" Target="#'3- Guidance'!A667" TargetMode="External" Id="rId654"/><Relationship Type="http://schemas.openxmlformats.org/officeDocument/2006/relationships/hyperlink" Target="#'3- Guidance'!A668" TargetMode="External" Id="rId655"/><Relationship Type="http://schemas.openxmlformats.org/officeDocument/2006/relationships/hyperlink" Target="#'3- Guidance'!A669" TargetMode="External" Id="rId656"/><Relationship Type="http://schemas.openxmlformats.org/officeDocument/2006/relationships/hyperlink" Target="#'3- Guidance'!A670" TargetMode="External" Id="rId657"/><Relationship Type="http://schemas.openxmlformats.org/officeDocument/2006/relationships/hyperlink" Target="#'3- Guidance'!A671" TargetMode="External" Id="rId658"/><Relationship Type="http://schemas.openxmlformats.org/officeDocument/2006/relationships/hyperlink" Target="#'3- Guidance'!A672" TargetMode="External" Id="rId659"/><Relationship Type="http://schemas.openxmlformats.org/officeDocument/2006/relationships/hyperlink" Target="#'3- Guidance'!A673" TargetMode="External" Id="rId660"/><Relationship Type="http://schemas.openxmlformats.org/officeDocument/2006/relationships/hyperlink" Target="#'3- Guidance'!A674" TargetMode="External" Id="rId661"/><Relationship Type="http://schemas.openxmlformats.org/officeDocument/2006/relationships/hyperlink" Target="#'3- Guidance'!A675" TargetMode="External" Id="rId662"/><Relationship Type="http://schemas.openxmlformats.org/officeDocument/2006/relationships/hyperlink" Target="#'3- Guidance'!A676" TargetMode="External" Id="rId663"/><Relationship Type="http://schemas.openxmlformats.org/officeDocument/2006/relationships/hyperlink" Target="#'3- Guidance'!A677" TargetMode="External" Id="rId664"/><Relationship Type="http://schemas.openxmlformats.org/officeDocument/2006/relationships/hyperlink" Target="#'3- Guidance'!A678" TargetMode="External" Id="rId665"/><Relationship Type="http://schemas.openxmlformats.org/officeDocument/2006/relationships/hyperlink" Target="#'3- Guidance'!A679" TargetMode="External" Id="rId666"/><Relationship Type="http://schemas.openxmlformats.org/officeDocument/2006/relationships/hyperlink" Target="#'3- Guidance'!A680" TargetMode="External" Id="rId667"/><Relationship Type="http://schemas.openxmlformats.org/officeDocument/2006/relationships/hyperlink" Target="#'3- Guidance'!A681" TargetMode="External" Id="rId668"/><Relationship Type="http://schemas.openxmlformats.org/officeDocument/2006/relationships/hyperlink" Target="#'3- Guidance'!A682" TargetMode="External" Id="rId669"/><Relationship Type="http://schemas.openxmlformats.org/officeDocument/2006/relationships/hyperlink" Target="#'3- Guidance'!A683" TargetMode="External" Id="rId670"/><Relationship Type="http://schemas.openxmlformats.org/officeDocument/2006/relationships/hyperlink" Target="#'3- Guidance'!A684" TargetMode="External" Id="rId671"/><Relationship Type="http://schemas.openxmlformats.org/officeDocument/2006/relationships/hyperlink" Target="#'3- Guidance'!A685" TargetMode="External" Id="rId672"/><Relationship Type="http://schemas.openxmlformats.org/officeDocument/2006/relationships/hyperlink" Target="#'3- Guidance'!A686" TargetMode="External" Id="rId673"/><Relationship Type="http://schemas.openxmlformats.org/officeDocument/2006/relationships/hyperlink" Target="#'3- Guidance'!A687" TargetMode="External" Id="rId674"/><Relationship Type="http://schemas.openxmlformats.org/officeDocument/2006/relationships/hyperlink" Target="#'3- Guidance'!A688" TargetMode="External" Id="rId675"/><Relationship Type="http://schemas.openxmlformats.org/officeDocument/2006/relationships/hyperlink" Target="#'3- Guidance'!A689" TargetMode="External" Id="rId676"/><Relationship Type="http://schemas.openxmlformats.org/officeDocument/2006/relationships/hyperlink" Target="#'3- Guidance'!A690" TargetMode="External" Id="rId677"/><Relationship Type="http://schemas.openxmlformats.org/officeDocument/2006/relationships/hyperlink" Target="#'3- Guidance'!A691" TargetMode="External" Id="rId678"/><Relationship Type="http://schemas.openxmlformats.org/officeDocument/2006/relationships/hyperlink" Target="#'3- Guidance'!A692" TargetMode="External" Id="rId679"/><Relationship Type="http://schemas.openxmlformats.org/officeDocument/2006/relationships/hyperlink" Target="#'3- Guidance'!A693" TargetMode="External" Id="rId680"/><Relationship Type="http://schemas.openxmlformats.org/officeDocument/2006/relationships/hyperlink" Target="#'3- Guidance'!A694" TargetMode="External" Id="rId681"/><Relationship Type="http://schemas.openxmlformats.org/officeDocument/2006/relationships/hyperlink" Target="#'3- Guidance'!A695" TargetMode="External" Id="rId682"/><Relationship Type="http://schemas.openxmlformats.org/officeDocument/2006/relationships/hyperlink" Target="#'3- Guidance'!A696" TargetMode="External" Id="rId683"/><Relationship Type="http://schemas.openxmlformats.org/officeDocument/2006/relationships/hyperlink" Target="#'3- Guidance'!A697" TargetMode="External" Id="rId684"/><Relationship Type="http://schemas.openxmlformats.org/officeDocument/2006/relationships/hyperlink" Target="#'3- Guidance'!A698" TargetMode="External" Id="rId685"/><Relationship Type="http://schemas.openxmlformats.org/officeDocument/2006/relationships/hyperlink" Target="#'3- Guidance'!A699" TargetMode="External" Id="rId686"/><Relationship Type="http://schemas.openxmlformats.org/officeDocument/2006/relationships/hyperlink" Target="#'3- Guidance'!A700" TargetMode="External" Id="rId687"/><Relationship Type="http://schemas.openxmlformats.org/officeDocument/2006/relationships/hyperlink" Target="#'3- Guidance'!A701" TargetMode="External" Id="rId688"/><Relationship Type="http://schemas.openxmlformats.org/officeDocument/2006/relationships/hyperlink" Target="#'3- Guidance'!A702" TargetMode="External" Id="rId689"/><Relationship Type="http://schemas.openxmlformats.org/officeDocument/2006/relationships/hyperlink" Target="#'3- Guidance'!A703" TargetMode="External" Id="rId690"/><Relationship Type="http://schemas.openxmlformats.org/officeDocument/2006/relationships/hyperlink" Target="#'3- Guidance'!A704" TargetMode="External" Id="rId691"/><Relationship Type="http://schemas.openxmlformats.org/officeDocument/2006/relationships/hyperlink" Target="#'3- Guidance'!A705" TargetMode="External" Id="rId692"/><Relationship Type="http://schemas.openxmlformats.org/officeDocument/2006/relationships/hyperlink" Target="#'3- Guidance'!A706" TargetMode="External" Id="rId693"/><Relationship Type="http://schemas.openxmlformats.org/officeDocument/2006/relationships/hyperlink" Target="#'3- Guidance'!A707" TargetMode="External" Id="rId694"/><Relationship Type="http://schemas.openxmlformats.org/officeDocument/2006/relationships/hyperlink" Target="#'3- Guidance'!A708" TargetMode="External" Id="rId695"/><Relationship Type="http://schemas.openxmlformats.org/officeDocument/2006/relationships/hyperlink" Target="#'3- Guidance'!A709" TargetMode="External" Id="rId696"/><Relationship Type="http://schemas.openxmlformats.org/officeDocument/2006/relationships/hyperlink" Target="#'3- Guidance'!A710" TargetMode="External" Id="rId697"/><Relationship Type="http://schemas.openxmlformats.org/officeDocument/2006/relationships/hyperlink" Target="#'3- Guidance'!A711" TargetMode="External" Id="rId698"/><Relationship Type="http://schemas.openxmlformats.org/officeDocument/2006/relationships/hyperlink" Target="#'3- Guidance'!A712" TargetMode="External" Id="rId699"/><Relationship Type="http://schemas.openxmlformats.org/officeDocument/2006/relationships/hyperlink" Target="#'3- Guidance'!A713" TargetMode="External" Id="rId700"/><Relationship Type="http://schemas.openxmlformats.org/officeDocument/2006/relationships/hyperlink" Target="#'3- Guidance'!A714" TargetMode="External" Id="rId701"/><Relationship Type="http://schemas.openxmlformats.org/officeDocument/2006/relationships/hyperlink" Target="#'3- Guidance'!A715" TargetMode="External" Id="rId702"/><Relationship Type="http://schemas.openxmlformats.org/officeDocument/2006/relationships/hyperlink" Target="#'3- Guidance'!A716" TargetMode="External" Id="rId703"/><Relationship Type="http://schemas.openxmlformats.org/officeDocument/2006/relationships/hyperlink" Target="#'3- Guidance'!A717" TargetMode="External" Id="rId704"/><Relationship Type="http://schemas.openxmlformats.org/officeDocument/2006/relationships/hyperlink" Target="#'3- Guidance'!A718" TargetMode="External" Id="rId705"/><Relationship Type="http://schemas.openxmlformats.org/officeDocument/2006/relationships/hyperlink" Target="#'3- Guidance'!A719" TargetMode="External" Id="rId706"/><Relationship Type="http://schemas.openxmlformats.org/officeDocument/2006/relationships/hyperlink" Target="#'3- Guidance'!A720" TargetMode="External" Id="rId707"/><Relationship Type="http://schemas.openxmlformats.org/officeDocument/2006/relationships/hyperlink" Target="#'3- Guidance'!A721" TargetMode="External" Id="rId708"/><Relationship Type="http://schemas.openxmlformats.org/officeDocument/2006/relationships/hyperlink" Target="#'3- Guidance'!A722" TargetMode="External" Id="rId709"/><Relationship Type="http://schemas.openxmlformats.org/officeDocument/2006/relationships/hyperlink" Target="#'3- Guidance'!A723" TargetMode="External" Id="rId710"/><Relationship Type="http://schemas.openxmlformats.org/officeDocument/2006/relationships/hyperlink" Target="#'3- Guidance'!A724" TargetMode="External" Id="rId711"/><Relationship Type="http://schemas.openxmlformats.org/officeDocument/2006/relationships/hyperlink" Target="#'3- Guidance'!A725" TargetMode="External" Id="rId712"/><Relationship Type="http://schemas.openxmlformats.org/officeDocument/2006/relationships/hyperlink" Target="#'3- Guidance'!A726" TargetMode="External" Id="rId713"/><Relationship Type="http://schemas.openxmlformats.org/officeDocument/2006/relationships/hyperlink" Target="#'3- Guidance'!A727" TargetMode="External" Id="rId714"/><Relationship Type="http://schemas.openxmlformats.org/officeDocument/2006/relationships/hyperlink" Target="#'3- Guidance'!A728" TargetMode="External" Id="rId715"/><Relationship Type="http://schemas.openxmlformats.org/officeDocument/2006/relationships/hyperlink" Target="#'3- Guidance'!A729" TargetMode="External" Id="rId716"/><Relationship Type="http://schemas.openxmlformats.org/officeDocument/2006/relationships/hyperlink" Target="#'3- Guidance'!A730" TargetMode="External" Id="rId717"/><Relationship Type="http://schemas.openxmlformats.org/officeDocument/2006/relationships/hyperlink" Target="#'3- Guidance'!A731" TargetMode="External" Id="rId718"/><Relationship Type="http://schemas.openxmlformats.org/officeDocument/2006/relationships/hyperlink" Target="#'3- Guidance'!A732" TargetMode="External" Id="rId719"/><Relationship Type="http://schemas.openxmlformats.org/officeDocument/2006/relationships/hyperlink" Target="#'3- Guidance'!A733" TargetMode="External" Id="rId720"/><Relationship Type="http://schemas.openxmlformats.org/officeDocument/2006/relationships/hyperlink" Target="#'3- Guidance'!A734" TargetMode="External" Id="rId721"/><Relationship Type="http://schemas.openxmlformats.org/officeDocument/2006/relationships/hyperlink" Target="#'3- Guidance'!A735" TargetMode="External" Id="rId722"/><Relationship Type="http://schemas.openxmlformats.org/officeDocument/2006/relationships/hyperlink" Target="#'3- Guidance'!A736" TargetMode="External" Id="rId723"/><Relationship Type="http://schemas.openxmlformats.org/officeDocument/2006/relationships/hyperlink" Target="#'3- Guidance'!A737" TargetMode="External" Id="rId724"/><Relationship Type="http://schemas.openxmlformats.org/officeDocument/2006/relationships/hyperlink" Target="#'3- Guidance'!A738" TargetMode="External" Id="rId725"/><Relationship Type="http://schemas.openxmlformats.org/officeDocument/2006/relationships/hyperlink" Target="#'3- Guidance'!A739" TargetMode="External" Id="rId726"/><Relationship Type="http://schemas.openxmlformats.org/officeDocument/2006/relationships/hyperlink" Target="#'3- Guidance'!A740" TargetMode="External" Id="rId727"/><Relationship Type="http://schemas.openxmlformats.org/officeDocument/2006/relationships/hyperlink" Target="#'3- Guidance'!A741" TargetMode="External" Id="rId728"/><Relationship Type="http://schemas.openxmlformats.org/officeDocument/2006/relationships/hyperlink" Target="#'3- Guidance'!A742" TargetMode="External" Id="rId729"/><Relationship Type="http://schemas.openxmlformats.org/officeDocument/2006/relationships/hyperlink" Target="#'3- Guidance'!A743" TargetMode="External" Id="rId730"/><Relationship Type="http://schemas.openxmlformats.org/officeDocument/2006/relationships/hyperlink" Target="#'3- Guidance'!A744" TargetMode="External" Id="rId731"/><Relationship Type="http://schemas.openxmlformats.org/officeDocument/2006/relationships/hyperlink" Target="#'3- Guidance'!A745" TargetMode="External" Id="rId732"/><Relationship Type="http://schemas.openxmlformats.org/officeDocument/2006/relationships/hyperlink" Target="#'3- Guidance'!A746" TargetMode="External" Id="rId733"/><Relationship Type="http://schemas.openxmlformats.org/officeDocument/2006/relationships/hyperlink" Target="#'3- Guidance'!A747" TargetMode="External" Id="rId734"/><Relationship Type="http://schemas.openxmlformats.org/officeDocument/2006/relationships/hyperlink" Target="#'3- Guidance'!A748" TargetMode="External" Id="rId735"/><Relationship Type="http://schemas.openxmlformats.org/officeDocument/2006/relationships/hyperlink" Target="#'3- Guidance'!A749" TargetMode="External" Id="rId736"/><Relationship Type="http://schemas.openxmlformats.org/officeDocument/2006/relationships/hyperlink" Target="#'3- Guidance'!A750" TargetMode="External" Id="rId737"/><Relationship Type="http://schemas.openxmlformats.org/officeDocument/2006/relationships/hyperlink" Target="#'3- Guidance'!A751" TargetMode="External" Id="rId738"/><Relationship Type="http://schemas.openxmlformats.org/officeDocument/2006/relationships/hyperlink" Target="#'3- Guidance'!A752" TargetMode="External" Id="rId739"/><Relationship Type="http://schemas.openxmlformats.org/officeDocument/2006/relationships/hyperlink" Target="#'3- Guidance'!A753" TargetMode="External" Id="rId740"/><Relationship Type="http://schemas.openxmlformats.org/officeDocument/2006/relationships/hyperlink" Target="#'3- Guidance'!A754" TargetMode="External" Id="rId741"/><Relationship Type="http://schemas.openxmlformats.org/officeDocument/2006/relationships/hyperlink" Target="#'3- Guidance'!A755" TargetMode="External" Id="rId742"/><Relationship Type="http://schemas.openxmlformats.org/officeDocument/2006/relationships/hyperlink" Target="#'3- Guidance'!A756" TargetMode="External" Id="rId743"/><Relationship Type="http://schemas.openxmlformats.org/officeDocument/2006/relationships/hyperlink" Target="#'3- Guidance'!A757" TargetMode="External" Id="rId744"/><Relationship Type="http://schemas.openxmlformats.org/officeDocument/2006/relationships/hyperlink" Target="#'3- Guidance'!A758" TargetMode="External" Id="rId745"/><Relationship Type="http://schemas.openxmlformats.org/officeDocument/2006/relationships/hyperlink" Target="#'3- Guidance'!A759" TargetMode="External" Id="rId746"/><Relationship Type="http://schemas.openxmlformats.org/officeDocument/2006/relationships/hyperlink" Target="#'3- Guidance'!A760" TargetMode="External" Id="rId747"/><Relationship Type="http://schemas.openxmlformats.org/officeDocument/2006/relationships/hyperlink" Target="#'3- Guidance'!A761" TargetMode="External" Id="rId748"/><Relationship Type="http://schemas.openxmlformats.org/officeDocument/2006/relationships/hyperlink" Target="#'3- Guidance'!A762" TargetMode="External" Id="rId749"/><Relationship Type="http://schemas.openxmlformats.org/officeDocument/2006/relationships/hyperlink" Target="#'3- Guidance'!A763" TargetMode="External" Id="rId750"/><Relationship Type="http://schemas.openxmlformats.org/officeDocument/2006/relationships/hyperlink" Target="#'3- Guidance'!A764" TargetMode="External" Id="rId751"/><Relationship Type="http://schemas.openxmlformats.org/officeDocument/2006/relationships/hyperlink" Target="#'3- Guidance'!A765" TargetMode="External" Id="rId752"/><Relationship Type="http://schemas.openxmlformats.org/officeDocument/2006/relationships/hyperlink" Target="#'3- Guidance'!A766" TargetMode="External" Id="rId753"/><Relationship Type="http://schemas.openxmlformats.org/officeDocument/2006/relationships/hyperlink" Target="#'3- Guidance'!A767" TargetMode="External" Id="rId754"/><Relationship Type="http://schemas.openxmlformats.org/officeDocument/2006/relationships/hyperlink" Target="#'3- Guidance'!A768" TargetMode="External" Id="rId755"/><Relationship Type="http://schemas.openxmlformats.org/officeDocument/2006/relationships/hyperlink" Target="#'3- Guidance'!A769" TargetMode="External" Id="rId756"/><Relationship Type="http://schemas.openxmlformats.org/officeDocument/2006/relationships/hyperlink" Target="#'3- Guidance'!A770" TargetMode="External" Id="rId757"/><Relationship Type="http://schemas.openxmlformats.org/officeDocument/2006/relationships/hyperlink" Target="#'3- Guidance'!A771" TargetMode="External" Id="rId758"/><Relationship Type="http://schemas.openxmlformats.org/officeDocument/2006/relationships/hyperlink" Target="#'3- Guidance'!A772" TargetMode="External" Id="rId759"/><Relationship Type="http://schemas.openxmlformats.org/officeDocument/2006/relationships/hyperlink" Target="#'3- Guidance'!A773" TargetMode="External" Id="rId760"/><Relationship Type="http://schemas.openxmlformats.org/officeDocument/2006/relationships/hyperlink" Target="#'3- Guidance'!A774" TargetMode="External" Id="rId761"/><Relationship Type="http://schemas.openxmlformats.org/officeDocument/2006/relationships/hyperlink" Target="#'3- Guidance'!A775" TargetMode="External" Id="rId762"/><Relationship Type="http://schemas.openxmlformats.org/officeDocument/2006/relationships/hyperlink" Target="#'3- Guidance'!A776" TargetMode="External" Id="rId763"/><Relationship Type="http://schemas.openxmlformats.org/officeDocument/2006/relationships/hyperlink" Target="#'3- Guidance'!A777" TargetMode="External" Id="rId764"/><Relationship Type="http://schemas.openxmlformats.org/officeDocument/2006/relationships/hyperlink" Target="#'3- Guidance'!A778" TargetMode="External" Id="rId765"/><Relationship Type="http://schemas.openxmlformats.org/officeDocument/2006/relationships/hyperlink" Target="#'3- Guidance'!A779" TargetMode="External" Id="rId766"/><Relationship Type="http://schemas.openxmlformats.org/officeDocument/2006/relationships/hyperlink" Target="#'3- Guidance'!A780" TargetMode="External" Id="rId767"/><Relationship Type="http://schemas.openxmlformats.org/officeDocument/2006/relationships/hyperlink" Target="#'3- Guidance'!A781" TargetMode="External" Id="rId768"/><Relationship Type="http://schemas.openxmlformats.org/officeDocument/2006/relationships/hyperlink" Target="#'3- Guidance'!A782" TargetMode="External" Id="rId769"/><Relationship Type="http://schemas.openxmlformats.org/officeDocument/2006/relationships/hyperlink" Target="#'3- Guidance'!A783" TargetMode="External" Id="rId770"/><Relationship Type="http://schemas.openxmlformats.org/officeDocument/2006/relationships/hyperlink" Target="#'3- Guidance'!A784" TargetMode="External" Id="rId771"/><Relationship Type="http://schemas.openxmlformats.org/officeDocument/2006/relationships/hyperlink" Target="#'3- Guidance'!A785" TargetMode="External" Id="rId772"/><Relationship Type="http://schemas.openxmlformats.org/officeDocument/2006/relationships/hyperlink" Target="#'3- Guidance'!A786" TargetMode="External" Id="rId773"/><Relationship Type="http://schemas.openxmlformats.org/officeDocument/2006/relationships/hyperlink" Target="#'3- Guidance'!A787" TargetMode="External" Id="rId774"/><Relationship Type="http://schemas.openxmlformats.org/officeDocument/2006/relationships/hyperlink" Target="#'3- Guidance'!A788" TargetMode="External" Id="rId775"/><Relationship Type="http://schemas.openxmlformats.org/officeDocument/2006/relationships/hyperlink" Target="#'3- Guidance'!A789" TargetMode="External" Id="rId776"/><Relationship Type="http://schemas.openxmlformats.org/officeDocument/2006/relationships/hyperlink" Target="#'3- Guidance'!A790" TargetMode="External" Id="rId777"/><Relationship Type="http://schemas.openxmlformats.org/officeDocument/2006/relationships/hyperlink" Target="#'3- Guidance'!A791" TargetMode="External" Id="rId778"/><Relationship Type="http://schemas.openxmlformats.org/officeDocument/2006/relationships/hyperlink" Target="#'3- Guidance'!A792" TargetMode="External" Id="rId779"/><Relationship Type="http://schemas.openxmlformats.org/officeDocument/2006/relationships/hyperlink" Target="#'3- Guidance'!A793" TargetMode="External" Id="rId780"/><Relationship Type="http://schemas.openxmlformats.org/officeDocument/2006/relationships/hyperlink" Target="#'3- Guidance'!A794" TargetMode="External" Id="rId781"/><Relationship Type="http://schemas.openxmlformats.org/officeDocument/2006/relationships/hyperlink" Target="#'3- Guidance'!A795" TargetMode="External" Id="rId782"/><Relationship Type="http://schemas.openxmlformats.org/officeDocument/2006/relationships/hyperlink" Target="#'3- Guidance'!A796" TargetMode="External" Id="rId783"/><Relationship Type="http://schemas.openxmlformats.org/officeDocument/2006/relationships/hyperlink" Target="#'3- Guidance'!A797" TargetMode="External" Id="rId784"/><Relationship Type="http://schemas.openxmlformats.org/officeDocument/2006/relationships/hyperlink" Target="#'3- Guidance'!A798" TargetMode="External" Id="rId785"/><Relationship Type="http://schemas.openxmlformats.org/officeDocument/2006/relationships/hyperlink" Target="#'3- Guidance'!A799" TargetMode="External" Id="rId786"/><Relationship Type="http://schemas.openxmlformats.org/officeDocument/2006/relationships/hyperlink" Target="#'3- Guidance'!A800" TargetMode="External" Id="rId787"/><Relationship Type="http://schemas.openxmlformats.org/officeDocument/2006/relationships/hyperlink" Target="#'3- Guidance'!A801" TargetMode="External" Id="rId788"/><Relationship Type="http://schemas.openxmlformats.org/officeDocument/2006/relationships/hyperlink" Target="#'3- Guidance'!A802" TargetMode="External" Id="rId789"/><Relationship Type="http://schemas.openxmlformats.org/officeDocument/2006/relationships/hyperlink" Target="#'3- Guidance'!A803" TargetMode="External" Id="rId790"/><Relationship Type="http://schemas.openxmlformats.org/officeDocument/2006/relationships/hyperlink" Target="#'3- Guidance'!A804" TargetMode="External" Id="rId791"/><Relationship Type="http://schemas.openxmlformats.org/officeDocument/2006/relationships/hyperlink" Target="#'3- Guidance'!A805" TargetMode="External" Id="rId792"/><Relationship Type="http://schemas.openxmlformats.org/officeDocument/2006/relationships/hyperlink" Target="#'3- Guidance'!A806" TargetMode="External" Id="rId793"/><Relationship Type="http://schemas.openxmlformats.org/officeDocument/2006/relationships/hyperlink" Target="#'3- Guidance'!A807" TargetMode="External" Id="rId794"/><Relationship Type="http://schemas.openxmlformats.org/officeDocument/2006/relationships/hyperlink" Target="#'3- Guidance'!A808" TargetMode="External" Id="rId795"/><Relationship Type="http://schemas.openxmlformats.org/officeDocument/2006/relationships/hyperlink" Target="#'3- Guidance'!A809" TargetMode="External" Id="rId796"/><Relationship Type="http://schemas.openxmlformats.org/officeDocument/2006/relationships/hyperlink" Target="#'3- Guidance'!A810" TargetMode="External" Id="rId797"/><Relationship Type="http://schemas.openxmlformats.org/officeDocument/2006/relationships/hyperlink" Target="#'3- Guidance'!A811" TargetMode="External" Id="rId798"/><Relationship Type="http://schemas.openxmlformats.org/officeDocument/2006/relationships/hyperlink" Target="#'3- Guidance'!A812" TargetMode="External" Id="rId799"/><Relationship Type="http://schemas.openxmlformats.org/officeDocument/2006/relationships/hyperlink" Target="#'3- Guidance'!A813" TargetMode="External" Id="rId800"/><Relationship Type="http://schemas.openxmlformats.org/officeDocument/2006/relationships/hyperlink" Target="#'3- Guidance'!A814" TargetMode="External" Id="rId801"/><Relationship Type="http://schemas.openxmlformats.org/officeDocument/2006/relationships/hyperlink" Target="#'3- Guidance'!A815" TargetMode="External" Id="rId802"/><Relationship Type="http://schemas.openxmlformats.org/officeDocument/2006/relationships/hyperlink" Target="#'3- Guidance'!A816" TargetMode="External" Id="rId803"/><Relationship Type="http://schemas.openxmlformats.org/officeDocument/2006/relationships/hyperlink" Target="#'3- Guidance'!A817" TargetMode="External" Id="rId804"/><Relationship Type="http://schemas.openxmlformats.org/officeDocument/2006/relationships/hyperlink" Target="#'3- Guidance'!A818" TargetMode="External" Id="rId805"/><Relationship Type="http://schemas.openxmlformats.org/officeDocument/2006/relationships/hyperlink" Target="#'3- Guidance'!A819" TargetMode="External" Id="rId806"/><Relationship Type="http://schemas.openxmlformats.org/officeDocument/2006/relationships/hyperlink" Target="#'3- Guidance'!A820" TargetMode="External" Id="rId807"/><Relationship Type="http://schemas.openxmlformats.org/officeDocument/2006/relationships/hyperlink" Target="#'3- Guidance'!A821" TargetMode="External" Id="rId808"/><Relationship Type="http://schemas.openxmlformats.org/officeDocument/2006/relationships/hyperlink" Target="#'3- Guidance'!A822" TargetMode="External" Id="rId809"/><Relationship Type="http://schemas.openxmlformats.org/officeDocument/2006/relationships/hyperlink" Target="#'3- Guidance'!A823" TargetMode="External" Id="rId810"/><Relationship Type="http://schemas.openxmlformats.org/officeDocument/2006/relationships/hyperlink" Target="#'3- Guidance'!A824" TargetMode="External" Id="rId811"/><Relationship Type="http://schemas.openxmlformats.org/officeDocument/2006/relationships/hyperlink" Target="#'3- Guidance'!A825" TargetMode="External" Id="rId812"/><Relationship Type="http://schemas.openxmlformats.org/officeDocument/2006/relationships/hyperlink" Target="#'3- Guidance'!A826" TargetMode="External" Id="rId813"/><Relationship Type="http://schemas.openxmlformats.org/officeDocument/2006/relationships/hyperlink" Target="#'3- Guidance'!A827" TargetMode="External" Id="rId814"/><Relationship Type="http://schemas.openxmlformats.org/officeDocument/2006/relationships/hyperlink" Target="#'3- Guidance'!A828" TargetMode="External" Id="rId815"/><Relationship Type="http://schemas.openxmlformats.org/officeDocument/2006/relationships/hyperlink" Target="#'3- Guidance'!A829" TargetMode="External" Id="rId816"/><Relationship Type="http://schemas.openxmlformats.org/officeDocument/2006/relationships/hyperlink" Target="#'3- Guidance'!A830" TargetMode="External" Id="rId817"/><Relationship Type="http://schemas.openxmlformats.org/officeDocument/2006/relationships/hyperlink" Target="#'3- Guidance'!A831" TargetMode="External" Id="rId818"/><Relationship Type="http://schemas.openxmlformats.org/officeDocument/2006/relationships/hyperlink" Target="#'3- Guidance'!A832" TargetMode="External" Id="rId819"/><Relationship Type="http://schemas.openxmlformats.org/officeDocument/2006/relationships/hyperlink" Target="#'3- Guidance'!A833" TargetMode="External" Id="rId820"/><Relationship Type="http://schemas.openxmlformats.org/officeDocument/2006/relationships/hyperlink" Target="#'3- Guidance'!A834" TargetMode="External" Id="rId821"/><Relationship Type="http://schemas.openxmlformats.org/officeDocument/2006/relationships/hyperlink" Target="#'3- Guidance'!A835" TargetMode="External" Id="rId822"/><Relationship Type="http://schemas.openxmlformats.org/officeDocument/2006/relationships/hyperlink" Target="#'3- Guidance'!A836" TargetMode="External" Id="rId823"/><Relationship Type="http://schemas.openxmlformats.org/officeDocument/2006/relationships/hyperlink" Target="#'3- Guidance'!A837" TargetMode="External" Id="rId824"/><Relationship Type="http://schemas.openxmlformats.org/officeDocument/2006/relationships/hyperlink" Target="#'3- Guidance'!A838" TargetMode="External" Id="rId825"/><Relationship Type="http://schemas.openxmlformats.org/officeDocument/2006/relationships/hyperlink" Target="#'3- Guidance'!A839" TargetMode="External" Id="rId826"/><Relationship Type="http://schemas.openxmlformats.org/officeDocument/2006/relationships/hyperlink" Target="#'3- Guidance'!A840" TargetMode="External" Id="rId827"/><Relationship Type="http://schemas.openxmlformats.org/officeDocument/2006/relationships/hyperlink" Target="#'3- Guidance'!A841" TargetMode="External" Id="rId828"/><Relationship Type="http://schemas.openxmlformats.org/officeDocument/2006/relationships/hyperlink" Target="#'3- Guidance'!A842" TargetMode="External" Id="rId829"/><Relationship Type="http://schemas.openxmlformats.org/officeDocument/2006/relationships/hyperlink" Target="#'3- Guidance'!A843" TargetMode="External" Id="rId830"/><Relationship Type="http://schemas.openxmlformats.org/officeDocument/2006/relationships/hyperlink" Target="#'3- Guidance'!A844" TargetMode="External" Id="rId831"/><Relationship Type="http://schemas.openxmlformats.org/officeDocument/2006/relationships/hyperlink" Target="#'3- Guidance'!A845" TargetMode="External" Id="rId832"/><Relationship Type="http://schemas.openxmlformats.org/officeDocument/2006/relationships/hyperlink" Target="#'3- Guidance'!A846" TargetMode="External" Id="rId833"/><Relationship Type="http://schemas.openxmlformats.org/officeDocument/2006/relationships/hyperlink" Target="#'3- Guidance'!A847" TargetMode="External" Id="rId834"/><Relationship Type="http://schemas.openxmlformats.org/officeDocument/2006/relationships/hyperlink" Target="#'3- Guidance'!A848" TargetMode="External" Id="rId835"/><Relationship Type="http://schemas.openxmlformats.org/officeDocument/2006/relationships/hyperlink" Target="#'3- Guidance'!A849" TargetMode="External" Id="rId836"/><Relationship Type="http://schemas.openxmlformats.org/officeDocument/2006/relationships/hyperlink" Target="#'3- Guidance'!A850" TargetMode="External" Id="rId837"/><Relationship Type="http://schemas.openxmlformats.org/officeDocument/2006/relationships/hyperlink" Target="#'3- Guidance'!A851" TargetMode="External" Id="rId838"/><Relationship Type="http://schemas.openxmlformats.org/officeDocument/2006/relationships/hyperlink" Target="#'3- Guidance'!A852" TargetMode="External" Id="rId839"/><Relationship Type="http://schemas.openxmlformats.org/officeDocument/2006/relationships/hyperlink" Target="#'3- Guidance'!A853" TargetMode="External" Id="rId840"/><Relationship Type="http://schemas.openxmlformats.org/officeDocument/2006/relationships/hyperlink" Target="#'3- Guidance'!A854" TargetMode="External" Id="rId841"/><Relationship Type="http://schemas.openxmlformats.org/officeDocument/2006/relationships/hyperlink" Target="#'3- Guidance'!A855" TargetMode="External" Id="rId842"/><Relationship Type="http://schemas.openxmlformats.org/officeDocument/2006/relationships/hyperlink" Target="#'3- Guidance'!A856" TargetMode="External" Id="rId843"/><Relationship Type="http://schemas.openxmlformats.org/officeDocument/2006/relationships/hyperlink" Target="#'3- Guidance'!A857" TargetMode="External" Id="rId844"/><Relationship Type="http://schemas.openxmlformats.org/officeDocument/2006/relationships/hyperlink" Target="#'3- Guidance'!A858" TargetMode="External" Id="rId845"/><Relationship Type="http://schemas.openxmlformats.org/officeDocument/2006/relationships/hyperlink" Target="#'3- Guidance'!A859" TargetMode="External" Id="rId846"/><Relationship Type="http://schemas.openxmlformats.org/officeDocument/2006/relationships/hyperlink" Target="#'3- Guidance'!A860" TargetMode="External" Id="rId847"/><Relationship Type="http://schemas.openxmlformats.org/officeDocument/2006/relationships/hyperlink" Target="#'3- Guidance'!A861" TargetMode="External" Id="rId848"/><Relationship Type="http://schemas.openxmlformats.org/officeDocument/2006/relationships/hyperlink" Target="#'3- Guidance'!A862" TargetMode="External" Id="rId849"/><Relationship Type="http://schemas.openxmlformats.org/officeDocument/2006/relationships/hyperlink" Target="#'3- Guidance'!A863" TargetMode="External" Id="rId850"/><Relationship Type="http://schemas.openxmlformats.org/officeDocument/2006/relationships/hyperlink" Target="#'3- Guidance'!A864" TargetMode="External" Id="rId851"/><Relationship Type="http://schemas.openxmlformats.org/officeDocument/2006/relationships/hyperlink" Target="#'3- Guidance'!A865" TargetMode="External" Id="rId852"/><Relationship Type="http://schemas.openxmlformats.org/officeDocument/2006/relationships/hyperlink" Target="#'3- Guidance'!A866" TargetMode="External" Id="rId853"/><Relationship Type="http://schemas.openxmlformats.org/officeDocument/2006/relationships/hyperlink" Target="#'3- Guidance'!A867" TargetMode="External" Id="rId854"/><Relationship Type="http://schemas.openxmlformats.org/officeDocument/2006/relationships/hyperlink" Target="#'3- Guidance'!A868" TargetMode="External" Id="rId855"/><Relationship Type="http://schemas.openxmlformats.org/officeDocument/2006/relationships/hyperlink" Target="#'3- Guidance'!A869" TargetMode="External" Id="rId856"/><Relationship Type="http://schemas.openxmlformats.org/officeDocument/2006/relationships/hyperlink" Target="#'3- Guidance'!A870" TargetMode="External" Id="rId857"/><Relationship Type="http://schemas.openxmlformats.org/officeDocument/2006/relationships/hyperlink" Target="#'3- Guidance'!A871" TargetMode="External" Id="rId858"/><Relationship Type="http://schemas.openxmlformats.org/officeDocument/2006/relationships/hyperlink" Target="#'3- Guidance'!A872" TargetMode="External" Id="rId859"/><Relationship Type="http://schemas.openxmlformats.org/officeDocument/2006/relationships/hyperlink" Target="#'3- Guidance'!A873" TargetMode="External" Id="rId860"/><Relationship Type="http://schemas.openxmlformats.org/officeDocument/2006/relationships/hyperlink" Target="#'3- Guidance'!A874" TargetMode="External" Id="rId861"/><Relationship Type="http://schemas.openxmlformats.org/officeDocument/2006/relationships/hyperlink" Target="#'3- Guidance'!A875" TargetMode="External" Id="rId862"/><Relationship Type="http://schemas.openxmlformats.org/officeDocument/2006/relationships/hyperlink" Target="#'3- Guidance'!A876" TargetMode="External" Id="rId863"/><Relationship Type="http://schemas.openxmlformats.org/officeDocument/2006/relationships/hyperlink" Target="#'3- Guidance'!A877" TargetMode="External" Id="rId864"/><Relationship Type="http://schemas.openxmlformats.org/officeDocument/2006/relationships/hyperlink" Target="#'3- Guidance'!A878" TargetMode="External" Id="rId865"/><Relationship Type="http://schemas.openxmlformats.org/officeDocument/2006/relationships/hyperlink" Target="#'3- Guidance'!A879" TargetMode="External" Id="rId866"/><Relationship Type="http://schemas.openxmlformats.org/officeDocument/2006/relationships/hyperlink" Target="#'3- Guidance'!A880" TargetMode="External" Id="rId867"/><Relationship Type="http://schemas.openxmlformats.org/officeDocument/2006/relationships/hyperlink" Target="#'3- Guidance'!A881" TargetMode="External" Id="rId868"/><Relationship Type="http://schemas.openxmlformats.org/officeDocument/2006/relationships/hyperlink" Target="#'3- Guidance'!A882" TargetMode="External" Id="rId869"/><Relationship Type="http://schemas.openxmlformats.org/officeDocument/2006/relationships/hyperlink" Target="#'3- Guidance'!A883" TargetMode="External" Id="rId870"/><Relationship Type="http://schemas.openxmlformats.org/officeDocument/2006/relationships/hyperlink" Target="#'3- Guidance'!A884" TargetMode="External" Id="rId871"/><Relationship Type="http://schemas.openxmlformats.org/officeDocument/2006/relationships/hyperlink" Target="#'3- Guidance'!A885" TargetMode="External" Id="rId872"/><Relationship Type="http://schemas.openxmlformats.org/officeDocument/2006/relationships/hyperlink" Target="#'3- Guidance'!A886" TargetMode="External" Id="rId873"/><Relationship Type="http://schemas.openxmlformats.org/officeDocument/2006/relationships/hyperlink" Target="#'3- Guidance'!A887" TargetMode="External" Id="rId874"/><Relationship Type="http://schemas.openxmlformats.org/officeDocument/2006/relationships/hyperlink" Target="#'3- Guidance'!A888" TargetMode="External" Id="rId875"/><Relationship Type="http://schemas.openxmlformats.org/officeDocument/2006/relationships/hyperlink" Target="#'3- Guidance'!A889" TargetMode="External" Id="rId876"/><Relationship Type="http://schemas.openxmlformats.org/officeDocument/2006/relationships/hyperlink" Target="#'3- Guidance'!A890" TargetMode="External" Id="rId877"/><Relationship Type="http://schemas.openxmlformats.org/officeDocument/2006/relationships/hyperlink" Target="#'3- Guidance'!A891" TargetMode="External" Id="rId878"/><Relationship Type="http://schemas.openxmlformats.org/officeDocument/2006/relationships/hyperlink" Target="#'3- Guidance'!A892" TargetMode="External" Id="rId879"/><Relationship Type="http://schemas.openxmlformats.org/officeDocument/2006/relationships/hyperlink" Target="#'3- Guidance'!A893" TargetMode="External" Id="rId880"/><Relationship Type="http://schemas.openxmlformats.org/officeDocument/2006/relationships/hyperlink" Target="#'3- Guidance'!A894" TargetMode="External" Id="rId881"/><Relationship Type="http://schemas.openxmlformats.org/officeDocument/2006/relationships/hyperlink" Target="#'3- Guidance'!A895" TargetMode="External" Id="rId882"/><Relationship Type="http://schemas.openxmlformats.org/officeDocument/2006/relationships/hyperlink" Target="#'3- Guidance'!A896" TargetMode="External" Id="rId883"/><Relationship Type="http://schemas.openxmlformats.org/officeDocument/2006/relationships/hyperlink" Target="#'3- Guidance'!A897" TargetMode="External" Id="rId884"/><Relationship Type="http://schemas.openxmlformats.org/officeDocument/2006/relationships/hyperlink" Target="#'3- Guidance'!A898" TargetMode="External" Id="rId885"/><Relationship Type="http://schemas.openxmlformats.org/officeDocument/2006/relationships/hyperlink" Target="#'3- Guidance'!A899" TargetMode="External" Id="rId886"/><Relationship Type="http://schemas.openxmlformats.org/officeDocument/2006/relationships/hyperlink" Target="#'3- Guidance'!A900" TargetMode="External" Id="rId887"/><Relationship Type="http://schemas.openxmlformats.org/officeDocument/2006/relationships/hyperlink" Target="#'3- Guidance'!A901" TargetMode="External" Id="rId888"/><Relationship Type="http://schemas.openxmlformats.org/officeDocument/2006/relationships/hyperlink" Target="#'3- Guidance'!A902" TargetMode="External" Id="rId889"/><Relationship Type="http://schemas.openxmlformats.org/officeDocument/2006/relationships/hyperlink" Target="#'3- Guidance'!A903" TargetMode="External" Id="rId890"/><Relationship Type="http://schemas.openxmlformats.org/officeDocument/2006/relationships/hyperlink" Target="#'3- Guidance'!A904" TargetMode="External" Id="rId891"/><Relationship Type="http://schemas.openxmlformats.org/officeDocument/2006/relationships/hyperlink" Target="#'3- Guidance'!A905" TargetMode="External" Id="rId892"/><Relationship Type="http://schemas.openxmlformats.org/officeDocument/2006/relationships/hyperlink" Target="#'3- Guidance'!A906" TargetMode="External" Id="rId893"/><Relationship Type="http://schemas.openxmlformats.org/officeDocument/2006/relationships/hyperlink" Target="#'3- Guidance'!A907" TargetMode="External" Id="rId894"/><Relationship Type="http://schemas.openxmlformats.org/officeDocument/2006/relationships/hyperlink" Target="#'3- Guidance'!A908" TargetMode="External" Id="rId895"/><Relationship Type="http://schemas.openxmlformats.org/officeDocument/2006/relationships/hyperlink" Target="#'3- Guidance'!A909" TargetMode="External" Id="rId896"/><Relationship Type="http://schemas.openxmlformats.org/officeDocument/2006/relationships/hyperlink" Target="#'3- Guidance'!A910" TargetMode="External" Id="rId897"/><Relationship Type="http://schemas.openxmlformats.org/officeDocument/2006/relationships/hyperlink" Target="#'3- Guidance'!A911" TargetMode="External" Id="rId898"/><Relationship Type="http://schemas.openxmlformats.org/officeDocument/2006/relationships/hyperlink" Target="#'3- Guidance'!A912" TargetMode="External" Id="rId899"/><Relationship Type="http://schemas.openxmlformats.org/officeDocument/2006/relationships/hyperlink" Target="#'3- Guidance'!A913" TargetMode="External" Id="rId900"/><Relationship Type="http://schemas.openxmlformats.org/officeDocument/2006/relationships/hyperlink" Target="#'3- Guidance'!A914" TargetMode="External" Id="rId901"/><Relationship Type="http://schemas.openxmlformats.org/officeDocument/2006/relationships/hyperlink" Target="#'3- Guidance'!A915" TargetMode="External" Id="rId902"/><Relationship Type="http://schemas.openxmlformats.org/officeDocument/2006/relationships/hyperlink" Target="#'3- Guidance'!A916" TargetMode="External" Id="rId903"/><Relationship Type="http://schemas.openxmlformats.org/officeDocument/2006/relationships/hyperlink" Target="#'3- Guidance'!A917" TargetMode="External" Id="rId904"/><Relationship Type="http://schemas.openxmlformats.org/officeDocument/2006/relationships/hyperlink" Target="#'3- Guidance'!A918" TargetMode="External" Id="rId905"/><Relationship Type="http://schemas.openxmlformats.org/officeDocument/2006/relationships/hyperlink" Target="#'3- Guidance'!A919" TargetMode="External" Id="rId906"/><Relationship Type="http://schemas.openxmlformats.org/officeDocument/2006/relationships/hyperlink" Target="#'3- Guidance'!A920" TargetMode="External" Id="rId907"/><Relationship Type="http://schemas.openxmlformats.org/officeDocument/2006/relationships/hyperlink" Target="#'3- Guidance'!A921" TargetMode="External" Id="rId908"/><Relationship Type="http://schemas.openxmlformats.org/officeDocument/2006/relationships/hyperlink" Target="#'3- Guidance'!A922" TargetMode="External" Id="rId909"/><Relationship Type="http://schemas.openxmlformats.org/officeDocument/2006/relationships/hyperlink" Target="#'3- Guidance'!A923" TargetMode="External" Id="rId910"/><Relationship Type="http://schemas.openxmlformats.org/officeDocument/2006/relationships/hyperlink" Target="#'3- Guidance'!A924" TargetMode="External" Id="rId911"/><Relationship Type="http://schemas.openxmlformats.org/officeDocument/2006/relationships/hyperlink" Target="#'3- Guidance'!A925" TargetMode="External" Id="rId912"/><Relationship Type="http://schemas.openxmlformats.org/officeDocument/2006/relationships/hyperlink" Target="#'3- Guidance'!A926" TargetMode="External" Id="rId913"/><Relationship Type="http://schemas.openxmlformats.org/officeDocument/2006/relationships/hyperlink" Target="#'3- Guidance'!A927" TargetMode="External" Id="rId914"/><Relationship Type="http://schemas.openxmlformats.org/officeDocument/2006/relationships/hyperlink" Target="#'3- Guidance'!A928" TargetMode="External" Id="rId915"/><Relationship Type="http://schemas.openxmlformats.org/officeDocument/2006/relationships/hyperlink" Target="#'3- Guidance'!A929" TargetMode="External" Id="rId916"/><Relationship Type="http://schemas.openxmlformats.org/officeDocument/2006/relationships/hyperlink" Target="#'3- Guidance'!A930" TargetMode="External" Id="rId917"/><Relationship Type="http://schemas.openxmlformats.org/officeDocument/2006/relationships/hyperlink" Target="#'3- Guidance'!A931" TargetMode="External" Id="rId918"/><Relationship Type="http://schemas.openxmlformats.org/officeDocument/2006/relationships/hyperlink" Target="#'3- Guidance'!A932" TargetMode="External" Id="rId919"/><Relationship Type="http://schemas.openxmlformats.org/officeDocument/2006/relationships/hyperlink" Target="#'3- Guidance'!A933" TargetMode="External" Id="rId920"/><Relationship Type="http://schemas.openxmlformats.org/officeDocument/2006/relationships/hyperlink" Target="#'3- Guidance'!A934" TargetMode="External" Id="rId921"/><Relationship Type="http://schemas.openxmlformats.org/officeDocument/2006/relationships/hyperlink" Target="#'3- Guidance'!A935" TargetMode="External" Id="rId922"/><Relationship Type="http://schemas.openxmlformats.org/officeDocument/2006/relationships/hyperlink" Target="#'3- Guidance'!A936" TargetMode="External" Id="rId923"/><Relationship Type="http://schemas.openxmlformats.org/officeDocument/2006/relationships/hyperlink" Target="#'3- Guidance'!A937" TargetMode="External" Id="rId924"/><Relationship Type="http://schemas.openxmlformats.org/officeDocument/2006/relationships/hyperlink" Target="#'3- Guidance'!A938" TargetMode="External" Id="rId925"/><Relationship Type="http://schemas.openxmlformats.org/officeDocument/2006/relationships/hyperlink" Target="#'3- Guidance'!A939" TargetMode="External" Id="rId926"/><Relationship Type="http://schemas.openxmlformats.org/officeDocument/2006/relationships/hyperlink" Target="#'3- Guidance'!A940" TargetMode="External" Id="rId927"/><Relationship Type="http://schemas.openxmlformats.org/officeDocument/2006/relationships/hyperlink" Target="#'3- Guidance'!A941" TargetMode="External" Id="rId928"/><Relationship Type="http://schemas.openxmlformats.org/officeDocument/2006/relationships/hyperlink" Target="#'3- Guidance'!A942" TargetMode="External" Id="rId929"/><Relationship Type="http://schemas.openxmlformats.org/officeDocument/2006/relationships/hyperlink" Target="#'3- Guidance'!A943" TargetMode="External" Id="rId930"/><Relationship Type="http://schemas.openxmlformats.org/officeDocument/2006/relationships/hyperlink" Target="#'3- Guidance'!A944" TargetMode="External" Id="rId931"/><Relationship Type="http://schemas.openxmlformats.org/officeDocument/2006/relationships/hyperlink" Target="#'3- Guidance'!A945" TargetMode="External" Id="rId932"/><Relationship Type="http://schemas.openxmlformats.org/officeDocument/2006/relationships/hyperlink" Target="#'3- Guidance'!A946" TargetMode="External" Id="rId933"/><Relationship Type="http://schemas.openxmlformats.org/officeDocument/2006/relationships/hyperlink" Target="#'3- Guidance'!A947" TargetMode="External" Id="rId934"/><Relationship Type="http://schemas.openxmlformats.org/officeDocument/2006/relationships/hyperlink" Target="#'3- Guidance'!A948" TargetMode="External" Id="rId935"/><Relationship Type="http://schemas.openxmlformats.org/officeDocument/2006/relationships/hyperlink" Target="#'3- Guidance'!A949" TargetMode="External" Id="rId936"/><Relationship Type="http://schemas.openxmlformats.org/officeDocument/2006/relationships/hyperlink" Target="#'3- Guidance'!A950" TargetMode="External" Id="rId937"/><Relationship Type="http://schemas.openxmlformats.org/officeDocument/2006/relationships/hyperlink" Target="#'3- Guidance'!A951" TargetMode="External" Id="rId938"/><Relationship Type="http://schemas.openxmlformats.org/officeDocument/2006/relationships/hyperlink" Target="#'3- Guidance'!A952" TargetMode="External" Id="rId939"/><Relationship Type="http://schemas.openxmlformats.org/officeDocument/2006/relationships/hyperlink" Target="#'3- Guidance'!A953" TargetMode="External" Id="rId940"/><Relationship Type="http://schemas.openxmlformats.org/officeDocument/2006/relationships/hyperlink" Target="#'3- Guidance'!A954" TargetMode="External" Id="rId941"/><Relationship Type="http://schemas.openxmlformats.org/officeDocument/2006/relationships/hyperlink" Target="#'3- Guidance'!A955" TargetMode="External" Id="rId942"/><Relationship Type="http://schemas.openxmlformats.org/officeDocument/2006/relationships/hyperlink" Target="#'3- Guidance'!A956" TargetMode="External" Id="rId943"/><Relationship Type="http://schemas.openxmlformats.org/officeDocument/2006/relationships/hyperlink" Target="#'3- Guidance'!A957" TargetMode="External" Id="rId944"/><Relationship Type="http://schemas.openxmlformats.org/officeDocument/2006/relationships/hyperlink" Target="#'3- Guidance'!A958" TargetMode="External" Id="rId945"/><Relationship Type="http://schemas.openxmlformats.org/officeDocument/2006/relationships/hyperlink" Target="#'3- Guidance'!A959" TargetMode="External" Id="rId946"/><Relationship Type="http://schemas.openxmlformats.org/officeDocument/2006/relationships/hyperlink" Target="#'3- Guidance'!A960" TargetMode="External" Id="rId947"/><Relationship Type="http://schemas.openxmlformats.org/officeDocument/2006/relationships/hyperlink" Target="#'3- Guidance'!A961" TargetMode="External" Id="rId948"/><Relationship Type="http://schemas.openxmlformats.org/officeDocument/2006/relationships/hyperlink" Target="#'3- Guidance'!A962" TargetMode="External" Id="rId949"/><Relationship Type="http://schemas.openxmlformats.org/officeDocument/2006/relationships/hyperlink" Target="#'3- Guidance'!A963" TargetMode="External" Id="rId950"/><Relationship Type="http://schemas.openxmlformats.org/officeDocument/2006/relationships/hyperlink" Target="#'3- Guidance'!A964" TargetMode="External" Id="rId951"/><Relationship Type="http://schemas.openxmlformats.org/officeDocument/2006/relationships/hyperlink" Target="#'3- Guidance'!A965" TargetMode="External" Id="rId952"/><Relationship Type="http://schemas.openxmlformats.org/officeDocument/2006/relationships/hyperlink" Target="#'3- Guidance'!A966" TargetMode="External" Id="rId953"/><Relationship Type="http://schemas.openxmlformats.org/officeDocument/2006/relationships/hyperlink" Target="#'3- Guidance'!A967" TargetMode="External" Id="rId954"/><Relationship Type="http://schemas.openxmlformats.org/officeDocument/2006/relationships/hyperlink" Target="#'3- Guidance'!A968" TargetMode="External" Id="rId955"/><Relationship Type="http://schemas.openxmlformats.org/officeDocument/2006/relationships/hyperlink" Target="#'3- Guidance'!A969" TargetMode="External" Id="rId956"/><Relationship Type="http://schemas.openxmlformats.org/officeDocument/2006/relationships/hyperlink" Target="#'3- Guidance'!A970" TargetMode="External" Id="rId957"/><Relationship Type="http://schemas.openxmlformats.org/officeDocument/2006/relationships/hyperlink" Target="#'3- Guidance'!A971" TargetMode="External" Id="rId958"/><Relationship Type="http://schemas.openxmlformats.org/officeDocument/2006/relationships/hyperlink" Target="#'3- Guidance'!A972" TargetMode="External" Id="rId959"/><Relationship Type="http://schemas.openxmlformats.org/officeDocument/2006/relationships/hyperlink" Target="#'3- Guidance'!A973" TargetMode="External" Id="rId960"/><Relationship Type="http://schemas.openxmlformats.org/officeDocument/2006/relationships/hyperlink" Target="#'3- Guidance'!A974" TargetMode="External" Id="rId961"/><Relationship Type="http://schemas.openxmlformats.org/officeDocument/2006/relationships/hyperlink" Target="#'3- Guidance'!A975" TargetMode="External" Id="rId962"/><Relationship Type="http://schemas.openxmlformats.org/officeDocument/2006/relationships/hyperlink" Target="#'3- Guidance'!A976" TargetMode="External" Id="rId963"/><Relationship Type="http://schemas.openxmlformats.org/officeDocument/2006/relationships/hyperlink" Target="#'3- Guidance'!A977" TargetMode="External" Id="rId964"/><Relationship Type="http://schemas.openxmlformats.org/officeDocument/2006/relationships/hyperlink" Target="#'3- Guidance'!A978" TargetMode="External" Id="rId965"/><Relationship Type="http://schemas.openxmlformats.org/officeDocument/2006/relationships/hyperlink" Target="#'3- Guidance'!A979" TargetMode="External" Id="rId966"/><Relationship Type="http://schemas.openxmlformats.org/officeDocument/2006/relationships/hyperlink" Target="#'3- Guidance'!A980" TargetMode="External" Id="rId967"/><Relationship Type="http://schemas.openxmlformats.org/officeDocument/2006/relationships/hyperlink" Target="#'3- Guidance'!A981" TargetMode="External" Id="rId968"/><Relationship Type="http://schemas.openxmlformats.org/officeDocument/2006/relationships/hyperlink" Target="#'3- Guidance'!A982" TargetMode="External" Id="rId969"/><Relationship Type="http://schemas.openxmlformats.org/officeDocument/2006/relationships/hyperlink" Target="#'3- Guidance'!A983" TargetMode="External" Id="rId970"/><Relationship Type="http://schemas.openxmlformats.org/officeDocument/2006/relationships/hyperlink" Target="#'3- Guidance'!A984" TargetMode="External" Id="rId971"/><Relationship Type="http://schemas.openxmlformats.org/officeDocument/2006/relationships/hyperlink" Target="#'3- Guidance'!A985" TargetMode="External" Id="rId972"/><Relationship Type="http://schemas.openxmlformats.org/officeDocument/2006/relationships/hyperlink" Target="#'3- Guidance'!A986" TargetMode="External" Id="rId973"/><Relationship Type="http://schemas.openxmlformats.org/officeDocument/2006/relationships/hyperlink" Target="#'3- Guidance'!A987" TargetMode="External" Id="rId974"/><Relationship Type="http://schemas.openxmlformats.org/officeDocument/2006/relationships/hyperlink" Target="#'3- Guidance'!A988" TargetMode="External" Id="rId975"/><Relationship Type="http://schemas.openxmlformats.org/officeDocument/2006/relationships/hyperlink" Target="#'3- Guidance'!A989" TargetMode="External" Id="rId976"/><Relationship Type="http://schemas.openxmlformats.org/officeDocument/2006/relationships/hyperlink" Target="#'3- Guidance'!A990" TargetMode="External" Id="rId977"/><Relationship Type="http://schemas.openxmlformats.org/officeDocument/2006/relationships/hyperlink" Target="#'3- Guidance'!A991" TargetMode="External" Id="rId978"/><Relationship Type="http://schemas.openxmlformats.org/officeDocument/2006/relationships/hyperlink" Target="#'3- Guidance'!A992" TargetMode="External" Id="rId979"/><Relationship Type="http://schemas.openxmlformats.org/officeDocument/2006/relationships/hyperlink" Target="#'3- Guidance'!A993" TargetMode="External" Id="rId980"/><Relationship Type="http://schemas.openxmlformats.org/officeDocument/2006/relationships/hyperlink" Target="#'3- Guidance'!A994" TargetMode="External" Id="rId981"/><Relationship Type="http://schemas.openxmlformats.org/officeDocument/2006/relationships/hyperlink" Target="#'3- Guidance'!A995" TargetMode="External" Id="rId982"/><Relationship Type="http://schemas.openxmlformats.org/officeDocument/2006/relationships/hyperlink" Target="#'3- Guidance'!A996" TargetMode="External" Id="rId983"/><Relationship Type="http://schemas.openxmlformats.org/officeDocument/2006/relationships/hyperlink" Target="#'3- Guidance'!A997" TargetMode="External" Id="rId984"/><Relationship Type="http://schemas.openxmlformats.org/officeDocument/2006/relationships/hyperlink" Target="#'3- Guidance'!A998" TargetMode="External" Id="rId985"/><Relationship Type="http://schemas.openxmlformats.org/officeDocument/2006/relationships/hyperlink" Target="#'3- Guidance'!A999" TargetMode="External" Id="rId986"/><Relationship Type="http://schemas.openxmlformats.org/officeDocument/2006/relationships/hyperlink" Target="#'3- Guidance'!A1000" TargetMode="External" Id="rId987"/><Relationship Type="http://schemas.openxmlformats.org/officeDocument/2006/relationships/hyperlink" Target="#'3- Guidance'!A1001" TargetMode="External" Id="rId988"/><Relationship Type="http://schemas.openxmlformats.org/officeDocument/2006/relationships/hyperlink" Target="#'3- Guidance'!A1002" TargetMode="External" Id="rId989"/><Relationship Type="http://schemas.openxmlformats.org/officeDocument/2006/relationships/hyperlink" Target="#'3- Guidance'!A1003" TargetMode="External" Id="rId990"/><Relationship Type="http://schemas.openxmlformats.org/officeDocument/2006/relationships/hyperlink" Target="#'3- Guidance'!A1004" TargetMode="External" Id="rId991"/><Relationship Type="http://schemas.openxmlformats.org/officeDocument/2006/relationships/hyperlink" Target="#'3- Guidance'!A1005" TargetMode="External" Id="rId992"/><Relationship Type="http://schemas.openxmlformats.org/officeDocument/2006/relationships/hyperlink" Target="#'3- Guidance'!A1006" TargetMode="External" Id="rId993"/><Relationship Type="http://schemas.openxmlformats.org/officeDocument/2006/relationships/hyperlink" Target="#'3- Guidance'!A1007" TargetMode="External" Id="rId994"/><Relationship Type="http://schemas.openxmlformats.org/officeDocument/2006/relationships/hyperlink" Target="#'3- Guidance'!A1008" TargetMode="External" Id="rId995"/><Relationship Type="http://schemas.openxmlformats.org/officeDocument/2006/relationships/hyperlink" Target="#'3- Guidance'!A1009" TargetMode="External" Id="rId996"/><Relationship Type="http://schemas.openxmlformats.org/officeDocument/2006/relationships/hyperlink" Target="#'3- Guidance'!A1010" TargetMode="External" Id="rId997"/><Relationship Type="http://schemas.openxmlformats.org/officeDocument/2006/relationships/hyperlink" Target="#'3- Guidance'!A1011" TargetMode="External" Id="rId998"/><Relationship Type="http://schemas.openxmlformats.org/officeDocument/2006/relationships/hyperlink" Target="#'3- Guidance'!A1012" TargetMode="External" Id="rId999"/><Relationship Type="http://schemas.openxmlformats.org/officeDocument/2006/relationships/hyperlink" Target="#'3- Guidance'!A1013" TargetMode="External" Id="rId1000"/><Relationship Type="http://schemas.openxmlformats.org/officeDocument/2006/relationships/hyperlink" Target="#'3- Guidance'!A1014" TargetMode="External" Id="rId1001"/><Relationship Type="http://schemas.openxmlformats.org/officeDocument/2006/relationships/hyperlink" Target="#'3- Guidance'!A1015" TargetMode="External" Id="rId1002"/><Relationship Type="http://schemas.openxmlformats.org/officeDocument/2006/relationships/hyperlink" Target="#'3- Guidance'!A1016" TargetMode="External" Id="rId1003"/><Relationship Type="http://schemas.openxmlformats.org/officeDocument/2006/relationships/hyperlink" Target="#'3- Guidance'!A1017" TargetMode="External" Id="rId1004"/><Relationship Type="http://schemas.openxmlformats.org/officeDocument/2006/relationships/hyperlink" Target="#'3- Guidance'!A1018" TargetMode="External" Id="rId1005"/><Relationship Type="http://schemas.openxmlformats.org/officeDocument/2006/relationships/hyperlink" Target="#'3- Guidance'!A1019" TargetMode="External" Id="rId1006"/><Relationship Type="http://schemas.openxmlformats.org/officeDocument/2006/relationships/hyperlink" Target="#'3- Guidance'!A1020" TargetMode="External" Id="rId1007"/><Relationship Type="http://schemas.openxmlformats.org/officeDocument/2006/relationships/hyperlink" Target="#'3- Guidance'!A1021" TargetMode="External" Id="rId1008"/><Relationship Type="http://schemas.openxmlformats.org/officeDocument/2006/relationships/hyperlink" Target="#'3- Guidance'!A1022" TargetMode="External" Id="rId1009"/><Relationship Type="http://schemas.openxmlformats.org/officeDocument/2006/relationships/hyperlink" Target="#'3- Guidance'!A1023" TargetMode="External" Id="rId1010"/><Relationship Type="http://schemas.openxmlformats.org/officeDocument/2006/relationships/hyperlink" Target="#'3- Guidance'!A1024" TargetMode="External" Id="rId1011"/><Relationship Type="http://schemas.openxmlformats.org/officeDocument/2006/relationships/hyperlink" Target="#'3- Guidance'!A1025" TargetMode="External" Id="rId1012"/><Relationship Type="http://schemas.openxmlformats.org/officeDocument/2006/relationships/hyperlink" Target="#'3- Guidance'!A1026" TargetMode="External" Id="rId1013"/><Relationship Type="http://schemas.openxmlformats.org/officeDocument/2006/relationships/hyperlink" Target="#'3- Guidance'!A1027" TargetMode="External" Id="rId1014"/><Relationship Type="http://schemas.openxmlformats.org/officeDocument/2006/relationships/hyperlink" Target="#'3- Guidance'!A1028" TargetMode="External" Id="rId1015"/><Relationship Type="http://schemas.openxmlformats.org/officeDocument/2006/relationships/hyperlink" Target="#'3- Guidance'!A1029" TargetMode="External" Id="rId1016"/><Relationship Type="http://schemas.openxmlformats.org/officeDocument/2006/relationships/hyperlink" Target="#'3- Guidance'!A1030" TargetMode="External" Id="rId1017"/><Relationship Type="http://schemas.openxmlformats.org/officeDocument/2006/relationships/hyperlink" Target="#'3- Guidance'!A1031" TargetMode="External" Id="rId1018"/><Relationship Type="http://schemas.openxmlformats.org/officeDocument/2006/relationships/hyperlink" Target="#'3- Guidance'!A1032" TargetMode="External" Id="rId1019"/><Relationship Type="http://schemas.openxmlformats.org/officeDocument/2006/relationships/hyperlink" Target="#'3- Guidance'!A1033" TargetMode="External" Id="rId1020"/><Relationship Type="http://schemas.openxmlformats.org/officeDocument/2006/relationships/hyperlink" Target="#'3- Guidance'!A1034" TargetMode="External" Id="rId1021"/><Relationship Type="http://schemas.openxmlformats.org/officeDocument/2006/relationships/hyperlink" Target="#'3- Guidance'!A1035" TargetMode="External" Id="rId1022"/><Relationship Type="http://schemas.openxmlformats.org/officeDocument/2006/relationships/hyperlink" Target="#'3- Guidance'!A1036" TargetMode="External" Id="rId1023"/><Relationship Type="http://schemas.openxmlformats.org/officeDocument/2006/relationships/hyperlink" Target="#'3- Guidance'!A1037" TargetMode="External" Id="rId1024"/><Relationship Type="http://schemas.openxmlformats.org/officeDocument/2006/relationships/hyperlink" Target="#'3- Guidance'!A1038" TargetMode="External" Id="rId1025"/><Relationship Type="http://schemas.openxmlformats.org/officeDocument/2006/relationships/hyperlink" Target="#'3- Guidance'!A1039" TargetMode="External" Id="rId1026"/><Relationship Type="http://schemas.openxmlformats.org/officeDocument/2006/relationships/hyperlink" Target="#'3- Guidance'!A1040" TargetMode="External" Id="rId1027"/><Relationship Type="http://schemas.openxmlformats.org/officeDocument/2006/relationships/hyperlink" Target="#'3- Guidance'!A1041" TargetMode="External" Id="rId1028"/><Relationship Type="http://schemas.openxmlformats.org/officeDocument/2006/relationships/hyperlink" Target="#'3- Guidance'!A1042" TargetMode="External" Id="rId1029"/><Relationship Type="http://schemas.openxmlformats.org/officeDocument/2006/relationships/hyperlink" Target="#'3- Guidance'!A1043" TargetMode="External" Id="rId1030"/><Relationship Type="http://schemas.openxmlformats.org/officeDocument/2006/relationships/hyperlink" Target="#'3- Guidance'!A1044" TargetMode="External" Id="rId1031"/><Relationship Type="http://schemas.openxmlformats.org/officeDocument/2006/relationships/hyperlink" Target="#'3- Guidance'!A1045" TargetMode="External" Id="rId1032"/><Relationship Type="http://schemas.openxmlformats.org/officeDocument/2006/relationships/hyperlink" Target="#'3- Guidance'!A1046" TargetMode="External" Id="rId1033"/><Relationship Type="http://schemas.openxmlformats.org/officeDocument/2006/relationships/hyperlink" Target="#'3- Guidance'!A1047" TargetMode="External" Id="rId1034"/><Relationship Type="http://schemas.openxmlformats.org/officeDocument/2006/relationships/hyperlink" Target="#'3- Guidance'!A1048" TargetMode="External" Id="rId1035"/><Relationship Type="http://schemas.openxmlformats.org/officeDocument/2006/relationships/hyperlink" Target="#'3- Guidance'!A1049" TargetMode="External" Id="rId1036"/><Relationship Type="http://schemas.openxmlformats.org/officeDocument/2006/relationships/hyperlink" Target="#'3- Guidance'!A1050" TargetMode="External" Id="rId1037"/><Relationship Type="http://schemas.openxmlformats.org/officeDocument/2006/relationships/hyperlink" Target="#'3- Guidance'!A1051" TargetMode="External" Id="rId1038"/><Relationship Type="http://schemas.openxmlformats.org/officeDocument/2006/relationships/hyperlink" Target="#'3- Guidance'!A1052" TargetMode="External" Id="rId1039"/><Relationship Type="http://schemas.openxmlformats.org/officeDocument/2006/relationships/hyperlink" Target="#'3- Guidance'!A1053" TargetMode="External" Id="rId1040"/><Relationship Type="http://schemas.openxmlformats.org/officeDocument/2006/relationships/hyperlink" Target="#'3- Guidance'!A1054" TargetMode="External" Id="rId1041"/><Relationship Type="http://schemas.openxmlformats.org/officeDocument/2006/relationships/hyperlink" Target="#'3- Guidance'!A1055" TargetMode="External" Id="rId1042"/><Relationship Type="http://schemas.openxmlformats.org/officeDocument/2006/relationships/hyperlink" Target="#'3- Guidance'!A1056" TargetMode="External" Id="rId1043"/><Relationship Type="http://schemas.openxmlformats.org/officeDocument/2006/relationships/hyperlink" Target="#'3- Guidance'!A1057" TargetMode="External" Id="rId1044"/><Relationship Type="http://schemas.openxmlformats.org/officeDocument/2006/relationships/hyperlink" Target="#'3- Guidance'!A1058" TargetMode="External" Id="rId1045"/><Relationship Type="http://schemas.openxmlformats.org/officeDocument/2006/relationships/hyperlink" Target="#'3- Guidance'!A1059" TargetMode="External" Id="rId1046"/><Relationship Type="http://schemas.openxmlformats.org/officeDocument/2006/relationships/hyperlink" Target="#'3- Guidance'!A1060" TargetMode="External" Id="rId1047"/><Relationship Type="http://schemas.openxmlformats.org/officeDocument/2006/relationships/hyperlink" Target="#'3- Guidance'!A1061" TargetMode="External" Id="rId1048"/><Relationship Type="http://schemas.openxmlformats.org/officeDocument/2006/relationships/hyperlink" Target="#'3- Guidance'!A1062" TargetMode="External" Id="rId1049"/><Relationship Type="http://schemas.openxmlformats.org/officeDocument/2006/relationships/hyperlink" Target="#'3- Guidance'!A1063" TargetMode="External" Id="rId1050"/><Relationship Type="http://schemas.openxmlformats.org/officeDocument/2006/relationships/hyperlink" Target="#'3- Guidance'!A1064" TargetMode="External" Id="rId1051"/><Relationship Type="http://schemas.openxmlformats.org/officeDocument/2006/relationships/hyperlink" Target="#'3- Guidance'!A1065" TargetMode="External" Id="rId1052"/><Relationship Type="http://schemas.openxmlformats.org/officeDocument/2006/relationships/hyperlink" Target="#'3- Guidance'!A1066" TargetMode="External" Id="rId1053"/><Relationship Type="http://schemas.openxmlformats.org/officeDocument/2006/relationships/hyperlink" Target="#'3- Guidance'!A1067" TargetMode="External" Id="rId1054"/><Relationship Type="http://schemas.openxmlformats.org/officeDocument/2006/relationships/hyperlink" Target="#'3- Guidance'!A1068" TargetMode="External" Id="rId1055"/><Relationship Type="http://schemas.openxmlformats.org/officeDocument/2006/relationships/hyperlink" Target="#'3- Guidance'!A1069" TargetMode="External" Id="rId1056"/><Relationship Type="http://schemas.openxmlformats.org/officeDocument/2006/relationships/hyperlink" Target="#'3- Guidance'!A1070" TargetMode="External" Id="rId1057"/><Relationship Type="http://schemas.openxmlformats.org/officeDocument/2006/relationships/hyperlink" Target="#'3- Guidance'!A1071" TargetMode="External" Id="rId1058"/><Relationship Type="http://schemas.openxmlformats.org/officeDocument/2006/relationships/hyperlink" Target="#'3- Guidance'!A1072" TargetMode="External" Id="rId1059"/><Relationship Type="http://schemas.openxmlformats.org/officeDocument/2006/relationships/hyperlink" Target="#'3- Guidance'!A1073" TargetMode="External" Id="rId1060"/><Relationship Type="http://schemas.openxmlformats.org/officeDocument/2006/relationships/hyperlink" Target="#'3- Guidance'!A1074" TargetMode="External" Id="rId1061"/><Relationship Type="http://schemas.openxmlformats.org/officeDocument/2006/relationships/hyperlink" Target="#'3- Guidance'!A1075" TargetMode="External" Id="rId1062"/><Relationship Type="http://schemas.openxmlformats.org/officeDocument/2006/relationships/hyperlink" Target="#'3- Guidance'!A1076" TargetMode="External" Id="rId1063"/><Relationship Type="http://schemas.openxmlformats.org/officeDocument/2006/relationships/hyperlink" Target="#'3- Guidance'!A1077" TargetMode="External" Id="rId1064"/><Relationship Type="http://schemas.openxmlformats.org/officeDocument/2006/relationships/hyperlink" Target="#'3- Guidance'!A1078" TargetMode="External" Id="rId1065"/><Relationship Type="http://schemas.openxmlformats.org/officeDocument/2006/relationships/hyperlink" Target="#'3- Guidance'!A1079" TargetMode="External" Id="rId1066"/><Relationship Type="http://schemas.openxmlformats.org/officeDocument/2006/relationships/hyperlink" Target="#'3- Guidance'!A1080" TargetMode="External" Id="rId1067"/><Relationship Type="http://schemas.openxmlformats.org/officeDocument/2006/relationships/hyperlink" Target="#'3- Guidance'!A1081" TargetMode="External" Id="rId1068"/><Relationship Type="http://schemas.openxmlformats.org/officeDocument/2006/relationships/hyperlink" Target="#'3- Guidance'!A1082" TargetMode="External" Id="rId1069"/><Relationship Type="http://schemas.openxmlformats.org/officeDocument/2006/relationships/hyperlink" Target="#'3- Guidance'!A1083" TargetMode="External" Id="rId1070"/><Relationship Type="http://schemas.openxmlformats.org/officeDocument/2006/relationships/hyperlink" Target="#'3- Guidance'!A1084" TargetMode="External" Id="rId1071"/><Relationship Type="http://schemas.openxmlformats.org/officeDocument/2006/relationships/hyperlink" Target="#'3- Guidance'!A1085" TargetMode="External" Id="rId1072"/><Relationship Type="http://schemas.openxmlformats.org/officeDocument/2006/relationships/hyperlink" Target="#'3- Guidance'!A1086" TargetMode="External" Id="rId1073"/><Relationship Type="http://schemas.openxmlformats.org/officeDocument/2006/relationships/hyperlink" Target="#'3- Guidance'!A1087" TargetMode="External" Id="rId1074"/><Relationship Type="http://schemas.openxmlformats.org/officeDocument/2006/relationships/hyperlink" Target="#'3- Guidance'!A1088" TargetMode="External" Id="rId1075"/><Relationship Type="http://schemas.openxmlformats.org/officeDocument/2006/relationships/hyperlink" Target="#'3- Guidance'!A1089" TargetMode="External" Id="rId1076"/><Relationship Type="http://schemas.openxmlformats.org/officeDocument/2006/relationships/hyperlink" Target="#'3- Guidance'!A1090" TargetMode="External" Id="rId1077"/><Relationship Type="http://schemas.openxmlformats.org/officeDocument/2006/relationships/hyperlink" Target="#'3- Guidance'!A1091" TargetMode="External" Id="rId1078"/><Relationship Type="http://schemas.openxmlformats.org/officeDocument/2006/relationships/hyperlink" Target="#'3- Guidance'!A1092" TargetMode="External" Id="rId1079"/><Relationship Type="http://schemas.openxmlformats.org/officeDocument/2006/relationships/hyperlink" Target="#'3- Guidance'!A1093" TargetMode="External" Id="rId1080"/><Relationship Type="http://schemas.openxmlformats.org/officeDocument/2006/relationships/hyperlink" Target="#'3- Guidance'!A1094" TargetMode="External" Id="rId1081"/><Relationship Type="http://schemas.openxmlformats.org/officeDocument/2006/relationships/hyperlink" Target="#'3- Guidance'!A1095" TargetMode="External" Id="rId1082"/><Relationship Type="http://schemas.openxmlformats.org/officeDocument/2006/relationships/hyperlink" Target="#'3- Guidance'!A1096" TargetMode="External" Id="rId1083"/><Relationship Type="http://schemas.openxmlformats.org/officeDocument/2006/relationships/hyperlink" Target="#'3- Guidance'!A1097" TargetMode="External" Id="rId1084"/><Relationship Type="http://schemas.openxmlformats.org/officeDocument/2006/relationships/hyperlink" Target="#'3- Guidance'!A1098" TargetMode="External" Id="rId1085"/><Relationship Type="http://schemas.openxmlformats.org/officeDocument/2006/relationships/hyperlink" Target="#'3- Guidance'!A1099" TargetMode="External" Id="rId1086"/><Relationship Type="http://schemas.openxmlformats.org/officeDocument/2006/relationships/hyperlink" Target="#'3- Guidance'!A1100" TargetMode="External" Id="rId1087"/><Relationship Type="http://schemas.openxmlformats.org/officeDocument/2006/relationships/hyperlink" Target="#'3- Guidance'!A1101" TargetMode="External" Id="rId1088"/><Relationship Type="http://schemas.openxmlformats.org/officeDocument/2006/relationships/hyperlink" Target="#'3- Guidance'!A1102" TargetMode="External" Id="rId1089"/><Relationship Type="http://schemas.openxmlformats.org/officeDocument/2006/relationships/hyperlink" Target="#'3- Guidance'!A1103" TargetMode="External" Id="rId1090"/><Relationship Type="http://schemas.openxmlformats.org/officeDocument/2006/relationships/hyperlink" Target="#'3- Guidance'!A1104" TargetMode="External" Id="rId1091"/><Relationship Type="http://schemas.openxmlformats.org/officeDocument/2006/relationships/hyperlink" Target="#'3- Guidance'!A1105" TargetMode="External" Id="rId1092"/><Relationship Type="http://schemas.openxmlformats.org/officeDocument/2006/relationships/hyperlink" Target="#'3- Guidance'!A1106" TargetMode="External" Id="rId1093"/><Relationship Type="http://schemas.openxmlformats.org/officeDocument/2006/relationships/hyperlink" Target="#'3- Guidance'!A1107" TargetMode="External" Id="rId1094"/><Relationship Type="http://schemas.openxmlformats.org/officeDocument/2006/relationships/hyperlink" Target="#'3- Guidance'!A1108" TargetMode="External" Id="rId1095"/><Relationship Type="http://schemas.openxmlformats.org/officeDocument/2006/relationships/hyperlink" Target="#'3- Guidance'!A1109" TargetMode="External" Id="rId1096"/><Relationship Type="http://schemas.openxmlformats.org/officeDocument/2006/relationships/hyperlink" Target="#'3- Guidance'!A1110" TargetMode="External" Id="rId1097"/><Relationship Type="http://schemas.openxmlformats.org/officeDocument/2006/relationships/hyperlink" Target="#'3- Guidance'!A1111" TargetMode="External" Id="rId1098"/><Relationship Type="http://schemas.openxmlformats.org/officeDocument/2006/relationships/hyperlink" Target="#'3- Guidance'!A1112" TargetMode="External" Id="rId1099"/><Relationship Type="http://schemas.openxmlformats.org/officeDocument/2006/relationships/hyperlink" Target="#'3- Guidance'!A1113" TargetMode="External" Id="rId1100"/><Relationship Type="http://schemas.openxmlformats.org/officeDocument/2006/relationships/hyperlink" Target="#'3- Guidance'!A1114" TargetMode="External" Id="rId1101"/><Relationship Type="http://schemas.openxmlformats.org/officeDocument/2006/relationships/hyperlink" Target="#'3- Guidance'!A1115" TargetMode="External" Id="rId1102"/><Relationship Type="http://schemas.openxmlformats.org/officeDocument/2006/relationships/hyperlink" Target="#'3- Guidance'!A1116" TargetMode="External" Id="rId1103"/><Relationship Type="http://schemas.openxmlformats.org/officeDocument/2006/relationships/hyperlink" Target="#'3- Guidance'!A1117" TargetMode="External" Id="rId1104"/><Relationship Type="http://schemas.openxmlformats.org/officeDocument/2006/relationships/hyperlink" Target="#'3- Guidance'!A1118" TargetMode="External" Id="rId1105"/><Relationship Type="http://schemas.openxmlformats.org/officeDocument/2006/relationships/hyperlink" Target="#'3- Guidance'!A1119" TargetMode="External" Id="rId1106"/><Relationship Type="http://schemas.openxmlformats.org/officeDocument/2006/relationships/hyperlink" Target="#'3- Guidance'!A1120" TargetMode="External" Id="rId1107"/><Relationship Type="http://schemas.openxmlformats.org/officeDocument/2006/relationships/hyperlink" Target="#'3- Guidance'!A1121" TargetMode="External" Id="rId1108"/><Relationship Type="http://schemas.openxmlformats.org/officeDocument/2006/relationships/hyperlink" Target="#'3- Guidance'!A1122" TargetMode="External" Id="rId1109"/><Relationship Type="http://schemas.openxmlformats.org/officeDocument/2006/relationships/hyperlink" Target="#'3- Guidance'!A1123" TargetMode="External" Id="rId1110"/><Relationship Type="http://schemas.openxmlformats.org/officeDocument/2006/relationships/hyperlink" Target="#'3- Guidance'!A1124" TargetMode="External" Id="rId1111"/><Relationship Type="http://schemas.openxmlformats.org/officeDocument/2006/relationships/hyperlink" Target="#'3- Guidance'!A1125" TargetMode="External" Id="rId1112"/><Relationship Type="http://schemas.openxmlformats.org/officeDocument/2006/relationships/hyperlink" Target="#'3- Guidance'!A1126" TargetMode="External" Id="rId1113"/><Relationship Type="http://schemas.openxmlformats.org/officeDocument/2006/relationships/hyperlink" Target="#'3- Guidance'!A1127" TargetMode="External" Id="rId1114"/><Relationship Type="http://schemas.openxmlformats.org/officeDocument/2006/relationships/hyperlink" Target="#'3- Guidance'!A1128" TargetMode="External" Id="rId1115"/><Relationship Type="http://schemas.openxmlformats.org/officeDocument/2006/relationships/hyperlink" Target="#'3- Guidance'!A1129" TargetMode="External" Id="rId1116"/><Relationship Type="http://schemas.openxmlformats.org/officeDocument/2006/relationships/hyperlink" Target="#'3- Guidance'!A1130" TargetMode="External" Id="rId1117"/><Relationship Type="http://schemas.openxmlformats.org/officeDocument/2006/relationships/hyperlink" Target="#'3- Guidance'!A1131" TargetMode="External" Id="rId1118"/><Relationship Type="http://schemas.openxmlformats.org/officeDocument/2006/relationships/hyperlink" Target="#'3- Guidance'!A1132" TargetMode="External" Id="rId1119"/><Relationship Type="http://schemas.openxmlformats.org/officeDocument/2006/relationships/hyperlink" Target="#'3- Guidance'!A1133" TargetMode="External" Id="rId1120"/><Relationship Type="http://schemas.openxmlformats.org/officeDocument/2006/relationships/hyperlink" Target="#'3- Guidance'!A1134" TargetMode="External" Id="rId1121"/><Relationship Type="http://schemas.openxmlformats.org/officeDocument/2006/relationships/hyperlink" Target="#'3- Guidance'!A1135" TargetMode="External" Id="rId1122"/><Relationship Type="http://schemas.openxmlformats.org/officeDocument/2006/relationships/hyperlink" Target="#'3- Guidance'!A1136" TargetMode="External" Id="rId1123"/><Relationship Type="http://schemas.openxmlformats.org/officeDocument/2006/relationships/hyperlink" Target="#'3- Guidance'!A1137" TargetMode="External" Id="rId1124"/><Relationship Type="http://schemas.openxmlformats.org/officeDocument/2006/relationships/hyperlink" Target="#'3- Guidance'!A1138" TargetMode="External" Id="rId1125"/><Relationship Type="http://schemas.openxmlformats.org/officeDocument/2006/relationships/hyperlink" Target="#'3- Guidance'!A1139" TargetMode="External" Id="rId1126"/><Relationship Type="http://schemas.openxmlformats.org/officeDocument/2006/relationships/hyperlink" Target="#'3- Guidance'!A1140" TargetMode="External" Id="rId1127"/><Relationship Type="http://schemas.openxmlformats.org/officeDocument/2006/relationships/hyperlink" Target="#'3- Guidance'!A1141" TargetMode="External" Id="rId1128"/><Relationship Type="http://schemas.openxmlformats.org/officeDocument/2006/relationships/hyperlink" Target="#'3- Guidance'!A1142" TargetMode="External" Id="rId1129"/><Relationship Type="http://schemas.openxmlformats.org/officeDocument/2006/relationships/hyperlink" Target="#'3- Guidance'!A1143" TargetMode="External" Id="rId1130"/><Relationship Type="http://schemas.openxmlformats.org/officeDocument/2006/relationships/hyperlink" Target="#'3- Guidance'!A1144" TargetMode="External" Id="rId1131"/><Relationship Type="http://schemas.openxmlformats.org/officeDocument/2006/relationships/hyperlink" Target="#'3- Guidance'!A1145" TargetMode="External" Id="rId1132"/><Relationship Type="http://schemas.openxmlformats.org/officeDocument/2006/relationships/hyperlink" Target="#'3- Guidance'!A1146" TargetMode="External" Id="rId1133"/><Relationship Type="http://schemas.openxmlformats.org/officeDocument/2006/relationships/hyperlink" Target="#'3- Guidance'!A1147" TargetMode="External" Id="rId1134"/><Relationship Type="http://schemas.openxmlformats.org/officeDocument/2006/relationships/hyperlink" Target="#'3- Guidance'!A1148" TargetMode="External" Id="rId1135"/><Relationship Type="http://schemas.openxmlformats.org/officeDocument/2006/relationships/hyperlink" Target="#'3- Guidance'!A1149" TargetMode="External" Id="rId1136"/><Relationship Type="http://schemas.openxmlformats.org/officeDocument/2006/relationships/hyperlink" Target="#'3- Guidance'!A1150" TargetMode="External" Id="rId1137"/><Relationship Type="http://schemas.openxmlformats.org/officeDocument/2006/relationships/hyperlink" Target="#'3- Guidance'!A1151" TargetMode="External" Id="rId1138"/><Relationship Type="http://schemas.openxmlformats.org/officeDocument/2006/relationships/hyperlink" Target="#'3- Guidance'!A1152" TargetMode="External" Id="rId1139"/><Relationship Type="http://schemas.openxmlformats.org/officeDocument/2006/relationships/hyperlink" Target="#'3- Guidance'!A1153" TargetMode="External" Id="rId1140"/><Relationship Type="http://schemas.openxmlformats.org/officeDocument/2006/relationships/hyperlink" Target="#'3- Guidance'!A1154" TargetMode="External" Id="rId1141"/><Relationship Type="http://schemas.openxmlformats.org/officeDocument/2006/relationships/hyperlink" Target="#'3- Guidance'!A1155" TargetMode="External" Id="rId1142"/><Relationship Type="http://schemas.openxmlformats.org/officeDocument/2006/relationships/hyperlink" Target="#'3- Guidance'!A1156" TargetMode="External" Id="rId1143"/><Relationship Type="http://schemas.openxmlformats.org/officeDocument/2006/relationships/hyperlink" Target="#'3- Guidance'!A1157" TargetMode="External" Id="rId1144"/><Relationship Type="http://schemas.openxmlformats.org/officeDocument/2006/relationships/hyperlink" Target="#'3- Guidance'!A1158" TargetMode="External" Id="rId1145"/><Relationship Type="http://schemas.openxmlformats.org/officeDocument/2006/relationships/hyperlink" Target="#'3- Guidance'!A1159" TargetMode="External" Id="rId1146"/><Relationship Type="http://schemas.openxmlformats.org/officeDocument/2006/relationships/hyperlink" Target="#'3- Guidance'!A1160" TargetMode="External" Id="rId1147"/><Relationship Type="http://schemas.openxmlformats.org/officeDocument/2006/relationships/hyperlink" Target="#'3- Guidance'!A1161" TargetMode="External" Id="rId1148"/><Relationship Type="http://schemas.openxmlformats.org/officeDocument/2006/relationships/hyperlink" Target="#'3- Guidance'!A1162" TargetMode="External" Id="rId1149"/><Relationship Type="http://schemas.openxmlformats.org/officeDocument/2006/relationships/hyperlink" Target="#'3- Guidance'!A1163" TargetMode="External" Id="rId1150"/><Relationship Type="http://schemas.openxmlformats.org/officeDocument/2006/relationships/hyperlink" Target="#'3- Guidance'!A1164" TargetMode="External" Id="rId1151"/><Relationship Type="http://schemas.openxmlformats.org/officeDocument/2006/relationships/hyperlink" Target="#'3- Guidance'!A1165" TargetMode="External" Id="rId1152"/><Relationship Type="http://schemas.openxmlformats.org/officeDocument/2006/relationships/hyperlink" Target="#'3- Guidance'!A1166" TargetMode="External" Id="rId1153"/><Relationship Type="http://schemas.openxmlformats.org/officeDocument/2006/relationships/hyperlink" Target="#'3- Guidance'!A1167" TargetMode="External" Id="rId1154"/><Relationship Type="http://schemas.openxmlformats.org/officeDocument/2006/relationships/hyperlink" Target="#'3- Guidance'!A1168" TargetMode="External" Id="rId1155"/><Relationship Type="http://schemas.openxmlformats.org/officeDocument/2006/relationships/hyperlink" Target="#'3- Guidance'!A1169" TargetMode="External" Id="rId1156"/><Relationship Type="http://schemas.openxmlformats.org/officeDocument/2006/relationships/hyperlink" Target="#'3- Guidance'!A1170" TargetMode="External" Id="rId1157"/><Relationship Type="http://schemas.openxmlformats.org/officeDocument/2006/relationships/hyperlink" Target="#'3- Guidance'!A1171" TargetMode="External" Id="rId1158"/><Relationship Type="http://schemas.openxmlformats.org/officeDocument/2006/relationships/hyperlink" Target="#'3- Guidance'!A1172" TargetMode="External" Id="rId1159"/><Relationship Type="http://schemas.openxmlformats.org/officeDocument/2006/relationships/hyperlink" Target="#'3- Guidance'!A1173" TargetMode="External" Id="rId1160"/><Relationship Type="http://schemas.openxmlformats.org/officeDocument/2006/relationships/hyperlink" Target="#'3- Guidance'!A1174" TargetMode="External" Id="rId1161"/><Relationship Type="http://schemas.openxmlformats.org/officeDocument/2006/relationships/hyperlink" Target="#'3- Guidance'!A1175" TargetMode="External" Id="rId1162"/><Relationship Type="http://schemas.openxmlformats.org/officeDocument/2006/relationships/hyperlink" Target="#'3- Guidance'!A1176" TargetMode="External" Id="rId1163"/><Relationship Type="http://schemas.openxmlformats.org/officeDocument/2006/relationships/hyperlink" Target="#'3- Guidance'!A1177" TargetMode="External" Id="rId1164"/><Relationship Type="http://schemas.openxmlformats.org/officeDocument/2006/relationships/hyperlink" Target="#'3- Guidance'!A1178" TargetMode="External" Id="rId1165"/><Relationship Type="http://schemas.openxmlformats.org/officeDocument/2006/relationships/hyperlink" Target="#'3- Guidance'!A1179" TargetMode="External" Id="rId1166"/><Relationship Type="http://schemas.openxmlformats.org/officeDocument/2006/relationships/hyperlink" Target="#'3- Guidance'!A1180" TargetMode="External" Id="rId1167"/><Relationship Type="http://schemas.openxmlformats.org/officeDocument/2006/relationships/hyperlink" Target="#'3- Guidance'!A1181" TargetMode="External" Id="rId1168"/><Relationship Type="http://schemas.openxmlformats.org/officeDocument/2006/relationships/hyperlink" Target="#'3- Guidance'!A1182" TargetMode="External" Id="rId1169"/><Relationship Type="http://schemas.openxmlformats.org/officeDocument/2006/relationships/hyperlink" Target="#'3- Guidance'!A1183" TargetMode="External" Id="rId1170"/><Relationship Type="http://schemas.openxmlformats.org/officeDocument/2006/relationships/hyperlink" Target="#'3- Guidance'!A1184" TargetMode="External" Id="rId1171"/><Relationship Type="http://schemas.openxmlformats.org/officeDocument/2006/relationships/hyperlink" Target="#'3- Guidance'!A1185" TargetMode="External" Id="rId1172"/><Relationship Type="http://schemas.openxmlformats.org/officeDocument/2006/relationships/hyperlink" Target="#'3- Guidance'!A1186" TargetMode="External" Id="rId1173"/><Relationship Type="http://schemas.openxmlformats.org/officeDocument/2006/relationships/hyperlink" Target="#'3- Guidance'!A1187" TargetMode="External" Id="rId1174"/><Relationship Type="http://schemas.openxmlformats.org/officeDocument/2006/relationships/hyperlink" Target="#'3- Guidance'!A1188" TargetMode="External" Id="rId1175"/><Relationship Type="http://schemas.openxmlformats.org/officeDocument/2006/relationships/hyperlink" Target="#'3- Guidance'!A1189" TargetMode="External" Id="rId1176"/><Relationship Type="http://schemas.openxmlformats.org/officeDocument/2006/relationships/hyperlink" Target="#'3- Guidance'!A1190" TargetMode="External" Id="rId1177"/><Relationship Type="http://schemas.openxmlformats.org/officeDocument/2006/relationships/hyperlink" Target="#'3- Guidance'!A1191" TargetMode="External" Id="rId1178"/><Relationship Type="http://schemas.openxmlformats.org/officeDocument/2006/relationships/hyperlink" Target="#'3- Guidance'!A1192" TargetMode="External" Id="rId1179"/><Relationship Type="http://schemas.openxmlformats.org/officeDocument/2006/relationships/hyperlink" Target="#'3- Guidance'!A1193" TargetMode="External" Id="rId1180"/><Relationship Type="http://schemas.openxmlformats.org/officeDocument/2006/relationships/hyperlink" Target="#'3- Guidance'!A1194" TargetMode="External" Id="rId1181"/><Relationship Type="http://schemas.openxmlformats.org/officeDocument/2006/relationships/hyperlink" Target="#'3- Guidance'!A1195" TargetMode="External" Id="rId1182"/><Relationship Type="http://schemas.openxmlformats.org/officeDocument/2006/relationships/hyperlink" Target="#'3- Guidance'!A1196" TargetMode="External" Id="rId1183"/><Relationship Type="http://schemas.openxmlformats.org/officeDocument/2006/relationships/hyperlink" Target="#'3- Guidance'!A1197" TargetMode="External" Id="rId1184"/><Relationship Type="http://schemas.openxmlformats.org/officeDocument/2006/relationships/hyperlink" Target="#'3- Guidance'!A1198" TargetMode="External" Id="rId1185"/><Relationship Type="http://schemas.openxmlformats.org/officeDocument/2006/relationships/hyperlink" Target="#'3- Guidance'!A1199" TargetMode="External" Id="rId1186"/><Relationship Type="http://schemas.openxmlformats.org/officeDocument/2006/relationships/hyperlink" Target="#'3- Guidance'!A1200" TargetMode="External" Id="rId1187"/><Relationship Type="http://schemas.openxmlformats.org/officeDocument/2006/relationships/hyperlink" Target="#'3- Guidance'!A1201" TargetMode="External" Id="rId1188"/><Relationship Type="http://schemas.openxmlformats.org/officeDocument/2006/relationships/hyperlink" Target="#'3- Guidance'!A1202" TargetMode="External" Id="rId1189"/><Relationship Type="http://schemas.openxmlformats.org/officeDocument/2006/relationships/hyperlink" Target="#'3- Guidance'!A1203" TargetMode="External" Id="rId1190"/><Relationship Type="http://schemas.openxmlformats.org/officeDocument/2006/relationships/hyperlink" Target="#'3- Guidance'!A1204" TargetMode="External" Id="rId1191"/><Relationship Type="http://schemas.openxmlformats.org/officeDocument/2006/relationships/hyperlink" Target="#'3- Guidance'!A1205" TargetMode="External" Id="rId1192"/><Relationship Type="http://schemas.openxmlformats.org/officeDocument/2006/relationships/hyperlink" Target="#'3- Guidance'!A1206" TargetMode="External" Id="rId1193"/><Relationship Type="http://schemas.openxmlformats.org/officeDocument/2006/relationships/hyperlink" Target="#'3- Guidance'!A1207" TargetMode="External" Id="rId1194"/><Relationship Type="http://schemas.openxmlformats.org/officeDocument/2006/relationships/hyperlink" Target="#'3- Guidance'!A1208" TargetMode="External" Id="rId1195"/><Relationship Type="http://schemas.openxmlformats.org/officeDocument/2006/relationships/hyperlink" Target="#'3- Guidance'!A1209" TargetMode="External" Id="rId1196"/><Relationship Type="http://schemas.openxmlformats.org/officeDocument/2006/relationships/hyperlink" Target="#'3- Guidance'!A1210" TargetMode="External" Id="rId1197"/><Relationship Type="http://schemas.openxmlformats.org/officeDocument/2006/relationships/hyperlink" Target="#'3- Guidance'!A1211" TargetMode="External" Id="rId1198"/><Relationship Type="http://schemas.openxmlformats.org/officeDocument/2006/relationships/hyperlink" Target="#'3- Guidance'!A1212" TargetMode="External" Id="rId1199"/><Relationship Type="http://schemas.openxmlformats.org/officeDocument/2006/relationships/hyperlink" Target="#'3- Guidance'!A1213" TargetMode="External" Id="rId1200"/><Relationship Type="http://schemas.openxmlformats.org/officeDocument/2006/relationships/hyperlink" Target="#'3- Guidance'!A1214" TargetMode="External" Id="rId1201"/><Relationship Type="http://schemas.openxmlformats.org/officeDocument/2006/relationships/hyperlink" Target="#'3- Guidance'!A1215" TargetMode="External" Id="rId1202"/><Relationship Type="http://schemas.openxmlformats.org/officeDocument/2006/relationships/hyperlink" Target="#'3- Guidance'!A1216" TargetMode="External" Id="rId1203"/><Relationship Type="http://schemas.openxmlformats.org/officeDocument/2006/relationships/hyperlink" Target="#'3- Guidance'!A1217" TargetMode="External" Id="rId1204"/><Relationship Type="http://schemas.openxmlformats.org/officeDocument/2006/relationships/hyperlink" Target="#'3- Guidance'!A1218" TargetMode="External" Id="rId1205"/><Relationship Type="http://schemas.openxmlformats.org/officeDocument/2006/relationships/hyperlink" Target="#'3- Guidance'!A1219" TargetMode="External" Id="rId1206"/><Relationship Type="http://schemas.openxmlformats.org/officeDocument/2006/relationships/hyperlink" Target="#'3- Guidance'!A1220" TargetMode="External" Id="rId1207"/><Relationship Type="http://schemas.openxmlformats.org/officeDocument/2006/relationships/hyperlink" Target="#'3- Guidance'!A1221" TargetMode="External" Id="rId1208"/><Relationship Type="http://schemas.openxmlformats.org/officeDocument/2006/relationships/hyperlink" Target="#'3- Guidance'!A1222" TargetMode="External" Id="rId1209"/><Relationship Type="http://schemas.openxmlformats.org/officeDocument/2006/relationships/hyperlink" Target="#'3- Guidance'!A1223" TargetMode="External" Id="rId1210"/><Relationship Type="http://schemas.openxmlformats.org/officeDocument/2006/relationships/hyperlink" Target="#'3- Guidance'!A1224" TargetMode="External" Id="rId1211"/><Relationship Type="http://schemas.openxmlformats.org/officeDocument/2006/relationships/hyperlink" Target="#'3- Guidance'!A1225" TargetMode="External" Id="rId1212"/><Relationship Type="http://schemas.openxmlformats.org/officeDocument/2006/relationships/hyperlink" Target="#'3- Guidance'!A1226" TargetMode="External" Id="rId1213"/><Relationship Type="http://schemas.openxmlformats.org/officeDocument/2006/relationships/hyperlink" Target="#'3- Guidance'!A1227" TargetMode="External" Id="rId1214"/><Relationship Type="http://schemas.openxmlformats.org/officeDocument/2006/relationships/hyperlink" Target="#'3- Guidance'!A1228" TargetMode="External" Id="rId1215"/><Relationship Type="http://schemas.openxmlformats.org/officeDocument/2006/relationships/hyperlink" Target="#'3- Guidance'!A1229" TargetMode="External" Id="rId1216"/><Relationship Type="http://schemas.openxmlformats.org/officeDocument/2006/relationships/hyperlink" Target="#'3- Guidance'!A1230" TargetMode="External" Id="rId1217"/><Relationship Type="http://schemas.openxmlformats.org/officeDocument/2006/relationships/hyperlink" Target="#'3- Guidance'!A1231" TargetMode="External" Id="rId1218"/><Relationship Type="http://schemas.openxmlformats.org/officeDocument/2006/relationships/hyperlink" Target="#'3- Guidance'!A1232" TargetMode="External" Id="rId1219"/><Relationship Type="http://schemas.openxmlformats.org/officeDocument/2006/relationships/hyperlink" Target="#'3- Guidance'!A1233" TargetMode="External" Id="rId1220"/><Relationship Type="http://schemas.openxmlformats.org/officeDocument/2006/relationships/hyperlink" Target="#'3- Guidance'!A1234" TargetMode="External" Id="rId1221"/><Relationship Type="http://schemas.openxmlformats.org/officeDocument/2006/relationships/hyperlink" Target="#'3- Guidance'!A1235" TargetMode="External" Id="rId1222"/><Relationship Type="http://schemas.openxmlformats.org/officeDocument/2006/relationships/hyperlink" Target="#'3- Guidance'!A1236" TargetMode="External" Id="rId1223"/><Relationship Type="http://schemas.openxmlformats.org/officeDocument/2006/relationships/hyperlink" Target="#'3- Guidance'!A1237" TargetMode="External" Id="rId1224"/><Relationship Type="http://schemas.openxmlformats.org/officeDocument/2006/relationships/hyperlink" Target="#'3- Guidance'!A1238" TargetMode="External" Id="rId1225"/><Relationship Type="http://schemas.openxmlformats.org/officeDocument/2006/relationships/hyperlink" Target="#'3- Guidance'!A1239" TargetMode="External" Id="rId1226"/><Relationship Type="http://schemas.openxmlformats.org/officeDocument/2006/relationships/hyperlink" Target="#'3- Guidance'!A1240" TargetMode="External" Id="rId1227"/><Relationship Type="http://schemas.openxmlformats.org/officeDocument/2006/relationships/hyperlink" Target="#'3- Guidance'!A1241" TargetMode="External" Id="rId1228"/><Relationship Type="http://schemas.openxmlformats.org/officeDocument/2006/relationships/hyperlink" Target="#'3- Guidance'!A1242" TargetMode="External" Id="rId1229"/><Relationship Type="http://schemas.openxmlformats.org/officeDocument/2006/relationships/hyperlink" Target="#'3- Guidance'!A1243" TargetMode="External" Id="rId1230"/><Relationship Type="http://schemas.openxmlformats.org/officeDocument/2006/relationships/hyperlink" Target="#'3- Guidance'!A1244" TargetMode="External" Id="rId1231"/><Relationship Type="http://schemas.openxmlformats.org/officeDocument/2006/relationships/hyperlink" Target="#'3- Guidance'!A1245" TargetMode="External" Id="rId1232"/><Relationship Type="http://schemas.openxmlformats.org/officeDocument/2006/relationships/hyperlink" Target="#'3- Guidance'!A1246" TargetMode="External" Id="rId1233"/><Relationship Type="http://schemas.openxmlformats.org/officeDocument/2006/relationships/hyperlink" Target="#'3- Guidance'!A1247" TargetMode="External" Id="rId1234"/><Relationship Type="http://schemas.openxmlformats.org/officeDocument/2006/relationships/hyperlink" Target="#'3- Guidance'!A1248" TargetMode="External" Id="rId1235"/><Relationship Type="http://schemas.openxmlformats.org/officeDocument/2006/relationships/hyperlink" Target="#'3- Guidance'!A1249" TargetMode="External" Id="rId1236"/><Relationship Type="http://schemas.openxmlformats.org/officeDocument/2006/relationships/hyperlink" Target="#'3- Guidance'!A1250" TargetMode="External" Id="rId1237"/><Relationship Type="http://schemas.openxmlformats.org/officeDocument/2006/relationships/hyperlink" Target="#'3- Guidance'!A1251" TargetMode="External" Id="rId1238"/><Relationship Type="http://schemas.openxmlformats.org/officeDocument/2006/relationships/hyperlink" Target="#'3- Guidance'!A1252" TargetMode="External" Id="rId1239"/></Relationships>
</file>

<file path=xl/worksheets/_rels/sheet4.xml.rels><Relationships xmlns="http://schemas.openxmlformats.org/package/2006/relationships"><Relationship Type="http://schemas.openxmlformats.org/officeDocument/2006/relationships/hyperlink" Target="#'3- Guidance'!A1253" TargetMode="External" Id="rId1"/><Relationship Type="http://schemas.openxmlformats.org/officeDocument/2006/relationships/hyperlink" Target="#'3- Guidance'!A1254" TargetMode="External" Id="rId2"/><Relationship Type="http://schemas.openxmlformats.org/officeDocument/2006/relationships/hyperlink" Target="#'3- Guidance'!A1255" TargetMode="External" Id="rId3"/><Relationship Type="http://schemas.openxmlformats.org/officeDocument/2006/relationships/hyperlink" Target="#'3- Guidance'!A1256" TargetMode="External" Id="rId4"/><Relationship Type="http://schemas.openxmlformats.org/officeDocument/2006/relationships/hyperlink" Target="#'3- Guidance'!A1257" TargetMode="External" Id="rId5"/><Relationship Type="http://schemas.openxmlformats.org/officeDocument/2006/relationships/hyperlink" Target="#'3- Guidance'!A1258" TargetMode="External" Id="rId6"/></Relationships>
</file>

<file path=xl/worksheets/_rels/sheet5.xml.rels><Relationships xmlns="http://schemas.openxmlformats.org/package/2006/relationships"><Relationship Type="http://schemas.openxmlformats.org/officeDocument/2006/relationships/hyperlink" Target="#'3- Guidance'!A1259" TargetMode="External" Id="rId1"/><Relationship Type="http://schemas.openxmlformats.org/officeDocument/2006/relationships/hyperlink" Target="#'3- Guidance'!A1260" TargetMode="External" Id="rId2"/><Relationship Type="http://schemas.openxmlformats.org/officeDocument/2006/relationships/hyperlink" Target="#'3- Guidance'!A1261" TargetMode="External" Id="rId3"/><Relationship Type="http://schemas.openxmlformats.org/officeDocument/2006/relationships/hyperlink" Target="#'3- Guidance'!A1262" TargetMode="External" Id="rId4"/><Relationship Type="http://schemas.openxmlformats.org/officeDocument/2006/relationships/hyperlink" Target="#'3- Guidance'!A1263" TargetMode="External" Id="rId5"/><Relationship Type="http://schemas.openxmlformats.org/officeDocument/2006/relationships/hyperlink" Target="#'3- Guidance'!A1264" TargetMode="External" Id="rId6"/><Relationship Type="http://schemas.openxmlformats.org/officeDocument/2006/relationships/hyperlink" Target="#'3- Guidance'!A1265" TargetMode="External" Id="rId7"/><Relationship Type="http://schemas.openxmlformats.org/officeDocument/2006/relationships/hyperlink" Target="#'3- Guidance'!A1266" TargetMode="External" Id="rId8"/><Relationship Type="http://schemas.openxmlformats.org/officeDocument/2006/relationships/hyperlink" Target="#'3- Guidance'!A1267" TargetMode="External" Id="rId9"/><Relationship Type="http://schemas.openxmlformats.org/officeDocument/2006/relationships/hyperlink" Target="#'3- Guidance'!A1268" TargetMode="External" Id="rId10"/><Relationship Type="http://schemas.openxmlformats.org/officeDocument/2006/relationships/hyperlink" Target="#'3- Guidance'!A1269" TargetMode="External" Id="rId11"/><Relationship Type="http://schemas.openxmlformats.org/officeDocument/2006/relationships/hyperlink" Target="#'3- Guidance'!A1270" TargetMode="External" Id="rId12"/><Relationship Type="http://schemas.openxmlformats.org/officeDocument/2006/relationships/hyperlink" Target="#'3- Guidance'!A1271" TargetMode="External" Id="rId13"/><Relationship Type="http://schemas.openxmlformats.org/officeDocument/2006/relationships/hyperlink" Target="#'3- Guidance'!A1272" TargetMode="External" Id="rId14"/><Relationship Type="http://schemas.openxmlformats.org/officeDocument/2006/relationships/hyperlink" Target="#'3- Guidance'!A1273" TargetMode="External" Id="rId15"/><Relationship Type="http://schemas.openxmlformats.org/officeDocument/2006/relationships/hyperlink" Target="#'3- Guidance'!A1274" TargetMode="External" Id="rId16"/><Relationship Type="http://schemas.openxmlformats.org/officeDocument/2006/relationships/hyperlink" Target="#'3- Guidance'!A1275" TargetMode="External" Id="rId17"/><Relationship Type="http://schemas.openxmlformats.org/officeDocument/2006/relationships/hyperlink" Target="#'3- Guidance'!A1276" TargetMode="External" Id="rId18"/><Relationship Type="http://schemas.openxmlformats.org/officeDocument/2006/relationships/hyperlink" Target="#'3- Guidance'!A1277" TargetMode="External" Id="rId19"/><Relationship Type="http://schemas.openxmlformats.org/officeDocument/2006/relationships/hyperlink" Target="#'3- Guidance'!A1278" TargetMode="External" Id="rId20"/><Relationship Type="http://schemas.openxmlformats.org/officeDocument/2006/relationships/hyperlink" Target="#'3- Guidance'!A1279" TargetMode="External" Id="rId21"/><Relationship Type="http://schemas.openxmlformats.org/officeDocument/2006/relationships/hyperlink" Target="#'3- Guidance'!A1280" TargetMode="External" Id="rId22"/><Relationship Type="http://schemas.openxmlformats.org/officeDocument/2006/relationships/hyperlink" Target="#'3- Guidance'!A1281" TargetMode="External" Id="rId23"/><Relationship Type="http://schemas.openxmlformats.org/officeDocument/2006/relationships/hyperlink" Target="#'3- Guidance'!A1282" TargetMode="External" Id="rId24"/><Relationship Type="http://schemas.openxmlformats.org/officeDocument/2006/relationships/hyperlink" Target="#'3- Guidance'!A1283" TargetMode="External" Id="rId25"/><Relationship Type="http://schemas.openxmlformats.org/officeDocument/2006/relationships/hyperlink" Target="#'3- Guidance'!A1284" TargetMode="External" Id="rId26"/><Relationship Type="http://schemas.openxmlformats.org/officeDocument/2006/relationships/hyperlink" Target="#'3- Guidance'!A1285" TargetMode="External" Id="rId27"/><Relationship Type="http://schemas.openxmlformats.org/officeDocument/2006/relationships/hyperlink" Target="#'3- Guidance'!A1286" TargetMode="External" Id="rId28"/><Relationship Type="http://schemas.openxmlformats.org/officeDocument/2006/relationships/hyperlink" Target="#'3- Guidance'!A1287" TargetMode="External" Id="rId29"/><Relationship Type="http://schemas.openxmlformats.org/officeDocument/2006/relationships/hyperlink" Target="#'3- Guidance'!A1288" TargetMode="External" Id="rId30"/><Relationship Type="http://schemas.openxmlformats.org/officeDocument/2006/relationships/hyperlink" Target="#'3- Guidance'!A1289" TargetMode="External" Id="rId31"/><Relationship Type="http://schemas.openxmlformats.org/officeDocument/2006/relationships/hyperlink" Target="#'3- Guidance'!A1290" TargetMode="External" Id="rId32"/><Relationship Type="http://schemas.openxmlformats.org/officeDocument/2006/relationships/hyperlink" Target="#'3- Guidance'!A1291" TargetMode="External" Id="rId33"/><Relationship Type="http://schemas.openxmlformats.org/officeDocument/2006/relationships/hyperlink" Target="#'3- Guidance'!A1292" TargetMode="External" Id="rId34"/><Relationship Type="http://schemas.openxmlformats.org/officeDocument/2006/relationships/hyperlink" Target="#'3- Guidance'!A1293" TargetMode="External" Id="rId35"/><Relationship Type="http://schemas.openxmlformats.org/officeDocument/2006/relationships/hyperlink" Target="#'3- Guidance'!A1294" TargetMode="External" Id="rId36"/><Relationship Type="http://schemas.openxmlformats.org/officeDocument/2006/relationships/hyperlink" Target="#'3- Guidance'!A1295" TargetMode="External" Id="rId37"/><Relationship Type="http://schemas.openxmlformats.org/officeDocument/2006/relationships/hyperlink" Target="#'3- Guidance'!A1296" TargetMode="External" Id="rId38"/><Relationship Type="http://schemas.openxmlformats.org/officeDocument/2006/relationships/hyperlink" Target="#'3- Guidance'!A1297" TargetMode="External" Id="rId39"/><Relationship Type="http://schemas.openxmlformats.org/officeDocument/2006/relationships/hyperlink" Target="#'3- Guidance'!A1298" TargetMode="External" Id="rId40"/><Relationship Type="http://schemas.openxmlformats.org/officeDocument/2006/relationships/hyperlink" Target="#'3- Guidance'!A1299" TargetMode="External" Id="rId41"/><Relationship Type="http://schemas.openxmlformats.org/officeDocument/2006/relationships/hyperlink" Target="#'3- Guidance'!A1300" TargetMode="External" Id="rId42"/><Relationship Type="http://schemas.openxmlformats.org/officeDocument/2006/relationships/hyperlink" Target="#'3- Guidance'!A1301" TargetMode="External" Id="rId43"/><Relationship Type="http://schemas.openxmlformats.org/officeDocument/2006/relationships/hyperlink" Target="#'3- Guidance'!A1302" TargetMode="External" Id="rId44"/><Relationship Type="http://schemas.openxmlformats.org/officeDocument/2006/relationships/hyperlink" Target="#'3- Guidance'!A1303" TargetMode="External" Id="rId45"/><Relationship Type="http://schemas.openxmlformats.org/officeDocument/2006/relationships/hyperlink" Target="#'3- Guidance'!A1304" TargetMode="External" Id="rId46"/><Relationship Type="http://schemas.openxmlformats.org/officeDocument/2006/relationships/hyperlink" Target="#'3- Guidance'!A1305" TargetMode="External" Id="rId47"/><Relationship Type="http://schemas.openxmlformats.org/officeDocument/2006/relationships/hyperlink" Target="#'3- Guidance'!A1306" TargetMode="External" Id="rId48"/><Relationship Type="http://schemas.openxmlformats.org/officeDocument/2006/relationships/hyperlink" Target="#'3- Guidance'!A1307" TargetMode="External" Id="rId49"/><Relationship Type="http://schemas.openxmlformats.org/officeDocument/2006/relationships/hyperlink" Target="#'3- Guidance'!A1308" TargetMode="External" Id="rId50"/><Relationship Type="http://schemas.openxmlformats.org/officeDocument/2006/relationships/hyperlink" Target="#'3- Guidance'!A1309" TargetMode="External" Id="rId51"/><Relationship Type="http://schemas.openxmlformats.org/officeDocument/2006/relationships/hyperlink" Target="#'3- Guidance'!A1310" TargetMode="External" Id="rId52"/><Relationship Type="http://schemas.openxmlformats.org/officeDocument/2006/relationships/hyperlink" Target="#'3- Guidance'!A1311" TargetMode="External" Id="rId53"/><Relationship Type="http://schemas.openxmlformats.org/officeDocument/2006/relationships/hyperlink" Target="#'3- Guidance'!A1312" TargetMode="External" Id="rId54"/><Relationship Type="http://schemas.openxmlformats.org/officeDocument/2006/relationships/hyperlink" Target="#'3- Guidance'!A1313" TargetMode="External" Id="rId55"/><Relationship Type="http://schemas.openxmlformats.org/officeDocument/2006/relationships/hyperlink" Target="#'3- Guidance'!A1314" TargetMode="External" Id="rId56"/><Relationship Type="http://schemas.openxmlformats.org/officeDocument/2006/relationships/hyperlink" Target="#'3- Guidance'!A1315" TargetMode="External" Id="rId57"/><Relationship Type="http://schemas.openxmlformats.org/officeDocument/2006/relationships/hyperlink" Target="#'3- Guidance'!A1316" TargetMode="External" Id="rId58"/><Relationship Type="http://schemas.openxmlformats.org/officeDocument/2006/relationships/hyperlink" Target="#'3- Guidance'!A1317" TargetMode="External" Id="rId59"/><Relationship Type="http://schemas.openxmlformats.org/officeDocument/2006/relationships/hyperlink" Target="#'3- Guidance'!A1318" TargetMode="External" Id="rId60"/><Relationship Type="http://schemas.openxmlformats.org/officeDocument/2006/relationships/hyperlink" Target="#'3- Guidance'!A1319" TargetMode="External" Id="rId61"/><Relationship Type="http://schemas.openxmlformats.org/officeDocument/2006/relationships/hyperlink" Target="#'3- Guidance'!A1320" TargetMode="External" Id="rId62"/><Relationship Type="http://schemas.openxmlformats.org/officeDocument/2006/relationships/hyperlink" Target="#'3- Guidance'!A1321" TargetMode="External" Id="rId63"/><Relationship Type="http://schemas.openxmlformats.org/officeDocument/2006/relationships/hyperlink" Target="#'3- Guidance'!A1322" TargetMode="External" Id="rId64"/><Relationship Type="http://schemas.openxmlformats.org/officeDocument/2006/relationships/hyperlink" Target="#'3- Guidance'!A1323" TargetMode="External" Id="rId65"/><Relationship Type="http://schemas.openxmlformats.org/officeDocument/2006/relationships/hyperlink" Target="#'3- Guidance'!A1324" TargetMode="External" Id="rId66"/><Relationship Type="http://schemas.openxmlformats.org/officeDocument/2006/relationships/hyperlink" Target="#'3- Guidance'!A1325" TargetMode="External" Id="rId67"/><Relationship Type="http://schemas.openxmlformats.org/officeDocument/2006/relationships/hyperlink" Target="#'3- Guidance'!A1326" TargetMode="External" Id="rId68"/><Relationship Type="http://schemas.openxmlformats.org/officeDocument/2006/relationships/hyperlink" Target="#'3- Guidance'!A1327" TargetMode="External" Id="rId69"/><Relationship Type="http://schemas.openxmlformats.org/officeDocument/2006/relationships/hyperlink" Target="#'3- Guidance'!A1328" TargetMode="External" Id="rId70"/><Relationship Type="http://schemas.openxmlformats.org/officeDocument/2006/relationships/hyperlink" Target="#'3- Guidance'!A1329" TargetMode="External" Id="rId71"/><Relationship Type="http://schemas.openxmlformats.org/officeDocument/2006/relationships/hyperlink" Target="#'3- Guidance'!A1330" TargetMode="External" Id="rId72"/><Relationship Type="http://schemas.openxmlformats.org/officeDocument/2006/relationships/hyperlink" Target="#'3- Guidance'!A1331" TargetMode="External" Id="rId73"/><Relationship Type="http://schemas.openxmlformats.org/officeDocument/2006/relationships/hyperlink" Target="#'3- Guidance'!A1332" TargetMode="External" Id="rId74"/><Relationship Type="http://schemas.openxmlformats.org/officeDocument/2006/relationships/hyperlink" Target="#'3- Guidance'!A1333" TargetMode="External" Id="rId75"/><Relationship Type="http://schemas.openxmlformats.org/officeDocument/2006/relationships/hyperlink" Target="#'3- Guidance'!A1334" TargetMode="External" Id="rId76"/><Relationship Type="http://schemas.openxmlformats.org/officeDocument/2006/relationships/hyperlink" Target="#'3- Guidance'!A1335" TargetMode="External" Id="rId77"/><Relationship Type="http://schemas.openxmlformats.org/officeDocument/2006/relationships/hyperlink" Target="#'3- Guidance'!A1336" TargetMode="External" Id="rId78"/><Relationship Type="http://schemas.openxmlformats.org/officeDocument/2006/relationships/hyperlink" Target="#'3- Guidance'!A1337" TargetMode="External" Id="rId79"/><Relationship Type="http://schemas.openxmlformats.org/officeDocument/2006/relationships/hyperlink" Target="#'3- Guidance'!A1338" TargetMode="External" Id="rId80"/><Relationship Type="http://schemas.openxmlformats.org/officeDocument/2006/relationships/hyperlink" Target="#'3- Guidance'!A1339" TargetMode="External" Id="rId81"/><Relationship Type="http://schemas.openxmlformats.org/officeDocument/2006/relationships/hyperlink" Target="#'3- Guidance'!A1340" TargetMode="External" Id="rId82"/><Relationship Type="http://schemas.openxmlformats.org/officeDocument/2006/relationships/hyperlink" Target="#'3- Guidance'!A1341" TargetMode="External" Id="rId83"/><Relationship Type="http://schemas.openxmlformats.org/officeDocument/2006/relationships/hyperlink" Target="#'3- Guidance'!A1342" TargetMode="External" Id="rId84"/><Relationship Type="http://schemas.openxmlformats.org/officeDocument/2006/relationships/hyperlink" Target="#'3- Guidance'!A1343" TargetMode="External" Id="rId85"/><Relationship Type="http://schemas.openxmlformats.org/officeDocument/2006/relationships/hyperlink" Target="#'3- Guidance'!A1344" TargetMode="External" Id="rId86"/><Relationship Type="http://schemas.openxmlformats.org/officeDocument/2006/relationships/hyperlink" Target="#'3- Guidance'!A1345" TargetMode="External" Id="rId87"/><Relationship Type="http://schemas.openxmlformats.org/officeDocument/2006/relationships/hyperlink" Target="#'3- Guidance'!A1346" TargetMode="External" Id="rId88"/><Relationship Type="http://schemas.openxmlformats.org/officeDocument/2006/relationships/hyperlink" Target="#'3- Guidance'!A1347" TargetMode="External" Id="rId89"/><Relationship Type="http://schemas.openxmlformats.org/officeDocument/2006/relationships/hyperlink" Target="#'3- Guidance'!A1348" TargetMode="External" Id="rId90"/><Relationship Type="http://schemas.openxmlformats.org/officeDocument/2006/relationships/hyperlink" Target="#'3- Guidance'!A1349" TargetMode="External" Id="rId91"/><Relationship Type="http://schemas.openxmlformats.org/officeDocument/2006/relationships/hyperlink" Target="#'3- Guidance'!A1350" TargetMode="External" Id="rId92"/><Relationship Type="http://schemas.openxmlformats.org/officeDocument/2006/relationships/hyperlink" Target="#'3- Guidance'!A1351" TargetMode="External" Id="rId93"/><Relationship Type="http://schemas.openxmlformats.org/officeDocument/2006/relationships/hyperlink" Target="#'3- Guidance'!A1352" TargetMode="External" Id="rId94"/><Relationship Type="http://schemas.openxmlformats.org/officeDocument/2006/relationships/hyperlink" Target="#'3- Guidance'!A1353" TargetMode="External" Id="rId95"/><Relationship Type="http://schemas.openxmlformats.org/officeDocument/2006/relationships/hyperlink" Target="#'3- Guidance'!A1354" TargetMode="External" Id="rId96"/><Relationship Type="http://schemas.openxmlformats.org/officeDocument/2006/relationships/hyperlink" Target="#'3- Guidance'!A1355" TargetMode="External" Id="rId97"/><Relationship Type="http://schemas.openxmlformats.org/officeDocument/2006/relationships/hyperlink" Target="#'3- Guidance'!A1356" TargetMode="External" Id="rId98"/><Relationship Type="http://schemas.openxmlformats.org/officeDocument/2006/relationships/hyperlink" Target="#'3- Guidance'!A1357" TargetMode="External" Id="rId99"/><Relationship Type="http://schemas.openxmlformats.org/officeDocument/2006/relationships/hyperlink" Target="#'3- Guidance'!A1358" TargetMode="External" Id="rId100"/><Relationship Type="http://schemas.openxmlformats.org/officeDocument/2006/relationships/hyperlink" Target="#'3- Guidance'!A1359" TargetMode="External" Id="rId101"/><Relationship Type="http://schemas.openxmlformats.org/officeDocument/2006/relationships/hyperlink" Target="#'3- Guidance'!A1360" TargetMode="External" Id="rId102"/><Relationship Type="http://schemas.openxmlformats.org/officeDocument/2006/relationships/hyperlink" Target="#'3- Guidance'!A1361" TargetMode="External" Id="rId103"/><Relationship Type="http://schemas.openxmlformats.org/officeDocument/2006/relationships/hyperlink" Target="#'3- Guidance'!A1362" TargetMode="External" Id="rId104"/><Relationship Type="http://schemas.openxmlformats.org/officeDocument/2006/relationships/hyperlink" Target="#'3- Guidance'!A1363" TargetMode="External" Id="rId105"/><Relationship Type="http://schemas.openxmlformats.org/officeDocument/2006/relationships/hyperlink" Target="#'3- Guidance'!A1364" TargetMode="External" Id="rId106"/><Relationship Type="http://schemas.openxmlformats.org/officeDocument/2006/relationships/hyperlink" Target="#'3- Guidance'!A1365" TargetMode="External" Id="rId107"/><Relationship Type="http://schemas.openxmlformats.org/officeDocument/2006/relationships/hyperlink" Target="#'3- Guidance'!A1366" TargetMode="External" Id="rId108"/><Relationship Type="http://schemas.openxmlformats.org/officeDocument/2006/relationships/hyperlink" Target="#'3- Guidance'!A1367" TargetMode="External" Id="rId109"/><Relationship Type="http://schemas.openxmlformats.org/officeDocument/2006/relationships/hyperlink" Target="#'3- Guidance'!A1368" TargetMode="External" Id="rId110"/><Relationship Type="http://schemas.openxmlformats.org/officeDocument/2006/relationships/hyperlink" Target="#'3- Guidance'!A1369" TargetMode="External" Id="rId111"/><Relationship Type="http://schemas.openxmlformats.org/officeDocument/2006/relationships/hyperlink" Target="#'3- Guidance'!A1370" TargetMode="External" Id="rId112"/><Relationship Type="http://schemas.openxmlformats.org/officeDocument/2006/relationships/hyperlink" Target="#'3- Guidance'!A1371" TargetMode="External" Id="rId113"/><Relationship Type="http://schemas.openxmlformats.org/officeDocument/2006/relationships/hyperlink" Target="#'3- Guidance'!A1372" TargetMode="External" Id="rId114"/><Relationship Type="http://schemas.openxmlformats.org/officeDocument/2006/relationships/hyperlink" Target="#'3- Guidance'!A1373" TargetMode="External" Id="rId115"/><Relationship Type="http://schemas.openxmlformats.org/officeDocument/2006/relationships/hyperlink" Target="#'3- Guidance'!A1374" TargetMode="External" Id="rId116"/><Relationship Type="http://schemas.openxmlformats.org/officeDocument/2006/relationships/hyperlink" Target="#'3- Guidance'!A1375" TargetMode="External" Id="rId117"/><Relationship Type="http://schemas.openxmlformats.org/officeDocument/2006/relationships/hyperlink" Target="#'3- Guidance'!A1376" TargetMode="External" Id="rId118"/><Relationship Type="http://schemas.openxmlformats.org/officeDocument/2006/relationships/hyperlink" Target="#'3- Guidance'!A1377" TargetMode="External" Id="rId119"/><Relationship Type="http://schemas.openxmlformats.org/officeDocument/2006/relationships/hyperlink" Target="#'3- Guidance'!A1378" TargetMode="External" Id="rId120"/><Relationship Type="http://schemas.openxmlformats.org/officeDocument/2006/relationships/hyperlink" Target="#'3- Guidance'!A1379" TargetMode="External" Id="rId121"/><Relationship Type="http://schemas.openxmlformats.org/officeDocument/2006/relationships/hyperlink" Target="#'3- Guidance'!A1380" TargetMode="External" Id="rId122"/><Relationship Type="http://schemas.openxmlformats.org/officeDocument/2006/relationships/hyperlink" Target="#'3- Guidance'!A1381" TargetMode="External" Id="rId123"/><Relationship Type="http://schemas.openxmlformats.org/officeDocument/2006/relationships/hyperlink" Target="#'3- Guidance'!A1382" TargetMode="External" Id="rId124"/><Relationship Type="http://schemas.openxmlformats.org/officeDocument/2006/relationships/hyperlink" Target="#'3- Guidance'!A1383" TargetMode="External" Id="rId125"/><Relationship Type="http://schemas.openxmlformats.org/officeDocument/2006/relationships/hyperlink" Target="#'3- Guidance'!A1384" TargetMode="External" Id="rId126"/><Relationship Type="http://schemas.openxmlformats.org/officeDocument/2006/relationships/hyperlink" Target="#'3- Guidance'!A1385" TargetMode="External" Id="rId127"/><Relationship Type="http://schemas.openxmlformats.org/officeDocument/2006/relationships/hyperlink" Target="#'3- Guidance'!A1386" TargetMode="External" Id="rId128"/><Relationship Type="http://schemas.openxmlformats.org/officeDocument/2006/relationships/hyperlink" Target="#'3- Guidance'!A1387" TargetMode="External" Id="rId129"/><Relationship Type="http://schemas.openxmlformats.org/officeDocument/2006/relationships/hyperlink" Target="#'3- Guidance'!A1388" TargetMode="External" Id="rId130"/><Relationship Type="http://schemas.openxmlformats.org/officeDocument/2006/relationships/hyperlink" Target="#'3- Guidance'!A1389" TargetMode="External" Id="rId131"/><Relationship Type="http://schemas.openxmlformats.org/officeDocument/2006/relationships/hyperlink" Target="#'3- Guidance'!A1390" TargetMode="External" Id="rId132"/><Relationship Type="http://schemas.openxmlformats.org/officeDocument/2006/relationships/hyperlink" Target="#'3- Guidance'!A1391" TargetMode="External" Id="rId133"/><Relationship Type="http://schemas.openxmlformats.org/officeDocument/2006/relationships/hyperlink" Target="#'3- Guidance'!A1392" TargetMode="External" Id="rId134"/><Relationship Type="http://schemas.openxmlformats.org/officeDocument/2006/relationships/hyperlink" Target="#'3- Guidance'!A1393" TargetMode="External" Id="rId135"/><Relationship Type="http://schemas.openxmlformats.org/officeDocument/2006/relationships/hyperlink" Target="#'3- Guidance'!A1394" TargetMode="External" Id="rId136"/><Relationship Type="http://schemas.openxmlformats.org/officeDocument/2006/relationships/hyperlink" Target="#'3- Guidance'!A1395" TargetMode="External" Id="rId137"/><Relationship Type="http://schemas.openxmlformats.org/officeDocument/2006/relationships/hyperlink" Target="#'3- Guidance'!A1396" TargetMode="External" Id="rId138"/><Relationship Type="http://schemas.openxmlformats.org/officeDocument/2006/relationships/hyperlink" Target="#'3- Guidance'!A1397" TargetMode="External" Id="rId139"/><Relationship Type="http://schemas.openxmlformats.org/officeDocument/2006/relationships/hyperlink" Target="#'3- Guidance'!A1398" TargetMode="External" Id="rId140"/><Relationship Type="http://schemas.openxmlformats.org/officeDocument/2006/relationships/hyperlink" Target="#'3- Guidance'!A1399" TargetMode="External" Id="rId141"/><Relationship Type="http://schemas.openxmlformats.org/officeDocument/2006/relationships/hyperlink" Target="#'3- Guidance'!A1400" TargetMode="External" Id="rId142"/><Relationship Type="http://schemas.openxmlformats.org/officeDocument/2006/relationships/hyperlink" Target="#'3- Guidance'!A1401" TargetMode="External" Id="rId143"/><Relationship Type="http://schemas.openxmlformats.org/officeDocument/2006/relationships/hyperlink" Target="#'3- Guidance'!A1402" TargetMode="External" Id="rId144"/><Relationship Type="http://schemas.openxmlformats.org/officeDocument/2006/relationships/hyperlink" Target="#'3- Guidance'!A1403" TargetMode="External" Id="rId145"/><Relationship Type="http://schemas.openxmlformats.org/officeDocument/2006/relationships/hyperlink" Target="#'3- Guidance'!A1404" TargetMode="External" Id="rId146"/><Relationship Type="http://schemas.openxmlformats.org/officeDocument/2006/relationships/hyperlink" Target="#'3- Guidance'!A1405" TargetMode="External" Id="rId147"/><Relationship Type="http://schemas.openxmlformats.org/officeDocument/2006/relationships/hyperlink" Target="#'3- Guidance'!A1406" TargetMode="External" Id="rId148"/><Relationship Type="http://schemas.openxmlformats.org/officeDocument/2006/relationships/hyperlink" Target="#'3- Guidance'!A1407" TargetMode="External" Id="rId149"/><Relationship Type="http://schemas.openxmlformats.org/officeDocument/2006/relationships/hyperlink" Target="#'3- Guidance'!A1408" TargetMode="External" Id="rId150"/><Relationship Type="http://schemas.openxmlformats.org/officeDocument/2006/relationships/hyperlink" Target="#'3- Guidance'!A1409" TargetMode="External" Id="rId151"/><Relationship Type="http://schemas.openxmlformats.org/officeDocument/2006/relationships/hyperlink" Target="#'3- Guidance'!A1410" TargetMode="External" Id="rId152"/><Relationship Type="http://schemas.openxmlformats.org/officeDocument/2006/relationships/hyperlink" Target="#'3- Guidance'!A1411" TargetMode="External" Id="rId153"/><Relationship Type="http://schemas.openxmlformats.org/officeDocument/2006/relationships/hyperlink" Target="#'3- Guidance'!A1412" TargetMode="External" Id="rId154"/><Relationship Type="http://schemas.openxmlformats.org/officeDocument/2006/relationships/hyperlink" Target="#'3- Guidance'!A1413" TargetMode="External" Id="rId155"/><Relationship Type="http://schemas.openxmlformats.org/officeDocument/2006/relationships/hyperlink" Target="#'3- Guidance'!A1414" TargetMode="External" Id="rId156"/><Relationship Type="http://schemas.openxmlformats.org/officeDocument/2006/relationships/hyperlink" Target="#'3- Guidance'!A1415" TargetMode="External" Id="rId157"/><Relationship Type="http://schemas.openxmlformats.org/officeDocument/2006/relationships/hyperlink" Target="#'3- Guidance'!A1416" TargetMode="External" Id="rId158"/><Relationship Type="http://schemas.openxmlformats.org/officeDocument/2006/relationships/hyperlink" Target="#'3- Guidance'!A1417" TargetMode="External" Id="rId159"/><Relationship Type="http://schemas.openxmlformats.org/officeDocument/2006/relationships/hyperlink" Target="#'3- Guidance'!A1418" TargetMode="External" Id="rId160"/><Relationship Type="http://schemas.openxmlformats.org/officeDocument/2006/relationships/hyperlink" Target="#'3- Guidance'!A1419" TargetMode="External" Id="rId161"/><Relationship Type="http://schemas.openxmlformats.org/officeDocument/2006/relationships/hyperlink" Target="#'3- Guidance'!A1420" TargetMode="External" Id="rId162"/><Relationship Type="http://schemas.openxmlformats.org/officeDocument/2006/relationships/hyperlink" Target="#'3- Guidance'!A1421" TargetMode="External" Id="rId163"/><Relationship Type="http://schemas.openxmlformats.org/officeDocument/2006/relationships/hyperlink" Target="#'3- Guidance'!A1422" TargetMode="External" Id="rId164"/><Relationship Type="http://schemas.openxmlformats.org/officeDocument/2006/relationships/hyperlink" Target="#'3- Guidance'!A1423" TargetMode="External" Id="rId165"/><Relationship Type="http://schemas.openxmlformats.org/officeDocument/2006/relationships/hyperlink" Target="#'3- Guidance'!A1424" TargetMode="External" Id="rId166"/><Relationship Type="http://schemas.openxmlformats.org/officeDocument/2006/relationships/hyperlink" Target="#'3- Guidance'!A1425" TargetMode="External" Id="rId167"/><Relationship Type="http://schemas.openxmlformats.org/officeDocument/2006/relationships/hyperlink" Target="#'3- Guidance'!A1426" TargetMode="External" Id="rId168"/><Relationship Type="http://schemas.openxmlformats.org/officeDocument/2006/relationships/hyperlink" Target="#'3- Guidance'!A1427" TargetMode="External" Id="rId169"/><Relationship Type="http://schemas.openxmlformats.org/officeDocument/2006/relationships/hyperlink" Target="#'3- Guidance'!A1428" TargetMode="External" Id="rId170"/><Relationship Type="http://schemas.openxmlformats.org/officeDocument/2006/relationships/hyperlink" Target="#'3- Guidance'!A1429" TargetMode="External" Id="rId171"/><Relationship Type="http://schemas.openxmlformats.org/officeDocument/2006/relationships/hyperlink" Target="#'3- Guidance'!A1430" TargetMode="External" Id="rId172"/><Relationship Type="http://schemas.openxmlformats.org/officeDocument/2006/relationships/hyperlink" Target="#'3- Guidance'!A1431" TargetMode="External" Id="rId173"/><Relationship Type="http://schemas.openxmlformats.org/officeDocument/2006/relationships/hyperlink" Target="#'3- Guidance'!A1432" TargetMode="External" Id="rId174"/><Relationship Type="http://schemas.openxmlformats.org/officeDocument/2006/relationships/hyperlink" Target="#'3- Guidance'!A1433" TargetMode="External" Id="rId175"/><Relationship Type="http://schemas.openxmlformats.org/officeDocument/2006/relationships/hyperlink" Target="#'3- Guidance'!A1434" TargetMode="External" Id="rId176"/><Relationship Type="http://schemas.openxmlformats.org/officeDocument/2006/relationships/hyperlink" Target="#'3- Guidance'!A1435" TargetMode="External" Id="rId177"/><Relationship Type="http://schemas.openxmlformats.org/officeDocument/2006/relationships/hyperlink" Target="#'3- Guidance'!A1436" TargetMode="External" Id="rId178"/><Relationship Type="http://schemas.openxmlformats.org/officeDocument/2006/relationships/hyperlink" Target="#'3- Guidance'!A1437" TargetMode="External" Id="rId179"/><Relationship Type="http://schemas.openxmlformats.org/officeDocument/2006/relationships/hyperlink" Target="#'3- Guidance'!A1438" TargetMode="External" Id="rId180"/><Relationship Type="http://schemas.openxmlformats.org/officeDocument/2006/relationships/hyperlink" Target="#'3- Guidance'!A1439" TargetMode="External" Id="rId181"/><Relationship Type="http://schemas.openxmlformats.org/officeDocument/2006/relationships/hyperlink" Target="#'3- Guidance'!A1440" TargetMode="External" Id="rId182"/><Relationship Type="http://schemas.openxmlformats.org/officeDocument/2006/relationships/hyperlink" Target="#'3- Guidance'!A1441" TargetMode="External" Id="rId183"/><Relationship Type="http://schemas.openxmlformats.org/officeDocument/2006/relationships/hyperlink" Target="#'3- Guidance'!A1442" TargetMode="External" Id="rId184"/><Relationship Type="http://schemas.openxmlformats.org/officeDocument/2006/relationships/hyperlink" Target="#'3- Guidance'!A1443" TargetMode="External" Id="rId185"/><Relationship Type="http://schemas.openxmlformats.org/officeDocument/2006/relationships/hyperlink" Target="#'3- Guidance'!A1444" TargetMode="External" Id="rId186"/><Relationship Type="http://schemas.openxmlformats.org/officeDocument/2006/relationships/hyperlink" Target="#'3- Guidance'!A1445" TargetMode="External" Id="rId187"/><Relationship Type="http://schemas.openxmlformats.org/officeDocument/2006/relationships/hyperlink" Target="#'3- Guidance'!A1446" TargetMode="External" Id="rId188"/><Relationship Type="http://schemas.openxmlformats.org/officeDocument/2006/relationships/hyperlink" Target="#'3- Guidance'!A1447" TargetMode="External" Id="rId189"/><Relationship Type="http://schemas.openxmlformats.org/officeDocument/2006/relationships/hyperlink" Target="#'3- Guidance'!A1448" TargetMode="External" Id="rId190"/><Relationship Type="http://schemas.openxmlformats.org/officeDocument/2006/relationships/hyperlink" Target="#'3- Guidance'!A1449" TargetMode="External" Id="rId191"/><Relationship Type="http://schemas.openxmlformats.org/officeDocument/2006/relationships/hyperlink" Target="#'3- Guidance'!A1450" TargetMode="External" Id="rId192"/><Relationship Type="http://schemas.openxmlformats.org/officeDocument/2006/relationships/hyperlink" Target="#'3- Guidance'!A1451" TargetMode="External" Id="rId193"/><Relationship Type="http://schemas.openxmlformats.org/officeDocument/2006/relationships/hyperlink" Target="#'3- Guidance'!A1452" TargetMode="External" Id="rId194"/><Relationship Type="http://schemas.openxmlformats.org/officeDocument/2006/relationships/hyperlink" Target="#'3- Guidance'!A1453" TargetMode="External" Id="rId195"/><Relationship Type="http://schemas.openxmlformats.org/officeDocument/2006/relationships/hyperlink" Target="#'3- Guidance'!A1454" TargetMode="External" Id="rId196"/><Relationship Type="http://schemas.openxmlformats.org/officeDocument/2006/relationships/hyperlink" Target="#'3- Guidance'!A1455" TargetMode="External" Id="rId197"/><Relationship Type="http://schemas.openxmlformats.org/officeDocument/2006/relationships/hyperlink" Target="#'3- Guidance'!A1456" TargetMode="External" Id="rId198"/><Relationship Type="http://schemas.openxmlformats.org/officeDocument/2006/relationships/hyperlink" Target="#'3- Guidance'!A1457" TargetMode="External" Id="rId199"/><Relationship Type="http://schemas.openxmlformats.org/officeDocument/2006/relationships/hyperlink" Target="#'3- Guidance'!A1458" TargetMode="External" Id="rId200"/><Relationship Type="http://schemas.openxmlformats.org/officeDocument/2006/relationships/hyperlink" Target="#'3- Guidance'!A1459" TargetMode="External" Id="rId201"/><Relationship Type="http://schemas.openxmlformats.org/officeDocument/2006/relationships/hyperlink" Target="#'3- Guidance'!A1460" TargetMode="External" Id="rId202"/><Relationship Type="http://schemas.openxmlformats.org/officeDocument/2006/relationships/hyperlink" Target="#'3- Guidance'!A1461" TargetMode="External" Id="rId203"/><Relationship Type="http://schemas.openxmlformats.org/officeDocument/2006/relationships/hyperlink" Target="#'3- Guidance'!A1462" TargetMode="External" Id="rId204"/><Relationship Type="http://schemas.openxmlformats.org/officeDocument/2006/relationships/hyperlink" Target="#'3- Guidance'!A1463" TargetMode="External" Id="rId205"/><Relationship Type="http://schemas.openxmlformats.org/officeDocument/2006/relationships/hyperlink" Target="#'3- Guidance'!A1464" TargetMode="External" Id="rId206"/><Relationship Type="http://schemas.openxmlformats.org/officeDocument/2006/relationships/hyperlink" Target="#'3- Guidance'!A1465" TargetMode="External" Id="rId207"/><Relationship Type="http://schemas.openxmlformats.org/officeDocument/2006/relationships/hyperlink" Target="#'3- Guidance'!A1466" TargetMode="External" Id="rId208"/><Relationship Type="http://schemas.openxmlformats.org/officeDocument/2006/relationships/hyperlink" Target="#'3- Guidance'!A1467" TargetMode="External" Id="rId209"/><Relationship Type="http://schemas.openxmlformats.org/officeDocument/2006/relationships/hyperlink" Target="#'3- Guidance'!A1468" TargetMode="External" Id="rId210"/><Relationship Type="http://schemas.openxmlformats.org/officeDocument/2006/relationships/hyperlink" Target="#'3- Guidance'!A1469" TargetMode="External" Id="rId211"/><Relationship Type="http://schemas.openxmlformats.org/officeDocument/2006/relationships/hyperlink" Target="#'3- Guidance'!A1470" TargetMode="External" Id="rId212"/><Relationship Type="http://schemas.openxmlformats.org/officeDocument/2006/relationships/hyperlink" Target="#'3- Guidance'!A1471" TargetMode="External" Id="rId213"/><Relationship Type="http://schemas.openxmlformats.org/officeDocument/2006/relationships/hyperlink" Target="#'3- Guidance'!A1472" TargetMode="External" Id="rId214"/><Relationship Type="http://schemas.openxmlformats.org/officeDocument/2006/relationships/hyperlink" Target="#'3- Guidance'!A1473" TargetMode="External" Id="rId215"/><Relationship Type="http://schemas.openxmlformats.org/officeDocument/2006/relationships/hyperlink" Target="#'3- Guidance'!A1474" TargetMode="External" Id="rId216"/><Relationship Type="http://schemas.openxmlformats.org/officeDocument/2006/relationships/hyperlink" Target="#'3- Guidance'!A1475" TargetMode="External" Id="rId217"/><Relationship Type="http://schemas.openxmlformats.org/officeDocument/2006/relationships/hyperlink" Target="#'3- Guidance'!A1476" TargetMode="External" Id="rId218"/><Relationship Type="http://schemas.openxmlformats.org/officeDocument/2006/relationships/hyperlink" Target="#'3- Guidance'!A1477" TargetMode="External" Id="rId219"/><Relationship Type="http://schemas.openxmlformats.org/officeDocument/2006/relationships/hyperlink" Target="#'3- Guidance'!A1478" TargetMode="External" Id="rId220"/><Relationship Type="http://schemas.openxmlformats.org/officeDocument/2006/relationships/hyperlink" Target="#'3- Guidance'!A1479" TargetMode="External" Id="rId221"/><Relationship Type="http://schemas.openxmlformats.org/officeDocument/2006/relationships/hyperlink" Target="#'3- Guidance'!A1480" TargetMode="External" Id="rId222"/><Relationship Type="http://schemas.openxmlformats.org/officeDocument/2006/relationships/hyperlink" Target="#'3- Guidance'!A1481" TargetMode="External" Id="rId223"/><Relationship Type="http://schemas.openxmlformats.org/officeDocument/2006/relationships/hyperlink" Target="#'3- Guidance'!A1482" TargetMode="External" Id="rId224"/><Relationship Type="http://schemas.openxmlformats.org/officeDocument/2006/relationships/hyperlink" Target="#'3- Guidance'!A1483" TargetMode="External" Id="rId225"/><Relationship Type="http://schemas.openxmlformats.org/officeDocument/2006/relationships/hyperlink" Target="#'3- Guidance'!A1484" TargetMode="External" Id="rId226"/><Relationship Type="http://schemas.openxmlformats.org/officeDocument/2006/relationships/hyperlink" Target="#'3- Guidance'!A1485" TargetMode="External" Id="rId227"/><Relationship Type="http://schemas.openxmlformats.org/officeDocument/2006/relationships/hyperlink" Target="#'3- Guidance'!A1486" TargetMode="External" Id="rId228"/><Relationship Type="http://schemas.openxmlformats.org/officeDocument/2006/relationships/hyperlink" Target="#'3- Guidance'!A1487" TargetMode="External" Id="rId229"/><Relationship Type="http://schemas.openxmlformats.org/officeDocument/2006/relationships/hyperlink" Target="#'3- Guidance'!A1488" TargetMode="External" Id="rId230"/><Relationship Type="http://schemas.openxmlformats.org/officeDocument/2006/relationships/hyperlink" Target="#'3- Guidance'!A1489" TargetMode="External" Id="rId231"/><Relationship Type="http://schemas.openxmlformats.org/officeDocument/2006/relationships/hyperlink" Target="#'3- Guidance'!A1490" TargetMode="External" Id="rId232"/><Relationship Type="http://schemas.openxmlformats.org/officeDocument/2006/relationships/hyperlink" Target="#'3- Guidance'!A1491" TargetMode="External" Id="rId233"/><Relationship Type="http://schemas.openxmlformats.org/officeDocument/2006/relationships/hyperlink" Target="#'3- Guidance'!A1492" TargetMode="External" Id="rId234"/><Relationship Type="http://schemas.openxmlformats.org/officeDocument/2006/relationships/hyperlink" Target="#'3- Guidance'!A1493" TargetMode="External" Id="rId235"/><Relationship Type="http://schemas.openxmlformats.org/officeDocument/2006/relationships/hyperlink" Target="#'3- Guidance'!A1494" TargetMode="External" Id="rId236"/><Relationship Type="http://schemas.openxmlformats.org/officeDocument/2006/relationships/hyperlink" Target="#'3- Guidance'!A1495" TargetMode="External" Id="rId237"/><Relationship Type="http://schemas.openxmlformats.org/officeDocument/2006/relationships/hyperlink" Target="#'3- Guidance'!A1496" TargetMode="External" Id="rId238"/><Relationship Type="http://schemas.openxmlformats.org/officeDocument/2006/relationships/hyperlink" Target="#'3- Guidance'!A1497" TargetMode="External" Id="rId239"/><Relationship Type="http://schemas.openxmlformats.org/officeDocument/2006/relationships/hyperlink" Target="#'3- Guidance'!A1498" TargetMode="External" Id="rId240"/><Relationship Type="http://schemas.openxmlformats.org/officeDocument/2006/relationships/hyperlink" Target="#'3- Guidance'!A1499" TargetMode="External" Id="rId241"/><Relationship Type="http://schemas.openxmlformats.org/officeDocument/2006/relationships/hyperlink" Target="#'3- Guidance'!A1500" TargetMode="External" Id="rId242"/><Relationship Type="http://schemas.openxmlformats.org/officeDocument/2006/relationships/hyperlink" Target="#'3- Guidance'!A1501" TargetMode="External" Id="rId243"/><Relationship Type="http://schemas.openxmlformats.org/officeDocument/2006/relationships/hyperlink" Target="#'3- Guidance'!A1502" TargetMode="External" Id="rId244"/><Relationship Type="http://schemas.openxmlformats.org/officeDocument/2006/relationships/hyperlink" Target="#'3- Guidance'!A1503" TargetMode="External" Id="rId245"/><Relationship Type="http://schemas.openxmlformats.org/officeDocument/2006/relationships/hyperlink" Target="#'3- Guidance'!A1504" TargetMode="External" Id="rId246"/><Relationship Type="http://schemas.openxmlformats.org/officeDocument/2006/relationships/hyperlink" Target="#'3- Guidance'!A1505" TargetMode="External" Id="rId247"/><Relationship Type="http://schemas.openxmlformats.org/officeDocument/2006/relationships/hyperlink" Target="#'3- Guidance'!A1506" TargetMode="External" Id="rId248"/><Relationship Type="http://schemas.openxmlformats.org/officeDocument/2006/relationships/hyperlink" Target="#'3- Guidance'!A1507" TargetMode="External" Id="rId249"/><Relationship Type="http://schemas.openxmlformats.org/officeDocument/2006/relationships/hyperlink" Target="#'3- Guidance'!A1508" TargetMode="External" Id="rId250"/><Relationship Type="http://schemas.openxmlformats.org/officeDocument/2006/relationships/hyperlink" Target="#'3- Guidance'!A1509" TargetMode="External" Id="rId251"/><Relationship Type="http://schemas.openxmlformats.org/officeDocument/2006/relationships/hyperlink" Target="#'3- Guidance'!A1510" TargetMode="External" Id="rId252"/><Relationship Type="http://schemas.openxmlformats.org/officeDocument/2006/relationships/hyperlink" Target="#'3- Guidance'!A1511" TargetMode="External" Id="rId253"/><Relationship Type="http://schemas.openxmlformats.org/officeDocument/2006/relationships/hyperlink" Target="#'3- Guidance'!A1512" TargetMode="External" Id="rId254"/><Relationship Type="http://schemas.openxmlformats.org/officeDocument/2006/relationships/hyperlink" Target="#'3- Guidance'!A1513" TargetMode="External" Id="rId255"/><Relationship Type="http://schemas.openxmlformats.org/officeDocument/2006/relationships/hyperlink" Target="#'3- Guidance'!A1514" TargetMode="External" Id="rId256"/><Relationship Type="http://schemas.openxmlformats.org/officeDocument/2006/relationships/hyperlink" Target="#'3- Guidance'!A1515" TargetMode="External" Id="rId257"/><Relationship Type="http://schemas.openxmlformats.org/officeDocument/2006/relationships/hyperlink" Target="#'3- Guidance'!A1516" TargetMode="External" Id="rId258"/><Relationship Type="http://schemas.openxmlformats.org/officeDocument/2006/relationships/hyperlink" Target="#'3- Guidance'!A1517" TargetMode="External" Id="rId259"/><Relationship Type="http://schemas.openxmlformats.org/officeDocument/2006/relationships/hyperlink" Target="#'3- Guidance'!A1518" TargetMode="External" Id="rId260"/><Relationship Type="http://schemas.openxmlformats.org/officeDocument/2006/relationships/hyperlink" Target="#'3- Guidance'!A1519" TargetMode="External" Id="rId261"/><Relationship Type="http://schemas.openxmlformats.org/officeDocument/2006/relationships/hyperlink" Target="#'3- Guidance'!A1520" TargetMode="External" Id="rId262"/><Relationship Type="http://schemas.openxmlformats.org/officeDocument/2006/relationships/hyperlink" Target="#'3- Guidance'!A1521" TargetMode="External" Id="rId263"/><Relationship Type="http://schemas.openxmlformats.org/officeDocument/2006/relationships/hyperlink" Target="#'3- Guidance'!A1522" TargetMode="External" Id="rId264"/><Relationship Type="http://schemas.openxmlformats.org/officeDocument/2006/relationships/hyperlink" Target="#'3- Guidance'!A1523" TargetMode="External" Id="rId265"/><Relationship Type="http://schemas.openxmlformats.org/officeDocument/2006/relationships/hyperlink" Target="#'3- Guidance'!A1524" TargetMode="External" Id="rId266"/><Relationship Type="http://schemas.openxmlformats.org/officeDocument/2006/relationships/hyperlink" Target="#'3- Guidance'!A1525" TargetMode="External" Id="rId267"/><Relationship Type="http://schemas.openxmlformats.org/officeDocument/2006/relationships/hyperlink" Target="#'3- Guidance'!A1526" TargetMode="External" Id="rId268"/><Relationship Type="http://schemas.openxmlformats.org/officeDocument/2006/relationships/hyperlink" Target="#'3- Guidance'!A1527" TargetMode="External" Id="rId269"/><Relationship Type="http://schemas.openxmlformats.org/officeDocument/2006/relationships/hyperlink" Target="#'3- Guidance'!A1528" TargetMode="External" Id="rId270"/><Relationship Type="http://schemas.openxmlformats.org/officeDocument/2006/relationships/hyperlink" Target="#'3- Guidance'!A1529" TargetMode="External" Id="rId271"/><Relationship Type="http://schemas.openxmlformats.org/officeDocument/2006/relationships/hyperlink" Target="#'3- Guidance'!A1530" TargetMode="External" Id="rId272"/><Relationship Type="http://schemas.openxmlformats.org/officeDocument/2006/relationships/hyperlink" Target="#'3- Guidance'!A1531" TargetMode="External" Id="rId273"/><Relationship Type="http://schemas.openxmlformats.org/officeDocument/2006/relationships/hyperlink" Target="#'3- Guidance'!A1532" TargetMode="External" Id="rId274"/><Relationship Type="http://schemas.openxmlformats.org/officeDocument/2006/relationships/hyperlink" Target="#'3- Guidance'!A1533" TargetMode="External" Id="rId275"/><Relationship Type="http://schemas.openxmlformats.org/officeDocument/2006/relationships/hyperlink" Target="#'3- Guidance'!A1534" TargetMode="External" Id="rId276"/><Relationship Type="http://schemas.openxmlformats.org/officeDocument/2006/relationships/hyperlink" Target="#'3- Guidance'!A1535" TargetMode="External" Id="rId277"/><Relationship Type="http://schemas.openxmlformats.org/officeDocument/2006/relationships/hyperlink" Target="#'3- Guidance'!A1536" TargetMode="External" Id="rId278"/><Relationship Type="http://schemas.openxmlformats.org/officeDocument/2006/relationships/hyperlink" Target="#'3- Guidance'!A1537" TargetMode="External" Id="rId279"/><Relationship Type="http://schemas.openxmlformats.org/officeDocument/2006/relationships/hyperlink" Target="#'3- Guidance'!A1538" TargetMode="External" Id="rId280"/><Relationship Type="http://schemas.openxmlformats.org/officeDocument/2006/relationships/hyperlink" Target="#'3- Guidance'!A1539" TargetMode="External" Id="rId281"/><Relationship Type="http://schemas.openxmlformats.org/officeDocument/2006/relationships/hyperlink" Target="#'3- Guidance'!A1540" TargetMode="External" Id="rId282"/><Relationship Type="http://schemas.openxmlformats.org/officeDocument/2006/relationships/hyperlink" Target="#'3- Guidance'!A1541" TargetMode="External" Id="rId283"/><Relationship Type="http://schemas.openxmlformats.org/officeDocument/2006/relationships/hyperlink" Target="#'3- Guidance'!A1542" TargetMode="External" Id="rId284"/><Relationship Type="http://schemas.openxmlformats.org/officeDocument/2006/relationships/hyperlink" Target="#'3- Guidance'!A1543" TargetMode="External" Id="rId285"/><Relationship Type="http://schemas.openxmlformats.org/officeDocument/2006/relationships/hyperlink" Target="#'3- Guidance'!A1544" TargetMode="External" Id="rId286"/><Relationship Type="http://schemas.openxmlformats.org/officeDocument/2006/relationships/hyperlink" Target="#'3- Guidance'!A1545" TargetMode="External" Id="rId287"/><Relationship Type="http://schemas.openxmlformats.org/officeDocument/2006/relationships/hyperlink" Target="#'3- Guidance'!A1546" TargetMode="External" Id="rId288"/><Relationship Type="http://schemas.openxmlformats.org/officeDocument/2006/relationships/hyperlink" Target="#'3- Guidance'!A1547" TargetMode="External" Id="rId289"/><Relationship Type="http://schemas.openxmlformats.org/officeDocument/2006/relationships/hyperlink" Target="#'3- Guidance'!A1548" TargetMode="External" Id="rId290"/><Relationship Type="http://schemas.openxmlformats.org/officeDocument/2006/relationships/hyperlink" Target="#'3- Guidance'!A1549" TargetMode="External" Id="rId291"/><Relationship Type="http://schemas.openxmlformats.org/officeDocument/2006/relationships/hyperlink" Target="#'3- Guidance'!A1550" TargetMode="External" Id="rId292"/><Relationship Type="http://schemas.openxmlformats.org/officeDocument/2006/relationships/hyperlink" Target="#'3- Guidance'!A1551" TargetMode="External" Id="rId293"/><Relationship Type="http://schemas.openxmlformats.org/officeDocument/2006/relationships/hyperlink" Target="#'3- Guidance'!A1552" TargetMode="External" Id="rId294"/><Relationship Type="http://schemas.openxmlformats.org/officeDocument/2006/relationships/hyperlink" Target="#'3- Guidance'!A1553" TargetMode="External" Id="rId295"/><Relationship Type="http://schemas.openxmlformats.org/officeDocument/2006/relationships/hyperlink" Target="#'3- Guidance'!A1554" TargetMode="External" Id="rId296"/><Relationship Type="http://schemas.openxmlformats.org/officeDocument/2006/relationships/hyperlink" Target="#'3- Guidance'!A1555" TargetMode="External" Id="rId297"/><Relationship Type="http://schemas.openxmlformats.org/officeDocument/2006/relationships/hyperlink" Target="#'3- Guidance'!A1556" TargetMode="External" Id="rId298"/><Relationship Type="http://schemas.openxmlformats.org/officeDocument/2006/relationships/hyperlink" Target="#'3- Guidance'!A1557" TargetMode="External" Id="rId299"/><Relationship Type="http://schemas.openxmlformats.org/officeDocument/2006/relationships/hyperlink" Target="#'3- Guidance'!A1558" TargetMode="External" Id="rId300"/><Relationship Type="http://schemas.openxmlformats.org/officeDocument/2006/relationships/hyperlink" Target="#'3- Guidance'!A1559" TargetMode="External" Id="rId301"/><Relationship Type="http://schemas.openxmlformats.org/officeDocument/2006/relationships/hyperlink" Target="#'3- Guidance'!A1560" TargetMode="External" Id="rId302"/><Relationship Type="http://schemas.openxmlformats.org/officeDocument/2006/relationships/hyperlink" Target="#'3- Guidance'!A1561" TargetMode="External" Id="rId303"/><Relationship Type="http://schemas.openxmlformats.org/officeDocument/2006/relationships/hyperlink" Target="#'3- Guidance'!A1562" TargetMode="External" Id="rId304"/><Relationship Type="http://schemas.openxmlformats.org/officeDocument/2006/relationships/hyperlink" Target="#'3- Guidance'!A1563" TargetMode="External" Id="rId305"/><Relationship Type="http://schemas.openxmlformats.org/officeDocument/2006/relationships/hyperlink" Target="#'3- Guidance'!A1564" TargetMode="External" Id="rId306"/><Relationship Type="http://schemas.openxmlformats.org/officeDocument/2006/relationships/hyperlink" Target="#'3- Guidance'!A1565" TargetMode="External" Id="rId307"/><Relationship Type="http://schemas.openxmlformats.org/officeDocument/2006/relationships/hyperlink" Target="#'3- Guidance'!A1566" TargetMode="External" Id="rId308"/><Relationship Type="http://schemas.openxmlformats.org/officeDocument/2006/relationships/hyperlink" Target="#'3- Guidance'!A1567" TargetMode="External" Id="rId309"/><Relationship Type="http://schemas.openxmlformats.org/officeDocument/2006/relationships/hyperlink" Target="#'3- Guidance'!A1568" TargetMode="External" Id="rId310"/><Relationship Type="http://schemas.openxmlformats.org/officeDocument/2006/relationships/hyperlink" Target="#'3- Guidance'!A1569" TargetMode="External" Id="rId311"/><Relationship Type="http://schemas.openxmlformats.org/officeDocument/2006/relationships/hyperlink" Target="#'3- Guidance'!A1570" TargetMode="External" Id="rId312"/><Relationship Type="http://schemas.openxmlformats.org/officeDocument/2006/relationships/hyperlink" Target="#'3- Guidance'!A1571" TargetMode="External" Id="rId313"/><Relationship Type="http://schemas.openxmlformats.org/officeDocument/2006/relationships/hyperlink" Target="#'3- Guidance'!A1572" TargetMode="External" Id="rId314"/><Relationship Type="http://schemas.openxmlformats.org/officeDocument/2006/relationships/hyperlink" Target="#'3- Guidance'!A1573" TargetMode="External" Id="rId315"/><Relationship Type="http://schemas.openxmlformats.org/officeDocument/2006/relationships/hyperlink" Target="#'3- Guidance'!A1574" TargetMode="External" Id="rId316"/><Relationship Type="http://schemas.openxmlformats.org/officeDocument/2006/relationships/hyperlink" Target="#'3- Guidance'!A1575" TargetMode="External" Id="rId317"/><Relationship Type="http://schemas.openxmlformats.org/officeDocument/2006/relationships/hyperlink" Target="#'3- Guidance'!A1576" TargetMode="External" Id="rId318"/><Relationship Type="http://schemas.openxmlformats.org/officeDocument/2006/relationships/hyperlink" Target="#'3- Guidance'!A1577" TargetMode="External" Id="rId319"/><Relationship Type="http://schemas.openxmlformats.org/officeDocument/2006/relationships/hyperlink" Target="#'3- Guidance'!A1578" TargetMode="External" Id="rId320"/><Relationship Type="http://schemas.openxmlformats.org/officeDocument/2006/relationships/hyperlink" Target="#'3- Guidance'!A1579" TargetMode="External" Id="rId321"/><Relationship Type="http://schemas.openxmlformats.org/officeDocument/2006/relationships/hyperlink" Target="#'3- Guidance'!A1580" TargetMode="External" Id="rId322"/><Relationship Type="http://schemas.openxmlformats.org/officeDocument/2006/relationships/hyperlink" Target="#'3- Guidance'!A1581" TargetMode="External" Id="rId323"/><Relationship Type="http://schemas.openxmlformats.org/officeDocument/2006/relationships/hyperlink" Target="#'3- Guidance'!A1582" TargetMode="External" Id="rId324"/><Relationship Type="http://schemas.openxmlformats.org/officeDocument/2006/relationships/hyperlink" Target="#'3- Guidance'!A1583" TargetMode="External" Id="rId325"/><Relationship Type="http://schemas.openxmlformats.org/officeDocument/2006/relationships/hyperlink" Target="#'3- Guidance'!A1584" TargetMode="External" Id="rId326"/><Relationship Type="http://schemas.openxmlformats.org/officeDocument/2006/relationships/hyperlink" Target="#'3- Guidance'!A1585" TargetMode="External" Id="rId327"/><Relationship Type="http://schemas.openxmlformats.org/officeDocument/2006/relationships/hyperlink" Target="#'3- Guidance'!A1586" TargetMode="External" Id="rId328"/><Relationship Type="http://schemas.openxmlformats.org/officeDocument/2006/relationships/hyperlink" Target="#'3- Guidance'!A1587" TargetMode="External" Id="rId329"/><Relationship Type="http://schemas.openxmlformats.org/officeDocument/2006/relationships/hyperlink" Target="#'3- Guidance'!A1588" TargetMode="External" Id="rId330"/><Relationship Type="http://schemas.openxmlformats.org/officeDocument/2006/relationships/hyperlink" Target="#'3- Guidance'!A1589" TargetMode="External" Id="rId331"/><Relationship Type="http://schemas.openxmlformats.org/officeDocument/2006/relationships/hyperlink" Target="#'3- Guidance'!A1590" TargetMode="External" Id="rId332"/><Relationship Type="http://schemas.openxmlformats.org/officeDocument/2006/relationships/hyperlink" Target="#'3- Guidance'!A1591" TargetMode="External" Id="rId333"/><Relationship Type="http://schemas.openxmlformats.org/officeDocument/2006/relationships/hyperlink" Target="#'3- Guidance'!A1592" TargetMode="External" Id="rId334"/><Relationship Type="http://schemas.openxmlformats.org/officeDocument/2006/relationships/hyperlink" Target="#'3- Guidance'!A1593" TargetMode="External" Id="rId335"/><Relationship Type="http://schemas.openxmlformats.org/officeDocument/2006/relationships/hyperlink" Target="#'3- Guidance'!A1594" TargetMode="External" Id="rId336"/><Relationship Type="http://schemas.openxmlformats.org/officeDocument/2006/relationships/hyperlink" Target="#'3- Guidance'!A1595" TargetMode="External" Id="rId337"/><Relationship Type="http://schemas.openxmlformats.org/officeDocument/2006/relationships/hyperlink" Target="#'3- Guidance'!A1596" TargetMode="External" Id="rId338"/><Relationship Type="http://schemas.openxmlformats.org/officeDocument/2006/relationships/hyperlink" Target="#'3- Guidance'!A1597" TargetMode="External" Id="rId339"/><Relationship Type="http://schemas.openxmlformats.org/officeDocument/2006/relationships/hyperlink" Target="#'3- Guidance'!A1598" TargetMode="External" Id="rId340"/><Relationship Type="http://schemas.openxmlformats.org/officeDocument/2006/relationships/hyperlink" Target="#'3- Guidance'!A1599" TargetMode="External" Id="rId341"/><Relationship Type="http://schemas.openxmlformats.org/officeDocument/2006/relationships/hyperlink" Target="#'3- Guidance'!A1600" TargetMode="External" Id="rId342"/><Relationship Type="http://schemas.openxmlformats.org/officeDocument/2006/relationships/hyperlink" Target="#'3- Guidance'!A1601" TargetMode="External" Id="rId343"/><Relationship Type="http://schemas.openxmlformats.org/officeDocument/2006/relationships/hyperlink" Target="#'3- Guidance'!A1602" TargetMode="External" Id="rId344"/><Relationship Type="http://schemas.openxmlformats.org/officeDocument/2006/relationships/hyperlink" Target="#'3- Guidance'!A1603" TargetMode="External" Id="rId345"/><Relationship Type="http://schemas.openxmlformats.org/officeDocument/2006/relationships/hyperlink" Target="#'3- Guidance'!A1604" TargetMode="External" Id="rId346"/><Relationship Type="http://schemas.openxmlformats.org/officeDocument/2006/relationships/hyperlink" Target="#'3- Guidance'!A1605" TargetMode="External" Id="rId347"/><Relationship Type="http://schemas.openxmlformats.org/officeDocument/2006/relationships/hyperlink" Target="#'3- Guidance'!A1606" TargetMode="External" Id="rId348"/><Relationship Type="http://schemas.openxmlformats.org/officeDocument/2006/relationships/hyperlink" Target="#'3- Guidance'!A1607" TargetMode="External" Id="rId349"/><Relationship Type="http://schemas.openxmlformats.org/officeDocument/2006/relationships/hyperlink" Target="#'3- Guidance'!A1608" TargetMode="External" Id="rId350"/><Relationship Type="http://schemas.openxmlformats.org/officeDocument/2006/relationships/hyperlink" Target="#'3- Guidance'!A1609" TargetMode="External" Id="rId351"/><Relationship Type="http://schemas.openxmlformats.org/officeDocument/2006/relationships/hyperlink" Target="#'3- Guidance'!A1610" TargetMode="External" Id="rId352"/><Relationship Type="http://schemas.openxmlformats.org/officeDocument/2006/relationships/hyperlink" Target="#'3- Guidance'!A1611" TargetMode="External" Id="rId353"/><Relationship Type="http://schemas.openxmlformats.org/officeDocument/2006/relationships/hyperlink" Target="#'3- Guidance'!A1612" TargetMode="External" Id="rId354"/><Relationship Type="http://schemas.openxmlformats.org/officeDocument/2006/relationships/hyperlink" Target="#'3- Guidance'!A1613" TargetMode="External" Id="rId355"/><Relationship Type="http://schemas.openxmlformats.org/officeDocument/2006/relationships/hyperlink" Target="#'3- Guidance'!A1614" TargetMode="External" Id="rId356"/><Relationship Type="http://schemas.openxmlformats.org/officeDocument/2006/relationships/hyperlink" Target="#'3- Guidance'!A1615" TargetMode="External" Id="rId357"/><Relationship Type="http://schemas.openxmlformats.org/officeDocument/2006/relationships/hyperlink" Target="#'3- Guidance'!A1616" TargetMode="External" Id="rId358"/><Relationship Type="http://schemas.openxmlformats.org/officeDocument/2006/relationships/hyperlink" Target="#'3- Guidance'!A1617" TargetMode="External" Id="rId359"/><Relationship Type="http://schemas.openxmlformats.org/officeDocument/2006/relationships/hyperlink" Target="#'3- Guidance'!A1618" TargetMode="External" Id="rId360"/><Relationship Type="http://schemas.openxmlformats.org/officeDocument/2006/relationships/hyperlink" Target="#'3- Guidance'!A1619" TargetMode="External" Id="rId361"/><Relationship Type="http://schemas.openxmlformats.org/officeDocument/2006/relationships/hyperlink" Target="#'3- Guidance'!A1620" TargetMode="External" Id="rId362"/><Relationship Type="http://schemas.openxmlformats.org/officeDocument/2006/relationships/hyperlink" Target="#'3- Guidance'!A1621" TargetMode="External" Id="rId363"/><Relationship Type="http://schemas.openxmlformats.org/officeDocument/2006/relationships/hyperlink" Target="#'3- Guidance'!A1622" TargetMode="External" Id="rId364"/><Relationship Type="http://schemas.openxmlformats.org/officeDocument/2006/relationships/hyperlink" Target="#'3- Guidance'!A1623" TargetMode="External" Id="rId365"/><Relationship Type="http://schemas.openxmlformats.org/officeDocument/2006/relationships/hyperlink" Target="#'3- Guidance'!A1624" TargetMode="External" Id="rId366"/><Relationship Type="http://schemas.openxmlformats.org/officeDocument/2006/relationships/hyperlink" Target="#'3- Guidance'!A1625" TargetMode="External" Id="rId367"/><Relationship Type="http://schemas.openxmlformats.org/officeDocument/2006/relationships/hyperlink" Target="#'3- Guidance'!A1626" TargetMode="External" Id="rId368"/><Relationship Type="http://schemas.openxmlformats.org/officeDocument/2006/relationships/hyperlink" Target="#'3- Guidance'!A1627" TargetMode="External" Id="rId369"/><Relationship Type="http://schemas.openxmlformats.org/officeDocument/2006/relationships/hyperlink" Target="#'3- Guidance'!A1628" TargetMode="External" Id="rId370"/><Relationship Type="http://schemas.openxmlformats.org/officeDocument/2006/relationships/hyperlink" Target="#'3- Guidance'!A1629" TargetMode="External" Id="rId371"/><Relationship Type="http://schemas.openxmlformats.org/officeDocument/2006/relationships/hyperlink" Target="#'3- Guidance'!A1630" TargetMode="External" Id="rId372"/><Relationship Type="http://schemas.openxmlformats.org/officeDocument/2006/relationships/hyperlink" Target="#'3- Guidance'!A1631" TargetMode="External" Id="rId373"/><Relationship Type="http://schemas.openxmlformats.org/officeDocument/2006/relationships/hyperlink" Target="#'3- Guidance'!A1632" TargetMode="External" Id="rId374"/><Relationship Type="http://schemas.openxmlformats.org/officeDocument/2006/relationships/hyperlink" Target="#'3- Guidance'!A1633" TargetMode="External" Id="rId375"/><Relationship Type="http://schemas.openxmlformats.org/officeDocument/2006/relationships/hyperlink" Target="#'3- Guidance'!A1634" TargetMode="External" Id="rId376"/><Relationship Type="http://schemas.openxmlformats.org/officeDocument/2006/relationships/hyperlink" Target="#'3- Guidance'!A1635" TargetMode="External" Id="rId377"/><Relationship Type="http://schemas.openxmlformats.org/officeDocument/2006/relationships/hyperlink" Target="#'3- Guidance'!A1636" TargetMode="External" Id="rId378"/><Relationship Type="http://schemas.openxmlformats.org/officeDocument/2006/relationships/hyperlink" Target="#'3- Guidance'!A1637" TargetMode="External" Id="rId379"/><Relationship Type="http://schemas.openxmlformats.org/officeDocument/2006/relationships/hyperlink" Target="#'3- Guidance'!A1638" TargetMode="External" Id="rId380"/><Relationship Type="http://schemas.openxmlformats.org/officeDocument/2006/relationships/hyperlink" Target="#'3- Guidance'!A1639" TargetMode="External" Id="rId381"/><Relationship Type="http://schemas.openxmlformats.org/officeDocument/2006/relationships/hyperlink" Target="#'3- Guidance'!A1640" TargetMode="External" Id="rId382"/><Relationship Type="http://schemas.openxmlformats.org/officeDocument/2006/relationships/hyperlink" Target="#'3- Guidance'!A1641" TargetMode="External" Id="rId383"/><Relationship Type="http://schemas.openxmlformats.org/officeDocument/2006/relationships/hyperlink" Target="#'3- Guidance'!A1642" TargetMode="External" Id="rId384"/><Relationship Type="http://schemas.openxmlformats.org/officeDocument/2006/relationships/hyperlink" Target="#'3- Guidance'!A1643" TargetMode="External" Id="rId385"/><Relationship Type="http://schemas.openxmlformats.org/officeDocument/2006/relationships/hyperlink" Target="#'3- Guidance'!A1644" TargetMode="External" Id="rId386"/><Relationship Type="http://schemas.openxmlformats.org/officeDocument/2006/relationships/hyperlink" Target="#'3- Guidance'!A1645" TargetMode="External" Id="rId387"/><Relationship Type="http://schemas.openxmlformats.org/officeDocument/2006/relationships/hyperlink" Target="#'3- Guidance'!A1646" TargetMode="External" Id="rId388"/><Relationship Type="http://schemas.openxmlformats.org/officeDocument/2006/relationships/hyperlink" Target="#'3- Guidance'!A1647" TargetMode="External" Id="rId389"/><Relationship Type="http://schemas.openxmlformats.org/officeDocument/2006/relationships/hyperlink" Target="#'3- Guidance'!A1648" TargetMode="External" Id="rId390"/><Relationship Type="http://schemas.openxmlformats.org/officeDocument/2006/relationships/hyperlink" Target="#'3- Guidance'!A1649" TargetMode="External" Id="rId391"/><Relationship Type="http://schemas.openxmlformats.org/officeDocument/2006/relationships/hyperlink" Target="#'3- Guidance'!A1650" TargetMode="External" Id="rId392"/><Relationship Type="http://schemas.openxmlformats.org/officeDocument/2006/relationships/hyperlink" Target="#'3- Guidance'!A1651" TargetMode="External" Id="rId393"/><Relationship Type="http://schemas.openxmlformats.org/officeDocument/2006/relationships/hyperlink" Target="#'3- Guidance'!A1652" TargetMode="External" Id="rId394"/><Relationship Type="http://schemas.openxmlformats.org/officeDocument/2006/relationships/hyperlink" Target="#'3- Guidance'!A1653" TargetMode="External" Id="rId395"/><Relationship Type="http://schemas.openxmlformats.org/officeDocument/2006/relationships/hyperlink" Target="#'3- Guidance'!A1654" TargetMode="External" Id="rId396"/><Relationship Type="http://schemas.openxmlformats.org/officeDocument/2006/relationships/hyperlink" Target="#'3- Guidance'!A1655" TargetMode="External" Id="rId397"/><Relationship Type="http://schemas.openxmlformats.org/officeDocument/2006/relationships/hyperlink" Target="#'3- Guidance'!A1656" TargetMode="External" Id="rId398"/><Relationship Type="http://schemas.openxmlformats.org/officeDocument/2006/relationships/hyperlink" Target="#'3- Guidance'!A1657" TargetMode="External" Id="rId399"/><Relationship Type="http://schemas.openxmlformats.org/officeDocument/2006/relationships/hyperlink" Target="#'3- Guidance'!A1658" TargetMode="External" Id="rId400"/><Relationship Type="http://schemas.openxmlformats.org/officeDocument/2006/relationships/hyperlink" Target="#'3- Guidance'!A1659" TargetMode="External" Id="rId401"/><Relationship Type="http://schemas.openxmlformats.org/officeDocument/2006/relationships/hyperlink" Target="#'3- Guidance'!A1660" TargetMode="External" Id="rId402"/><Relationship Type="http://schemas.openxmlformats.org/officeDocument/2006/relationships/hyperlink" Target="#'3- Guidance'!A1661" TargetMode="External" Id="rId403"/><Relationship Type="http://schemas.openxmlformats.org/officeDocument/2006/relationships/hyperlink" Target="#'3- Guidance'!A1662" TargetMode="External" Id="rId404"/><Relationship Type="http://schemas.openxmlformats.org/officeDocument/2006/relationships/hyperlink" Target="#'3- Guidance'!A1663" TargetMode="External" Id="rId405"/><Relationship Type="http://schemas.openxmlformats.org/officeDocument/2006/relationships/hyperlink" Target="#'3- Guidance'!A1664" TargetMode="External" Id="rId406"/><Relationship Type="http://schemas.openxmlformats.org/officeDocument/2006/relationships/hyperlink" Target="#'3- Guidance'!A1665" TargetMode="External" Id="rId407"/><Relationship Type="http://schemas.openxmlformats.org/officeDocument/2006/relationships/hyperlink" Target="#'3- Guidance'!A1666" TargetMode="External" Id="rId408"/><Relationship Type="http://schemas.openxmlformats.org/officeDocument/2006/relationships/hyperlink" Target="#'3- Guidance'!A1667" TargetMode="External" Id="rId409"/><Relationship Type="http://schemas.openxmlformats.org/officeDocument/2006/relationships/hyperlink" Target="#'3- Guidance'!A1668" TargetMode="External" Id="rId410"/><Relationship Type="http://schemas.openxmlformats.org/officeDocument/2006/relationships/hyperlink" Target="#'3- Guidance'!A1669" TargetMode="External" Id="rId411"/><Relationship Type="http://schemas.openxmlformats.org/officeDocument/2006/relationships/hyperlink" Target="#'3- Guidance'!A1670" TargetMode="External" Id="rId412"/><Relationship Type="http://schemas.openxmlformats.org/officeDocument/2006/relationships/hyperlink" Target="#'3- Guidance'!A1671" TargetMode="External" Id="rId413"/><Relationship Type="http://schemas.openxmlformats.org/officeDocument/2006/relationships/hyperlink" Target="#'3- Guidance'!A1672" TargetMode="External" Id="rId414"/><Relationship Type="http://schemas.openxmlformats.org/officeDocument/2006/relationships/hyperlink" Target="#'3- Guidance'!A1673" TargetMode="External" Id="rId415"/><Relationship Type="http://schemas.openxmlformats.org/officeDocument/2006/relationships/hyperlink" Target="#'3- Guidance'!A1674" TargetMode="External" Id="rId416"/><Relationship Type="http://schemas.openxmlformats.org/officeDocument/2006/relationships/hyperlink" Target="#'3- Guidance'!A1675" TargetMode="External" Id="rId417"/><Relationship Type="http://schemas.openxmlformats.org/officeDocument/2006/relationships/hyperlink" Target="#'3- Guidance'!A1676" TargetMode="External" Id="rId418"/><Relationship Type="http://schemas.openxmlformats.org/officeDocument/2006/relationships/hyperlink" Target="#'3- Guidance'!A1677" TargetMode="External" Id="rId419"/><Relationship Type="http://schemas.openxmlformats.org/officeDocument/2006/relationships/hyperlink" Target="#'3- Guidance'!A1678" TargetMode="External" Id="rId420"/><Relationship Type="http://schemas.openxmlformats.org/officeDocument/2006/relationships/hyperlink" Target="#'3- Guidance'!A1679" TargetMode="External" Id="rId421"/><Relationship Type="http://schemas.openxmlformats.org/officeDocument/2006/relationships/hyperlink" Target="#'3- Guidance'!A1680" TargetMode="External" Id="rId422"/><Relationship Type="http://schemas.openxmlformats.org/officeDocument/2006/relationships/hyperlink" Target="#'3- Guidance'!A1681" TargetMode="External" Id="rId423"/><Relationship Type="http://schemas.openxmlformats.org/officeDocument/2006/relationships/hyperlink" Target="#'3- Guidance'!A1682" TargetMode="External" Id="rId424"/><Relationship Type="http://schemas.openxmlformats.org/officeDocument/2006/relationships/hyperlink" Target="#'3- Guidance'!A1683" TargetMode="External" Id="rId425"/><Relationship Type="http://schemas.openxmlformats.org/officeDocument/2006/relationships/hyperlink" Target="#'3- Guidance'!A1684" TargetMode="External" Id="rId426"/><Relationship Type="http://schemas.openxmlformats.org/officeDocument/2006/relationships/hyperlink" Target="#'3- Guidance'!A1685" TargetMode="External" Id="rId427"/><Relationship Type="http://schemas.openxmlformats.org/officeDocument/2006/relationships/hyperlink" Target="#'3- Guidance'!A1686" TargetMode="External" Id="rId428"/><Relationship Type="http://schemas.openxmlformats.org/officeDocument/2006/relationships/hyperlink" Target="#'3- Guidance'!A1687" TargetMode="External" Id="rId429"/><Relationship Type="http://schemas.openxmlformats.org/officeDocument/2006/relationships/hyperlink" Target="#'3- Guidance'!A1688" TargetMode="External" Id="rId430"/><Relationship Type="http://schemas.openxmlformats.org/officeDocument/2006/relationships/hyperlink" Target="#'3- Guidance'!A1689" TargetMode="External" Id="rId431"/><Relationship Type="http://schemas.openxmlformats.org/officeDocument/2006/relationships/hyperlink" Target="#'3- Guidance'!A1690" TargetMode="External" Id="rId432"/><Relationship Type="http://schemas.openxmlformats.org/officeDocument/2006/relationships/hyperlink" Target="#'3- Guidance'!A1691" TargetMode="External" Id="rId433"/><Relationship Type="http://schemas.openxmlformats.org/officeDocument/2006/relationships/hyperlink" Target="#'3- Guidance'!A1692" TargetMode="External" Id="rId434"/><Relationship Type="http://schemas.openxmlformats.org/officeDocument/2006/relationships/hyperlink" Target="#'3- Guidance'!A1693" TargetMode="External" Id="rId435"/><Relationship Type="http://schemas.openxmlformats.org/officeDocument/2006/relationships/hyperlink" Target="#'3- Guidance'!A1694" TargetMode="External" Id="rId436"/></Relationships>
</file>

<file path=xl/worksheets/_rels/sheet6.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6" TargetMode="External" Id="rId4"/><Relationship Type="http://schemas.openxmlformats.org/officeDocument/2006/relationships/hyperlink" Target="#'2- GI'!A7" TargetMode="External" Id="rId5"/><Relationship Type="http://schemas.openxmlformats.org/officeDocument/2006/relationships/hyperlink" Target="#'2- GI'!A8" TargetMode="External" Id="rId6"/><Relationship Type="http://schemas.openxmlformats.org/officeDocument/2006/relationships/hyperlink" Target="#'2- GI'!A9" TargetMode="External" Id="rId7"/><Relationship Type="http://schemas.openxmlformats.org/officeDocument/2006/relationships/hyperlink" Target="#'2- GI'!A10" TargetMode="External" Id="rId8"/><Relationship Type="http://schemas.openxmlformats.org/officeDocument/2006/relationships/hyperlink" Target="#'2- GI'!A11" TargetMode="External" Id="rId9"/><Relationship Type="http://schemas.openxmlformats.org/officeDocument/2006/relationships/hyperlink" Target="#'2- GI'!A12" TargetMode="External" Id="rId10"/><Relationship Type="http://schemas.openxmlformats.org/officeDocument/2006/relationships/hyperlink" Target="#'2- GI'!A13" TargetMode="External" Id="rId11"/><Relationship Type="http://schemas.openxmlformats.org/officeDocument/2006/relationships/hyperlink" Target="#'2- GI'!A14" TargetMode="External" Id="rId12"/><Relationship Type="http://schemas.openxmlformats.org/officeDocument/2006/relationships/hyperlink" Target="#'2- PR'!A3" TargetMode="External" Id="rId13"/><Relationship Type="http://schemas.openxmlformats.org/officeDocument/2006/relationships/hyperlink" Target="#'2- PR'!A4" TargetMode="External" Id="rId14"/><Relationship Type="http://schemas.openxmlformats.org/officeDocument/2006/relationships/hyperlink" Target="#'2- PR'!A5" TargetMode="External" Id="rId15"/><Relationship Type="http://schemas.openxmlformats.org/officeDocument/2006/relationships/hyperlink" Target="#'2- PR'!A6" TargetMode="External" Id="rId16"/><Relationship Type="http://schemas.openxmlformats.org/officeDocument/2006/relationships/hyperlink" Target="#'2- PR'!A7" TargetMode="External" Id="rId17"/><Relationship Type="http://schemas.openxmlformats.org/officeDocument/2006/relationships/hyperlink" Target="#'2- PR'!A8" TargetMode="External" Id="rId18"/><Relationship Type="http://schemas.openxmlformats.org/officeDocument/2006/relationships/hyperlink" Target="#'2- PR'!A9" TargetMode="External" Id="rId19"/><Relationship Type="http://schemas.openxmlformats.org/officeDocument/2006/relationships/hyperlink" Target="#'2- PR'!A10" TargetMode="External" Id="rId20"/><Relationship Type="http://schemas.openxmlformats.org/officeDocument/2006/relationships/hyperlink" Target="#'2- PR'!A11" TargetMode="External" Id="rId21"/><Relationship Type="http://schemas.openxmlformats.org/officeDocument/2006/relationships/hyperlink" Target="#'2- PR'!A12" TargetMode="External" Id="rId22"/><Relationship Type="http://schemas.openxmlformats.org/officeDocument/2006/relationships/hyperlink" Target="#'2- PR'!A14" TargetMode="External" Id="rId23"/><Relationship Type="http://schemas.openxmlformats.org/officeDocument/2006/relationships/hyperlink" Target="#'2- PR'!A16" TargetMode="External" Id="rId24"/><Relationship Type="http://schemas.openxmlformats.org/officeDocument/2006/relationships/hyperlink" Target="#'2- PR'!A18" TargetMode="External" Id="rId25"/><Relationship Type="http://schemas.openxmlformats.org/officeDocument/2006/relationships/hyperlink" Target="#'2- PR'!A19" TargetMode="External" Id="rId26"/><Relationship Type="http://schemas.openxmlformats.org/officeDocument/2006/relationships/hyperlink" Target="#'2- PR'!A20" TargetMode="External" Id="rId27"/><Relationship Type="http://schemas.openxmlformats.org/officeDocument/2006/relationships/hyperlink" Target="#'2- PR'!A21" TargetMode="External" Id="rId28"/><Relationship Type="http://schemas.openxmlformats.org/officeDocument/2006/relationships/hyperlink" Target="#'2- PR'!A22" TargetMode="External" Id="rId29"/><Relationship Type="http://schemas.openxmlformats.org/officeDocument/2006/relationships/hyperlink" Target="#'2- PR'!A23" TargetMode="External" Id="rId30"/><Relationship Type="http://schemas.openxmlformats.org/officeDocument/2006/relationships/hyperlink" Target="#'2- PR'!A24" TargetMode="External" Id="rId31"/><Relationship Type="http://schemas.openxmlformats.org/officeDocument/2006/relationships/hyperlink" Target="#'2- PR'!A26" TargetMode="External" Id="rId32"/><Relationship Type="http://schemas.openxmlformats.org/officeDocument/2006/relationships/hyperlink" Target="#'2- PR'!A27" TargetMode="External" Id="rId33"/><Relationship Type="http://schemas.openxmlformats.org/officeDocument/2006/relationships/hyperlink" Target="#'2- PR'!A28" TargetMode="External" Id="rId34"/><Relationship Type="http://schemas.openxmlformats.org/officeDocument/2006/relationships/hyperlink" Target="#'2- PR'!A29" TargetMode="External" Id="rId35"/><Relationship Type="http://schemas.openxmlformats.org/officeDocument/2006/relationships/hyperlink" Target="#'2- PR'!A30" TargetMode="External" Id="rId36"/><Relationship Type="http://schemas.openxmlformats.org/officeDocument/2006/relationships/hyperlink" Target="#'2- PR'!A31" TargetMode="External" Id="rId37"/><Relationship Type="http://schemas.openxmlformats.org/officeDocument/2006/relationships/hyperlink" Target="#'2- PR'!A32" TargetMode="External" Id="rId38"/><Relationship Type="http://schemas.openxmlformats.org/officeDocument/2006/relationships/hyperlink" Target="#'2- PR'!A34" TargetMode="External" Id="rId39"/><Relationship Type="http://schemas.openxmlformats.org/officeDocument/2006/relationships/hyperlink" Target="#'2- PR'!A35" TargetMode="External" Id="rId40"/><Relationship Type="http://schemas.openxmlformats.org/officeDocument/2006/relationships/hyperlink" Target="#'2- PR'!A36" TargetMode="External" Id="rId41"/><Relationship Type="http://schemas.openxmlformats.org/officeDocument/2006/relationships/hyperlink" Target="#'2- PR'!A37" TargetMode="External" Id="rId42"/><Relationship Type="http://schemas.openxmlformats.org/officeDocument/2006/relationships/hyperlink" Target="#'2- PR'!A38" TargetMode="External" Id="rId43"/><Relationship Type="http://schemas.openxmlformats.org/officeDocument/2006/relationships/hyperlink" Target="#'2- PR'!A39" TargetMode="External" Id="rId44"/><Relationship Type="http://schemas.openxmlformats.org/officeDocument/2006/relationships/hyperlink" Target="#'2- PR'!A40" TargetMode="External" Id="rId45"/><Relationship Type="http://schemas.openxmlformats.org/officeDocument/2006/relationships/hyperlink" Target="#'2- PR'!A41" TargetMode="External" Id="rId46"/><Relationship Type="http://schemas.openxmlformats.org/officeDocument/2006/relationships/hyperlink" Target="#'2- PR'!A42" TargetMode="External" Id="rId47"/><Relationship Type="http://schemas.openxmlformats.org/officeDocument/2006/relationships/hyperlink" Target="#'2- PR'!A43" TargetMode="External" Id="rId48"/><Relationship Type="http://schemas.openxmlformats.org/officeDocument/2006/relationships/hyperlink" Target="#'2- PR'!A45" TargetMode="External" Id="rId49"/><Relationship Type="http://schemas.openxmlformats.org/officeDocument/2006/relationships/hyperlink" Target="#'2- PR'!A46" TargetMode="External" Id="rId50"/><Relationship Type="http://schemas.openxmlformats.org/officeDocument/2006/relationships/hyperlink" Target="#'2- PR'!A47" TargetMode="External" Id="rId51"/><Relationship Type="http://schemas.openxmlformats.org/officeDocument/2006/relationships/hyperlink" Target="#'2- PR'!A48" TargetMode="External" Id="rId52"/><Relationship Type="http://schemas.openxmlformats.org/officeDocument/2006/relationships/hyperlink" Target="#'2- PR'!A49" TargetMode="External" Id="rId53"/><Relationship Type="http://schemas.openxmlformats.org/officeDocument/2006/relationships/hyperlink" Target="#'2- PR'!A50" TargetMode="External" Id="rId54"/><Relationship Type="http://schemas.openxmlformats.org/officeDocument/2006/relationships/hyperlink" Target="#'2- PR'!A51" TargetMode="External" Id="rId55"/><Relationship Type="http://schemas.openxmlformats.org/officeDocument/2006/relationships/hyperlink" Target="#'2- PR'!A53" TargetMode="External" Id="rId56"/><Relationship Type="http://schemas.openxmlformats.org/officeDocument/2006/relationships/hyperlink" Target="#'2- PR'!A54" TargetMode="External" Id="rId57"/><Relationship Type="http://schemas.openxmlformats.org/officeDocument/2006/relationships/hyperlink" Target="#'2- PR'!A55" TargetMode="External" Id="rId58"/><Relationship Type="http://schemas.openxmlformats.org/officeDocument/2006/relationships/hyperlink" Target="#'2- PR'!A56" TargetMode="External" Id="rId59"/><Relationship Type="http://schemas.openxmlformats.org/officeDocument/2006/relationships/hyperlink" Target="#'2- PR'!A57" TargetMode="External" Id="rId60"/><Relationship Type="http://schemas.openxmlformats.org/officeDocument/2006/relationships/hyperlink" Target="#'2- PR'!A58" TargetMode="External" Id="rId61"/><Relationship Type="http://schemas.openxmlformats.org/officeDocument/2006/relationships/hyperlink" Target="#'2- PR'!A59" TargetMode="External" Id="rId62"/><Relationship Type="http://schemas.openxmlformats.org/officeDocument/2006/relationships/hyperlink" Target="#'2- PR'!A61" TargetMode="External" Id="rId63"/><Relationship Type="http://schemas.openxmlformats.org/officeDocument/2006/relationships/hyperlink" Target="#'2- PR'!A62" TargetMode="External" Id="rId64"/><Relationship Type="http://schemas.openxmlformats.org/officeDocument/2006/relationships/hyperlink" Target="#'2- PR'!A63" TargetMode="External" Id="rId65"/><Relationship Type="http://schemas.openxmlformats.org/officeDocument/2006/relationships/hyperlink" Target="#'2- PR'!A64" TargetMode="External" Id="rId66"/><Relationship Type="http://schemas.openxmlformats.org/officeDocument/2006/relationships/hyperlink" Target="#'2- PR'!A65" TargetMode="External" Id="rId67"/><Relationship Type="http://schemas.openxmlformats.org/officeDocument/2006/relationships/hyperlink" Target="#'2- PR'!A66" TargetMode="External" Id="rId68"/><Relationship Type="http://schemas.openxmlformats.org/officeDocument/2006/relationships/hyperlink" Target="#'2- PR'!A67" TargetMode="External" Id="rId69"/><Relationship Type="http://schemas.openxmlformats.org/officeDocument/2006/relationships/hyperlink" Target="#'2- PR'!A69" TargetMode="External" Id="rId70"/><Relationship Type="http://schemas.openxmlformats.org/officeDocument/2006/relationships/hyperlink" Target="#'2- PR'!A70" TargetMode="External" Id="rId71"/><Relationship Type="http://schemas.openxmlformats.org/officeDocument/2006/relationships/hyperlink" Target="#'2- PR'!A71" TargetMode="External" Id="rId72"/><Relationship Type="http://schemas.openxmlformats.org/officeDocument/2006/relationships/hyperlink" Target="#'2- PR'!A72" TargetMode="External" Id="rId73"/><Relationship Type="http://schemas.openxmlformats.org/officeDocument/2006/relationships/hyperlink" Target="#'2- PR'!A73" TargetMode="External" Id="rId74"/><Relationship Type="http://schemas.openxmlformats.org/officeDocument/2006/relationships/hyperlink" Target="#'2- PR'!A74" TargetMode="External" Id="rId75"/><Relationship Type="http://schemas.openxmlformats.org/officeDocument/2006/relationships/hyperlink" Target="#'2- PR'!A75" TargetMode="External" Id="rId76"/><Relationship Type="http://schemas.openxmlformats.org/officeDocument/2006/relationships/hyperlink" Target="#'2- PR'!A77" TargetMode="External" Id="rId77"/><Relationship Type="http://schemas.openxmlformats.org/officeDocument/2006/relationships/hyperlink" Target="#'2- PR'!A78" TargetMode="External" Id="rId78"/><Relationship Type="http://schemas.openxmlformats.org/officeDocument/2006/relationships/hyperlink" Target="#'2- PR'!A79" TargetMode="External" Id="rId79"/><Relationship Type="http://schemas.openxmlformats.org/officeDocument/2006/relationships/hyperlink" Target="#'2- PR'!A80" TargetMode="External" Id="rId80"/><Relationship Type="http://schemas.openxmlformats.org/officeDocument/2006/relationships/hyperlink" Target="#'2- PR'!A81" TargetMode="External" Id="rId81"/><Relationship Type="http://schemas.openxmlformats.org/officeDocument/2006/relationships/hyperlink" Target="#'2- PR'!A82" TargetMode="External" Id="rId82"/><Relationship Type="http://schemas.openxmlformats.org/officeDocument/2006/relationships/hyperlink" Target="#'2- PR'!A83" TargetMode="External" Id="rId83"/><Relationship Type="http://schemas.openxmlformats.org/officeDocument/2006/relationships/hyperlink" Target="#'2- PR'!A85" TargetMode="External" Id="rId84"/><Relationship Type="http://schemas.openxmlformats.org/officeDocument/2006/relationships/hyperlink" Target="#'2- PR'!A86" TargetMode="External" Id="rId85"/><Relationship Type="http://schemas.openxmlformats.org/officeDocument/2006/relationships/hyperlink" Target="#'2- PR'!A87" TargetMode="External" Id="rId86"/><Relationship Type="http://schemas.openxmlformats.org/officeDocument/2006/relationships/hyperlink" Target="#'2- PR'!A88" TargetMode="External" Id="rId87"/><Relationship Type="http://schemas.openxmlformats.org/officeDocument/2006/relationships/hyperlink" Target="#'2- PR'!A89" TargetMode="External" Id="rId88"/><Relationship Type="http://schemas.openxmlformats.org/officeDocument/2006/relationships/hyperlink" Target="#'2- PR'!A90" TargetMode="External" Id="rId89"/><Relationship Type="http://schemas.openxmlformats.org/officeDocument/2006/relationships/hyperlink" Target="#'2- PR'!A91" TargetMode="External" Id="rId90"/><Relationship Type="http://schemas.openxmlformats.org/officeDocument/2006/relationships/hyperlink" Target="#'2- PR'!A93" TargetMode="External" Id="rId91"/><Relationship Type="http://schemas.openxmlformats.org/officeDocument/2006/relationships/hyperlink" Target="#'2- PR'!A94" TargetMode="External" Id="rId92"/><Relationship Type="http://schemas.openxmlformats.org/officeDocument/2006/relationships/hyperlink" Target="#'2- PR'!A95" TargetMode="External" Id="rId93"/><Relationship Type="http://schemas.openxmlformats.org/officeDocument/2006/relationships/hyperlink" Target="#'2- PR'!A96" TargetMode="External" Id="rId94"/><Relationship Type="http://schemas.openxmlformats.org/officeDocument/2006/relationships/hyperlink" Target="#'2- PR'!A97" TargetMode="External" Id="rId95"/><Relationship Type="http://schemas.openxmlformats.org/officeDocument/2006/relationships/hyperlink" Target="#'2- PR'!A98" TargetMode="External" Id="rId96"/><Relationship Type="http://schemas.openxmlformats.org/officeDocument/2006/relationships/hyperlink" Target="#'2- PR'!A99" TargetMode="External" Id="rId97"/><Relationship Type="http://schemas.openxmlformats.org/officeDocument/2006/relationships/hyperlink" Target="#'2- PR'!A101" TargetMode="External" Id="rId98"/><Relationship Type="http://schemas.openxmlformats.org/officeDocument/2006/relationships/hyperlink" Target="#'2- PR'!A102" TargetMode="External" Id="rId99"/><Relationship Type="http://schemas.openxmlformats.org/officeDocument/2006/relationships/hyperlink" Target="#'2- PR'!A103" TargetMode="External" Id="rId100"/><Relationship Type="http://schemas.openxmlformats.org/officeDocument/2006/relationships/hyperlink" Target="#'2- PR'!A104" TargetMode="External" Id="rId101"/><Relationship Type="http://schemas.openxmlformats.org/officeDocument/2006/relationships/hyperlink" Target="#'2- PR'!A105" TargetMode="External" Id="rId102"/><Relationship Type="http://schemas.openxmlformats.org/officeDocument/2006/relationships/hyperlink" Target="#'2- PR'!A106" TargetMode="External" Id="rId103"/><Relationship Type="http://schemas.openxmlformats.org/officeDocument/2006/relationships/hyperlink" Target="#'2- PR'!A107" TargetMode="External" Id="rId104"/><Relationship Type="http://schemas.openxmlformats.org/officeDocument/2006/relationships/hyperlink" Target="#'2- PR'!A108" TargetMode="External" Id="rId105"/><Relationship Type="http://schemas.openxmlformats.org/officeDocument/2006/relationships/hyperlink" Target="#'2- PR'!A109" TargetMode="External" Id="rId106"/><Relationship Type="http://schemas.openxmlformats.org/officeDocument/2006/relationships/hyperlink" Target="#'2- PR'!A110" TargetMode="External" Id="rId107"/><Relationship Type="http://schemas.openxmlformats.org/officeDocument/2006/relationships/hyperlink" Target="#'2- PR'!A111" TargetMode="External" Id="rId108"/><Relationship Type="http://schemas.openxmlformats.org/officeDocument/2006/relationships/hyperlink" Target="#'2- PR'!A112" TargetMode="External" Id="rId109"/><Relationship Type="http://schemas.openxmlformats.org/officeDocument/2006/relationships/hyperlink" Target="#'2- PR'!A113" TargetMode="External" Id="rId110"/><Relationship Type="http://schemas.openxmlformats.org/officeDocument/2006/relationships/hyperlink" Target="#'2- PR'!A114" TargetMode="External" Id="rId111"/><Relationship Type="http://schemas.openxmlformats.org/officeDocument/2006/relationships/hyperlink" Target="#'2- PR'!A115" TargetMode="External" Id="rId112"/><Relationship Type="http://schemas.openxmlformats.org/officeDocument/2006/relationships/hyperlink" Target="#'2- PR'!A116" TargetMode="External" Id="rId113"/><Relationship Type="http://schemas.openxmlformats.org/officeDocument/2006/relationships/hyperlink" Target="#'2- PR'!A117" TargetMode="External" Id="rId114"/><Relationship Type="http://schemas.openxmlformats.org/officeDocument/2006/relationships/hyperlink" Target="#'2- PR'!A118" TargetMode="External" Id="rId115"/><Relationship Type="http://schemas.openxmlformats.org/officeDocument/2006/relationships/hyperlink" Target="#'2- PR'!A119" TargetMode="External" Id="rId116"/><Relationship Type="http://schemas.openxmlformats.org/officeDocument/2006/relationships/hyperlink" Target="#'2- PR'!A120" TargetMode="External" Id="rId117"/><Relationship Type="http://schemas.openxmlformats.org/officeDocument/2006/relationships/hyperlink" Target="#'2- PR'!A121" TargetMode="External" Id="rId118"/><Relationship Type="http://schemas.openxmlformats.org/officeDocument/2006/relationships/hyperlink" Target="#'2- PR'!A122" TargetMode="External" Id="rId119"/><Relationship Type="http://schemas.openxmlformats.org/officeDocument/2006/relationships/hyperlink" Target="#'2- PR'!A123" TargetMode="External" Id="rId120"/><Relationship Type="http://schemas.openxmlformats.org/officeDocument/2006/relationships/hyperlink" Target="#'2- PR'!A124" TargetMode="External" Id="rId121"/><Relationship Type="http://schemas.openxmlformats.org/officeDocument/2006/relationships/hyperlink" Target="#'2- PR'!A125" TargetMode="External" Id="rId122"/><Relationship Type="http://schemas.openxmlformats.org/officeDocument/2006/relationships/hyperlink" Target="#'2- PR'!A126" TargetMode="External" Id="rId123"/><Relationship Type="http://schemas.openxmlformats.org/officeDocument/2006/relationships/hyperlink" Target="#'2- PR'!A127" TargetMode="External" Id="rId124"/><Relationship Type="http://schemas.openxmlformats.org/officeDocument/2006/relationships/hyperlink" Target="#'2- PR'!A128" TargetMode="External" Id="rId125"/><Relationship Type="http://schemas.openxmlformats.org/officeDocument/2006/relationships/hyperlink" Target="#'2- PR'!A129" TargetMode="External" Id="rId126"/><Relationship Type="http://schemas.openxmlformats.org/officeDocument/2006/relationships/hyperlink" Target="#'2- PR'!A130" TargetMode="External" Id="rId127"/><Relationship Type="http://schemas.openxmlformats.org/officeDocument/2006/relationships/hyperlink" Target="#'2- PR'!A131" TargetMode="External" Id="rId128"/><Relationship Type="http://schemas.openxmlformats.org/officeDocument/2006/relationships/hyperlink" Target="#'2- PR'!A132" TargetMode="External" Id="rId129"/><Relationship Type="http://schemas.openxmlformats.org/officeDocument/2006/relationships/hyperlink" Target="#'2- PR'!A133" TargetMode="External" Id="rId130"/><Relationship Type="http://schemas.openxmlformats.org/officeDocument/2006/relationships/hyperlink" Target="#'2- PR'!A134" TargetMode="External" Id="rId131"/><Relationship Type="http://schemas.openxmlformats.org/officeDocument/2006/relationships/hyperlink" Target="#'2- PR'!A135" TargetMode="External" Id="rId132"/><Relationship Type="http://schemas.openxmlformats.org/officeDocument/2006/relationships/hyperlink" Target="#'2- PR'!A137" TargetMode="External" Id="rId133"/><Relationship Type="http://schemas.openxmlformats.org/officeDocument/2006/relationships/hyperlink" Target="#'2- PR'!A138" TargetMode="External" Id="rId134"/><Relationship Type="http://schemas.openxmlformats.org/officeDocument/2006/relationships/hyperlink" Target="#'2- PR'!A139" TargetMode="External" Id="rId135"/><Relationship Type="http://schemas.openxmlformats.org/officeDocument/2006/relationships/hyperlink" Target="#'2- PR'!A140" TargetMode="External" Id="rId136"/><Relationship Type="http://schemas.openxmlformats.org/officeDocument/2006/relationships/hyperlink" Target="#'2- PR'!A141" TargetMode="External" Id="rId137"/><Relationship Type="http://schemas.openxmlformats.org/officeDocument/2006/relationships/hyperlink" Target="#'2- PR'!A142" TargetMode="External" Id="rId138"/><Relationship Type="http://schemas.openxmlformats.org/officeDocument/2006/relationships/hyperlink" Target="#'2- PR'!A143" TargetMode="External" Id="rId139"/><Relationship Type="http://schemas.openxmlformats.org/officeDocument/2006/relationships/hyperlink" Target="#'2- PR'!A144" TargetMode="External" Id="rId140"/><Relationship Type="http://schemas.openxmlformats.org/officeDocument/2006/relationships/hyperlink" Target="#'2- PR'!A145" TargetMode="External" Id="rId141"/><Relationship Type="http://schemas.openxmlformats.org/officeDocument/2006/relationships/hyperlink" Target="#'2- PR'!A146" TargetMode="External" Id="rId142"/><Relationship Type="http://schemas.openxmlformats.org/officeDocument/2006/relationships/hyperlink" Target="#'2- PR'!A147" TargetMode="External" Id="rId143"/><Relationship Type="http://schemas.openxmlformats.org/officeDocument/2006/relationships/hyperlink" Target="#'2- PR'!A148" TargetMode="External" Id="rId144"/><Relationship Type="http://schemas.openxmlformats.org/officeDocument/2006/relationships/hyperlink" Target="#'2- PR'!A149" TargetMode="External" Id="rId145"/><Relationship Type="http://schemas.openxmlformats.org/officeDocument/2006/relationships/hyperlink" Target="#'2- PR'!A150" TargetMode="External" Id="rId146"/><Relationship Type="http://schemas.openxmlformats.org/officeDocument/2006/relationships/hyperlink" Target="#'2- PR'!A151" TargetMode="External" Id="rId147"/><Relationship Type="http://schemas.openxmlformats.org/officeDocument/2006/relationships/hyperlink" Target="#'2- PR'!A152" TargetMode="External" Id="rId148"/><Relationship Type="http://schemas.openxmlformats.org/officeDocument/2006/relationships/hyperlink" Target="#'2- PR'!A153" TargetMode="External" Id="rId149"/><Relationship Type="http://schemas.openxmlformats.org/officeDocument/2006/relationships/hyperlink" Target="#'2- PR'!A154" TargetMode="External" Id="rId150"/><Relationship Type="http://schemas.openxmlformats.org/officeDocument/2006/relationships/hyperlink" Target="#'2- PR'!A155" TargetMode="External" Id="rId151"/><Relationship Type="http://schemas.openxmlformats.org/officeDocument/2006/relationships/hyperlink" Target="#'2- PR'!A156" TargetMode="External" Id="rId152"/><Relationship Type="http://schemas.openxmlformats.org/officeDocument/2006/relationships/hyperlink" Target="#'2- PR'!A157" TargetMode="External" Id="rId153"/><Relationship Type="http://schemas.openxmlformats.org/officeDocument/2006/relationships/hyperlink" Target="#'2- PR'!A158" TargetMode="External" Id="rId154"/><Relationship Type="http://schemas.openxmlformats.org/officeDocument/2006/relationships/hyperlink" Target="#'2- PR'!A159" TargetMode="External" Id="rId155"/><Relationship Type="http://schemas.openxmlformats.org/officeDocument/2006/relationships/hyperlink" Target="#'2- PR'!A160" TargetMode="External" Id="rId156"/><Relationship Type="http://schemas.openxmlformats.org/officeDocument/2006/relationships/hyperlink" Target="#'2- PR'!A161" TargetMode="External" Id="rId157"/><Relationship Type="http://schemas.openxmlformats.org/officeDocument/2006/relationships/hyperlink" Target="#'2- PR'!A162" TargetMode="External" Id="rId158"/><Relationship Type="http://schemas.openxmlformats.org/officeDocument/2006/relationships/hyperlink" Target="#'2- PR'!A163" TargetMode="External" Id="rId159"/><Relationship Type="http://schemas.openxmlformats.org/officeDocument/2006/relationships/hyperlink" Target="#'2- PR'!A164" TargetMode="External" Id="rId160"/><Relationship Type="http://schemas.openxmlformats.org/officeDocument/2006/relationships/hyperlink" Target="#'2- PR'!A165" TargetMode="External" Id="rId161"/><Relationship Type="http://schemas.openxmlformats.org/officeDocument/2006/relationships/hyperlink" Target="#'2- PR'!A166" TargetMode="External" Id="rId162"/><Relationship Type="http://schemas.openxmlformats.org/officeDocument/2006/relationships/hyperlink" Target="#'2- PR'!A167" TargetMode="External" Id="rId163"/><Relationship Type="http://schemas.openxmlformats.org/officeDocument/2006/relationships/hyperlink" Target="#'2- PR'!A168" TargetMode="External" Id="rId164"/><Relationship Type="http://schemas.openxmlformats.org/officeDocument/2006/relationships/hyperlink" Target="#'2- PR'!A169" TargetMode="External" Id="rId165"/><Relationship Type="http://schemas.openxmlformats.org/officeDocument/2006/relationships/hyperlink" Target="#'2- PR'!A170" TargetMode="External" Id="rId166"/><Relationship Type="http://schemas.openxmlformats.org/officeDocument/2006/relationships/hyperlink" Target="#'2- PR'!A171" TargetMode="External" Id="rId167"/><Relationship Type="http://schemas.openxmlformats.org/officeDocument/2006/relationships/hyperlink" Target="#'2- PR'!A172" TargetMode="External" Id="rId168"/><Relationship Type="http://schemas.openxmlformats.org/officeDocument/2006/relationships/hyperlink" Target="#'2- PR'!A173" TargetMode="External" Id="rId169"/><Relationship Type="http://schemas.openxmlformats.org/officeDocument/2006/relationships/hyperlink" Target="#'2- PR'!A174" TargetMode="External" Id="rId170"/><Relationship Type="http://schemas.openxmlformats.org/officeDocument/2006/relationships/hyperlink" Target="#'2- PR'!A175" TargetMode="External" Id="rId171"/><Relationship Type="http://schemas.openxmlformats.org/officeDocument/2006/relationships/hyperlink" Target="#'2- PR'!A176" TargetMode="External" Id="rId172"/><Relationship Type="http://schemas.openxmlformats.org/officeDocument/2006/relationships/hyperlink" Target="#'2- PR'!A177" TargetMode="External" Id="rId173"/><Relationship Type="http://schemas.openxmlformats.org/officeDocument/2006/relationships/hyperlink" Target="#'2- PR'!A178" TargetMode="External" Id="rId174"/><Relationship Type="http://schemas.openxmlformats.org/officeDocument/2006/relationships/hyperlink" Target="#'2- PR'!A180" TargetMode="External" Id="rId175"/><Relationship Type="http://schemas.openxmlformats.org/officeDocument/2006/relationships/hyperlink" Target="#'2- PR'!A181" TargetMode="External" Id="rId176"/><Relationship Type="http://schemas.openxmlformats.org/officeDocument/2006/relationships/hyperlink" Target="#'2- PR'!A182" TargetMode="External" Id="rId177"/><Relationship Type="http://schemas.openxmlformats.org/officeDocument/2006/relationships/hyperlink" Target="#'2- PR'!A183" TargetMode="External" Id="rId178"/><Relationship Type="http://schemas.openxmlformats.org/officeDocument/2006/relationships/hyperlink" Target="#'2- PR'!A184" TargetMode="External" Id="rId179"/><Relationship Type="http://schemas.openxmlformats.org/officeDocument/2006/relationships/hyperlink" Target="#'2- PR'!A185" TargetMode="External" Id="rId180"/><Relationship Type="http://schemas.openxmlformats.org/officeDocument/2006/relationships/hyperlink" Target="#'2- PR'!A186" TargetMode="External" Id="rId181"/><Relationship Type="http://schemas.openxmlformats.org/officeDocument/2006/relationships/hyperlink" Target="#'2- PR'!A187" TargetMode="External" Id="rId182"/><Relationship Type="http://schemas.openxmlformats.org/officeDocument/2006/relationships/hyperlink" Target="#'2- PR'!A188" TargetMode="External" Id="rId183"/><Relationship Type="http://schemas.openxmlformats.org/officeDocument/2006/relationships/hyperlink" Target="#'2- PR'!A189" TargetMode="External" Id="rId184"/><Relationship Type="http://schemas.openxmlformats.org/officeDocument/2006/relationships/hyperlink" Target="#'2- PR'!A191" TargetMode="External" Id="rId185"/><Relationship Type="http://schemas.openxmlformats.org/officeDocument/2006/relationships/hyperlink" Target="#'2- PR'!A192" TargetMode="External" Id="rId186"/><Relationship Type="http://schemas.openxmlformats.org/officeDocument/2006/relationships/hyperlink" Target="#'2- PR'!A193" TargetMode="External" Id="rId187"/><Relationship Type="http://schemas.openxmlformats.org/officeDocument/2006/relationships/hyperlink" Target="#'2- PR'!A194" TargetMode="External" Id="rId188"/><Relationship Type="http://schemas.openxmlformats.org/officeDocument/2006/relationships/hyperlink" Target="#'2- PR'!A195" TargetMode="External" Id="rId189"/><Relationship Type="http://schemas.openxmlformats.org/officeDocument/2006/relationships/hyperlink" Target="#'2- PR'!A196" TargetMode="External" Id="rId190"/><Relationship Type="http://schemas.openxmlformats.org/officeDocument/2006/relationships/hyperlink" Target="#'2- PR'!A197" TargetMode="External" Id="rId191"/><Relationship Type="http://schemas.openxmlformats.org/officeDocument/2006/relationships/hyperlink" Target="#'2- PR'!A198" TargetMode="External" Id="rId192"/><Relationship Type="http://schemas.openxmlformats.org/officeDocument/2006/relationships/hyperlink" Target="#'2- PR'!A199" TargetMode="External" Id="rId193"/><Relationship Type="http://schemas.openxmlformats.org/officeDocument/2006/relationships/hyperlink" Target="#'2- PR'!A200" TargetMode="External" Id="rId194"/><Relationship Type="http://schemas.openxmlformats.org/officeDocument/2006/relationships/hyperlink" Target="#'2- PR'!A201" TargetMode="External" Id="rId195"/><Relationship Type="http://schemas.openxmlformats.org/officeDocument/2006/relationships/hyperlink" Target="#'2- PR'!A202" TargetMode="External" Id="rId196"/><Relationship Type="http://schemas.openxmlformats.org/officeDocument/2006/relationships/hyperlink" Target="#'2- PR'!A203" TargetMode="External" Id="rId197"/><Relationship Type="http://schemas.openxmlformats.org/officeDocument/2006/relationships/hyperlink" Target="#'2- PR'!A204" TargetMode="External" Id="rId198"/><Relationship Type="http://schemas.openxmlformats.org/officeDocument/2006/relationships/hyperlink" Target="#'2- PR'!A205" TargetMode="External" Id="rId199"/><Relationship Type="http://schemas.openxmlformats.org/officeDocument/2006/relationships/hyperlink" Target="#'2- PR'!A206" TargetMode="External" Id="rId200"/><Relationship Type="http://schemas.openxmlformats.org/officeDocument/2006/relationships/hyperlink" Target="#'2- PR'!A207" TargetMode="External" Id="rId201"/><Relationship Type="http://schemas.openxmlformats.org/officeDocument/2006/relationships/hyperlink" Target="#'2- PR'!A208" TargetMode="External" Id="rId202"/><Relationship Type="http://schemas.openxmlformats.org/officeDocument/2006/relationships/hyperlink" Target="#'2- PR'!A209" TargetMode="External" Id="rId203"/><Relationship Type="http://schemas.openxmlformats.org/officeDocument/2006/relationships/hyperlink" Target="#'2- PR'!A210" TargetMode="External" Id="rId204"/><Relationship Type="http://schemas.openxmlformats.org/officeDocument/2006/relationships/hyperlink" Target="#'2- PR'!A211" TargetMode="External" Id="rId205"/><Relationship Type="http://schemas.openxmlformats.org/officeDocument/2006/relationships/hyperlink" Target="#'2- PR'!A212" TargetMode="External" Id="rId206"/><Relationship Type="http://schemas.openxmlformats.org/officeDocument/2006/relationships/hyperlink" Target="#'2- PR'!A213" TargetMode="External" Id="rId207"/><Relationship Type="http://schemas.openxmlformats.org/officeDocument/2006/relationships/hyperlink" Target="#'2- PR'!A214" TargetMode="External" Id="rId208"/><Relationship Type="http://schemas.openxmlformats.org/officeDocument/2006/relationships/hyperlink" Target="#'2- PR'!A215" TargetMode="External" Id="rId209"/><Relationship Type="http://schemas.openxmlformats.org/officeDocument/2006/relationships/hyperlink" Target="#'2- PR'!A216" TargetMode="External" Id="rId210"/><Relationship Type="http://schemas.openxmlformats.org/officeDocument/2006/relationships/hyperlink" Target="#'2- PR'!A217" TargetMode="External" Id="rId211"/><Relationship Type="http://schemas.openxmlformats.org/officeDocument/2006/relationships/hyperlink" Target="#'2- PR'!A218" TargetMode="External" Id="rId212"/><Relationship Type="http://schemas.openxmlformats.org/officeDocument/2006/relationships/hyperlink" Target="#'2- PR'!A219" TargetMode="External" Id="rId213"/><Relationship Type="http://schemas.openxmlformats.org/officeDocument/2006/relationships/hyperlink" Target="#'2- PR'!A220" TargetMode="External" Id="rId214"/><Relationship Type="http://schemas.openxmlformats.org/officeDocument/2006/relationships/hyperlink" Target="#'2- PR'!A221" TargetMode="External" Id="rId215"/><Relationship Type="http://schemas.openxmlformats.org/officeDocument/2006/relationships/hyperlink" Target="#'2- PR'!A222" TargetMode="External" Id="rId216"/><Relationship Type="http://schemas.openxmlformats.org/officeDocument/2006/relationships/hyperlink" Target="#'2- PR'!A223" TargetMode="External" Id="rId217"/><Relationship Type="http://schemas.openxmlformats.org/officeDocument/2006/relationships/hyperlink" Target="#'2- PR'!A224" TargetMode="External" Id="rId218"/><Relationship Type="http://schemas.openxmlformats.org/officeDocument/2006/relationships/hyperlink" Target="#'2- PR'!A225" TargetMode="External" Id="rId219"/><Relationship Type="http://schemas.openxmlformats.org/officeDocument/2006/relationships/hyperlink" Target="#'2- PR'!A226" TargetMode="External" Id="rId220"/><Relationship Type="http://schemas.openxmlformats.org/officeDocument/2006/relationships/hyperlink" Target="#'2- PR'!A227" TargetMode="External" Id="rId221"/><Relationship Type="http://schemas.openxmlformats.org/officeDocument/2006/relationships/hyperlink" Target="#'2- PR'!A228" TargetMode="External" Id="rId222"/><Relationship Type="http://schemas.openxmlformats.org/officeDocument/2006/relationships/hyperlink" Target="#'2- PR'!A229" TargetMode="External" Id="rId223"/><Relationship Type="http://schemas.openxmlformats.org/officeDocument/2006/relationships/hyperlink" Target="#'2- PR'!A230" TargetMode="External" Id="rId224"/><Relationship Type="http://schemas.openxmlformats.org/officeDocument/2006/relationships/hyperlink" Target="#'2- PR'!A231" TargetMode="External" Id="rId225"/><Relationship Type="http://schemas.openxmlformats.org/officeDocument/2006/relationships/hyperlink" Target="#'2- PR'!A232" TargetMode="External" Id="rId226"/><Relationship Type="http://schemas.openxmlformats.org/officeDocument/2006/relationships/hyperlink" Target="#'2- PR'!A233" TargetMode="External" Id="rId227"/><Relationship Type="http://schemas.openxmlformats.org/officeDocument/2006/relationships/hyperlink" Target="#'2- PR'!A234" TargetMode="External" Id="rId228"/><Relationship Type="http://schemas.openxmlformats.org/officeDocument/2006/relationships/hyperlink" Target="#'2- PR'!A235" TargetMode="External" Id="rId229"/><Relationship Type="http://schemas.openxmlformats.org/officeDocument/2006/relationships/hyperlink" Target="#'2- PR'!A236" TargetMode="External" Id="rId230"/><Relationship Type="http://schemas.openxmlformats.org/officeDocument/2006/relationships/hyperlink" Target="#'2- PR'!A237" TargetMode="External" Id="rId231"/><Relationship Type="http://schemas.openxmlformats.org/officeDocument/2006/relationships/hyperlink" Target="#'2- PR'!A238" TargetMode="External" Id="rId232"/><Relationship Type="http://schemas.openxmlformats.org/officeDocument/2006/relationships/hyperlink" Target="#'2- PR'!A239" TargetMode="External" Id="rId233"/><Relationship Type="http://schemas.openxmlformats.org/officeDocument/2006/relationships/hyperlink" Target="#'2- PR'!A240" TargetMode="External" Id="rId234"/><Relationship Type="http://schemas.openxmlformats.org/officeDocument/2006/relationships/hyperlink" Target="#'2- PR'!A241" TargetMode="External" Id="rId235"/><Relationship Type="http://schemas.openxmlformats.org/officeDocument/2006/relationships/hyperlink" Target="#'2- PR'!A242" TargetMode="External" Id="rId236"/><Relationship Type="http://schemas.openxmlformats.org/officeDocument/2006/relationships/hyperlink" Target="#'2- PR'!A243" TargetMode="External" Id="rId237"/><Relationship Type="http://schemas.openxmlformats.org/officeDocument/2006/relationships/hyperlink" Target="#'2- PR'!A244" TargetMode="External" Id="rId238"/><Relationship Type="http://schemas.openxmlformats.org/officeDocument/2006/relationships/hyperlink" Target="#'2- PR'!A245" TargetMode="External" Id="rId239"/><Relationship Type="http://schemas.openxmlformats.org/officeDocument/2006/relationships/hyperlink" Target="#'2- PR'!A246" TargetMode="External" Id="rId240"/><Relationship Type="http://schemas.openxmlformats.org/officeDocument/2006/relationships/hyperlink" Target="#'2- PR'!A247" TargetMode="External" Id="rId241"/><Relationship Type="http://schemas.openxmlformats.org/officeDocument/2006/relationships/hyperlink" Target="#'2- PR'!A248" TargetMode="External" Id="rId242"/><Relationship Type="http://schemas.openxmlformats.org/officeDocument/2006/relationships/hyperlink" Target="#'2- PR'!A249" TargetMode="External" Id="rId243"/><Relationship Type="http://schemas.openxmlformats.org/officeDocument/2006/relationships/hyperlink" Target="#'2- PR'!A250" TargetMode="External" Id="rId244"/><Relationship Type="http://schemas.openxmlformats.org/officeDocument/2006/relationships/hyperlink" Target="#'2- PR'!A251" TargetMode="External" Id="rId245"/><Relationship Type="http://schemas.openxmlformats.org/officeDocument/2006/relationships/hyperlink" Target="#'2- PR'!A252" TargetMode="External" Id="rId246"/><Relationship Type="http://schemas.openxmlformats.org/officeDocument/2006/relationships/hyperlink" Target="#'2- PR'!A253" TargetMode="External" Id="rId247"/><Relationship Type="http://schemas.openxmlformats.org/officeDocument/2006/relationships/hyperlink" Target="#'2- PR'!A254" TargetMode="External" Id="rId248"/><Relationship Type="http://schemas.openxmlformats.org/officeDocument/2006/relationships/hyperlink" Target="#'2- PR'!A255" TargetMode="External" Id="rId249"/><Relationship Type="http://schemas.openxmlformats.org/officeDocument/2006/relationships/hyperlink" Target="#'2- PR'!A256" TargetMode="External" Id="rId250"/><Relationship Type="http://schemas.openxmlformats.org/officeDocument/2006/relationships/hyperlink" Target="#'2- PR'!A257" TargetMode="External" Id="rId251"/><Relationship Type="http://schemas.openxmlformats.org/officeDocument/2006/relationships/hyperlink" Target="#'2- PR'!A258" TargetMode="External" Id="rId252"/><Relationship Type="http://schemas.openxmlformats.org/officeDocument/2006/relationships/hyperlink" Target="#'2- PR'!A259" TargetMode="External" Id="rId253"/><Relationship Type="http://schemas.openxmlformats.org/officeDocument/2006/relationships/hyperlink" Target="#'2- PR'!A260" TargetMode="External" Id="rId254"/><Relationship Type="http://schemas.openxmlformats.org/officeDocument/2006/relationships/hyperlink" Target="#'2- PR'!A261" TargetMode="External" Id="rId255"/><Relationship Type="http://schemas.openxmlformats.org/officeDocument/2006/relationships/hyperlink" Target="#'2- PR'!A262" TargetMode="External" Id="rId256"/><Relationship Type="http://schemas.openxmlformats.org/officeDocument/2006/relationships/hyperlink" Target="#'2- PR'!A263" TargetMode="External" Id="rId257"/><Relationship Type="http://schemas.openxmlformats.org/officeDocument/2006/relationships/hyperlink" Target="#'2- PR'!A264" TargetMode="External" Id="rId258"/><Relationship Type="http://schemas.openxmlformats.org/officeDocument/2006/relationships/hyperlink" Target="#'2- PR'!A265" TargetMode="External" Id="rId259"/><Relationship Type="http://schemas.openxmlformats.org/officeDocument/2006/relationships/hyperlink" Target="#'2- PR'!A266" TargetMode="External" Id="rId260"/><Relationship Type="http://schemas.openxmlformats.org/officeDocument/2006/relationships/hyperlink" Target="#'2- PR'!A267" TargetMode="External" Id="rId261"/><Relationship Type="http://schemas.openxmlformats.org/officeDocument/2006/relationships/hyperlink" Target="#'2- PR'!A268" TargetMode="External" Id="rId262"/><Relationship Type="http://schemas.openxmlformats.org/officeDocument/2006/relationships/hyperlink" Target="#'2- PR'!A269" TargetMode="External" Id="rId263"/><Relationship Type="http://schemas.openxmlformats.org/officeDocument/2006/relationships/hyperlink" Target="#'2- PR'!A270" TargetMode="External" Id="rId264"/><Relationship Type="http://schemas.openxmlformats.org/officeDocument/2006/relationships/hyperlink" Target="#'2- PR'!A271" TargetMode="External" Id="rId265"/><Relationship Type="http://schemas.openxmlformats.org/officeDocument/2006/relationships/hyperlink" Target="#'2- PR'!A272" TargetMode="External" Id="rId266"/><Relationship Type="http://schemas.openxmlformats.org/officeDocument/2006/relationships/hyperlink" Target="#'2- PR'!A273" TargetMode="External" Id="rId267"/><Relationship Type="http://schemas.openxmlformats.org/officeDocument/2006/relationships/hyperlink" Target="#'2- PR'!A274" TargetMode="External" Id="rId268"/><Relationship Type="http://schemas.openxmlformats.org/officeDocument/2006/relationships/hyperlink" Target="#'2- PR'!A275" TargetMode="External" Id="rId269"/><Relationship Type="http://schemas.openxmlformats.org/officeDocument/2006/relationships/hyperlink" Target="#'2- PR'!A276" TargetMode="External" Id="rId270"/><Relationship Type="http://schemas.openxmlformats.org/officeDocument/2006/relationships/hyperlink" Target="#'2- PR'!A277" TargetMode="External" Id="rId271"/><Relationship Type="http://schemas.openxmlformats.org/officeDocument/2006/relationships/hyperlink" Target="#'2- PR'!A279" TargetMode="External" Id="rId272"/><Relationship Type="http://schemas.openxmlformats.org/officeDocument/2006/relationships/hyperlink" Target="#'2- PR'!A280" TargetMode="External" Id="rId273"/><Relationship Type="http://schemas.openxmlformats.org/officeDocument/2006/relationships/hyperlink" Target="#'2- PR'!A281" TargetMode="External" Id="rId274"/><Relationship Type="http://schemas.openxmlformats.org/officeDocument/2006/relationships/hyperlink" Target="#'2- PR'!A282" TargetMode="External" Id="rId275"/><Relationship Type="http://schemas.openxmlformats.org/officeDocument/2006/relationships/hyperlink" Target="#'2- PR'!A283" TargetMode="External" Id="rId276"/><Relationship Type="http://schemas.openxmlformats.org/officeDocument/2006/relationships/hyperlink" Target="#'2- PR'!A284" TargetMode="External" Id="rId277"/><Relationship Type="http://schemas.openxmlformats.org/officeDocument/2006/relationships/hyperlink" Target="#'2- PR'!A285" TargetMode="External" Id="rId278"/><Relationship Type="http://schemas.openxmlformats.org/officeDocument/2006/relationships/hyperlink" Target="#'2- PR'!A286" TargetMode="External" Id="rId279"/><Relationship Type="http://schemas.openxmlformats.org/officeDocument/2006/relationships/hyperlink" Target="#'2- PR'!A287" TargetMode="External" Id="rId280"/><Relationship Type="http://schemas.openxmlformats.org/officeDocument/2006/relationships/hyperlink" Target="#'2- PR'!A288" TargetMode="External" Id="rId281"/><Relationship Type="http://schemas.openxmlformats.org/officeDocument/2006/relationships/hyperlink" Target="#'2- PR'!A289" TargetMode="External" Id="rId282"/><Relationship Type="http://schemas.openxmlformats.org/officeDocument/2006/relationships/hyperlink" Target="#'2- PR'!A290" TargetMode="External" Id="rId283"/><Relationship Type="http://schemas.openxmlformats.org/officeDocument/2006/relationships/hyperlink" Target="#'2- PR'!A291" TargetMode="External" Id="rId284"/><Relationship Type="http://schemas.openxmlformats.org/officeDocument/2006/relationships/hyperlink" Target="#'2- PR'!A292" TargetMode="External" Id="rId285"/><Relationship Type="http://schemas.openxmlformats.org/officeDocument/2006/relationships/hyperlink" Target="#'2- PR'!A293" TargetMode="External" Id="rId286"/><Relationship Type="http://schemas.openxmlformats.org/officeDocument/2006/relationships/hyperlink" Target="#'2- PR'!A294" TargetMode="External" Id="rId287"/><Relationship Type="http://schemas.openxmlformats.org/officeDocument/2006/relationships/hyperlink" Target="#'2- PR'!A295" TargetMode="External" Id="rId288"/><Relationship Type="http://schemas.openxmlformats.org/officeDocument/2006/relationships/hyperlink" Target="#'2- PR'!A296" TargetMode="External" Id="rId289"/><Relationship Type="http://schemas.openxmlformats.org/officeDocument/2006/relationships/hyperlink" Target="#'2- PR'!A297" TargetMode="External" Id="rId290"/><Relationship Type="http://schemas.openxmlformats.org/officeDocument/2006/relationships/hyperlink" Target="#'2- PR'!A298" TargetMode="External" Id="rId291"/><Relationship Type="http://schemas.openxmlformats.org/officeDocument/2006/relationships/hyperlink" Target="#'2- PR'!A299" TargetMode="External" Id="rId292"/><Relationship Type="http://schemas.openxmlformats.org/officeDocument/2006/relationships/hyperlink" Target="#'2- PR'!A300" TargetMode="External" Id="rId293"/><Relationship Type="http://schemas.openxmlformats.org/officeDocument/2006/relationships/hyperlink" Target="#'2- PR'!A301" TargetMode="External" Id="rId294"/><Relationship Type="http://schemas.openxmlformats.org/officeDocument/2006/relationships/hyperlink" Target="#'2- PR'!A302" TargetMode="External" Id="rId295"/><Relationship Type="http://schemas.openxmlformats.org/officeDocument/2006/relationships/hyperlink" Target="#'2- PR'!A303" TargetMode="External" Id="rId296"/><Relationship Type="http://schemas.openxmlformats.org/officeDocument/2006/relationships/hyperlink" Target="#'2- PR'!A304" TargetMode="External" Id="rId297"/><Relationship Type="http://schemas.openxmlformats.org/officeDocument/2006/relationships/hyperlink" Target="#'2- PR'!A305" TargetMode="External" Id="rId298"/><Relationship Type="http://schemas.openxmlformats.org/officeDocument/2006/relationships/hyperlink" Target="#'2- PR'!A306" TargetMode="External" Id="rId299"/><Relationship Type="http://schemas.openxmlformats.org/officeDocument/2006/relationships/hyperlink" Target="#'2- PR'!A307" TargetMode="External" Id="rId300"/><Relationship Type="http://schemas.openxmlformats.org/officeDocument/2006/relationships/hyperlink" Target="#'2- PR'!A308" TargetMode="External" Id="rId301"/><Relationship Type="http://schemas.openxmlformats.org/officeDocument/2006/relationships/hyperlink" Target="#'2- PR'!A309" TargetMode="External" Id="rId302"/><Relationship Type="http://schemas.openxmlformats.org/officeDocument/2006/relationships/hyperlink" Target="#'2- PR'!A310" TargetMode="External" Id="rId303"/><Relationship Type="http://schemas.openxmlformats.org/officeDocument/2006/relationships/hyperlink" Target="#'2- PR'!A311" TargetMode="External" Id="rId304"/><Relationship Type="http://schemas.openxmlformats.org/officeDocument/2006/relationships/hyperlink" Target="#'2- PR'!A312" TargetMode="External" Id="rId305"/><Relationship Type="http://schemas.openxmlformats.org/officeDocument/2006/relationships/hyperlink" Target="#'2- PR'!A313" TargetMode="External" Id="rId306"/><Relationship Type="http://schemas.openxmlformats.org/officeDocument/2006/relationships/hyperlink" Target="#'2- PR'!A314" TargetMode="External" Id="rId307"/><Relationship Type="http://schemas.openxmlformats.org/officeDocument/2006/relationships/hyperlink" Target="#'2- PR'!A315" TargetMode="External" Id="rId308"/><Relationship Type="http://schemas.openxmlformats.org/officeDocument/2006/relationships/hyperlink" Target="#'2- PR'!A316" TargetMode="External" Id="rId309"/><Relationship Type="http://schemas.openxmlformats.org/officeDocument/2006/relationships/hyperlink" Target="#'2- PR'!A317" TargetMode="External" Id="rId310"/><Relationship Type="http://schemas.openxmlformats.org/officeDocument/2006/relationships/hyperlink" Target="#'2- PR'!A318" TargetMode="External" Id="rId311"/><Relationship Type="http://schemas.openxmlformats.org/officeDocument/2006/relationships/hyperlink" Target="#'2- PR'!A319" TargetMode="External" Id="rId312"/><Relationship Type="http://schemas.openxmlformats.org/officeDocument/2006/relationships/hyperlink" Target="#'2- PR'!A320" TargetMode="External" Id="rId313"/><Relationship Type="http://schemas.openxmlformats.org/officeDocument/2006/relationships/hyperlink" Target="#'2- PR'!A322" TargetMode="External" Id="rId314"/><Relationship Type="http://schemas.openxmlformats.org/officeDocument/2006/relationships/hyperlink" Target="#'2- PR'!A323" TargetMode="External" Id="rId315"/><Relationship Type="http://schemas.openxmlformats.org/officeDocument/2006/relationships/hyperlink" Target="#'2- PR'!A324" TargetMode="External" Id="rId316"/><Relationship Type="http://schemas.openxmlformats.org/officeDocument/2006/relationships/hyperlink" Target="#'2- PR'!A326" TargetMode="External" Id="rId317"/><Relationship Type="http://schemas.openxmlformats.org/officeDocument/2006/relationships/hyperlink" Target="#'2- PR'!A327" TargetMode="External" Id="rId318"/><Relationship Type="http://schemas.openxmlformats.org/officeDocument/2006/relationships/hyperlink" Target="#'2- PR'!A328" TargetMode="External" Id="rId319"/><Relationship Type="http://schemas.openxmlformats.org/officeDocument/2006/relationships/hyperlink" Target="#'2- PR'!A329" TargetMode="External" Id="rId320"/><Relationship Type="http://schemas.openxmlformats.org/officeDocument/2006/relationships/hyperlink" Target="#'2- PR'!A330" TargetMode="External" Id="rId321"/><Relationship Type="http://schemas.openxmlformats.org/officeDocument/2006/relationships/hyperlink" Target="#'2- PR'!A331" TargetMode="External" Id="rId322"/><Relationship Type="http://schemas.openxmlformats.org/officeDocument/2006/relationships/hyperlink" Target="#'2- PR'!A332" TargetMode="External" Id="rId323"/><Relationship Type="http://schemas.openxmlformats.org/officeDocument/2006/relationships/hyperlink" Target="#'2- PR'!A333" TargetMode="External" Id="rId324"/><Relationship Type="http://schemas.openxmlformats.org/officeDocument/2006/relationships/hyperlink" Target="#'2- PR'!A334" TargetMode="External" Id="rId325"/><Relationship Type="http://schemas.openxmlformats.org/officeDocument/2006/relationships/hyperlink" Target="#'2- PR'!A336" TargetMode="External" Id="rId326"/><Relationship Type="http://schemas.openxmlformats.org/officeDocument/2006/relationships/hyperlink" Target="#'2- PR'!A337" TargetMode="External" Id="rId327"/><Relationship Type="http://schemas.openxmlformats.org/officeDocument/2006/relationships/hyperlink" Target="#'2- PR'!A338" TargetMode="External" Id="rId328"/><Relationship Type="http://schemas.openxmlformats.org/officeDocument/2006/relationships/hyperlink" Target="#'2- PR'!A339" TargetMode="External" Id="rId329"/><Relationship Type="http://schemas.openxmlformats.org/officeDocument/2006/relationships/hyperlink" Target="#'2- PR'!A340" TargetMode="External" Id="rId330"/><Relationship Type="http://schemas.openxmlformats.org/officeDocument/2006/relationships/hyperlink" Target="#'2- PR'!A341" TargetMode="External" Id="rId331"/><Relationship Type="http://schemas.openxmlformats.org/officeDocument/2006/relationships/hyperlink" Target="#'2- PR'!A342" TargetMode="External" Id="rId332"/><Relationship Type="http://schemas.openxmlformats.org/officeDocument/2006/relationships/hyperlink" Target="#'2- PR'!A343" TargetMode="External" Id="rId333"/><Relationship Type="http://schemas.openxmlformats.org/officeDocument/2006/relationships/hyperlink" Target="#'2- PR'!A344" TargetMode="External" Id="rId334"/><Relationship Type="http://schemas.openxmlformats.org/officeDocument/2006/relationships/hyperlink" Target="#'2- PR'!A345" TargetMode="External" Id="rId335"/><Relationship Type="http://schemas.openxmlformats.org/officeDocument/2006/relationships/hyperlink" Target="#'2- PR'!A346" TargetMode="External" Id="rId336"/><Relationship Type="http://schemas.openxmlformats.org/officeDocument/2006/relationships/hyperlink" Target="#'2- PR'!A347" TargetMode="External" Id="rId337"/><Relationship Type="http://schemas.openxmlformats.org/officeDocument/2006/relationships/hyperlink" Target="#'2- PR'!A348" TargetMode="External" Id="rId338"/><Relationship Type="http://schemas.openxmlformats.org/officeDocument/2006/relationships/hyperlink" Target="#'2- PR'!A349" TargetMode="External" Id="rId339"/><Relationship Type="http://schemas.openxmlformats.org/officeDocument/2006/relationships/hyperlink" Target="#'2- PR'!A350" TargetMode="External" Id="rId340"/><Relationship Type="http://schemas.openxmlformats.org/officeDocument/2006/relationships/hyperlink" Target="#'2- PR'!A351" TargetMode="External" Id="rId341"/><Relationship Type="http://schemas.openxmlformats.org/officeDocument/2006/relationships/hyperlink" Target="#'2- PR'!A352" TargetMode="External" Id="rId342"/><Relationship Type="http://schemas.openxmlformats.org/officeDocument/2006/relationships/hyperlink" Target="#'2- PR'!A353" TargetMode="External" Id="rId343"/><Relationship Type="http://schemas.openxmlformats.org/officeDocument/2006/relationships/hyperlink" Target="#'2- PR'!A354" TargetMode="External" Id="rId344"/><Relationship Type="http://schemas.openxmlformats.org/officeDocument/2006/relationships/hyperlink" Target="#'2- PR'!A355" TargetMode="External" Id="rId345"/><Relationship Type="http://schemas.openxmlformats.org/officeDocument/2006/relationships/hyperlink" Target="#'2- PR'!A356" TargetMode="External" Id="rId346"/><Relationship Type="http://schemas.openxmlformats.org/officeDocument/2006/relationships/hyperlink" Target="#'2- PR'!A357" TargetMode="External" Id="rId347"/><Relationship Type="http://schemas.openxmlformats.org/officeDocument/2006/relationships/hyperlink" Target="#'2- PR'!A358" TargetMode="External" Id="rId348"/><Relationship Type="http://schemas.openxmlformats.org/officeDocument/2006/relationships/hyperlink" Target="#'2- PR'!A359" TargetMode="External" Id="rId349"/><Relationship Type="http://schemas.openxmlformats.org/officeDocument/2006/relationships/hyperlink" Target="#'2- PR'!A360" TargetMode="External" Id="rId350"/><Relationship Type="http://schemas.openxmlformats.org/officeDocument/2006/relationships/hyperlink" Target="#'2- PR'!A361" TargetMode="External" Id="rId351"/><Relationship Type="http://schemas.openxmlformats.org/officeDocument/2006/relationships/hyperlink" Target="#'2- PR'!A362" TargetMode="External" Id="rId352"/><Relationship Type="http://schemas.openxmlformats.org/officeDocument/2006/relationships/hyperlink" Target="#'2- PR'!A363" TargetMode="External" Id="rId353"/><Relationship Type="http://schemas.openxmlformats.org/officeDocument/2006/relationships/hyperlink" Target="#'2- PR'!A364" TargetMode="External" Id="rId354"/><Relationship Type="http://schemas.openxmlformats.org/officeDocument/2006/relationships/hyperlink" Target="#'2- PR'!A365" TargetMode="External" Id="rId355"/><Relationship Type="http://schemas.openxmlformats.org/officeDocument/2006/relationships/hyperlink" Target="#'2- PR'!A366" TargetMode="External" Id="rId356"/><Relationship Type="http://schemas.openxmlformats.org/officeDocument/2006/relationships/hyperlink" Target="#'2- PR'!A367" TargetMode="External" Id="rId357"/><Relationship Type="http://schemas.openxmlformats.org/officeDocument/2006/relationships/hyperlink" Target="#'2- PR'!A368" TargetMode="External" Id="rId358"/><Relationship Type="http://schemas.openxmlformats.org/officeDocument/2006/relationships/hyperlink" Target="#'2- PR'!A369" TargetMode="External" Id="rId359"/><Relationship Type="http://schemas.openxmlformats.org/officeDocument/2006/relationships/hyperlink" Target="#'2- PR'!A370" TargetMode="External" Id="rId360"/><Relationship Type="http://schemas.openxmlformats.org/officeDocument/2006/relationships/hyperlink" Target="#'2- PR'!A371" TargetMode="External" Id="rId361"/><Relationship Type="http://schemas.openxmlformats.org/officeDocument/2006/relationships/hyperlink" Target="#'2- PR'!A372" TargetMode="External" Id="rId362"/><Relationship Type="http://schemas.openxmlformats.org/officeDocument/2006/relationships/hyperlink" Target="#'2- PR'!A373" TargetMode="External" Id="rId363"/><Relationship Type="http://schemas.openxmlformats.org/officeDocument/2006/relationships/hyperlink" Target="#'2- PR'!A374" TargetMode="External" Id="rId364"/><Relationship Type="http://schemas.openxmlformats.org/officeDocument/2006/relationships/hyperlink" Target="#'2- PR'!A375" TargetMode="External" Id="rId365"/><Relationship Type="http://schemas.openxmlformats.org/officeDocument/2006/relationships/hyperlink" Target="#'2- PR'!A376" TargetMode="External" Id="rId366"/><Relationship Type="http://schemas.openxmlformats.org/officeDocument/2006/relationships/hyperlink" Target="#'2- PR'!A377" TargetMode="External" Id="rId367"/><Relationship Type="http://schemas.openxmlformats.org/officeDocument/2006/relationships/hyperlink" Target="#'2- PR'!A378" TargetMode="External" Id="rId368"/><Relationship Type="http://schemas.openxmlformats.org/officeDocument/2006/relationships/hyperlink" Target="#'2- PR'!A379" TargetMode="External" Id="rId369"/><Relationship Type="http://schemas.openxmlformats.org/officeDocument/2006/relationships/hyperlink" Target="#'2- PR'!A380" TargetMode="External" Id="rId370"/><Relationship Type="http://schemas.openxmlformats.org/officeDocument/2006/relationships/hyperlink" Target="#'2- PR'!A381" TargetMode="External" Id="rId371"/><Relationship Type="http://schemas.openxmlformats.org/officeDocument/2006/relationships/hyperlink" Target="#'2- PR'!A382" TargetMode="External" Id="rId372"/><Relationship Type="http://schemas.openxmlformats.org/officeDocument/2006/relationships/hyperlink" Target="#'2- PR'!A383" TargetMode="External" Id="rId373"/><Relationship Type="http://schemas.openxmlformats.org/officeDocument/2006/relationships/hyperlink" Target="#'2- PR'!A384" TargetMode="External" Id="rId374"/><Relationship Type="http://schemas.openxmlformats.org/officeDocument/2006/relationships/hyperlink" Target="#'2- PR'!A385" TargetMode="External" Id="rId375"/><Relationship Type="http://schemas.openxmlformats.org/officeDocument/2006/relationships/hyperlink" Target="#'2- PR'!A386" TargetMode="External" Id="rId376"/><Relationship Type="http://schemas.openxmlformats.org/officeDocument/2006/relationships/hyperlink" Target="#'2- PR'!A387" TargetMode="External" Id="rId377"/><Relationship Type="http://schemas.openxmlformats.org/officeDocument/2006/relationships/hyperlink" Target="#'2- PR'!A388" TargetMode="External" Id="rId378"/><Relationship Type="http://schemas.openxmlformats.org/officeDocument/2006/relationships/hyperlink" Target="#'2- PR'!A389" TargetMode="External" Id="rId379"/><Relationship Type="http://schemas.openxmlformats.org/officeDocument/2006/relationships/hyperlink" Target="#'2- PR'!A390" TargetMode="External" Id="rId380"/><Relationship Type="http://schemas.openxmlformats.org/officeDocument/2006/relationships/hyperlink" Target="#'2- PR'!A391" TargetMode="External" Id="rId381"/><Relationship Type="http://schemas.openxmlformats.org/officeDocument/2006/relationships/hyperlink" Target="#'2- PR'!A392" TargetMode="External" Id="rId382"/><Relationship Type="http://schemas.openxmlformats.org/officeDocument/2006/relationships/hyperlink" Target="#'2- PR'!A393" TargetMode="External" Id="rId383"/><Relationship Type="http://schemas.openxmlformats.org/officeDocument/2006/relationships/hyperlink" Target="#'2- PR'!A394" TargetMode="External" Id="rId384"/><Relationship Type="http://schemas.openxmlformats.org/officeDocument/2006/relationships/hyperlink" Target="#'2- PR'!A395" TargetMode="External" Id="rId385"/><Relationship Type="http://schemas.openxmlformats.org/officeDocument/2006/relationships/hyperlink" Target="#'2- PR'!A396" TargetMode="External" Id="rId386"/><Relationship Type="http://schemas.openxmlformats.org/officeDocument/2006/relationships/hyperlink" Target="#'2- PR'!A397" TargetMode="External" Id="rId387"/><Relationship Type="http://schemas.openxmlformats.org/officeDocument/2006/relationships/hyperlink" Target="#'2- PR'!A398" TargetMode="External" Id="rId388"/><Relationship Type="http://schemas.openxmlformats.org/officeDocument/2006/relationships/hyperlink" Target="#'2- PR'!A399" TargetMode="External" Id="rId389"/><Relationship Type="http://schemas.openxmlformats.org/officeDocument/2006/relationships/hyperlink" Target="#'2- PR'!A400" TargetMode="External" Id="rId390"/><Relationship Type="http://schemas.openxmlformats.org/officeDocument/2006/relationships/hyperlink" Target="#'2- PR'!A401" TargetMode="External" Id="rId391"/><Relationship Type="http://schemas.openxmlformats.org/officeDocument/2006/relationships/hyperlink" Target="#'2- PR'!A402" TargetMode="External" Id="rId392"/><Relationship Type="http://schemas.openxmlformats.org/officeDocument/2006/relationships/hyperlink" Target="#'2- PR'!A403" TargetMode="External" Id="rId393"/><Relationship Type="http://schemas.openxmlformats.org/officeDocument/2006/relationships/hyperlink" Target="#'2- PR'!A404" TargetMode="External" Id="rId394"/><Relationship Type="http://schemas.openxmlformats.org/officeDocument/2006/relationships/hyperlink" Target="#'2- PR'!A405" TargetMode="External" Id="rId395"/><Relationship Type="http://schemas.openxmlformats.org/officeDocument/2006/relationships/hyperlink" Target="#'2- PR'!A406" TargetMode="External" Id="rId396"/><Relationship Type="http://schemas.openxmlformats.org/officeDocument/2006/relationships/hyperlink" Target="#'2- PR'!A407" TargetMode="External" Id="rId397"/><Relationship Type="http://schemas.openxmlformats.org/officeDocument/2006/relationships/hyperlink" Target="#'2- PR'!A408" TargetMode="External" Id="rId398"/><Relationship Type="http://schemas.openxmlformats.org/officeDocument/2006/relationships/hyperlink" Target="#'2- PR'!A409" TargetMode="External" Id="rId399"/><Relationship Type="http://schemas.openxmlformats.org/officeDocument/2006/relationships/hyperlink" Target="#'2- PR'!A410" TargetMode="External" Id="rId400"/><Relationship Type="http://schemas.openxmlformats.org/officeDocument/2006/relationships/hyperlink" Target="#'2- PR'!A411" TargetMode="External" Id="rId401"/><Relationship Type="http://schemas.openxmlformats.org/officeDocument/2006/relationships/hyperlink" Target="#'2- PR'!A412" TargetMode="External" Id="rId402"/><Relationship Type="http://schemas.openxmlformats.org/officeDocument/2006/relationships/hyperlink" Target="#'2- PR'!A413" TargetMode="External" Id="rId403"/><Relationship Type="http://schemas.openxmlformats.org/officeDocument/2006/relationships/hyperlink" Target="#'2- PR'!A414" TargetMode="External" Id="rId404"/><Relationship Type="http://schemas.openxmlformats.org/officeDocument/2006/relationships/hyperlink" Target="#'2- PR'!A415" TargetMode="External" Id="rId405"/><Relationship Type="http://schemas.openxmlformats.org/officeDocument/2006/relationships/hyperlink" Target="#'2- PR'!A416" TargetMode="External" Id="rId406"/><Relationship Type="http://schemas.openxmlformats.org/officeDocument/2006/relationships/hyperlink" Target="#'2- PR'!A417" TargetMode="External" Id="rId407"/><Relationship Type="http://schemas.openxmlformats.org/officeDocument/2006/relationships/hyperlink" Target="#'2- PR'!A418" TargetMode="External" Id="rId408"/><Relationship Type="http://schemas.openxmlformats.org/officeDocument/2006/relationships/hyperlink" Target="#'2- PR'!A419" TargetMode="External" Id="rId409"/><Relationship Type="http://schemas.openxmlformats.org/officeDocument/2006/relationships/hyperlink" Target="#'2- PR'!A420" TargetMode="External" Id="rId410"/><Relationship Type="http://schemas.openxmlformats.org/officeDocument/2006/relationships/hyperlink" Target="#'2- PR'!A421" TargetMode="External" Id="rId411"/><Relationship Type="http://schemas.openxmlformats.org/officeDocument/2006/relationships/hyperlink" Target="#'2- PR'!A422" TargetMode="External" Id="rId412"/><Relationship Type="http://schemas.openxmlformats.org/officeDocument/2006/relationships/hyperlink" Target="#'2- PR'!A423" TargetMode="External" Id="rId413"/><Relationship Type="http://schemas.openxmlformats.org/officeDocument/2006/relationships/hyperlink" Target="#'2- PR'!A424" TargetMode="External" Id="rId414"/><Relationship Type="http://schemas.openxmlformats.org/officeDocument/2006/relationships/hyperlink" Target="#'2- PR'!A425" TargetMode="External" Id="rId415"/><Relationship Type="http://schemas.openxmlformats.org/officeDocument/2006/relationships/hyperlink" Target="#'2- PR'!A426" TargetMode="External" Id="rId416"/><Relationship Type="http://schemas.openxmlformats.org/officeDocument/2006/relationships/hyperlink" Target="#'2- PR'!A427" TargetMode="External" Id="rId417"/><Relationship Type="http://schemas.openxmlformats.org/officeDocument/2006/relationships/hyperlink" Target="#'2- PR'!A428" TargetMode="External" Id="rId418"/><Relationship Type="http://schemas.openxmlformats.org/officeDocument/2006/relationships/hyperlink" Target="#'2- PR'!A429" TargetMode="External" Id="rId419"/><Relationship Type="http://schemas.openxmlformats.org/officeDocument/2006/relationships/hyperlink" Target="#'2- PR'!A430" TargetMode="External" Id="rId420"/><Relationship Type="http://schemas.openxmlformats.org/officeDocument/2006/relationships/hyperlink" Target="#'2- PR'!A431" TargetMode="External" Id="rId421"/><Relationship Type="http://schemas.openxmlformats.org/officeDocument/2006/relationships/hyperlink" Target="#'2- PR'!A432" TargetMode="External" Id="rId422"/><Relationship Type="http://schemas.openxmlformats.org/officeDocument/2006/relationships/hyperlink" Target="#'2- PR'!A433" TargetMode="External" Id="rId423"/><Relationship Type="http://schemas.openxmlformats.org/officeDocument/2006/relationships/hyperlink" Target="#'2- PR'!A434" TargetMode="External" Id="rId424"/><Relationship Type="http://schemas.openxmlformats.org/officeDocument/2006/relationships/hyperlink" Target="#'2- PR'!A435" TargetMode="External" Id="rId425"/><Relationship Type="http://schemas.openxmlformats.org/officeDocument/2006/relationships/hyperlink" Target="#'2- PR'!A436" TargetMode="External" Id="rId426"/><Relationship Type="http://schemas.openxmlformats.org/officeDocument/2006/relationships/hyperlink" Target="#'2- PR'!A437" TargetMode="External" Id="rId427"/><Relationship Type="http://schemas.openxmlformats.org/officeDocument/2006/relationships/hyperlink" Target="#'2- PR'!A438" TargetMode="External" Id="rId428"/><Relationship Type="http://schemas.openxmlformats.org/officeDocument/2006/relationships/hyperlink" Target="#'2- PR'!A439" TargetMode="External" Id="rId429"/><Relationship Type="http://schemas.openxmlformats.org/officeDocument/2006/relationships/hyperlink" Target="#'2- PR'!A440" TargetMode="External" Id="rId430"/><Relationship Type="http://schemas.openxmlformats.org/officeDocument/2006/relationships/hyperlink" Target="#'2- PR'!A441" TargetMode="External" Id="rId431"/><Relationship Type="http://schemas.openxmlformats.org/officeDocument/2006/relationships/hyperlink" Target="#'2- PR'!A442" TargetMode="External" Id="rId432"/><Relationship Type="http://schemas.openxmlformats.org/officeDocument/2006/relationships/hyperlink" Target="#'2- PR'!A443" TargetMode="External" Id="rId433"/><Relationship Type="http://schemas.openxmlformats.org/officeDocument/2006/relationships/hyperlink" Target="#'2- PR'!A444" TargetMode="External" Id="rId434"/><Relationship Type="http://schemas.openxmlformats.org/officeDocument/2006/relationships/hyperlink" Target="#'2- PR'!A445" TargetMode="External" Id="rId435"/><Relationship Type="http://schemas.openxmlformats.org/officeDocument/2006/relationships/hyperlink" Target="#'2- PR'!A446" TargetMode="External" Id="rId436"/><Relationship Type="http://schemas.openxmlformats.org/officeDocument/2006/relationships/hyperlink" Target="#'2- PR'!A447" TargetMode="External" Id="rId437"/><Relationship Type="http://schemas.openxmlformats.org/officeDocument/2006/relationships/hyperlink" Target="#'2- PR'!A449" TargetMode="External" Id="rId438"/><Relationship Type="http://schemas.openxmlformats.org/officeDocument/2006/relationships/hyperlink" Target="#'2- PR'!A450" TargetMode="External" Id="rId439"/><Relationship Type="http://schemas.openxmlformats.org/officeDocument/2006/relationships/hyperlink" Target="#'2- PR'!A451" TargetMode="External" Id="rId440"/><Relationship Type="http://schemas.openxmlformats.org/officeDocument/2006/relationships/hyperlink" Target="#'2- PR'!A452" TargetMode="External" Id="rId441"/><Relationship Type="http://schemas.openxmlformats.org/officeDocument/2006/relationships/hyperlink" Target="#'2- PR'!A453" TargetMode="External" Id="rId442"/><Relationship Type="http://schemas.openxmlformats.org/officeDocument/2006/relationships/hyperlink" Target="#'2- PR'!A454" TargetMode="External" Id="rId443"/><Relationship Type="http://schemas.openxmlformats.org/officeDocument/2006/relationships/hyperlink" Target="#'2- PR'!A455" TargetMode="External" Id="rId444"/><Relationship Type="http://schemas.openxmlformats.org/officeDocument/2006/relationships/hyperlink" Target="#'2- PR'!A456" TargetMode="External" Id="rId445"/><Relationship Type="http://schemas.openxmlformats.org/officeDocument/2006/relationships/hyperlink" Target="#'2- PR'!A457" TargetMode="External" Id="rId446"/><Relationship Type="http://schemas.openxmlformats.org/officeDocument/2006/relationships/hyperlink" Target="#'2- PR'!A458" TargetMode="External" Id="rId447"/><Relationship Type="http://schemas.openxmlformats.org/officeDocument/2006/relationships/hyperlink" Target="#'2- PR'!A459" TargetMode="External" Id="rId448"/><Relationship Type="http://schemas.openxmlformats.org/officeDocument/2006/relationships/hyperlink" Target="#'2- PR'!A460" TargetMode="External" Id="rId449"/><Relationship Type="http://schemas.openxmlformats.org/officeDocument/2006/relationships/hyperlink" Target="#'2- PR'!A461" TargetMode="External" Id="rId450"/><Relationship Type="http://schemas.openxmlformats.org/officeDocument/2006/relationships/hyperlink" Target="#'2- PR'!A462" TargetMode="External" Id="rId451"/><Relationship Type="http://schemas.openxmlformats.org/officeDocument/2006/relationships/hyperlink" Target="#'2- PR'!A463" TargetMode="External" Id="rId452"/><Relationship Type="http://schemas.openxmlformats.org/officeDocument/2006/relationships/hyperlink" Target="#'2- PR'!A464" TargetMode="External" Id="rId453"/><Relationship Type="http://schemas.openxmlformats.org/officeDocument/2006/relationships/hyperlink" Target="#'2- PR'!A465" TargetMode="External" Id="rId454"/><Relationship Type="http://schemas.openxmlformats.org/officeDocument/2006/relationships/hyperlink" Target="#'2- PR'!A466" TargetMode="External" Id="rId455"/><Relationship Type="http://schemas.openxmlformats.org/officeDocument/2006/relationships/hyperlink" Target="#'2- PR'!A467" TargetMode="External" Id="rId456"/><Relationship Type="http://schemas.openxmlformats.org/officeDocument/2006/relationships/hyperlink" Target="#'2- PR'!A468" TargetMode="External" Id="rId457"/><Relationship Type="http://schemas.openxmlformats.org/officeDocument/2006/relationships/hyperlink" Target="#'2- PR'!A469" TargetMode="External" Id="rId458"/><Relationship Type="http://schemas.openxmlformats.org/officeDocument/2006/relationships/hyperlink" Target="#'2- PR'!A470" TargetMode="External" Id="rId459"/><Relationship Type="http://schemas.openxmlformats.org/officeDocument/2006/relationships/hyperlink" Target="#'2- PR'!A471" TargetMode="External" Id="rId460"/><Relationship Type="http://schemas.openxmlformats.org/officeDocument/2006/relationships/hyperlink" Target="#'2- PR'!A472" TargetMode="External" Id="rId461"/><Relationship Type="http://schemas.openxmlformats.org/officeDocument/2006/relationships/hyperlink" Target="#'2- PR'!A473" TargetMode="External" Id="rId462"/><Relationship Type="http://schemas.openxmlformats.org/officeDocument/2006/relationships/hyperlink" Target="#'2- PR'!A474" TargetMode="External" Id="rId463"/><Relationship Type="http://schemas.openxmlformats.org/officeDocument/2006/relationships/hyperlink" Target="#'2- PR'!A475" TargetMode="External" Id="rId464"/><Relationship Type="http://schemas.openxmlformats.org/officeDocument/2006/relationships/hyperlink" Target="#'2- PR'!A476" TargetMode="External" Id="rId465"/><Relationship Type="http://schemas.openxmlformats.org/officeDocument/2006/relationships/hyperlink" Target="#'2- PR'!A477" TargetMode="External" Id="rId466"/><Relationship Type="http://schemas.openxmlformats.org/officeDocument/2006/relationships/hyperlink" Target="#'2- PR'!A478" TargetMode="External" Id="rId467"/><Relationship Type="http://schemas.openxmlformats.org/officeDocument/2006/relationships/hyperlink" Target="#'2- PR'!A479" TargetMode="External" Id="rId468"/><Relationship Type="http://schemas.openxmlformats.org/officeDocument/2006/relationships/hyperlink" Target="#'2- PR'!A480" TargetMode="External" Id="rId469"/><Relationship Type="http://schemas.openxmlformats.org/officeDocument/2006/relationships/hyperlink" Target="#'2- PR'!A481" TargetMode="External" Id="rId470"/><Relationship Type="http://schemas.openxmlformats.org/officeDocument/2006/relationships/hyperlink" Target="#'2- PR'!A482" TargetMode="External" Id="rId471"/><Relationship Type="http://schemas.openxmlformats.org/officeDocument/2006/relationships/hyperlink" Target="#'2- PR'!A483" TargetMode="External" Id="rId472"/><Relationship Type="http://schemas.openxmlformats.org/officeDocument/2006/relationships/hyperlink" Target="#'2- PR'!A484" TargetMode="External" Id="rId473"/><Relationship Type="http://schemas.openxmlformats.org/officeDocument/2006/relationships/hyperlink" Target="#'2- PR'!A485" TargetMode="External" Id="rId474"/><Relationship Type="http://schemas.openxmlformats.org/officeDocument/2006/relationships/hyperlink" Target="#'2- PR'!A486" TargetMode="External" Id="rId475"/><Relationship Type="http://schemas.openxmlformats.org/officeDocument/2006/relationships/hyperlink" Target="#'2- PR'!A487" TargetMode="External" Id="rId476"/><Relationship Type="http://schemas.openxmlformats.org/officeDocument/2006/relationships/hyperlink" Target="#'2- PR'!A488" TargetMode="External" Id="rId477"/><Relationship Type="http://schemas.openxmlformats.org/officeDocument/2006/relationships/hyperlink" Target="#'2- PR'!A489" TargetMode="External" Id="rId478"/><Relationship Type="http://schemas.openxmlformats.org/officeDocument/2006/relationships/hyperlink" Target="#'2- PR'!A490" TargetMode="External" Id="rId479"/><Relationship Type="http://schemas.openxmlformats.org/officeDocument/2006/relationships/hyperlink" Target="#'2- PR'!A491" TargetMode="External" Id="rId480"/><Relationship Type="http://schemas.openxmlformats.org/officeDocument/2006/relationships/hyperlink" Target="#'2- PR'!A492" TargetMode="External" Id="rId481"/><Relationship Type="http://schemas.openxmlformats.org/officeDocument/2006/relationships/hyperlink" Target="#'2- PR'!A493" TargetMode="External" Id="rId482"/><Relationship Type="http://schemas.openxmlformats.org/officeDocument/2006/relationships/hyperlink" Target="#'2- PR'!A494" TargetMode="External" Id="rId483"/><Relationship Type="http://schemas.openxmlformats.org/officeDocument/2006/relationships/hyperlink" Target="#'2- PR'!A495" TargetMode="External" Id="rId484"/><Relationship Type="http://schemas.openxmlformats.org/officeDocument/2006/relationships/hyperlink" Target="#'2- PR'!A496" TargetMode="External" Id="rId485"/><Relationship Type="http://schemas.openxmlformats.org/officeDocument/2006/relationships/hyperlink" Target="#'2- PR'!A497" TargetMode="External" Id="rId486"/><Relationship Type="http://schemas.openxmlformats.org/officeDocument/2006/relationships/hyperlink" Target="#'2- PR'!A498" TargetMode="External" Id="rId487"/><Relationship Type="http://schemas.openxmlformats.org/officeDocument/2006/relationships/hyperlink" Target="#'2- PR'!A499" TargetMode="External" Id="rId488"/><Relationship Type="http://schemas.openxmlformats.org/officeDocument/2006/relationships/hyperlink" Target="#'2- PR'!A500" TargetMode="External" Id="rId489"/><Relationship Type="http://schemas.openxmlformats.org/officeDocument/2006/relationships/hyperlink" Target="#'2- PR'!A501" TargetMode="External" Id="rId490"/><Relationship Type="http://schemas.openxmlformats.org/officeDocument/2006/relationships/hyperlink" Target="#'2- PR'!A502" TargetMode="External" Id="rId491"/><Relationship Type="http://schemas.openxmlformats.org/officeDocument/2006/relationships/hyperlink" Target="#'2- PR'!A503" TargetMode="External" Id="rId492"/><Relationship Type="http://schemas.openxmlformats.org/officeDocument/2006/relationships/hyperlink" Target="#'2- PR'!A504" TargetMode="External" Id="rId493"/><Relationship Type="http://schemas.openxmlformats.org/officeDocument/2006/relationships/hyperlink" Target="#'2- PR'!A505" TargetMode="External" Id="rId494"/><Relationship Type="http://schemas.openxmlformats.org/officeDocument/2006/relationships/hyperlink" Target="#'2- PR'!A506" TargetMode="External" Id="rId495"/><Relationship Type="http://schemas.openxmlformats.org/officeDocument/2006/relationships/hyperlink" Target="#'2- PR'!A507" TargetMode="External" Id="rId496"/><Relationship Type="http://schemas.openxmlformats.org/officeDocument/2006/relationships/hyperlink" Target="#'2- PR'!A508" TargetMode="External" Id="rId497"/><Relationship Type="http://schemas.openxmlformats.org/officeDocument/2006/relationships/hyperlink" Target="#'2- PR'!A509" TargetMode="External" Id="rId498"/><Relationship Type="http://schemas.openxmlformats.org/officeDocument/2006/relationships/hyperlink" Target="#'2- PR'!A510" TargetMode="External" Id="rId499"/><Relationship Type="http://schemas.openxmlformats.org/officeDocument/2006/relationships/hyperlink" Target="#'2- PR'!A511" TargetMode="External" Id="rId500"/><Relationship Type="http://schemas.openxmlformats.org/officeDocument/2006/relationships/hyperlink" Target="#'2- PR'!A512" TargetMode="External" Id="rId501"/><Relationship Type="http://schemas.openxmlformats.org/officeDocument/2006/relationships/hyperlink" Target="#'2- PR'!A513" TargetMode="External" Id="rId502"/><Relationship Type="http://schemas.openxmlformats.org/officeDocument/2006/relationships/hyperlink" Target="#'2- PR'!A514" TargetMode="External" Id="rId503"/><Relationship Type="http://schemas.openxmlformats.org/officeDocument/2006/relationships/hyperlink" Target="#'2- PR'!A515" TargetMode="External" Id="rId504"/><Relationship Type="http://schemas.openxmlformats.org/officeDocument/2006/relationships/hyperlink" Target="#'2- PR'!A516" TargetMode="External" Id="rId505"/><Relationship Type="http://schemas.openxmlformats.org/officeDocument/2006/relationships/hyperlink" Target="#'2- PR'!A517" TargetMode="External" Id="rId506"/><Relationship Type="http://schemas.openxmlformats.org/officeDocument/2006/relationships/hyperlink" Target="#'2- PR'!A518" TargetMode="External" Id="rId507"/><Relationship Type="http://schemas.openxmlformats.org/officeDocument/2006/relationships/hyperlink" Target="#'2- PR'!A519" TargetMode="External" Id="rId508"/><Relationship Type="http://schemas.openxmlformats.org/officeDocument/2006/relationships/hyperlink" Target="#'2- PR'!A520" TargetMode="External" Id="rId509"/><Relationship Type="http://schemas.openxmlformats.org/officeDocument/2006/relationships/hyperlink" Target="#'2- PR'!A521" TargetMode="External" Id="rId510"/><Relationship Type="http://schemas.openxmlformats.org/officeDocument/2006/relationships/hyperlink" Target="#'2- PR'!A522" TargetMode="External" Id="rId511"/><Relationship Type="http://schemas.openxmlformats.org/officeDocument/2006/relationships/hyperlink" Target="#'2- PR'!A523" TargetMode="External" Id="rId512"/><Relationship Type="http://schemas.openxmlformats.org/officeDocument/2006/relationships/hyperlink" Target="#'2- PR'!A524" TargetMode="External" Id="rId513"/><Relationship Type="http://schemas.openxmlformats.org/officeDocument/2006/relationships/hyperlink" Target="#'2- PR'!A525" TargetMode="External" Id="rId514"/><Relationship Type="http://schemas.openxmlformats.org/officeDocument/2006/relationships/hyperlink" Target="#'2- PR'!A526" TargetMode="External" Id="rId515"/><Relationship Type="http://schemas.openxmlformats.org/officeDocument/2006/relationships/hyperlink" Target="#'2- PR'!A527" TargetMode="External" Id="rId516"/><Relationship Type="http://schemas.openxmlformats.org/officeDocument/2006/relationships/hyperlink" Target="#'2- PR'!A528" TargetMode="External" Id="rId517"/><Relationship Type="http://schemas.openxmlformats.org/officeDocument/2006/relationships/hyperlink" Target="#'2- PR'!A529" TargetMode="External" Id="rId518"/><Relationship Type="http://schemas.openxmlformats.org/officeDocument/2006/relationships/hyperlink" Target="#'2- PR'!A530" TargetMode="External" Id="rId519"/><Relationship Type="http://schemas.openxmlformats.org/officeDocument/2006/relationships/hyperlink" Target="#'2- PR'!A531" TargetMode="External" Id="rId520"/><Relationship Type="http://schemas.openxmlformats.org/officeDocument/2006/relationships/hyperlink" Target="#'2- PR'!A532" TargetMode="External" Id="rId521"/><Relationship Type="http://schemas.openxmlformats.org/officeDocument/2006/relationships/hyperlink" Target="#'2- PR'!A533" TargetMode="External" Id="rId522"/><Relationship Type="http://schemas.openxmlformats.org/officeDocument/2006/relationships/hyperlink" Target="#'2- PR'!A534" TargetMode="External" Id="rId523"/><Relationship Type="http://schemas.openxmlformats.org/officeDocument/2006/relationships/hyperlink" Target="#'2- PR'!A535" TargetMode="External" Id="rId524"/><Relationship Type="http://schemas.openxmlformats.org/officeDocument/2006/relationships/hyperlink" Target="#'2- PR'!A536" TargetMode="External" Id="rId525"/><Relationship Type="http://schemas.openxmlformats.org/officeDocument/2006/relationships/hyperlink" Target="#'2- PR'!A537" TargetMode="External" Id="rId526"/><Relationship Type="http://schemas.openxmlformats.org/officeDocument/2006/relationships/hyperlink" Target="#'2- PR'!A538" TargetMode="External" Id="rId527"/><Relationship Type="http://schemas.openxmlformats.org/officeDocument/2006/relationships/hyperlink" Target="#'2- PR'!A539" TargetMode="External" Id="rId528"/><Relationship Type="http://schemas.openxmlformats.org/officeDocument/2006/relationships/hyperlink" Target="#'2- PR'!A540" TargetMode="External" Id="rId529"/><Relationship Type="http://schemas.openxmlformats.org/officeDocument/2006/relationships/hyperlink" Target="#'2- PR'!A541" TargetMode="External" Id="rId530"/><Relationship Type="http://schemas.openxmlformats.org/officeDocument/2006/relationships/hyperlink" Target="#'2- PR'!A542" TargetMode="External" Id="rId531"/><Relationship Type="http://schemas.openxmlformats.org/officeDocument/2006/relationships/hyperlink" Target="#'2- PR'!A543" TargetMode="External" Id="rId532"/><Relationship Type="http://schemas.openxmlformats.org/officeDocument/2006/relationships/hyperlink" Target="#'2- PR'!A544" TargetMode="External" Id="rId533"/><Relationship Type="http://schemas.openxmlformats.org/officeDocument/2006/relationships/hyperlink" Target="#'2- PR'!A545" TargetMode="External" Id="rId534"/><Relationship Type="http://schemas.openxmlformats.org/officeDocument/2006/relationships/hyperlink" Target="#'2- PR'!A546" TargetMode="External" Id="rId535"/><Relationship Type="http://schemas.openxmlformats.org/officeDocument/2006/relationships/hyperlink" Target="#'2- PR'!A547" TargetMode="External" Id="rId536"/><Relationship Type="http://schemas.openxmlformats.org/officeDocument/2006/relationships/hyperlink" Target="#'2- PR'!A548" TargetMode="External" Id="rId537"/><Relationship Type="http://schemas.openxmlformats.org/officeDocument/2006/relationships/hyperlink" Target="#'2- PR'!A549" TargetMode="External" Id="rId538"/><Relationship Type="http://schemas.openxmlformats.org/officeDocument/2006/relationships/hyperlink" Target="#'2- PR'!A550" TargetMode="External" Id="rId539"/><Relationship Type="http://schemas.openxmlformats.org/officeDocument/2006/relationships/hyperlink" Target="#'2- PR'!A551" TargetMode="External" Id="rId540"/><Relationship Type="http://schemas.openxmlformats.org/officeDocument/2006/relationships/hyperlink" Target="#'2- PR'!A552" TargetMode="External" Id="rId541"/><Relationship Type="http://schemas.openxmlformats.org/officeDocument/2006/relationships/hyperlink" Target="#'2- PR'!A553" TargetMode="External" Id="rId542"/><Relationship Type="http://schemas.openxmlformats.org/officeDocument/2006/relationships/hyperlink" Target="#'2- PR'!A554" TargetMode="External" Id="rId543"/><Relationship Type="http://schemas.openxmlformats.org/officeDocument/2006/relationships/hyperlink" Target="#'2- PR'!A555" TargetMode="External" Id="rId544"/><Relationship Type="http://schemas.openxmlformats.org/officeDocument/2006/relationships/hyperlink" Target="#'2- PR'!A556" TargetMode="External" Id="rId545"/><Relationship Type="http://schemas.openxmlformats.org/officeDocument/2006/relationships/hyperlink" Target="#'2- PR'!A557" TargetMode="External" Id="rId546"/><Relationship Type="http://schemas.openxmlformats.org/officeDocument/2006/relationships/hyperlink" Target="#'2- PR'!A558" TargetMode="External" Id="rId547"/><Relationship Type="http://schemas.openxmlformats.org/officeDocument/2006/relationships/hyperlink" Target="#'2- PR'!A559" TargetMode="External" Id="rId548"/><Relationship Type="http://schemas.openxmlformats.org/officeDocument/2006/relationships/hyperlink" Target="#'2- PR'!A560" TargetMode="External" Id="rId549"/><Relationship Type="http://schemas.openxmlformats.org/officeDocument/2006/relationships/hyperlink" Target="#'2- PR'!A561" TargetMode="External" Id="rId550"/><Relationship Type="http://schemas.openxmlformats.org/officeDocument/2006/relationships/hyperlink" Target="#'2- PR'!A562" TargetMode="External" Id="rId551"/><Relationship Type="http://schemas.openxmlformats.org/officeDocument/2006/relationships/hyperlink" Target="#'2- PR'!A563" TargetMode="External" Id="rId552"/><Relationship Type="http://schemas.openxmlformats.org/officeDocument/2006/relationships/hyperlink" Target="#'2- PR'!A564" TargetMode="External" Id="rId553"/><Relationship Type="http://schemas.openxmlformats.org/officeDocument/2006/relationships/hyperlink" Target="#'2- PR'!A565" TargetMode="External" Id="rId554"/><Relationship Type="http://schemas.openxmlformats.org/officeDocument/2006/relationships/hyperlink" Target="#'2- PR'!A566" TargetMode="External" Id="rId555"/><Relationship Type="http://schemas.openxmlformats.org/officeDocument/2006/relationships/hyperlink" Target="#'2- PR'!A567" TargetMode="External" Id="rId556"/><Relationship Type="http://schemas.openxmlformats.org/officeDocument/2006/relationships/hyperlink" Target="#'2- PR'!A568" TargetMode="External" Id="rId557"/><Relationship Type="http://schemas.openxmlformats.org/officeDocument/2006/relationships/hyperlink" Target="#'2- PR'!A569" TargetMode="External" Id="rId558"/><Relationship Type="http://schemas.openxmlformats.org/officeDocument/2006/relationships/hyperlink" Target="#'2- PR'!A570" TargetMode="External" Id="rId559"/><Relationship Type="http://schemas.openxmlformats.org/officeDocument/2006/relationships/hyperlink" Target="#'2- PR'!A571" TargetMode="External" Id="rId560"/><Relationship Type="http://schemas.openxmlformats.org/officeDocument/2006/relationships/hyperlink" Target="#'2- PR'!A572" TargetMode="External" Id="rId561"/><Relationship Type="http://schemas.openxmlformats.org/officeDocument/2006/relationships/hyperlink" Target="#'2- PR'!A573" TargetMode="External" Id="rId562"/><Relationship Type="http://schemas.openxmlformats.org/officeDocument/2006/relationships/hyperlink" Target="#'2- PR'!A574" TargetMode="External" Id="rId563"/><Relationship Type="http://schemas.openxmlformats.org/officeDocument/2006/relationships/hyperlink" Target="#'2- PR'!A575" TargetMode="External" Id="rId564"/><Relationship Type="http://schemas.openxmlformats.org/officeDocument/2006/relationships/hyperlink" Target="#'2- PR'!A576" TargetMode="External" Id="rId565"/><Relationship Type="http://schemas.openxmlformats.org/officeDocument/2006/relationships/hyperlink" Target="#'2- PR'!A577" TargetMode="External" Id="rId566"/><Relationship Type="http://schemas.openxmlformats.org/officeDocument/2006/relationships/hyperlink" Target="#'2- PR'!A578" TargetMode="External" Id="rId567"/><Relationship Type="http://schemas.openxmlformats.org/officeDocument/2006/relationships/hyperlink" Target="#'2- PR'!A579" TargetMode="External" Id="rId568"/><Relationship Type="http://schemas.openxmlformats.org/officeDocument/2006/relationships/hyperlink" Target="#'2- PR'!A581" TargetMode="External" Id="rId569"/><Relationship Type="http://schemas.openxmlformats.org/officeDocument/2006/relationships/hyperlink" Target="#'2- PR'!A582" TargetMode="External" Id="rId570"/><Relationship Type="http://schemas.openxmlformats.org/officeDocument/2006/relationships/hyperlink" Target="#'2- PR'!A583" TargetMode="External" Id="rId571"/><Relationship Type="http://schemas.openxmlformats.org/officeDocument/2006/relationships/hyperlink" Target="#'2- PR'!A584" TargetMode="External" Id="rId572"/><Relationship Type="http://schemas.openxmlformats.org/officeDocument/2006/relationships/hyperlink" Target="#'2- PR'!A585" TargetMode="External" Id="rId573"/><Relationship Type="http://schemas.openxmlformats.org/officeDocument/2006/relationships/hyperlink" Target="#'2- PR'!A586" TargetMode="External" Id="rId574"/><Relationship Type="http://schemas.openxmlformats.org/officeDocument/2006/relationships/hyperlink" Target="#'2- PR'!A587" TargetMode="External" Id="rId575"/><Relationship Type="http://schemas.openxmlformats.org/officeDocument/2006/relationships/hyperlink" Target="#'2- PR'!A588" TargetMode="External" Id="rId576"/><Relationship Type="http://schemas.openxmlformats.org/officeDocument/2006/relationships/hyperlink" Target="#'2- PR'!A589" TargetMode="External" Id="rId577"/><Relationship Type="http://schemas.openxmlformats.org/officeDocument/2006/relationships/hyperlink" Target="#'2- PR'!A590" TargetMode="External" Id="rId578"/><Relationship Type="http://schemas.openxmlformats.org/officeDocument/2006/relationships/hyperlink" Target="#'2- PR'!A591" TargetMode="External" Id="rId579"/><Relationship Type="http://schemas.openxmlformats.org/officeDocument/2006/relationships/hyperlink" Target="#'2- PR'!A592" TargetMode="External" Id="rId580"/><Relationship Type="http://schemas.openxmlformats.org/officeDocument/2006/relationships/hyperlink" Target="#'2- PR'!A593" TargetMode="External" Id="rId581"/><Relationship Type="http://schemas.openxmlformats.org/officeDocument/2006/relationships/hyperlink" Target="#'2- PR'!A594" TargetMode="External" Id="rId582"/><Relationship Type="http://schemas.openxmlformats.org/officeDocument/2006/relationships/hyperlink" Target="#'2- PR'!A595" TargetMode="External" Id="rId583"/><Relationship Type="http://schemas.openxmlformats.org/officeDocument/2006/relationships/hyperlink" Target="#'2- PR'!A596" TargetMode="External" Id="rId584"/><Relationship Type="http://schemas.openxmlformats.org/officeDocument/2006/relationships/hyperlink" Target="#'2- PR'!A597" TargetMode="External" Id="rId585"/><Relationship Type="http://schemas.openxmlformats.org/officeDocument/2006/relationships/hyperlink" Target="#'2- PR'!A598" TargetMode="External" Id="rId586"/><Relationship Type="http://schemas.openxmlformats.org/officeDocument/2006/relationships/hyperlink" Target="#'2- PR'!A599" TargetMode="External" Id="rId587"/><Relationship Type="http://schemas.openxmlformats.org/officeDocument/2006/relationships/hyperlink" Target="#'2- PR'!A600" TargetMode="External" Id="rId588"/><Relationship Type="http://schemas.openxmlformats.org/officeDocument/2006/relationships/hyperlink" Target="#'2- PR'!A601" TargetMode="External" Id="rId589"/><Relationship Type="http://schemas.openxmlformats.org/officeDocument/2006/relationships/hyperlink" Target="#'2- PR'!A602" TargetMode="External" Id="rId590"/><Relationship Type="http://schemas.openxmlformats.org/officeDocument/2006/relationships/hyperlink" Target="#'2- PR'!A603" TargetMode="External" Id="rId591"/><Relationship Type="http://schemas.openxmlformats.org/officeDocument/2006/relationships/hyperlink" Target="#'2- PR'!A604" TargetMode="External" Id="rId592"/><Relationship Type="http://schemas.openxmlformats.org/officeDocument/2006/relationships/hyperlink" Target="#'2- PR'!A605" TargetMode="External" Id="rId593"/><Relationship Type="http://schemas.openxmlformats.org/officeDocument/2006/relationships/hyperlink" Target="#'2- PR'!A606" TargetMode="External" Id="rId594"/><Relationship Type="http://schemas.openxmlformats.org/officeDocument/2006/relationships/hyperlink" Target="#'2- PR'!A607" TargetMode="External" Id="rId595"/><Relationship Type="http://schemas.openxmlformats.org/officeDocument/2006/relationships/hyperlink" Target="#'2- PR'!A608" TargetMode="External" Id="rId596"/><Relationship Type="http://schemas.openxmlformats.org/officeDocument/2006/relationships/hyperlink" Target="#'2- PR'!A609" TargetMode="External" Id="rId597"/><Relationship Type="http://schemas.openxmlformats.org/officeDocument/2006/relationships/hyperlink" Target="#'2- PR'!A610" TargetMode="External" Id="rId598"/><Relationship Type="http://schemas.openxmlformats.org/officeDocument/2006/relationships/hyperlink" Target="#'2- PR'!A611" TargetMode="External" Id="rId599"/><Relationship Type="http://schemas.openxmlformats.org/officeDocument/2006/relationships/hyperlink" Target="#'2- PR'!A612" TargetMode="External" Id="rId600"/><Relationship Type="http://schemas.openxmlformats.org/officeDocument/2006/relationships/hyperlink" Target="#'2- PR'!A613" TargetMode="External" Id="rId601"/><Relationship Type="http://schemas.openxmlformats.org/officeDocument/2006/relationships/hyperlink" Target="#'2- PR'!A614" TargetMode="External" Id="rId602"/><Relationship Type="http://schemas.openxmlformats.org/officeDocument/2006/relationships/hyperlink" Target="#'2- PR'!A615" TargetMode="External" Id="rId603"/><Relationship Type="http://schemas.openxmlformats.org/officeDocument/2006/relationships/hyperlink" Target="#'2- PR'!A616" TargetMode="External" Id="rId604"/><Relationship Type="http://schemas.openxmlformats.org/officeDocument/2006/relationships/hyperlink" Target="#'2- PR'!A617" TargetMode="External" Id="rId605"/><Relationship Type="http://schemas.openxmlformats.org/officeDocument/2006/relationships/hyperlink" Target="#'2- PR'!A618" TargetMode="External" Id="rId606"/><Relationship Type="http://schemas.openxmlformats.org/officeDocument/2006/relationships/hyperlink" Target="#'2- PR'!A619" TargetMode="External" Id="rId607"/><Relationship Type="http://schemas.openxmlformats.org/officeDocument/2006/relationships/hyperlink" Target="#'2- PR'!A620" TargetMode="External" Id="rId608"/><Relationship Type="http://schemas.openxmlformats.org/officeDocument/2006/relationships/hyperlink" Target="#'2- PR'!A621" TargetMode="External" Id="rId609"/><Relationship Type="http://schemas.openxmlformats.org/officeDocument/2006/relationships/hyperlink" Target="#'2- PR'!A622" TargetMode="External" Id="rId610"/><Relationship Type="http://schemas.openxmlformats.org/officeDocument/2006/relationships/hyperlink" Target="#'2- PR'!A623" TargetMode="External" Id="rId611"/><Relationship Type="http://schemas.openxmlformats.org/officeDocument/2006/relationships/hyperlink" Target="#'2- PR'!A624" TargetMode="External" Id="rId612"/><Relationship Type="http://schemas.openxmlformats.org/officeDocument/2006/relationships/hyperlink" Target="#'2- PR'!A625" TargetMode="External" Id="rId613"/><Relationship Type="http://schemas.openxmlformats.org/officeDocument/2006/relationships/hyperlink" Target="#'2- PR'!A626" TargetMode="External" Id="rId614"/><Relationship Type="http://schemas.openxmlformats.org/officeDocument/2006/relationships/hyperlink" Target="#'2- PR'!A627" TargetMode="External" Id="rId615"/><Relationship Type="http://schemas.openxmlformats.org/officeDocument/2006/relationships/hyperlink" Target="#'2- PR'!A628" TargetMode="External" Id="rId616"/><Relationship Type="http://schemas.openxmlformats.org/officeDocument/2006/relationships/hyperlink" Target="#'2- PR'!A629" TargetMode="External" Id="rId617"/><Relationship Type="http://schemas.openxmlformats.org/officeDocument/2006/relationships/hyperlink" Target="#'2- PR'!A630" TargetMode="External" Id="rId618"/><Relationship Type="http://schemas.openxmlformats.org/officeDocument/2006/relationships/hyperlink" Target="#'2- PR'!A631" TargetMode="External" Id="rId619"/><Relationship Type="http://schemas.openxmlformats.org/officeDocument/2006/relationships/hyperlink" Target="#'2- PR'!A632" TargetMode="External" Id="rId620"/><Relationship Type="http://schemas.openxmlformats.org/officeDocument/2006/relationships/hyperlink" Target="#'2- PR'!A633" TargetMode="External" Id="rId621"/><Relationship Type="http://schemas.openxmlformats.org/officeDocument/2006/relationships/hyperlink" Target="#'2- PR'!A634" TargetMode="External" Id="rId622"/><Relationship Type="http://schemas.openxmlformats.org/officeDocument/2006/relationships/hyperlink" Target="#'2- PR'!A635" TargetMode="External" Id="rId623"/><Relationship Type="http://schemas.openxmlformats.org/officeDocument/2006/relationships/hyperlink" Target="#'2- PR'!A636" TargetMode="External" Id="rId624"/><Relationship Type="http://schemas.openxmlformats.org/officeDocument/2006/relationships/hyperlink" Target="#'2- PR'!A637" TargetMode="External" Id="rId625"/><Relationship Type="http://schemas.openxmlformats.org/officeDocument/2006/relationships/hyperlink" Target="#'2- PR'!A638" TargetMode="External" Id="rId626"/><Relationship Type="http://schemas.openxmlformats.org/officeDocument/2006/relationships/hyperlink" Target="#'2- PR'!A639" TargetMode="External" Id="rId627"/><Relationship Type="http://schemas.openxmlformats.org/officeDocument/2006/relationships/hyperlink" Target="#'2- PR'!A640" TargetMode="External" Id="rId628"/><Relationship Type="http://schemas.openxmlformats.org/officeDocument/2006/relationships/hyperlink" Target="#'2- PR'!A641" TargetMode="External" Id="rId629"/><Relationship Type="http://schemas.openxmlformats.org/officeDocument/2006/relationships/hyperlink" Target="#'2- PR'!A642" TargetMode="External" Id="rId630"/><Relationship Type="http://schemas.openxmlformats.org/officeDocument/2006/relationships/hyperlink" Target="#'2- PR'!A643" TargetMode="External" Id="rId631"/><Relationship Type="http://schemas.openxmlformats.org/officeDocument/2006/relationships/hyperlink" Target="#'2- PR'!A644" TargetMode="External" Id="rId632"/><Relationship Type="http://schemas.openxmlformats.org/officeDocument/2006/relationships/hyperlink" Target="#'2- PR'!A645" TargetMode="External" Id="rId633"/><Relationship Type="http://schemas.openxmlformats.org/officeDocument/2006/relationships/hyperlink" Target="#'2- PR'!A646" TargetMode="External" Id="rId634"/><Relationship Type="http://schemas.openxmlformats.org/officeDocument/2006/relationships/hyperlink" Target="#'2- PR'!A647" TargetMode="External" Id="rId635"/><Relationship Type="http://schemas.openxmlformats.org/officeDocument/2006/relationships/hyperlink" Target="#'2- PR'!A648" TargetMode="External" Id="rId636"/><Relationship Type="http://schemas.openxmlformats.org/officeDocument/2006/relationships/hyperlink" Target="#'2- PR'!A649" TargetMode="External" Id="rId637"/><Relationship Type="http://schemas.openxmlformats.org/officeDocument/2006/relationships/hyperlink" Target="#'2- PR'!A650" TargetMode="External" Id="rId638"/><Relationship Type="http://schemas.openxmlformats.org/officeDocument/2006/relationships/hyperlink" Target="#'2- PR'!A651" TargetMode="External" Id="rId639"/><Relationship Type="http://schemas.openxmlformats.org/officeDocument/2006/relationships/hyperlink" Target="#'2- PR'!A652" TargetMode="External" Id="rId640"/><Relationship Type="http://schemas.openxmlformats.org/officeDocument/2006/relationships/hyperlink" Target="#'2- PR'!A653" TargetMode="External" Id="rId641"/><Relationship Type="http://schemas.openxmlformats.org/officeDocument/2006/relationships/hyperlink" Target="#'2- PR'!A654" TargetMode="External" Id="rId642"/><Relationship Type="http://schemas.openxmlformats.org/officeDocument/2006/relationships/hyperlink" Target="#'2- PR'!A655" TargetMode="External" Id="rId643"/><Relationship Type="http://schemas.openxmlformats.org/officeDocument/2006/relationships/hyperlink" Target="#'2- PR'!A656" TargetMode="External" Id="rId644"/><Relationship Type="http://schemas.openxmlformats.org/officeDocument/2006/relationships/hyperlink" Target="#'2- PR'!A657" TargetMode="External" Id="rId645"/><Relationship Type="http://schemas.openxmlformats.org/officeDocument/2006/relationships/hyperlink" Target="#'2- PR'!A658" TargetMode="External" Id="rId646"/><Relationship Type="http://schemas.openxmlformats.org/officeDocument/2006/relationships/hyperlink" Target="#'2- PR'!A659" TargetMode="External" Id="rId647"/><Relationship Type="http://schemas.openxmlformats.org/officeDocument/2006/relationships/hyperlink" Target="#'2- PR'!A660" TargetMode="External" Id="rId648"/><Relationship Type="http://schemas.openxmlformats.org/officeDocument/2006/relationships/hyperlink" Target="#'2- PR'!A661" TargetMode="External" Id="rId649"/><Relationship Type="http://schemas.openxmlformats.org/officeDocument/2006/relationships/hyperlink" Target="#'2- PR'!A662" TargetMode="External" Id="rId650"/><Relationship Type="http://schemas.openxmlformats.org/officeDocument/2006/relationships/hyperlink" Target="#'2- PR'!A663" TargetMode="External" Id="rId651"/><Relationship Type="http://schemas.openxmlformats.org/officeDocument/2006/relationships/hyperlink" Target="#'2- PR'!A664" TargetMode="External" Id="rId652"/><Relationship Type="http://schemas.openxmlformats.org/officeDocument/2006/relationships/hyperlink" Target="#'2- PR'!A665" TargetMode="External" Id="rId653"/><Relationship Type="http://schemas.openxmlformats.org/officeDocument/2006/relationships/hyperlink" Target="#'2- PR'!A666" TargetMode="External" Id="rId654"/><Relationship Type="http://schemas.openxmlformats.org/officeDocument/2006/relationships/hyperlink" Target="#'2- PR'!A667" TargetMode="External" Id="rId655"/><Relationship Type="http://schemas.openxmlformats.org/officeDocument/2006/relationships/hyperlink" Target="#'2- PR'!A668" TargetMode="External" Id="rId656"/><Relationship Type="http://schemas.openxmlformats.org/officeDocument/2006/relationships/hyperlink" Target="#'2- PR'!A669" TargetMode="External" Id="rId657"/><Relationship Type="http://schemas.openxmlformats.org/officeDocument/2006/relationships/hyperlink" Target="#'2- PR'!A670" TargetMode="External" Id="rId658"/><Relationship Type="http://schemas.openxmlformats.org/officeDocument/2006/relationships/hyperlink" Target="#'2- PR'!A671" TargetMode="External" Id="rId659"/><Relationship Type="http://schemas.openxmlformats.org/officeDocument/2006/relationships/hyperlink" Target="#'2- PR'!A672" TargetMode="External" Id="rId660"/><Relationship Type="http://schemas.openxmlformats.org/officeDocument/2006/relationships/hyperlink" Target="#'2- PR'!A673" TargetMode="External" Id="rId661"/><Relationship Type="http://schemas.openxmlformats.org/officeDocument/2006/relationships/hyperlink" Target="#'2- PR'!A674" TargetMode="External" Id="rId662"/><Relationship Type="http://schemas.openxmlformats.org/officeDocument/2006/relationships/hyperlink" Target="#'2- PR'!A675" TargetMode="External" Id="rId663"/><Relationship Type="http://schemas.openxmlformats.org/officeDocument/2006/relationships/hyperlink" Target="#'2- PR'!A676" TargetMode="External" Id="rId664"/><Relationship Type="http://schemas.openxmlformats.org/officeDocument/2006/relationships/hyperlink" Target="#'2- PR'!A677" TargetMode="External" Id="rId665"/><Relationship Type="http://schemas.openxmlformats.org/officeDocument/2006/relationships/hyperlink" Target="#'2- PR'!A678" TargetMode="External" Id="rId666"/><Relationship Type="http://schemas.openxmlformats.org/officeDocument/2006/relationships/hyperlink" Target="#'2- PR'!A679" TargetMode="External" Id="rId667"/><Relationship Type="http://schemas.openxmlformats.org/officeDocument/2006/relationships/hyperlink" Target="#'2- PR'!A680" TargetMode="External" Id="rId668"/><Relationship Type="http://schemas.openxmlformats.org/officeDocument/2006/relationships/hyperlink" Target="#'2- PR'!A681" TargetMode="External" Id="rId669"/><Relationship Type="http://schemas.openxmlformats.org/officeDocument/2006/relationships/hyperlink" Target="#'2- PR'!A682" TargetMode="External" Id="rId670"/><Relationship Type="http://schemas.openxmlformats.org/officeDocument/2006/relationships/hyperlink" Target="#'2- PR'!A683" TargetMode="External" Id="rId671"/><Relationship Type="http://schemas.openxmlformats.org/officeDocument/2006/relationships/hyperlink" Target="#'2- PR'!A684" TargetMode="External" Id="rId672"/><Relationship Type="http://schemas.openxmlformats.org/officeDocument/2006/relationships/hyperlink" Target="#'2- PR'!A685" TargetMode="External" Id="rId673"/><Relationship Type="http://schemas.openxmlformats.org/officeDocument/2006/relationships/hyperlink" Target="#'2- PR'!A687" TargetMode="External" Id="rId674"/><Relationship Type="http://schemas.openxmlformats.org/officeDocument/2006/relationships/hyperlink" Target="#'2- PR'!A688" TargetMode="External" Id="rId675"/><Relationship Type="http://schemas.openxmlformats.org/officeDocument/2006/relationships/hyperlink" Target="#'2- PR'!A689" TargetMode="External" Id="rId676"/><Relationship Type="http://schemas.openxmlformats.org/officeDocument/2006/relationships/hyperlink" Target="#'2- PR'!A690" TargetMode="External" Id="rId677"/><Relationship Type="http://schemas.openxmlformats.org/officeDocument/2006/relationships/hyperlink" Target="#'2- PR'!A691" TargetMode="External" Id="rId678"/><Relationship Type="http://schemas.openxmlformats.org/officeDocument/2006/relationships/hyperlink" Target="#'2- PR'!A692" TargetMode="External" Id="rId679"/><Relationship Type="http://schemas.openxmlformats.org/officeDocument/2006/relationships/hyperlink" Target="#'2- PR'!A693" TargetMode="External" Id="rId680"/><Relationship Type="http://schemas.openxmlformats.org/officeDocument/2006/relationships/hyperlink" Target="#'2- PR'!A694" TargetMode="External" Id="rId681"/><Relationship Type="http://schemas.openxmlformats.org/officeDocument/2006/relationships/hyperlink" Target="#'2- PR'!A695" TargetMode="External" Id="rId682"/><Relationship Type="http://schemas.openxmlformats.org/officeDocument/2006/relationships/hyperlink" Target="#'2- PR'!A696" TargetMode="External" Id="rId683"/><Relationship Type="http://schemas.openxmlformats.org/officeDocument/2006/relationships/hyperlink" Target="#'2- PR'!A697" TargetMode="External" Id="rId684"/><Relationship Type="http://schemas.openxmlformats.org/officeDocument/2006/relationships/hyperlink" Target="#'2- PR'!A698" TargetMode="External" Id="rId685"/><Relationship Type="http://schemas.openxmlformats.org/officeDocument/2006/relationships/hyperlink" Target="#'2- PR'!A699" TargetMode="External" Id="rId686"/><Relationship Type="http://schemas.openxmlformats.org/officeDocument/2006/relationships/hyperlink" Target="#'2- PR'!A700" TargetMode="External" Id="rId687"/><Relationship Type="http://schemas.openxmlformats.org/officeDocument/2006/relationships/hyperlink" Target="#'2- PR'!A701" TargetMode="External" Id="rId688"/><Relationship Type="http://schemas.openxmlformats.org/officeDocument/2006/relationships/hyperlink" Target="#'2- PR'!A702" TargetMode="External" Id="rId689"/><Relationship Type="http://schemas.openxmlformats.org/officeDocument/2006/relationships/hyperlink" Target="#'2- PR'!A703" TargetMode="External" Id="rId690"/><Relationship Type="http://schemas.openxmlformats.org/officeDocument/2006/relationships/hyperlink" Target="#'2- PR'!A704" TargetMode="External" Id="rId691"/><Relationship Type="http://schemas.openxmlformats.org/officeDocument/2006/relationships/hyperlink" Target="#'2- PR'!A705" TargetMode="External" Id="rId692"/><Relationship Type="http://schemas.openxmlformats.org/officeDocument/2006/relationships/hyperlink" Target="#'2- PR'!A706" TargetMode="External" Id="rId693"/><Relationship Type="http://schemas.openxmlformats.org/officeDocument/2006/relationships/hyperlink" Target="#'2- PR'!A707" TargetMode="External" Id="rId694"/><Relationship Type="http://schemas.openxmlformats.org/officeDocument/2006/relationships/hyperlink" Target="#'2- PR'!A708" TargetMode="External" Id="rId695"/><Relationship Type="http://schemas.openxmlformats.org/officeDocument/2006/relationships/hyperlink" Target="#'2- PR'!A709" TargetMode="External" Id="rId696"/><Relationship Type="http://schemas.openxmlformats.org/officeDocument/2006/relationships/hyperlink" Target="#'2- PR'!A710" TargetMode="External" Id="rId697"/><Relationship Type="http://schemas.openxmlformats.org/officeDocument/2006/relationships/hyperlink" Target="#'2- PR'!A711" TargetMode="External" Id="rId698"/><Relationship Type="http://schemas.openxmlformats.org/officeDocument/2006/relationships/hyperlink" Target="#'2- PR'!A712" TargetMode="External" Id="rId699"/><Relationship Type="http://schemas.openxmlformats.org/officeDocument/2006/relationships/hyperlink" Target="#'2- PR'!A713" TargetMode="External" Id="rId700"/><Relationship Type="http://schemas.openxmlformats.org/officeDocument/2006/relationships/hyperlink" Target="#'2- PR'!A714" TargetMode="External" Id="rId701"/><Relationship Type="http://schemas.openxmlformats.org/officeDocument/2006/relationships/hyperlink" Target="#'2- PR'!A715" TargetMode="External" Id="rId702"/><Relationship Type="http://schemas.openxmlformats.org/officeDocument/2006/relationships/hyperlink" Target="#'2- PR'!A716" TargetMode="External" Id="rId703"/><Relationship Type="http://schemas.openxmlformats.org/officeDocument/2006/relationships/hyperlink" Target="#'2- PR'!A717" TargetMode="External" Id="rId704"/><Relationship Type="http://schemas.openxmlformats.org/officeDocument/2006/relationships/hyperlink" Target="#'2- PR'!A718" TargetMode="External" Id="rId705"/><Relationship Type="http://schemas.openxmlformats.org/officeDocument/2006/relationships/hyperlink" Target="#'2- PR'!A719" TargetMode="External" Id="rId706"/><Relationship Type="http://schemas.openxmlformats.org/officeDocument/2006/relationships/hyperlink" Target="#'2- PR'!A720" TargetMode="External" Id="rId707"/><Relationship Type="http://schemas.openxmlformats.org/officeDocument/2006/relationships/hyperlink" Target="#'2- PR'!A721" TargetMode="External" Id="rId708"/><Relationship Type="http://schemas.openxmlformats.org/officeDocument/2006/relationships/hyperlink" Target="#'2- PR'!A722" TargetMode="External" Id="rId709"/><Relationship Type="http://schemas.openxmlformats.org/officeDocument/2006/relationships/hyperlink" Target="#'2- PR'!A723" TargetMode="External" Id="rId710"/><Relationship Type="http://schemas.openxmlformats.org/officeDocument/2006/relationships/hyperlink" Target="#'2- PR'!A724" TargetMode="External" Id="rId711"/><Relationship Type="http://schemas.openxmlformats.org/officeDocument/2006/relationships/hyperlink" Target="#'2- PR'!A725" TargetMode="External" Id="rId712"/><Relationship Type="http://schemas.openxmlformats.org/officeDocument/2006/relationships/hyperlink" Target="#'2- PR'!A726" TargetMode="External" Id="rId713"/><Relationship Type="http://schemas.openxmlformats.org/officeDocument/2006/relationships/hyperlink" Target="#'2- PR'!A727" TargetMode="External" Id="rId714"/><Relationship Type="http://schemas.openxmlformats.org/officeDocument/2006/relationships/hyperlink" Target="#'2- PR'!A728" TargetMode="External" Id="rId715"/><Relationship Type="http://schemas.openxmlformats.org/officeDocument/2006/relationships/hyperlink" Target="#'2- PR'!A729" TargetMode="External" Id="rId716"/><Relationship Type="http://schemas.openxmlformats.org/officeDocument/2006/relationships/hyperlink" Target="#'2- PR'!A730" TargetMode="External" Id="rId717"/><Relationship Type="http://schemas.openxmlformats.org/officeDocument/2006/relationships/hyperlink" Target="#'2- PR'!A731" TargetMode="External" Id="rId718"/><Relationship Type="http://schemas.openxmlformats.org/officeDocument/2006/relationships/hyperlink" Target="#'2- PR'!A732" TargetMode="External" Id="rId719"/><Relationship Type="http://schemas.openxmlformats.org/officeDocument/2006/relationships/hyperlink" Target="#'2- PR'!A733" TargetMode="External" Id="rId720"/><Relationship Type="http://schemas.openxmlformats.org/officeDocument/2006/relationships/hyperlink" Target="#'2- PR'!A734" TargetMode="External" Id="rId721"/><Relationship Type="http://schemas.openxmlformats.org/officeDocument/2006/relationships/hyperlink" Target="#'2- PR'!A735" TargetMode="External" Id="rId722"/><Relationship Type="http://schemas.openxmlformats.org/officeDocument/2006/relationships/hyperlink" Target="#'2- PR'!A736" TargetMode="External" Id="rId723"/><Relationship Type="http://schemas.openxmlformats.org/officeDocument/2006/relationships/hyperlink" Target="#'2- PR'!A737" TargetMode="External" Id="rId724"/><Relationship Type="http://schemas.openxmlformats.org/officeDocument/2006/relationships/hyperlink" Target="#'2- PR'!A738" TargetMode="External" Id="rId725"/><Relationship Type="http://schemas.openxmlformats.org/officeDocument/2006/relationships/hyperlink" Target="#'2- PR'!A739" TargetMode="External" Id="rId726"/><Relationship Type="http://schemas.openxmlformats.org/officeDocument/2006/relationships/hyperlink" Target="#'2- PR'!A740" TargetMode="External" Id="rId727"/><Relationship Type="http://schemas.openxmlformats.org/officeDocument/2006/relationships/hyperlink" Target="#'2- PR'!A741" TargetMode="External" Id="rId728"/><Relationship Type="http://schemas.openxmlformats.org/officeDocument/2006/relationships/hyperlink" Target="#'2- PR'!A742" TargetMode="External" Id="rId729"/><Relationship Type="http://schemas.openxmlformats.org/officeDocument/2006/relationships/hyperlink" Target="#'2- PR'!A743" TargetMode="External" Id="rId730"/><Relationship Type="http://schemas.openxmlformats.org/officeDocument/2006/relationships/hyperlink" Target="#'2- PR'!A744" TargetMode="External" Id="rId731"/><Relationship Type="http://schemas.openxmlformats.org/officeDocument/2006/relationships/hyperlink" Target="#'2- PR'!A745" TargetMode="External" Id="rId732"/><Relationship Type="http://schemas.openxmlformats.org/officeDocument/2006/relationships/hyperlink" Target="#'2- PR'!A746" TargetMode="External" Id="rId733"/><Relationship Type="http://schemas.openxmlformats.org/officeDocument/2006/relationships/hyperlink" Target="#'2- PR'!A747" TargetMode="External" Id="rId734"/><Relationship Type="http://schemas.openxmlformats.org/officeDocument/2006/relationships/hyperlink" Target="#'2- PR'!A748" TargetMode="External" Id="rId735"/><Relationship Type="http://schemas.openxmlformats.org/officeDocument/2006/relationships/hyperlink" Target="#'2- PR'!A749" TargetMode="External" Id="rId736"/><Relationship Type="http://schemas.openxmlformats.org/officeDocument/2006/relationships/hyperlink" Target="#'2- PR'!A750" TargetMode="External" Id="rId737"/><Relationship Type="http://schemas.openxmlformats.org/officeDocument/2006/relationships/hyperlink" Target="#'2- PR'!A751" TargetMode="External" Id="rId738"/><Relationship Type="http://schemas.openxmlformats.org/officeDocument/2006/relationships/hyperlink" Target="#'2- PR'!A752" TargetMode="External" Id="rId739"/><Relationship Type="http://schemas.openxmlformats.org/officeDocument/2006/relationships/hyperlink" Target="#'2- PR'!A753" TargetMode="External" Id="rId740"/><Relationship Type="http://schemas.openxmlformats.org/officeDocument/2006/relationships/hyperlink" Target="#'2- PR'!A754" TargetMode="External" Id="rId741"/><Relationship Type="http://schemas.openxmlformats.org/officeDocument/2006/relationships/hyperlink" Target="#'2- PR'!A755" TargetMode="External" Id="rId742"/><Relationship Type="http://schemas.openxmlformats.org/officeDocument/2006/relationships/hyperlink" Target="#'2- PR'!A756" TargetMode="External" Id="rId743"/><Relationship Type="http://schemas.openxmlformats.org/officeDocument/2006/relationships/hyperlink" Target="#'2- PR'!A757" TargetMode="External" Id="rId744"/><Relationship Type="http://schemas.openxmlformats.org/officeDocument/2006/relationships/hyperlink" Target="#'2- PR'!A758" TargetMode="External" Id="rId745"/><Relationship Type="http://schemas.openxmlformats.org/officeDocument/2006/relationships/hyperlink" Target="#'2- PR'!A759" TargetMode="External" Id="rId746"/><Relationship Type="http://schemas.openxmlformats.org/officeDocument/2006/relationships/hyperlink" Target="#'2- PR'!A760" TargetMode="External" Id="rId747"/><Relationship Type="http://schemas.openxmlformats.org/officeDocument/2006/relationships/hyperlink" Target="#'2- PR'!A761" TargetMode="External" Id="rId748"/><Relationship Type="http://schemas.openxmlformats.org/officeDocument/2006/relationships/hyperlink" Target="#'2- PR'!A762" TargetMode="External" Id="rId749"/><Relationship Type="http://schemas.openxmlformats.org/officeDocument/2006/relationships/hyperlink" Target="#'2- PR'!A763" TargetMode="External" Id="rId750"/><Relationship Type="http://schemas.openxmlformats.org/officeDocument/2006/relationships/hyperlink" Target="#'2- PR'!A764" TargetMode="External" Id="rId751"/><Relationship Type="http://schemas.openxmlformats.org/officeDocument/2006/relationships/hyperlink" Target="#'2- PR'!A765" TargetMode="External" Id="rId752"/><Relationship Type="http://schemas.openxmlformats.org/officeDocument/2006/relationships/hyperlink" Target="#'2- PR'!A766" TargetMode="External" Id="rId753"/><Relationship Type="http://schemas.openxmlformats.org/officeDocument/2006/relationships/hyperlink" Target="#'2- PR'!A767" TargetMode="External" Id="rId754"/><Relationship Type="http://schemas.openxmlformats.org/officeDocument/2006/relationships/hyperlink" Target="#'2- PR'!A768" TargetMode="External" Id="rId755"/><Relationship Type="http://schemas.openxmlformats.org/officeDocument/2006/relationships/hyperlink" Target="#'2- PR'!A769" TargetMode="External" Id="rId756"/><Relationship Type="http://schemas.openxmlformats.org/officeDocument/2006/relationships/hyperlink" Target="#'2- PR'!A770" TargetMode="External" Id="rId757"/><Relationship Type="http://schemas.openxmlformats.org/officeDocument/2006/relationships/hyperlink" Target="#'2- PR'!A771" TargetMode="External" Id="rId758"/><Relationship Type="http://schemas.openxmlformats.org/officeDocument/2006/relationships/hyperlink" Target="#'2- PR'!A772" TargetMode="External" Id="rId759"/><Relationship Type="http://schemas.openxmlformats.org/officeDocument/2006/relationships/hyperlink" Target="#'2- PR'!A773" TargetMode="External" Id="rId760"/><Relationship Type="http://schemas.openxmlformats.org/officeDocument/2006/relationships/hyperlink" Target="#'2- PR'!A774" TargetMode="External" Id="rId761"/><Relationship Type="http://schemas.openxmlformats.org/officeDocument/2006/relationships/hyperlink" Target="#'2- PR'!A775" TargetMode="External" Id="rId762"/><Relationship Type="http://schemas.openxmlformats.org/officeDocument/2006/relationships/hyperlink" Target="#'2- PR'!A776" TargetMode="External" Id="rId763"/><Relationship Type="http://schemas.openxmlformats.org/officeDocument/2006/relationships/hyperlink" Target="#'2- PR'!A777" TargetMode="External" Id="rId764"/><Relationship Type="http://schemas.openxmlformats.org/officeDocument/2006/relationships/hyperlink" Target="#'2- PR'!A778" TargetMode="External" Id="rId765"/><Relationship Type="http://schemas.openxmlformats.org/officeDocument/2006/relationships/hyperlink" Target="#'2- PR'!A779" TargetMode="External" Id="rId766"/><Relationship Type="http://schemas.openxmlformats.org/officeDocument/2006/relationships/hyperlink" Target="#'2- PR'!A780" TargetMode="External" Id="rId767"/><Relationship Type="http://schemas.openxmlformats.org/officeDocument/2006/relationships/hyperlink" Target="#'2- PR'!A781" TargetMode="External" Id="rId768"/><Relationship Type="http://schemas.openxmlformats.org/officeDocument/2006/relationships/hyperlink" Target="#'2- PR'!A782" TargetMode="External" Id="rId769"/><Relationship Type="http://schemas.openxmlformats.org/officeDocument/2006/relationships/hyperlink" Target="#'2- PR'!A783" TargetMode="External" Id="rId770"/><Relationship Type="http://schemas.openxmlformats.org/officeDocument/2006/relationships/hyperlink" Target="#'2- PR'!A784" TargetMode="External" Id="rId771"/><Relationship Type="http://schemas.openxmlformats.org/officeDocument/2006/relationships/hyperlink" Target="#'2- PR'!A785" TargetMode="External" Id="rId772"/><Relationship Type="http://schemas.openxmlformats.org/officeDocument/2006/relationships/hyperlink" Target="#'2- PR'!A786" TargetMode="External" Id="rId773"/><Relationship Type="http://schemas.openxmlformats.org/officeDocument/2006/relationships/hyperlink" Target="#'2- PR'!A787" TargetMode="External" Id="rId774"/><Relationship Type="http://schemas.openxmlformats.org/officeDocument/2006/relationships/hyperlink" Target="#'2- PR'!A788" TargetMode="External" Id="rId775"/><Relationship Type="http://schemas.openxmlformats.org/officeDocument/2006/relationships/hyperlink" Target="#'2- PR'!A789" TargetMode="External" Id="rId776"/><Relationship Type="http://schemas.openxmlformats.org/officeDocument/2006/relationships/hyperlink" Target="#'2- PR'!A790" TargetMode="External" Id="rId777"/><Relationship Type="http://schemas.openxmlformats.org/officeDocument/2006/relationships/hyperlink" Target="#'2- PR'!A791" TargetMode="External" Id="rId778"/><Relationship Type="http://schemas.openxmlformats.org/officeDocument/2006/relationships/hyperlink" Target="#'2- PR'!A792" TargetMode="External" Id="rId779"/><Relationship Type="http://schemas.openxmlformats.org/officeDocument/2006/relationships/hyperlink" Target="#'2- PR'!A793" TargetMode="External" Id="rId780"/><Relationship Type="http://schemas.openxmlformats.org/officeDocument/2006/relationships/hyperlink" Target="#'2- PR'!A794" TargetMode="External" Id="rId781"/><Relationship Type="http://schemas.openxmlformats.org/officeDocument/2006/relationships/hyperlink" Target="#'2- PR'!A796" TargetMode="External" Id="rId782"/><Relationship Type="http://schemas.openxmlformats.org/officeDocument/2006/relationships/hyperlink" Target="#'2- PR'!A797" TargetMode="External" Id="rId783"/><Relationship Type="http://schemas.openxmlformats.org/officeDocument/2006/relationships/hyperlink" Target="#'2- PR'!A798" TargetMode="External" Id="rId784"/><Relationship Type="http://schemas.openxmlformats.org/officeDocument/2006/relationships/hyperlink" Target="#'2- PR'!A799" TargetMode="External" Id="rId785"/><Relationship Type="http://schemas.openxmlformats.org/officeDocument/2006/relationships/hyperlink" Target="#'2- PR'!A800" TargetMode="External" Id="rId786"/><Relationship Type="http://schemas.openxmlformats.org/officeDocument/2006/relationships/hyperlink" Target="#'2- PR'!A801" TargetMode="External" Id="rId787"/><Relationship Type="http://schemas.openxmlformats.org/officeDocument/2006/relationships/hyperlink" Target="#'2- PR'!A802" TargetMode="External" Id="rId788"/><Relationship Type="http://schemas.openxmlformats.org/officeDocument/2006/relationships/hyperlink" Target="#'2- PR'!A803" TargetMode="External" Id="rId789"/><Relationship Type="http://schemas.openxmlformats.org/officeDocument/2006/relationships/hyperlink" Target="#'2- PR'!A804" TargetMode="External" Id="rId790"/><Relationship Type="http://schemas.openxmlformats.org/officeDocument/2006/relationships/hyperlink" Target="#'2- PR'!A805" TargetMode="External" Id="rId791"/><Relationship Type="http://schemas.openxmlformats.org/officeDocument/2006/relationships/hyperlink" Target="#'2- PR'!A806" TargetMode="External" Id="rId792"/><Relationship Type="http://schemas.openxmlformats.org/officeDocument/2006/relationships/hyperlink" Target="#'2- PR'!A807" TargetMode="External" Id="rId793"/><Relationship Type="http://schemas.openxmlformats.org/officeDocument/2006/relationships/hyperlink" Target="#'2- PR'!A808" TargetMode="External" Id="rId794"/><Relationship Type="http://schemas.openxmlformats.org/officeDocument/2006/relationships/hyperlink" Target="#'2- PR'!A809" TargetMode="External" Id="rId795"/><Relationship Type="http://schemas.openxmlformats.org/officeDocument/2006/relationships/hyperlink" Target="#'2- PR'!A810" TargetMode="External" Id="rId796"/><Relationship Type="http://schemas.openxmlformats.org/officeDocument/2006/relationships/hyperlink" Target="#'2- PR'!A811" TargetMode="External" Id="rId797"/><Relationship Type="http://schemas.openxmlformats.org/officeDocument/2006/relationships/hyperlink" Target="#'2- PR'!A812" TargetMode="External" Id="rId798"/><Relationship Type="http://schemas.openxmlformats.org/officeDocument/2006/relationships/hyperlink" Target="#'2- PR'!A813" TargetMode="External" Id="rId799"/><Relationship Type="http://schemas.openxmlformats.org/officeDocument/2006/relationships/hyperlink" Target="#'2- PR'!A814" TargetMode="External" Id="rId800"/><Relationship Type="http://schemas.openxmlformats.org/officeDocument/2006/relationships/hyperlink" Target="#'2- PR'!A815" TargetMode="External" Id="rId801"/><Relationship Type="http://schemas.openxmlformats.org/officeDocument/2006/relationships/hyperlink" Target="#'2- PR'!A816" TargetMode="External" Id="rId802"/><Relationship Type="http://schemas.openxmlformats.org/officeDocument/2006/relationships/hyperlink" Target="#'2- PR'!A817" TargetMode="External" Id="rId803"/><Relationship Type="http://schemas.openxmlformats.org/officeDocument/2006/relationships/hyperlink" Target="#'2- PR'!A818" TargetMode="External" Id="rId804"/><Relationship Type="http://schemas.openxmlformats.org/officeDocument/2006/relationships/hyperlink" Target="#'2- PR'!A819" TargetMode="External" Id="rId805"/><Relationship Type="http://schemas.openxmlformats.org/officeDocument/2006/relationships/hyperlink" Target="#'2- PR'!A820" TargetMode="External" Id="rId806"/><Relationship Type="http://schemas.openxmlformats.org/officeDocument/2006/relationships/hyperlink" Target="#'2- PR'!A821" TargetMode="External" Id="rId807"/><Relationship Type="http://schemas.openxmlformats.org/officeDocument/2006/relationships/hyperlink" Target="#'2- PR'!A822" TargetMode="External" Id="rId808"/><Relationship Type="http://schemas.openxmlformats.org/officeDocument/2006/relationships/hyperlink" Target="#'2- PR'!A823" TargetMode="External" Id="rId809"/><Relationship Type="http://schemas.openxmlformats.org/officeDocument/2006/relationships/hyperlink" Target="#'2- PR'!A824" TargetMode="External" Id="rId810"/><Relationship Type="http://schemas.openxmlformats.org/officeDocument/2006/relationships/hyperlink" Target="#'2- PR'!A825" TargetMode="External" Id="rId811"/><Relationship Type="http://schemas.openxmlformats.org/officeDocument/2006/relationships/hyperlink" Target="#'2- PR'!A826" TargetMode="External" Id="rId812"/><Relationship Type="http://schemas.openxmlformats.org/officeDocument/2006/relationships/hyperlink" Target="#'2- PR'!A827" TargetMode="External" Id="rId813"/><Relationship Type="http://schemas.openxmlformats.org/officeDocument/2006/relationships/hyperlink" Target="#'2- PR'!A828" TargetMode="External" Id="rId814"/><Relationship Type="http://schemas.openxmlformats.org/officeDocument/2006/relationships/hyperlink" Target="#'2- PR'!A829" TargetMode="External" Id="rId815"/><Relationship Type="http://schemas.openxmlformats.org/officeDocument/2006/relationships/hyperlink" Target="#'2- PR'!A830" TargetMode="External" Id="rId816"/><Relationship Type="http://schemas.openxmlformats.org/officeDocument/2006/relationships/hyperlink" Target="#'2- PR'!A831" TargetMode="External" Id="rId817"/><Relationship Type="http://schemas.openxmlformats.org/officeDocument/2006/relationships/hyperlink" Target="#'2- PR'!A832" TargetMode="External" Id="rId818"/><Relationship Type="http://schemas.openxmlformats.org/officeDocument/2006/relationships/hyperlink" Target="#'2- PR'!A834" TargetMode="External" Id="rId819"/><Relationship Type="http://schemas.openxmlformats.org/officeDocument/2006/relationships/hyperlink" Target="#'2- PR'!A835" TargetMode="External" Id="rId820"/><Relationship Type="http://schemas.openxmlformats.org/officeDocument/2006/relationships/hyperlink" Target="#'2- PR'!A836" TargetMode="External" Id="rId821"/><Relationship Type="http://schemas.openxmlformats.org/officeDocument/2006/relationships/hyperlink" Target="#'2- PR'!A837" TargetMode="External" Id="rId822"/><Relationship Type="http://schemas.openxmlformats.org/officeDocument/2006/relationships/hyperlink" Target="#'2- PR'!A838" TargetMode="External" Id="rId823"/><Relationship Type="http://schemas.openxmlformats.org/officeDocument/2006/relationships/hyperlink" Target="#'2- PR'!A839" TargetMode="External" Id="rId824"/><Relationship Type="http://schemas.openxmlformats.org/officeDocument/2006/relationships/hyperlink" Target="#'2- PR'!A840" TargetMode="External" Id="rId825"/><Relationship Type="http://schemas.openxmlformats.org/officeDocument/2006/relationships/hyperlink" Target="#'2- PR'!A841" TargetMode="External" Id="rId826"/><Relationship Type="http://schemas.openxmlformats.org/officeDocument/2006/relationships/hyperlink" Target="#'2- PR'!A842" TargetMode="External" Id="rId827"/><Relationship Type="http://schemas.openxmlformats.org/officeDocument/2006/relationships/hyperlink" Target="#'2- PR'!A843" TargetMode="External" Id="rId828"/><Relationship Type="http://schemas.openxmlformats.org/officeDocument/2006/relationships/hyperlink" Target="#'2- PR'!A844" TargetMode="External" Id="rId829"/><Relationship Type="http://schemas.openxmlformats.org/officeDocument/2006/relationships/hyperlink" Target="#'2- PR'!A845" TargetMode="External" Id="rId830"/><Relationship Type="http://schemas.openxmlformats.org/officeDocument/2006/relationships/hyperlink" Target="#'2- PR'!A846" TargetMode="External" Id="rId831"/><Relationship Type="http://schemas.openxmlformats.org/officeDocument/2006/relationships/hyperlink" Target="#'2- PR'!A847" TargetMode="External" Id="rId832"/><Relationship Type="http://schemas.openxmlformats.org/officeDocument/2006/relationships/hyperlink" Target="#'2- PR'!A848" TargetMode="External" Id="rId833"/><Relationship Type="http://schemas.openxmlformats.org/officeDocument/2006/relationships/hyperlink" Target="#'2- PR'!A849" TargetMode="External" Id="rId834"/><Relationship Type="http://schemas.openxmlformats.org/officeDocument/2006/relationships/hyperlink" Target="#'2- PR'!A850" TargetMode="External" Id="rId835"/><Relationship Type="http://schemas.openxmlformats.org/officeDocument/2006/relationships/hyperlink" Target="#'2- PR'!A851" TargetMode="External" Id="rId836"/><Relationship Type="http://schemas.openxmlformats.org/officeDocument/2006/relationships/hyperlink" Target="#'2- PR'!A852" TargetMode="External" Id="rId837"/><Relationship Type="http://schemas.openxmlformats.org/officeDocument/2006/relationships/hyperlink" Target="#'2- PR'!A853" TargetMode="External" Id="rId838"/><Relationship Type="http://schemas.openxmlformats.org/officeDocument/2006/relationships/hyperlink" Target="#'2- PR'!A855" TargetMode="External" Id="rId839"/><Relationship Type="http://schemas.openxmlformats.org/officeDocument/2006/relationships/hyperlink" Target="#'2- PR'!A856" TargetMode="External" Id="rId840"/><Relationship Type="http://schemas.openxmlformats.org/officeDocument/2006/relationships/hyperlink" Target="#'2- PR'!A857" TargetMode="External" Id="rId841"/><Relationship Type="http://schemas.openxmlformats.org/officeDocument/2006/relationships/hyperlink" Target="#'2- PR'!A859" TargetMode="External" Id="rId842"/><Relationship Type="http://schemas.openxmlformats.org/officeDocument/2006/relationships/hyperlink" Target="#'2- PR'!A861" TargetMode="External" Id="rId843"/><Relationship Type="http://schemas.openxmlformats.org/officeDocument/2006/relationships/hyperlink" Target="#'2- PR'!A862" TargetMode="External" Id="rId844"/><Relationship Type="http://schemas.openxmlformats.org/officeDocument/2006/relationships/hyperlink" Target="#'2- PR'!A864" TargetMode="External" Id="rId845"/><Relationship Type="http://schemas.openxmlformats.org/officeDocument/2006/relationships/hyperlink" Target="#'2- PR'!A865" TargetMode="External" Id="rId846"/><Relationship Type="http://schemas.openxmlformats.org/officeDocument/2006/relationships/hyperlink" Target="#'2- PR'!A867" TargetMode="External" Id="rId847"/><Relationship Type="http://schemas.openxmlformats.org/officeDocument/2006/relationships/hyperlink" Target="#'2- PR'!A869" TargetMode="External" Id="rId848"/><Relationship Type="http://schemas.openxmlformats.org/officeDocument/2006/relationships/hyperlink" Target="#'2- PR'!A870" TargetMode="External" Id="rId849"/><Relationship Type="http://schemas.openxmlformats.org/officeDocument/2006/relationships/hyperlink" Target="#'2- PR'!A871" TargetMode="External" Id="rId850"/><Relationship Type="http://schemas.openxmlformats.org/officeDocument/2006/relationships/hyperlink" Target="#'2- PR'!A872" TargetMode="External" Id="rId851"/><Relationship Type="http://schemas.openxmlformats.org/officeDocument/2006/relationships/hyperlink" Target="#'2- PR'!A873" TargetMode="External" Id="rId852"/><Relationship Type="http://schemas.openxmlformats.org/officeDocument/2006/relationships/hyperlink" Target="#'2- PR'!A874" TargetMode="External" Id="rId853"/><Relationship Type="http://schemas.openxmlformats.org/officeDocument/2006/relationships/hyperlink" Target="#'2- PR'!A875" TargetMode="External" Id="rId854"/><Relationship Type="http://schemas.openxmlformats.org/officeDocument/2006/relationships/hyperlink" Target="#'2- PR'!A876" TargetMode="External" Id="rId855"/><Relationship Type="http://schemas.openxmlformats.org/officeDocument/2006/relationships/hyperlink" Target="#'2- PR'!A877" TargetMode="External" Id="rId856"/><Relationship Type="http://schemas.openxmlformats.org/officeDocument/2006/relationships/hyperlink" Target="#'2- PR'!A878" TargetMode="External" Id="rId857"/><Relationship Type="http://schemas.openxmlformats.org/officeDocument/2006/relationships/hyperlink" Target="#'2- PR'!A879" TargetMode="External" Id="rId858"/><Relationship Type="http://schemas.openxmlformats.org/officeDocument/2006/relationships/hyperlink" Target="#'2- PR'!A880" TargetMode="External" Id="rId859"/><Relationship Type="http://schemas.openxmlformats.org/officeDocument/2006/relationships/hyperlink" Target="#'2- PR'!A881" TargetMode="External" Id="rId860"/><Relationship Type="http://schemas.openxmlformats.org/officeDocument/2006/relationships/hyperlink" Target="#'2- PR'!A882" TargetMode="External" Id="rId861"/><Relationship Type="http://schemas.openxmlformats.org/officeDocument/2006/relationships/hyperlink" Target="#'2- PR'!A883" TargetMode="External" Id="rId862"/><Relationship Type="http://schemas.openxmlformats.org/officeDocument/2006/relationships/hyperlink" Target="#'2- PR'!A884" TargetMode="External" Id="rId863"/><Relationship Type="http://schemas.openxmlformats.org/officeDocument/2006/relationships/hyperlink" Target="#'2- PR'!A885" TargetMode="External" Id="rId864"/><Relationship Type="http://schemas.openxmlformats.org/officeDocument/2006/relationships/hyperlink" Target="#'2- PR'!A886" TargetMode="External" Id="rId865"/><Relationship Type="http://schemas.openxmlformats.org/officeDocument/2006/relationships/hyperlink" Target="#'2- PR'!A887" TargetMode="External" Id="rId866"/><Relationship Type="http://schemas.openxmlformats.org/officeDocument/2006/relationships/hyperlink" Target="#'2- PR'!A888" TargetMode="External" Id="rId867"/><Relationship Type="http://schemas.openxmlformats.org/officeDocument/2006/relationships/hyperlink" Target="#'2- PR'!A890" TargetMode="External" Id="rId868"/><Relationship Type="http://schemas.openxmlformats.org/officeDocument/2006/relationships/hyperlink" Target="#'2- PR'!A891" TargetMode="External" Id="rId869"/><Relationship Type="http://schemas.openxmlformats.org/officeDocument/2006/relationships/hyperlink" Target="#'2- PR'!A892" TargetMode="External" Id="rId870"/><Relationship Type="http://schemas.openxmlformats.org/officeDocument/2006/relationships/hyperlink" Target="#'2- PR'!A893" TargetMode="External" Id="rId871"/><Relationship Type="http://schemas.openxmlformats.org/officeDocument/2006/relationships/hyperlink" Target="#'2- PR'!A894" TargetMode="External" Id="rId872"/><Relationship Type="http://schemas.openxmlformats.org/officeDocument/2006/relationships/hyperlink" Target="#'2- PR'!A895" TargetMode="External" Id="rId873"/><Relationship Type="http://schemas.openxmlformats.org/officeDocument/2006/relationships/hyperlink" Target="#'2- PR'!A897" TargetMode="External" Id="rId874"/><Relationship Type="http://schemas.openxmlformats.org/officeDocument/2006/relationships/hyperlink" Target="#'2- PR'!A898" TargetMode="External" Id="rId875"/><Relationship Type="http://schemas.openxmlformats.org/officeDocument/2006/relationships/hyperlink" Target="#'2- PR'!A899" TargetMode="External" Id="rId876"/><Relationship Type="http://schemas.openxmlformats.org/officeDocument/2006/relationships/hyperlink" Target="#'2- PR'!A900" TargetMode="External" Id="rId877"/><Relationship Type="http://schemas.openxmlformats.org/officeDocument/2006/relationships/hyperlink" Target="#'2- PR'!A901" TargetMode="External" Id="rId878"/><Relationship Type="http://schemas.openxmlformats.org/officeDocument/2006/relationships/hyperlink" Target="#'2- PR'!A902" TargetMode="External" Id="rId879"/><Relationship Type="http://schemas.openxmlformats.org/officeDocument/2006/relationships/hyperlink" Target="#'2- PR'!A904" TargetMode="External" Id="rId880"/><Relationship Type="http://schemas.openxmlformats.org/officeDocument/2006/relationships/hyperlink" Target="#'2- PR'!A905" TargetMode="External" Id="rId881"/><Relationship Type="http://schemas.openxmlformats.org/officeDocument/2006/relationships/hyperlink" Target="#'2- PR'!A906" TargetMode="External" Id="rId882"/><Relationship Type="http://schemas.openxmlformats.org/officeDocument/2006/relationships/hyperlink" Target="#'2- PR'!A907" TargetMode="External" Id="rId883"/><Relationship Type="http://schemas.openxmlformats.org/officeDocument/2006/relationships/hyperlink" Target="#'2- PR'!A908" TargetMode="External" Id="rId884"/><Relationship Type="http://schemas.openxmlformats.org/officeDocument/2006/relationships/hyperlink" Target="#'2- PR'!A909" TargetMode="External" Id="rId885"/><Relationship Type="http://schemas.openxmlformats.org/officeDocument/2006/relationships/hyperlink" Target="#'2- PR'!A910" TargetMode="External" Id="rId886"/><Relationship Type="http://schemas.openxmlformats.org/officeDocument/2006/relationships/hyperlink" Target="#'2- PR'!A911" TargetMode="External" Id="rId887"/><Relationship Type="http://schemas.openxmlformats.org/officeDocument/2006/relationships/hyperlink" Target="#'2- PR'!A912" TargetMode="External" Id="rId888"/><Relationship Type="http://schemas.openxmlformats.org/officeDocument/2006/relationships/hyperlink" Target="#'2- PR'!A913" TargetMode="External" Id="rId889"/><Relationship Type="http://schemas.openxmlformats.org/officeDocument/2006/relationships/hyperlink" Target="#'2- PR'!A915" TargetMode="External" Id="rId890"/><Relationship Type="http://schemas.openxmlformats.org/officeDocument/2006/relationships/hyperlink" Target="#'2- PR'!A916" TargetMode="External" Id="rId891"/><Relationship Type="http://schemas.openxmlformats.org/officeDocument/2006/relationships/hyperlink" Target="#'2- PR'!A917" TargetMode="External" Id="rId892"/><Relationship Type="http://schemas.openxmlformats.org/officeDocument/2006/relationships/hyperlink" Target="#'2- PR'!A918" TargetMode="External" Id="rId893"/><Relationship Type="http://schemas.openxmlformats.org/officeDocument/2006/relationships/hyperlink" Target="#'2- PR'!A919" TargetMode="External" Id="rId894"/><Relationship Type="http://schemas.openxmlformats.org/officeDocument/2006/relationships/hyperlink" Target="#'2- PR'!A920" TargetMode="External" Id="rId895"/><Relationship Type="http://schemas.openxmlformats.org/officeDocument/2006/relationships/hyperlink" Target="#'2- PR'!A921" TargetMode="External" Id="rId896"/><Relationship Type="http://schemas.openxmlformats.org/officeDocument/2006/relationships/hyperlink" Target="#'2- PR'!A922" TargetMode="External" Id="rId897"/><Relationship Type="http://schemas.openxmlformats.org/officeDocument/2006/relationships/hyperlink" Target="#'2- PR'!A924" TargetMode="External" Id="rId898"/><Relationship Type="http://schemas.openxmlformats.org/officeDocument/2006/relationships/hyperlink" Target="#'2- PR'!A925" TargetMode="External" Id="rId899"/><Relationship Type="http://schemas.openxmlformats.org/officeDocument/2006/relationships/hyperlink" Target="#'2- PR'!A926" TargetMode="External" Id="rId900"/><Relationship Type="http://schemas.openxmlformats.org/officeDocument/2006/relationships/hyperlink" Target="#'2- PR'!A927" TargetMode="External" Id="rId901"/><Relationship Type="http://schemas.openxmlformats.org/officeDocument/2006/relationships/hyperlink" Target="#'2- PR'!A928" TargetMode="External" Id="rId902"/><Relationship Type="http://schemas.openxmlformats.org/officeDocument/2006/relationships/hyperlink" Target="#'2- PR'!A929" TargetMode="External" Id="rId903"/><Relationship Type="http://schemas.openxmlformats.org/officeDocument/2006/relationships/hyperlink" Target="#'2- PR'!A930" TargetMode="External" Id="rId904"/><Relationship Type="http://schemas.openxmlformats.org/officeDocument/2006/relationships/hyperlink" Target="#'2- PR'!A931" TargetMode="External" Id="rId905"/><Relationship Type="http://schemas.openxmlformats.org/officeDocument/2006/relationships/hyperlink" Target="#'2- PR'!A932" TargetMode="External" Id="rId906"/><Relationship Type="http://schemas.openxmlformats.org/officeDocument/2006/relationships/hyperlink" Target="#'2- PR'!A933" TargetMode="External" Id="rId907"/><Relationship Type="http://schemas.openxmlformats.org/officeDocument/2006/relationships/hyperlink" Target="#'2- PR'!A935" TargetMode="External" Id="rId908"/><Relationship Type="http://schemas.openxmlformats.org/officeDocument/2006/relationships/hyperlink" Target="#'2- PR'!A936" TargetMode="External" Id="rId909"/><Relationship Type="http://schemas.openxmlformats.org/officeDocument/2006/relationships/hyperlink" Target="#'2- PR'!A937" TargetMode="External" Id="rId910"/><Relationship Type="http://schemas.openxmlformats.org/officeDocument/2006/relationships/hyperlink" Target="#'2- PR'!A938" TargetMode="External" Id="rId911"/><Relationship Type="http://schemas.openxmlformats.org/officeDocument/2006/relationships/hyperlink" Target="#'2- PR'!A939" TargetMode="External" Id="rId912"/><Relationship Type="http://schemas.openxmlformats.org/officeDocument/2006/relationships/hyperlink" Target="#'2- PR'!A940" TargetMode="External" Id="rId913"/><Relationship Type="http://schemas.openxmlformats.org/officeDocument/2006/relationships/hyperlink" Target="#'2- PR'!A941" TargetMode="External" Id="rId914"/><Relationship Type="http://schemas.openxmlformats.org/officeDocument/2006/relationships/hyperlink" Target="#'2- PR'!A942" TargetMode="External" Id="rId915"/><Relationship Type="http://schemas.openxmlformats.org/officeDocument/2006/relationships/hyperlink" Target="#'2- PR'!A943" TargetMode="External" Id="rId916"/><Relationship Type="http://schemas.openxmlformats.org/officeDocument/2006/relationships/hyperlink" Target="#'2- PR'!A944" TargetMode="External" Id="rId917"/><Relationship Type="http://schemas.openxmlformats.org/officeDocument/2006/relationships/hyperlink" Target="#'2- PR'!A945" TargetMode="External" Id="rId918"/><Relationship Type="http://schemas.openxmlformats.org/officeDocument/2006/relationships/hyperlink" Target="#'2- PR'!A946" TargetMode="External" Id="rId919"/><Relationship Type="http://schemas.openxmlformats.org/officeDocument/2006/relationships/hyperlink" Target="#'2- PR'!A947" TargetMode="External" Id="rId920"/><Relationship Type="http://schemas.openxmlformats.org/officeDocument/2006/relationships/hyperlink" Target="#'2- PR'!A948" TargetMode="External" Id="rId921"/><Relationship Type="http://schemas.openxmlformats.org/officeDocument/2006/relationships/hyperlink" Target="#'2- PR'!A949" TargetMode="External" Id="rId922"/><Relationship Type="http://schemas.openxmlformats.org/officeDocument/2006/relationships/hyperlink" Target="#'2- PR'!A950" TargetMode="External" Id="rId923"/><Relationship Type="http://schemas.openxmlformats.org/officeDocument/2006/relationships/hyperlink" Target="#'2- PR'!A951" TargetMode="External" Id="rId924"/><Relationship Type="http://schemas.openxmlformats.org/officeDocument/2006/relationships/hyperlink" Target="#'2- PR'!A952" TargetMode="External" Id="rId925"/><Relationship Type="http://schemas.openxmlformats.org/officeDocument/2006/relationships/hyperlink" Target="#'2- PR'!A953" TargetMode="External" Id="rId926"/><Relationship Type="http://schemas.openxmlformats.org/officeDocument/2006/relationships/hyperlink" Target="#'2- PR'!A954" TargetMode="External" Id="rId927"/><Relationship Type="http://schemas.openxmlformats.org/officeDocument/2006/relationships/hyperlink" Target="#'2- PR'!A955" TargetMode="External" Id="rId928"/><Relationship Type="http://schemas.openxmlformats.org/officeDocument/2006/relationships/hyperlink" Target="#'2- PR'!A956" TargetMode="External" Id="rId929"/><Relationship Type="http://schemas.openxmlformats.org/officeDocument/2006/relationships/hyperlink" Target="#'2- PR'!A957" TargetMode="External" Id="rId930"/><Relationship Type="http://schemas.openxmlformats.org/officeDocument/2006/relationships/hyperlink" Target="#'2- PR'!A958" TargetMode="External" Id="rId931"/><Relationship Type="http://schemas.openxmlformats.org/officeDocument/2006/relationships/hyperlink" Target="#'2- PR'!A959" TargetMode="External" Id="rId932"/><Relationship Type="http://schemas.openxmlformats.org/officeDocument/2006/relationships/hyperlink" Target="#'2- PR'!A960" TargetMode="External" Id="rId933"/><Relationship Type="http://schemas.openxmlformats.org/officeDocument/2006/relationships/hyperlink" Target="#'2- PR'!A961" TargetMode="External" Id="rId934"/><Relationship Type="http://schemas.openxmlformats.org/officeDocument/2006/relationships/hyperlink" Target="#'2- PR'!A962" TargetMode="External" Id="rId935"/><Relationship Type="http://schemas.openxmlformats.org/officeDocument/2006/relationships/hyperlink" Target="#'2- PR'!A963" TargetMode="External" Id="rId936"/><Relationship Type="http://schemas.openxmlformats.org/officeDocument/2006/relationships/hyperlink" Target="#'2- PR'!A964" TargetMode="External" Id="rId937"/><Relationship Type="http://schemas.openxmlformats.org/officeDocument/2006/relationships/hyperlink" Target="#'2- PR'!A965" TargetMode="External" Id="rId938"/><Relationship Type="http://schemas.openxmlformats.org/officeDocument/2006/relationships/hyperlink" Target="#'2- PR'!A966" TargetMode="External" Id="rId939"/><Relationship Type="http://schemas.openxmlformats.org/officeDocument/2006/relationships/hyperlink" Target="#'2- PR'!A967" TargetMode="External" Id="rId940"/><Relationship Type="http://schemas.openxmlformats.org/officeDocument/2006/relationships/hyperlink" Target="#'2- PR'!A968" TargetMode="External" Id="rId941"/><Relationship Type="http://schemas.openxmlformats.org/officeDocument/2006/relationships/hyperlink" Target="#'2- PR'!A970" TargetMode="External" Id="rId942"/><Relationship Type="http://schemas.openxmlformats.org/officeDocument/2006/relationships/hyperlink" Target="#'2- PR'!A971" TargetMode="External" Id="rId943"/><Relationship Type="http://schemas.openxmlformats.org/officeDocument/2006/relationships/hyperlink" Target="#'2- PR'!A972" TargetMode="External" Id="rId944"/><Relationship Type="http://schemas.openxmlformats.org/officeDocument/2006/relationships/hyperlink" Target="#'2- PR'!A973" TargetMode="External" Id="rId945"/><Relationship Type="http://schemas.openxmlformats.org/officeDocument/2006/relationships/hyperlink" Target="#'2- PR'!A974" TargetMode="External" Id="rId946"/><Relationship Type="http://schemas.openxmlformats.org/officeDocument/2006/relationships/hyperlink" Target="#'2- PR'!A975" TargetMode="External" Id="rId947"/><Relationship Type="http://schemas.openxmlformats.org/officeDocument/2006/relationships/hyperlink" Target="#'2- PR'!A976" TargetMode="External" Id="rId948"/><Relationship Type="http://schemas.openxmlformats.org/officeDocument/2006/relationships/hyperlink" Target="#'2- PR'!A977" TargetMode="External" Id="rId949"/><Relationship Type="http://schemas.openxmlformats.org/officeDocument/2006/relationships/hyperlink" Target="#'2- PR'!A978" TargetMode="External" Id="rId950"/><Relationship Type="http://schemas.openxmlformats.org/officeDocument/2006/relationships/hyperlink" Target="#'2- PR'!A979" TargetMode="External" Id="rId951"/><Relationship Type="http://schemas.openxmlformats.org/officeDocument/2006/relationships/hyperlink" Target="#'2- PR'!A980" TargetMode="External" Id="rId952"/><Relationship Type="http://schemas.openxmlformats.org/officeDocument/2006/relationships/hyperlink" Target="#'2- PR'!A981" TargetMode="External" Id="rId953"/><Relationship Type="http://schemas.openxmlformats.org/officeDocument/2006/relationships/hyperlink" Target="#'2- PR'!A982" TargetMode="External" Id="rId954"/><Relationship Type="http://schemas.openxmlformats.org/officeDocument/2006/relationships/hyperlink" Target="#'2- PR'!A983" TargetMode="External" Id="rId955"/><Relationship Type="http://schemas.openxmlformats.org/officeDocument/2006/relationships/hyperlink" Target="#'2- PR'!A984" TargetMode="External" Id="rId956"/><Relationship Type="http://schemas.openxmlformats.org/officeDocument/2006/relationships/hyperlink" Target="#'2- PR'!A985" TargetMode="External" Id="rId957"/><Relationship Type="http://schemas.openxmlformats.org/officeDocument/2006/relationships/hyperlink" Target="#'2- PR'!A986" TargetMode="External" Id="rId958"/><Relationship Type="http://schemas.openxmlformats.org/officeDocument/2006/relationships/hyperlink" Target="#'2- PR'!A987" TargetMode="External" Id="rId959"/><Relationship Type="http://schemas.openxmlformats.org/officeDocument/2006/relationships/hyperlink" Target="#'2- PR'!A989" TargetMode="External" Id="rId960"/><Relationship Type="http://schemas.openxmlformats.org/officeDocument/2006/relationships/hyperlink" Target="#'2- PR'!A990" TargetMode="External" Id="rId961"/><Relationship Type="http://schemas.openxmlformats.org/officeDocument/2006/relationships/hyperlink" Target="#'2- PR'!A991" TargetMode="External" Id="rId962"/><Relationship Type="http://schemas.openxmlformats.org/officeDocument/2006/relationships/hyperlink" Target="#'2- PR'!A992" TargetMode="External" Id="rId963"/><Relationship Type="http://schemas.openxmlformats.org/officeDocument/2006/relationships/hyperlink" Target="#'2- PR'!A993" TargetMode="External" Id="rId964"/><Relationship Type="http://schemas.openxmlformats.org/officeDocument/2006/relationships/hyperlink" Target="#'2- PR'!A994" TargetMode="External" Id="rId965"/><Relationship Type="http://schemas.openxmlformats.org/officeDocument/2006/relationships/hyperlink" Target="#'2- PR'!A995" TargetMode="External" Id="rId966"/><Relationship Type="http://schemas.openxmlformats.org/officeDocument/2006/relationships/hyperlink" Target="#'2- PR'!A996" TargetMode="External" Id="rId967"/><Relationship Type="http://schemas.openxmlformats.org/officeDocument/2006/relationships/hyperlink" Target="#'2- PR'!A997" TargetMode="External" Id="rId968"/><Relationship Type="http://schemas.openxmlformats.org/officeDocument/2006/relationships/hyperlink" Target="#'2- PR'!A998" TargetMode="External" Id="rId969"/><Relationship Type="http://schemas.openxmlformats.org/officeDocument/2006/relationships/hyperlink" Target="#'2- PR'!A999" TargetMode="External" Id="rId970"/><Relationship Type="http://schemas.openxmlformats.org/officeDocument/2006/relationships/hyperlink" Target="#'2- PR'!A1000" TargetMode="External" Id="rId971"/><Relationship Type="http://schemas.openxmlformats.org/officeDocument/2006/relationships/hyperlink" Target="#'2- PR'!A1001" TargetMode="External" Id="rId972"/><Relationship Type="http://schemas.openxmlformats.org/officeDocument/2006/relationships/hyperlink" Target="#'2- PR'!A1002" TargetMode="External" Id="rId973"/><Relationship Type="http://schemas.openxmlformats.org/officeDocument/2006/relationships/hyperlink" Target="#'2- PR'!A1003" TargetMode="External" Id="rId974"/><Relationship Type="http://schemas.openxmlformats.org/officeDocument/2006/relationships/hyperlink" Target="#'2- PR'!A1004" TargetMode="External" Id="rId975"/><Relationship Type="http://schemas.openxmlformats.org/officeDocument/2006/relationships/hyperlink" Target="#'2- PR'!A1005" TargetMode="External" Id="rId976"/><Relationship Type="http://schemas.openxmlformats.org/officeDocument/2006/relationships/hyperlink" Target="#'2- PR'!A1006" TargetMode="External" Id="rId977"/><Relationship Type="http://schemas.openxmlformats.org/officeDocument/2006/relationships/hyperlink" Target="#'2- PR'!A1007" TargetMode="External" Id="rId978"/><Relationship Type="http://schemas.openxmlformats.org/officeDocument/2006/relationships/hyperlink" Target="#'2- PR'!A1009" TargetMode="External" Id="rId979"/><Relationship Type="http://schemas.openxmlformats.org/officeDocument/2006/relationships/hyperlink" Target="#'2- PR'!A1010" TargetMode="External" Id="rId980"/><Relationship Type="http://schemas.openxmlformats.org/officeDocument/2006/relationships/hyperlink" Target="#'2- PR'!A1011" TargetMode="External" Id="rId981"/><Relationship Type="http://schemas.openxmlformats.org/officeDocument/2006/relationships/hyperlink" Target="#'2- PR'!A1012" TargetMode="External" Id="rId982"/><Relationship Type="http://schemas.openxmlformats.org/officeDocument/2006/relationships/hyperlink" Target="#'2- PR'!A1013" TargetMode="External" Id="rId983"/><Relationship Type="http://schemas.openxmlformats.org/officeDocument/2006/relationships/hyperlink" Target="#'2- PR'!A1014" TargetMode="External" Id="rId984"/><Relationship Type="http://schemas.openxmlformats.org/officeDocument/2006/relationships/hyperlink" Target="#'2- PR'!A1015" TargetMode="External" Id="rId985"/><Relationship Type="http://schemas.openxmlformats.org/officeDocument/2006/relationships/hyperlink" Target="#'2- PR'!A1016" TargetMode="External" Id="rId986"/><Relationship Type="http://schemas.openxmlformats.org/officeDocument/2006/relationships/hyperlink" Target="#'2- PR'!A1017" TargetMode="External" Id="rId987"/><Relationship Type="http://schemas.openxmlformats.org/officeDocument/2006/relationships/hyperlink" Target="#'2- PR'!A1018" TargetMode="External" Id="rId988"/><Relationship Type="http://schemas.openxmlformats.org/officeDocument/2006/relationships/hyperlink" Target="#'2- PR'!A1019" TargetMode="External" Id="rId989"/><Relationship Type="http://schemas.openxmlformats.org/officeDocument/2006/relationships/hyperlink" Target="#'2- PR'!A1020" TargetMode="External" Id="rId990"/><Relationship Type="http://schemas.openxmlformats.org/officeDocument/2006/relationships/hyperlink" Target="#'2- PR'!A1021" TargetMode="External" Id="rId991"/><Relationship Type="http://schemas.openxmlformats.org/officeDocument/2006/relationships/hyperlink" Target="#'2- PR'!A1023" TargetMode="External" Id="rId992"/><Relationship Type="http://schemas.openxmlformats.org/officeDocument/2006/relationships/hyperlink" Target="#'2- PR'!A1024" TargetMode="External" Id="rId993"/><Relationship Type="http://schemas.openxmlformats.org/officeDocument/2006/relationships/hyperlink" Target="#'2- PR'!A1025" TargetMode="External" Id="rId994"/><Relationship Type="http://schemas.openxmlformats.org/officeDocument/2006/relationships/hyperlink" Target="#'2- PR'!A1026" TargetMode="External" Id="rId995"/><Relationship Type="http://schemas.openxmlformats.org/officeDocument/2006/relationships/hyperlink" Target="#'2- PR'!A1027" TargetMode="External" Id="rId996"/><Relationship Type="http://schemas.openxmlformats.org/officeDocument/2006/relationships/hyperlink" Target="#'2- PR'!A1028" TargetMode="External" Id="rId997"/><Relationship Type="http://schemas.openxmlformats.org/officeDocument/2006/relationships/hyperlink" Target="#'2- PR'!A1029" TargetMode="External" Id="rId998"/><Relationship Type="http://schemas.openxmlformats.org/officeDocument/2006/relationships/hyperlink" Target="#'2- PR'!A1031" TargetMode="External" Id="rId999"/><Relationship Type="http://schemas.openxmlformats.org/officeDocument/2006/relationships/hyperlink" Target="#'2- PR'!A1032" TargetMode="External" Id="rId1000"/><Relationship Type="http://schemas.openxmlformats.org/officeDocument/2006/relationships/hyperlink" Target="#'2- PR'!A1033" TargetMode="External" Id="rId1001"/><Relationship Type="http://schemas.openxmlformats.org/officeDocument/2006/relationships/hyperlink" Target="#'2- PR'!A1034" TargetMode="External" Id="rId1002"/><Relationship Type="http://schemas.openxmlformats.org/officeDocument/2006/relationships/hyperlink" Target="#'2- PR'!A1035" TargetMode="External" Id="rId1003"/><Relationship Type="http://schemas.openxmlformats.org/officeDocument/2006/relationships/hyperlink" Target="#'2- PR'!A1036" TargetMode="External" Id="rId1004"/><Relationship Type="http://schemas.openxmlformats.org/officeDocument/2006/relationships/hyperlink" Target="#'2- PR'!A1037" TargetMode="External" Id="rId1005"/><Relationship Type="http://schemas.openxmlformats.org/officeDocument/2006/relationships/hyperlink" Target="#'2- PR'!A1038" TargetMode="External" Id="rId1006"/><Relationship Type="http://schemas.openxmlformats.org/officeDocument/2006/relationships/hyperlink" Target="#'2- PR'!A1039" TargetMode="External" Id="rId1007"/><Relationship Type="http://schemas.openxmlformats.org/officeDocument/2006/relationships/hyperlink" Target="#'2- PR'!A1041" TargetMode="External" Id="rId1008"/><Relationship Type="http://schemas.openxmlformats.org/officeDocument/2006/relationships/hyperlink" Target="#'2- PR'!A1042" TargetMode="External" Id="rId1009"/><Relationship Type="http://schemas.openxmlformats.org/officeDocument/2006/relationships/hyperlink" Target="#'2- PR'!A1043" TargetMode="External" Id="rId1010"/><Relationship Type="http://schemas.openxmlformats.org/officeDocument/2006/relationships/hyperlink" Target="#'2- PR'!A1045" TargetMode="External" Id="rId1011"/><Relationship Type="http://schemas.openxmlformats.org/officeDocument/2006/relationships/hyperlink" Target="#'2- PR'!A1046" TargetMode="External" Id="rId1012"/><Relationship Type="http://schemas.openxmlformats.org/officeDocument/2006/relationships/hyperlink" Target="#'2- PR'!A1047" TargetMode="External" Id="rId1013"/><Relationship Type="http://schemas.openxmlformats.org/officeDocument/2006/relationships/hyperlink" Target="#'2- PR'!A1048" TargetMode="External" Id="rId1014"/><Relationship Type="http://schemas.openxmlformats.org/officeDocument/2006/relationships/hyperlink" Target="#'2- PR'!A1049" TargetMode="External" Id="rId1015"/><Relationship Type="http://schemas.openxmlformats.org/officeDocument/2006/relationships/hyperlink" Target="#'2- PR'!A1050" TargetMode="External" Id="rId1016"/><Relationship Type="http://schemas.openxmlformats.org/officeDocument/2006/relationships/hyperlink" Target="#'2- PR'!A1051" TargetMode="External" Id="rId1017"/><Relationship Type="http://schemas.openxmlformats.org/officeDocument/2006/relationships/hyperlink" Target="#'2- PR'!A1052" TargetMode="External" Id="rId1018"/><Relationship Type="http://schemas.openxmlformats.org/officeDocument/2006/relationships/hyperlink" Target="#'2- PR'!A1053" TargetMode="External" Id="rId1019"/><Relationship Type="http://schemas.openxmlformats.org/officeDocument/2006/relationships/hyperlink" Target="#'2- PR'!A1055" TargetMode="External" Id="rId1020"/><Relationship Type="http://schemas.openxmlformats.org/officeDocument/2006/relationships/hyperlink" Target="#'2- PR'!A1056" TargetMode="External" Id="rId1021"/><Relationship Type="http://schemas.openxmlformats.org/officeDocument/2006/relationships/hyperlink" Target="#'2- PR'!A1057" TargetMode="External" Id="rId1022"/><Relationship Type="http://schemas.openxmlformats.org/officeDocument/2006/relationships/hyperlink" Target="#'2- PR'!A1058" TargetMode="External" Id="rId1023"/><Relationship Type="http://schemas.openxmlformats.org/officeDocument/2006/relationships/hyperlink" Target="#'2- PR'!A1059" TargetMode="External" Id="rId1024"/><Relationship Type="http://schemas.openxmlformats.org/officeDocument/2006/relationships/hyperlink" Target="#'2- PR'!A1060" TargetMode="External" Id="rId1025"/><Relationship Type="http://schemas.openxmlformats.org/officeDocument/2006/relationships/hyperlink" Target="#'2- PR'!A1061" TargetMode="External" Id="rId1026"/><Relationship Type="http://schemas.openxmlformats.org/officeDocument/2006/relationships/hyperlink" Target="#'2- PR'!A1062" TargetMode="External" Id="rId1027"/><Relationship Type="http://schemas.openxmlformats.org/officeDocument/2006/relationships/hyperlink" Target="#'2- PR'!A1063" TargetMode="External" Id="rId1028"/><Relationship Type="http://schemas.openxmlformats.org/officeDocument/2006/relationships/hyperlink" Target="#'2- PR'!A1064" TargetMode="External" Id="rId1029"/><Relationship Type="http://schemas.openxmlformats.org/officeDocument/2006/relationships/hyperlink" Target="#'2- PR'!A1065" TargetMode="External" Id="rId1030"/><Relationship Type="http://schemas.openxmlformats.org/officeDocument/2006/relationships/hyperlink" Target="#'2- PR'!A1066" TargetMode="External" Id="rId1031"/><Relationship Type="http://schemas.openxmlformats.org/officeDocument/2006/relationships/hyperlink" Target="#'2- PR'!A1068" TargetMode="External" Id="rId1032"/><Relationship Type="http://schemas.openxmlformats.org/officeDocument/2006/relationships/hyperlink" Target="#'2- PR'!A1069" TargetMode="External" Id="rId1033"/><Relationship Type="http://schemas.openxmlformats.org/officeDocument/2006/relationships/hyperlink" Target="#'2- PR'!A1070" TargetMode="External" Id="rId1034"/><Relationship Type="http://schemas.openxmlformats.org/officeDocument/2006/relationships/hyperlink" Target="#'2- PR'!A1071" TargetMode="External" Id="rId1035"/><Relationship Type="http://schemas.openxmlformats.org/officeDocument/2006/relationships/hyperlink" Target="#'2- PR'!A1072" TargetMode="External" Id="rId1036"/><Relationship Type="http://schemas.openxmlformats.org/officeDocument/2006/relationships/hyperlink" Target="#'2- PR'!A1073" TargetMode="External" Id="rId1037"/><Relationship Type="http://schemas.openxmlformats.org/officeDocument/2006/relationships/hyperlink" Target="#'2- PR'!A1074" TargetMode="External" Id="rId1038"/><Relationship Type="http://schemas.openxmlformats.org/officeDocument/2006/relationships/hyperlink" Target="#'2- PR'!A1075" TargetMode="External" Id="rId1039"/><Relationship Type="http://schemas.openxmlformats.org/officeDocument/2006/relationships/hyperlink" Target="#'2- PR'!A1076" TargetMode="External" Id="rId1040"/><Relationship Type="http://schemas.openxmlformats.org/officeDocument/2006/relationships/hyperlink" Target="#'2- PR'!A1077" TargetMode="External" Id="rId1041"/><Relationship Type="http://schemas.openxmlformats.org/officeDocument/2006/relationships/hyperlink" Target="#'2- PR'!A1078" TargetMode="External" Id="rId1042"/><Relationship Type="http://schemas.openxmlformats.org/officeDocument/2006/relationships/hyperlink" Target="#'2- PR'!A1079" TargetMode="External" Id="rId1043"/><Relationship Type="http://schemas.openxmlformats.org/officeDocument/2006/relationships/hyperlink" Target="#'2- PR'!A1080" TargetMode="External" Id="rId1044"/><Relationship Type="http://schemas.openxmlformats.org/officeDocument/2006/relationships/hyperlink" Target="#'2- PR'!A1081" TargetMode="External" Id="rId1045"/><Relationship Type="http://schemas.openxmlformats.org/officeDocument/2006/relationships/hyperlink" Target="#'2- PR'!A1082" TargetMode="External" Id="rId1046"/><Relationship Type="http://schemas.openxmlformats.org/officeDocument/2006/relationships/hyperlink" Target="#'2- PR'!A1083" TargetMode="External" Id="rId1047"/><Relationship Type="http://schemas.openxmlformats.org/officeDocument/2006/relationships/hyperlink" Target="#'2- PR'!A1084" TargetMode="External" Id="rId1048"/><Relationship Type="http://schemas.openxmlformats.org/officeDocument/2006/relationships/hyperlink" Target="#'2- PR'!A1085" TargetMode="External" Id="rId1049"/><Relationship Type="http://schemas.openxmlformats.org/officeDocument/2006/relationships/hyperlink" Target="#'2- PR'!A1086" TargetMode="External" Id="rId1050"/><Relationship Type="http://schemas.openxmlformats.org/officeDocument/2006/relationships/hyperlink" Target="#'2- PR'!A1087" TargetMode="External" Id="rId1051"/><Relationship Type="http://schemas.openxmlformats.org/officeDocument/2006/relationships/hyperlink" Target="#'2- PR'!A1088" TargetMode="External" Id="rId1052"/><Relationship Type="http://schemas.openxmlformats.org/officeDocument/2006/relationships/hyperlink" Target="#'2- PR'!A1089" TargetMode="External" Id="rId1053"/><Relationship Type="http://schemas.openxmlformats.org/officeDocument/2006/relationships/hyperlink" Target="#'2- PR'!A1090" TargetMode="External" Id="rId1054"/><Relationship Type="http://schemas.openxmlformats.org/officeDocument/2006/relationships/hyperlink" Target="#'2- PR'!A1091" TargetMode="External" Id="rId1055"/><Relationship Type="http://schemas.openxmlformats.org/officeDocument/2006/relationships/hyperlink" Target="#'2- PR'!A1092" TargetMode="External" Id="rId1056"/><Relationship Type="http://schemas.openxmlformats.org/officeDocument/2006/relationships/hyperlink" Target="#'2- PR'!A1093" TargetMode="External" Id="rId1057"/><Relationship Type="http://schemas.openxmlformats.org/officeDocument/2006/relationships/hyperlink" Target="#'2- PR'!A1094" TargetMode="External" Id="rId1058"/><Relationship Type="http://schemas.openxmlformats.org/officeDocument/2006/relationships/hyperlink" Target="#'2- PR'!A1095" TargetMode="External" Id="rId1059"/><Relationship Type="http://schemas.openxmlformats.org/officeDocument/2006/relationships/hyperlink" Target="#'2- PR'!A1096" TargetMode="External" Id="rId1060"/><Relationship Type="http://schemas.openxmlformats.org/officeDocument/2006/relationships/hyperlink" Target="#'2- PR'!A1097" TargetMode="External" Id="rId1061"/><Relationship Type="http://schemas.openxmlformats.org/officeDocument/2006/relationships/hyperlink" Target="#'2- PR'!A1098" TargetMode="External" Id="rId1062"/><Relationship Type="http://schemas.openxmlformats.org/officeDocument/2006/relationships/hyperlink" Target="#'2- PR'!A1099" TargetMode="External" Id="rId1063"/><Relationship Type="http://schemas.openxmlformats.org/officeDocument/2006/relationships/hyperlink" Target="#'2- PR'!A1100" TargetMode="External" Id="rId1064"/><Relationship Type="http://schemas.openxmlformats.org/officeDocument/2006/relationships/hyperlink" Target="#'2- PR'!A1102" TargetMode="External" Id="rId1065"/><Relationship Type="http://schemas.openxmlformats.org/officeDocument/2006/relationships/hyperlink" Target="#'2- PR'!A1103" TargetMode="External" Id="rId1066"/><Relationship Type="http://schemas.openxmlformats.org/officeDocument/2006/relationships/hyperlink" Target="#'2- PR'!A1104" TargetMode="External" Id="rId1067"/><Relationship Type="http://schemas.openxmlformats.org/officeDocument/2006/relationships/hyperlink" Target="#'2- PR'!A1105" TargetMode="External" Id="rId1068"/><Relationship Type="http://schemas.openxmlformats.org/officeDocument/2006/relationships/hyperlink" Target="#'2- PR'!A1106" TargetMode="External" Id="rId1069"/><Relationship Type="http://schemas.openxmlformats.org/officeDocument/2006/relationships/hyperlink" Target="#'2- PR'!A1107" TargetMode="External" Id="rId1070"/><Relationship Type="http://schemas.openxmlformats.org/officeDocument/2006/relationships/hyperlink" Target="#'2- PR'!A1108" TargetMode="External" Id="rId1071"/><Relationship Type="http://schemas.openxmlformats.org/officeDocument/2006/relationships/hyperlink" Target="#'2- PR'!A1109" TargetMode="External" Id="rId1072"/><Relationship Type="http://schemas.openxmlformats.org/officeDocument/2006/relationships/hyperlink" Target="#'2- PR'!A1110" TargetMode="External" Id="rId1073"/><Relationship Type="http://schemas.openxmlformats.org/officeDocument/2006/relationships/hyperlink" Target="#'2- PR'!A1111" TargetMode="External" Id="rId1074"/><Relationship Type="http://schemas.openxmlformats.org/officeDocument/2006/relationships/hyperlink" Target="#'2- PR'!A1112" TargetMode="External" Id="rId1075"/><Relationship Type="http://schemas.openxmlformats.org/officeDocument/2006/relationships/hyperlink" Target="#'2- PR'!A1113" TargetMode="External" Id="rId1076"/><Relationship Type="http://schemas.openxmlformats.org/officeDocument/2006/relationships/hyperlink" Target="#'2- PR'!A1114" TargetMode="External" Id="rId1077"/><Relationship Type="http://schemas.openxmlformats.org/officeDocument/2006/relationships/hyperlink" Target="#'2- PR'!A1115" TargetMode="External" Id="rId1078"/><Relationship Type="http://schemas.openxmlformats.org/officeDocument/2006/relationships/hyperlink" Target="#'2- PR'!A1116" TargetMode="External" Id="rId1079"/><Relationship Type="http://schemas.openxmlformats.org/officeDocument/2006/relationships/hyperlink" Target="#'2- PR'!A1117" TargetMode="External" Id="rId1080"/><Relationship Type="http://schemas.openxmlformats.org/officeDocument/2006/relationships/hyperlink" Target="#'2- PR'!A1118" TargetMode="External" Id="rId1081"/><Relationship Type="http://schemas.openxmlformats.org/officeDocument/2006/relationships/hyperlink" Target="#'2- PR'!A1119" TargetMode="External" Id="rId1082"/><Relationship Type="http://schemas.openxmlformats.org/officeDocument/2006/relationships/hyperlink" Target="#'2- PR'!A1120" TargetMode="External" Id="rId1083"/><Relationship Type="http://schemas.openxmlformats.org/officeDocument/2006/relationships/hyperlink" Target="#'2- PR'!A1121" TargetMode="External" Id="rId1084"/><Relationship Type="http://schemas.openxmlformats.org/officeDocument/2006/relationships/hyperlink" Target="#'2- PR'!A1122" TargetMode="External" Id="rId1085"/><Relationship Type="http://schemas.openxmlformats.org/officeDocument/2006/relationships/hyperlink" Target="#'2- PR'!A1123" TargetMode="External" Id="rId1086"/><Relationship Type="http://schemas.openxmlformats.org/officeDocument/2006/relationships/hyperlink" Target="#'2- PR'!A1124" TargetMode="External" Id="rId1087"/><Relationship Type="http://schemas.openxmlformats.org/officeDocument/2006/relationships/hyperlink" Target="#'2- PR'!A1125" TargetMode="External" Id="rId1088"/><Relationship Type="http://schemas.openxmlformats.org/officeDocument/2006/relationships/hyperlink" Target="#'2- PR'!A1126" TargetMode="External" Id="rId1089"/><Relationship Type="http://schemas.openxmlformats.org/officeDocument/2006/relationships/hyperlink" Target="#'2- PR'!A1127" TargetMode="External" Id="rId1090"/><Relationship Type="http://schemas.openxmlformats.org/officeDocument/2006/relationships/hyperlink" Target="#'2- PR'!A1128" TargetMode="External" Id="rId1091"/><Relationship Type="http://schemas.openxmlformats.org/officeDocument/2006/relationships/hyperlink" Target="#'2- PR'!A1129" TargetMode="External" Id="rId1092"/><Relationship Type="http://schemas.openxmlformats.org/officeDocument/2006/relationships/hyperlink" Target="#'2- PR'!A1130" TargetMode="External" Id="rId1093"/><Relationship Type="http://schemas.openxmlformats.org/officeDocument/2006/relationships/hyperlink" Target="#'2- PR'!A1131" TargetMode="External" Id="rId1094"/><Relationship Type="http://schemas.openxmlformats.org/officeDocument/2006/relationships/hyperlink" Target="#'2- PR'!A1132" TargetMode="External" Id="rId1095"/><Relationship Type="http://schemas.openxmlformats.org/officeDocument/2006/relationships/hyperlink" Target="#'2- PR'!A1133" TargetMode="External" Id="rId1096"/><Relationship Type="http://schemas.openxmlformats.org/officeDocument/2006/relationships/hyperlink" Target="#'2- PR'!A1134" TargetMode="External" Id="rId1097"/><Relationship Type="http://schemas.openxmlformats.org/officeDocument/2006/relationships/hyperlink" Target="#'2- PR'!A1136" TargetMode="External" Id="rId1098"/><Relationship Type="http://schemas.openxmlformats.org/officeDocument/2006/relationships/hyperlink" Target="#'2- PR'!A1137" TargetMode="External" Id="rId1099"/><Relationship Type="http://schemas.openxmlformats.org/officeDocument/2006/relationships/hyperlink" Target="#'2- PR'!A1138" TargetMode="External" Id="rId1100"/><Relationship Type="http://schemas.openxmlformats.org/officeDocument/2006/relationships/hyperlink" Target="#'2- PR'!A1139" TargetMode="External" Id="rId1101"/><Relationship Type="http://schemas.openxmlformats.org/officeDocument/2006/relationships/hyperlink" Target="#'2- PR'!A1140" TargetMode="External" Id="rId1102"/><Relationship Type="http://schemas.openxmlformats.org/officeDocument/2006/relationships/hyperlink" Target="#'2- PR'!A1141" TargetMode="External" Id="rId1103"/><Relationship Type="http://schemas.openxmlformats.org/officeDocument/2006/relationships/hyperlink" Target="#'2- PR'!A1142" TargetMode="External" Id="rId1104"/><Relationship Type="http://schemas.openxmlformats.org/officeDocument/2006/relationships/hyperlink" Target="#'2- PR'!A1143" TargetMode="External" Id="rId1105"/><Relationship Type="http://schemas.openxmlformats.org/officeDocument/2006/relationships/hyperlink" Target="#'2- PR'!A1144" TargetMode="External" Id="rId1106"/><Relationship Type="http://schemas.openxmlformats.org/officeDocument/2006/relationships/hyperlink" Target="#'2- PR'!A1146" TargetMode="External" Id="rId1107"/><Relationship Type="http://schemas.openxmlformats.org/officeDocument/2006/relationships/hyperlink" Target="#'2- PR'!A1147" TargetMode="External" Id="rId1108"/><Relationship Type="http://schemas.openxmlformats.org/officeDocument/2006/relationships/hyperlink" Target="#'2- PR'!A1148" TargetMode="External" Id="rId1109"/><Relationship Type="http://schemas.openxmlformats.org/officeDocument/2006/relationships/hyperlink" Target="#'2- PR'!A1149" TargetMode="External" Id="rId1110"/><Relationship Type="http://schemas.openxmlformats.org/officeDocument/2006/relationships/hyperlink" Target="#'2- PR'!A1150" TargetMode="External" Id="rId1111"/><Relationship Type="http://schemas.openxmlformats.org/officeDocument/2006/relationships/hyperlink" Target="#'2- PR'!A1151" TargetMode="External" Id="rId1112"/><Relationship Type="http://schemas.openxmlformats.org/officeDocument/2006/relationships/hyperlink" Target="#'2- PR'!A1152" TargetMode="External" Id="rId1113"/><Relationship Type="http://schemas.openxmlformats.org/officeDocument/2006/relationships/hyperlink" Target="#'2- PR'!A1153" TargetMode="External" Id="rId1114"/><Relationship Type="http://schemas.openxmlformats.org/officeDocument/2006/relationships/hyperlink" Target="#'2- PR'!A1154" TargetMode="External" Id="rId1115"/><Relationship Type="http://schemas.openxmlformats.org/officeDocument/2006/relationships/hyperlink" Target="#'2- PR'!A1155" TargetMode="External" Id="rId1116"/><Relationship Type="http://schemas.openxmlformats.org/officeDocument/2006/relationships/hyperlink" Target="#'2- PR'!A1156" TargetMode="External" Id="rId1117"/><Relationship Type="http://schemas.openxmlformats.org/officeDocument/2006/relationships/hyperlink" Target="#'2- PR'!A1157" TargetMode="External" Id="rId1118"/><Relationship Type="http://schemas.openxmlformats.org/officeDocument/2006/relationships/hyperlink" Target="#'2- PR'!A1158" TargetMode="External" Id="rId1119"/><Relationship Type="http://schemas.openxmlformats.org/officeDocument/2006/relationships/hyperlink" Target="#'2- PR'!A1160" TargetMode="External" Id="rId1120"/><Relationship Type="http://schemas.openxmlformats.org/officeDocument/2006/relationships/hyperlink" Target="#'2- PR'!A1161" TargetMode="External" Id="rId1121"/><Relationship Type="http://schemas.openxmlformats.org/officeDocument/2006/relationships/hyperlink" Target="#'2- PR'!A1162" TargetMode="External" Id="rId1122"/><Relationship Type="http://schemas.openxmlformats.org/officeDocument/2006/relationships/hyperlink" Target="#'2- PR'!A1163" TargetMode="External" Id="rId1123"/><Relationship Type="http://schemas.openxmlformats.org/officeDocument/2006/relationships/hyperlink" Target="#'2- PR'!A1164" TargetMode="External" Id="rId1124"/><Relationship Type="http://schemas.openxmlformats.org/officeDocument/2006/relationships/hyperlink" Target="#'2- PR'!A1165" TargetMode="External" Id="rId1125"/><Relationship Type="http://schemas.openxmlformats.org/officeDocument/2006/relationships/hyperlink" Target="#'2- PR'!A1166" TargetMode="External" Id="rId1126"/><Relationship Type="http://schemas.openxmlformats.org/officeDocument/2006/relationships/hyperlink" Target="#'2- PR'!A1167" TargetMode="External" Id="rId1127"/><Relationship Type="http://schemas.openxmlformats.org/officeDocument/2006/relationships/hyperlink" Target="#'2- PR'!A1168" TargetMode="External" Id="rId1128"/><Relationship Type="http://schemas.openxmlformats.org/officeDocument/2006/relationships/hyperlink" Target="#'2- PR'!A1169" TargetMode="External" Id="rId1129"/><Relationship Type="http://schemas.openxmlformats.org/officeDocument/2006/relationships/hyperlink" Target="#'2- PR'!A1170" TargetMode="External" Id="rId1130"/><Relationship Type="http://schemas.openxmlformats.org/officeDocument/2006/relationships/hyperlink" Target="#'2- PR'!A1171" TargetMode="External" Id="rId1131"/><Relationship Type="http://schemas.openxmlformats.org/officeDocument/2006/relationships/hyperlink" Target="#'2- PR'!A1173" TargetMode="External" Id="rId1132"/><Relationship Type="http://schemas.openxmlformats.org/officeDocument/2006/relationships/hyperlink" Target="#'2- PR'!A1174" TargetMode="External" Id="rId1133"/><Relationship Type="http://schemas.openxmlformats.org/officeDocument/2006/relationships/hyperlink" Target="#'2- PR'!A1175" TargetMode="External" Id="rId1134"/><Relationship Type="http://schemas.openxmlformats.org/officeDocument/2006/relationships/hyperlink" Target="#'2- PR'!A1176" TargetMode="External" Id="rId1135"/><Relationship Type="http://schemas.openxmlformats.org/officeDocument/2006/relationships/hyperlink" Target="#'2- PR'!A1177" TargetMode="External" Id="rId1136"/><Relationship Type="http://schemas.openxmlformats.org/officeDocument/2006/relationships/hyperlink" Target="#'2- PR'!A1178" TargetMode="External" Id="rId1137"/><Relationship Type="http://schemas.openxmlformats.org/officeDocument/2006/relationships/hyperlink" Target="#'2- PR'!A1179" TargetMode="External" Id="rId1138"/><Relationship Type="http://schemas.openxmlformats.org/officeDocument/2006/relationships/hyperlink" Target="#'2- PR'!A1180" TargetMode="External" Id="rId1139"/><Relationship Type="http://schemas.openxmlformats.org/officeDocument/2006/relationships/hyperlink" Target="#'2- PR'!A1181" TargetMode="External" Id="rId1140"/><Relationship Type="http://schemas.openxmlformats.org/officeDocument/2006/relationships/hyperlink" Target="#'2- PR'!A1182" TargetMode="External" Id="rId1141"/><Relationship Type="http://schemas.openxmlformats.org/officeDocument/2006/relationships/hyperlink" Target="#'2- PR'!A1183" TargetMode="External" Id="rId1142"/><Relationship Type="http://schemas.openxmlformats.org/officeDocument/2006/relationships/hyperlink" Target="#'2- PR'!A1184" TargetMode="External" Id="rId1143"/><Relationship Type="http://schemas.openxmlformats.org/officeDocument/2006/relationships/hyperlink" Target="#'2- PR'!A1185" TargetMode="External" Id="rId1144"/><Relationship Type="http://schemas.openxmlformats.org/officeDocument/2006/relationships/hyperlink" Target="#'2- PR'!A1186" TargetMode="External" Id="rId1145"/><Relationship Type="http://schemas.openxmlformats.org/officeDocument/2006/relationships/hyperlink" Target="#'2- PR'!A1187" TargetMode="External" Id="rId1146"/><Relationship Type="http://schemas.openxmlformats.org/officeDocument/2006/relationships/hyperlink" Target="#'2- PR'!A1188" TargetMode="External" Id="rId1147"/><Relationship Type="http://schemas.openxmlformats.org/officeDocument/2006/relationships/hyperlink" Target="#'2- PR'!A1190" TargetMode="External" Id="rId1148"/><Relationship Type="http://schemas.openxmlformats.org/officeDocument/2006/relationships/hyperlink" Target="#'2- PR'!A1191" TargetMode="External" Id="rId1149"/><Relationship Type="http://schemas.openxmlformats.org/officeDocument/2006/relationships/hyperlink" Target="#'2- PR'!A1192" TargetMode="External" Id="rId1150"/><Relationship Type="http://schemas.openxmlformats.org/officeDocument/2006/relationships/hyperlink" Target="#'2- PR'!A1193" TargetMode="External" Id="rId1151"/><Relationship Type="http://schemas.openxmlformats.org/officeDocument/2006/relationships/hyperlink" Target="#'2- PR'!A1194" TargetMode="External" Id="rId1152"/><Relationship Type="http://schemas.openxmlformats.org/officeDocument/2006/relationships/hyperlink" Target="#'2- PR'!A1195" TargetMode="External" Id="rId1153"/><Relationship Type="http://schemas.openxmlformats.org/officeDocument/2006/relationships/hyperlink" Target="#'2- PR'!A1196" TargetMode="External" Id="rId1154"/><Relationship Type="http://schemas.openxmlformats.org/officeDocument/2006/relationships/hyperlink" Target="#'2- PR'!A1197" TargetMode="External" Id="rId1155"/><Relationship Type="http://schemas.openxmlformats.org/officeDocument/2006/relationships/hyperlink" Target="#'2- PR'!A1198" TargetMode="External" Id="rId1156"/><Relationship Type="http://schemas.openxmlformats.org/officeDocument/2006/relationships/hyperlink" Target="#'2- PR'!A1199" TargetMode="External" Id="rId1157"/><Relationship Type="http://schemas.openxmlformats.org/officeDocument/2006/relationships/hyperlink" Target="#'2- PR'!A1200" TargetMode="External" Id="rId1158"/><Relationship Type="http://schemas.openxmlformats.org/officeDocument/2006/relationships/hyperlink" Target="#'2- PR'!A1201" TargetMode="External" Id="rId1159"/><Relationship Type="http://schemas.openxmlformats.org/officeDocument/2006/relationships/hyperlink" Target="#'2- PR'!A1203" TargetMode="External" Id="rId1160"/><Relationship Type="http://schemas.openxmlformats.org/officeDocument/2006/relationships/hyperlink" Target="#'2- PR'!A1204" TargetMode="External" Id="rId1161"/><Relationship Type="http://schemas.openxmlformats.org/officeDocument/2006/relationships/hyperlink" Target="#'2- PR'!A1205" TargetMode="External" Id="rId1162"/><Relationship Type="http://schemas.openxmlformats.org/officeDocument/2006/relationships/hyperlink" Target="#'2- PR'!A1206" TargetMode="External" Id="rId1163"/><Relationship Type="http://schemas.openxmlformats.org/officeDocument/2006/relationships/hyperlink" Target="#'2- PR'!A1207" TargetMode="External" Id="rId1164"/><Relationship Type="http://schemas.openxmlformats.org/officeDocument/2006/relationships/hyperlink" Target="#'2- PR'!A1208" TargetMode="External" Id="rId1165"/><Relationship Type="http://schemas.openxmlformats.org/officeDocument/2006/relationships/hyperlink" Target="#'2- PR'!A1209" TargetMode="External" Id="rId1166"/><Relationship Type="http://schemas.openxmlformats.org/officeDocument/2006/relationships/hyperlink" Target="#'2- PR'!A1210" TargetMode="External" Id="rId1167"/><Relationship Type="http://schemas.openxmlformats.org/officeDocument/2006/relationships/hyperlink" Target="#'2- PR'!A1211" TargetMode="External" Id="rId1168"/><Relationship Type="http://schemas.openxmlformats.org/officeDocument/2006/relationships/hyperlink" Target="#'2- PR'!A1212" TargetMode="External" Id="rId1169"/><Relationship Type="http://schemas.openxmlformats.org/officeDocument/2006/relationships/hyperlink" Target="#'2- PR'!A1213" TargetMode="External" Id="rId1170"/><Relationship Type="http://schemas.openxmlformats.org/officeDocument/2006/relationships/hyperlink" Target="#'2- PR'!A1214" TargetMode="External" Id="rId1171"/><Relationship Type="http://schemas.openxmlformats.org/officeDocument/2006/relationships/hyperlink" Target="#'2- PR'!A1215" TargetMode="External" Id="rId1172"/><Relationship Type="http://schemas.openxmlformats.org/officeDocument/2006/relationships/hyperlink" Target="#'2- PR'!A1216" TargetMode="External" Id="rId1173"/><Relationship Type="http://schemas.openxmlformats.org/officeDocument/2006/relationships/hyperlink" Target="#'2- PR'!A1217" TargetMode="External" Id="rId1174"/><Relationship Type="http://schemas.openxmlformats.org/officeDocument/2006/relationships/hyperlink" Target="#'2- PR'!A1218" TargetMode="External" Id="rId1175"/><Relationship Type="http://schemas.openxmlformats.org/officeDocument/2006/relationships/hyperlink" Target="#'2- PR'!A1219" TargetMode="External" Id="rId1176"/><Relationship Type="http://schemas.openxmlformats.org/officeDocument/2006/relationships/hyperlink" Target="#'2- PR'!A1220" TargetMode="External" Id="rId1177"/><Relationship Type="http://schemas.openxmlformats.org/officeDocument/2006/relationships/hyperlink" Target="#'2- PR'!A1221" TargetMode="External" Id="rId1178"/><Relationship Type="http://schemas.openxmlformats.org/officeDocument/2006/relationships/hyperlink" Target="#'2- PR'!A1222" TargetMode="External" Id="rId1179"/><Relationship Type="http://schemas.openxmlformats.org/officeDocument/2006/relationships/hyperlink" Target="#'2- PR'!A1223" TargetMode="External" Id="rId1180"/><Relationship Type="http://schemas.openxmlformats.org/officeDocument/2006/relationships/hyperlink" Target="#'2- PR'!A1224" TargetMode="External" Id="rId1181"/><Relationship Type="http://schemas.openxmlformats.org/officeDocument/2006/relationships/hyperlink" Target="#'2- PR'!A1225" TargetMode="External" Id="rId1182"/><Relationship Type="http://schemas.openxmlformats.org/officeDocument/2006/relationships/hyperlink" Target="#'2- PR'!A1226" TargetMode="External" Id="rId1183"/><Relationship Type="http://schemas.openxmlformats.org/officeDocument/2006/relationships/hyperlink" Target="#'2- PR'!A1227" TargetMode="External" Id="rId1184"/><Relationship Type="http://schemas.openxmlformats.org/officeDocument/2006/relationships/hyperlink" Target="#'2- PR'!A1228" TargetMode="External" Id="rId1185"/><Relationship Type="http://schemas.openxmlformats.org/officeDocument/2006/relationships/hyperlink" Target="#'2- PR'!A1229" TargetMode="External" Id="rId1186"/><Relationship Type="http://schemas.openxmlformats.org/officeDocument/2006/relationships/hyperlink" Target="#'2- PR'!A1230" TargetMode="External" Id="rId1187"/><Relationship Type="http://schemas.openxmlformats.org/officeDocument/2006/relationships/hyperlink" Target="#'2- PR'!A1232" TargetMode="External" Id="rId1188"/><Relationship Type="http://schemas.openxmlformats.org/officeDocument/2006/relationships/hyperlink" Target="#'2- PR'!A1233" TargetMode="External" Id="rId1189"/><Relationship Type="http://schemas.openxmlformats.org/officeDocument/2006/relationships/hyperlink" Target="#'2- PR'!A1234" TargetMode="External" Id="rId1190"/><Relationship Type="http://schemas.openxmlformats.org/officeDocument/2006/relationships/hyperlink" Target="#'2- PR'!A1235" TargetMode="External" Id="rId1191"/><Relationship Type="http://schemas.openxmlformats.org/officeDocument/2006/relationships/hyperlink" Target="#'2- PR'!A1237" TargetMode="External" Id="rId1192"/><Relationship Type="http://schemas.openxmlformats.org/officeDocument/2006/relationships/hyperlink" Target="#'2- PR'!A1238" TargetMode="External" Id="rId1193"/><Relationship Type="http://schemas.openxmlformats.org/officeDocument/2006/relationships/hyperlink" Target="#'2- PR'!A1239" TargetMode="External" Id="rId1194"/><Relationship Type="http://schemas.openxmlformats.org/officeDocument/2006/relationships/hyperlink" Target="#'2- PR'!A1240" TargetMode="External" Id="rId1195"/><Relationship Type="http://schemas.openxmlformats.org/officeDocument/2006/relationships/hyperlink" Target="#'2- PR'!A1241" TargetMode="External" Id="rId1196"/><Relationship Type="http://schemas.openxmlformats.org/officeDocument/2006/relationships/hyperlink" Target="#'2- PR'!A1242" TargetMode="External" Id="rId1197"/><Relationship Type="http://schemas.openxmlformats.org/officeDocument/2006/relationships/hyperlink" Target="#'2- PR'!A1243" TargetMode="External" Id="rId1198"/><Relationship Type="http://schemas.openxmlformats.org/officeDocument/2006/relationships/hyperlink" Target="#'2- PR'!A1244" TargetMode="External" Id="rId1199"/><Relationship Type="http://schemas.openxmlformats.org/officeDocument/2006/relationships/hyperlink" Target="#'2- PR'!A1245" TargetMode="External" Id="rId1200"/><Relationship Type="http://schemas.openxmlformats.org/officeDocument/2006/relationships/hyperlink" Target="#'2- PR'!A1246" TargetMode="External" Id="rId1201"/><Relationship Type="http://schemas.openxmlformats.org/officeDocument/2006/relationships/hyperlink" Target="#'2- PR'!A1247" TargetMode="External" Id="rId1202"/><Relationship Type="http://schemas.openxmlformats.org/officeDocument/2006/relationships/hyperlink" Target="#'2- PR'!A1248" TargetMode="External" Id="rId1203"/><Relationship Type="http://schemas.openxmlformats.org/officeDocument/2006/relationships/hyperlink" Target="#'2- PR'!A1249" TargetMode="External" Id="rId1204"/><Relationship Type="http://schemas.openxmlformats.org/officeDocument/2006/relationships/hyperlink" Target="#'2- PR'!A1250" TargetMode="External" Id="rId1205"/><Relationship Type="http://schemas.openxmlformats.org/officeDocument/2006/relationships/hyperlink" Target="#'2- PR'!A1251" TargetMode="External" Id="rId1206"/><Relationship Type="http://schemas.openxmlformats.org/officeDocument/2006/relationships/hyperlink" Target="#'2- PR'!A1252" TargetMode="External" Id="rId1207"/><Relationship Type="http://schemas.openxmlformats.org/officeDocument/2006/relationships/hyperlink" Target="#'2- PR'!A1253" TargetMode="External" Id="rId1208"/><Relationship Type="http://schemas.openxmlformats.org/officeDocument/2006/relationships/hyperlink" Target="#'2- PR'!A1254" TargetMode="External" Id="rId1209"/><Relationship Type="http://schemas.openxmlformats.org/officeDocument/2006/relationships/hyperlink" Target="#'2- PR'!A1255" TargetMode="External" Id="rId1210"/><Relationship Type="http://schemas.openxmlformats.org/officeDocument/2006/relationships/hyperlink" Target="#'2- PR'!A1256" TargetMode="External" Id="rId1211"/><Relationship Type="http://schemas.openxmlformats.org/officeDocument/2006/relationships/hyperlink" Target="#'2- PR'!A1257" TargetMode="External" Id="rId1212"/><Relationship Type="http://schemas.openxmlformats.org/officeDocument/2006/relationships/hyperlink" Target="#'2- PR'!A1258" TargetMode="External" Id="rId1213"/><Relationship Type="http://schemas.openxmlformats.org/officeDocument/2006/relationships/hyperlink" Target="#'2- PR'!A1259" TargetMode="External" Id="rId1214"/><Relationship Type="http://schemas.openxmlformats.org/officeDocument/2006/relationships/hyperlink" Target="#'2- PR'!A1260" TargetMode="External" Id="rId1215"/><Relationship Type="http://schemas.openxmlformats.org/officeDocument/2006/relationships/hyperlink" Target="#'2- PR'!A1262" TargetMode="External" Id="rId1216"/><Relationship Type="http://schemas.openxmlformats.org/officeDocument/2006/relationships/hyperlink" Target="#'2- PR'!A1264" TargetMode="External" Id="rId1217"/><Relationship Type="http://schemas.openxmlformats.org/officeDocument/2006/relationships/hyperlink" Target="#'2- PR'!A1265" TargetMode="External" Id="rId1218"/><Relationship Type="http://schemas.openxmlformats.org/officeDocument/2006/relationships/hyperlink" Target="#'2- PR'!A1266" TargetMode="External" Id="rId1219"/><Relationship Type="http://schemas.openxmlformats.org/officeDocument/2006/relationships/hyperlink" Target="#'2- PR'!A1267" TargetMode="External" Id="rId1220"/><Relationship Type="http://schemas.openxmlformats.org/officeDocument/2006/relationships/hyperlink" Target="#'2- PR'!A1268" TargetMode="External" Id="rId1221"/><Relationship Type="http://schemas.openxmlformats.org/officeDocument/2006/relationships/hyperlink" Target="#'2- PR'!A1269" TargetMode="External" Id="rId1222"/><Relationship Type="http://schemas.openxmlformats.org/officeDocument/2006/relationships/hyperlink" Target="#'2- PR'!A1270" TargetMode="External" Id="rId1223"/><Relationship Type="http://schemas.openxmlformats.org/officeDocument/2006/relationships/hyperlink" Target="#'2- PR'!A1271" TargetMode="External" Id="rId1224"/><Relationship Type="http://schemas.openxmlformats.org/officeDocument/2006/relationships/hyperlink" Target="#'2- PR'!A1272" TargetMode="External" Id="rId1225"/><Relationship Type="http://schemas.openxmlformats.org/officeDocument/2006/relationships/hyperlink" Target="#'2- PR'!A1273" TargetMode="External" Id="rId1226"/><Relationship Type="http://schemas.openxmlformats.org/officeDocument/2006/relationships/hyperlink" Target="#'2- PR'!A1274" TargetMode="External" Id="rId1227"/><Relationship Type="http://schemas.openxmlformats.org/officeDocument/2006/relationships/hyperlink" Target="#'2- PR'!A1276" TargetMode="External" Id="rId1228"/><Relationship Type="http://schemas.openxmlformats.org/officeDocument/2006/relationships/hyperlink" Target="#'2- PR'!A1277" TargetMode="External" Id="rId1229"/><Relationship Type="http://schemas.openxmlformats.org/officeDocument/2006/relationships/hyperlink" Target="#'2- PR'!A1278" TargetMode="External" Id="rId1230"/><Relationship Type="http://schemas.openxmlformats.org/officeDocument/2006/relationships/hyperlink" Target="#'2- PR'!A1279" TargetMode="External" Id="rId1231"/><Relationship Type="http://schemas.openxmlformats.org/officeDocument/2006/relationships/hyperlink" Target="#'2- PR'!A1280" TargetMode="External" Id="rId1232"/><Relationship Type="http://schemas.openxmlformats.org/officeDocument/2006/relationships/hyperlink" Target="#'2- PR'!A1281" TargetMode="External" Id="rId1233"/><Relationship Type="http://schemas.openxmlformats.org/officeDocument/2006/relationships/hyperlink" Target="#'2- PR'!A1282" TargetMode="External" Id="rId1234"/><Relationship Type="http://schemas.openxmlformats.org/officeDocument/2006/relationships/hyperlink" Target="#'2- PR'!A1283" TargetMode="External" Id="rId1235"/><Relationship Type="http://schemas.openxmlformats.org/officeDocument/2006/relationships/hyperlink" Target="#'2- PR'!A1284" TargetMode="External" Id="rId1236"/><Relationship Type="http://schemas.openxmlformats.org/officeDocument/2006/relationships/hyperlink" Target="#'2- PR'!A1285" TargetMode="External" Id="rId1237"/><Relationship Type="http://schemas.openxmlformats.org/officeDocument/2006/relationships/hyperlink" Target="#'2- PR'!A1286" TargetMode="External" Id="rId1238"/><Relationship Type="http://schemas.openxmlformats.org/officeDocument/2006/relationships/hyperlink" Target="#'2- PR'!A1288" TargetMode="External" Id="rId1239"/><Relationship Type="http://schemas.openxmlformats.org/officeDocument/2006/relationships/hyperlink" Target="#'2- PR'!A1289" TargetMode="External" Id="rId1240"/><Relationship Type="http://schemas.openxmlformats.org/officeDocument/2006/relationships/hyperlink" Target="#'2- PR'!A1291" TargetMode="External" Id="rId1241"/><Relationship Type="http://schemas.openxmlformats.org/officeDocument/2006/relationships/hyperlink" Target="#'2- PR'!A1292" TargetMode="External" Id="rId1242"/><Relationship Type="http://schemas.openxmlformats.org/officeDocument/2006/relationships/hyperlink" Target="#'2- PR'!A1293" TargetMode="External" Id="rId1243"/><Relationship Type="http://schemas.openxmlformats.org/officeDocument/2006/relationships/hyperlink" Target="#'2- PR'!A1294" TargetMode="External" Id="rId1244"/><Relationship Type="http://schemas.openxmlformats.org/officeDocument/2006/relationships/hyperlink" Target="#'2- PR'!A1295" TargetMode="External" Id="rId1245"/><Relationship Type="http://schemas.openxmlformats.org/officeDocument/2006/relationships/hyperlink" Target="#'2- PR'!A1296" TargetMode="External" Id="rId1246"/><Relationship Type="http://schemas.openxmlformats.org/officeDocument/2006/relationships/hyperlink" Target="#'2- PR'!A1297" TargetMode="External" Id="rId1247"/><Relationship Type="http://schemas.openxmlformats.org/officeDocument/2006/relationships/hyperlink" Target="#'2- PR'!A1298" TargetMode="External" Id="rId1248"/><Relationship Type="http://schemas.openxmlformats.org/officeDocument/2006/relationships/hyperlink" Target="#'2- PR'!A1299" TargetMode="External" Id="rId1249"/><Relationship Type="http://schemas.openxmlformats.org/officeDocument/2006/relationships/hyperlink" Target="#'2- PR'!A1300" TargetMode="External" Id="rId1250"/><Relationship Type="http://schemas.openxmlformats.org/officeDocument/2006/relationships/hyperlink" Target="#'2- PR'!A1301" TargetMode="External" Id="rId1251"/><Relationship Type="http://schemas.openxmlformats.org/officeDocument/2006/relationships/hyperlink" Target="#'2- SG'!A3" TargetMode="External" Id="rId1252"/><Relationship Type="http://schemas.openxmlformats.org/officeDocument/2006/relationships/hyperlink" Target="#'2- SG'!A4" TargetMode="External" Id="rId1253"/><Relationship Type="http://schemas.openxmlformats.org/officeDocument/2006/relationships/hyperlink" Target="#'2- SG'!A6" TargetMode="External" Id="rId1254"/><Relationship Type="http://schemas.openxmlformats.org/officeDocument/2006/relationships/hyperlink" Target="#'2- SG'!A7" TargetMode="External" Id="rId1255"/><Relationship Type="http://schemas.openxmlformats.org/officeDocument/2006/relationships/hyperlink" Target="#'2- SG'!A8" TargetMode="External" Id="rId1256"/><Relationship Type="http://schemas.openxmlformats.org/officeDocument/2006/relationships/hyperlink" Target="#'2- SG'!A10" TargetMode="External" Id="rId1257"/><Relationship Type="http://schemas.openxmlformats.org/officeDocument/2006/relationships/hyperlink" Target="#'2- AMLE'!A3" TargetMode="External" Id="rId1258"/><Relationship Type="http://schemas.openxmlformats.org/officeDocument/2006/relationships/hyperlink" Target="#'2- AMLE'!A4" TargetMode="External" Id="rId1259"/><Relationship Type="http://schemas.openxmlformats.org/officeDocument/2006/relationships/hyperlink" Target="#'2- AMLE'!A5" TargetMode="External" Id="rId1260"/><Relationship Type="http://schemas.openxmlformats.org/officeDocument/2006/relationships/hyperlink" Target="#'2- AMLE'!A7" TargetMode="External" Id="rId1261"/><Relationship Type="http://schemas.openxmlformats.org/officeDocument/2006/relationships/hyperlink" Target="#'2- AMLE'!A8" TargetMode="External" Id="rId1262"/><Relationship Type="http://schemas.openxmlformats.org/officeDocument/2006/relationships/hyperlink" Target="#'2- AMLE'!A9" TargetMode="External" Id="rId1263"/><Relationship Type="http://schemas.openxmlformats.org/officeDocument/2006/relationships/hyperlink" Target="#'2- AMLE'!A10" TargetMode="External" Id="rId1264"/><Relationship Type="http://schemas.openxmlformats.org/officeDocument/2006/relationships/hyperlink" Target="#'2- AMLE'!A11" TargetMode="External" Id="rId1265"/><Relationship Type="http://schemas.openxmlformats.org/officeDocument/2006/relationships/hyperlink" Target="#'2- AMLE'!A12" TargetMode="External" Id="rId1266"/><Relationship Type="http://schemas.openxmlformats.org/officeDocument/2006/relationships/hyperlink" Target="#'2- AMLE'!A13" TargetMode="External" Id="rId1267"/><Relationship Type="http://schemas.openxmlformats.org/officeDocument/2006/relationships/hyperlink" Target="#'2- AMLE'!A14" TargetMode="External" Id="rId1268"/><Relationship Type="http://schemas.openxmlformats.org/officeDocument/2006/relationships/hyperlink" Target="#'2- AMLE'!A15" TargetMode="External" Id="rId1269"/><Relationship Type="http://schemas.openxmlformats.org/officeDocument/2006/relationships/hyperlink" Target="#'2- AMLE'!A16" TargetMode="External" Id="rId1270"/><Relationship Type="http://schemas.openxmlformats.org/officeDocument/2006/relationships/hyperlink" Target="#'2- AMLE'!A17" TargetMode="External" Id="rId1271"/><Relationship Type="http://schemas.openxmlformats.org/officeDocument/2006/relationships/hyperlink" Target="#'2- AMLE'!A18" TargetMode="External" Id="rId1272"/><Relationship Type="http://schemas.openxmlformats.org/officeDocument/2006/relationships/hyperlink" Target="#'2- AMLE'!A19" TargetMode="External" Id="rId1273"/><Relationship Type="http://schemas.openxmlformats.org/officeDocument/2006/relationships/hyperlink" Target="#'2- AMLE'!A20" TargetMode="External" Id="rId1274"/><Relationship Type="http://schemas.openxmlformats.org/officeDocument/2006/relationships/hyperlink" Target="#'2- AMLE'!A21" TargetMode="External" Id="rId1275"/><Relationship Type="http://schemas.openxmlformats.org/officeDocument/2006/relationships/hyperlink" Target="#'2- AMLE'!A22" TargetMode="External" Id="rId1276"/><Relationship Type="http://schemas.openxmlformats.org/officeDocument/2006/relationships/hyperlink" Target="#'2- AMLE'!A23" TargetMode="External" Id="rId1277"/><Relationship Type="http://schemas.openxmlformats.org/officeDocument/2006/relationships/hyperlink" Target="#'2- AMLE'!A24" TargetMode="External" Id="rId1278"/><Relationship Type="http://schemas.openxmlformats.org/officeDocument/2006/relationships/hyperlink" Target="#'2- AMLE'!A25" TargetMode="External" Id="rId1279"/><Relationship Type="http://schemas.openxmlformats.org/officeDocument/2006/relationships/hyperlink" Target="#'2- AMLE'!A26" TargetMode="External" Id="rId1280"/><Relationship Type="http://schemas.openxmlformats.org/officeDocument/2006/relationships/hyperlink" Target="#'2- AMLE'!A27" TargetMode="External" Id="rId1281"/><Relationship Type="http://schemas.openxmlformats.org/officeDocument/2006/relationships/hyperlink" Target="#'2- AMLE'!A28" TargetMode="External" Id="rId1282"/><Relationship Type="http://schemas.openxmlformats.org/officeDocument/2006/relationships/hyperlink" Target="#'2- AMLE'!A29" TargetMode="External" Id="rId1283"/><Relationship Type="http://schemas.openxmlformats.org/officeDocument/2006/relationships/hyperlink" Target="#'2- AMLE'!A30" TargetMode="External" Id="rId1284"/><Relationship Type="http://schemas.openxmlformats.org/officeDocument/2006/relationships/hyperlink" Target="#'2- AMLE'!A31" TargetMode="External" Id="rId1285"/><Relationship Type="http://schemas.openxmlformats.org/officeDocument/2006/relationships/hyperlink" Target="#'2- AMLE'!A32" TargetMode="External" Id="rId1286"/><Relationship Type="http://schemas.openxmlformats.org/officeDocument/2006/relationships/hyperlink" Target="#'2- AMLE'!A33" TargetMode="External" Id="rId1287"/><Relationship Type="http://schemas.openxmlformats.org/officeDocument/2006/relationships/hyperlink" Target="#'2- AMLE'!A34" TargetMode="External" Id="rId1288"/><Relationship Type="http://schemas.openxmlformats.org/officeDocument/2006/relationships/hyperlink" Target="#'2- AMLE'!A35" TargetMode="External" Id="rId1289"/><Relationship Type="http://schemas.openxmlformats.org/officeDocument/2006/relationships/hyperlink" Target="#'2- AMLE'!A37" TargetMode="External" Id="rId1290"/><Relationship Type="http://schemas.openxmlformats.org/officeDocument/2006/relationships/hyperlink" Target="#'2- AMLE'!A38" TargetMode="External" Id="rId1291"/><Relationship Type="http://schemas.openxmlformats.org/officeDocument/2006/relationships/hyperlink" Target="#'2- AMLE'!A39" TargetMode="External" Id="rId1292"/><Relationship Type="http://schemas.openxmlformats.org/officeDocument/2006/relationships/hyperlink" Target="#'2- AMLE'!A40" TargetMode="External" Id="rId1293"/><Relationship Type="http://schemas.openxmlformats.org/officeDocument/2006/relationships/hyperlink" Target="#'2- AMLE'!A41" TargetMode="External" Id="rId1294"/><Relationship Type="http://schemas.openxmlformats.org/officeDocument/2006/relationships/hyperlink" Target="#'2- AMLE'!A42" TargetMode="External" Id="rId1295"/><Relationship Type="http://schemas.openxmlformats.org/officeDocument/2006/relationships/hyperlink" Target="#'2- AMLE'!A43" TargetMode="External" Id="rId1296"/><Relationship Type="http://schemas.openxmlformats.org/officeDocument/2006/relationships/hyperlink" Target="#'2- AMLE'!A44" TargetMode="External" Id="rId1297"/><Relationship Type="http://schemas.openxmlformats.org/officeDocument/2006/relationships/hyperlink" Target="#'2- AMLE'!A45" TargetMode="External" Id="rId1298"/><Relationship Type="http://schemas.openxmlformats.org/officeDocument/2006/relationships/hyperlink" Target="#'2- AMLE'!A46" TargetMode="External" Id="rId1299"/><Relationship Type="http://schemas.openxmlformats.org/officeDocument/2006/relationships/hyperlink" Target="#'2- AMLE'!A47" TargetMode="External" Id="rId1300"/><Relationship Type="http://schemas.openxmlformats.org/officeDocument/2006/relationships/hyperlink" Target="#'2- AMLE'!A48" TargetMode="External" Id="rId1301"/><Relationship Type="http://schemas.openxmlformats.org/officeDocument/2006/relationships/hyperlink" Target="#'2- AMLE'!A49" TargetMode="External" Id="rId1302"/><Relationship Type="http://schemas.openxmlformats.org/officeDocument/2006/relationships/hyperlink" Target="#'2- AMLE'!A50" TargetMode="External" Id="rId1303"/><Relationship Type="http://schemas.openxmlformats.org/officeDocument/2006/relationships/hyperlink" Target="#'2- AMLE'!A51" TargetMode="External" Id="rId1304"/><Relationship Type="http://schemas.openxmlformats.org/officeDocument/2006/relationships/hyperlink" Target="#'2- AMLE'!A52" TargetMode="External" Id="rId1305"/><Relationship Type="http://schemas.openxmlformats.org/officeDocument/2006/relationships/hyperlink" Target="#'2- AMLE'!A53" TargetMode="External" Id="rId1306"/><Relationship Type="http://schemas.openxmlformats.org/officeDocument/2006/relationships/hyperlink" Target="#'2- AMLE'!A54" TargetMode="External" Id="rId1307"/><Relationship Type="http://schemas.openxmlformats.org/officeDocument/2006/relationships/hyperlink" Target="#'2- AMLE'!A55" TargetMode="External" Id="rId1308"/><Relationship Type="http://schemas.openxmlformats.org/officeDocument/2006/relationships/hyperlink" Target="#'2- AMLE'!A56" TargetMode="External" Id="rId1309"/><Relationship Type="http://schemas.openxmlformats.org/officeDocument/2006/relationships/hyperlink" Target="#'2- AMLE'!A57" TargetMode="External" Id="rId1310"/><Relationship Type="http://schemas.openxmlformats.org/officeDocument/2006/relationships/hyperlink" Target="#'2- AMLE'!A58" TargetMode="External" Id="rId1311"/><Relationship Type="http://schemas.openxmlformats.org/officeDocument/2006/relationships/hyperlink" Target="#'2- AMLE'!A59" TargetMode="External" Id="rId1312"/><Relationship Type="http://schemas.openxmlformats.org/officeDocument/2006/relationships/hyperlink" Target="#'2- AMLE'!A60" TargetMode="External" Id="rId1313"/><Relationship Type="http://schemas.openxmlformats.org/officeDocument/2006/relationships/hyperlink" Target="#'2- AMLE'!A61" TargetMode="External" Id="rId1314"/><Relationship Type="http://schemas.openxmlformats.org/officeDocument/2006/relationships/hyperlink" Target="#'2- AMLE'!A62" TargetMode="External" Id="rId1315"/><Relationship Type="http://schemas.openxmlformats.org/officeDocument/2006/relationships/hyperlink" Target="#'2- AMLE'!A63" TargetMode="External" Id="rId1316"/><Relationship Type="http://schemas.openxmlformats.org/officeDocument/2006/relationships/hyperlink" Target="#'2- AMLE'!A64" TargetMode="External" Id="rId1317"/><Relationship Type="http://schemas.openxmlformats.org/officeDocument/2006/relationships/hyperlink" Target="#'2- AMLE'!A65" TargetMode="External" Id="rId1318"/><Relationship Type="http://schemas.openxmlformats.org/officeDocument/2006/relationships/hyperlink" Target="#'2- AMLE'!A66" TargetMode="External" Id="rId1319"/><Relationship Type="http://schemas.openxmlformats.org/officeDocument/2006/relationships/hyperlink" Target="#'2- AMLE'!A67" TargetMode="External" Id="rId1320"/><Relationship Type="http://schemas.openxmlformats.org/officeDocument/2006/relationships/hyperlink" Target="#'2- AMLE'!A68" TargetMode="External" Id="rId1321"/><Relationship Type="http://schemas.openxmlformats.org/officeDocument/2006/relationships/hyperlink" Target="#'2- AMLE'!A69" TargetMode="External" Id="rId1322"/><Relationship Type="http://schemas.openxmlformats.org/officeDocument/2006/relationships/hyperlink" Target="#'2- AMLE'!A70" TargetMode="External" Id="rId1323"/><Relationship Type="http://schemas.openxmlformats.org/officeDocument/2006/relationships/hyperlink" Target="#'2- AMLE'!A71" TargetMode="External" Id="rId1324"/><Relationship Type="http://schemas.openxmlformats.org/officeDocument/2006/relationships/hyperlink" Target="#'2- AMLE'!A72" TargetMode="External" Id="rId1325"/><Relationship Type="http://schemas.openxmlformats.org/officeDocument/2006/relationships/hyperlink" Target="#'2- AMLE'!A73" TargetMode="External" Id="rId1326"/><Relationship Type="http://schemas.openxmlformats.org/officeDocument/2006/relationships/hyperlink" Target="#'2- AMLE'!A74" TargetMode="External" Id="rId1327"/><Relationship Type="http://schemas.openxmlformats.org/officeDocument/2006/relationships/hyperlink" Target="#'2- AMLE'!A75" TargetMode="External" Id="rId1328"/><Relationship Type="http://schemas.openxmlformats.org/officeDocument/2006/relationships/hyperlink" Target="#'2- AMLE'!A76" TargetMode="External" Id="rId1329"/><Relationship Type="http://schemas.openxmlformats.org/officeDocument/2006/relationships/hyperlink" Target="#'2- AMLE'!A77" TargetMode="External" Id="rId1330"/><Relationship Type="http://schemas.openxmlformats.org/officeDocument/2006/relationships/hyperlink" Target="#'2- AMLE'!A78" TargetMode="External" Id="rId1331"/><Relationship Type="http://schemas.openxmlformats.org/officeDocument/2006/relationships/hyperlink" Target="#'2- AMLE'!A79" TargetMode="External" Id="rId1332"/><Relationship Type="http://schemas.openxmlformats.org/officeDocument/2006/relationships/hyperlink" Target="#'2- AMLE'!A80" TargetMode="External" Id="rId1333"/><Relationship Type="http://schemas.openxmlformats.org/officeDocument/2006/relationships/hyperlink" Target="#'2- AMLE'!A81" TargetMode="External" Id="rId1334"/><Relationship Type="http://schemas.openxmlformats.org/officeDocument/2006/relationships/hyperlink" Target="#'2- AMLE'!A82" TargetMode="External" Id="rId1335"/><Relationship Type="http://schemas.openxmlformats.org/officeDocument/2006/relationships/hyperlink" Target="#'2- AMLE'!A83" TargetMode="External" Id="rId1336"/><Relationship Type="http://schemas.openxmlformats.org/officeDocument/2006/relationships/hyperlink" Target="#'2- AMLE'!A84" TargetMode="External" Id="rId1337"/><Relationship Type="http://schemas.openxmlformats.org/officeDocument/2006/relationships/hyperlink" Target="#'2- AMLE'!A85" TargetMode="External" Id="rId1338"/><Relationship Type="http://schemas.openxmlformats.org/officeDocument/2006/relationships/hyperlink" Target="#'2- AMLE'!A86" TargetMode="External" Id="rId1339"/><Relationship Type="http://schemas.openxmlformats.org/officeDocument/2006/relationships/hyperlink" Target="#'2- AMLE'!A87" TargetMode="External" Id="rId1340"/><Relationship Type="http://schemas.openxmlformats.org/officeDocument/2006/relationships/hyperlink" Target="#'2- AMLE'!A88" TargetMode="External" Id="rId1341"/><Relationship Type="http://schemas.openxmlformats.org/officeDocument/2006/relationships/hyperlink" Target="#'2- AMLE'!A89" TargetMode="External" Id="rId1342"/><Relationship Type="http://schemas.openxmlformats.org/officeDocument/2006/relationships/hyperlink" Target="#'2- AMLE'!A90" TargetMode="External" Id="rId1343"/><Relationship Type="http://schemas.openxmlformats.org/officeDocument/2006/relationships/hyperlink" Target="#'2- AMLE'!A91" TargetMode="External" Id="rId1344"/><Relationship Type="http://schemas.openxmlformats.org/officeDocument/2006/relationships/hyperlink" Target="#'2- AMLE'!A92" TargetMode="External" Id="rId1345"/><Relationship Type="http://schemas.openxmlformats.org/officeDocument/2006/relationships/hyperlink" Target="#'2- AMLE'!A93" TargetMode="External" Id="rId1346"/><Relationship Type="http://schemas.openxmlformats.org/officeDocument/2006/relationships/hyperlink" Target="#'2- AMLE'!A94" TargetMode="External" Id="rId1347"/><Relationship Type="http://schemas.openxmlformats.org/officeDocument/2006/relationships/hyperlink" Target="#'2- AMLE'!A95" TargetMode="External" Id="rId1348"/><Relationship Type="http://schemas.openxmlformats.org/officeDocument/2006/relationships/hyperlink" Target="#'2- AMLE'!A96" TargetMode="External" Id="rId1349"/><Relationship Type="http://schemas.openxmlformats.org/officeDocument/2006/relationships/hyperlink" Target="#'2- AMLE'!A97" TargetMode="External" Id="rId1350"/><Relationship Type="http://schemas.openxmlformats.org/officeDocument/2006/relationships/hyperlink" Target="#'2- AMLE'!A98" TargetMode="External" Id="rId1351"/><Relationship Type="http://schemas.openxmlformats.org/officeDocument/2006/relationships/hyperlink" Target="#'2- AMLE'!A99" TargetMode="External" Id="rId1352"/><Relationship Type="http://schemas.openxmlformats.org/officeDocument/2006/relationships/hyperlink" Target="#'2- AMLE'!A100" TargetMode="External" Id="rId1353"/><Relationship Type="http://schemas.openxmlformats.org/officeDocument/2006/relationships/hyperlink" Target="#'2- AMLE'!A101" TargetMode="External" Id="rId1354"/><Relationship Type="http://schemas.openxmlformats.org/officeDocument/2006/relationships/hyperlink" Target="#'2- AMLE'!A102" TargetMode="External" Id="rId1355"/><Relationship Type="http://schemas.openxmlformats.org/officeDocument/2006/relationships/hyperlink" Target="#'2- AMLE'!A103" TargetMode="External" Id="rId1356"/><Relationship Type="http://schemas.openxmlformats.org/officeDocument/2006/relationships/hyperlink" Target="#'2- AMLE'!A104" TargetMode="External" Id="rId1357"/><Relationship Type="http://schemas.openxmlformats.org/officeDocument/2006/relationships/hyperlink" Target="#'2- AMLE'!A105" TargetMode="External" Id="rId1358"/><Relationship Type="http://schemas.openxmlformats.org/officeDocument/2006/relationships/hyperlink" Target="#'2- AMLE'!A106" TargetMode="External" Id="rId1359"/><Relationship Type="http://schemas.openxmlformats.org/officeDocument/2006/relationships/hyperlink" Target="#'2- AMLE'!A107" TargetMode="External" Id="rId1360"/><Relationship Type="http://schemas.openxmlformats.org/officeDocument/2006/relationships/hyperlink" Target="#'2- AMLE'!A108" TargetMode="External" Id="rId1361"/><Relationship Type="http://schemas.openxmlformats.org/officeDocument/2006/relationships/hyperlink" Target="#'2- AMLE'!A109" TargetMode="External" Id="rId1362"/><Relationship Type="http://schemas.openxmlformats.org/officeDocument/2006/relationships/hyperlink" Target="#'2- AMLE'!A110" TargetMode="External" Id="rId1363"/><Relationship Type="http://schemas.openxmlformats.org/officeDocument/2006/relationships/hyperlink" Target="#'2- AMLE'!A111" TargetMode="External" Id="rId1364"/><Relationship Type="http://schemas.openxmlformats.org/officeDocument/2006/relationships/hyperlink" Target="#'2- AMLE'!A112" TargetMode="External" Id="rId1365"/><Relationship Type="http://schemas.openxmlformats.org/officeDocument/2006/relationships/hyperlink" Target="#'2- AMLE'!A113" TargetMode="External" Id="rId1366"/><Relationship Type="http://schemas.openxmlformats.org/officeDocument/2006/relationships/hyperlink" Target="#'2- AMLE'!A114" TargetMode="External" Id="rId1367"/><Relationship Type="http://schemas.openxmlformats.org/officeDocument/2006/relationships/hyperlink" Target="#'2- AMLE'!A115" TargetMode="External" Id="rId1368"/><Relationship Type="http://schemas.openxmlformats.org/officeDocument/2006/relationships/hyperlink" Target="#'2- AMLE'!A116" TargetMode="External" Id="rId1369"/><Relationship Type="http://schemas.openxmlformats.org/officeDocument/2006/relationships/hyperlink" Target="#'2- AMLE'!A117" TargetMode="External" Id="rId1370"/><Relationship Type="http://schemas.openxmlformats.org/officeDocument/2006/relationships/hyperlink" Target="#'2- AMLE'!A118" TargetMode="External" Id="rId1371"/><Relationship Type="http://schemas.openxmlformats.org/officeDocument/2006/relationships/hyperlink" Target="#'2- AMLE'!A119" TargetMode="External" Id="rId1372"/><Relationship Type="http://schemas.openxmlformats.org/officeDocument/2006/relationships/hyperlink" Target="#'2- AMLE'!A120" TargetMode="External" Id="rId1373"/><Relationship Type="http://schemas.openxmlformats.org/officeDocument/2006/relationships/hyperlink" Target="#'2- AMLE'!A121" TargetMode="External" Id="rId1374"/><Relationship Type="http://schemas.openxmlformats.org/officeDocument/2006/relationships/hyperlink" Target="#'2- AMLE'!A122" TargetMode="External" Id="rId1375"/><Relationship Type="http://schemas.openxmlformats.org/officeDocument/2006/relationships/hyperlink" Target="#'2- AMLE'!A123" TargetMode="External" Id="rId1376"/><Relationship Type="http://schemas.openxmlformats.org/officeDocument/2006/relationships/hyperlink" Target="#'2- AMLE'!A124" TargetMode="External" Id="rId1377"/><Relationship Type="http://schemas.openxmlformats.org/officeDocument/2006/relationships/hyperlink" Target="#'2- AMLE'!A125" TargetMode="External" Id="rId1378"/><Relationship Type="http://schemas.openxmlformats.org/officeDocument/2006/relationships/hyperlink" Target="#'2- AMLE'!A126" TargetMode="External" Id="rId1379"/><Relationship Type="http://schemas.openxmlformats.org/officeDocument/2006/relationships/hyperlink" Target="#'2- AMLE'!A127" TargetMode="External" Id="rId1380"/><Relationship Type="http://schemas.openxmlformats.org/officeDocument/2006/relationships/hyperlink" Target="#'2- AMLE'!A128" TargetMode="External" Id="rId1381"/><Relationship Type="http://schemas.openxmlformats.org/officeDocument/2006/relationships/hyperlink" Target="#'2- AMLE'!A129" TargetMode="External" Id="rId1382"/><Relationship Type="http://schemas.openxmlformats.org/officeDocument/2006/relationships/hyperlink" Target="#'2- AMLE'!A130" TargetMode="External" Id="rId1383"/><Relationship Type="http://schemas.openxmlformats.org/officeDocument/2006/relationships/hyperlink" Target="#'2- AMLE'!A131" TargetMode="External" Id="rId1384"/><Relationship Type="http://schemas.openxmlformats.org/officeDocument/2006/relationships/hyperlink" Target="#'2- AMLE'!A132" TargetMode="External" Id="rId1385"/><Relationship Type="http://schemas.openxmlformats.org/officeDocument/2006/relationships/hyperlink" Target="#'2- AMLE'!A133" TargetMode="External" Id="rId1386"/><Relationship Type="http://schemas.openxmlformats.org/officeDocument/2006/relationships/hyperlink" Target="#'2- AMLE'!A134" TargetMode="External" Id="rId1387"/><Relationship Type="http://schemas.openxmlformats.org/officeDocument/2006/relationships/hyperlink" Target="#'2- AMLE'!A135" TargetMode="External" Id="rId1388"/><Relationship Type="http://schemas.openxmlformats.org/officeDocument/2006/relationships/hyperlink" Target="#'2- AMLE'!A136" TargetMode="External" Id="rId1389"/><Relationship Type="http://schemas.openxmlformats.org/officeDocument/2006/relationships/hyperlink" Target="#'2- AMLE'!A137" TargetMode="External" Id="rId1390"/><Relationship Type="http://schemas.openxmlformats.org/officeDocument/2006/relationships/hyperlink" Target="#'2- AMLE'!A138" TargetMode="External" Id="rId1391"/><Relationship Type="http://schemas.openxmlformats.org/officeDocument/2006/relationships/hyperlink" Target="#'2- AMLE'!A139" TargetMode="External" Id="rId1392"/><Relationship Type="http://schemas.openxmlformats.org/officeDocument/2006/relationships/hyperlink" Target="#'2- AMLE'!A140" TargetMode="External" Id="rId1393"/><Relationship Type="http://schemas.openxmlformats.org/officeDocument/2006/relationships/hyperlink" Target="#'2- AMLE'!A141" TargetMode="External" Id="rId1394"/><Relationship Type="http://schemas.openxmlformats.org/officeDocument/2006/relationships/hyperlink" Target="#'2- AMLE'!A142" TargetMode="External" Id="rId1395"/><Relationship Type="http://schemas.openxmlformats.org/officeDocument/2006/relationships/hyperlink" Target="#'2- AMLE'!A143" TargetMode="External" Id="rId1396"/><Relationship Type="http://schemas.openxmlformats.org/officeDocument/2006/relationships/hyperlink" Target="#'2- AMLE'!A144" TargetMode="External" Id="rId1397"/><Relationship Type="http://schemas.openxmlformats.org/officeDocument/2006/relationships/hyperlink" Target="#'2- AMLE'!A145" TargetMode="External" Id="rId1398"/><Relationship Type="http://schemas.openxmlformats.org/officeDocument/2006/relationships/hyperlink" Target="#'2- AMLE'!A146" TargetMode="External" Id="rId1399"/><Relationship Type="http://schemas.openxmlformats.org/officeDocument/2006/relationships/hyperlink" Target="#'2- AMLE'!A147" TargetMode="External" Id="rId1400"/><Relationship Type="http://schemas.openxmlformats.org/officeDocument/2006/relationships/hyperlink" Target="#'2- AMLE'!A148" TargetMode="External" Id="rId1401"/><Relationship Type="http://schemas.openxmlformats.org/officeDocument/2006/relationships/hyperlink" Target="#'2- AMLE'!A149" TargetMode="External" Id="rId1402"/><Relationship Type="http://schemas.openxmlformats.org/officeDocument/2006/relationships/hyperlink" Target="#'2- AMLE'!A150" TargetMode="External" Id="rId1403"/><Relationship Type="http://schemas.openxmlformats.org/officeDocument/2006/relationships/hyperlink" Target="#'2- AMLE'!A151" TargetMode="External" Id="rId1404"/><Relationship Type="http://schemas.openxmlformats.org/officeDocument/2006/relationships/hyperlink" Target="#'2- AMLE'!A152" TargetMode="External" Id="rId1405"/><Relationship Type="http://schemas.openxmlformats.org/officeDocument/2006/relationships/hyperlink" Target="#'2- AMLE'!A153" TargetMode="External" Id="rId1406"/><Relationship Type="http://schemas.openxmlformats.org/officeDocument/2006/relationships/hyperlink" Target="#'2- AMLE'!A154" TargetMode="External" Id="rId1407"/><Relationship Type="http://schemas.openxmlformats.org/officeDocument/2006/relationships/hyperlink" Target="#'2- AMLE'!A155" TargetMode="External" Id="rId1408"/><Relationship Type="http://schemas.openxmlformats.org/officeDocument/2006/relationships/hyperlink" Target="#'2- AMLE'!A156" TargetMode="External" Id="rId1409"/><Relationship Type="http://schemas.openxmlformats.org/officeDocument/2006/relationships/hyperlink" Target="#'2- AMLE'!A157" TargetMode="External" Id="rId1410"/><Relationship Type="http://schemas.openxmlformats.org/officeDocument/2006/relationships/hyperlink" Target="#'2- AMLE'!A158" TargetMode="External" Id="rId1411"/><Relationship Type="http://schemas.openxmlformats.org/officeDocument/2006/relationships/hyperlink" Target="#'2- AMLE'!A159" TargetMode="External" Id="rId1412"/><Relationship Type="http://schemas.openxmlformats.org/officeDocument/2006/relationships/hyperlink" Target="#'2- AMLE'!A160" TargetMode="External" Id="rId1413"/><Relationship Type="http://schemas.openxmlformats.org/officeDocument/2006/relationships/hyperlink" Target="#'2- AMLE'!A161" TargetMode="External" Id="rId1414"/><Relationship Type="http://schemas.openxmlformats.org/officeDocument/2006/relationships/hyperlink" Target="#'2- AMLE'!A162" TargetMode="External" Id="rId1415"/><Relationship Type="http://schemas.openxmlformats.org/officeDocument/2006/relationships/hyperlink" Target="#'2- AMLE'!A163" TargetMode="External" Id="rId1416"/><Relationship Type="http://schemas.openxmlformats.org/officeDocument/2006/relationships/hyperlink" Target="#'2- AMLE'!A164" TargetMode="External" Id="rId1417"/><Relationship Type="http://schemas.openxmlformats.org/officeDocument/2006/relationships/hyperlink" Target="#'2- AMLE'!A165" TargetMode="External" Id="rId1418"/><Relationship Type="http://schemas.openxmlformats.org/officeDocument/2006/relationships/hyperlink" Target="#'2- AMLE'!A166" TargetMode="External" Id="rId1419"/><Relationship Type="http://schemas.openxmlformats.org/officeDocument/2006/relationships/hyperlink" Target="#'2- AMLE'!A167" TargetMode="External" Id="rId1420"/><Relationship Type="http://schemas.openxmlformats.org/officeDocument/2006/relationships/hyperlink" Target="#'2- AMLE'!A168" TargetMode="External" Id="rId1421"/><Relationship Type="http://schemas.openxmlformats.org/officeDocument/2006/relationships/hyperlink" Target="#'2- AMLE'!A169" TargetMode="External" Id="rId1422"/><Relationship Type="http://schemas.openxmlformats.org/officeDocument/2006/relationships/hyperlink" Target="#'2- AMLE'!A170" TargetMode="External" Id="rId1423"/><Relationship Type="http://schemas.openxmlformats.org/officeDocument/2006/relationships/hyperlink" Target="#'2- AMLE'!A171" TargetMode="External" Id="rId1424"/><Relationship Type="http://schemas.openxmlformats.org/officeDocument/2006/relationships/hyperlink" Target="#'2- AMLE'!A172" TargetMode="External" Id="rId1425"/><Relationship Type="http://schemas.openxmlformats.org/officeDocument/2006/relationships/hyperlink" Target="#'2- AMLE'!A173" TargetMode="External" Id="rId1426"/><Relationship Type="http://schemas.openxmlformats.org/officeDocument/2006/relationships/hyperlink" Target="#'2- AMLE'!A174" TargetMode="External" Id="rId1427"/><Relationship Type="http://schemas.openxmlformats.org/officeDocument/2006/relationships/hyperlink" Target="#'2- AMLE'!A175" TargetMode="External" Id="rId1428"/><Relationship Type="http://schemas.openxmlformats.org/officeDocument/2006/relationships/hyperlink" Target="#'2- AMLE'!A176" TargetMode="External" Id="rId1429"/><Relationship Type="http://schemas.openxmlformats.org/officeDocument/2006/relationships/hyperlink" Target="#'2- AMLE'!A177" TargetMode="External" Id="rId1430"/><Relationship Type="http://schemas.openxmlformats.org/officeDocument/2006/relationships/hyperlink" Target="#'2- AMLE'!A178" TargetMode="External" Id="rId1431"/><Relationship Type="http://schemas.openxmlformats.org/officeDocument/2006/relationships/hyperlink" Target="#'2- AMLE'!A179" TargetMode="External" Id="rId1432"/><Relationship Type="http://schemas.openxmlformats.org/officeDocument/2006/relationships/hyperlink" Target="#'2- AMLE'!A180" TargetMode="External" Id="rId1433"/><Relationship Type="http://schemas.openxmlformats.org/officeDocument/2006/relationships/hyperlink" Target="#'2- AMLE'!A181" TargetMode="External" Id="rId1434"/><Relationship Type="http://schemas.openxmlformats.org/officeDocument/2006/relationships/hyperlink" Target="#'2- AMLE'!A182" TargetMode="External" Id="rId1435"/><Relationship Type="http://schemas.openxmlformats.org/officeDocument/2006/relationships/hyperlink" Target="#'2- AMLE'!A183" TargetMode="External" Id="rId1436"/><Relationship Type="http://schemas.openxmlformats.org/officeDocument/2006/relationships/hyperlink" Target="#'2- AMLE'!A184" TargetMode="External" Id="rId1437"/><Relationship Type="http://schemas.openxmlformats.org/officeDocument/2006/relationships/hyperlink" Target="#'2- AMLE'!A185" TargetMode="External" Id="rId1438"/><Relationship Type="http://schemas.openxmlformats.org/officeDocument/2006/relationships/hyperlink" Target="#'2- AMLE'!A186" TargetMode="External" Id="rId1439"/><Relationship Type="http://schemas.openxmlformats.org/officeDocument/2006/relationships/hyperlink" Target="#'2- AMLE'!A187" TargetMode="External" Id="rId1440"/><Relationship Type="http://schemas.openxmlformats.org/officeDocument/2006/relationships/hyperlink" Target="#'2- AMLE'!A188" TargetMode="External" Id="rId1441"/><Relationship Type="http://schemas.openxmlformats.org/officeDocument/2006/relationships/hyperlink" Target="#'2- AMLE'!A189" TargetMode="External" Id="rId1442"/><Relationship Type="http://schemas.openxmlformats.org/officeDocument/2006/relationships/hyperlink" Target="#'2- AMLE'!A190" TargetMode="External" Id="rId1443"/><Relationship Type="http://schemas.openxmlformats.org/officeDocument/2006/relationships/hyperlink" Target="#'2- AMLE'!A191" TargetMode="External" Id="rId1444"/><Relationship Type="http://schemas.openxmlformats.org/officeDocument/2006/relationships/hyperlink" Target="#'2- AMLE'!A192" TargetMode="External" Id="rId1445"/><Relationship Type="http://schemas.openxmlformats.org/officeDocument/2006/relationships/hyperlink" Target="#'2- AMLE'!A193" TargetMode="External" Id="rId1446"/><Relationship Type="http://schemas.openxmlformats.org/officeDocument/2006/relationships/hyperlink" Target="#'2- AMLE'!A194" TargetMode="External" Id="rId1447"/><Relationship Type="http://schemas.openxmlformats.org/officeDocument/2006/relationships/hyperlink" Target="#'2- AMLE'!A195" TargetMode="External" Id="rId1448"/><Relationship Type="http://schemas.openxmlformats.org/officeDocument/2006/relationships/hyperlink" Target="#'2- AMLE'!A196" TargetMode="External" Id="rId1449"/><Relationship Type="http://schemas.openxmlformats.org/officeDocument/2006/relationships/hyperlink" Target="#'2- AMLE'!A197" TargetMode="External" Id="rId1450"/><Relationship Type="http://schemas.openxmlformats.org/officeDocument/2006/relationships/hyperlink" Target="#'2- AMLE'!A198" TargetMode="External" Id="rId1451"/><Relationship Type="http://schemas.openxmlformats.org/officeDocument/2006/relationships/hyperlink" Target="#'2- AMLE'!A199" TargetMode="External" Id="rId1452"/><Relationship Type="http://schemas.openxmlformats.org/officeDocument/2006/relationships/hyperlink" Target="#'2- AMLE'!A200" TargetMode="External" Id="rId1453"/><Relationship Type="http://schemas.openxmlformats.org/officeDocument/2006/relationships/hyperlink" Target="#'2- AMLE'!A201" TargetMode="External" Id="rId1454"/><Relationship Type="http://schemas.openxmlformats.org/officeDocument/2006/relationships/hyperlink" Target="#'2- AMLE'!A202" TargetMode="External" Id="rId1455"/><Relationship Type="http://schemas.openxmlformats.org/officeDocument/2006/relationships/hyperlink" Target="#'2- AMLE'!A203" TargetMode="External" Id="rId1456"/><Relationship Type="http://schemas.openxmlformats.org/officeDocument/2006/relationships/hyperlink" Target="#'2- AMLE'!A204" TargetMode="External" Id="rId1457"/><Relationship Type="http://schemas.openxmlformats.org/officeDocument/2006/relationships/hyperlink" Target="#'2- AMLE'!A205" TargetMode="External" Id="rId1458"/><Relationship Type="http://schemas.openxmlformats.org/officeDocument/2006/relationships/hyperlink" Target="#'2- AMLE'!A206" TargetMode="External" Id="rId1459"/><Relationship Type="http://schemas.openxmlformats.org/officeDocument/2006/relationships/hyperlink" Target="#'2- AMLE'!A207" TargetMode="External" Id="rId1460"/><Relationship Type="http://schemas.openxmlformats.org/officeDocument/2006/relationships/hyperlink" Target="#'2- AMLE'!A208" TargetMode="External" Id="rId1461"/><Relationship Type="http://schemas.openxmlformats.org/officeDocument/2006/relationships/hyperlink" Target="#'2- AMLE'!A209" TargetMode="External" Id="rId1462"/><Relationship Type="http://schemas.openxmlformats.org/officeDocument/2006/relationships/hyperlink" Target="#'2- AMLE'!A210" TargetMode="External" Id="rId1463"/><Relationship Type="http://schemas.openxmlformats.org/officeDocument/2006/relationships/hyperlink" Target="#'2- AMLE'!A211" TargetMode="External" Id="rId1464"/><Relationship Type="http://schemas.openxmlformats.org/officeDocument/2006/relationships/hyperlink" Target="#'2- AMLE'!A212" TargetMode="External" Id="rId1465"/><Relationship Type="http://schemas.openxmlformats.org/officeDocument/2006/relationships/hyperlink" Target="#'2- AMLE'!A213" TargetMode="External" Id="rId1466"/><Relationship Type="http://schemas.openxmlformats.org/officeDocument/2006/relationships/hyperlink" Target="#'2- AMLE'!A214" TargetMode="External" Id="rId1467"/><Relationship Type="http://schemas.openxmlformats.org/officeDocument/2006/relationships/hyperlink" Target="#'2- AMLE'!A215" TargetMode="External" Id="rId1468"/><Relationship Type="http://schemas.openxmlformats.org/officeDocument/2006/relationships/hyperlink" Target="#'2- AMLE'!A216" TargetMode="External" Id="rId1469"/><Relationship Type="http://schemas.openxmlformats.org/officeDocument/2006/relationships/hyperlink" Target="#'2- AMLE'!A217" TargetMode="External" Id="rId1470"/><Relationship Type="http://schemas.openxmlformats.org/officeDocument/2006/relationships/hyperlink" Target="#'2- AMLE'!A218" TargetMode="External" Id="rId1471"/><Relationship Type="http://schemas.openxmlformats.org/officeDocument/2006/relationships/hyperlink" Target="#'2- AMLE'!A219" TargetMode="External" Id="rId1472"/><Relationship Type="http://schemas.openxmlformats.org/officeDocument/2006/relationships/hyperlink" Target="#'2- AMLE'!A220" TargetMode="External" Id="rId1473"/><Relationship Type="http://schemas.openxmlformats.org/officeDocument/2006/relationships/hyperlink" Target="#'2- AMLE'!A221" TargetMode="External" Id="rId1474"/><Relationship Type="http://schemas.openxmlformats.org/officeDocument/2006/relationships/hyperlink" Target="#'2- AMLE'!A222" TargetMode="External" Id="rId1475"/><Relationship Type="http://schemas.openxmlformats.org/officeDocument/2006/relationships/hyperlink" Target="#'2- AMLE'!A223" TargetMode="External" Id="rId1476"/><Relationship Type="http://schemas.openxmlformats.org/officeDocument/2006/relationships/hyperlink" Target="#'2- AMLE'!A224" TargetMode="External" Id="rId1477"/><Relationship Type="http://schemas.openxmlformats.org/officeDocument/2006/relationships/hyperlink" Target="#'2- AMLE'!A225" TargetMode="External" Id="rId1478"/><Relationship Type="http://schemas.openxmlformats.org/officeDocument/2006/relationships/hyperlink" Target="#'2- AMLE'!A226" TargetMode="External" Id="rId1479"/><Relationship Type="http://schemas.openxmlformats.org/officeDocument/2006/relationships/hyperlink" Target="#'2- AMLE'!A227" TargetMode="External" Id="rId1480"/><Relationship Type="http://schemas.openxmlformats.org/officeDocument/2006/relationships/hyperlink" Target="#'2- AMLE'!A228" TargetMode="External" Id="rId1481"/><Relationship Type="http://schemas.openxmlformats.org/officeDocument/2006/relationships/hyperlink" Target="#'2- AMLE'!A229" TargetMode="External" Id="rId1482"/><Relationship Type="http://schemas.openxmlformats.org/officeDocument/2006/relationships/hyperlink" Target="#'2- AMLE'!A230" TargetMode="External" Id="rId1483"/><Relationship Type="http://schemas.openxmlformats.org/officeDocument/2006/relationships/hyperlink" Target="#'2- AMLE'!A231" TargetMode="External" Id="rId1484"/><Relationship Type="http://schemas.openxmlformats.org/officeDocument/2006/relationships/hyperlink" Target="#'2- AMLE'!A232" TargetMode="External" Id="rId1485"/><Relationship Type="http://schemas.openxmlformats.org/officeDocument/2006/relationships/hyperlink" Target="#'2- AMLE'!A233" TargetMode="External" Id="rId1486"/><Relationship Type="http://schemas.openxmlformats.org/officeDocument/2006/relationships/hyperlink" Target="#'2- AMLE'!A234" TargetMode="External" Id="rId1487"/><Relationship Type="http://schemas.openxmlformats.org/officeDocument/2006/relationships/hyperlink" Target="#'2- AMLE'!A235" TargetMode="External" Id="rId1488"/><Relationship Type="http://schemas.openxmlformats.org/officeDocument/2006/relationships/hyperlink" Target="#'2- AMLE'!A236" TargetMode="External" Id="rId1489"/><Relationship Type="http://schemas.openxmlformats.org/officeDocument/2006/relationships/hyperlink" Target="#'2- AMLE'!A237" TargetMode="External" Id="rId1490"/><Relationship Type="http://schemas.openxmlformats.org/officeDocument/2006/relationships/hyperlink" Target="#'2- AMLE'!A238" TargetMode="External" Id="rId1491"/><Relationship Type="http://schemas.openxmlformats.org/officeDocument/2006/relationships/hyperlink" Target="#'2- AMLE'!A239" TargetMode="External" Id="rId1492"/><Relationship Type="http://schemas.openxmlformats.org/officeDocument/2006/relationships/hyperlink" Target="#'2- AMLE'!A240" TargetMode="External" Id="rId1493"/><Relationship Type="http://schemas.openxmlformats.org/officeDocument/2006/relationships/hyperlink" Target="#'2- AMLE'!A241" TargetMode="External" Id="rId1494"/><Relationship Type="http://schemas.openxmlformats.org/officeDocument/2006/relationships/hyperlink" Target="#'2- AMLE'!A242" TargetMode="External" Id="rId1495"/><Relationship Type="http://schemas.openxmlformats.org/officeDocument/2006/relationships/hyperlink" Target="#'2- AMLE'!A243" TargetMode="External" Id="rId1496"/><Relationship Type="http://schemas.openxmlformats.org/officeDocument/2006/relationships/hyperlink" Target="#'2- AMLE'!A244" TargetMode="External" Id="rId1497"/><Relationship Type="http://schemas.openxmlformats.org/officeDocument/2006/relationships/hyperlink" Target="#'2- AMLE'!A245" TargetMode="External" Id="rId1498"/><Relationship Type="http://schemas.openxmlformats.org/officeDocument/2006/relationships/hyperlink" Target="#'2- AMLE'!A246" TargetMode="External" Id="rId1499"/><Relationship Type="http://schemas.openxmlformats.org/officeDocument/2006/relationships/hyperlink" Target="#'2- AMLE'!A247" TargetMode="External" Id="rId1500"/><Relationship Type="http://schemas.openxmlformats.org/officeDocument/2006/relationships/hyperlink" Target="#'2- AMLE'!A248" TargetMode="External" Id="rId1501"/><Relationship Type="http://schemas.openxmlformats.org/officeDocument/2006/relationships/hyperlink" Target="#'2- AMLE'!A249" TargetMode="External" Id="rId1502"/><Relationship Type="http://schemas.openxmlformats.org/officeDocument/2006/relationships/hyperlink" Target="#'2- AMLE'!A250" TargetMode="External" Id="rId1503"/><Relationship Type="http://schemas.openxmlformats.org/officeDocument/2006/relationships/hyperlink" Target="#'2- AMLE'!A251" TargetMode="External" Id="rId1504"/><Relationship Type="http://schemas.openxmlformats.org/officeDocument/2006/relationships/hyperlink" Target="#'2- AMLE'!A252" TargetMode="External" Id="rId1505"/><Relationship Type="http://schemas.openxmlformats.org/officeDocument/2006/relationships/hyperlink" Target="#'2- AMLE'!A253" TargetMode="External" Id="rId1506"/><Relationship Type="http://schemas.openxmlformats.org/officeDocument/2006/relationships/hyperlink" Target="#'2- AMLE'!A254" TargetMode="External" Id="rId1507"/><Relationship Type="http://schemas.openxmlformats.org/officeDocument/2006/relationships/hyperlink" Target="#'2- AMLE'!A255" TargetMode="External" Id="rId1508"/><Relationship Type="http://schemas.openxmlformats.org/officeDocument/2006/relationships/hyperlink" Target="#'2- AMLE'!A257" TargetMode="External" Id="rId1509"/><Relationship Type="http://schemas.openxmlformats.org/officeDocument/2006/relationships/hyperlink" Target="#'2- AMLE'!A258" TargetMode="External" Id="rId1510"/><Relationship Type="http://schemas.openxmlformats.org/officeDocument/2006/relationships/hyperlink" Target="#'2- AMLE'!A259" TargetMode="External" Id="rId1511"/><Relationship Type="http://schemas.openxmlformats.org/officeDocument/2006/relationships/hyperlink" Target="#'2- AMLE'!A260" TargetMode="External" Id="rId1512"/><Relationship Type="http://schemas.openxmlformats.org/officeDocument/2006/relationships/hyperlink" Target="#'2- AMLE'!A261" TargetMode="External" Id="rId1513"/><Relationship Type="http://schemas.openxmlformats.org/officeDocument/2006/relationships/hyperlink" Target="#'2- AMLE'!A262" TargetMode="External" Id="rId1514"/><Relationship Type="http://schemas.openxmlformats.org/officeDocument/2006/relationships/hyperlink" Target="#'2- AMLE'!A263" TargetMode="External" Id="rId1515"/><Relationship Type="http://schemas.openxmlformats.org/officeDocument/2006/relationships/hyperlink" Target="#'2- AMLE'!A264" TargetMode="External" Id="rId1516"/><Relationship Type="http://schemas.openxmlformats.org/officeDocument/2006/relationships/hyperlink" Target="#'2- AMLE'!A265" TargetMode="External" Id="rId1517"/><Relationship Type="http://schemas.openxmlformats.org/officeDocument/2006/relationships/hyperlink" Target="#'2- AMLE'!A266" TargetMode="External" Id="rId1518"/><Relationship Type="http://schemas.openxmlformats.org/officeDocument/2006/relationships/hyperlink" Target="#'2- AMLE'!A267" TargetMode="External" Id="rId1519"/><Relationship Type="http://schemas.openxmlformats.org/officeDocument/2006/relationships/hyperlink" Target="#'2- AMLE'!A268" TargetMode="External" Id="rId1520"/><Relationship Type="http://schemas.openxmlformats.org/officeDocument/2006/relationships/hyperlink" Target="#'2- AMLE'!A269" TargetMode="External" Id="rId1521"/><Relationship Type="http://schemas.openxmlformats.org/officeDocument/2006/relationships/hyperlink" Target="#'2- AMLE'!A270" TargetMode="External" Id="rId1522"/><Relationship Type="http://schemas.openxmlformats.org/officeDocument/2006/relationships/hyperlink" Target="#'2- AMLE'!A271" TargetMode="External" Id="rId1523"/><Relationship Type="http://schemas.openxmlformats.org/officeDocument/2006/relationships/hyperlink" Target="#'2- AMLE'!A272" TargetMode="External" Id="rId1524"/><Relationship Type="http://schemas.openxmlformats.org/officeDocument/2006/relationships/hyperlink" Target="#'2- AMLE'!A273" TargetMode="External" Id="rId1525"/><Relationship Type="http://schemas.openxmlformats.org/officeDocument/2006/relationships/hyperlink" Target="#'2- AMLE'!A274" TargetMode="External" Id="rId1526"/><Relationship Type="http://schemas.openxmlformats.org/officeDocument/2006/relationships/hyperlink" Target="#'2- AMLE'!A275" TargetMode="External" Id="rId1527"/><Relationship Type="http://schemas.openxmlformats.org/officeDocument/2006/relationships/hyperlink" Target="#'2- AMLE'!A276" TargetMode="External" Id="rId1528"/><Relationship Type="http://schemas.openxmlformats.org/officeDocument/2006/relationships/hyperlink" Target="#'2- AMLE'!A277" TargetMode="External" Id="rId1529"/><Relationship Type="http://schemas.openxmlformats.org/officeDocument/2006/relationships/hyperlink" Target="#'2- AMLE'!A278" TargetMode="External" Id="rId1530"/><Relationship Type="http://schemas.openxmlformats.org/officeDocument/2006/relationships/hyperlink" Target="#'2- AMLE'!A279" TargetMode="External" Id="rId1531"/><Relationship Type="http://schemas.openxmlformats.org/officeDocument/2006/relationships/hyperlink" Target="#'2- AMLE'!A280" TargetMode="External" Id="rId1532"/><Relationship Type="http://schemas.openxmlformats.org/officeDocument/2006/relationships/hyperlink" Target="#'2- AMLE'!A281" TargetMode="External" Id="rId1533"/><Relationship Type="http://schemas.openxmlformats.org/officeDocument/2006/relationships/hyperlink" Target="#'2- AMLE'!A282" TargetMode="External" Id="rId1534"/><Relationship Type="http://schemas.openxmlformats.org/officeDocument/2006/relationships/hyperlink" Target="#'2- AMLE'!A283" TargetMode="External" Id="rId1535"/><Relationship Type="http://schemas.openxmlformats.org/officeDocument/2006/relationships/hyperlink" Target="#'2- AMLE'!A284" TargetMode="External" Id="rId1536"/><Relationship Type="http://schemas.openxmlformats.org/officeDocument/2006/relationships/hyperlink" Target="#'2- AMLE'!A285" TargetMode="External" Id="rId1537"/><Relationship Type="http://schemas.openxmlformats.org/officeDocument/2006/relationships/hyperlink" Target="#'2- AMLE'!A286" TargetMode="External" Id="rId1538"/><Relationship Type="http://schemas.openxmlformats.org/officeDocument/2006/relationships/hyperlink" Target="#'2- AMLE'!A287" TargetMode="External" Id="rId1539"/><Relationship Type="http://schemas.openxmlformats.org/officeDocument/2006/relationships/hyperlink" Target="#'2- AMLE'!A288" TargetMode="External" Id="rId1540"/><Relationship Type="http://schemas.openxmlformats.org/officeDocument/2006/relationships/hyperlink" Target="#'2- AMLE'!A289" TargetMode="External" Id="rId1541"/><Relationship Type="http://schemas.openxmlformats.org/officeDocument/2006/relationships/hyperlink" Target="#'2- AMLE'!A290" TargetMode="External" Id="rId1542"/><Relationship Type="http://schemas.openxmlformats.org/officeDocument/2006/relationships/hyperlink" Target="#'2- AMLE'!A291" TargetMode="External" Id="rId1543"/><Relationship Type="http://schemas.openxmlformats.org/officeDocument/2006/relationships/hyperlink" Target="#'2- AMLE'!A292" TargetMode="External" Id="rId1544"/><Relationship Type="http://schemas.openxmlformats.org/officeDocument/2006/relationships/hyperlink" Target="#'2- AMLE'!A293" TargetMode="External" Id="rId1545"/><Relationship Type="http://schemas.openxmlformats.org/officeDocument/2006/relationships/hyperlink" Target="#'2- AMLE'!A294" TargetMode="External" Id="rId1546"/><Relationship Type="http://schemas.openxmlformats.org/officeDocument/2006/relationships/hyperlink" Target="#'2- AMLE'!A295" TargetMode="External" Id="rId1547"/><Relationship Type="http://schemas.openxmlformats.org/officeDocument/2006/relationships/hyperlink" Target="#'2- AMLE'!A296" TargetMode="External" Id="rId1548"/><Relationship Type="http://schemas.openxmlformats.org/officeDocument/2006/relationships/hyperlink" Target="#'2- AMLE'!A297" TargetMode="External" Id="rId1549"/><Relationship Type="http://schemas.openxmlformats.org/officeDocument/2006/relationships/hyperlink" Target="#'2- AMLE'!A298" TargetMode="External" Id="rId1550"/><Relationship Type="http://schemas.openxmlformats.org/officeDocument/2006/relationships/hyperlink" Target="#'2- AMLE'!A299" TargetMode="External" Id="rId1551"/><Relationship Type="http://schemas.openxmlformats.org/officeDocument/2006/relationships/hyperlink" Target="#'2- AMLE'!A300" TargetMode="External" Id="rId1552"/><Relationship Type="http://schemas.openxmlformats.org/officeDocument/2006/relationships/hyperlink" Target="#'2- AMLE'!A301" TargetMode="External" Id="rId1553"/><Relationship Type="http://schemas.openxmlformats.org/officeDocument/2006/relationships/hyperlink" Target="#'2- AMLE'!A302" TargetMode="External" Id="rId1554"/><Relationship Type="http://schemas.openxmlformats.org/officeDocument/2006/relationships/hyperlink" Target="#'2- AMLE'!A303" TargetMode="External" Id="rId1555"/><Relationship Type="http://schemas.openxmlformats.org/officeDocument/2006/relationships/hyperlink" Target="#'2- AMLE'!A304" TargetMode="External" Id="rId1556"/><Relationship Type="http://schemas.openxmlformats.org/officeDocument/2006/relationships/hyperlink" Target="#'2- AMLE'!A305" TargetMode="External" Id="rId1557"/><Relationship Type="http://schemas.openxmlformats.org/officeDocument/2006/relationships/hyperlink" Target="#'2- AMLE'!A306" TargetMode="External" Id="rId1558"/><Relationship Type="http://schemas.openxmlformats.org/officeDocument/2006/relationships/hyperlink" Target="#'2- AMLE'!A307" TargetMode="External" Id="rId1559"/><Relationship Type="http://schemas.openxmlformats.org/officeDocument/2006/relationships/hyperlink" Target="#'2- AMLE'!A308" TargetMode="External" Id="rId1560"/><Relationship Type="http://schemas.openxmlformats.org/officeDocument/2006/relationships/hyperlink" Target="#'2- AMLE'!A309" TargetMode="External" Id="rId1561"/><Relationship Type="http://schemas.openxmlformats.org/officeDocument/2006/relationships/hyperlink" Target="#'2- AMLE'!A310" TargetMode="External" Id="rId1562"/><Relationship Type="http://schemas.openxmlformats.org/officeDocument/2006/relationships/hyperlink" Target="#'2- AMLE'!A311" TargetMode="External" Id="rId1563"/><Relationship Type="http://schemas.openxmlformats.org/officeDocument/2006/relationships/hyperlink" Target="#'2- AMLE'!A312" TargetMode="External" Id="rId1564"/><Relationship Type="http://schemas.openxmlformats.org/officeDocument/2006/relationships/hyperlink" Target="#'2- AMLE'!A313" TargetMode="External" Id="rId1565"/><Relationship Type="http://schemas.openxmlformats.org/officeDocument/2006/relationships/hyperlink" Target="#'2- AMLE'!A314" TargetMode="External" Id="rId1566"/><Relationship Type="http://schemas.openxmlformats.org/officeDocument/2006/relationships/hyperlink" Target="#'2- AMLE'!A315" TargetMode="External" Id="rId1567"/><Relationship Type="http://schemas.openxmlformats.org/officeDocument/2006/relationships/hyperlink" Target="#'2- AMLE'!A316" TargetMode="External" Id="rId1568"/><Relationship Type="http://schemas.openxmlformats.org/officeDocument/2006/relationships/hyperlink" Target="#'2- AMLE'!A317" TargetMode="External" Id="rId1569"/><Relationship Type="http://schemas.openxmlformats.org/officeDocument/2006/relationships/hyperlink" Target="#'2- AMLE'!A318" TargetMode="External" Id="rId1570"/><Relationship Type="http://schemas.openxmlformats.org/officeDocument/2006/relationships/hyperlink" Target="#'2- AMLE'!A319" TargetMode="External" Id="rId1571"/><Relationship Type="http://schemas.openxmlformats.org/officeDocument/2006/relationships/hyperlink" Target="#'2- AMLE'!A320" TargetMode="External" Id="rId1572"/><Relationship Type="http://schemas.openxmlformats.org/officeDocument/2006/relationships/hyperlink" Target="#'2- AMLE'!A321" TargetMode="External" Id="rId1573"/><Relationship Type="http://schemas.openxmlformats.org/officeDocument/2006/relationships/hyperlink" Target="#'2- AMLE'!A322" TargetMode="External" Id="rId1574"/><Relationship Type="http://schemas.openxmlformats.org/officeDocument/2006/relationships/hyperlink" Target="#'2- AMLE'!A323" TargetMode="External" Id="rId1575"/><Relationship Type="http://schemas.openxmlformats.org/officeDocument/2006/relationships/hyperlink" Target="#'2- AMLE'!A324" TargetMode="External" Id="rId1576"/><Relationship Type="http://schemas.openxmlformats.org/officeDocument/2006/relationships/hyperlink" Target="#'2- AMLE'!A325" TargetMode="External" Id="rId1577"/><Relationship Type="http://schemas.openxmlformats.org/officeDocument/2006/relationships/hyperlink" Target="#'2- AMLE'!A326" TargetMode="External" Id="rId1578"/><Relationship Type="http://schemas.openxmlformats.org/officeDocument/2006/relationships/hyperlink" Target="#'2- AMLE'!A327" TargetMode="External" Id="rId1579"/><Relationship Type="http://schemas.openxmlformats.org/officeDocument/2006/relationships/hyperlink" Target="#'2- AMLE'!A328" TargetMode="External" Id="rId1580"/><Relationship Type="http://schemas.openxmlformats.org/officeDocument/2006/relationships/hyperlink" Target="#'2- AMLE'!A329" TargetMode="External" Id="rId1581"/><Relationship Type="http://schemas.openxmlformats.org/officeDocument/2006/relationships/hyperlink" Target="#'2- AMLE'!A330" TargetMode="External" Id="rId1582"/><Relationship Type="http://schemas.openxmlformats.org/officeDocument/2006/relationships/hyperlink" Target="#'2- AMLE'!A331" TargetMode="External" Id="rId1583"/><Relationship Type="http://schemas.openxmlformats.org/officeDocument/2006/relationships/hyperlink" Target="#'2- AMLE'!A332" TargetMode="External" Id="rId1584"/><Relationship Type="http://schemas.openxmlformats.org/officeDocument/2006/relationships/hyperlink" Target="#'2- AMLE'!A333" TargetMode="External" Id="rId1585"/><Relationship Type="http://schemas.openxmlformats.org/officeDocument/2006/relationships/hyperlink" Target="#'2- AMLE'!A334" TargetMode="External" Id="rId1586"/><Relationship Type="http://schemas.openxmlformats.org/officeDocument/2006/relationships/hyperlink" Target="#'2- AMLE'!A335" TargetMode="External" Id="rId1587"/><Relationship Type="http://schemas.openxmlformats.org/officeDocument/2006/relationships/hyperlink" Target="#'2- AMLE'!A336" TargetMode="External" Id="rId1588"/><Relationship Type="http://schemas.openxmlformats.org/officeDocument/2006/relationships/hyperlink" Target="#'2- AMLE'!A337" TargetMode="External" Id="rId1589"/><Relationship Type="http://schemas.openxmlformats.org/officeDocument/2006/relationships/hyperlink" Target="#'2- AMLE'!A338" TargetMode="External" Id="rId1590"/><Relationship Type="http://schemas.openxmlformats.org/officeDocument/2006/relationships/hyperlink" Target="#'2- AMLE'!A339" TargetMode="External" Id="rId1591"/><Relationship Type="http://schemas.openxmlformats.org/officeDocument/2006/relationships/hyperlink" Target="#'2- AMLE'!A340" TargetMode="External" Id="rId1592"/><Relationship Type="http://schemas.openxmlformats.org/officeDocument/2006/relationships/hyperlink" Target="#'2- AMLE'!A341" TargetMode="External" Id="rId1593"/><Relationship Type="http://schemas.openxmlformats.org/officeDocument/2006/relationships/hyperlink" Target="#'2- AMLE'!A342" TargetMode="External" Id="rId1594"/><Relationship Type="http://schemas.openxmlformats.org/officeDocument/2006/relationships/hyperlink" Target="#'2- AMLE'!A344" TargetMode="External" Id="rId1595"/><Relationship Type="http://schemas.openxmlformats.org/officeDocument/2006/relationships/hyperlink" Target="#'2- AMLE'!A345" TargetMode="External" Id="rId1596"/><Relationship Type="http://schemas.openxmlformats.org/officeDocument/2006/relationships/hyperlink" Target="#'2- AMLE'!A346" TargetMode="External" Id="rId1597"/><Relationship Type="http://schemas.openxmlformats.org/officeDocument/2006/relationships/hyperlink" Target="#'2- AMLE'!A347" TargetMode="External" Id="rId1598"/><Relationship Type="http://schemas.openxmlformats.org/officeDocument/2006/relationships/hyperlink" Target="#'2- AMLE'!A348" TargetMode="External" Id="rId1599"/><Relationship Type="http://schemas.openxmlformats.org/officeDocument/2006/relationships/hyperlink" Target="#'2- AMLE'!A349" TargetMode="External" Id="rId1600"/><Relationship Type="http://schemas.openxmlformats.org/officeDocument/2006/relationships/hyperlink" Target="#'2- AMLE'!A350" TargetMode="External" Id="rId1601"/><Relationship Type="http://schemas.openxmlformats.org/officeDocument/2006/relationships/hyperlink" Target="#'2- AMLE'!A351" TargetMode="External" Id="rId1602"/><Relationship Type="http://schemas.openxmlformats.org/officeDocument/2006/relationships/hyperlink" Target="#'2- AMLE'!A352" TargetMode="External" Id="rId1603"/><Relationship Type="http://schemas.openxmlformats.org/officeDocument/2006/relationships/hyperlink" Target="#'2- AMLE'!A353" TargetMode="External" Id="rId1604"/><Relationship Type="http://schemas.openxmlformats.org/officeDocument/2006/relationships/hyperlink" Target="#'2- AMLE'!A354" TargetMode="External" Id="rId1605"/><Relationship Type="http://schemas.openxmlformats.org/officeDocument/2006/relationships/hyperlink" Target="#'2- AMLE'!A355" TargetMode="External" Id="rId1606"/><Relationship Type="http://schemas.openxmlformats.org/officeDocument/2006/relationships/hyperlink" Target="#'2- AMLE'!A356" TargetMode="External" Id="rId1607"/><Relationship Type="http://schemas.openxmlformats.org/officeDocument/2006/relationships/hyperlink" Target="#'2- AMLE'!A358" TargetMode="External" Id="rId1608"/><Relationship Type="http://schemas.openxmlformats.org/officeDocument/2006/relationships/hyperlink" Target="#'2- AMLE'!A359" TargetMode="External" Id="rId1609"/><Relationship Type="http://schemas.openxmlformats.org/officeDocument/2006/relationships/hyperlink" Target="#'2- AMLE'!A360" TargetMode="External" Id="rId1610"/><Relationship Type="http://schemas.openxmlformats.org/officeDocument/2006/relationships/hyperlink" Target="#'2- AMLE'!A361" TargetMode="External" Id="rId1611"/><Relationship Type="http://schemas.openxmlformats.org/officeDocument/2006/relationships/hyperlink" Target="#'2- AMLE'!A362" TargetMode="External" Id="rId1612"/><Relationship Type="http://schemas.openxmlformats.org/officeDocument/2006/relationships/hyperlink" Target="#'2- AMLE'!A363" TargetMode="External" Id="rId1613"/><Relationship Type="http://schemas.openxmlformats.org/officeDocument/2006/relationships/hyperlink" Target="#'2- AMLE'!A365" TargetMode="External" Id="rId1614"/><Relationship Type="http://schemas.openxmlformats.org/officeDocument/2006/relationships/hyperlink" Target="#'2- AMLE'!A366" TargetMode="External" Id="rId1615"/><Relationship Type="http://schemas.openxmlformats.org/officeDocument/2006/relationships/hyperlink" Target="#'2- AMLE'!A367" TargetMode="External" Id="rId1616"/><Relationship Type="http://schemas.openxmlformats.org/officeDocument/2006/relationships/hyperlink" Target="#'2- AMLE'!A368" TargetMode="External" Id="rId1617"/><Relationship Type="http://schemas.openxmlformats.org/officeDocument/2006/relationships/hyperlink" Target="#'2- AMLE'!A369" TargetMode="External" Id="rId1618"/><Relationship Type="http://schemas.openxmlformats.org/officeDocument/2006/relationships/hyperlink" Target="#'2- AMLE'!A370" TargetMode="External" Id="rId1619"/><Relationship Type="http://schemas.openxmlformats.org/officeDocument/2006/relationships/hyperlink" Target="#'2- AMLE'!A371" TargetMode="External" Id="rId1620"/><Relationship Type="http://schemas.openxmlformats.org/officeDocument/2006/relationships/hyperlink" Target="#'2- AMLE'!A372" TargetMode="External" Id="rId1621"/><Relationship Type="http://schemas.openxmlformats.org/officeDocument/2006/relationships/hyperlink" Target="#'2- AMLE'!A373" TargetMode="External" Id="rId1622"/><Relationship Type="http://schemas.openxmlformats.org/officeDocument/2006/relationships/hyperlink" Target="#'2- AMLE'!A374" TargetMode="External" Id="rId1623"/><Relationship Type="http://schemas.openxmlformats.org/officeDocument/2006/relationships/hyperlink" Target="#'2- AMLE'!A375" TargetMode="External" Id="rId1624"/><Relationship Type="http://schemas.openxmlformats.org/officeDocument/2006/relationships/hyperlink" Target="#'2- AMLE'!A376" TargetMode="External" Id="rId1625"/><Relationship Type="http://schemas.openxmlformats.org/officeDocument/2006/relationships/hyperlink" Target="#'2- AMLE'!A377" TargetMode="External" Id="rId1626"/><Relationship Type="http://schemas.openxmlformats.org/officeDocument/2006/relationships/hyperlink" Target="#'2- AMLE'!A378" TargetMode="External" Id="rId1627"/><Relationship Type="http://schemas.openxmlformats.org/officeDocument/2006/relationships/hyperlink" Target="#'2- AMLE'!A379" TargetMode="External" Id="rId1628"/><Relationship Type="http://schemas.openxmlformats.org/officeDocument/2006/relationships/hyperlink" Target="#'2- AMLE'!A380" TargetMode="External" Id="rId1629"/><Relationship Type="http://schemas.openxmlformats.org/officeDocument/2006/relationships/hyperlink" Target="#'2- AMLE'!A381" TargetMode="External" Id="rId1630"/><Relationship Type="http://schemas.openxmlformats.org/officeDocument/2006/relationships/hyperlink" Target="#'2- AMLE'!A382" TargetMode="External" Id="rId1631"/><Relationship Type="http://schemas.openxmlformats.org/officeDocument/2006/relationships/hyperlink" Target="#'2- AMLE'!A383" TargetMode="External" Id="rId1632"/><Relationship Type="http://schemas.openxmlformats.org/officeDocument/2006/relationships/hyperlink" Target="#'2- AMLE'!A385" TargetMode="External" Id="rId1633"/><Relationship Type="http://schemas.openxmlformats.org/officeDocument/2006/relationships/hyperlink" Target="#'2- AMLE'!A386" TargetMode="External" Id="rId1634"/><Relationship Type="http://schemas.openxmlformats.org/officeDocument/2006/relationships/hyperlink" Target="#'2- AMLE'!A387" TargetMode="External" Id="rId1635"/><Relationship Type="http://schemas.openxmlformats.org/officeDocument/2006/relationships/hyperlink" Target="#'2- AMLE'!A388" TargetMode="External" Id="rId1636"/><Relationship Type="http://schemas.openxmlformats.org/officeDocument/2006/relationships/hyperlink" Target="#'2- AMLE'!A389" TargetMode="External" Id="rId1637"/><Relationship Type="http://schemas.openxmlformats.org/officeDocument/2006/relationships/hyperlink" Target="#'2- AMLE'!A390" TargetMode="External" Id="rId1638"/><Relationship Type="http://schemas.openxmlformats.org/officeDocument/2006/relationships/hyperlink" Target="#'2- AMLE'!A391" TargetMode="External" Id="rId1639"/><Relationship Type="http://schemas.openxmlformats.org/officeDocument/2006/relationships/hyperlink" Target="#'2- AMLE'!A393" TargetMode="External" Id="rId1640"/><Relationship Type="http://schemas.openxmlformats.org/officeDocument/2006/relationships/hyperlink" Target="#'2- AMLE'!A394" TargetMode="External" Id="rId1641"/><Relationship Type="http://schemas.openxmlformats.org/officeDocument/2006/relationships/hyperlink" Target="#'2- AMLE'!A395" TargetMode="External" Id="rId1642"/><Relationship Type="http://schemas.openxmlformats.org/officeDocument/2006/relationships/hyperlink" Target="#'2- AMLE'!A396" TargetMode="External" Id="rId1643"/><Relationship Type="http://schemas.openxmlformats.org/officeDocument/2006/relationships/hyperlink" Target="#'2- AMLE'!A397" TargetMode="External" Id="rId1644"/><Relationship Type="http://schemas.openxmlformats.org/officeDocument/2006/relationships/hyperlink" Target="#'2- AMLE'!A398" TargetMode="External" Id="rId1645"/><Relationship Type="http://schemas.openxmlformats.org/officeDocument/2006/relationships/hyperlink" Target="#'2- AMLE'!A399" TargetMode="External" Id="rId1646"/><Relationship Type="http://schemas.openxmlformats.org/officeDocument/2006/relationships/hyperlink" Target="#'2- AMLE'!A401" TargetMode="External" Id="rId1647"/><Relationship Type="http://schemas.openxmlformats.org/officeDocument/2006/relationships/hyperlink" Target="#'2- AMLE'!A402" TargetMode="External" Id="rId1648"/><Relationship Type="http://schemas.openxmlformats.org/officeDocument/2006/relationships/hyperlink" Target="#'2- AMLE'!A403" TargetMode="External" Id="rId1649"/><Relationship Type="http://schemas.openxmlformats.org/officeDocument/2006/relationships/hyperlink" Target="#'2- AMLE'!A404" TargetMode="External" Id="rId1650"/><Relationship Type="http://schemas.openxmlformats.org/officeDocument/2006/relationships/hyperlink" Target="#'2- AMLE'!A405" TargetMode="External" Id="rId1651"/><Relationship Type="http://schemas.openxmlformats.org/officeDocument/2006/relationships/hyperlink" Target="#'2- AMLE'!A406" TargetMode="External" Id="rId1652"/><Relationship Type="http://schemas.openxmlformats.org/officeDocument/2006/relationships/hyperlink" Target="#'2- AMLE'!A407" TargetMode="External" Id="rId1653"/><Relationship Type="http://schemas.openxmlformats.org/officeDocument/2006/relationships/hyperlink" Target="#'2- AMLE'!A408" TargetMode="External" Id="rId1654"/><Relationship Type="http://schemas.openxmlformats.org/officeDocument/2006/relationships/hyperlink" Target="#'2- AMLE'!A409" TargetMode="External" Id="rId1655"/><Relationship Type="http://schemas.openxmlformats.org/officeDocument/2006/relationships/hyperlink" Target="#'2- AMLE'!A410" TargetMode="External" Id="rId1656"/><Relationship Type="http://schemas.openxmlformats.org/officeDocument/2006/relationships/hyperlink" Target="#'2- AMLE'!A411" TargetMode="External" Id="rId1657"/><Relationship Type="http://schemas.openxmlformats.org/officeDocument/2006/relationships/hyperlink" Target="#'2- AMLE'!A412" TargetMode="External" Id="rId1658"/><Relationship Type="http://schemas.openxmlformats.org/officeDocument/2006/relationships/hyperlink" Target="#'2- AMLE'!A413" TargetMode="External" Id="rId1659"/><Relationship Type="http://schemas.openxmlformats.org/officeDocument/2006/relationships/hyperlink" Target="#'2- AMLE'!A414" TargetMode="External" Id="rId1660"/><Relationship Type="http://schemas.openxmlformats.org/officeDocument/2006/relationships/hyperlink" Target="#'2- AMLE'!A415" TargetMode="External" Id="rId1661"/><Relationship Type="http://schemas.openxmlformats.org/officeDocument/2006/relationships/hyperlink" Target="#'2- AMLE'!A416" TargetMode="External" Id="rId1662"/><Relationship Type="http://schemas.openxmlformats.org/officeDocument/2006/relationships/hyperlink" Target="#'2- AMLE'!A418" TargetMode="External" Id="rId1663"/><Relationship Type="http://schemas.openxmlformats.org/officeDocument/2006/relationships/hyperlink" Target="#'2- AMLE'!A419" TargetMode="External" Id="rId1664"/><Relationship Type="http://schemas.openxmlformats.org/officeDocument/2006/relationships/hyperlink" Target="#'2- AMLE'!A420" TargetMode="External" Id="rId1665"/><Relationship Type="http://schemas.openxmlformats.org/officeDocument/2006/relationships/hyperlink" Target="#'2- AMLE'!A421" TargetMode="External" Id="rId1666"/><Relationship Type="http://schemas.openxmlformats.org/officeDocument/2006/relationships/hyperlink" Target="#'2- AMLE'!A423" TargetMode="External" Id="rId1667"/><Relationship Type="http://schemas.openxmlformats.org/officeDocument/2006/relationships/hyperlink" Target="#'2- AMLE'!A424" TargetMode="External" Id="rId1668"/><Relationship Type="http://schemas.openxmlformats.org/officeDocument/2006/relationships/hyperlink" Target="#'2- AMLE'!A425" TargetMode="External" Id="rId1669"/><Relationship Type="http://schemas.openxmlformats.org/officeDocument/2006/relationships/hyperlink" Target="#'2- AMLE'!A426" TargetMode="External" Id="rId1670"/><Relationship Type="http://schemas.openxmlformats.org/officeDocument/2006/relationships/hyperlink" Target="#'2- AMLE'!A427" TargetMode="External" Id="rId1671"/><Relationship Type="http://schemas.openxmlformats.org/officeDocument/2006/relationships/hyperlink" Target="#'2- AMLE'!A428" TargetMode="External" Id="rId1672"/><Relationship Type="http://schemas.openxmlformats.org/officeDocument/2006/relationships/hyperlink" Target="#'2- AMLE'!A429" TargetMode="External" Id="rId1673"/><Relationship Type="http://schemas.openxmlformats.org/officeDocument/2006/relationships/hyperlink" Target="#'2- AMLE'!A430" TargetMode="External" Id="rId1674"/><Relationship Type="http://schemas.openxmlformats.org/officeDocument/2006/relationships/hyperlink" Target="#'2- AMLE'!A432" TargetMode="External" Id="rId1675"/><Relationship Type="http://schemas.openxmlformats.org/officeDocument/2006/relationships/hyperlink" Target="#'2- AMLE'!A433" TargetMode="External" Id="rId1676"/><Relationship Type="http://schemas.openxmlformats.org/officeDocument/2006/relationships/hyperlink" Target="#'2- AMLE'!A434" TargetMode="External" Id="rId1677"/><Relationship Type="http://schemas.openxmlformats.org/officeDocument/2006/relationships/hyperlink" Target="#'2- AMLE'!A435" TargetMode="External" Id="rId1678"/><Relationship Type="http://schemas.openxmlformats.org/officeDocument/2006/relationships/hyperlink" Target="#'2- AMLE'!A436" TargetMode="External" Id="rId1679"/><Relationship Type="http://schemas.openxmlformats.org/officeDocument/2006/relationships/hyperlink" Target="#'2- AMLE'!A437" TargetMode="External" Id="rId1680"/><Relationship Type="http://schemas.openxmlformats.org/officeDocument/2006/relationships/hyperlink" Target="#'2- AMLE'!A439" TargetMode="External" Id="rId1681"/><Relationship Type="http://schemas.openxmlformats.org/officeDocument/2006/relationships/hyperlink" Target="#'2- AMLE'!A440" TargetMode="External" Id="rId1682"/><Relationship Type="http://schemas.openxmlformats.org/officeDocument/2006/relationships/hyperlink" Target="#'2- AMLE'!A441" TargetMode="External" Id="rId1683"/><Relationship Type="http://schemas.openxmlformats.org/officeDocument/2006/relationships/hyperlink" Target="#'2- AMLE'!A442" TargetMode="External" Id="rId1684"/><Relationship Type="http://schemas.openxmlformats.org/officeDocument/2006/relationships/hyperlink" Target="#'2- AMLE'!A443" TargetMode="External" Id="rId1685"/><Relationship Type="http://schemas.openxmlformats.org/officeDocument/2006/relationships/hyperlink" Target="#'2- AMLE'!A444" TargetMode="External" Id="rId1686"/><Relationship Type="http://schemas.openxmlformats.org/officeDocument/2006/relationships/hyperlink" Target="#'2- AMLE'!A445" TargetMode="External" Id="rId1687"/><Relationship Type="http://schemas.openxmlformats.org/officeDocument/2006/relationships/hyperlink" Target="#'2- AMLE'!A446" TargetMode="External" Id="rId1688"/><Relationship Type="http://schemas.openxmlformats.org/officeDocument/2006/relationships/hyperlink" Target="#'2- AMLE'!A447" TargetMode="External" Id="rId1689"/><Relationship Type="http://schemas.openxmlformats.org/officeDocument/2006/relationships/hyperlink" Target="#'2- AMLE'!A448" TargetMode="External" Id="rId1690"/><Relationship Type="http://schemas.openxmlformats.org/officeDocument/2006/relationships/hyperlink" Target="#'2- AMLE'!A449" TargetMode="External" Id="rId1691"/><Relationship Type="http://schemas.openxmlformats.org/officeDocument/2006/relationships/hyperlink" Target="#'2- AMLE'!A450" TargetMode="External" Id="rId1692"/><Relationship Type="http://schemas.openxmlformats.org/officeDocument/2006/relationships/hyperlink" Target="#'2- AMLE'!A452" TargetMode="External" Id="rId1693"/></Relationships>
</file>

<file path=xl/worksheets/_rels/sheet7.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6" TargetMode="External" Id="rId7"/><Relationship Type="http://schemas.openxmlformats.org/officeDocument/2006/relationships/hyperlink" Target="#'2- GI'!A6" TargetMode="External" Id="rId8"/><Relationship Type="http://schemas.openxmlformats.org/officeDocument/2006/relationships/hyperlink" Target="#'2- GI'!A7" TargetMode="External" Id="rId9"/><Relationship Type="http://schemas.openxmlformats.org/officeDocument/2006/relationships/hyperlink" Target="#'2- GI'!A7" TargetMode="External" Id="rId10"/><Relationship Type="http://schemas.openxmlformats.org/officeDocument/2006/relationships/hyperlink" Target="#'2- GI'!A8" TargetMode="External" Id="rId11"/><Relationship Type="http://schemas.openxmlformats.org/officeDocument/2006/relationships/hyperlink" Target="#'2- GI'!A8" TargetMode="External" Id="rId12"/><Relationship Type="http://schemas.openxmlformats.org/officeDocument/2006/relationships/hyperlink" Target="#'2- GI'!A9" TargetMode="External" Id="rId13"/><Relationship Type="http://schemas.openxmlformats.org/officeDocument/2006/relationships/hyperlink" Target="#'2- GI'!A9" TargetMode="External" Id="rId14"/><Relationship Type="http://schemas.openxmlformats.org/officeDocument/2006/relationships/hyperlink" Target="#'2- GI'!A10" TargetMode="External" Id="rId15"/><Relationship Type="http://schemas.openxmlformats.org/officeDocument/2006/relationships/hyperlink" Target="#'2- GI'!A10" TargetMode="External" Id="rId16"/><Relationship Type="http://schemas.openxmlformats.org/officeDocument/2006/relationships/hyperlink" Target="#'2- GI'!A11" TargetMode="External" Id="rId17"/><Relationship Type="http://schemas.openxmlformats.org/officeDocument/2006/relationships/hyperlink" Target="#'2- GI'!A11" TargetMode="External" Id="rId18"/><Relationship Type="http://schemas.openxmlformats.org/officeDocument/2006/relationships/hyperlink" Target="#'2- GI'!A12" TargetMode="External" Id="rId19"/><Relationship Type="http://schemas.openxmlformats.org/officeDocument/2006/relationships/hyperlink" Target="#'2- GI'!A12" TargetMode="External" Id="rId20"/><Relationship Type="http://schemas.openxmlformats.org/officeDocument/2006/relationships/hyperlink" Target="#'2- GI'!A13" TargetMode="External" Id="rId21"/><Relationship Type="http://schemas.openxmlformats.org/officeDocument/2006/relationships/hyperlink" Target="#'2- GI'!A13" TargetMode="External" Id="rId22"/><Relationship Type="http://schemas.openxmlformats.org/officeDocument/2006/relationships/hyperlink" Target="#'2- GI'!A14" TargetMode="External" Id="rId23"/><Relationship Type="http://schemas.openxmlformats.org/officeDocument/2006/relationships/hyperlink" Target="#'2- GI'!A14" TargetMode="External" Id="rId24"/><Relationship Type="http://schemas.openxmlformats.org/officeDocument/2006/relationships/hyperlink" Target="#'2- PR'!A3" TargetMode="External" Id="rId25"/><Relationship Type="http://schemas.openxmlformats.org/officeDocument/2006/relationships/hyperlink" Target="#'2- PR'!A3" TargetMode="External" Id="rId26"/><Relationship Type="http://schemas.openxmlformats.org/officeDocument/2006/relationships/hyperlink" Target="#'2- PR'!A4" TargetMode="External" Id="rId27"/><Relationship Type="http://schemas.openxmlformats.org/officeDocument/2006/relationships/hyperlink" Target="#'2- PR'!A4" TargetMode="External" Id="rId28"/><Relationship Type="http://schemas.openxmlformats.org/officeDocument/2006/relationships/hyperlink" Target="#'2- PR'!A5" TargetMode="External" Id="rId29"/><Relationship Type="http://schemas.openxmlformats.org/officeDocument/2006/relationships/hyperlink" Target="#'2- PR'!A5" TargetMode="External" Id="rId30"/><Relationship Type="http://schemas.openxmlformats.org/officeDocument/2006/relationships/hyperlink" Target="#'2- PR'!A6" TargetMode="External" Id="rId31"/><Relationship Type="http://schemas.openxmlformats.org/officeDocument/2006/relationships/hyperlink" Target="#'2- PR'!A6" TargetMode="External" Id="rId32"/><Relationship Type="http://schemas.openxmlformats.org/officeDocument/2006/relationships/hyperlink" Target="#'2- PR'!A7" TargetMode="External" Id="rId33"/><Relationship Type="http://schemas.openxmlformats.org/officeDocument/2006/relationships/hyperlink" Target="#'2- PR'!A7" TargetMode="External" Id="rId34"/><Relationship Type="http://schemas.openxmlformats.org/officeDocument/2006/relationships/hyperlink" Target="#'2- PR'!A8" TargetMode="External" Id="rId35"/><Relationship Type="http://schemas.openxmlformats.org/officeDocument/2006/relationships/hyperlink" Target="#'2- PR'!A8" TargetMode="External" Id="rId36"/><Relationship Type="http://schemas.openxmlformats.org/officeDocument/2006/relationships/hyperlink" Target="#'2- PR'!A9" TargetMode="External" Id="rId37"/><Relationship Type="http://schemas.openxmlformats.org/officeDocument/2006/relationships/hyperlink" Target="#'2- PR'!A9" TargetMode="External" Id="rId38"/><Relationship Type="http://schemas.openxmlformats.org/officeDocument/2006/relationships/hyperlink" Target="#'2- PR'!A10" TargetMode="External" Id="rId39"/><Relationship Type="http://schemas.openxmlformats.org/officeDocument/2006/relationships/hyperlink" Target="#'2- PR'!A10" TargetMode="External" Id="rId40"/><Relationship Type="http://schemas.openxmlformats.org/officeDocument/2006/relationships/hyperlink" Target="#'2- PR'!A11" TargetMode="External" Id="rId41"/><Relationship Type="http://schemas.openxmlformats.org/officeDocument/2006/relationships/hyperlink" Target="#'2- PR'!A11" TargetMode="External" Id="rId42"/><Relationship Type="http://schemas.openxmlformats.org/officeDocument/2006/relationships/hyperlink" Target="#'2- PR'!A12" TargetMode="External" Id="rId43"/><Relationship Type="http://schemas.openxmlformats.org/officeDocument/2006/relationships/hyperlink" Target="#'2- PR'!A12" TargetMode="External" Id="rId44"/><Relationship Type="http://schemas.openxmlformats.org/officeDocument/2006/relationships/hyperlink" Target="#'2- PR'!A14" TargetMode="External" Id="rId45"/><Relationship Type="http://schemas.openxmlformats.org/officeDocument/2006/relationships/hyperlink" Target="#'2- PR'!A14" TargetMode="External" Id="rId46"/><Relationship Type="http://schemas.openxmlformats.org/officeDocument/2006/relationships/hyperlink" Target="#'2- PR'!A16" TargetMode="External" Id="rId47"/><Relationship Type="http://schemas.openxmlformats.org/officeDocument/2006/relationships/hyperlink" Target="#'2- PR'!A16" TargetMode="External" Id="rId48"/><Relationship Type="http://schemas.openxmlformats.org/officeDocument/2006/relationships/hyperlink" Target="#'2- PR'!A18" TargetMode="External" Id="rId49"/><Relationship Type="http://schemas.openxmlformats.org/officeDocument/2006/relationships/hyperlink" Target="#'2- PR'!A18" TargetMode="External" Id="rId50"/><Relationship Type="http://schemas.openxmlformats.org/officeDocument/2006/relationships/hyperlink" Target="#'2- PR'!A19" TargetMode="External" Id="rId51"/><Relationship Type="http://schemas.openxmlformats.org/officeDocument/2006/relationships/hyperlink" Target="#'2- PR'!A19" TargetMode="External" Id="rId52"/><Relationship Type="http://schemas.openxmlformats.org/officeDocument/2006/relationships/hyperlink" Target="#'2- PR'!A20" TargetMode="External" Id="rId53"/><Relationship Type="http://schemas.openxmlformats.org/officeDocument/2006/relationships/hyperlink" Target="#'2- PR'!A20" TargetMode="External" Id="rId54"/><Relationship Type="http://schemas.openxmlformats.org/officeDocument/2006/relationships/hyperlink" Target="#'2- PR'!A21" TargetMode="External" Id="rId55"/><Relationship Type="http://schemas.openxmlformats.org/officeDocument/2006/relationships/hyperlink" Target="#'2- PR'!A21" TargetMode="External" Id="rId56"/><Relationship Type="http://schemas.openxmlformats.org/officeDocument/2006/relationships/hyperlink" Target="#'2- PR'!A22" TargetMode="External" Id="rId57"/><Relationship Type="http://schemas.openxmlformats.org/officeDocument/2006/relationships/hyperlink" Target="#'2- PR'!A22" TargetMode="External" Id="rId58"/><Relationship Type="http://schemas.openxmlformats.org/officeDocument/2006/relationships/hyperlink" Target="#'2- PR'!A23" TargetMode="External" Id="rId59"/><Relationship Type="http://schemas.openxmlformats.org/officeDocument/2006/relationships/hyperlink" Target="#'2- PR'!A23" TargetMode="External" Id="rId60"/><Relationship Type="http://schemas.openxmlformats.org/officeDocument/2006/relationships/hyperlink" Target="#'2- PR'!A24" TargetMode="External" Id="rId61"/><Relationship Type="http://schemas.openxmlformats.org/officeDocument/2006/relationships/hyperlink" Target="#'2- PR'!A24" TargetMode="External" Id="rId62"/><Relationship Type="http://schemas.openxmlformats.org/officeDocument/2006/relationships/hyperlink" Target="#'2- PR'!A26" TargetMode="External" Id="rId63"/><Relationship Type="http://schemas.openxmlformats.org/officeDocument/2006/relationships/hyperlink" Target="#'2- PR'!A26" TargetMode="External" Id="rId64"/><Relationship Type="http://schemas.openxmlformats.org/officeDocument/2006/relationships/hyperlink" Target="#'2- PR'!A27" TargetMode="External" Id="rId65"/><Relationship Type="http://schemas.openxmlformats.org/officeDocument/2006/relationships/hyperlink" Target="#'2- PR'!A27" TargetMode="External" Id="rId66"/><Relationship Type="http://schemas.openxmlformats.org/officeDocument/2006/relationships/hyperlink" Target="#'2- PR'!A28" TargetMode="External" Id="rId67"/><Relationship Type="http://schemas.openxmlformats.org/officeDocument/2006/relationships/hyperlink" Target="#'2- PR'!A28" TargetMode="External" Id="rId68"/><Relationship Type="http://schemas.openxmlformats.org/officeDocument/2006/relationships/hyperlink" Target="#'2- PR'!A29" TargetMode="External" Id="rId69"/><Relationship Type="http://schemas.openxmlformats.org/officeDocument/2006/relationships/hyperlink" Target="#'2- PR'!A29" TargetMode="External" Id="rId70"/><Relationship Type="http://schemas.openxmlformats.org/officeDocument/2006/relationships/hyperlink" Target="#'2- PR'!A30" TargetMode="External" Id="rId71"/><Relationship Type="http://schemas.openxmlformats.org/officeDocument/2006/relationships/hyperlink" Target="#'2- PR'!A30" TargetMode="External" Id="rId72"/><Relationship Type="http://schemas.openxmlformats.org/officeDocument/2006/relationships/hyperlink" Target="#'2- PR'!A31" TargetMode="External" Id="rId73"/><Relationship Type="http://schemas.openxmlformats.org/officeDocument/2006/relationships/hyperlink" Target="#'2- PR'!A31" TargetMode="External" Id="rId74"/><Relationship Type="http://schemas.openxmlformats.org/officeDocument/2006/relationships/hyperlink" Target="#'2- PR'!A32" TargetMode="External" Id="rId75"/><Relationship Type="http://schemas.openxmlformats.org/officeDocument/2006/relationships/hyperlink" Target="#'2- PR'!A32" TargetMode="External" Id="rId76"/><Relationship Type="http://schemas.openxmlformats.org/officeDocument/2006/relationships/hyperlink" Target="#'2- PR'!A34" TargetMode="External" Id="rId77"/><Relationship Type="http://schemas.openxmlformats.org/officeDocument/2006/relationships/hyperlink" Target="#'2- PR'!A34" TargetMode="External" Id="rId78"/><Relationship Type="http://schemas.openxmlformats.org/officeDocument/2006/relationships/hyperlink" Target="#'2- PR'!A35" TargetMode="External" Id="rId79"/><Relationship Type="http://schemas.openxmlformats.org/officeDocument/2006/relationships/hyperlink" Target="#'2- PR'!A35" TargetMode="External" Id="rId80"/><Relationship Type="http://schemas.openxmlformats.org/officeDocument/2006/relationships/hyperlink" Target="#'2- PR'!A36" TargetMode="External" Id="rId81"/><Relationship Type="http://schemas.openxmlformats.org/officeDocument/2006/relationships/hyperlink" Target="#'2- PR'!A36" TargetMode="External" Id="rId82"/><Relationship Type="http://schemas.openxmlformats.org/officeDocument/2006/relationships/hyperlink" Target="#'2- PR'!A37" TargetMode="External" Id="rId83"/><Relationship Type="http://schemas.openxmlformats.org/officeDocument/2006/relationships/hyperlink" Target="#'2- PR'!A37" TargetMode="External" Id="rId84"/><Relationship Type="http://schemas.openxmlformats.org/officeDocument/2006/relationships/hyperlink" Target="#'2- PR'!A38" TargetMode="External" Id="rId85"/><Relationship Type="http://schemas.openxmlformats.org/officeDocument/2006/relationships/hyperlink" Target="#'2- PR'!A38" TargetMode="External" Id="rId86"/><Relationship Type="http://schemas.openxmlformats.org/officeDocument/2006/relationships/hyperlink" Target="#'2- PR'!A39" TargetMode="External" Id="rId87"/><Relationship Type="http://schemas.openxmlformats.org/officeDocument/2006/relationships/hyperlink" Target="#'2- PR'!A39" TargetMode="External" Id="rId88"/><Relationship Type="http://schemas.openxmlformats.org/officeDocument/2006/relationships/hyperlink" Target="#'2- PR'!A40" TargetMode="External" Id="rId89"/><Relationship Type="http://schemas.openxmlformats.org/officeDocument/2006/relationships/hyperlink" Target="#'2- PR'!A40" TargetMode="External" Id="rId90"/><Relationship Type="http://schemas.openxmlformats.org/officeDocument/2006/relationships/hyperlink" Target="#'2- PR'!A41" TargetMode="External" Id="rId91"/><Relationship Type="http://schemas.openxmlformats.org/officeDocument/2006/relationships/hyperlink" Target="#'2- PR'!A41" TargetMode="External" Id="rId92"/><Relationship Type="http://schemas.openxmlformats.org/officeDocument/2006/relationships/hyperlink" Target="#'2- PR'!A42" TargetMode="External" Id="rId93"/><Relationship Type="http://schemas.openxmlformats.org/officeDocument/2006/relationships/hyperlink" Target="#'2- PR'!A42" TargetMode="External" Id="rId94"/><Relationship Type="http://schemas.openxmlformats.org/officeDocument/2006/relationships/hyperlink" Target="#'2- PR'!A43" TargetMode="External" Id="rId95"/><Relationship Type="http://schemas.openxmlformats.org/officeDocument/2006/relationships/hyperlink" Target="#'2- PR'!A43" TargetMode="External" Id="rId96"/><Relationship Type="http://schemas.openxmlformats.org/officeDocument/2006/relationships/hyperlink" Target="#'2- PR'!A45" TargetMode="External" Id="rId97"/><Relationship Type="http://schemas.openxmlformats.org/officeDocument/2006/relationships/hyperlink" Target="#'2- PR'!A45" TargetMode="External" Id="rId98"/><Relationship Type="http://schemas.openxmlformats.org/officeDocument/2006/relationships/hyperlink" Target="#'2- PR'!A46" TargetMode="External" Id="rId99"/><Relationship Type="http://schemas.openxmlformats.org/officeDocument/2006/relationships/hyperlink" Target="#'2- PR'!A46" TargetMode="External" Id="rId100"/><Relationship Type="http://schemas.openxmlformats.org/officeDocument/2006/relationships/hyperlink" Target="#'2- PR'!A47" TargetMode="External" Id="rId101"/><Relationship Type="http://schemas.openxmlformats.org/officeDocument/2006/relationships/hyperlink" Target="#'2- PR'!A47" TargetMode="External" Id="rId102"/><Relationship Type="http://schemas.openxmlformats.org/officeDocument/2006/relationships/hyperlink" Target="#'2- PR'!A48" TargetMode="External" Id="rId103"/><Relationship Type="http://schemas.openxmlformats.org/officeDocument/2006/relationships/hyperlink" Target="#'2- PR'!A48" TargetMode="External" Id="rId104"/><Relationship Type="http://schemas.openxmlformats.org/officeDocument/2006/relationships/hyperlink" Target="#'2- PR'!A49" TargetMode="External" Id="rId105"/><Relationship Type="http://schemas.openxmlformats.org/officeDocument/2006/relationships/hyperlink" Target="#'2- PR'!A49" TargetMode="External" Id="rId106"/><Relationship Type="http://schemas.openxmlformats.org/officeDocument/2006/relationships/hyperlink" Target="#'2- PR'!A50" TargetMode="External" Id="rId107"/><Relationship Type="http://schemas.openxmlformats.org/officeDocument/2006/relationships/hyperlink" Target="#'2- PR'!A50" TargetMode="External" Id="rId108"/><Relationship Type="http://schemas.openxmlformats.org/officeDocument/2006/relationships/hyperlink" Target="#'2- PR'!A51" TargetMode="External" Id="rId109"/><Relationship Type="http://schemas.openxmlformats.org/officeDocument/2006/relationships/hyperlink" Target="#'2- PR'!A51" TargetMode="External" Id="rId110"/><Relationship Type="http://schemas.openxmlformats.org/officeDocument/2006/relationships/hyperlink" Target="#'2- PR'!A53" TargetMode="External" Id="rId111"/><Relationship Type="http://schemas.openxmlformats.org/officeDocument/2006/relationships/hyperlink" Target="#'2- PR'!A53" TargetMode="External" Id="rId112"/><Relationship Type="http://schemas.openxmlformats.org/officeDocument/2006/relationships/hyperlink" Target="#'2- PR'!A54" TargetMode="External" Id="rId113"/><Relationship Type="http://schemas.openxmlformats.org/officeDocument/2006/relationships/hyperlink" Target="#'2- PR'!A54" TargetMode="External" Id="rId114"/><Relationship Type="http://schemas.openxmlformats.org/officeDocument/2006/relationships/hyperlink" Target="#'2- PR'!A55" TargetMode="External" Id="rId115"/><Relationship Type="http://schemas.openxmlformats.org/officeDocument/2006/relationships/hyperlink" Target="#'2- PR'!A55" TargetMode="External" Id="rId116"/><Relationship Type="http://schemas.openxmlformats.org/officeDocument/2006/relationships/hyperlink" Target="#'2- PR'!A56" TargetMode="External" Id="rId117"/><Relationship Type="http://schemas.openxmlformats.org/officeDocument/2006/relationships/hyperlink" Target="#'2- PR'!A56" TargetMode="External" Id="rId118"/><Relationship Type="http://schemas.openxmlformats.org/officeDocument/2006/relationships/hyperlink" Target="#'2- PR'!A57" TargetMode="External" Id="rId119"/><Relationship Type="http://schemas.openxmlformats.org/officeDocument/2006/relationships/hyperlink" Target="#'2- PR'!A57" TargetMode="External" Id="rId120"/><Relationship Type="http://schemas.openxmlformats.org/officeDocument/2006/relationships/hyperlink" Target="#'2- PR'!A58" TargetMode="External" Id="rId121"/><Relationship Type="http://schemas.openxmlformats.org/officeDocument/2006/relationships/hyperlink" Target="#'2- PR'!A58" TargetMode="External" Id="rId122"/><Relationship Type="http://schemas.openxmlformats.org/officeDocument/2006/relationships/hyperlink" Target="#'2- PR'!A59" TargetMode="External" Id="rId123"/><Relationship Type="http://schemas.openxmlformats.org/officeDocument/2006/relationships/hyperlink" Target="#'2- PR'!A59" TargetMode="External" Id="rId124"/><Relationship Type="http://schemas.openxmlformats.org/officeDocument/2006/relationships/hyperlink" Target="#'2- PR'!A61" TargetMode="External" Id="rId125"/><Relationship Type="http://schemas.openxmlformats.org/officeDocument/2006/relationships/hyperlink" Target="#'2- PR'!A61" TargetMode="External" Id="rId126"/><Relationship Type="http://schemas.openxmlformats.org/officeDocument/2006/relationships/hyperlink" Target="#'2- PR'!A62" TargetMode="External" Id="rId127"/><Relationship Type="http://schemas.openxmlformats.org/officeDocument/2006/relationships/hyperlink" Target="#'2- PR'!A62" TargetMode="External" Id="rId128"/><Relationship Type="http://schemas.openxmlformats.org/officeDocument/2006/relationships/hyperlink" Target="#'2- PR'!A63" TargetMode="External" Id="rId129"/><Relationship Type="http://schemas.openxmlformats.org/officeDocument/2006/relationships/hyperlink" Target="#'2- PR'!A63" TargetMode="External" Id="rId130"/><Relationship Type="http://schemas.openxmlformats.org/officeDocument/2006/relationships/hyperlink" Target="#'2- PR'!A64" TargetMode="External" Id="rId131"/><Relationship Type="http://schemas.openxmlformats.org/officeDocument/2006/relationships/hyperlink" Target="#'2- PR'!A64" TargetMode="External" Id="rId132"/><Relationship Type="http://schemas.openxmlformats.org/officeDocument/2006/relationships/hyperlink" Target="#'2- PR'!A65" TargetMode="External" Id="rId133"/><Relationship Type="http://schemas.openxmlformats.org/officeDocument/2006/relationships/hyperlink" Target="#'2- PR'!A65" TargetMode="External" Id="rId134"/><Relationship Type="http://schemas.openxmlformats.org/officeDocument/2006/relationships/hyperlink" Target="#'2- PR'!A66" TargetMode="External" Id="rId135"/><Relationship Type="http://schemas.openxmlformats.org/officeDocument/2006/relationships/hyperlink" Target="#'2- PR'!A66" TargetMode="External" Id="rId136"/><Relationship Type="http://schemas.openxmlformats.org/officeDocument/2006/relationships/hyperlink" Target="#'2- PR'!A67" TargetMode="External" Id="rId137"/><Relationship Type="http://schemas.openxmlformats.org/officeDocument/2006/relationships/hyperlink" Target="#'2- PR'!A67" TargetMode="External" Id="rId138"/><Relationship Type="http://schemas.openxmlformats.org/officeDocument/2006/relationships/hyperlink" Target="#'2- PR'!A69" TargetMode="External" Id="rId139"/><Relationship Type="http://schemas.openxmlformats.org/officeDocument/2006/relationships/hyperlink" Target="#'2- PR'!A69" TargetMode="External" Id="rId140"/><Relationship Type="http://schemas.openxmlformats.org/officeDocument/2006/relationships/hyperlink" Target="#'2- PR'!A70" TargetMode="External" Id="rId141"/><Relationship Type="http://schemas.openxmlformats.org/officeDocument/2006/relationships/hyperlink" Target="#'2- PR'!A70" TargetMode="External" Id="rId142"/><Relationship Type="http://schemas.openxmlformats.org/officeDocument/2006/relationships/hyperlink" Target="#'2- PR'!A71" TargetMode="External" Id="rId143"/><Relationship Type="http://schemas.openxmlformats.org/officeDocument/2006/relationships/hyperlink" Target="#'2- PR'!A71" TargetMode="External" Id="rId144"/><Relationship Type="http://schemas.openxmlformats.org/officeDocument/2006/relationships/hyperlink" Target="#'2- PR'!A72" TargetMode="External" Id="rId145"/><Relationship Type="http://schemas.openxmlformats.org/officeDocument/2006/relationships/hyperlink" Target="#'2- PR'!A72" TargetMode="External" Id="rId146"/><Relationship Type="http://schemas.openxmlformats.org/officeDocument/2006/relationships/hyperlink" Target="#'2- PR'!A73" TargetMode="External" Id="rId147"/><Relationship Type="http://schemas.openxmlformats.org/officeDocument/2006/relationships/hyperlink" Target="#'2- PR'!A73" TargetMode="External" Id="rId148"/><Relationship Type="http://schemas.openxmlformats.org/officeDocument/2006/relationships/hyperlink" Target="#'2- PR'!A74" TargetMode="External" Id="rId149"/><Relationship Type="http://schemas.openxmlformats.org/officeDocument/2006/relationships/hyperlink" Target="#'2- PR'!A74" TargetMode="External" Id="rId150"/><Relationship Type="http://schemas.openxmlformats.org/officeDocument/2006/relationships/hyperlink" Target="#'2- PR'!A75" TargetMode="External" Id="rId151"/><Relationship Type="http://schemas.openxmlformats.org/officeDocument/2006/relationships/hyperlink" Target="#'2- PR'!A75" TargetMode="External" Id="rId152"/><Relationship Type="http://schemas.openxmlformats.org/officeDocument/2006/relationships/hyperlink" Target="#'2- PR'!A77" TargetMode="External" Id="rId153"/><Relationship Type="http://schemas.openxmlformats.org/officeDocument/2006/relationships/hyperlink" Target="#'2- PR'!A77" TargetMode="External" Id="rId154"/><Relationship Type="http://schemas.openxmlformats.org/officeDocument/2006/relationships/hyperlink" Target="#'2- PR'!A78" TargetMode="External" Id="rId155"/><Relationship Type="http://schemas.openxmlformats.org/officeDocument/2006/relationships/hyperlink" Target="#'2- PR'!A78" TargetMode="External" Id="rId156"/><Relationship Type="http://schemas.openxmlformats.org/officeDocument/2006/relationships/hyperlink" Target="#'2- PR'!A79" TargetMode="External" Id="rId157"/><Relationship Type="http://schemas.openxmlformats.org/officeDocument/2006/relationships/hyperlink" Target="#'2- PR'!A79" TargetMode="External" Id="rId158"/><Relationship Type="http://schemas.openxmlformats.org/officeDocument/2006/relationships/hyperlink" Target="#'2- PR'!A80" TargetMode="External" Id="rId159"/><Relationship Type="http://schemas.openxmlformats.org/officeDocument/2006/relationships/hyperlink" Target="#'2- PR'!A80" TargetMode="External" Id="rId160"/><Relationship Type="http://schemas.openxmlformats.org/officeDocument/2006/relationships/hyperlink" Target="#'2- PR'!A81" TargetMode="External" Id="rId161"/><Relationship Type="http://schemas.openxmlformats.org/officeDocument/2006/relationships/hyperlink" Target="#'2- PR'!A81" TargetMode="External" Id="rId162"/><Relationship Type="http://schemas.openxmlformats.org/officeDocument/2006/relationships/hyperlink" Target="#'2- PR'!A82" TargetMode="External" Id="rId163"/><Relationship Type="http://schemas.openxmlformats.org/officeDocument/2006/relationships/hyperlink" Target="#'2- PR'!A82" TargetMode="External" Id="rId164"/><Relationship Type="http://schemas.openxmlformats.org/officeDocument/2006/relationships/hyperlink" Target="#'2- PR'!A83" TargetMode="External" Id="rId165"/><Relationship Type="http://schemas.openxmlformats.org/officeDocument/2006/relationships/hyperlink" Target="#'2- PR'!A83" TargetMode="External" Id="rId166"/><Relationship Type="http://schemas.openxmlformats.org/officeDocument/2006/relationships/hyperlink" Target="#'2- PR'!A85" TargetMode="External" Id="rId167"/><Relationship Type="http://schemas.openxmlformats.org/officeDocument/2006/relationships/hyperlink" Target="#'2- PR'!A85" TargetMode="External" Id="rId168"/><Relationship Type="http://schemas.openxmlformats.org/officeDocument/2006/relationships/hyperlink" Target="#'2- PR'!A86" TargetMode="External" Id="rId169"/><Relationship Type="http://schemas.openxmlformats.org/officeDocument/2006/relationships/hyperlink" Target="#'2- PR'!A86" TargetMode="External" Id="rId170"/><Relationship Type="http://schemas.openxmlformats.org/officeDocument/2006/relationships/hyperlink" Target="#'2- PR'!A87" TargetMode="External" Id="rId171"/><Relationship Type="http://schemas.openxmlformats.org/officeDocument/2006/relationships/hyperlink" Target="#'2- PR'!A87" TargetMode="External" Id="rId172"/><Relationship Type="http://schemas.openxmlformats.org/officeDocument/2006/relationships/hyperlink" Target="#'2- PR'!A88" TargetMode="External" Id="rId173"/><Relationship Type="http://schemas.openxmlformats.org/officeDocument/2006/relationships/hyperlink" Target="#'2- PR'!A88" TargetMode="External" Id="rId174"/><Relationship Type="http://schemas.openxmlformats.org/officeDocument/2006/relationships/hyperlink" Target="#'2- PR'!A89" TargetMode="External" Id="rId175"/><Relationship Type="http://schemas.openxmlformats.org/officeDocument/2006/relationships/hyperlink" Target="#'2- PR'!A89" TargetMode="External" Id="rId176"/><Relationship Type="http://schemas.openxmlformats.org/officeDocument/2006/relationships/hyperlink" Target="#'2- PR'!A90" TargetMode="External" Id="rId177"/><Relationship Type="http://schemas.openxmlformats.org/officeDocument/2006/relationships/hyperlink" Target="#'2- PR'!A90" TargetMode="External" Id="rId178"/><Relationship Type="http://schemas.openxmlformats.org/officeDocument/2006/relationships/hyperlink" Target="#'2- PR'!A91" TargetMode="External" Id="rId179"/><Relationship Type="http://schemas.openxmlformats.org/officeDocument/2006/relationships/hyperlink" Target="#'2- PR'!A91" TargetMode="External" Id="rId180"/><Relationship Type="http://schemas.openxmlformats.org/officeDocument/2006/relationships/hyperlink" Target="#'2- PR'!A93" TargetMode="External" Id="rId181"/><Relationship Type="http://schemas.openxmlformats.org/officeDocument/2006/relationships/hyperlink" Target="#'2- PR'!A93" TargetMode="External" Id="rId182"/><Relationship Type="http://schemas.openxmlformats.org/officeDocument/2006/relationships/hyperlink" Target="#'2- PR'!A94" TargetMode="External" Id="rId183"/><Relationship Type="http://schemas.openxmlformats.org/officeDocument/2006/relationships/hyperlink" Target="#'2- PR'!A94" TargetMode="External" Id="rId184"/><Relationship Type="http://schemas.openxmlformats.org/officeDocument/2006/relationships/hyperlink" Target="#'2- PR'!A95" TargetMode="External" Id="rId185"/><Relationship Type="http://schemas.openxmlformats.org/officeDocument/2006/relationships/hyperlink" Target="#'2- PR'!A95" TargetMode="External" Id="rId186"/><Relationship Type="http://schemas.openxmlformats.org/officeDocument/2006/relationships/hyperlink" Target="#'2- PR'!A96" TargetMode="External" Id="rId187"/><Relationship Type="http://schemas.openxmlformats.org/officeDocument/2006/relationships/hyperlink" Target="#'2- PR'!A96" TargetMode="External" Id="rId188"/><Relationship Type="http://schemas.openxmlformats.org/officeDocument/2006/relationships/hyperlink" Target="#'2- PR'!A97" TargetMode="External" Id="rId189"/><Relationship Type="http://schemas.openxmlformats.org/officeDocument/2006/relationships/hyperlink" Target="#'2- PR'!A97" TargetMode="External" Id="rId190"/><Relationship Type="http://schemas.openxmlformats.org/officeDocument/2006/relationships/hyperlink" Target="#'2- PR'!A98" TargetMode="External" Id="rId191"/><Relationship Type="http://schemas.openxmlformats.org/officeDocument/2006/relationships/hyperlink" Target="#'2- PR'!A98" TargetMode="External" Id="rId192"/><Relationship Type="http://schemas.openxmlformats.org/officeDocument/2006/relationships/hyperlink" Target="#'2- PR'!A99" TargetMode="External" Id="rId193"/><Relationship Type="http://schemas.openxmlformats.org/officeDocument/2006/relationships/hyperlink" Target="#'2- PR'!A99" TargetMode="External" Id="rId194"/><Relationship Type="http://schemas.openxmlformats.org/officeDocument/2006/relationships/hyperlink" Target="#'2- PR'!A101" TargetMode="External" Id="rId195"/><Relationship Type="http://schemas.openxmlformats.org/officeDocument/2006/relationships/hyperlink" Target="#'2- PR'!A101" TargetMode="External" Id="rId196"/><Relationship Type="http://schemas.openxmlformats.org/officeDocument/2006/relationships/hyperlink" Target="#'2- PR'!A102" TargetMode="External" Id="rId197"/><Relationship Type="http://schemas.openxmlformats.org/officeDocument/2006/relationships/hyperlink" Target="#'2- PR'!A102" TargetMode="External" Id="rId198"/><Relationship Type="http://schemas.openxmlformats.org/officeDocument/2006/relationships/hyperlink" Target="#'2- PR'!A103" TargetMode="External" Id="rId199"/><Relationship Type="http://schemas.openxmlformats.org/officeDocument/2006/relationships/hyperlink" Target="#'2- PR'!A103" TargetMode="External" Id="rId200"/><Relationship Type="http://schemas.openxmlformats.org/officeDocument/2006/relationships/hyperlink" Target="#'2- PR'!A104" TargetMode="External" Id="rId201"/><Relationship Type="http://schemas.openxmlformats.org/officeDocument/2006/relationships/hyperlink" Target="#'2- PR'!A104" TargetMode="External" Id="rId202"/><Relationship Type="http://schemas.openxmlformats.org/officeDocument/2006/relationships/hyperlink" Target="#'2- PR'!A105" TargetMode="External" Id="rId203"/><Relationship Type="http://schemas.openxmlformats.org/officeDocument/2006/relationships/hyperlink" Target="#'2- PR'!A105" TargetMode="External" Id="rId204"/><Relationship Type="http://schemas.openxmlformats.org/officeDocument/2006/relationships/hyperlink" Target="#'2- PR'!A106" TargetMode="External" Id="rId205"/><Relationship Type="http://schemas.openxmlformats.org/officeDocument/2006/relationships/hyperlink" Target="#'2- PR'!A106" TargetMode="External" Id="rId206"/><Relationship Type="http://schemas.openxmlformats.org/officeDocument/2006/relationships/hyperlink" Target="#'2- PR'!A107" TargetMode="External" Id="rId207"/><Relationship Type="http://schemas.openxmlformats.org/officeDocument/2006/relationships/hyperlink" Target="#'2- PR'!A107" TargetMode="External" Id="rId208"/><Relationship Type="http://schemas.openxmlformats.org/officeDocument/2006/relationships/hyperlink" Target="#'2- PR'!A108" TargetMode="External" Id="rId209"/><Relationship Type="http://schemas.openxmlformats.org/officeDocument/2006/relationships/hyperlink" Target="#'2- PR'!A108" TargetMode="External" Id="rId210"/><Relationship Type="http://schemas.openxmlformats.org/officeDocument/2006/relationships/hyperlink" Target="#'2- PR'!A109" TargetMode="External" Id="rId211"/><Relationship Type="http://schemas.openxmlformats.org/officeDocument/2006/relationships/hyperlink" Target="#'2- PR'!A109" TargetMode="External" Id="rId212"/><Relationship Type="http://schemas.openxmlformats.org/officeDocument/2006/relationships/hyperlink" Target="#'2- PR'!A110" TargetMode="External" Id="rId213"/><Relationship Type="http://schemas.openxmlformats.org/officeDocument/2006/relationships/hyperlink" Target="#'2- PR'!A110" TargetMode="External" Id="rId214"/><Relationship Type="http://schemas.openxmlformats.org/officeDocument/2006/relationships/hyperlink" Target="#'2- PR'!A111" TargetMode="External" Id="rId215"/><Relationship Type="http://schemas.openxmlformats.org/officeDocument/2006/relationships/hyperlink" Target="#'2- PR'!A111" TargetMode="External" Id="rId216"/><Relationship Type="http://schemas.openxmlformats.org/officeDocument/2006/relationships/hyperlink" Target="#'2- PR'!A112" TargetMode="External" Id="rId217"/><Relationship Type="http://schemas.openxmlformats.org/officeDocument/2006/relationships/hyperlink" Target="#'2- PR'!A112" TargetMode="External" Id="rId218"/><Relationship Type="http://schemas.openxmlformats.org/officeDocument/2006/relationships/hyperlink" Target="#'2- PR'!A113" TargetMode="External" Id="rId219"/><Relationship Type="http://schemas.openxmlformats.org/officeDocument/2006/relationships/hyperlink" Target="#'2- PR'!A113" TargetMode="External" Id="rId220"/><Relationship Type="http://schemas.openxmlformats.org/officeDocument/2006/relationships/hyperlink" Target="#'2- PR'!A114" TargetMode="External" Id="rId221"/><Relationship Type="http://schemas.openxmlformats.org/officeDocument/2006/relationships/hyperlink" Target="#'2- PR'!A114" TargetMode="External" Id="rId222"/><Relationship Type="http://schemas.openxmlformats.org/officeDocument/2006/relationships/hyperlink" Target="#'2- PR'!A115" TargetMode="External" Id="rId223"/><Relationship Type="http://schemas.openxmlformats.org/officeDocument/2006/relationships/hyperlink" Target="#'2- PR'!A115" TargetMode="External" Id="rId224"/><Relationship Type="http://schemas.openxmlformats.org/officeDocument/2006/relationships/hyperlink" Target="#'2- PR'!A116" TargetMode="External" Id="rId225"/><Relationship Type="http://schemas.openxmlformats.org/officeDocument/2006/relationships/hyperlink" Target="#'2- PR'!A116" TargetMode="External" Id="rId226"/><Relationship Type="http://schemas.openxmlformats.org/officeDocument/2006/relationships/hyperlink" Target="#'2- PR'!A117" TargetMode="External" Id="rId227"/><Relationship Type="http://schemas.openxmlformats.org/officeDocument/2006/relationships/hyperlink" Target="#'2- PR'!A117" TargetMode="External" Id="rId228"/><Relationship Type="http://schemas.openxmlformats.org/officeDocument/2006/relationships/hyperlink" Target="#'2- PR'!A118" TargetMode="External" Id="rId229"/><Relationship Type="http://schemas.openxmlformats.org/officeDocument/2006/relationships/hyperlink" Target="#'2- PR'!A118" TargetMode="External" Id="rId230"/><Relationship Type="http://schemas.openxmlformats.org/officeDocument/2006/relationships/hyperlink" Target="#'2- PR'!A119" TargetMode="External" Id="rId231"/><Relationship Type="http://schemas.openxmlformats.org/officeDocument/2006/relationships/hyperlink" Target="#'2- PR'!A119" TargetMode="External" Id="rId232"/><Relationship Type="http://schemas.openxmlformats.org/officeDocument/2006/relationships/hyperlink" Target="#'2- PR'!A120" TargetMode="External" Id="rId233"/><Relationship Type="http://schemas.openxmlformats.org/officeDocument/2006/relationships/hyperlink" Target="#'2- PR'!A120" TargetMode="External" Id="rId234"/><Relationship Type="http://schemas.openxmlformats.org/officeDocument/2006/relationships/hyperlink" Target="#'2- PR'!A121" TargetMode="External" Id="rId235"/><Relationship Type="http://schemas.openxmlformats.org/officeDocument/2006/relationships/hyperlink" Target="#'2- PR'!A121" TargetMode="External" Id="rId236"/><Relationship Type="http://schemas.openxmlformats.org/officeDocument/2006/relationships/hyperlink" Target="#'2- PR'!A122" TargetMode="External" Id="rId237"/><Relationship Type="http://schemas.openxmlformats.org/officeDocument/2006/relationships/hyperlink" Target="#'2- PR'!A122" TargetMode="External" Id="rId238"/><Relationship Type="http://schemas.openxmlformats.org/officeDocument/2006/relationships/hyperlink" Target="#'2- PR'!A123" TargetMode="External" Id="rId239"/><Relationship Type="http://schemas.openxmlformats.org/officeDocument/2006/relationships/hyperlink" Target="#'2- PR'!A123" TargetMode="External" Id="rId240"/><Relationship Type="http://schemas.openxmlformats.org/officeDocument/2006/relationships/hyperlink" Target="#'2- PR'!A124" TargetMode="External" Id="rId241"/><Relationship Type="http://schemas.openxmlformats.org/officeDocument/2006/relationships/hyperlink" Target="#'2- PR'!A124" TargetMode="External" Id="rId242"/><Relationship Type="http://schemas.openxmlformats.org/officeDocument/2006/relationships/hyperlink" Target="#'2- PR'!A125" TargetMode="External" Id="rId243"/><Relationship Type="http://schemas.openxmlformats.org/officeDocument/2006/relationships/hyperlink" Target="#'2- PR'!A125" TargetMode="External" Id="rId244"/><Relationship Type="http://schemas.openxmlformats.org/officeDocument/2006/relationships/hyperlink" Target="#'2- PR'!A126" TargetMode="External" Id="rId245"/><Relationship Type="http://schemas.openxmlformats.org/officeDocument/2006/relationships/hyperlink" Target="#'2- PR'!A126" TargetMode="External" Id="rId246"/><Relationship Type="http://schemas.openxmlformats.org/officeDocument/2006/relationships/hyperlink" Target="#'2- PR'!A127" TargetMode="External" Id="rId247"/><Relationship Type="http://schemas.openxmlformats.org/officeDocument/2006/relationships/hyperlink" Target="#'2- PR'!A127" TargetMode="External" Id="rId248"/><Relationship Type="http://schemas.openxmlformats.org/officeDocument/2006/relationships/hyperlink" Target="#'2- PR'!A128" TargetMode="External" Id="rId249"/><Relationship Type="http://schemas.openxmlformats.org/officeDocument/2006/relationships/hyperlink" Target="#'2- PR'!A128" TargetMode="External" Id="rId250"/><Relationship Type="http://schemas.openxmlformats.org/officeDocument/2006/relationships/hyperlink" Target="#'2- PR'!A129" TargetMode="External" Id="rId251"/><Relationship Type="http://schemas.openxmlformats.org/officeDocument/2006/relationships/hyperlink" Target="#'2- PR'!A129" TargetMode="External" Id="rId252"/><Relationship Type="http://schemas.openxmlformats.org/officeDocument/2006/relationships/hyperlink" Target="#'2- PR'!A130" TargetMode="External" Id="rId253"/><Relationship Type="http://schemas.openxmlformats.org/officeDocument/2006/relationships/hyperlink" Target="#'2- PR'!A130" TargetMode="External" Id="rId254"/><Relationship Type="http://schemas.openxmlformats.org/officeDocument/2006/relationships/hyperlink" Target="#'2- PR'!A131" TargetMode="External" Id="rId255"/><Relationship Type="http://schemas.openxmlformats.org/officeDocument/2006/relationships/hyperlink" Target="#'2- PR'!A131" TargetMode="External" Id="rId256"/><Relationship Type="http://schemas.openxmlformats.org/officeDocument/2006/relationships/hyperlink" Target="#'2- PR'!A132" TargetMode="External" Id="rId257"/><Relationship Type="http://schemas.openxmlformats.org/officeDocument/2006/relationships/hyperlink" Target="#'2- PR'!A132" TargetMode="External" Id="rId258"/><Relationship Type="http://schemas.openxmlformats.org/officeDocument/2006/relationships/hyperlink" Target="#'2- PR'!A133" TargetMode="External" Id="rId259"/><Relationship Type="http://schemas.openxmlformats.org/officeDocument/2006/relationships/hyperlink" Target="#'2- PR'!A133" TargetMode="External" Id="rId260"/><Relationship Type="http://schemas.openxmlformats.org/officeDocument/2006/relationships/hyperlink" Target="#'2- PR'!A134" TargetMode="External" Id="rId261"/><Relationship Type="http://schemas.openxmlformats.org/officeDocument/2006/relationships/hyperlink" Target="#'2- PR'!A134" TargetMode="External" Id="rId262"/><Relationship Type="http://schemas.openxmlformats.org/officeDocument/2006/relationships/hyperlink" Target="#'2- PR'!A135" TargetMode="External" Id="rId263"/><Relationship Type="http://schemas.openxmlformats.org/officeDocument/2006/relationships/hyperlink" Target="#'2- PR'!A135" TargetMode="External" Id="rId264"/><Relationship Type="http://schemas.openxmlformats.org/officeDocument/2006/relationships/hyperlink" Target="#'2- PR'!A137" TargetMode="External" Id="rId265"/><Relationship Type="http://schemas.openxmlformats.org/officeDocument/2006/relationships/hyperlink" Target="#'2- PR'!A137" TargetMode="External" Id="rId266"/><Relationship Type="http://schemas.openxmlformats.org/officeDocument/2006/relationships/hyperlink" Target="#'2- PR'!A138" TargetMode="External" Id="rId267"/><Relationship Type="http://schemas.openxmlformats.org/officeDocument/2006/relationships/hyperlink" Target="#'2- PR'!A138" TargetMode="External" Id="rId268"/><Relationship Type="http://schemas.openxmlformats.org/officeDocument/2006/relationships/hyperlink" Target="#'2- PR'!A139" TargetMode="External" Id="rId269"/><Relationship Type="http://schemas.openxmlformats.org/officeDocument/2006/relationships/hyperlink" Target="#'2- PR'!A139" TargetMode="External" Id="rId270"/><Relationship Type="http://schemas.openxmlformats.org/officeDocument/2006/relationships/hyperlink" Target="#'2- PR'!A140" TargetMode="External" Id="rId271"/><Relationship Type="http://schemas.openxmlformats.org/officeDocument/2006/relationships/hyperlink" Target="#'2- PR'!A140" TargetMode="External" Id="rId272"/><Relationship Type="http://schemas.openxmlformats.org/officeDocument/2006/relationships/hyperlink" Target="#'2- PR'!A141" TargetMode="External" Id="rId273"/><Relationship Type="http://schemas.openxmlformats.org/officeDocument/2006/relationships/hyperlink" Target="#'2- PR'!A141" TargetMode="External" Id="rId274"/><Relationship Type="http://schemas.openxmlformats.org/officeDocument/2006/relationships/hyperlink" Target="#'2- PR'!A142" TargetMode="External" Id="rId275"/><Relationship Type="http://schemas.openxmlformats.org/officeDocument/2006/relationships/hyperlink" Target="#'2- PR'!A142" TargetMode="External" Id="rId276"/><Relationship Type="http://schemas.openxmlformats.org/officeDocument/2006/relationships/hyperlink" Target="#'2- PR'!A143" TargetMode="External" Id="rId277"/><Relationship Type="http://schemas.openxmlformats.org/officeDocument/2006/relationships/hyperlink" Target="#'2- PR'!A143" TargetMode="External" Id="rId278"/><Relationship Type="http://schemas.openxmlformats.org/officeDocument/2006/relationships/hyperlink" Target="#'2- PR'!A144" TargetMode="External" Id="rId279"/><Relationship Type="http://schemas.openxmlformats.org/officeDocument/2006/relationships/hyperlink" Target="#'2- PR'!A144" TargetMode="External" Id="rId280"/><Relationship Type="http://schemas.openxmlformats.org/officeDocument/2006/relationships/hyperlink" Target="#'2- PR'!A145" TargetMode="External" Id="rId281"/><Relationship Type="http://schemas.openxmlformats.org/officeDocument/2006/relationships/hyperlink" Target="#'2- PR'!A145" TargetMode="External" Id="rId282"/><Relationship Type="http://schemas.openxmlformats.org/officeDocument/2006/relationships/hyperlink" Target="#'2- PR'!A146" TargetMode="External" Id="rId283"/><Relationship Type="http://schemas.openxmlformats.org/officeDocument/2006/relationships/hyperlink" Target="#'2- PR'!A146" TargetMode="External" Id="rId284"/><Relationship Type="http://schemas.openxmlformats.org/officeDocument/2006/relationships/hyperlink" Target="#'2- PR'!A147" TargetMode="External" Id="rId285"/><Relationship Type="http://schemas.openxmlformats.org/officeDocument/2006/relationships/hyperlink" Target="#'2- PR'!A147" TargetMode="External" Id="rId286"/><Relationship Type="http://schemas.openxmlformats.org/officeDocument/2006/relationships/hyperlink" Target="#'2- PR'!A148" TargetMode="External" Id="rId287"/><Relationship Type="http://schemas.openxmlformats.org/officeDocument/2006/relationships/hyperlink" Target="#'2- PR'!A148" TargetMode="External" Id="rId288"/><Relationship Type="http://schemas.openxmlformats.org/officeDocument/2006/relationships/hyperlink" Target="#'2- PR'!A149" TargetMode="External" Id="rId289"/><Relationship Type="http://schemas.openxmlformats.org/officeDocument/2006/relationships/hyperlink" Target="#'2- PR'!A149" TargetMode="External" Id="rId290"/><Relationship Type="http://schemas.openxmlformats.org/officeDocument/2006/relationships/hyperlink" Target="#'2- PR'!A150" TargetMode="External" Id="rId291"/><Relationship Type="http://schemas.openxmlformats.org/officeDocument/2006/relationships/hyperlink" Target="#'2- PR'!A150" TargetMode="External" Id="rId292"/><Relationship Type="http://schemas.openxmlformats.org/officeDocument/2006/relationships/hyperlink" Target="#'2- PR'!A151" TargetMode="External" Id="rId293"/><Relationship Type="http://schemas.openxmlformats.org/officeDocument/2006/relationships/hyperlink" Target="#'2- PR'!A151" TargetMode="External" Id="rId294"/><Relationship Type="http://schemas.openxmlformats.org/officeDocument/2006/relationships/hyperlink" Target="#'2- PR'!A152" TargetMode="External" Id="rId295"/><Relationship Type="http://schemas.openxmlformats.org/officeDocument/2006/relationships/hyperlink" Target="#'2- PR'!A152" TargetMode="External" Id="rId296"/><Relationship Type="http://schemas.openxmlformats.org/officeDocument/2006/relationships/hyperlink" Target="#'2- PR'!A153" TargetMode="External" Id="rId297"/><Relationship Type="http://schemas.openxmlformats.org/officeDocument/2006/relationships/hyperlink" Target="#'2- PR'!A153" TargetMode="External" Id="rId298"/><Relationship Type="http://schemas.openxmlformats.org/officeDocument/2006/relationships/hyperlink" Target="#'2- PR'!A154" TargetMode="External" Id="rId299"/><Relationship Type="http://schemas.openxmlformats.org/officeDocument/2006/relationships/hyperlink" Target="#'2- PR'!A154" TargetMode="External" Id="rId300"/><Relationship Type="http://schemas.openxmlformats.org/officeDocument/2006/relationships/hyperlink" Target="#'2- PR'!A155" TargetMode="External" Id="rId301"/><Relationship Type="http://schemas.openxmlformats.org/officeDocument/2006/relationships/hyperlink" Target="#'2- PR'!A155" TargetMode="External" Id="rId302"/><Relationship Type="http://schemas.openxmlformats.org/officeDocument/2006/relationships/hyperlink" Target="#'2- PR'!A156" TargetMode="External" Id="rId303"/><Relationship Type="http://schemas.openxmlformats.org/officeDocument/2006/relationships/hyperlink" Target="#'2- PR'!A156" TargetMode="External" Id="rId304"/><Relationship Type="http://schemas.openxmlformats.org/officeDocument/2006/relationships/hyperlink" Target="#'2- PR'!A157" TargetMode="External" Id="rId305"/><Relationship Type="http://schemas.openxmlformats.org/officeDocument/2006/relationships/hyperlink" Target="#'2- PR'!A157" TargetMode="External" Id="rId306"/><Relationship Type="http://schemas.openxmlformats.org/officeDocument/2006/relationships/hyperlink" Target="#'2- PR'!A158" TargetMode="External" Id="rId307"/><Relationship Type="http://schemas.openxmlformats.org/officeDocument/2006/relationships/hyperlink" Target="#'2- PR'!A158" TargetMode="External" Id="rId308"/><Relationship Type="http://schemas.openxmlformats.org/officeDocument/2006/relationships/hyperlink" Target="#'2- PR'!A159" TargetMode="External" Id="rId309"/><Relationship Type="http://schemas.openxmlformats.org/officeDocument/2006/relationships/hyperlink" Target="#'2- PR'!A159" TargetMode="External" Id="rId310"/><Relationship Type="http://schemas.openxmlformats.org/officeDocument/2006/relationships/hyperlink" Target="#'2- PR'!A160" TargetMode="External" Id="rId311"/><Relationship Type="http://schemas.openxmlformats.org/officeDocument/2006/relationships/hyperlink" Target="#'2- PR'!A160" TargetMode="External" Id="rId312"/><Relationship Type="http://schemas.openxmlformats.org/officeDocument/2006/relationships/hyperlink" Target="#'2- PR'!A161" TargetMode="External" Id="rId313"/><Relationship Type="http://schemas.openxmlformats.org/officeDocument/2006/relationships/hyperlink" Target="#'2- PR'!A161" TargetMode="External" Id="rId314"/><Relationship Type="http://schemas.openxmlformats.org/officeDocument/2006/relationships/hyperlink" Target="#'2- PR'!A162" TargetMode="External" Id="rId315"/><Relationship Type="http://schemas.openxmlformats.org/officeDocument/2006/relationships/hyperlink" Target="#'2- PR'!A162" TargetMode="External" Id="rId316"/><Relationship Type="http://schemas.openxmlformats.org/officeDocument/2006/relationships/hyperlink" Target="#'2- PR'!A163" TargetMode="External" Id="rId317"/><Relationship Type="http://schemas.openxmlformats.org/officeDocument/2006/relationships/hyperlink" Target="#'2- PR'!A163" TargetMode="External" Id="rId318"/><Relationship Type="http://schemas.openxmlformats.org/officeDocument/2006/relationships/hyperlink" Target="#'2- PR'!A164" TargetMode="External" Id="rId319"/><Relationship Type="http://schemas.openxmlformats.org/officeDocument/2006/relationships/hyperlink" Target="#'2- PR'!A164" TargetMode="External" Id="rId320"/><Relationship Type="http://schemas.openxmlformats.org/officeDocument/2006/relationships/hyperlink" Target="#'2- PR'!A165" TargetMode="External" Id="rId321"/><Relationship Type="http://schemas.openxmlformats.org/officeDocument/2006/relationships/hyperlink" Target="#'2- PR'!A165" TargetMode="External" Id="rId322"/><Relationship Type="http://schemas.openxmlformats.org/officeDocument/2006/relationships/hyperlink" Target="#'2- PR'!A166" TargetMode="External" Id="rId323"/><Relationship Type="http://schemas.openxmlformats.org/officeDocument/2006/relationships/hyperlink" Target="#'2- PR'!A166" TargetMode="External" Id="rId324"/><Relationship Type="http://schemas.openxmlformats.org/officeDocument/2006/relationships/hyperlink" Target="#'2- PR'!A167" TargetMode="External" Id="rId325"/><Relationship Type="http://schemas.openxmlformats.org/officeDocument/2006/relationships/hyperlink" Target="#'2- PR'!A167" TargetMode="External" Id="rId326"/><Relationship Type="http://schemas.openxmlformats.org/officeDocument/2006/relationships/hyperlink" Target="#'2- PR'!A168" TargetMode="External" Id="rId327"/><Relationship Type="http://schemas.openxmlformats.org/officeDocument/2006/relationships/hyperlink" Target="#'2- PR'!A168" TargetMode="External" Id="rId328"/><Relationship Type="http://schemas.openxmlformats.org/officeDocument/2006/relationships/hyperlink" Target="#'2- PR'!A169" TargetMode="External" Id="rId329"/><Relationship Type="http://schemas.openxmlformats.org/officeDocument/2006/relationships/hyperlink" Target="#'2- PR'!A169" TargetMode="External" Id="rId330"/><Relationship Type="http://schemas.openxmlformats.org/officeDocument/2006/relationships/hyperlink" Target="#'2- PR'!A170" TargetMode="External" Id="rId331"/><Relationship Type="http://schemas.openxmlformats.org/officeDocument/2006/relationships/hyperlink" Target="#'2- PR'!A170" TargetMode="External" Id="rId332"/><Relationship Type="http://schemas.openxmlformats.org/officeDocument/2006/relationships/hyperlink" Target="#'2- PR'!A171" TargetMode="External" Id="rId333"/><Relationship Type="http://schemas.openxmlformats.org/officeDocument/2006/relationships/hyperlink" Target="#'2- PR'!A171" TargetMode="External" Id="rId334"/><Relationship Type="http://schemas.openxmlformats.org/officeDocument/2006/relationships/hyperlink" Target="#'2- PR'!A172" TargetMode="External" Id="rId335"/><Relationship Type="http://schemas.openxmlformats.org/officeDocument/2006/relationships/hyperlink" Target="#'2- PR'!A172" TargetMode="External" Id="rId336"/><Relationship Type="http://schemas.openxmlformats.org/officeDocument/2006/relationships/hyperlink" Target="#'2- PR'!A173" TargetMode="External" Id="rId337"/><Relationship Type="http://schemas.openxmlformats.org/officeDocument/2006/relationships/hyperlink" Target="#'2- PR'!A173" TargetMode="External" Id="rId338"/><Relationship Type="http://schemas.openxmlformats.org/officeDocument/2006/relationships/hyperlink" Target="#'2- PR'!A174" TargetMode="External" Id="rId339"/><Relationship Type="http://schemas.openxmlformats.org/officeDocument/2006/relationships/hyperlink" Target="#'2- PR'!A174" TargetMode="External" Id="rId340"/><Relationship Type="http://schemas.openxmlformats.org/officeDocument/2006/relationships/hyperlink" Target="#'2- PR'!A175" TargetMode="External" Id="rId341"/><Relationship Type="http://schemas.openxmlformats.org/officeDocument/2006/relationships/hyperlink" Target="#'2- PR'!A175" TargetMode="External" Id="rId342"/><Relationship Type="http://schemas.openxmlformats.org/officeDocument/2006/relationships/hyperlink" Target="#'2- PR'!A176" TargetMode="External" Id="rId343"/><Relationship Type="http://schemas.openxmlformats.org/officeDocument/2006/relationships/hyperlink" Target="#'2- PR'!A176" TargetMode="External" Id="rId344"/><Relationship Type="http://schemas.openxmlformats.org/officeDocument/2006/relationships/hyperlink" Target="#'2- PR'!A177" TargetMode="External" Id="rId345"/><Relationship Type="http://schemas.openxmlformats.org/officeDocument/2006/relationships/hyperlink" Target="#'2- PR'!A177" TargetMode="External" Id="rId346"/><Relationship Type="http://schemas.openxmlformats.org/officeDocument/2006/relationships/hyperlink" Target="#'2- PR'!A178" TargetMode="External" Id="rId347"/><Relationship Type="http://schemas.openxmlformats.org/officeDocument/2006/relationships/hyperlink" Target="#'2- PR'!A178" TargetMode="External" Id="rId348"/><Relationship Type="http://schemas.openxmlformats.org/officeDocument/2006/relationships/hyperlink" Target="#'2- PR'!A180" TargetMode="External" Id="rId349"/><Relationship Type="http://schemas.openxmlformats.org/officeDocument/2006/relationships/hyperlink" Target="#'2- PR'!A180" TargetMode="External" Id="rId350"/><Relationship Type="http://schemas.openxmlformats.org/officeDocument/2006/relationships/hyperlink" Target="#'2- PR'!A181" TargetMode="External" Id="rId351"/><Relationship Type="http://schemas.openxmlformats.org/officeDocument/2006/relationships/hyperlink" Target="#'2- PR'!A181" TargetMode="External" Id="rId352"/><Relationship Type="http://schemas.openxmlformats.org/officeDocument/2006/relationships/hyperlink" Target="#'2- PR'!A182" TargetMode="External" Id="rId353"/><Relationship Type="http://schemas.openxmlformats.org/officeDocument/2006/relationships/hyperlink" Target="#'2- PR'!A182" TargetMode="External" Id="rId354"/><Relationship Type="http://schemas.openxmlformats.org/officeDocument/2006/relationships/hyperlink" Target="#'2- PR'!A183" TargetMode="External" Id="rId355"/><Relationship Type="http://schemas.openxmlformats.org/officeDocument/2006/relationships/hyperlink" Target="#'2- PR'!A183" TargetMode="External" Id="rId356"/><Relationship Type="http://schemas.openxmlformats.org/officeDocument/2006/relationships/hyperlink" Target="#'2- PR'!A184" TargetMode="External" Id="rId357"/><Relationship Type="http://schemas.openxmlformats.org/officeDocument/2006/relationships/hyperlink" Target="#'2- PR'!A184" TargetMode="External" Id="rId358"/><Relationship Type="http://schemas.openxmlformats.org/officeDocument/2006/relationships/hyperlink" Target="#'2- PR'!A185" TargetMode="External" Id="rId359"/><Relationship Type="http://schemas.openxmlformats.org/officeDocument/2006/relationships/hyperlink" Target="#'2- PR'!A185" TargetMode="External" Id="rId360"/><Relationship Type="http://schemas.openxmlformats.org/officeDocument/2006/relationships/hyperlink" Target="#'2- PR'!A186" TargetMode="External" Id="rId361"/><Relationship Type="http://schemas.openxmlformats.org/officeDocument/2006/relationships/hyperlink" Target="#'2- PR'!A186" TargetMode="External" Id="rId362"/><Relationship Type="http://schemas.openxmlformats.org/officeDocument/2006/relationships/hyperlink" Target="#'2- PR'!A187" TargetMode="External" Id="rId363"/><Relationship Type="http://schemas.openxmlformats.org/officeDocument/2006/relationships/hyperlink" Target="#'2- PR'!A187" TargetMode="External" Id="rId364"/><Relationship Type="http://schemas.openxmlformats.org/officeDocument/2006/relationships/hyperlink" Target="#'2- PR'!A188" TargetMode="External" Id="rId365"/><Relationship Type="http://schemas.openxmlformats.org/officeDocument/2006/relationships/hyperlink" Target="#'2- PR'!A188" TargetMode="External" Id="rId366"/><Relationship Type="http://schemas.openxmlformats.org/officeDocument/2006/relationships/hyperlink" Target="#'2- PR'!A189" TargetMode="External" Id="rId367"/><Relationship Type="http://schemas.openxmlformats.org/officeDocument/2006/relationships/hyperlink" Target="#'2- PR'!A189" TargetMode="External" Id="rId368"/><Relationship Type="http://schemas.openxmlformats.org/officeDocument/2006/relationships/hyperlink" Target="#'2- PR'!A191" TargetMode="External" Id="rId369"/><Relationship Type="http://schemas.openxmlformats.org/officeDocument/2006/relationships/hyperlink" Target="#'2- PR'!A191" TargetMode="External" Id="rId370"/><Relationship Type="http://schemas.openxmlformats.org/officeDocument/2006/relationships/hyperlink" Target="#'2- PR'!A192" TargetMode="External" Id="rId371"/><Relationship Type="http://schemas.openxmlformats.org/officeDocument/2006/relationships/hyperlink" Target="#'2- PR'!A192" TargetMode="External" Id="rId372"/><Relationship Type="http://schemas.openxmlformats.org/officeDocument/2006/relationships/hyperlink" Target="#'2- PR'!A193" TargetMode="External" Id="rId373"/><Relationship Type="http://schemas.openxmlformats.org/officeDocument/2006/relationships/hyperlink" Target="#'2- PR'!A193" TargetMode="External" Id="rId374"/><Relationship Type="http://schemas.openxmlformats.org/officeDocument/2006/relationships/hyperlink" Target="#'2- PR'!A194" TargetMode="External" Id="rId375"/><Relationship Type="http://schemas.openxmlformats.org/officeDocument/2006/relationships/hyperlink" Target="#'2- PR'!A194" TargetMode="External" Id="rId376"/><Relationship Type="http://schemas.openxmlformats.org/officeDocument/2006/relationships/hyperlink" Target="#'2- PR'!A195" TargetMode="External" Id="rId377"/><Relationship Type="http://schemas.openxmlformats.org/officeDocument/2006/relationships/hyperlink" Target="#'2- PR'!A195" TargetMode="External" Id="rId378"/><Relationship Type="http://schemas.openxmlformats.org/officeDocument/2006/relationships/hyperlink" Target="#'2- PR'!A196" TargetMode="External" Id="rId379"/><Relationship Type="http://schemas.openxmlformats.org/officeDocument/2006/relationships/hyperlink" Target="#'2- PR'!A196" TargetMode="External" Id="rId380"/><Relationship Type="http://schemas.openxmlformats.org/officeDocument/2006/relationships/hyperlink" Target="#'2- PR'!A197" TargetMode="External" Id="rId381"/><Relationship Type="http://schemas.openxmlformats.org/officeDocument/2006/relationships/hyperlink" Target="#'2- PR'!A197" TargetMode="External" Id="rId382"/><Relationship Type="http://schemas.openxmlformats.org/officeDocument/2006/relationships/hyperlink" Target="#'2- PR'!A198" TargetMode="External" Id="rId383"/><Relationship Type="http://schemas.openxmlformats.org/officeDocument/2006/relationships/hyperlink" Target="#'2- PR'!A198" TargetMode="External" Id="rId384"/><Relationship Type="http://schemas.openxmlformats.org/officeDocument/2006/relationships/hyperlink" Target="#'2- PR'!A199" TargetMode="External" Id="rId385"/><Relationship Type="http://schemas.openxmlformats.org/officeDocument/2006/relationships/hyperlink" Target="#'2- PR'!A199" TargetMode="External" Id="rId386"/><Relationship Type="http://schemas.openxmlformats.org/officeDocument/2006/relationships/hyperlink" Target="#'2- PR'!A200" TargetMode="External" Id="rId387"/><Relationship Type="http://schemas.openxmlformats.org/officeDocument/2006/relationships/hyperlink" Target="#'2- PR'!A200" TargetMode="External" Id="rId388"/><Relationship Type="http://schemas.openxmlformats.org/officeDocument/2006/relationships/hyperlink" Target="#'2- PR'!A201" TargetMode="External" Id="rId389"/><Relationship Type="http://schemas.openxmlformats.org/officeDocument/2006/relationships/hyperlink" Target="#'2- PR'!A201" TargetMode="External" Id="rId390"/><Relationship Type="http://schemas.openxmlformats.org/officeDocument/2006/relationships/hyperlink" Target="#'2- PR'!A202" TargetMode="External" Id="rId391"/><Relationship Type="http://schemas.openxmlformats.org/officeDocument/2006/relationships/hyperlink" Target="#'2- PR'!A202" TargetMode="External" Id="rId392"/><Relationship Type="http://schemas.openxmlformats.org/officeDocument/2006/relationships/hyperlink" Target="#'2- PR'!A203" TargetMode="External" Id="rId393"/><Relationship Type="http://schemas.openxmlformats.org/officeDocument/2006/relationships/hyperlink" Target="#'2- PR'!A203" TargetMode="External" Id="rId394"/><Relationship Type="http://schemas.openxmlformats.org/officeDocument/2006/relationships/hyperlink" Target="#'2- PR'!A204" TargetMode="External" Id="rId395"/><Relationship Type="http://schemas.openxmlformats.org/officeDocument/2006/relationships/hyperlink" Target="#'2- PR'!A204" TargetMode="External" Id="rId396"/><Relationship Type="http://schemas.openxmlformats.org/officeDocument/2006/relationships/hyperlink" Target="#'2- PR'!A205" TargetMode="External" Id="rId397"/><Relationship Type="http://schemas.openxmlformats.org/officeDocument/2006/relationships/hyperlink" Target="#'2- PR'!A205" TargetMode="External" Id="rId398"/><Relationship Type="http://schemas.openxmlformats.org/officeDocument/2006/relationships/hyperlink" Target="#'2- PR'!A206" TargetMode="External" Id="rId399"/><Relationship Type="http://schemas.openxmlformats.org/officeDocument/2006/relationships/hyperlink" Target="#'2- PR'!A206" TargetMode="External" Id="rId400"/><Relationship Type="http://schemas.openxmlformats.org/officeDocument/2006/relationships/hyperlink" Target="#'2- PR'!A207" TargetMode="External" Id="rId401"/><Relationship Type="http://schemas.openxmlformats.org/officeDocument/2006/relationships/hyperlink" Target="#'2- PR'!A207" TargetMode="External" Id="rId402"/><Relationship Type="http://schemas.openxmlformats.org/officeDocument/2006/relationships/hyperlink" Target="#'2- PR'!A208" TargetMode="External" Id="rId403"/><Relationship Type="http://schemas.openxmlformats.org/officeDocument/2006/relationships/hyperlink" Target="#'2- PR'!A208" TargetMode="External" Id="rId404"/><Relationship Type="http://schemas.openxmlformats.org/officeDocument/2006/relationships/hyperlink" Target="#'2- PR'!A209" TargetMode="External" Id="rId405"/><Relationship Type="http://schemas.openxmlformats.org/officeDocument/2006/relationships/hyperlink" Target="#'2- PR'!A209" TargetMode="External" Id="rId406"/><Relationship Type="http://schemas.openxmlformats.org/officeDocument/2006/relationships/hyperlink" Target="#'2- PR'!A210" TargetMode="External" Id="rId407"/><Relationship Type="http://schemas.openxmlformats.org/officeDocument/2006/relationships/hyperlink" Target="#'2- PR'!A210" TargetMode="External" Id="rId408"/><Relationship Type="http://schemas.openxmlformats.org/officeDocument/2006/relationships/hyperlink" Target="#'2- PR'!A211" TargetMode="External" Id="rId409"/><Relationship Type="http://schemas.openxmlformats.org/officeDocument/2006/relationships/hyperlink" Target="#'2- PR'!A211" TargetMode="External" Id="rId410"/><Relationship Type="http://schemas.openxmlformats.org/officeDocument/2006/relationships/hyperlink" Target="#'2- PR'!A212" TargetMode="External" Id="rId411"/><Relationship Type="http://schemas.openxmlformats.org/officeDocument/2006/relationships/hyperlink" Target="#'2- PR'!A212" TargetMode="External" Id="rId412"/><Relationship Type="http://schemas.openxmlformats.org/officeDocument/2006/relationships/hyperlink" Target="#'2- PR'!A213" TargetMode="External" Id="rId413"/><Relationship Type="http://schemas.openxmlformats.org/officeDocument/2006/relationships/hyperlink" Target="#'2- PR'!A213" TargetMode="External" Id="rId414"/><Relationship Type="http://schemas.openxmlformats.org/officeDocument/2006/relationships/hyperlink" Target="#'2- PR'!A214" TargetMode="External" Id="rId415"/><Relationship Type="http://schemas.openxmlformats.org/officeDocument/2006/relationships/hyperlink" Target="#'2- PR'!A214" TargetMode="External" Id="rId416"/><Relationship Type="http://schemas.openxmlformats.org/officeDocument/2006/relationships/hyperlink" Target="#'2- PR'!A215" TargetMode="External" Id="rId417"/><Relationship Type="http://schemas.openxmlformats.org/officeDocument/2006/relationships/hyperlink" Target="#'2- PR'!A215" TargetMode="External" Id="rId418"/><Relationship Type="http://schemas.openxmlformats.org/officeDocument/2006/relationships/hyperlink" Target="#'2- PR'!A216" TargetMode="External" Id="rId419"/><Relationship Type="http://schemas.openxmlformats.org/officeDocument/2006/relationships/hyperlink" Target="#'2- PR'!A216" TargetMode="External" Id="rId420"/><Relationship Type="http://schemas.openxmlformats.org/officeDocument/2006/relationships/hyperlink" Target="#'2- PR'!A217" TargetMode="External" Id="rId421"/><Relationship Type="http://schemas.openxmlformats.org/officeDocument/2006/relationships/hyperlink" Target="#'2- PR'!A217" TargetMode="External" Id="rId422"/><Relationship Type="http://schemas.openxmlformats.org/officeDocument/2006/relationships/hyperlink" Target="#'2- PR'!A218" TargetMode="External" Id="rId423"/><Relationship Type="http://schemas.openxmlformats.org/officeDocument/2006/relationships/hyperlink" Target="#'2- PR'!A218" TargetMode="External" Id="rId424"/><Relationship Type="http://schemas.openxmlformats.org/officeDocument/2006/relationships/hyperlink" Target="#'2- PR'!A219" TargetMode="External" Id="rId425"/><Relationship Type="http://schemas.openxmlformats.org/officeDocument/2006/relationships/hyperlink" Target="#'2- PR'!A219" TargetMode="External" Id="rId426"/><Relationship Type="http://schemas.openxmlformats.org/officeDocument/2006/relationships/hyperlink" Target="#'2- PR'!A220" TargetMode="External" Id="rId427"/><Relationship Type="http://schemas.openxmlformats.org/officeDocument/2006/relationships/hyperlink" Target="#'2- PR'!A220" TargetMode="External" Id="rId428"/><Relationship Type="http://schemas.openxmlformats.org/officeDocument/2006/relationships/hyperlink" Target="#'2- PR'!A221" TargetMode="External" Id="rId429"/><Relationship Type="http://schemas.openxmlformats.org/officeDocument/2006/relationships/hyperlink" Target="#'2- PR'!A221" TargetMode="External" Id="rId430"/><Relationship Type="http://schemas.openxmlformats.org/officeDocument/2006/relationships/hyperlink" Target="#'2- PR'!A222" TargetMode="External" Id="rId431"/><Relationship Type="http://schemas.openxmlformats.org/officeDocument/2006/relationships/hyperlink" Target="#'2- PR'!A222" TargetMode="External" Id="rId432"/><Relationship Type="http://schemas.openxmlformats.org/officeDocument/2006/relationships/hyperlink" Target="#'2- PR'!A223" TargetMode="External" Id="rId433"/><Relationship Type="http://schemas.openxmlformats.org/officeDocument/2006/relationships/hyperlink" Target="#'2- PR'!A223" TargetMode="External" Id="rId434"/><Relationship Type="http://schemas.openxmlformats.org/officeDocument/2006/relationships/hyperlink" Target="#'2- PR'!A224" TargetMode="External" Id="rId435"/><Relationship Type="http://schemas.openxmlformats.org/officeDocument/2006/relationships/hyperlink" Target="#'2- PR'!A224" TargetMode="External" Id="rId436"/><Relationship Type="http://schemas.openxmlformats.org/officeDocument/2006/relationships/hyperlink" Target="#'2- PR'!A225" TargetMode="External" Id="rId437"/><Relationship Type="http://schemas.openxmlformats.org/officeDocument/2006/relationships/hyperlink" Target="#'2- PR'!A225" TargetMode="External" Id="rId438"/><Relationship Type="http://schemas.openxmlformats.org/officeDocument/2006/relationships/hyperlink" Target="#'2- PR'!A226" TargetMode="External" Id="rId439"/><Relationship Type="http://schemas.openxmlformats.org/officeDocument/2006/relationships/hyperlink" Target="#'2- PR'!A226" TargetMode="External" Id="rId440"/><Relationship Type="http://schemas.openxmlformats.org/officeDocument/2006/relationships/hyperlink" Target="#'2- PR'!A227" TargetMode="External" Id="rId441"/><Relationship Type="http://schemas.openxmlformats.org/officeDocument/2006/relationships/hyperlink" Target="#'2- PR'!A227" TargetMode="External" Id="rId442"/><Relationship Type="http://schemas.openxmlformats.org/officeDocument/2006/relationships/hyperlink" Target="#'2- PR'!A228" TargetMode="External" Id="rId443"/><Relationship Type="http://schemas.openxmlformats.org/officeDocument/2006/relationships/hyperlink" Target="#'2- PR'!A228" TargetMode="External" Id="rId444"/><Relationship Type="http://schemas.openxmlformats.org/officeDocument/2006/relationships/hyperlink" Target="#'2- PR'!A229" TargetMode="External" Id="rId445"/><Relationship Type="http://schemas.openxmlformats.org/officeDocument/2006/relationships/hyperlink" Target="#'2- PR'!A229" TargetMode="External" Id="rId446"/><Relationship Type="http://schemas.openxmlformats.org/officeDocument/2006/relationships/hyperlink" Target="#'2- PR'!A230" TargetMode="External" Id="rId447"/><Relationship Type="http://schemas.openxmlformats.org/officeDocument/2006/relationships/hyperlink" Target="#'2- PR'!A230" TargetMode="External" Id="rId448"/><Relationship Type="http://schemas.openxmlformats.org/officeDocument/2006/relationships/hyperlink" Target="#'2- PR'!A231" TargetMode="External" Id="rId449"/><Relationship Type="http://schemas.openxmlformats.org/officeDocument/2006/relationships/hyperlink" Target="#'2- PR'!A231" TargetMode="External" Id="rId450"/><Relationship Type="http://schemas.openxmlformats.org/officeDocument/2006/relationships/hyperlink" Target="#'2- PR'!A232" TargetMode="External" Id="rId451"/><Relationship Type="http://schemas.openxmlformats.org/officeDocument/2006/relationships/hyperlink" Target="#'2- PR'!A232" TargetMode="External" Id="rId452"/><Relationship Type="http://schemas.openxmlformats.org/officeDocument/2006/relationships/hyperlink" Target="#'2- PR'!A233" TargetMode="External" Id="rId453"/><Relationship Type="http://schemas.openxmlformats.org/officeDocument/2006/relationships/hyperlink" Target="#'2- PR'!A233" TargetMode="External" Id="rId454"/><Relationship Type="http://schemas.openxmlformats.org/officeDocument/2006/relationships/hyperlink" Target="#'2- PR'!A234" TargetMode="External" Id="rId455"/><Relationship Type="http://schemas.openxmlformats.org/officeDocument/2006/relationships/hyperlink" Target="#'2- PR'!A234" TargetMode="External" Id="rId456"/><Relationship Type="http://schemas.openxmlformats.org/officeDocument/2006/relationships/hyperlink" Target="#'2- PR'!A235" TargetMode="External" Id="rId457"/><Relationship Type="http://schemas.openxmlformats.org/officeDocument/2006/relationships/hyperlink" Target="#'2- PR'!A235" TargetMode="External" Id="rId458"/><Relationship Type="http://schemas.openxmlformats.org/officeDocument/2006/relationships/hyperlink" Target="#'2- PR'!A236" TargetMode="External" Id="rId459"/><Relationship Type="http://schemas.openxmlformats.org/officeDocument/2006/relationships/hyperlink" Target="#'2- PR'!A236" TargetMode="External" Id="rId460"/><Relationship Type="http://schemas.openxmlformats.org/officeDocument/2006/relationships/hyperlink" Target="#'2- PR'!A237" TargetMode="External" Id="rId461"/><Relationship Type="http://schemas.openxmlformats.org/officeDocument/2006/relationships/hyperlink" Target="#'2- PR'!A237" TargetMode="External" Id="rId462"/><Relationship Type="http://schemas.openxmlformats.org/officeDocument/2006/relationships/hyperlink" Target="#'2- PR'!A238" TargetMode="External" Id="rId463"/><Relationship Type="http://schemas.openxmlformats.org/officeDocument/2006/relationships/hyperlink" Target="#'2- PR'!A238" TargetMode="External" Id="rId464"/><Relationship Type="http://schemas.openxmlformats.org/officeDocument/2006/relationships/hyperlink" Target="#'2- PR'!A239" TargetMode="External" Id="rId465"/><Relationship Type="http://schemas.openxmlformats.org/officeDocument/2006/relationships/hyperlink" Target="#'2- PR'!A239" TargetMode="External" Id="rId466"/><Relationship Type="http://schemas.openxmlformats.org/officeDocument/2006/relationships/hyperlink" Target="#'2- PR'!A240" TargetMode="External" Id="rId467"/><Relationship Type="http://schemas.openxmlformats.org/officeDocument/2006/relationships/hyperlink" Target="#'2- PR'!A240" TargetMode="External" Id="rId468"/><Relationship Type="http://schemas.openxmlformats.org/officeDocument/2006/relationships/hyperlink" Target="#'2- PR'!A241" TargetMode="External" Id="rId469"/><Relationship Type="http://schemas.openxmlformats.org/officeDocument/2006/relationships/hyperlink" Target="#'2- PR'!A241" TargetMode="External" Id="rId470"/><Relationship Type="http://schemas.openxmlformats.org/officeDocument/2006/relationships/hyperlink" Target="#'2- PR'!A242" TargetMode="External" Id="rId471"/><Relationship Type="http://schemas.openxmlformats.org/officeDocument/2006/relationships/hyperlink" Target="#'2- PR'!A242" TargetMode="External" Id="rId472"/><Relationship Type="http://schemas.openxmlformats.org/officeDocument/2006/relationships/hyperlink" Target="#'2- PR'!A243" TargetMode="External" Id="rId473"/><Relationship Type="http://schemas.openxmlformats.org/officeDocument/2006/relationships/hyperlink" Target="#'2- PR'!A243" TargetMode="External" Id="rId474"/><Relationship Type="http://schemas.openxmlformats.org/officeDocument/2006/relationships/hyperlink" Target="#'2- PR'!A244" TargetMode="External" Id="rId475"/><Relationship Type="http://schemas.openxmlformats.org/officeDocument/2006/relationships/hyperlink" Target="#'2- PR'!A244" TargetMode="External" Id="rId476"/><Relationship Type="http://schemas.openxmlformats.org/officeDocument/2006/relationships/hyperlink" Target="#'2- PR'!A245" TargetMode="External" Id="rId477"/><Relationship Type="http://schemas.openxmlformats.org/officeDocument/2006/relationships/hyperlink" Target="#'2- PR'!A245" TargetMode="External" Id="rId478"/><Relationship Type="http://schemas.openxmlformats.org/officeDocument/2006/relationships/hyperlink" Target="#'2- PR'!A246" TargetMode="External" Id="rId479"/><Relationship Type="http://schemas.openxmlformats.org/officeDocument/2006/relationships/hyperlink" Target="#'2- PR'!A246" TargetMode="External" Id="rId480"/><Relationship Type="http://schemas.openxmlformats.org/officeDocument/2006/relationships/hyperlink" Target="#'2- PR'!A247" TargetMode="External" Id="rId481"/><Relationship Type="http://schemas.openxmlformats.org/officeDocument/2006/relationships/hyperlink" Target="#'2- PR'!A247" TargetMode="External" Id="rId482"/><Relationship Type="http://schemas.openxmlformats.org/officeDocument/2006/relationships/hyperlink" Target="#'2- PR'!A248" TargetMode="External" Id="rId483"/><Relationship Type="http://schemas.openxmlformats.org/officeDocument/2006/relationships/hyperlink" Target="#'2- PR'!A248" TargetMode="External" Id="rId484"/><Relationship Type="http://schemas.openxmlformats.org/officeDocument/2006/relationships/hyperlink" Target="#'2- PR'!A249" TargetMode="External" Id="rId485"/><Relationship Type="http://schemas.openxmlformats.org/officeDocument/2006/relationships/hyperlink" Target="#'2- PR'!A249" TargetMode="External" Id="rId486"/><Relationship Type="http://schemas.openxmlformats.org/officeDocument/2006/relationships/hyperlink" Target="#'2- PR'!A250" TargetMode="External" Id="rId487"/><Relationship Type="http://schemas.openxmlformats.org/officeDocument/2006/relationships/hyperlink" Target="#'2- PR'!A250" TargetMode="External" Id="rId488"/><Relationship Type="http://schemas.openxmlformats.org/officeDocument/2006/relationships/hyperlink" Target="#'2- PR'!A251" TargetMode="External" Id="rId489"/><Relationship Type="http://schemas.openxmlformats.org/officeDocument/2006/relationships/hyperlink" Target="#'2- PR'!A251" TargetMode="External" Id="rId490"/><Relationship Type="http://schemas.openxmlformats.org/officeDocument/2006/relationships/hyperlink" Target="#'2- PR'!A252" TargetMode="External" Id="rId491"/><Relationship Type="http://schemas.openxmlformats.org/officeDocument/2006/relationships/hyperlink" Target="#'2- PR'!A252" TargetMode="External" Id="rId492"/><Relationship Type="http://schemas.openxmlformats.org/officeDocument/2006/relationships/hyperlink" Target="#'2- PR'!A253" TargetMode="External" Id="rId493"/><Relationship Type="http://schemas.openxmlformats.org/officeDocument/2006/relationships/hyperlink" Target="#'2- PR'!A253" TargetMode="External" Id="rId494"/><Relationship Type="http://schemas.openxmlformats.org/officeDocument/2006/relationships/hyperlink" Target="#'2- PR'!A254" TargetMode="External" Id="rId495"/><Relationship Type="http://schemas.openxmlformats.org/officeDocument/2006/relationships/hyperlink" Target="#'2- PR'!A254" TargetMode="External" Id="rId496"/><Relationship Type="http://schemas.openxmlformats.org/officeDocument/2006/relationships/hyperlink" Target="#'2- PR'!A255" TargetMode="External" Id="rId497"/><Relationship Type="http://schemas.openxmlformats.org/officeDocument/2006/relationships/hyperlink" Target="#'2- PR'!A255" TargetMode="External" Id="rId498"/><Relationship Type="http://schemas.openxmlformats.org/officeDocument/2006/relationships/hyperlink" Target="#'2- PR'!A256" TargetMode="External" Id="rId499"/><Relationship Type="http://schemas.openxmlformats.org/officeDocument/2006/relationships/hyperlink" Target="#'2- PR'!A256" TargetMode="External" Id="rId500"/><Relationship Type="http://schemas.openxmlformats.org/officeDocument/2006/relationships/hyperlink" Target="#'2- PR'!A257" TargetMode="External" Id="rId501"/><Relationship Type="http://schemas.openxmlformats.org/officeDocument/2006/relationships/hyperlink" Target="#'2- PR'!A257" TargetMode="External" Id="rId502"/><Relationship Type="http://schemas.openxmlformats.org/officeDocument/2006/relationships/hyperlink" Target="#'2- PR'!A258" TargetMode="External" Id="rId503"/><Relationship Type="http://schemas.openxmlformats.org/officeDocument/2006/relationships/hyperlink" Target="#'2- PR'!A258" TargetMode="External" Id="rId504"/><Relationship Type="http://schemas.openxmlformats.org/officeDocument/2006/relationships/hyperlink" Target="#'2- PR'!A259" TargetMode="External" Id="rId505"/><Relationship Type="http://schemas.openxmlformats.org/officeDocument/2006/relationships/hyperlink" Target="#'2- PR'!A259" TargetMode="External" Id="rId506"/><Relationship Type="http://schemas.openxmlformats.org/officeDocument/2006/relationships/hyperlink" Target="#'2- PR'!A260" TargetMode="External" Id="rId507"/><Relationship Type="http://schemas.openxmlformats.org/officeDocument/2006/relationships/hyperlink" Target="#'2- PR'!A260" TargetMode="External" Id="rId508"/><Relationship Type="http://schemas.openxmlformats.org/officeDocument/2006/relationships/hyperlink" Target="#'2- PR'!A261" TargetMode="External" Id="rId509"/><Relationship Type="http://schemas.openxmlformats.org/officeDocument/2006/relationships/hyperlink" Target="#'2- PR'!A261" TargetMode="External" Id="rId510"/><Relationship Type="http://schemas.openxmlformats.org/officeDocument/2006/relationships/hyperlink" Target="#'2- PR'!A262" TargetMode="External" Id="rId511"/><Relationship Type="http://schemas.openxmlformats.org/officeDocument/2006/relationships/hyperlink" Target="#'2- PR'!A262" TargetMode="External" Id="rId512"/><Relationship Type="http://schemas.openxmlformats.org/officeDocument/2006/relationships/hyperlink" Target="#'2- PR'!A263" TargetMode="External" Id="rId513"/><Relationship Type="http://schemas.openxmlformats.org/officeDocument/2006/relationships/hyperlink" Target="#'2- PR'!A263" TargetMode="External" Id="rId514"/><Relationship Type="http://schemas.openxmlformats.org/officeDocument/2006/relationships/hyperlink" Target="#'2- PR'!A264" TargetMode="External" Id="rId515"/><Relationship Type="http://schemas.openxmlformats.org/officeDocument/2006/relationships/hyperlink" Target="#'2- PR'!A264" TargetMode="External" Id="rId516"/><Relationship Type="http://schemas.openxmlformats.org/officeDocument/2006/relationships/hyperlink" Target="#'2- PR'!A265" TargetMode="External" Id="rId517"/><Relationship Type="http://schemas.openxmlformats.org/officeDocument/2006/relationships/hyperlink" Target="#'2- PR'!A265" TargetMode="External" Id="rId518"/><Relationship Type="http://schemas.openxmlformats.org/officeDocument/2006/relationships/hyperlink" Target="#'2- PR'!A266" TargetMode="External" Id="rId519"/><Relationship Type="http://schemas.openxmlformats.org/officeDocument/2006/relationships/hyperlink" Target="#'2- PR'!A266" TargetMode="External" Id="rId520"/><Relationship Type="http://schemas.openxmlformats.org/officeDocument/2006/relationships/hyperlink" Target="#'2- PR'!A267" TargetMode="External" Id="rId521"/><Relationship Type="http://schemas.openxmlformats.org/officeDocument/2006/relationships/hyperlink" Target="#'2- PR'!A267" TargetMode="External" Id="rId522"/><Relationship Type="http://schemas.openxmlformats.org/officeDocument/2006/relationships/hyperlink" Target="#'2- PR'!A268" TargetMode="External" Id="rId523"/><Relationship Type="http://schemas.openxmlformats.org/officeDocument/2006/relationships/hyperlink" Target="#'2- PR'!A268" TargetMode="External" Id="rId524"/><Relationship Type="http://schemas.openxmlformats.org/officeDocument/2006/relationships/hyperlink" Target="#'2- PR'!A269" TargetMode="External" Id="rId525"/><Relationship Type="http://schemas.openxmlformats.org/officeDocument/2006/relationships/hyperlink" Target="#'2- PR'!A269" TargetMode="External" Id="rId526"/><Relationship Type="http://schemas.openxmlformats.org/officeDocument/2006/relationships/hyperlink" Target="#'2- PR'!A270" TargetMode="External" Id="rId527"/><Relationship Type="http://schemas.openxmlformats.org/officeDocument/2006/relationships/hyperlink" Target="#'2- PR'!A270" TargetMode="External" Id="rId528"/><Relationship Type="http://schemas.openxmlformats.org/officeDocument/2006/relationships/hyperlink" Target="#'2- PR'!A271" TargetMode="External" Id="rId529"/><Relationship Type="http://schemas.openxmlformats.org/officeDocument/2006/relationships/hyperlink" Target="#'2- PR'!A271" TargetMode="External" Id="rId530"/><Relationship Type="http://schemas.openxmlformats.org/officeDocument/2006/relationships/hyperlink" Target="#'2- PR'!A272" TargetMode="External" Id="rId531"/><Relationship Type="http://schemas.openxmlformats.org/officeDocument/2006/relationships/hyperlink" Target="#'2- PR'!A272" TargetMode="External" Id="rId532"/><Relationship Type="http://schemas.openxmlformats.org/officeDocument/2006/relationships/hyperlink" Target="#'2- PR'!A273" TargetMode="External" Id="rId533"/><Relationship Type="http://schemas.openxmlformats.org/officeDocument/2006/relationships/hyperlink" Target="#'2- PR'!A273" TargetMode="External" Id="rId534"/><Relationship Type="http://schemas.openxmlformats.org/officeDocument/2006/relationships/hyperlink" Target="#'2- PR'!A274" TargetMode="External" Id="rId535"/><Relationship Type="http://schemas.openxmlformats.org/officeDocument/2006/relationships/hyperlink" Target="#'2- PR'!A274" TargetMode="External" Id="rId536"/><Relationship Type="http://schemas.openxmlformats.org/officeDocument/2006/relationships/hyperlink" Target="#'2- PR'!A275" TargetMode="External" Id="rId537"/><Relationship Type="http://schemas.openxmlformats.org/officeDocument/2006/relationships/hyperlink" Target="#'2- PR'!A275" TargetMode="External" Id="rId538"/><Relationship Type="http://schemas.openxmlformats.org/officeDocument/2006/relationships/hyperlink" Target="#'2- PR'!A276" TargetMode="External" Id="rId539"/><Relationship Type="http://schemas.openxmlformats.org/officeDocument/2006/relationships/hyperlink" Target="#'2- PR'!A276" TargetMode="External" Id="rId540"/><Relationship Type="http://schemas.openxmlformats.org/officeDocument/2006/relationships/hyperlink" Target="#'2- PR'!A277" TargetMode="External" Id="rId541"/><Relationship Type="http://schemas.openxmlformats.org/officeDocument/2006/relationships/hyperlink" Target="#'2- PR'!A277" TargetMode="External" Id="rId542"/><Relationship Type="http://schemas.openxmlformats.org/officeDocument/2006/relationships/hyperlink" Target="#'2- PR'!A279" TargetMode="External" Id="rId543"/><Relationship Type="http://schemas.openxmlformats.org/officeDocument/2006/relationships/hyperlink" Target="#'2- PR'!A279" TargetMode="External" Id="rId544"/><Relationship Type="http://schemas.openxmlformats.org/officeDocument/2006/relationships/hyperlink" Target="#'2- PR'!A280" TargetMode="External" Id="rId545"/><Relationship Type="http://schemas.openxmlformats.org/officeDocument/2006/relationships/hyperlink" Target="#'2- PR'!A280" TargetMode="External" Id="rId546"/><Relationship Type="http://schemas.openxmlformats.org/officeDocument/2006/relationships/hyperlink" Target="#'2- PR'!A281" TargetMode="External" Id="rId547"/><Relationship Type="http://schemas.openxmlformats.org/officeDocument/2006/relationships/hyperlink" Target="#'2- PR'!A281" TargetMode="External" Id="rId548"/><Relationship Type="http://schemas.openxmlformats.org/officeDocument/2006/relationships/hyperlink" Target="#'2- PR'!A282" TargetMode="External" Id="rId549"/><Relationship Type="http://schemas.openxmlformats.org/officeDocument/2006/relationships/hyperlink" Target="#'2- PR'!A282" TargetMode="External" Id="rId550"/><Relationship Type="http://schemas.openxmlformats.org/officeDocument/2006/relationships/hyperlink" Target="#'2- PR'!A283" TargetMode="External" Id="rId551"/><Relationship Type="http://schemas.openxmlformats.org/officeDocument/2006/relationships/hyperlink" Target="#'2- PR'!A283" TargetMode="External" Id="rId552"/><Relationship Type="http://schemas.openxmlformats.org/officeDocument/2006/relationships/hyperlink" Target="#'2- PR'!A284" TargetMode="External" Id="rId553"/><Relationship Type="http://schemas.openxmlformats.org/officeDocument/2006/relationships/hyperlink" Target="#'2- PR'!A284" TargetMode="External" Id="rId554"/><Relationship Type="http://schemas.openxmlformats.org/officeDocument/2006/relationships/hyperlink" Target="#'2- PR'!A285" TargetMode="External" Id="rId555"/><Relationship Type="http://schemas.openxmlformats.org/officeDocument/2006/relationships/hyperlink" Target="#'2- PR'!A285" TargetMode="External" Id="rId556"/><Relationship Type="http://schemas.openxmlformats.org/officeDocument/2006/relationships/hyperlink" Target="#'2- PR'!A286" TargetMode="External" Id="rId557"/><Relationship Type="http://schemas.openxmlformats.org/officeDocument/2006/relationships/hyperlink" Target="#'2- PR'!A286" TargetMode="External" Id="rId558"/><Relationship Type="http://schemas.openxmlformats.org/officeDocument/2006/relationships/hyperlink" Target="#'2- PR'!A287" TargetMode="External" Id="rId559"/><Relationship Type="http://schemas.openxmlformats.org/officeDocument/2006/relationships/hyperlink" Target="#'2- PR'!A287" TargetMode="External" Id="rId560"/><Relationship Type="http://schemas.openxmlformats.org/officeDocument/2006/relationships/hyperlink" Target="#'2- PR'!A288" TargetMode="External" Id="rId561"/><Relationship Type="http://schemas.openxmlformats.org/officeDocument/2006/relationships/hyperlink" Target="#'2- PR'!A288" TargetMode="External" Id="rId562"/><Relationship Type="http://schemas.openxmlformats.org/officeDocument/2006/relationships/hyperlink" Target="#'2- PR'!A289" TargetMode="External" Id="rId563"/><Relationship Type="http://schemas.openxmlformats.org/officeDocument/2006/relationships/hyperlink" Target="#'2- PR'!A289" TargetMode="External" Id="rId564"/><Relationship Type="http://schemas.openxmlformats.org/officeDocument/2006/relationships/hyperlink" Target="#'2- PR'!A290" TargetMode="External" Id="rId565"/><Relationship Type="http://schemas.openxmlformats.org/officeDocument/2006/relationships/hyperlink" Target="#'2- PR'!A290" TargetMode="External" Id="rId566"/><Relationship Type="http://schemas.openxmlformats.org/officeDocument/2006/relationships/hyperlink" Target="#'2- PR'!A291" TargetMode="External" Id="rId567"/><Relationship Type="http://schemas.openxmlformats.org/officeDocument/2006/relationships/hyperlink" Target="#'2- PR'!A291" TargetMode="External" Id="rId568"/><Relationship Type="http://schemas.openxmlformats.org/officeDocument/2006/relationships/hyperlink" Target="#'2- PR'!A292" TargetMode="External" Id="rId569"/><Relationship Type="http://schemas.openxmlformats.org/officeDocument/2006/relationships/hyperlink" Target="#'2- PR'!A292" TargetMode="External" Id="rId570"/><Relationship Type="http://schemas.openxmlformats.org/officeDocument/2006/relationships/hyperlink" Target="#'2- PR'!A293" TargetMode="External" Id="rId571"/><Relationship Type="http://schemas.openxmlformats.org/officeDocument/2006/relationships/hyperlink" Target="#'2- PR'!A293" TargetMode="External" Id="rId572"/><Relationship Type="http://schemas.openxmlformats.org/officeDocument/2006/relationships/hyperlink" Target="#'2- PR'!A294" TargetMode="External" Id="rId573"/><Relationship Type="http://schemas.openxmlformats.org/officeDocument/2006/relationships/hyperlink" Target="#'2- PR'!A294" TargetMode="External" Id="rId574"/><Relationship Type="http://schemas.openxmlformats.org/officeDocument/2006/relationships/hyperlink" Target="#'2- PR'!A295" TargetMode="External" Id="rId575"/><Relationship Type="http://schemas.openxmlformats.org/officeDocument/2006/relationships/hyperlink" Target="#'2- PR'!A295" TargetMode="External" Id="rId576"/><Relationship Type="http://schemas.openxmlformats.org/officeDocument/2006/relationships/hyperlink" Target="#'2- PR'!A296" TargetMode="External" Id="rId577"/><Relationship Type="http://schemas.openxmlformats.org/officeDocument/2006/relationships/hyperlink" Target="#'2- PR'!A296" TargetMode="External" Id="rId578"/><Relationship Type="http://schemas.openxmlformats.org/officeDocument/2006/relationships/hyperlink" Target="#'2- PR'!A297" TargetMode="External" Id="rId579"/><Relationship Type="http://schemas.openxmlformats.org/officeDocument/2006/relationships/hyperlink" Target="#'2- PR'!A297" TargetMode="External" Id="rId580"/><Relationship Type="http://schemas.openxmlformats.org/officeDocument/2006/relationships/hyperlink" Target="#'2- PR'!A298" TargetMode="External" Id="rId581"/><Relationship Type="http://schemas.openxmlformats.org/officeDocument/2006/relationships/hyperlink" Target="#'2- PR'!A298" TargetMode="External" Id="rId582"/><Relationship Type="http://schemas.openxmlformats.org/officeDocument/2006/relationships/hyperlink" Target="#'2- PR'!A299" TargetMode="External" Id="rId583"/><Relationship Type="http://schemas.openxmlformats.org/officeDocument/2006/relationships/hyperlink" Target="#'2- PR'!A299" TargetMode="External" Id="rId584"/><Relationship Type="http://schemas.openxmlformats.org/officeDocument/2006/relationships/hyperlink" Target="#'2- PR'!A300" TargetMode="External" Id="rId585"/><Relationship Type="http://schemas.openxmlformats.org/officeDocument/2006/relationships/hyperlink" Target="#'2- PR'!A300" TargetMode="External" Id="rId586"/><Relationship Type="http://schemas.openxmlformats.org/officeDocument/2006/relationships/hyperlink" Target="#'2- PR'!A301" TargetMode="External" Id="rId587"/><Relationship Type="http://schemas.openxmlformats.org/officeDocument/2006/relationships/hyperlink" Target="#'2- PR'!A301" TargetMode="External" Id="rId588"/><Relationship Type="http://schemas.openxmlformats.org/officeDocument/2006/relationships/hyperlink" Target="#'2- PR'!A302" TargetMode="External" Id="rId589"/><Relationship Type="http://schemas.openxmlformats.org/officeDocument/2006/relationships/hyperlink" Target="#'2- PR'!A302" TargetMode="External" Id="rId590"/><Relationship Type="http://schemas.openxmlformats.org/officeDocument/2006/relationships/hyperlink" Target="#'2- PR'!A303" TargetMode="External" Id="rId591"/><Relationship Type="http://schemas.openxmlformats.org/officeDocument/2006/relationships/hyperlink" Target="#'2- PR'!A303" TargetMode="External" Id="rId592"/><Relationship Type="http://schemas.openxmlformats.org/officeDocument/2006/relationships/hyperlink" Target="#'2- PR'!A304" TargetMode="External" Id="rId593"/><Relationship Type="http://schemas.openxmlformats.org/officeDocument/2006/relationships/hyperlink" Target="#'2- PR'!A304" TargetMode="External" Id="rId594"/><Relationship Type="http://schemas.openxmlformats.org/officeDocument/2006/relationships/hyperlink" Target="#'2- PR'!A305" TargetMode="External" Id="rId595"/><Relationship Type="http://schemas.openxmlformats.org/officeDocument/2006/relationships/hyperlink" Target="#'2- PR'!A305" TargetMode="External" Id="rId596"/><Relationship Type="http://schemas.openxmlformats.org/officeDocument/2006/relationships/hyperlink" Target="#'2- PR'!A306" TargetMode="External" Id="rId597"/><Relationship Type="http://schemas.openxmlformats.org/officeDocument/2006/relationships/hyperlink" Target="#'2- PR'!A306" TargetMode="External" Id="rId598"/><Relationship Type="http://schemas.openxmlformats.org/officeDocument/2006/relationships/hyperlink" Target="#'2- PR'!A307" TargetMode="External" Id="rId599"/><Relationship Type="http://schemas.openxmlformats.org/officeDocument/2006/relationships/hyperlink" Target="#'2- PR'!A307" TargetMode="External" Id="rId600"/><Relationship Type="http://schemas.openxmlformats.org/officeDocument/2006/relationships/hyperlink" Target="#'2- PR'!A308" TargetMode="External" Id="rId601"/><Relationship Type="http://schemas.openxmlformats.org/officeDocument/2006/relationships/hyperlink" Target="#'2- PR'!A308" TargetMode="External" Id="rId602"/><Relationship Type="http://schemas.openxmlformats.org/officeDocument/2006/relationships/hyperlink" Target="#'2- PR'!A309" TargetMode="External" Id="rId603"/><Relationship Type="http://schemas.openxmlformats.org/officeDocument/2006/relationships/hyperlink" Target="#'2- PR'!A309" TargetMode="External" Id="rId604"/><Relationship Type="http://schemas.openxmlformats.org/officeDocument/2006/relationships/hyperlink" Target="#'2- PR'!A310" TargetMode="External" Id="rId605"/><Relationship Type="http://schemas.openxmlformats.org/officeDocument/2006/relationships/hyperlink" Target="#'2- PR'!A310" TargetMode="External" Id="rId606"/><Relationship Type="http://schemas.openxmlformats.org/officeDocument/2006/relationships/hyperlink" Target="#'2- PR'!A311" TargetMode="External" Id="rId607"/><Relationship Type="http://schemas.openxmlformats.org/officeDocument/2006/relationships/hyperlink" Target="#'2- PR'!A311" TargetMode="External" Id="rId608"/><Relationship Type="http://schemas.openxmlformats.org/officeDocument/2006/relationships/hyperlink" Target="#'2- PR'!A312" TargetMode="External" Id="rId609"/><Relationship Type="http://schemas.openxmlformats.org/officeDocument/2006/relationships/hyperlink" Target="#'2- PR'!A312" TargetMode="External" Id="rId610"/><Relationship Type="http://schemas.openxmlformats.org/officeDocument/2006/relationships/hyperlink" Target="#'2- PR'!A313" TargetMode="External" Id="rId611"/><Relationship Type="http://schemas.openxmlformats.org/officeDocument/2006/relationships/hyperlink" Target="#'2- PR'!A313" TargetMode="External" Id="rId612"/><Relationship Type="http://schemas.openxmlformats.org/officeDocument/2006/relationships/hyperlink" Target="#'2- PR'!A314" TargetMode="External" Id="rId613"/><Relationship Type="http://schemas.openxmlformats.org/officeDocument/2006/relationships/hyperlink" Target="#'2- PR'!A314" TargetMode="External" Id="rId614"/><Relationship Type="http://schemas.openxmlformats.org/officeDocument/2006/relationships/hyperlink" Target="#'2- PR'!A315" TargetMode="External" Id="rId615"/><Relationship Type="http://schemas.openxmlformats.org/officeDocument/2006/relationships/hyperlink" Target="#'2- PR'!A315" TargetMode="External" Id="rId616"/><Relationship Type="http://schemas.openxmlformats.org/officeDocument/2006/relationships/hyperlink" Target="#'2- PR'!A316" TargetMode="External" Id="rId617"/><Relationship Type="http://schemas.openxmlformats.org/officeDocument/2006/relationships/hyperlink" Target="#'2- PR'!A316" TargetMode="External" Id="rId618"/><Relationship Type="http://schemas.openxmlformats.org/officeDocument/2006/relationships/hyperlink" Target="#'2- PR'!A317" TargetMode="External" Id="rId619"/><Relationship Type="http://schemas.openxmlformats.org/officeDocument/2006/relationships/hyperlink" Target="#'2- PR'!A317" TargetMode="External" Id="rId620"/><Relationship Type="http://schemas.openxmlformats.org/officeDocument/2006/relationships/hyperlink" Target="#'2- PR'!A318" TargetMode="External" Id="rId621"/><Relationship Type="http://schemas.openxmlformats.org/officeDocument/2006/relationships/hyperlink" Target="#'2- PR'!A318" TargetMode="External" Id="rId622"/><Relationship Type="http://schemas.openxmlformats.org/officeDocument/2006/relationships/hyperlink" Target="#'2- PR'!A319" TargetMode="External" Id="rId623"/><Relationship Type="http://schemas.openxmlformats.org/officeDocument/2006/relationships/hyperlink" Target="#'2- PR'!A319" TargetMode="External" Id="rId624"/><Relationship Type="http://schemas.openxmlformats.org/officeDocument/2006/relationships/hyperlink" Target="#'2- PR'!A320" TargetMode="External" Id="rId625"/><Relationship Type="http://schemas.openxmlformats.org/officeDocument/2006/relationships/hyperlink" Target="#'2- PR'!A320" TargetMode="External" Id="rId626"/><Relationship Type="http://schemas.openxmlformats.org/officeDocument/2006/relationships/hyperlink" Target="#'2- PR'!A322" TargetMode="External" Id="rId627"/><Relationship Type="http://schemas.openxmlformats.org/officeDocument/2006/relationships/hyperlink" Target="#'2- PR'!A322" TargetMode="External" Id="rId628"/><Relationship Type="http://schemas.openxmlformats.org/officeDocument/2006/relationships/hyperlink" Target="#'2- PR'!A323" TargetMode="External" Id="rId629"/><Relationship Type="http://schemas.openxmlformats.org/officeDocument/2006/relationships/hyperlink" Target="#'2- PR'!A323" TargetMode="External" Id="rId630"/><Relationship Type="http://schemas.openxmlformats.org/officeDocument/2006/relationships/hyperlink" Target="#'2- PR'!A324" TargetMode="External" Id="rId631"/><Relationship Type="http://schemas.openxmlformats.org/officeDocument/2006/relationships/hyperlink" Target="#'2- PR'!A324" TargetMode="External" Id="rId632"/><Relationship Type="http://schemas.openxmlformats.org/officeDocument/2006/relationships/hyperlink" Target="#'2- PR'!A326" TargetMode="External" Id="rId633"/><Relationship Type="http://schemas.openxmlformats.org/officeDocument/2006/relationships/hyperlink" Target="#'2- PR'!A326" TargetMode="External" Id="rId634"/><Relationship Type="http://schemas.openxmlformats.org/officeDocument/2006/relationships/hyperlink" Target="#'2- PR'!A327" TargetMode="External" Id="rId635"/><Relationship Type="http://schemas.openxmlformats.org/officeDocument/2006/relationships/hyperlink" Target="#'2- PR'!A327" TargetMode="External" Id="rId636"/><Relationship Type="http://schemas.openxmlformats.org/officeDocument/2006/relationships/hyperlink" Target="#'2- PR'!A328" TargetMode="External" Id="rId637"/><Relationship Type="http://schemas.openxmlformats.org/officeDocument/2006/relationships/hyperlink" Target="#'2- PR'!A328" TargetMode="External" Id="rId638"/><Relationship Type="http://schemas.openxmlformats.org/officeDocument/2006/relationships/hyperlink" Target="#'2- PR'!A329" TargetMode="External" Id="rId639"/><Relationship Type="http://schemas.openxmlformats.org/officeDocument/2006/relationships/hyperlink" Target="#'2- PR'!A329" TargetMode="External" Id="rId640"/><Relationship Type="http://schemas.openxmlformats.org/officeDocument/2006/relationships/hyperlink" Target="#'2- PR'!A330" TargetMode="External" Id="rId641"/><Relationship Type="http://schemas.openxmlformats.org/officeDocument/2006/relationships/hyperlink" Target="#'2- PR'!A330" TargetMode="External" Id="rId642"/><Relationship Type="http://schemas.openxmlformats.org/officeDocument/2006/relationships/hyperlink" Target="#'2- PR'!A331" TargetMode="External" Id="rId643"/><Relationship Type="http://schemas.openxmlformats.org/officeDocument/2006/relationships/hyperlink" Target="#'2- PR'!A331" TargetMode="External" Id="rId644"/><Relationship Type="http://schemas.openxmlformats.org/officeDocument/2006/relationships/hyperlink" Target="#'2- PR'!A332" TargetMode="External" Id="rId645"/><Relationship Type="http://schemas.openxmlformats.org/officeDocument/2006/relationships/hyperlink" Target="#'2- PR'!A332" TargetMode="External" Id="rId646"/><Relationship Type="http://schemas.openxmlformats.org/officeDocument/2006/relationships/hyperlink" Target="#'2- PR'!A333" TargetMode="External" Id="rId647"/><Relationship Type="http://schemas.openxmlformats.org/officeDocument/2006/relationships/hyperlink" Target="#'2- PR'!A333" TargetMode="External" Id="rId648"/><Relationship Type="http://schemas.openxmlformats.org/officeDocument/2006/relationships/hyperlink" Target="#'2- PR'!A334" TargetMode="External" Id="rId649"/><Relationship Type="http://schemas.openxmlformats.org/officeDocument/2006/relationships/hyperlink" Target="#'2- PR'!A334" TargetMode="External" Id="rId650"/><Relationship Type="http://schemas.openxmlformats.org/officeDocument/2006/relationships/hyperlink" Target="#'2- PR'!A336" TargetMode="External" Id="rId651"/><Relationship Type="http://schemas.openxmlformats.org/officeDocument/2006/relationships/hyperlink" Target="#'2- PR'!A336" TargetMode="External" Id="rId652"/><Relationship Type="http://schemas.openxmlformats.org/officeDocument/2006/relationships/hyperlink" Target="#'2- PR'!A337" TargetMode="External" Id="rId653"/><Relationship Type="http://schemas.openxmlformats.org/officeDocument/2006/relationships/hyperlink" Target="#'2- PR'!A337" TargetMode="External" Id="rId654"/><Relationship Type="http://schemas.openxmlformats.org/officeDocument/2006/relationships/hyperlink" Target="#'2- PR'!A338" TargetMode="External" Id="rId655"/><Relationship Type="http://schemas.openxmlformats.org/officeDocument/2006/relationships/hyperlink" Target="#'2- PR'!A338" TargetMode="External" Id="rId656"/><Relationship Type="http://schemas.openxmlformats.org/officeDocument/2006/relationships/hyperlink" Target="#'2- PR'!A339" TargetMode="External" Id="rId657"/><Relationship Type="http://schemas.openxmlformats.org/officeDocument/2006/relationships/hyperlink" Target="#'2- PR'!A339" TargetMode="External" Id="rId658"/><Relationship Type="http://schemas.openxmlformats.org/officeDocument/2006/relationships/hyperlink" Target="#'2- PR'!A340" TargetMode="External" Id="rId659"/><Relationship Type="http://schemas.openxmlformats.org/officeDocument/2006/relationships/hyperlink" Target="#'2- PR'!A340" TargetMode="External" Id="rId660"/><Relationship Type="http://schemas.openxmlformats.org/officeDocument/2006/relationships/hyperlink" Target="#'2- PR'!A341" TargetMode="External" Id="rId661"/><Relationship Type="http://schemas.openxmlformats.org/officeDocument/2006/relationships/hyperlink" Target="#'2- PR'!A341" TargetMode="External" Id="rId662"/><Relationship Type="http://schemas.openxmlformats.org/officeDocument/2006/relationships/hyperlink" Target="#'2- PR'!A342" TargetMode="External" Id="rId663"/><Relationship Type="http://schemas.openxmlformats.org/officeDocument/2006/relationships/hyperlink" Target="#'2- PR'!A342" TargetMode="External" Id="rId664"/><Relationship Type="http://schemas.openxmlformats.org/officeDocument/2006/relationships/hyperlink" Target="#'2- PR'!A343" TargetMode="External" Id="rId665"/><Relationship Type="http://schemas.openxmlformats.org/officeDocument/2006/relationships/hyperlink" Target="#'2- PR'!A343" TargetMode="External" Id="rId666"/><Relationship Type="http://schemas.openxmlformats.org/officeDocument/2006/relationships/hyperlink" Target="#'2- PR'!A344" TargetMode="External" Id="rId667"/><Relationship Type="http://schemas.openxmlformats.org/officeDocument/2006/relationships/hyperlink" Target="#'2- PR'!A344" TargetMode="External" Id="rId668"/><Relationship Type="http://schemas.openxmlformats.org/officeDocument/2006/relationships/hyperlink" Target="#'2- PR'!A345" TargetMode="External" Id="rId669"/><Relationship Type="http://schemas.openxmlformats.org/officeDocument/2006/relationships/hyperlink" Target="#'2- PR'!A345" TargetMode="External" Id="rId670"/><Relationship Type="http://schemas.openxmlformats.org/officeDocument/2006/relationships/hyperlink" Target="#'2- PR'!A346" TargetMode="External" Id="rId671"/><Relationship Type="http://schemas.openxmlformats.org/officeDocument/2006/relationships/hyperlink" Target="#'2- PR'!A346" TargetMode="External" Id="rId672"/><Relationship Type="http://schemas.openxmlformats.org/officeDocument/2006/relationships/hyperlink" Target="#'2- PR'!A347" TargetMode="External" Id="rId673"/><Relationship Type="http://schemas.openxmlformats.org/officeDocument/2006/relationships/hyperlink" Target="#'2- PR'!A347" TargetMode="External" Id="rId674"/><Relationship Type="http://schemas.openxmlformats.org/officeDocument/2006/relationships/hyperlink" Target="#'2- PR'!A348" TargetMode="External" Id="rId675"/><Relationship Type="http://schemas.openxmlformats.org/officeDocument/2006/relationships/hyperlink" Target="#'2- PR'!A348" TargetMode="External" Id="rId676"/><Relationship Type="http://schemas.openxmlformats.org/officeDocument/2006/relationships/hyperlink" Target="#'2- PR'!A349" TargetMode="External" Id="rId677"/><Relationship Type="http://schemas.openxmlformats.org/officeDocument/2006/relationships/hyperlink" Target="#'2- PR'!A349" TargetMode="External" Id="rId678"/><Relationship Type="http://schemas.openxmlformats.org/officeDocument/2006/relationships/hyperlink" Target="#'2- PR'!A350" TargetMode="External" Id="rId679"/><Relationship Type="http://schemas.openxmlformats.org/officeDocument/2006/relationships/hyperlink" Target="#'2- PR'!A350" TargetMode="External" Id="rId680"/><Relationship Type="http://schemas.openxmlformats.org/officeDocument/2006/relationships/hyperlink" Target="#'2- PR'!A351" TargetMode="External" Id="rId681"/><Relationship Type="http://schemas.openxmlformats.org/officeDocument/2006/relationships/hyperlink" Target="#'2- PR'!A351" TargetMode="External" Id="rId682"/><Relationship Type="http://schemas.openxmlformats.org/officeDocument/2006/relationships/hyperlink" Target="#'2- PR'!A352" TargetMode="External" Id="rId683"/><Relationship Type="http://schemas.openxmlformats.org/officeDocument/2006/relationships/hyperlink" Target="#'2- PR'!A352" TargetMode="External" Id="rId684"/><Relationship Type="http://schemas.openxmlformats.org/officeDocument/2006/relationships/hyperlink" Target="#'2- PR'!A353" TargetMode="External" Id="rId685"/><Relationship Type="http://schemas.openxmlformats.org/officeDocument/2006/relationships/hyperlink" Target="#'2- PR'!A353" TargetMode="External" Id="rId686"/><Relationship Type="http://schemas.openxmlformats.org/officeDocument/2006/relationships/hyperlink" Target="#'2- PR'!A354" TargetMode="External" Id="rId687"/><Relationship Type="http://schemas.openxmlformats.org/officeDocument/2006/relationships/hyperlink" Target="#'2- PR'!A354" TargetMode="External" Id="rId688"/><Relationship Type="http://schemas.openxmlformats.org/officeDocument/2006/relationships/hyperlink" Target="#'2- PR'!A355" TargetMode="External" Id="rId689"/><Relationship Type="http://schemas.openxmlformats.org/officeDocument/2006/relationships/hyperlink" Target="#'2- PR'!A355" TargetMode="External" Id="rId690"/><Relationship Type="http://schemas.openxmlformats.org/officeDocument/2006/relationships/hyperlink" Target="#'2- PR'!A356" TargetMode="External" Id="rId691"/><Relationship Type="http://schemas.openxmlformats.org/officeDocument/2006/relationships/hyperlink" Target="#'2- PR'!A356" TargetMode="External" Id="rId692"/><Relationship Type="http://schemas.openxmlformats.org/officeDocument/2006/relationships/hyperlink" Target="#'2- PR'!A357" TargetMode="External" Id="rId693"/><Relationship Type="http://schemas.openxmlformats.org/officeDocument/2006/relationships/hyperlink" Target="#'2- PR'!A357" TargetMode="External" Id="rId694"/><Relationship Type="http://schemas.openxmlformats.org/officeDocument/2006/relationships/hyperlink" Target="#'2- PR'!A358" TargetMode="External" Id="rId695"/><Relationship Type="http://schemas.openxmlformats.org/officeDocument/2006/relationships/hyperlink" Target="#'2- PR'!A358" TargetMode="External" Id="rId696"/><Relationship Type="http://schemas.openxmlformats.org/officeDocument/2006/relationships/hyperlink" Target="#'2- PR'!A359" TargetMode="External" Id="rId697"/><Relationship Type="http://schemas.openxmlformats.org/officeDocument/2006/relationships/hyperlink" Target="#'2- PR'!A359" TargetMode="External" Id="rId698"/><Relationship Type="http://schemas.openxmlformats.org/officeDocument/2006/relationships/hyperlink" Target="#'2- PR'!A360" TargetMode="External" Id="rId699"/><Relationship Type="http://schemas.openxmlformats.org/officeDocument/2006/relationships/hyperlink" Target="#'2- PR'!A360" TargetMode="External" Id="rId700"/><Relationship Type="http://schemas.openxmlformats.org/officeDocument/2006/relationships/hyperlink" Target="#'2- PR'!A361" TargetMode="External" Id="rId701"/><Relationship Type="http://schemas.openxmlformats.org/officeDocument/2006/relationships/hyperlink" Target="#'2- PR'!A361" TargetMode="External" Id="rId702"/><Relationship Type="http://schemas.openxmlformats.org/officeDocument/2006/relationships/hyperlink" Target="#'2- PR'!A362" TargetMode="External" Id="rId703"/><Relationship Type="http://schemas.openxmlformats.org/officeDocument/2006/relationships/hyperlink" Target="#'2- PR'!A362" TargetMode="External" Id="rId704"/><Relationship Type="http://schemas.openxmlformats.org/officeDocument/2006/relationships/hyperlink" Target="#'2- PR'!A363" TargetMode="External" Id="rId705"/><Relationship Type="http://schemas.openxmlformats.org/officeDocument/2006/relationships/hyperlink" Target="#'2- PR'!A363" TargetMode="External" Id="rId706"/><Relationship Type="http://schemas.openxmlformats.org/officeDocument/2006/relationships/hyperlink" Target="#'2- PR'!A364" TargetMode="External" Id="rId707"/><Relationship Type="http://schemas.openxmlformats.org/officeDocument/2006/relationships/hyperlink" Target="#'2- PR'!A364" TargetMode="External" Id="rId708"/><Relationship Type="http://schemas.openxmlformats.org/officeDocument/2006/relationships/hyperlink" Target="#'2- PR'!A365" TargetMode="External" Id="rId709"/><Relationship Type="http://schemas.openxmlformats.org/officeDocument/2006/relationships/hyperlink" Target="#'2- PR'!A365" TargetMode="External" Id="rId710"/><Relationship Type="http://schemas.openxmlformats.org/officeDocument/2006/relationships/hyperlink" Target="#'2- PR'!A366" TargetMode="External" Id="rId711"/><Relationship Type="http://schemas.openxmlformats.org/officeDocument/2006/relationships/hyperlink" Target="#'2- PR'!A366" TargetMode="External" Id="rId712"/><Relationship Type="http://schemas.openxmlformats.org/officeDocument/2006/relationships/hyperlink" Target="#'2- PR'!A367" TargetMode="External" Id="rId713"/><Relationship Type="http://schemas.openxmlformats.org/officeDocument/2006/relationships/hyperlink" Target="#'2- PR'!A367" TargetMode="External" Id="rId714"/><Relationship Type="http://schemas.openxmlformats.org/officeDocument/2006/relationships/hyperlink" Target="#'2- PR'!A368" TargetMode="External" Id="rId715"/><Relationship Type="http://schemas.openxmlformats.org/officeDocument/2006/relationships/hyperlink" Target="#'2- PR'!A368" TargetMode="External" Id="rId716"/><Relationship Type="http://schemas.openxmlformats.org/officeDocument/2006/relationships/hyperlink" Target="#'2- PR'!A369" TargetMode="External" Id="rId717"/><Relationship Type="http://schemas.openxmlformats.org/officeDocument/2006/relationships/hyperlink" Target="#'2- PR'!A369" TargetMode="External" Id="rId718"/><Relationship Type="http://schemas.openxmlformats.org/officeDocument/2006/relationships/hyperlink" Target="#'2- PR'!A370" TargetMode="External" Id="rId719"/><Relationship Type="http://schemas.openxmlformats.org/officeDocument/2006/relationships/hyperlink" Target="#'2- PR'!A370" TargetMode="External" Id="rId720"/><Relationship Type="http://schemas.openxmlformats.org/officeDocument/2006/relationships/hyperlink" Target="#'2- PR'!A371" TargetMode="External" Id="rId721"/><Relationship Type="http://schemas.openxmlformats.org/officeDocument/2006/relationships/hyperlink" Target="#'2- PR'!A371" TargetMode="External" Id="rId722"/><Relationship Type="http://schemas.openxmlformats.org/officeDocument/2006/relationships/hyperlink" Target="#'2- PR'!A372" TargetMode="External" Id="rId723"/><Relationship Type="http://schemas.openxmlformats.org/officeDocument/2006/relationships/hyperlink" Target="#'2- PR'!A372" TargetMode="External" Id="rId724"/><Relationship Type="http://schemas.openxmlformats.org/officeDocument/2006/relationships/hyperlink" Target="#'2- PR'!A373" TargetMode="External" Id="rId725"/><Relationship Type="http://schemas.openxmlformats.org/officeDocument/2006/relationships/hyperlink" Target="#'2- PR'!A373" TargetMode="External" Id="rId726"/><Relationship Type="http://schemas.openxmlformats.org/officeDocument/2006/relationships/hyperlink" Target="#'2- PR'!A374" TargetMode="External" Id="rId727"/><Relationship Type="http://schemas.openxmlformats.org/officeDocument/2006/relationships/hyperlink" Target="#'2- PR'!A374" TargetMode="External" Id="rId728"/><Relationship Type="http://schemas.openxmlformats.org/officeDocument/2006/relationships/hyperlink" Target="#'2- PR'!A375" TargetMode="External" Id="rId729"/><Relationship Type="http://schemas.openxmlformats.org/officeDocument/2006/relationships/hyperlink" Target="#'2- PR'!A375" TargetMode="External" Id="rId730"/><Relationship Type="http://schemas.openxmlformats.org/officeDocument/2006/relationships/hyperlink" Target="#'2- PR'!A376" TargetMode="External" Id="rId731"/><Relationship Type="http://schemas.openxmlformats.org/officeDocument/2006/relationships/hyperlink" Target="#'2- PR'!A376" TargetMode="External" Id="rId732"/><Relationship Type="http://schemas.openxmlformats.org/officeDocument/2006/relationships/hyperlink" Target="#'2- PR'!A377" TargetMode="External" Id="rId733"/><Relationship Type="http://schemas.openxmlformats.org/officeDocument/2006/relationships/hyperlink" Target="#'2- PR'!A377" TargetMode="External" Id="rId734"/><Relationship Type="http://schemas.openxmlformats.org/officeDocument/2006/relationships/hyperlink" Target="#'2- PR'!A378" TargetMode="External" Id="rId735"/><Relationship Type="http://schemas.openxmlformats.org/officeDocument/2006/relationships/hyperlink" Target="#'2- PR'!A378" TargetMode="External" Id="rId736"/><Relationship Type="http://schemas.openxmlformats.org/officeDocument/2006/relationships/hyperlink" Target="#'2- PR'!A379" TargetMode="External" Id="rId737"/><Relationship Type="http://schemas.openxmlformats.org/officeDocument/2006/relationships/hyperlink" Target="#'2- PR'!A379" TargetMode="External" Id="rId738"/><Relationship Type="http://schemas.openxmlformats.org/officeDocument/2006/relationships/hyperlink" Target="#'2- PR'!A380" TargetMode="External" Id="rId739"/><Relationship Type="http://schemas.openxmlformats.org/officeDocument/2006/relationships/hyperlink" Target="#'2- PR'!A380" TargetMode="External" Id="rId740"/><Relationship Type="http://schemas.openxmlformats.org/officeDocument/2006/relationships/hyperlink" Target="#'2- PR'!A381" TargetMode="External" Id="rId741"/><Relationship Type="http://schemas.openxmlformats.org/officeDocument/2006/relationships/hyperlink" Target="#'2- PR'!A381" TargetMode="External" Id="rId742"/><Relationship Type="http://schemas.openxmlformats.org/officeDocument/2006/relationships/hyperlink" Target="#'2- PR'!A382" TargetMode="External" Id="rId743"/><Relationship Type="http://schemas.openxmlformats.org/officeDocument/2006/relationships/hyperlink" Target="#'2- PR'!A382" TargetMode="External" Id="rId744"/><Relationship Type="http://schemas.openxmlformats.org/officeDocument/2006/relationships/hyperlink" Target="#'2- PR'!A383" TargetMode="External" Id="rId745"/><Relationship Type="http://schemas.openxmlformats.org/officeDocument/2006/relationships/hyperlink" Target="#'2- PR'!A383" TargetMode="External" Id="rId746"/><Relationship Type="http://schemas.openxmlformats.org/officeDocument/2006/relationships/hyperlink" Target="#'2- PR'!A384" TargetMode="External" Id="rId747"/><Relationship Type="http://schemas.openxmlformats.org/officeDocument/2006/relationships/hyperlink" Target="#'2- PR'!A384" TargetMode="External" Id="rId748"/><Relationship Type="http://schemas.openxmlformats.org/officeDocument/2006/relationships/hyperlink" Target="#'2- PR'!A385" TargetMode="External" Id="rId749"/><Relationship Type="http://schemas.openxmlformats.org/officeDocument/2006/relationships/hyperlink" Target="#'2- PR'!A385" TargetMode="External" Id="rId750"/><Relationship Type="http://schemas.openxmlformats.org/officeDocument/2006/relationships/hyperlink" Target="#'2- PR'!A386" TargetMode="External" Id="rId751"/><Relationship Type="http://schemas.openxmlformats.org/officeDocument/2006/relationships/hyperlink" Target="#'2- PR'!A386" TargetMode="External" Id="rId752"/><Relationship Type="http://schemas.openxmlformats.org/officeDocument/2006/relationships/hyperlink" Target="#'2- PR'!A387" TargetMode="External" Id="rId753"/><Relationship Type="http://schemas.openxmlformats.org/officeDocument/2006/relationships/hyperlink" Target="#'2- PR'!A387" TargetMode="External" Id="rId754"/><Relationship Type="http://schemas.openxmlformats.org/officeDocument/2006/relationships/hyperlink" Target="#'2- PR'!A388" TargetMode="External" Id="rId755"/><Relationship Type="http://schemas.openxmlformats.org/officeDocument/2006/relationships/hyperlink" Target="#'2- PR'!A388" TargetMode="External" Id="rId756"/><Relationship Type="http://schemas.openxmlformats.org/officeDocument/2006/relationships/hyperlink" Target="#'2- PR'!A389" TargetMode="External" Id="rId757"/><Relationship Type="http://schemas.openxmlformats.org/officeDocument/2006/relationships/hyperlink" Target="#'2- PR'!A389" TargetMode="External" Id="rId758"/><Relationship Type="http://schemas.openxmlformats.org/officeDocument/2006/relationships/hyperlink" Target="#'2- PR'!A390" TargetMode="External" Id="rId759"/><Relationship Type="http://schemas.openxmlformats.org/officeDocument/2006/relationships/hyperlink" Target="#'2- PR'!A390" TargetMode="External" Id="rId760"/><Relationship Type="http://schemas.openxmlformats.org/officeDocument/2006/relationships/hyperlink" Target="#'2- PR'!A391" TargetMode="External" Id="rId761"/><Relationship Type="http://schemas.openxmlformats.org/officeDocument/2006/relationships/hyperlink" Target="#'2- PR'!A391" TargetMode="External" Id="rId762"/><Relationship Type="http://schemas.openxmlformats.org/officeDocument/2006/relationships/hyperlink" Target="#'2- PR'!A392" TargetMode="External" Id="rId763"/><Relationship Type="http://schemas.openxmlformats.org/officeDocument/2006/relationships/hyperlink" Target="#'2- PR'!A392" TargetMode="External" Id="rId764"/><Relationship Type="http://schemas.openxmlformats.org/officeDocument/2006/relationships/hyperlink" Target="#'2- PR'!A393" TargetMode="External" Id="rId765"/><Relationship Type="http://schemas.openxmlformats.org/officeDocument/2006/relationships/hyperlink" Target="#'2- PR'!A393" TargetMode="External" Id="rId766"/><Relationship Type="http://schemas.openxmlformats.org/officeDocument/2006/relationships/hyperlink" Target="#'2- PR'!A394" TargetMode="External" Id="rId767"/><Relationship Type="http://schemas.openxmlformats.org/officeDocument/2006/relationships/hyperlink" Target="#'2- PR'!A394" TargetMode="External" Id="rId768"/><Relationship Type="http://schemas.openxmlformats.org/officeDocument/2006/relationships/hyperlink" Target="#'2- PR'!A395" TargetMode="External" Id="rId769"/><Relationship Type="http://schemas.openxmlformats.org/officeDocument/2006/relationships/hyperlink" Target="#'2- PR'!A395" TargetMode="External" Id="rId770"/><Relationship Type="http://schemas.openxmlformats.org/officeDocument/2006/relationships/hyperlink" Target="#'2- PR'!A396" TargetMode="External" Id="rId771"/><Relationship Type="http://schemas.openxmlformats.org/officeDocument/2006/relationships/hyperlink" Target="#'2- PR'!A396" TargetMode="External" Id="rId772"/><Relationship Type="http://schemas.openxmlformats.org/officeDocument/2006/relationships/hyperlink" Target="#'2- PR'!A397" TargetMode="External" Id="rId773"/><Relationship Type="http://schemas.openxmlformats.org/officeDocument/2006/relationships/hyperlink" Target="#'2- PR'!A397" TargetMode="External" Id="rId774"/><Relationship Type="http://schemas.openxmlformats.org/officeDocument/2006/relationships/hyperlink" Target="#'2- PR'!A398" TargetMode="External" Id="rId775"/><Relationship Type="http://schemas.openxmlformats.org/officeDocument/2006/relationships/hyperlink" Target="#'2- PR'!A398" TargetMode="External" Id="rId776"/><Relationship Type="http://schemas.openxmlformats.org/officeDocument/2006/relationships/hyperlink" Target="#'2- PR'!A399" TargetMode="External" Id="rId777"/><Relationship Type="http://schemas.openxmlformats.org/officeDocument/2006/relationships/hyperlink" Target="#'2- PR'!A399" TargetMode="External" Id="rId778"/><Relationship Type="http://schemas.openxmlformats.org/officeDocument/2006/relationships/hyperlink" Target="#'2- PR'!A400" TargetMode="External" Id="rId779"/><Relationship Type="http://schemas.openxmlformats.org/officeDocument/2006/relationships/hyperlink" Target="#'2- PR'!A400" TargetMode="External" Id="rId780"/><Relationship Type="http://schemas.openxmlformats.org/officeDocument/2006/relationships/hyperlink" Target="#'2- PR'!A401" TargetMode="External" Id="rId781"/><Relationship Type="http://schemas.openxmlformats.org/officeDocument/2006/relationships/hyperlink" Target="#'2- PR'!A401" TargetMode="External" Id="rId782"/><Relationship Type="http://schemas.openxmlformats.org/officeDocument/2006/relationships/hyperlink" Target="#'2- PR'!A402" TargetMode="External" Id="rId783"/><Relationship Type="http://schemas.openxmlformats.org/officeDocument/2006/relationships/hyperlink" Target="#'2- PR'!A402" TargetMode="External" Id="rId784"/><Relationship Type="http://schemas.openxmlformats.org/officeDocument/2006/relationships/hyperlink" Target="#'2- PR'!A403" TargetMode="External" Id="rId785"/><Relationship Type="http://schemas.openxmlformats.org/officeDocument/2006/relationships/hyperlink" Target="#'2- PR'!A403" TargetMode="External" Id="rId786"/><Relationship Type="http://schemas.openxmlformats.org/officeDocument/2006/relationships/hyperlink" Target="#'2- PR'!A404" TargetMode="External" Id="rId787"/><Relationship Type="http://schemas.openxmlformats.org/officeDocument/2006/relationships/hyperlink" Target="#'2- PR'!A404" TargetMode="External" Id="rId788"/><Relationship Type="http://schemas.openxmlformats.org/officeDocument/2006/relationships/hyperlink" Target="#'2- PR'!A405" TargetMode="External" Id="rId789"/><Relationship Type="http://schemas.openxmlformats.org/officeDocument/2006/relationships/hyperlink" Target="#'2- PR'!A405" TargetMode="External" Id="rId790"/><Relationship Type="http://schemas.openxmlformats.org/officeDocument/2006/relationships/hyperlink" Target="#'2- PR'!A406" TargetMode="External" Id="rId791"/><Relationship Type="http://schemas.openxmlformats.org/officeDocument/2006/relationships/hyperlink" Target="#'2- PR'!A406" TargetMode="External" Id="rId792"/><Relationship Type="http://schemas.openxmlformats.org/officeDocument/2006/relationships/hyperlink" Target="#'2- PR'!A407" TargetMode="External" Id="rId793"/><Relationship Type="http://schemas.openxmlformats.org/officeDocument/2006/relationships/hyperlink" Target="#'2- PR'!A407" TargetMode="External" Id="rId794"/><Relationship Type="http://schemas.openxmlformats.org/officeDocument/2006/relationships/hyperlink" Target="#'2- PR'!A408" TargetMode="External" Id="rId795"/><Relationship Type="http://schemas.openxmlformats.org/officeDocument/2006/relationships/hyperlink" Target="#'2- PR'!A408" TargetMode="External" Id="rId796"/><Relationship Type="http://schemas.openxmlformats.org/officeDocument/2006/relationships/hyperlink" Target="#'2- PR'!A409" TargetMode="External" Id="rId797"/><Relationship Type="http://schemas.openxmlformats.org/officeDocument/2006/relationships/hyperlink" Target="#'2- PR'!A409" TargetMode="External" Id="rId798"/><Relationship Type="http://schemas.openxmlformats.org/officeDocument/2006/relationships/hyperlink" Target="#'2- PR'!A410" TargetMode="External" Id="rId799"/><Relationship Type="http://schemas.openxmlformats.org/officeDocument/2006/relationships/hyperlink" Target="#'2- PR'!A410" TargetMode="External" Id="rId800"/><Relationship Type="http://schemas.openxmlformats.org/officeDocument/2006/relationships/hyperlink" Target="#'2- PR'!A411" TargetMode="External" Id="rId801"/><Relationship Type="http://schemas.openxmlformats.org/officeDocument/2006/relationships/hyperlink" Target="#'2- PR'!A411" TargetMode="External" Id="rId802"/><Relationship Type="http://schemas.openxmlformats.org/officeDocument/2006/relationships/hyperlink" Target="#'2- PR'!A412" TargetMode="External" Id="rId803"/><Relationship Type="http://schemas.openxmlformats.org/officeDocument/2006/relationships/hyperlink" Target="#'2- PR'!A412" TargetMode="External" Id="rId804"/><Relationship Type="http://schemas.openxmlformats.org/officeDocument/2006/relationships/hyperlink" Target="#'2- PR'!A413" TargetMode="External" Id="rId805"/><Relationship Type="http://schemas.openxmlformats.org/officeDocument/2006/relationships/hyperlink" Target="#'2- PR'!A413" TargetMode="External" Id="rId806"/><Relationship Type="http://schemas.openxmlformats.org/officeDocument/2006/relationships/hyperlink" Target="#'2- PR'!A414" TargetMode="External" Id="rId807"/><Relationship Type="http://schemas.openxmlformats.org/officeDocument/2006/relationships/hyperlink" Target="#'2- PR'!A414" TargetMode="External" Id="rId808"/><Relationship Type="http://schemas.openxmlformats.org/officeDocument/2006/relationships/hyperlink" Target="#'2- PR'!A415" TargetMode="External" Id="rId809"/><Relationship Type="http://schemas.openxmlformats.org/officeDocument/2006/relationships/hyperlink" Target="#'2- PR'!A415" TargetMode="External" Id="rId810"/><Relationship Type="http://schemas.openxmlformats.org/officeDocument/2006/relationships/hyperlink" Target="#'2- PR'!A416" TargetMode="External" Id="rId811"/><Relationship Type="http://schemas.openxmlformats.org/officeDocument/2006/relationships/hyperlink" Target="#'2- PR'!A416" TargetMode="External" Id="rId812"/><Relationship Type="http://schemas.openxmlformats.org/officeDocument/2006/relationships/hyperlink" Target="#'2- PR'!A417" TargetMode="External" Id="rId813"/><Relationship Type="http://schemas.openxmlformats.org/officeDocument/2006/relationships/hyperlink" Target="#'2- PR'!A417" TargetMode="External" Id="rId814"/><Relationship Type="http://schemas.openxmlformats.org/officeDocument/2006/relationships/hyperlink" Target="#'2- PR'!A418" TargetMode="External" Id="rId815"/><Relationship Type="http://schemas.openxmlformats.org/officeDocument/2006/relationships/hyperlink" Target="#'2- PR'!A418" TargetMode="External" Id="rId816"/><Relationship Type="http://schemas.openxmlformats.org/officeDocument/2006/relationships/hyperlink" Target="#'2- PR'!A419" TargetMode="External" Id="rId817"/><Relationship Type="http://schemas.openxmlformats.org/officeDocument/2006/relationships/hyperlink" Target="#'2- PR'!A419" TargetMode="External" Id="rId818"/><Relationship Type="http://schemas.openxmlformats.org/officeDocument/2006/relationships/hyperlink" Target="#'2- PR'!A420" TargetMode="External" Id="rId819"/><Relationship Type="http://schemas.openxmlformats.org/officeDocument/2006/relationships/hyperlink" Target="#'2- PR'!A420" TargetMode="External" Id="rId820"/><Relationship Type="http://schemas.openxmlformats.org/officeDocument/2006/relationships/hyperlink" Target="#'2- PR'!A421" TargetMode="External" Id="rId821"/><Relationship Type="http://schemas.openxmlformats.org/officeDocument/2006/relationships/hyperlink" Target="#'2- PR'!A421" TargetMode="External" Id="rId822"/><Relationship Type="http://schemas.openxmlformats.org/officeDocument/2006/relationships/hyperlink" Target="#'2- PR'!A422" TargetMode="External" Id="rId823"/><Relationship Type="http://schemas.openxmlformats.org/officeDocument/2006/relationships/hyperlink" Target="#'2- PR'!A422" TargetMode="External" Id="rId824"/><Relationship Type="http://schemas.openxmlformats.org/officeDocument/2006/relationships/hyperlink" Target="#'2- PR'!A423" TargetMode="External" Id="rId825"/><Relationship Type="http://schemas.openxmlformats.org/officeDocument/2006/relationships/hyperlink" Target="#'2- PR'!A423" TargetMode="External" Id="rId826"/><Relationship Type="http://schemas.openxmlformats.org/officeDocument/2006/relationships/hyperlink" Target="#'2- PR'!A424" TargetMode="External" Id="rId827"/><Relationship Type="http://schemas.openxmlformats.org/officeDocument/2006/relationships/hyperlink" Target="#'2- PR'!A424" TargetMode="External" Id="rId828"/><Relationship Type="http://schemas.openxmlformats.org/officeDocument/2006/relationships/hyperlink" Target="#'2- PR'!A425" TargetMode="External" Id="rId829"/><Relationship Type="http://schemas.openxmlformats.org/officeDocument/2006/relationships/hyperlink" Target="#'2- PR'!A425" TargetMode="External" Id="rId830"/><Relationship Type="http://schemas.openxmlformats.org/officeDocument/2006/relationships/hyperlink" Target="#'2- PR'!A426" TargetMode="External" Id="rId831"/><Relationship Type="http://schemas.openxmlformats.org/officeDocument/2006/relationships/hyperlink" Target="#'2- PR'!A426" TargetMode="External" Id="rId832"/><Relationship Type="http://schemas.openxmlformats.org/officeDocument/2006/relationships/hyperlink" Target="#'2- PR'!A427" TargetMode="External" Id="rId833"/><Relationship Type="http://schemas.openxmlformats.org/officeDocument/2006/relationships/hyperlink" Target="#'2- PR'!A427" TargetMode="External" Id="rId834"/><Relationship Type="http://schemas.openxmlformats.org/officeDocument/2006/relationships/hyperlink" Target="#'2- PR'!A428" TargetMode="External" Id="rId835"/><Relationship Type="http://schemas.openxmlformats.org/officeDocument/2006/relationships/hyperlink" Target="#'2- PR'!A428" TargetMode="External" Id="rId836"/><Relationship Type="http://schemas.openxmlformats.org/officeDocument/2006/relationships/hyperlink" Target="#'2- PR'!A429" TargetMode="External" Id="rId837"/><Relationship Type="http://schemas.openxmlformats.org/officeDocument/2006/relationships/hyperlink" Target="#'2- PR'!A429" TargetMode="External" Id="rId838"/><Relationship Type="http://schemas.openxmlformats.org/officeDocument/2006/relationships/hyperlink" Target="#'2- PR'!A430" TargetMode="External" Id="rId839"/><Relationship Type="http://schemas.openxmlformats.org/officeDocument/2006/relationships/hyperlink" Target="#'2- PR'!A430" TargetMode="External" Id="rId840"/><Relationship Type="http://schemas.openxmlformats.org/officeDocument/2006/relationships/hyperlink" Target="#'2- PR'!A431" TargetMode="External" Id="rId841"/><Relationship Type="http://schemas.openxmlformats.org/officeDocument/2006/relationships/hyperlink" Target="#'2- PR'!A431" TargetMode="External" Id="rId842"/><Relationship Type="http://schemas.openxmlformats.org/officeDocument/2006/relationships/hyperlink" Target="#'2- PR'!A432" TargetMode="External" Id="rId843"/><Relationship Type="http://schemas.openxmlformats.org/officeDocument/2006/relationships/hyperlink" Target="#'2- PR'!A432" TargetMode="External" Id="rId844"/><Relationship Type="http://schemas.openxmlformats.org/officeDocument/2006/relationships/hyperlink" Target="#'2- PR'!A433" TargetMode="External" Id="rId845"/><Relationship Type="http://schemas.openxmlformats.org/officeDocument/2006/relationships/hyperlink" Target="#'2- PR'!A433" TargetMode="External" Id="rId846"/><Relationship Type="http://schemas.openxmlformats.org/officeDocument/2006/relationships/hyperlink" Target="#'2- PR'!A434" TargetMode="External" Id="rId847"/><Relationship Type="http://schemas.openxmlformats.org/officeDocument/2006/relationships/hyperlink" Target="#'2- PR'!A434" TargetMode="External" Id="rId848"/><Relationship Type="http://schemas.openxmlformats.org/officeDocument/2006/relationships/hyperlink" Target="#'2- PR'!A435" TargetMode="External" Id="rId849"/><Relationship Type="http://schemas.openxmlformats.org/officeDocument/2006/relationships/hyperlink" Target="#'2- PR'!A435" TargetMode="External" Id="rId850"/><Relationship Type="http://schemas.openxmlformats.org/officeDocument/2006/relationships/hyperlink" Target="#'2- PR'!A436" TargetMode="External" Id="rId851"/><Relationship Type="http://schemas.openxmlformats.org/officeDocument/2006/relationships/hyperlink" Target="#'2- PR'!A436" TargetMode="External" Id="rId852"/><Relationship Type="http://schemas.openxmlformats.org/officeDocument/2006/relationships/hyperlink" Target="#'2- PR'!A437" TargetMode="External" Id="rId853"/><Relationship Type="http://schemas.openxmlformats.org/officeDocument/2006/relationships/hyperlink" Target="#'2- PR'!A437" TargetMode="External" Id="rId854"/><Relationship Type="http://schemas.openxmlformats.org/officeDocument/2006/relationships/hyperlink" Target="#'2- PR'!A438" TargetMode="External" Id="rId855"/><Relationship Type="http://schemas.openxmlformats.org/officeDocument/2006/relationships/hyperlink" Target="#'2- PR'!A438" TargetMode="External" Id="rId856"/><Relationship Type="http://schemas.openxmlformats.org/officeDocument/2006/relationships/hyperlink" Target="#'2- PR'!A439" TargetMode="External" Id="rId857"/><Relationship Type="http://schemas.openxmlformats.org/officeDocument/2006/relationships/hyperlink" Target="#'2- PR'!A439" TargetMode="External" Id="rId858"/><Relationship Type="http://schemas.openxmlformats.org/officeDocument/2006/relationships/hyperlink" Target="#'2- PR'!A440" TargetMode="External" Id="rId859"/><Relationship Type="http://schemas.openxmlformats.org/officeDocument/2006/relationships/hyperlink" Target="#'2- PR'!A440" TargetMode="External" Id="rId860"/><Relationship Type="http://schemas.openxmlformats.org/officeDocument/2006/relationships/hyperlink" Target="#'2- PR'!A441" TargetMode="External" Id="rId861"/><Relationship Type="http://schemas.openxmlformats.org/officeDocument/2006/relationships/hyperlink" Target="#'2- PR'!A441" TargetMode="External" Id="rId862"/><Relationship Type="http://schemas.openxmlformats.org/officeDocument/2006/relationships/hyperlink" Target="#'2- PR'!A442" TargetMode="External" Id="rId863"/><Relationship Type="http://schemas.openxmlformats.org/officeDocument/2006/relationships/hyperlink" Target="#'2- PR'!A442" TargetMode="External" Id="rId864"/><Relationship Type="http://schemas.openxmlformats.org/officeDocument/2006/relationships/hyperlink" Target="#'2- PR'!A443" TargetMode="External" Id="rId865"/><Relationship Type="http://schemas.openxmlformats.org/officeDocument/2006/relationships/hyperlink" Target="#'2- PR'!A443" TargetMode="External" Id="rId866"/><Relationship Type="http://schemas.openxmlformats.org/officeDocument/2006/relationships/hyperlink" Target="#'2- PR'!A444" TargetMode="External" Id="rId867"/><Relationship Type="http://schemas.openxmlformats.org/officeDocument/2006/relationships/hyperlink" Target="#'2- PR'!A444" TargetMode="External" Id="rId868"/><Relationship Type="http://schemas.openxmlformats.org/officeDocument/2006/relationships/hyperlink" Target="#'2- PR'!A445" TargetMode="External" Id="rId869"/><Relationship Type="http://schemas.openxmlformats.org/officeDocument/2006/relationships/hyperlink" Target="#'2- PR'!A445" TargetMode="External" Id="rId870"/><Relationship Type="http://schemas.openxmlformats.org/officeDocument/2006/relationships/hyperlink" Target="#'2- PR'!A446" TargetMode="External" Id="rId871"/><Relationship Type="http://schemas.openxmlformats.org/officeDocument/2006/relationships/hyperlink" Target="#'2- PR'!A446" TargetMode="External" Id="rId872"/><Relationship Type="http://schemas.openxmlformats.org/officeDocument/2006/relationships/hyperlink" Target="#'2- PR'!A447" TargetMode="External" Id="rId873"/><Relationship Type="http://schemas.openxmlformats.org/officeDocument/2006/relationships/hyperlink" Target="#'2- PR'!A447" TargetMode="External" Id="rId874"/><Relationship Type="http://schemas.openxmlformats.org/officeDocument/2006/relationships/hyperlink" Target="#'2- PR'!A449" TargetMode="External" Id="rId875"/><Relationship Type="http://schemas.openxmlformats.org/officeDocument/2006/relationships/hyperlink" Target="#'2- PR'!A449" TargetMode="External" Id="rId876"/><Relationship Type="http://schemas.openxmlformats.org/officeDocument/2006/relationships/hyperlink" Target="#'2- PR'!A450" TargetMode="External" Id="rId877"/><Relationship Type="http://schemas.openxmlformats.org/officeDocument/2006/relationships/hyperlink" Target="#'2- PR'!A450" TargetMode="External" Id="rId878"/><Relationship Type="http://schemas.openxmlformats.org/officeDocument/2006/relationships/hyperlink" Target="#'2- PR'!A451" TargetMode="External" Id="rId879"/><Relationship Type="http://schemas.openxmlformats.org/officeDocument/2006/relationships/hyperlink" Target="#'2- PR'!A451" TargetMode="External" Id="rId880"/><Relationship Type="http://schemas.openxmlformats.org/officeDocument/2006/relationships/hyperlink" Target="#'2- PR'!A452" TargetMode="External" Id="rId881"/><Relationship Type="http://schemas.openxmlformats.org/officeDocument/2006/relationships/hyperlink" Target="#'2- PR'!A452" TargetMode="External" Id="rId882"/><Relationship Type="http://schemas.openxmlformats.org/officeDocument/2006/relationships/hyperlink" Target="#'2- PR'!A453" TargetMode="External" Id="rId883"/><Relationship Type="http://schemas.openxmlformats.org/officeDocument/2006/relationships/hyperlink" Target="#'2- PR'!A453" TargetMode="External" Id="rId884"/><Relationship Type="http://schemas.openxmlformats.org/officeDocument/2006/relationships/hyperlink" Target="#'2- PR'!A454" TargetMode="External" Id="rId885"/><Relationship Type="http://schemas.openxmlformats.org/officeDocument/2006/relationships/hyperlink" Target="#'2- PR'!A454" TargetMode="External" Id="rId886"/><Relationship Type="http://schemas.openxmlformats.org/officeDocument/2006/relationships/hyperlink" Target="#'2- PR'!A455" TargetMode="External" Id="rId887"/><Relationship Type="http://schemas.openxmlformats.org/officeDocument/2006/relationships/hyperlink" Target="#'2- PR'!A455" TargetMode="External" Id="rId888"/><Relationship Type="http://schemas.openxmlformats.org/officeDocument/2006/relationships/hyperlink" Target="#'2- PR'!A456" TargetMode="External" Id="rId889"/><Relationship Type="http://schemas.openxmlformats.org/officeDocument/2006/relationships/hyperlink" Target="#'2- PR'!A456" TargetMode="External" Id="rId890"/><Relationship Type="http://schemas.openxmlformats.org/officeDocument/2006/relationships/hyperlink" Target="#'2- PR'!A457" TargetMode="External" Id="rId891"/><Relationship Type="http://schemas.openxmlformats.org/officeDocument/2006/relationships/hyperlink" Target="#'2- PR'!A457" TargetMode="External" Id="rId892"/><Relationship Type="http://schemas.openxmlformats.org/officeDocument/2006/relationships/hyperlink" Target="#'2- PR'!A458" TargetMode="External" Id="rId893"/><Relationship Type="http://schemas.openxmlformats.org/officeDocument/2006/relationships/hyperlink" Target="#'2- PR'!A458" TargetMode="External" Id="rId894"/><Relationship Type="http://schemas.openxmlformats.org/officeDocument/2006/relationships/hyperlink" Target="#'2- PR'!A459" TargetMode="External" Id="rId895"/><Relationship Type="http://schemas.openxmlformats.org/officeDocument/2006/relationships/hyperlink" Target="#'2- PR'!A459" TargetMode="External" Id="rId896"/><Relationship Type="http://schemas.openxmlformats.org/officeDocument/2006/relationships/hyperlink" Target="#'2- PR'!A460" TargetMode="External" Id="rId897"/><Relationship Type="http://schemas.openxmlformats.org/officeDocument/2006/relationships/hyperlink" Target="#'2- PR'!A460" TargetMode="External" Id="rId898"/><Relationship Type="http://schemas.openxmlformats.org/officeDocument/2006/relationships/hyperlink" Target="#'2- PR'!A461" TargetMode="External" Id="rId899"/><Relationship Type="http://schemas.openxmlformats.org/officeDocument/2006/relationships/hyperlink" Target="#'2- PR'!A461" TargetMode="External" Id="rId900"/><Relationship Type="http://schemas.openxmlformats.org/officeDocument/2006/relationships/hyperlink" Target="#'2- PR'!A462" TargetMode="External" Id="rId901"/><Relationship Type="http://schemas.openxmlformats.org/officeDocument/2006/relationships/hyperlink" Target="#'2- PR'!A462" TargetMode="External" Id="rId902"/><Relationship Type="http://schemas.openxmlformats.org/officeDocument/2006/relationships/hyperlink" Target="#'2- PR'!A463" TargetMode="External" Id="rId903"/><Relationship Type="http://schemas.openxmlformats.org/officeDocument/2006/relationships/hyperlink" Target="#'2- PR'!A463" TargetMode="External" Id="rId904"/><Relationship Type="http://schemas.openxmlformats.org/officeDocument/2006/relationships/hyperlink" Target="#'2- PR'!A464" TargetMode="External" Id="rId905"/><Relationship Type="http://schemas.openxmlformats.org/officeDocument/2006/relationships/hyperlink" Target="#'2- PR'!A464" TargetMode="External" Id="rId906"/><Relationship Type="http://schemas.openxmlformats.org/officeDocument/2006/relationships/hyperlink" Target="#'2- PR'!A465" TargetMode="External" Id="rId907"/><Relationship Type="http://schemas.openxmlformats.org/officeDocument/2006/relationships/hyperlink" Target="#'2- PR'!A465" TargetMode="External" Id="rId908"/><Relationship Type="http://schemas.openxmlformats.org/officeDocument/2006/relationships/hyperlink" Target="#'2- PR'!A466" TargetMode="External" Id="rId909"/><Relationship Type="http://schemas.openxmlformats.org/officeDocument/2006/relationships/hyperlink" Target="#'2- PR'!A466" TargetMode="External" Id="rId910"/><Relationship Type="http://schemas.openxmlformats.org/officeDocument/2006/relationships/hyperlink" Target="#'2- PR'!A467" TargetMode="External" Id="rId911"/><Relationship Type="http://schemas.openxmlformats.org/officeDocument/2006/relationships/hyperlink" Target="#'2- PR'!A467" TargetMode="External" Id="rId912"/><Relationship Type="http://schemas.openxmlformats.org/officeDocument/2006/relationships/hyperlink" Target="#'2- PR'!A468" TargetMode="External" Id="rId913"/><Relationship Type="http://schemas.openxmlformats.org/officeDocument/2006/relationships/hyperlink" Target="#'2- PR'!A468" TargetMode="External" Id="rId914"/><Relationship Type="http://schemas.openxmlformats.org/officeDocument/2006/relationships/hyperlink" Target="#'2- PR'!A469" TargetMode="External" Id="rId915"/><Relationship Type="http://schemas.openxmlformats.org/officeDocument/2006/relationships/hyperlink" Target="#'2- PR'!A469" TargetMode="External" Id="rId916"/><Relationship Type="http://schemas.openxmlformats.org/officeDocument/2006/relationships/hyperlink" Target="#'2- PR'!A470" TargetMode="External" Id="rId917"/><Relationship Type="http://schemas.openxmlformats.org/officeDocument/2006/relationships/hyperlink" Target="#'2- PR'!A470" TargetMode="External" Id="rId918"/><Relationship Type="http://schemas.openxmlformats.org/officeDocument/2006/relationships/hyperlink" Target="#'2- PR'!A471" TargetMode="External" Id="rId919"/><Relationship Type="http://schemas.openxmlformats.org/officeDocument/2006/relationships/hyperlink" Target="#'2- PR'!A471" TargetMode="External" Id="rId920"/><Relationship Type="http://schemas.openxmlformats.org/officeDocument/2006/relationships/hyperlink" Target="#'2- PR'!A472" TargetMode="External" Id="rId921"/><Relationship Type="http://schemas.openxmlformats.org/officeDocument/2006/relationships/hyperlink" Target="#'2- PR'!A472" TargetMode="External" Id="rId922"/><Relationship Type="http://schemas.openxmlformats.org/officeDocument/2006/relationships/hyperlink" Target="#'2- PR'!A473" TargetMode="External" Id="rId923"/><Relationship Type="http://schemas.openxmlformats.org/officeDocument/2006/relationships/hyperlink" Target="#'2- PR'!A473" TargetMode="External" Id="rId924"/><Relationship Type="http://schemas.openxmlformats.org/officeDocument/2006/relationships/hyperlink" Target="#'2- PR'!A474" TargetMode="External" Id="rId925"/><Relationship Type="http://schemas.openxmlformats.org/officeDocument/2006/relationships/hyperlink" Target="#'2- PR'!A474" TargetMode="External" Id="rId926"/><Relationship Type="http://schemas.openxmlformats.org/officeDocument/2006/relationships/hyperlink" Target="#'2- PR'!A475" TargetMode="External" Id="rId927"/><Relationship Type="http://schemas.openxmlformats.org/officeDocument/2006/relationships/hyperlink" Target="#'2- PR'!A475" TargetMode="External" Id="rId928"/><Relationship Type="http://schemas.openxmlformats.org/officeDocument/2006/relationships/hyperlink" Target="#'2- PR'!A476" TargetMode="External" Id="rId929"/><Relationship Type="http://schemas.openxmlformats.org/officeDocument/2006/relationships/hyperlink" Target="#'2- PR'!A476" TargetMode="External" Id="rId930"/><Relationship Type="http://schemas.openxmlformats.org/officeDocument/2006/relationships/hyperlink" Target="#'2- PR'!A477" TargetMode="External" Id="rId931"/><Relationship Type="http://schemas.openxmlformats.org/officeDocument/2006/relationships/hyperlink" Target="#'2- PR'!A477" TargetMode="External" Id="rId932"/><Relationship Type="http://schemas.openxmlformats.org/officeDocument/2006/relationships/hyperlink" Target="#'2- PR'!A478" TargetMode="External" Id="rId933"/><Relationship Type="http://schemas.openxmlformats.org/officeDocument/2006/relationships/hyperlink" Target="#'2- PR'!A478" TargetMode="External" Id="rId934"/><Relationship Type="http://schemas.openxmlformats.org/officeDocument/2006/relationships/hyperlink" Target="#'2- PR'!A479" TargetMode="External" Id="rId935"/><Relationship Type="http://schemas.openxmlformats.org/officeDocument/2006/relationships/hyperlink" Target="#'2- PR'!A479" TargetMode="External" Id="rId936"/><Relationship Type="http://schemas.openxmlformats.org/officeDocument/2006/relationships/hyperlink" Target="#'2- PR'!A480" TargetMode="External" Id="rId937"/><Relationship Type="http://schemas.openxmlformats.org/officeDocument/2006/relationships/hyperlink" Target="#'2- PR'!A480" TargetMode="External" Id="rId938"/><Relationship Type="http://schemas.openxmlformats.org/officeDocument/2006/relationships/hyperlink" Target="#'2- PR'!A481" TargetMode="External" Id="rId939"/><Relationship Type="http://schemas.openxmlformats.org/officeDocument/2006/relationships/hyperlink" Target="#'2- PR'!A481" TargetMode="External" Id="rId940"/><Relationship Type="http://schemas.openxmlformats.org/officeDocument/2006/relationships/hyperlink" Target="#'2- PR'!A482" TargetMode="External" Id="rId941"/><Relationship Type="http://schemas.openxmlformats.org/officeDocument/2006/relationships/hyperlink" Target="#'2- PR'!A482" TargetMode="External" Id="rId942"/><Relationship Type="http://schemas.openxmlformats.org/officeDocument/2006/relationships/hyperlink" Target="#'2- PR'!A483" TargetMode="External" Id="rId943"/><Relationship Type="http://schemas.openxmlformats.org/officeDocument/2006/relationships/hyperlink" Target="#'2- PR'!A483" TargetMode="External" Id="rId944"/><Relationship Type="http://schemas.openxmlformats.org/officeDocument/2006/relationships/hyperlink" Target="#'2- PR'!A484" TargetMode="External" Id="rId945"/><Relationship Type="http://schemas.openxmlformats.org/officeDocument/2006/relationships/hyperlink" Target="#'2- PR'!A484" TargetMode="External" Id="rId946"/><Relationship Type="http://schemas.openxmlformats.org/officeDocument/2006/relationships/hyperlink" Target="#'2- PR'!A485" TargetMode="External" Id="rId947"/><Relationship Type="http://schemas.openxmlformats.org/officeDocument/2006/relationships/hyperlink" Target="#'2- PR'!A485" TargetMode="External" Id="rId948"/><Relationship Type="http://schemas.openxmlformats.org/officeDocument/2006/relationships/hyperlink" Target="#'2- PR'!A486" TargetMode="External" Id="rId949"/><Relationship Type="http://schemas.openxmlformats.org/officeDocument/2006/relationships/hyperlink" Target="#'2- PR'!A486" TargetMode="External" Id="rId950"/><Relationship Type="http://schemas.openxmlformats.org/officeDocument/2006/relationships/hyperlink" Target="#'2- PR'!A487" TargetMode="External" Id="rId951"/><Relationship Type="http://schemas.openxmlformats.org/officeDocument/2006/relationships/hyperlink" Target="#'2- PR'!A487" TargetMode="External" Id="rId952"/><Relationship Type="http://schemas.openxmlformats.org/officeDocument/2006/relationships/hyperlink" Target="#'2- PR'!A488" TargetMode="External" Id="rId953"/><Relationship Type="http://schemas.openxmlformats.org/officeDocument/2006/relationships/hyperlink" Target="#'2- PR'!A488" TargetMode="External" Id="rId954"/><Relationship Type="http://schemas.openxmlformats.org/officeDocument/2006/relationships/hyperlink" Target="#'2- PR'!A489" TargetMode="External" Id="rId955"/><Relationship Type="http://schemas.openxmlformats.org/officeDocument/2006/relationships/hyperlink" Target="#'2- PR'!A489" TargetMode="External" Id="rId956"/><Relationship Type="http://schemas.openxmlformats.org/officeDocument/2006/relationships/hyperlink" Target="#'2- PR'!A490" TargetMode="External" Id="rId957"/><Relationship Type="http://schemas.openxmlformats.org/officeDocument/2006/relationships/hyperlink" Target="#'2- PR'!A490" TargetMode="External" Id="rId958"/><Relationship Type="http://schemas.openxmlformats.org/officeDocument/2006/relationships/hyperlink" Target="#'2- PR'!A491" TargetMode="External" Id="rId959"/><Relationship Type="http://schemas.openxmlformats.org/officeDocument/2006/relationships/hyperlink" Target="#'2- PR'!A491" TargetMode="External" Id="rId960"/><Relationship Type="http://schemas.openxmlformats.org/officeDocument/2006/relationships/hyperlink" Target="#'2- PR'!A492" TargetMode="External" Id="rId961"/><Relationship Type="http://schemas.openxmlformats.org/officeDocument/2006/relationships/hyperlink" Target="#'2- PR'!A492" TargetMode="External" Id="rId962"/><Relationship Type="http://schemas.openxmlformats.org/officeDocument/2006/relationships/hyperlink" Target="#'2- PR'!A493" TargetMode="External" Id="rId963"/><Relationship Type="http://schemas.openxmlformats.org/officeDocument/2006/relationships/hyperlink" Target="#'2- PR'!A493" TargetMode="External" Id="rId964"/><Relationship Type="http://schemas.openxmlformats.org/officeDocument/2006/relationships/hyperlink" Target="#'2- PR'!A494" TargetMode="External" Id="rId965"/><Relationship Type="http://schemas.openxmlformats.org/officeDocument/2006/relationships/hyperlink" Target="#'2- PR'!A494" TargetMode="External" Id="rId966"/><Relationship Type="http://schemas.openxmlformats.org/officeDocument/2006/relationships/hyperlink" Target="#'2- PR'!A495" TargetMode="External" Id="rId967"/><Relationship Type="http://schemas.openxmlformats.org/officeDocument/2006/relationships/hyperlink" Target="#'2- PR'!A495" TargetMode="External" Id="rId968"/><Relationship Type="http://schemas.openxmlformats.org/officeDocument/2006/relationships/hyperlink" Target="#'2- PR'!A496" TargetMode="External" Id="rId969"/><Relationship Type="http://schemas.openxmlformats.org/officeDocument/2006/relationships/hyperlink" Target="#'2- PR'!A496" TargetMode="External" Id="rId970"/><Relationship Type="http://schemas.openxmlformats.org/officeDocument/2006/relationships/hyperlink" Target="#'2- PR'!A497" TargetMode="External" Id="rId971"/><Relationship Type="http://schemas.openxmlformats.org/officeDocument/2006/relationships/hyperlink" Target="#'2- PR'!A497" TargetMode="External" Id="rId972"/><Relationship Type="http://schemas.openxmlformats.org/officeDocument/2006/relationships/hyperlink" Target="#'2- PR'!A498" TargetMode="External" Id="rId973"/><Relationship Type="http://schemas.openxmlformats.org/officeDocument/2006/relationships/hyperlink" Target="#'2- PR'!A498" TargetMode="External" Id="rId974"/><Relationship Type="http://schemas.openxmlformats.org/officeDocument/2006/relationships/hyperlink" Target="#'2- PR'!A499" TargetMode="External" Id="rId975"/><Relationship Type="http://schemas.openxmlformats.org/officeDocument/2006/relationships/hyperlink" Target="#'2- PR'!A499" TargetMode="External" Id="rId976"/><Relationship Type="http://schemas.openxmlformats.org/officeDocument/2006/relationships/hyperlink" Target="#'2- PR'!A500" TargetMode="External" Id="rId977"/><Relationship Type="http://schemas.openxmlformats.org/officeDocument/2006/relationships/hyperlink" Target="#'2- PR'!A500" TargetMode="External" Id="rId978"/><Relationship Type="http://schemas.openxmlformats.org/officeDocument/2006/relationships/hyperlink" Target="#'2- PR'!A501" TargetMode="External" Id="rId979"/><Relationship Type="http://schemas.openxmlformats.org/officeDocument/2006/relationships/hyperlink" Target="#'2- PR'!A501" TargetMode="External" Id="rId980"/><Relationship Type="http://schemas.openxmlformats.org/officeDocument/2006/relationships/hyperlink" Target="#'2- PR'!A502" TargetMode="External" Id="rId981"/><Relationship Type="http://schemas.openxmlformats.org/officeDocument/2006/relationships/hyperlink" Target="#'2- PR'!A502" TargetMode="External" Id="rId982"/><Relationship Type="http://schemas.openxmlformats.org/officeDocument/2006/relationships/hyperlink" Target="#'2- PR'!A503" TargetMode="External" Id="rId983"/><Relationship Type="http://schemas.openxmlformats.org/officeDocument/2006/relationships/hyperlink" Target="#'2- PR'!A503" TargetMode="External" Id="rId984"/><Relationship Type="http://schemas.openxmlformats.org/officeDocument/2006/relationships/hyperlink" Target="#'2- PR'!A504" TargetMode="External" Id="rId985"/><Relationship Type="http://schemas.openxmlformats.org/officeDocument/2006/relationships/hyperlink" Target="#'2- PR'!A504" TargetMode="External" Id="rId986"/><Relationship Type="http://schemas.openxmlformats.org/officeDocument/2006/relationships/hyperlink" Target="#'2- PR'!A505" TargetMode="External" Id="rId987"/><Relationship Type="http://schemas.openxmlformats.org/officeDocument/2006/relationships/hyperlink" Target="#'2- PR'!A505" TargetMode="External" Id="rId988"/><Relationship Type="http://schemas.openxmlformats.org/officeDocument/2006/relationships/hyperlink" Target="#'2- PR'!A506" TargetMode="External" Id="rId989"/><Relationship Type="http://schemas.openxmlformats.org/officeDocument/2006/relationships/hyperlink" Target="#'2- PR'!A506" TargetMode="External" Id="rId990"/><Relationship Type="http://schemas.openxmlformats.org/officeDocument/2006/relationships/hyperlink" Target="#'2- PR'!A507" TargetMode="External" Id="rId991"/><Relationship Type="http://schemas.openxmlformats.org/officeDocument/2006/relationships/hyperlink" Target="#'2- PR'!A507" TargetMode="External" Id="rId992"/><Relationship Type="http://schemas.openxmlformats.org/officeDocument/2006/relationships/hyperlink" Target="#'2- PR'!A508" TargetMode="External" Id="rId993"/><Relationship Type="http://schemas.openxmlformats.org/officeDocument/2006/relationships/hyperlink" Target="#'2- PR'!A508" TargetMode="External" Id="rId994"/><Relationship Type="http://schemas.openxmlformats.org/officeDocument/2006/relationships/hyperlink" Target="#'2- PR'!A509" TargetMode="External" Id="rId995"/><Relationship Type="http://schemas.openxmlformats.org/officeDocument/2006/relationships/hyperlink" Target="#'2- PR'!A509" TargetMode="External" Id="rId996"/><Relationship Type="http://schemas.openxmlformats.org/officeDocument/2006/relationships/hyperlink" Target="#'2- PR'!A510" TargetMode="External" Id="rId997"/><Relationship Type="http://schemas.openxmlformats.org/officeDocument/2006/relationships/hyperlink" Target="#'2- PR'!A510" TargetMode="External" Id="rId998"/><Relationship Type="http://schemas.openxmlformats.org/officeDocument/2006/relationships/hyperlink" Target="#'2- PR'!A511" TargetMode="External" Id="rId999"/><Relationship Type="http://schemas.openxmlformats.org/officeDocument/2006/relationships/hyperlink" Target="#'2- PR'!A511" TargetMode="External" Id="rId1000"/><Relationship Type="http://schemas.openxmlformats.org/officeDocument/2006/relationships/hyperlink" Target="#'2- PR'!A512" TargetMode="External" Id="rId1001"/><Relationship Type="http://schemas.openxmlformats.org/officeDocument/2006/relationships/hyperlink" Target="#'2- PR'!A512" TargetMode="External" Id="rId1002"/><Relationship Type="http://schemas.openxmlformats.org/officeDocument/2006/relationships/hyperlink" Target="#'2- PR'!A513" TargetMode="External" Id="rId1003"/><Relationship Type="http://schemas.openxmlformats.org/officeDocument/2006/relationships/hyperlink" Target="#'2- PR'!A513" TargetMode="External" Id="rId1004"/><Relationship Type="http://schemas.openxmlformats.org/officeDocument/2006/relationships/hyperlink" Target="#'2- PR'!A514" TargetMode="External" Id="rId1005"/><Relationship Type="http://schemas.openxmlformats.org/officeDocument/2006/relationships/hyperlink" Target="#'2- PR'!A514" TargetMode="External" Id="rId1006"/><Relationship Type="http://schemas.openxmlformats.org/officeDocument/2006/relationships/hyperlink" Target="#'2- PR'!A515" TargetMode="External" Id="rId1007"/><Relationship Type="http://schemas.openxmlformats.org/officeDocument/2006/relationships/hyperlink" Target="#'2- PR'!A515" TargetMode="External" Id="rId1008"/><Relationship Type="http://schemas.openxmlformats.org/officeDocument/2006/relationships/hyperlink" Target="#'2- PR'!A516" TargetMode="External" Id="rId1009"/><Relationship Type="http://schemas.openxmlformats.org/officeDocument/2006/relationships/hyperlink" Target="#'2- PR'!A516" TargetMode="External" Id="rId1010"/><Relationship Type="http://schemas.openxmlformats.org/officeDocument/2006/relationships/hyperlink" Target="#'2- PR'!A517" TargetMode="External" Id="rId1011"/><Relationship Type="http://schemas.openxmlformats.org/officeDocument/2006/relationships/hyperlink" Target="#'2- PR'!A517" TargetMode="External" Id="rId1012"/><Relationship Type="http://schemas.openxmlformats.org/officeDocument/2006/relationships/hyperlink" Target="#'2- PR'!A518" TargetMode="External" Id="rId1013"/><Relationship Type="http://schemas.openxmlformats.org/officeDocument/2006/relationships/hyperlink" Target="#'2- PR'!A518" TargetMode="External" Id="rId1014"/><Relationship Type="http://schemas.openxmlformats.org/officeDocument/2006/relationships/hyperlink" Target="#'2- PR'!A519" TargetMode="External" Id="rId1015"/><Relationship Type="http://schemas.openxmlformats.org/officeDocument/2006/relationships/hyperlink" Target="#'2- PR'!A519" TargetMode="External" Id="rId1016"/><Relationship Type="http://schemas.openxmlformats.org/officeDocument/2006/relationships/hyperlink" Target="#'2- PR'!A520" TargetMode="External" Id="rId1017"/><Relationship Type="http://schemas.openxmlformats.org/officeDocument/2006/relationships/hyperlink" Target="#'2- PR'!A520" TargetMode="External" Id="rId1018"/><Relationship Type="http://schemas.openxmlformats.org/officeDocument/2006/relationships/hyperlink" Target="#'2- PR'!A521" TargetMode="External" Id="rId1019"/><Relationship Type="http://schemas.openxmlformats.org/officeDocument/2006/relationships/hyperlink" Target="#'2- PR'!A521" TargetMode="External" Id="rId1020"/><Relationship Type="http://schemas.openxmlformats.org/officeDocument/2006/relationships/hyperlink" Target="#'2- PR'!A522" TargetMode="External" Id="rId1021"/><Relationship Type="http://schemas.openxmlformats.org/officeDocument/2006/relationships/hyperlink" Target="#'2- PR'!A522" TargetMode="External" Id="rId1022"/><Relationship Type="http://schemas.openxmlformats.org/officeDocument/2006/relationships/hyperlink" Target="#'2- PR'!A523" TargetMode="External" Id="rId1023"/><Relationship Type="http://schemas.openxmlformats.org/officeDocument/2006/relationships/hyperlink" Target="#'2- PR'!A523" TargetMode="External" Id="rId1024"/><Relationship Type="http://schemas.openxmlformats.org/officeDocument/2006/relationships/hyperlink" Target="#'2- PR'!A524" TargetMode="External" Id="rId1025"/><Relationship Type="http://schemas.openxmlformats.org/officeDocument/2006/relationships/hyperlink" Target="#'2- PR'!A524" TargetMode="External" Id="rId1026"/><Relationship Type="http://schemas.openxmlformats.org/officeDocument/2006/relationships/hyperlink" Target="#'2- PR'!A525" TargetMode="External" Id="rId1027"/><Relationship Type="http://schemas.openxmlformats.org/officeDocument/2006/relationships/hyperlink" Target="#'2- PR'!A525" TargetMode="External" Id="rId1028"/><Relationship Type="http://schemas.openxmlformats.org/officeDocument/2006/relationships/hyperlink" Target="#'2- PR'!A526" TargetMode="External" Id="rId1029"/><Relationship Type="http://schemas.openxmlformats.org/officeDocument/2006/relationships/hyperlink" Target="#'2- PR'!A526" TargetMode="External" Id="rId1030"/><Relationship Type="http://schemas.openxmlformats.org/officeDocument/2006/relationships/hyperlink" Target="#'2- PR'!A527" TargetMode="External" Id="rId1031"/><Relationship Type="http://schemas.openxmlformats.org/officeDocument/2006/relationships/hyperlink" Target="#'2- PR'!A527" TargetMode="External" Id="rId1032"/><Relationship Type="http://schemas.openxmlformats.org/officeDocument/2006/relationships/hyperlink" Target="#'2- PR'!A528" TargetMode="External" Id="rId1033"/><Relationship Type="http://schemas.openxmlformats.org/officeDocument/2006/relationships/hyperlink" Target="#'2- PR'!A528" TargetMode="External" Id="rId1034"/><Relationship Type="http://schemas.openxmlformats.org/officeDocument/2006/relationships/hyperlink" Target="#'2- PR'!A529" TargetMode="External" Id="rId1035"/><Relationship Type="http://schemas.openxmlformats.org/officeDocument/2006/relationships/hyperlink" Target="#'2- PR'!A529" TargetMode="External" Id="rId1036"/><Relationship Type="http://schemas.openxmlformats.org/officeDocument/2006/relationships/hyperlink" Target="#'2- PR'!A530" TargetMode="External" Id="rId1037"/><Relationship Type="http://schemas.openxmlformats.org/officeDocument/2006/relationships/hyperlink" Target="#'2- PR'!A530" TargetMode="External" Id="rId1038"/><Relationship Type="http://schemas.openxmlformats.org/officeDocument/2006/relationships/hyperlink" Target="#'2- PR'!A531" TargetMode="External" Id="rId1039"/><Relationship Type="http://schemas.openxmlformats.org/officeDocument/2006/relationships/hyperlink" Target="#'2- PR'!A531" TargetMode="External" Id="rId1040"/><Relationship Type="http://schemas.openxmlformats.org/officeDocument/2006/relationships/hyperlink" Target="#'2- PR'!A532" TargetMode="External" Id="rId1041"/><Relationship Type="http://schemas.openxmlformats.org/officeDocument/2006/relationships/hyperlink" Target="#'2- PR'!A532" TargetMode="External" Id="rId1042"/><Relationship Type="http://schemas.openxmlformats.org/officeDocument/2006/relationships/hyperlink" Target="#'2- PR'!A533" TargetMode="External" Id="rId1043"/><Relationship Type="http://schemas.openxmlformats.org/officeDocument/2006/relationships/hyperlink" Target="#'2- PR'!A533" TargetMode="External" Id="rId1044"/><Relationship Type="http://schemas.openxmlformats.org/officeDocument/2006/relationships/hyperlink" Target="#'2- PR'!A534" TargetMode="External" Id="rId1045"/><Relationship Type="http://schemas.openxmlformats.org/officeDocument/2006/relationships/hyperlink" Target="#'2- PR'!A534" TargetMode="External" Id="rId1046"/><Relationship Type="http://schemas.openxmlformats.org/officeDocument/2006/relationships/hyperlink" Target="#'2- PR'!A535" TargetMode="External" Id="rId1047"/><Relationship Type="http://schemas.openxmlformats.org/officeDocument/2006/relationships/hyperlink" Target="#'2- PR'!A535" TargetMode="External" Id="rId1048"/><Relationship Type="http://schemas.openxmlformats.org/officeDocument/2006/relationships/hyperlink" Target="#'2- PR'!A536" TargetMode="External" Id="rId1049"/><Relationship Type="http://schemas.openxmlformats.org/officeDocument/2006/relationships/hyperlink" Target="#'2- PR'!A536" TargetMode="External" Id="rId1050"/><Relationship Type="http://schemas.openxmlformats.org/officeDocument/2006/relationships/hyperlink" Target="#'2- PR'!A537" TargetMode="External" Id="rId1051"/><Relationship Type="http://schemas.openxmlformats.org/officeDocument/2006/relationships/hyperlink" Target="#'2- PR'!A537" TargetMode="External" Id="rId1052"/><Relationship Type="http://schemas.openxmlformats.org/officeDocument/2006/relationships/hyperlink" Target="#'2- PR'!A538" TargetMode="External" Id="rId1053"/><Relationship Type="http://schemas.openxmlformats.org/officeDocument/2006/relationships/hyperlink" Target="#'2- PR'!A538" TargetMode="External" Id="rId1054"/><Relationship Type="http://schemas.openxmlformats.org/officeDocument/2006/relationships/hyperlink" Target="#'2- PR'!A539" TargetMode="External" Id="rId1055"/><Relationship Type="http://schemas.openxmlformats.org/officeDocument/2006/relationships/hyperlink" Target="#'2- PR'!A539" TargetMode="External" Id="rId1056"/><Relationship Type="http://schemas.openxmlformats.org/officeDocument/2006/relationships/hyperlink" Target="#'2- PR'!A540" TargetMode="External" Id="rId1057"/><Relationship Type="http://schemas.openxmlformats.org/officeDocument/2006/relationships/hyperlink" Target="#'2- PR'!A540" TargetMode="External" Id="rId1058"/><Relationship Type="http://schemas.openxmlformats.org/officeDocument/2006/relationships/hyperlink" Target="#'2- PR'!A541" TargetMode="External" Id="rId1059"/><Relationship Type="http://schemas.openxmlformats.org/officeDocument/2006/relationships/hyperlink" Target="#'2- PR'!A541" TargetMode="External" Id="rId1060"/><Relationship Type="http://schemas.openxmlformats.org/officeDocument/2006/relationships/hyperlink" Target="#'2- PR'!A542" TargetMode="External" Id="rId1061"/><Relationship Type="http://schemas.openxmlformats.org/officeDocument/2006/relationships/hyperlink" Target="#'2- PR'!A542" TargetMode="External" Id="rId1062"/><Relationship Type="http://schemas.openxmlformats.org/officeDocument/2006/relationships/hyperlink" Target="#'2- PR'!A543" TargetMode="External" Id="rId1063"/><Relationship Type="http://schemas.openxmlformats.org/officeDocument/2006/relationships/hyperlink" Target="#'2- PR'!A543" TargetMode="External" Id="rId1064"/><Relationship Type="http://schemas.openxmlformats.org/officeDocument/2006/relationships/hyperlink" Target="#'2- PR'!A544" TargetMode="External" Id="rId1065"/><Relationship Type="http://schemas.openxmlformats.org/officeDocument/2006/relationships/hyperlink" Target="#'2- PR'!A544" TargetMode="External" Id="rId1066"/><Relationship Type="http://schemas.openxmlformats.org/officeDocument/2006/relationships/hyperlink" Target="#'2- PR'!A545" TargetMode="External" Id="rId1067"/><Relationship Type="http://schemas.openxmlformats.org/officeDocument/2006/relationships/hyperlink" Target="#'2- PR'!A545" TargetMode="External" Id="rId1068"/><Relationship Type="http://schemas.openxmlformats.org/officeDocument/2006/relationships/hyperlink" Target="#'2- PR'!A546" TargetMode="External" Id="rId1069"/><Relationship Type="http://schemas.openxmlformats.org/officeDocument/2006/relationships/hyperlink" Target="#'2- PR'!A546" TargetMode="External" Id="rId1070"/><Relationship Type="http://schemas.openxmlformats.org/officeDocument/2006/relationships/hyperlink" Target="#'2- PR'!A547" TargetMode="External" Id="rId1071"/><Relationship Type="http://schemas.openxmlformats.org/officeDocument/2006/relationships/hyperlink" Target="#'2- PR'!A547" TargetMode="External" Id="rId1072"/><Relationship Type="http://schemas.openxmlformats.org/officeDocument/2006/relationships/hyperlink" Target="#'2- PR'!A548" TargetMode="External" Id="rId1073"/><Relationship Type="http://schemas.openxmlformats.org/officeDocument/2006/relationships/hyperlink" Target="#'2- PR'!A548" TargetMode="External" Id="rId1074"/><Relationship Type="http://schemas.openxmlformats.org/officeDocument/2006/relationships/hyperlink" Target="#'2- PR'!A549" TargetMode="External" Id="rId1075"/><Relationship Type="http://schemas.openxmlformats.org/officeDocument/2006/relationships/hyperlink" Target="#'2- PR'!A549" TargetMode="External" Id="rId1076"/><Relationship Type="http://schemas.openxmlformats.org/officeDocument/2006/relationships/hyperlink" Target="#'2- PR'!A550" TargetMode="External" Id="rId1077"/><Relationship Type="http://schemas.openxmlformats.org/officeDocument/2006/relationships/hyperlink" Target="#'2- PR'!A550" TargetMode="External" Id="rId1078"/><Relationship Type="http://schemas.openxmlformats.org/officeDocument/2006/relationships/hyperlink" Target="#'2- PR'!A551" TargetMode="External" Id="rId1079"/><Relationship Type="http://schemas.openxmlformats.org/officeDocument/2006/relationships/hyperlink" Target="#'2- PR'!A551" TargetMode="External" Id="rId1080"/><Relationship Type="http://schemas.openxmlformats.org/officeDocument/2006/relationships/hyperlink" Target="#'2- PR'!A552" TargetMode="External" Id="rId1081"/><Relationship Type="http://schemas.openxmlformats.org/officeDocument/2006/relationships/hyperlink" Target="#'2- PR'!A552" TargetMode="External" Id="rId1082"/><Relationship Type="http://schemas.openxmlformats.org/officeDocument/2006/relationships/hyperlink" Target="#'2- PR'!A553" TargetMode="External" Id="rId1083"/><Relationship Type="http://schemas.openxmlformats.org/officeDocument/2006/relationships/hyperlink" Target="#'2- PR'!A553" TargetMode="External" Id="rId1084"/><Relationship Type="http://schemas.openxmlformats.org/officeDocument/2006/relationships/hyperlink" Target="#'2- PR'!A554" TargetMode="External" Id="rId1085"/><Relationship Type="http://schemas.openxmlformats.org/officeDocument/2006/relationships/hyperlink" Target="#'2- PR'!A554" TargetMode="External" Id="rId1086"/><Relationship Type="http://schemas.openxmlformats.org/officeDocument/2006/relationships/hyperlink" Target="#'2- PR'!A555" TargetMode="External" Id="rId1087"/><Relationship Type="http://schemas.openxmlformats.org/officeDocument/2006/relationships/hyperlink" Target="#'2- PR'!A555" TargetMode="External" Id="rId1088"/><Relationship Type="http://schemas.openxmlformats.org/officeDocument/2006/relationships/hyperlink" Target="#'2- PR'!A556" TargetMode="External" Id="rId1089"/><Relationship Type="http://schemas.openxmlformats.org/officeDocument/2006/relationships/hyperlink" Target="#'2- PR'!A556" TargetMode="External" Id="rId1090"/><Relationship Type="http://schemas.openxmlformats.org/officeDocument/2006/relationships/hyperlink" Target="#'2- PR'!A557" TargetMode="External" Id="rId1091"/><Relationship Type="http://schemas.openxmlformats.org/officeDocument/2006/relationships/hyperlink" Target="#'2- PR'!A557" TargetMode="External" Id="rId1092"/><Relationship Type="http://schemas.openxmlformats.org/officeDocument/2006/relationships/hyperlink" Target="#'2- PR'!A558" TargetMode="External" Id="rId1093"/><Relationship Type="http://schemas.openxmlformats.org/officeDocument/2006/relationships/hyperlink" Target="#'2- PR'!A558" TargetMode="External" Id="rId1094"/><Relationship Type="http://schemas.openxmlformats.org/officeDocument/2006/relationships/hyperlink" Target="#'2- PR'!A559" TargetMode="External" Id="rId1095"/><Relationship Type="http://schemas.openxmlformats.org/officeDocument/2006/relationships/hyperlink" Target="#'2- PR'!A559" TargetMode="External" Id="rId1096"/><Relationship Type="http://schemas.openxmlformats.org/officeDocument/2006/relationships/hyperlink" Target="#'2- PR'!A560" TargetMode="External" Id="rId1097"/><Relationship Type="http://schemas.openxmlformats.org/officeDocument/2006/relationships/hyperlink" Target="#'2- PR'!A560" TargetMode="External" Id="rId1098"/><Relationship Type="http://schemas.openxmlformats.org/officeDocument/2006/relationships/hyperlink" Target="#'2- PR'!A561" TargetMode="External" Id="rId1099"/><Relationship Type="http://schemas.openxmlformats.org/officeDocument/2006/relationships/hyperlink" Target="#'2- PR'!A561" TargetMode="External" Id="rId1100"/><Relationship Type="http://schemas.openxmlformats.org/officeDocument/2006/relationships/hyperlink" Target="#'2- PR'!A562" TargetMode="External" Id="rId1101"/><Relationship Type="http://schemas.openxmlformats.org/officeDocument/2006/relationships/hyperlink" Target="#'2- PR'!A562" TargetMode="External" Id="rId1102"/><Relationship Type="http://schemas.openxmlformats.org/officeDocument/2006/relationships/hyperlink" Target="#'2- PR'!A563" TargetMode="External" Id="rId1103"/><Relationship Type="http://schemas.openxmlformats.org/officeDocument/2006/relationships/hyperlink" Target="#'2- PR'!A563" TargetMode="External" Id="rId1104"/><Relationship Type="http://schemas.openxmlformats.org/officeDocument/2006/relationships/hyperlink" Target="#'2- PR'!A564" TargetMode="External" Id="rId1105"/><Relationship Type="http://schemas.openxmlformats.org/officeDocument/2006/relationships/hyperlink" Target="#'2- PR'!A564" TargetMode="External" Id="rId1106"/><Relationship Type="http://schemas.openxmlformats.org/officeDocument/2006/relationships/hyperlink" Target="#'2- PR'!A565" TargetMode="External" Id="rId1107"/><Relationship Type="http://schemas.openxmlformats.org/officeDocument/2006/relationships/hyperlink" Target="#'2- PR'!A565" TargetMode="External" Id="rId1108"/><Relationship Type="http://schemas.openxmlformats.org/officeDocument/2006/relationships/hyperlink" Target="#'2- PR'!A566" TargetMode="External" Id="rId1109"/><Relationship Type="http://schemas.openxmlformats.org/officeDocument/2006/relationships/hyperlink" Target="#'2- PR'!A566" TargetMode="External" Id="rId1110"/><Relationship Type="http://schemas.openxmlformats.org/officeDocument/2006/relationships/hyperlink" Target="#'2- PR'!A567" TargetMode="External" Id="rId1111"/><Relationship Type="http://schemas.openxmlformats.org/officeDocument/2006/relationships/hyperlink" Target="#'2- PR'!A567" TargetMode="External" Id="rId1112"/><Relationship Type="http://schemas.openxmlformats.org/officeDocument/2006/relationships/hyperlink" Target="#'2- PR'!A568" TargetMode="External" Id="rId1113"/><Relationship Type="http://schemas.openxmlformats.org/officeDocument/2006/relationships/hyperlink" Target="#'2- PR'!A568" TargetMode="External" Id="rId1114"/><Relationship Type="http://schemas.openxmlformats.org/officeDocument/2006/relationships/hyperlink" Target="#'2- PR'!A569" TargetMode="External" Id="rId1115"/><Relationship Type="http://schemas.openxmlformats.org/officeDocument/2006/relationships/hyperlink" Target="#'2- PR'!A569" TargetMode="External" Id="rId1116"/><Relationship Type="http://schemas.openxmlformats.org/officeDocument/2006/relationships/hyperlink" Target="#'2- PR'!A570" TargetMode="External" Id="rId1117"/><Relationship Type="http://schemas.openxmlformats.org/officeDocument/2006/relationships/hyperlink" Target="#'2- PR'!A570" TargetMode="External" Id="rId1118"/><Relationship Type="http://schemas.openxmlformats.org/officeDocument/2006/relationships/hyperlink" Target="#'2- PR'!A571" TargetMode="External" Id="rId1119"/><Relationship Type="http://schemas.openxmlformats.org/officeDocument/2006/relationships/hyperlink" Target="#'2- PR'!A571" TargetMode="External" Id="rId1120"/><Relationship Type="http://schemas.openxmlformats.org/officeDocument/2006/relationships/hyperlink" Target="#'2- PR'!A572" TargetMode="External" Id="rId1121"/><Relationship Type="http://schemas.openxmlformats.org/officeDocument/2006/relationships/hyperlink" Target="#'2- PR'!A572" TargetMode="External" Id="rId1122"/><Relationship Type="http://schemas.openxmlformats.org/officeDocument/2006/relationships/hyperlink" Target="#'2- PR'!A573" TargetMode="External" Id="rId1123"/><Relationship Type="http://schemas.openxmlformats.org/officeDocument/2006/relationships/hyperlink" Target="#'2- PR'!A573" TargetMode="External" Id="rId1124"/><Relationship Type="http://schemas.openxmlformats.org/officeDocument/2006/relationships/hyperlink" Target="#'2- PR'!A574" TargetMode="External" Id="rId1125"/><Relationship Type="http://schemas.openxmlformats.org/officeDocument/2006/relationships/hyperlink" Target="#'2- PR'!A574" TargetMode="External" Id="rId1126"/><Relationship Type="http://schemas.openxmlformats.org/officeDocument/2006/relationships/hyperlink" Target="#'2- PR'!A575" TargetMode="External" Id="rId1127"/><Relationship Type="http://schemas.openxmlformats.org/officeDocument/2006/relationships/hyperlink" Target="#'2- PR'!A575" TargetMode="External" Id="rId1128"/><Relationship Type="http://schemas.openxmlformats.org/officeDocument/2006/relationships/hyperlink" Target="#'2- PR'!A576" TargetMode="External" Id="rId1129"/><Relationship Type="http://schemas.openxmlformats.org/officeDocument/2006/relationships/hyperlink" Target="#'2- PR'!A576" TargetMode="External" Id="rId1130"/><Relationship Type="http://schemas.openxmlformats.org/officeDocument/2006/relationships/hyperlink" Target="#'2- PR'!A577" TargetMode="External" Id="rId1131"/><Relationship Type="http://schemas.openxmlformats.org/officeDocument/2006/relationships/hyperlink" Target="#'2- PR'!A577" TargetMode="External" Id="rId1132"/><Relationship Type="http://schemas.openxmlformats.org/officeDocument/2006/relationships/hyperlink" Target="#'2- PR'!A578" TargetMode="External" Id="rId1133"/><Relationship Type="http://schemas.openxmlformats.org/officeDocument/2006/relationships/hyperlink" Target="#'2- PR'!A578" TargetMode="External" Id="rId1134"/><Relationship Type="http://schemas.openxmlformats.org/officeDocument/2006/relationships/hyperlink" Target="#'2- PR'!A579" TargetMode="External" Id="rId1135"/><Relationship Type="http://schemas.openxmlformats.org/officeDocument/2006/relationships/hyperlink" Target="#'2- PR'!A579" TargetMode="External" Id="rId1136"/><Relationship Type="http://schemas.openxmlformats.org/officeDocument/2006/relationships/hyperlink" Target="#'2- PR'!A581" TargetMode="External" Id="rId1137"/><Relationship Type="http://schemas.openxmlformats.org/officeDocument/2006/relationships/hyperlink" Target="#'2- PR'!A581" TargetMode="External" Id="rId1138"/><Relationship Type="http://schemas.openxmlformats.org/officeDocument/2006/relationships/hyperlink" Target="#'2- PR'!A582" TargetMode="External" Id="rId1139"/><Relationship Type="http://schemas.openxmlformats.org/officeDocument/2006/relationships/hyperlink" Target="#'2- PR'!A582" TargetMode="External" Id="rId1140"/><Relationship Type="http://schemas.openxmlformats.org/officeDocument/2006/relationships/hyperlink" Target="#'2- PR'!A583" TargetMode="External" Id="rId1141"/><Relationship Type="http://schemas.openxmlformats.org/officeDocument/2006/relationships/hyperlink" Target="#'2- PR'!A583" TargetMode="External" Id="rId1142"/><Relationship Type="http://schemas.openxmlformats.org/officeDocument/2006/relationships/hyperlink" Target="#'2- PR'!A584" TargetMode="External" Id="rId1143"/><Relationship Type="http://schemas.openxmlformats.org/officeDocument/2006/relationships/hyperlink" Target="#'2- PR'!A584" TargetMode="External" Id="rId1144"/><Relationship Type="http://schemas.openxmlformats.org/officeDocument/2006/relationships/hyperlink" Target="#'2- PR'!A585" TargetMode="External" Id="rId1145"/><Relationship Type="http://schemas.openxmlformats.org/officeDocument/2006/relationships/hyperlink" Target="#'2- PR'!A585" TargetMode="External" Id="rId1146"/><Relationship Type="http://schemas.openxmlformats.org/officeDocument/2006/relationships/hyperlink" Target="#'2- PR'!A586" TargetMode="External" Id="rId1147"/><Relationship Type="http://schemas.openxmlformats.org/officeDocument/2006/relationships/hyperlink" Target="#'2- PR'!A586" TargetMode="External" Id="rId1148"/><Relationship Type="http://schemas.openxmlformats.org/officeDocument/2006/relationships/hyperlink" Target="#'2- PR'!A587" TargetMode="External" Id="rId1149"/><Relationship Type="http://schemas.openxmlformats.org/officeDocument/2006/relationships/hyperlink" Target="#'2- PR'!A587" TargetMode="External" Id="rId1150"/><Relationship Type="http://schemas.openxmlformats.org/officeDocument/2006/relationships/hyperlink" Target="#'2- PR'!A588" TargetMode="External" Id="rId1151"/><Relationship Type="http://schemas.openxmlformats.org/officeDocument/2006/relationships/hyperlink" Target="#'2- PR'!A588" TargetMode="External" Id="rId1152"/><Relationship Type="http://schemas.openxmlformats.org/officeDocument/2006/relationships/hyperlink" Target="#'2- PR'!A589" TargetMode="External" Id="rId1153"/><Relationship Type="http://schemas.openxmlformats.org/officeDocument/2006/relationships/hyperlink" Target="#'2- PR'!A589" TargetMode="External" Id="rId1154"/><Relationship Type="http://schemas.openxmlformats.org/officeDocument/2006/relationships/hyperlink" Target="#'2- PR'!A590" TargetMode="External" Id="rId1155"/><Relationship Type="http://schemas.openxmlformats.org/officeDocument/2006/relationships/hyperlink" Target="#'2- PR'!A590" TargetMode="External" Id="rId1156"/><Relationship Type="http://schemas.openxmlformats.org/officeDocument/2006/relationships/hyperlink" Target="#'2- PR'!A591" TargetMode="External" Id="rId1157"/><Relationship Type="http://schemas.openxmlformats.org/officeDocument/2006/relationships/hyperlink" Target="#'2- PR'!A591" TargetMode="External" Id="rId1158"/><Relationship Type="http://schemas.openxmlformats.org/officeDocument/2006/relationships/hyperlink" Target="#'2- PR'!A592" TargetMode="External" Id="rId1159"/><Relationship Type="http://schemas.openxmlformats.org/officeDocument/2006/relationships/hyperlink" Target="#'2- PR'!A592" TargetMode="External" Id="rId1160"/><Relationship Type="http://schemas.openxmlformats.org/officeDocument/2006/relationships/hyperlink" Target="#'2- PR'!A593" TargetMode="External" Id="rId1161"/><Relationship Type="http://schemas.openxmlformats.org/officeDocument/2006/relationships/hyperlink" Target="#'2- PR'!A593" TargetMode="External" Id="rId1162"/><Relationship Type="http://schemas.openxmlformats.org/officeDocument/2006/relationships/hyperlink" Target="#'2- PR'!A594" TargetMode="External" Id="rId1163"/><Relationship Type="http://schemas.openxmlformats.org/officeDocument/2006/relationships/hyperlink" Target="#'2- PR'!A594" TargetMode="External" Id="rId1164"/><Relationship Type="http://schemas.openxmlformats.org/officeDocument/2006/relationships/hyperlink" Target="#'2- PR'!A595" TargetMode="External" Id="rId1165"/><Relationship Type="http://schemas.openxmlformats.org/officeDocument/2006/relationships/hyperlink" Target="#'2- PR'!A595" TargetMode="External" Id="rId1166"/><Relationship Type="http://schemas.openxmlformats.org/officeDocument/2006/relationships/hyperlink" Target="#'2- PR'!A596" TargetMode="External" Id="rId1167"/><Relationship Type="http://schemas.openxmlformats.org/officeDocument/2006/relationships/hyperlink" Target="#'2- PR'!A596" TargetMode="External" Id="rId1168"/><Relationship Type="http://schemas.openxmlformats.org/officeDocument/2006/relationships/hyperlink" Target="#'2- PR'!A597" TargetMode="External" Id="rId1169"/><Relationship Type="http://schemas.openxmlformats.org/officeDocument/2006/relationships/hyperlink" Target="#'2- PR'!A597" TargetMode="External" Id="rId1170"/><Relationship Type="http://schemas.openxmlformats.org/officeDocument/2006/relationships/hyperlink" Target="#'2- PR'!A598" TargetMode="External" Id="rId1171"/><Relationship Type="http://schemas.openxmlformats.org/officeDocument/2006/relationships/hyperlink" Target="#'2- PR'!A598" TargetMode="External" Id="rId1172"/><Relationship Type="http://schemas.openxmlformats.org/officeDocument/2006/relationships/hyperlink" Target="#'2- PR'!A599" TargetMode="External" Id="rId1173"/><Relationship Type="http://schemas.openxmlformats.org/officeDocument/2006/relationships/hyperlink" Target="#'2- PR'!A599" TargetMode="External" Id="rId1174"/><Relationship Type="http://schemas.openxmlformats.org/officeDocument/2006/relationships/hyperlink" Target="#'2- PR'!A600" TargetMode="External" Id="rId1175"/><Relationship Type="http://schemas.openxmlformats.org/officeDocument/2006/relationships/hyperlink" Target="#'2- PR'!A600" TargetMode="External" Id="rId1176"/><Relationship Type="http://schemas.openxmlformats.org/officeDocument/2006/relationships/hyperlink" Target="#'2- PR'!A601" TargetMode="External" Id="rId1177"/><Relationship Type="http://schemas.openxmlformats.org/officeDocument/2006/relationships/hyperlink" Target="#'2- PR'!A601" TargetMode="External" Id="rId1178"/><Relationship Type="http://schemas.openxmlformats.org/officeDocument/2006/relationships/hyperlink" Target="#'2- PR'!A602" TargetMode="External" Id="rId1179"/><Relationship Type="http://schemas.openxmlformats.org/officeDocument/2006/relationships/hyperlink" Target="#'2- PR'!A602" TargetMode="External" Id="rId1180"/><Relationship Type="http://schemas.openxmlformats.org/officeDocument/2006/relationships/hyperlink" Target="#'2- PR'!A603" TargetMode="External" Id="rId1181"/><Relationship Type="http://schemas.openxmlformats.org/officeDocument/2006/relationships/hyperlink" Target="#'2- PR'!A603" TargetMode="External" Id="rId1182"/><Relationship Type="http://schemas.openxmlformats.org/officeDocument/2006/relationships/hyperlink" Target="#'2- PR'!A604" TargetMode="External" Id="rId1183"/><Relationship Type="http://schemas.openxmlformats.org/officeDocument/2006/relationships/hyperlink" Target="#'2- PR'!A604" TargetMode="External" Id="rId1184"/><Relationship Type="http://schemas.openxmlformats.org/officeDocument/2006/relationships/hyperlink" Target="#'2- PR'!A605" TargetMode="External" Id="rId1185"/><Relationship Type="http://schemas.openxmlformats.org/officeDocument/2006/relationships/hyperlink" Target="#'2- PR'!A605" TargetMode="External" Id="rId1186"/><Relationship Type="http://schemas.openxmlformats.org/officeDocument/2006/relationships/hyperlink" Target="#'2- PR'!A606" TargetMode="External" Id="rId1187"/><Relationship Type="http://schemas.openxmlformats.org/officeDocument/2006/relationships/hyperlink" Target="#'2- PR'!A606" TargetMode="External" Id="rId1188"/><Relationship Type="http://schemas.openxmlformats.org/officeDocument/2006/relationships/hyperlink" Target="#'2- PR'!A607" TargetMode="External" Id="rId1189"/><Relationship Type="http://schemas.openxmlformats.org/officeDocument/2006/relationships/hyperlink" Target="#'2- PR'!A607" TargetMode="External" Id="rId1190"/><Relationship Type="http://schemas.openxmlformats.org/officeDocument/2006/relationships/hyperlink" Target="#'2- PR'!A608" TargetMode="External" Id="rId1191"/><Relationship Type="http://schemas.openxmlformats.org/officeDocument/2006/relationships/hyperlink" Target="#'2- PR'!A608" TargetMode="External" Id="rId1192"/><Relationship Type="http://schemas.openxmlformats.org/officeDocument/2006/relationships/hyperlink" Target="#'2- PR'!A609" TargetMode="External" Id="rId1193"/><Relationship Type="http://schemas.openxmlformats.org/officeDocument/2006/relationships/hyperlink" Target="#'2- PR'!A609" TargetMode="External" Id="rId1194"/><Relationship Type="http://schemas.openxmlformats.org/officeDocument/2006/relationships/hyperlink" Target="#'2- PR'!A610" TargetMode="External" Id="rId1195"/><Relationship Type="http://schemas.openxmlformats.org/officeDocument/2006/relationships/hyperlink" Target="#'2- PR'!A610" TargetMode="External" Id="rId1196"/><Relationship Type="http://schemas.openxmlformats.org/officeDocument/2006/relationships/hyperlink" Target="#'2- PR'!A611" TargetMode="External" Id="rId1197"/><Relationship Type="http://schemas.openxmlformats.org/officeDocument/2006/relationships/hyperlink" Target="#'2- PR'!A611" TargetMode="External" Id="rId1198"/><Relationship Type="http://schemas.openxmlformats.org/officeDocument/2006/relationships/hyperlink" Target="#'2- PR'!A612" TargetMode="External" Id="rId1199"/><Relationship Type="http://schemas.openxmlformats.org/officeDocument/2006/relationships/hyperlink" Target="#'2- PR'!A612" TargetMode="External" Id="rId1200"/><Relationship Type="http://schemas.openxmlformats.org/officeDocument/2006/relationships/hyperlink" Target="#'2- PR'!A613" TargetMode="External" Id="rId1201"/><Relationship Type="http://schemas.openxmlformats.org/officeDocument/2006/relationships/hyperlink" Target="#'2- PR'!A613" TargetMode="External" Id="rId1202"/><Relationship Type="http://schemas.openxmlformats.org/officeDocument/2006/relationships/hyperlink" Target="#'2- PR'!A614" TargetMode="External" Id="rId1203"/><Relationship Type="http://schemas.openxmlformats.org/officeDocument/2006/relationships/hyperlink" Target="#'2- PR'!A614" TargetMode="External" Id="rId1204"/><Relationship Type="http://schemas.openxmlformats.org/officeDocument/2006/relationships/hyperlink" Target="#'2- PR'!A615" TargetMode="External" Id="rId1205"/><Relationship Type="http://schemas.openxmlformats.org/officeDocument/2006/relationships/hyperlink" Target="#'2- PR'!A615" TargetMode="External" Id="rId1206"/><Relationship Type="http://schemas.openxmlformats.org/officeDocument/2006/relationships/hyperlink" Target="#'2- PR'!A616" TargetMode="External" Id="rId1207"/><Relationship Type="http://schemas.openxmlformats.org/officeDocument/2006/relationships/hyperlink" Target="#'2- PR'!A616" TargetMode="External" Id="rId1208"/><Relationship Type="http://schemas.openxmlformats.org/officeDocument/2006/relationships/hyperlink" Target="#'2- PR'!A617" TargetMode="External" Id="rId1209"/><Relationship Type="http://schemas.openxmlformats.org/officeDocument/2006/relationships/hyperlink" Target="#'2- PR'!A617" TargetMode="External" Id="rId1210"/><Relationship Type="http://schemas.openxmlformats.org/officeDocument/2006/relationships/hyperlink" Target="#'2- PR'!A618" TargetMode="External" Id="rId1211"/><Relationship Type="http://schemas.openxmlformats.org/officeDocument/2006/relationships/hyperlink" Target="#'2- PR'!A618" TargetMode="External" Id="rId1212"/><Relationship Type="http://schemas.openxmlformats.org/officeDocument/2006/relationships/hyperlink" Target="#'2- PR'!A619" TargetMode="External" Id="rId1213"/><Relationship Type="http://schemas.openxmlformats.org/officeDocument/2006/relationships/hyperlink" Target="#'2- PR'!A619" TargetMode="External" Id="rId1214"/><Relationship Type="http://schemas.openxmlformats.org/officeDocument/2006/relationships/hyperlink" Target="#'2- PR'!A620" TargetMode="External" Id="rId1215"/><Relationship Type="http://schemas.openxmlformats.org/officeDocument/2006/relationships/hyperlink" Target="#'2- PR'!A620" TargetMode="External" Id="rId1216"/><Relationship Type="http://schemas.openxmlformats.org/officeDocument/2006/relationships/hyperlink" Target="#'2- PR'!A621" TargetMode="External" Id="rId1217"/><Relationship Type="http://schemas.openxmlformats.org/officeDocument/2006/relationships/hyperlink" Target="#'2- PR'!A621" TargetMode="External" Id="rId1218"/><Relationship Type="http://schemas.openxmlformats.org/officeDocument/2006/relationships/hyperlink" Target="#'2- PR'!A622" TargetMode="External" Id="rId1219"/><Relationship Type="http://schemas.openxmlformats.org/officeDocument/2006/relationships/hyperlink" Target="#'2- PR'!A622" TargetMode="External" Id="rId1220"/><Relationship Type="http://schemas.openxmlformats.org/officeDocument/2006/relationships/hyperlink" Target="#'2- PR'!A623" TargetMode="External" Id="rId1221"/><Relationship Type="http://schemas.openxmlformats.org/officeDocument/2006/relationships/hyperlink" Target="#'2- PR'!A623" TargetMode="External" Id="rId1222"/><Relationship Type="http://schemas.openxmlformats.org/officeDocument/2006/relationships/hyperlink" Target="#'2- PR'!A624" TargetMode="External" Id="rId1223"/><Relationship Type="http://schemas.openxmlformats.org/officeDocument/2006/relationships/hyperlink" Target="#'2- PR'!A624" TargetMode="External" Id="rId1224"/><Relationship Type="http://schemas.openxmlformats.org/officeDocument/2006/relationships/hyperlink" Target="#'2- PR'!A625" TargetMode="External" Id="rId1225"/><Relationship Type="http://schemas.openxmlformats.org/officeDocument/2006/relationships/hyperlink" Target="#'2- PR'!A625" TargetMode="External" Id="rId1226"/><Relationship Type="http://schemas.openxmlformats.org/officeDocument/2006/relationships/hyperlink" Target="#'2- PR'!A626" TargetMode="External" Id="rId1227"/><Relationship Type="http://schemas.openxmlformats.org/officeDocument/2006/relationships/hyperlink" Target="#'2- PR'!A626" TargetMode="External" Id="rId1228"/><Relationship Type="http://schemas.openxmlformats.org/officeDocument/2006/relationships/hyperlink" Target="#'2- PR'!A627" TargetMode="External" Id="rId1229"/><Relationship Type="http://schemas.openxmlformats.org/officeDocument/2006/relationships/hyperlink" Target="#'2- PR'!A627" TargetMode="External" Id="rId1230"/><Relationship Type="http://schemas.openxmlformats.org/officeDocument/2006/relationships/hyperlink" Target="#'2- PR'!A628" TargetMode="External" Id="rId1231"/><Relationship Type="http://schemas.openxmlformats.org/officeDocument/2006/relationships/hyperlink" Target="#'2- PR'!A628" TargetMode="External" Id="rId1232"/><Relationship Type="http://schemas.openxmlformats.org/officeDocument/2006/relationships/hyperlink" Target="#'2- PR'!A629" TargetMode="External" Id="rId1233"/><Relationship Type="http://schemas.openxmlformats.org/officeDocument/2006/relationships/hyperlink" Target="#'2- PR'!A629" TargetMode="External" Id="rId1234"/><Relationship Type="http://schemas.openxmlformats.org/officeDocument/2006/relationships/hyperlink" Target="#'2- PR'!A630" TargetMode="External" Id="rId1235"/><Relationship Type="http://schemas.openxmlformats.org/officeDocument/2006/relationships/hyperlink" Target="#'2- PR'!A630" TargetMode="External" Id="rId1236"/><Relationship Type="http://schemas.openxmlformats.org/officeDocument/2006/relationships/hyperlink" Target="#'2- PR'!A631" TargetMode="External" Id="rId1237"/><Relationship Type="http://schemas.openxmlformats.org/officeDocument/2006/relationships/hyperlink" Target="#'2- PR'!A631" TargetMode="External" Id="rId1238"/><Relationship Type="http://schemas.openxmlformats.org/officeDocument/2006/relationships/hyperlink" Target="#'2- PR'!A632" TargetMode="External" Id="rId1239"/><Relationship Type="http://schemas.openxmlformats.org/officeDocument/2006/relationships/hyperlink" Target="#'2- PR'!A632" TargetMode="External" Id="rId1240"/><Relationship Type="http://schemas.openxmlformats.org/officeDocument/2006/relationships/hyperlink" Target="#'2- PR'!A633" TargetMode="External" Id="rId1241"/><Relationship Type="http://schemas.openxmlformats.org/officeDocument/2006/relationships/hyperlink" Target="#'2- PR'!A633" TargetMode="External" Id="rId1242"/><Relationship Type="http://schemas.openxmlformats.org/officeDocument/2006/relationships/hyperlink" Target="#'2- PR'!A634" TargetMode="External" Id="rId1243"/><Relationship Type="http://schemas.openxmlformats.org/officeDocument/2006/relationships/hyperlink" Target="#'2- PR'!A634" TargetMode="External" Id="rId1244"/><Relationship Type="http://schemas.openxmlformats.org/officeDocument/2006/relationships/hyperlink" Target="#'2- PR'!A635" TargetMode="External" Id="rId1245"/><Relationship Type="http://schemas.openxmlformats.org/officeDocument/2006/relationships/hyperlink" Target="#'2- PR'!A635" TargetMode="External" Id="rId1246"/><Relationship Type="http://schemas.openxmlformats.org/officeDocument/2006/relationships/hyperlink" Target="#'2- PR'!A636" TargetMode="External" Id="rId1247"/><Relationship Type="http://schemas.openxmlformats.org/officeDocument/2006/relationships/hyperlink" Target="#'2- PR'!A636" TargetMode="External" Id="rId1248"/><Relationship Type="http://schemas.openxmlformats.org/officeDocument/2006/relationships/hyperlink" Target="#'2- PR'!A637" TargetMode="External" Id="rId1249"/><Relationship Type="http://schemas.openxmlformats.org/officeDocument/2006/relationships/hyperlink" Target="#'2- PR'!A637" TargetMode="External" Id="rId1250"/><Relationship Type="http://schemas.openxmlformats.org/officeDocument/2006/relationships/hyperlink" Target="#'2- PR'!A638" TargetMode="External" Id="rId1251"/><Relationship Type="http://schemas.openxmlformats.org/officeDocument/2006/relationships/hyperlink" Target="#'2- PR'!A638" TargetMode="External" Id="rId1252"/><Relationship Type="http://schemas.openxmlformats.org/officeDocument/2006/relationships/hyperlink" Target="#'2- PR'!A639" TargetMode="External" Id="rId1253"/><Relationship Type="http://schemas.openxmlformats.org/officeDocument/2006/relationships/hyperlink" Target="#'2- PR'!A639" TargetMode="External" Id="rId1254"/><Relationship Type="http://schemas.openxmlformats.org/officeDocument/2006/relationships/hyperlink" Target="#'2- PR'!A640" TargetMode="External" Id="rId1255"/><Relationship Type="http://schemas.openxmlformats.org/officeDocument/2006/relationships/hyperlink" Target="#'2- PR'!A640" TargetMode="External" Id="rId1256"/><Relationship Type="http://schemas.openxmlformats.org/officeDocument/2006/relationships/hyperlink" Target="#'2- PR'!A641" TargetMode="External" Id="rId1257"/><Relationship Type="http://schemas.openxmlformats.org/officeDocument/2006/relationships/hyperlink" Target="#'2- PR'!A641" TargetMode="External" Id="rId1258"/><Relationship Type="http://schemas.openxmlformats.org/officeDocument/2006/relationships/hyperlink" Target="#'2- PR'!A642" TargetMode="External" Id="rId1259"/><Relationship Type="http://schemas.openxmlformats.org/officeDocument/2006/relationships/hyperlink" Target="#'2- PR'!A642" TargetMode="External" Id="rId1260"/><Relationship Type="http://schemas.openxmlformats.org/officeDocument/2006/relationships/hyperlink" Target="#'2- PR'!A643" TargetMode="External" Id="rId1261"/><Relationship Type="http://schemas.openxmlformats.org/officeDocument/2006/relationships/hyperlink" Target="#'2- PR'!A643" TargetMode="External" Id="rId1262"/><Relationship Type="http://schemas.openxmlformats.org/officeDocument/2006/relationships/hyperlink" Target="#'2- PR'!A644" TargetMode="External" Id="rId1263"/><Relationship Type="http://schemas.openxmlformats.org/officeDocument/2006/relationships/hyperlink" Target="#'2- PR'!A644" TargetMode="External" Id="rId1264"/><Relationship Type="http://schemas.openxmlformats.org/officeDocument/2006/relationships/hyperlink" Target="#'2- PR'!A645" TargetMode="External" Id="rId1265"/><Relationship Type="http://schemas.openxmlformats.org/officeDocument/2006/relationships/hyperlink" Target="#'2- PR'!A645" TargetMode="External" Id="rId1266"/><Relationship Type="http://schemas.openxmlformats.org/officeDocument/2006/relationships/hyperlink" Target="#'2- PR'!A646" TargetMode="External" Id="rId1267"/><Relationship Type="http://schemas.openxmlformats.org/officeDocument/2006/relationships/hyperlink" Target="#'2- PR'!A646" TargetMode="External" Id="rId1268"/><Relationship Type="http://schemas.openxmlformats.org/officeDocument/2006/relationships/hyperlink" Target="#'2- PR'!A647" TargetMode="External" Id="rId1269"/><Relationship Type="http://schemas.openxmlformats.org/officeDocument/2006/relationships/hyperlink" Target="#'2- PR'!A647" TargetMode="External" Id="rId1270"/><Relationship Type="http://schemas.openxmlformats.org/officeDocument/2006/relationships/hyperlink" Target="#'2- PR'!A648" TargetMode="External" Id="rId1271"/><Relationship Type="http://schemas.openxmlformats.org/officeDocument/2006/relationships/hyperlink" Target="#'2- PR'!A648" TargetMode="External" Id="rId1272"/><Relationship Type="http://schemas.openxmlformats.org/officeDocument/2006/relationships/hyperlink" Target="#'2- PR'!A649" TargetMode="External" Id="rId1273"/><Relationship Type="http://schemas.openxmlformats.org/officeDocument/2006/relationships/hyperlink" Target="#'2- PR'!A649" TargetMode="External" Id="rId1274"/><Relationship Type="http://schemas.openxmlformats.org/officeDocument/2006/relationships/hyperlink" Target="#'2- PR'!A650" TargetMode="External" Id="rId1275"/><Relationship Type="http://schemas.openxmlformats.org/officeDocument/2006/relationships/hyperlink" Target="#'2- PR'!A650" TargetMode="External" Id="rId1276"/><Relationship Type="http://schemas.openxmlformats.org/officeDocument/2006/relationships/hyperlink" Target="#'2- PR'!A651" TargetMode="External" Id="rId1277"/><Relationship Type="http://schemas.openxmlformats.org/officeDocument/2006/relationships/hyperlink" Target="#'2- PR'!A651" TargetMode="External" Id="rId1278"/><Relationship Type="http://schemas.openxmlformats.org/officeDocument/2006/relationships/hyperlink" Target="#'2- PR'!A652" TargetMode="External" Id="rId1279"/><Relationship Type="http://schemas.openxmlformats.org/officeDocument/2006/relationships/hyperlink" Target="#'2- PR'!A652" TargetMode="External" Id="rId1280"/><Relationship Type="http://schemas.openxmlformats.org/officeDocument/2006/relationships/hyperlink" Target="#'2- PR'!A653" TargetMode="External" Id="rId1281"/><Relationship Type="http://schemas.openxmlformats.org/officeDocument/2006/relationships/hyperlink" Target="#'2- PR'!A653" TargetMode="External" Id="rId1282"/><Relationship Type="http://schemas.openxmlformats.org/officeDocument/2006/relationships/hyperlink" Target="#'2- PR'!A654" TargetMode="External" Id="rId1283"/><Relationship Type="http://schemas.openxmlformats.org/officeDocument/2006/relationships/hyperlink" Target="#'2- PR'!A654" TargetMode="External" Id="rId1284"/><Relationship Type="http://schemas.openxmlformats.org/officeDocument/2006/relationships/hyperlink" Target="#'2- PR'!A655" TargetMode="External" Id="rId1285"/><Relationship Type="http://schemas.openxmlformats.org/officeDocument/2006/relationships/hyperlink" Target="#'2- PR'!A655" TargetMode="External" Id="rId1286"/><Relationship Type="http://schemas.openxmlformats.org/officeDocument/2006/relationships/hyperlink" Target="#'2- PR'!A656" TargetMode="External" Id="rId1287"/><Relationship Type="http://schemas.openxmlformats.org/officeDocument/2006/relationships/hyperlink" Target="#'2- PR'!A656" TargetMode="External" Id="rId1288"/><Relationship Type="http://schemas.openxmlformats.org/officeDocument/2006/relationships/hyperlink" Target="#'2- PR'!A657" TargetMode="External" Id="rId1289"/><Relationship Type="http://schemas.openxmlformats.org/officeDocument/2006/relationships/hyperlink" Target="#'2- PR'!A657" TargetMode="External" Id="rId1290"/><Relationship Type="http://schemas.openxmlformats.org/officeDocument/2006/relationships/hyperlink" Target="#'2- PR'!A658" TargetMode="External" Id="rId1291"/><Relationship Type="http://schemas.openxmlformats.org/officeDocument/2006/relationships/hyperlink" Target="#'2- PR'!A658" TargetMode="External" Id="rId1292"/><Relationship Type="http://schemas.openxmlformats.org/officeDocument/2006/relationships/hyperlink" Target="#'2- PR'!A659" TargetMode="External" Id="rId1293"/><Relationship Type="http://schemas.openxmlformats.org/officeDocument/2006/relationships/hyperlink" Target="#'2- PR'!A659" TargetMode="External" Id="rId1294"/><Relationship Type="http://schemas.openxmlformats.org/officeDocument/2006/relationships/hyperlink" Target="#'2- PR'!A660" TargetMode="External" Id="rId1295"/><Relationship Type="http://schemas.openxmlformats.org/officeDocument/2006/relationships/hyperlink" Target="#'2- PR'!A660" TargetMode="External" Id="rId1296"/><Relationship Type="http://schemas.openxmlformats.org/officeDocument/2006/relationships/hyperlink" Target="#'2- PR'!A661" TargetMode="External" Id="rId1297"/><Relationship Type="http://schemas.openxmlformats.org/officeDocument/2006/relationships/hyperlink" Target="#'2- PR'!A661" TargetMode="External" Id="rId1298"/><Relationship Type="http://schemas.openxmlformats.org/officeDocument/2006/relationships/hyperlink" Target="#'2- PR'!A662" TargetMode="External" Id="rId1299"/><Relationship Type="http://schemas.openxmlformats.org/officeDocument/2006/relationships/hyperlink" Target="#'2- PR'!A662" TargetMode="External" Id="rId1300"/><Relationship Type="http://schemas.openxmlformats.org/officeDocument/2006/relationships/hyperlink" Target="#'2- PR'!A663" TargetMode="External" Id="rId1301"/><Relationship Type="http://schemas.openxmlformats.org/officeDocument/2006/relationships/hyperlink" Target="#'2- PR'!A663" TargetMode="External" Id="rId1302"/><Relationship Type="http://schemas.openxmlformats.org/officeDocument/2006/relationships/hyperlink" Target="#'2- PR'!A664" TargetMode="External" Id="rId1303"/><Relationship Type="http://schemas.openxmlformats.org/officeDocument/2006/relationships/hyperlink" Target="#'2- PR'!A664" TargetMode="External" Id="rId1304"/><Relationship Type="http://schemas.openxmlformats.org/officeDocument/2006/relationships/hyperlink" Target="#'2- PR'!A665" TargetMode="External" Id="rId1305"/><Relationship Type="http://schemas.openxmlformats.org/officeDocument/2006/relationships/hyperlink" Target="#'2- PR'!A665" TargetMode="External" Id="rId1306"/><Relationship Type="http://schemas.openxmlformats.org/officeDocument/2006/relationships/hyperlink" Target="#'2- PR'!A666" TargetMode="External" Id="rId1307"/><Relationship Type="http://schemas.openxmlformats.org/officeDocument/2006/relationships/hyperlink" Target="#'2- PR'!A666" TargetMode="External" Id="rId1308"/><Relationship Type="http://schemas.openxmlformats.org/officeDocument/2006/relationships/hyperlink" Target="#'2- PR'!A667" TargetMode="External" Id="rId1309"/><Relationship Type="http://schemas.openxmlformats.org/officeDocument/2006/relationships/hyperlink" Target="#'2- PR'!A667" TargetMode="External" Id="rId1310"/><Relationship Type="http://schemas.openxmlformats.org/officeDocument/2006/relationships/hyperlink" Target="#'2- PR'!A668" TargetMode="External" Id="rId1311"/><Relationship Type="http://schemas.openxmlformats.org/officeDocument/2006/relationships/hyperlink" Target="#'2- PR'!A668" TargetMode="External" Id="rId1312"/><Relationship Type="http://schemas.openxmlformats.org/officeDocument/2006/relationships/hyperlink" Target="#'2- PR'!A669" TargetMode="External" Id="rId1313"/><Relationship Type="http://schemas.openxmlformats.org/officeDocument/2006/relationships/hyperlink" Target="#'2- PR'!A669" TargetMode="External" Id="rId1314"/><Relationship Type="http://schemas.openxmlformats.org/officeDocument/2006/relationships/hyperlink" Target="#'2- PR'!A670" TargetMode="External" Id="rId1315"/><Relationship Type="http://schemas.openxmlformats.org/officeDocument/2006/relationships/hyperlink" Target="#'2- PR'!A670" TargetMode="External" Id="rId1316"/><Relationship Type="http://schemas.openxmlformats.org/officeDocument/2006/relationships/hyperlink" Target="#'2- PR'!A671" TargetMode="External" Id="rId1317"/><Relationship Type="http://schemas.openxmlformats.org/officeDocument/2006/relationships/hyperlink" Target="#'2- PR'!A671" TargetMode="External" Id="rId1318"/><Relationship Type="http://schemas.openxmlformats.org/officeDocument/2006/relationships/hyperlink" Target="#'2- PR'!A672" TargetMode="External" Id="rId1319"/><Relationship Type="http://schemas.openxmlformats.org/officeDocument/2006/relationships/hyperlink" Target="#'2- PR'!A672" TargetMode="External" Id="rId1320"/><Relationship Type="http://schemas.openxmlformats.org/officeDocument/2006/relationships/hyperlink" Target="#'2- PR'!A673" TargetMode="External" Id="rId1321"/><Relationship Type="http://schemas.openxmlformats.org/officeDocument/2006/relationships/hyperlink" Target="#'2- PR'!A673" TargetMode="External" Id="rId1322"/><Relationship Type="http://schemas.openxmlformats.org/officeDocument/2006/relationships/hyperlink" Target="#'2- PR'!A674" TargetMode="External" Id="rId1323"/><Relationship Type="http://schemas.openxmlformats.org/officeDocument/2006/relationships/hyperlink" Target="#'2- PR'!A674" TargetMode="External" Id="rId1324"/><Relationship Type="http://schemas.openxmlformats.org/officeDocument/2006/relationships/hyperlink" Target="#'2- PR'!A675" TargetMode="External" Id="rId1325"/><Relationship Type="http://schemas.openxmlformats.org/officeDocument/2006/relationships/hyperlink" Target="#'2- PR'!A675" TargetMode="External" Id="rId1326"/><Relationship Type="http://schemas.openxmlformats.org/officeDocument/2006/relationships/hyperlink" Target="#'2- PR'!A676" TargetMode="External" Id="rId1327"/><Relationship Type="http://schemas.openxmlformats.org/officeDocument/2006/relationships/hyperlink" Target="#'2- PR'!A676" TargetMode="External" Id="rId1328"/><Relationship Type="http://schemas.openxmlformats.org/officeDocument/2006/relationships/hyperlink" Target="#'2- PR'!A677" TargetMode="External" Id="rId1329"/><Relationship Type="http://schemas.openxmlformats.org/officeDocument/2006/relationships/hyperlink" Target="#'2- PR'!A677" TargetMode="External" Id="rId1330"/><Relationship Type="http://schemas.openxmlformats.org/officeDocument/2006/relationships/hyperlink" Target="#'2- PR'!A678" TargetMode="External" Id="rId1331"/><Relationship Type="http://schemas.openxmlformats.org/officeDocument/2006/relationships/hyperlink" Target="#'2- PR'!A678" TargetMode="External" Id="rId1332"/><Relationship Type="http://schemas.openxmlformats.org/officeDocument/2006/relationships/hyperlink" Target="#'2- PR'!A679" TargetMode="External" Id="rId1333"/><Relationship Type="http://schemas.openxmlformats.org/officeDocument/2006/relationships/hyperlink" Target="#'2- PR'!A679" TargetMode="External" Id="rId1334"/><Relationship Type="http://schemas.openxmlformats.org/officeDocument/2006/relationships/hyperlink" Target="#'2- PR'!A680" TargetMode="External" Id="rId1335"/><Relationship Type="http://schemas.openxmlformats.org/officeDocument/2006/relationships/hyperlink" Target="#'2- PR'!A680" TargetMode="External" Id="rId1336"/><Relationship Type="http://schemas.openxmlformats.org/officeDocument/2006/relationships/hyperlink" Target="#'2- PR'!A681" TargetMode="External" Id="rId1337"/><Relationship Type="http://schemas.openxmlformats.org/officeDocument/2006/relationships/hyperlink" Target="#'2- PR'!A681" TargetMode="External" Id="rId1338"/><Relationship Type="http://schemas.openxmlformats.org/officeDocument/2006/relationships/hyperlink" Target="#'2- PR'!A682" TargetMode="External" Id="rId1339"/><Relationship Type="http://schemas.openxmlformats.org/officeDocument/2006/relationships/hyperlink" Target="#'2- PR'!A682" TargetMode="External" Id="rId1340"/><Relationship Type="http://schemas.openxmlformats.org/officeDocument/2006/relationships/hyperlink" Target="#'2- PR'!A683" TargetMode="External" Id="rId1341"/><Relationship Type="http://schemas.openxmlformats.org/officeDocument/2006/relationships/hyperlink" Target="#'2- PR'!A683" TargetMode="External" Id="rId1342"/><Relationship Type="http://schemas.openxmlformats.org/officeDocument/2006/relationships/hyperlink" Target="#'2- PR'!A684" TargetMode="External" Id="rId1343"/><Relationship Type="http://schemas.openxmlformats.org/officeDocument/2006/relationships/hyperlink" Target="#'2- PR'!A684" TargetMode="External" Id="rId1344"/><Relationship Type="http://schemas.openxmlformats.org/officeDocument/2006/relationships/hyperlink" Target="#'2- PR'!A685" TargetMode="External" Id="rId1345"/><Relationship Type="http://schemas.openxmlformats.org/officeDocument/2006/relationships/hyperlink" Target="#'2- PR'!A685" TargetMode="External" Id="rId1346"/><Relationship Type="http://schemas.openxmlformats.org/officeDocument/2006/relationships/hyperlink" Target="#'2- PR'!A687" TargetMode="External" Id="rId1347"/><Relationship Type="http://schemas.openxmlformats.org/officeDocument/2006/relationships/hyperlink" Target="#'2- PR'!A687" TargetMode="External" Id="rId1348"/><Relationship Type="http://schemas.openxmlformats.org/officeDocument/2006/relationships/hyperlink" Target="#'2- PR'!A688" TargetMode="External" Id="rId1349"/><Relationship Type="http://schemas.openxmlformats.org/officeDocument/2006/relationships/hyperlink" Target="#'2- PR'!A688" TargetMode="External" Id="rId1350"/><Relationship Type="http://schemas.openxmlformats.org/officeDocument/2006/relationships/hyperlink" Target="#'2- PR'!A689" TargetMode="External" Id="rId1351"/><Relationship Type="http://schemas.openxmlformats.org/officeDocument/2006/relationships/hyperlink" Target="#'2- PR'!A689" TargetMode="External" Id="rId1352"/><Relationship Type="http://schemas.openxmlformats.org/officeDocument/2006/relationships/hyperlink" Target="#'2- PR'!A690" TargetMode="External" Id="rId1353"/><Relationship Type="http://schemas.openxmlformats.org/officeDocument/2006/relationships/hyperlink" Target="#'2- PR'!A690" TargetMode="External" Id="rId1354"/><Relationship Type="http://schemas.openxmlformats.org/officeDocument/2006/relationships/hyperlink" Target="#'2- PR'!A691" TargetMode="External" Id="rId1355"/><Relationship Type="http://schemas.openxmlformats.org/officeDocument/2006/relationships/hyperlink" Target="#'2- PR'!A691" TargetMode="External" Id="rId1356"/><Relationship Type="http://schemas.openxmlformats.org/officeDocument/2006/relationships/hyperlink" Target="#'2- PR'!A692" TargetMode="External" Id="rId1357"/><Relationship Type="http://schemas.openxmlformats.org/officeDocument/2006/relationships/hyperlink" Target="#'2- PR'!A692" TargetMode="External" Id="rId1358"/><Relationship Type="http://schemas.openxmlformats.org/officeDocument/2006/relationships/hyperlink" Target="#'2- PR'!A693" TargetMode="External" Id="rId1359"/><Relationship Type="http://schemas.openxmlformats.org/officeDocument/2006/relationships/hyperlink" Target="#'2- PR'!A693" TargetMode="External" Id="rId1360"/><Relationship Type="http://schemas.openxmlformats.org/officeDocument/2006/relationships/hyperlink" Target="#'2- PR'!A694" TargetMode="External" Id="rId1361"/><Relationship Type="http://schemas.openxmlformats.org/officeDocument/2006/relationships/hyperlink" Target="#'2- PR'!A694" TargetMode="External" Id="rId1362"/><Relationship Type="http://schemas.openxmlformats.org/officeDocument/2006/relationships/hyperlink" Target="#'2- PR'!A695" TargetMode="External" Id="rId1363"/><Relationship Type="http://schemas.openxmlformats.org/officeDocument/2006/relationships/hyperlink" Target="#'2- PR'!A695" TargetMode="External" Id="rId1364"/><Relationship Type="http://schemas.openxmlformats.org/officeDocument/2006/relationships/hyperlink" Target="#'2- PR'!A696" TargetMode="External" Id="rId1365"/><Relationship Type="http://schemas.openxmlformats.org/officeDocument/2006/relationships/hyperlink" Target="#'2- PR'!A696" TargetMode="External" Id="rId1366"/><Relationship Type="http://schemas.openxmlformats.org/officeDocument/2006/relationships/hyperlink" Target="#'2- PR'!A697" TargetMode="External" Id="rId1367"/><Relationship Type="http://schemas.openxmlformats.org/officeDocument/2006/relationships/hyperlink" Target="#'2- PR'!A697" TargetMode="External" Id="rId1368"/><Relationship Type="http://schemas.openxmlformats.org/officeDocument/2006/relationships/hyperlink" Target="#'2- PR'!A698" TargetMode="External" Id="rId1369"/><Relationship Type="http://schemas.openxmlformats.org/officeDocument/2006/relationships/hyperlink" Target="#'2- PR'!A698" TargetMode="External" Id="rId1370"/><Relationship Type="http://schemas.openxmlformats.org/officeDocument/2006/relationships/hyperlink" Target="#'2- PR'!A699" TargetMode="External" Id="rId1371"/><Relationship Type="http://schemas.openxmlformats.org/officeDocument/2006/relationships/hyperlink" Target="#'2- PR'!A699" TargetMode="External" Id="rId1372"/><Relationship Type="http://schemas.openxmlformats.org/officeDocument/2006/relationships/hyperlink" Target="#'2- PR'!A700" TargetMode="External" Id="rId1373"/><Relationship Type="http://schemas.openxmlformats.org/officeDocument/2006/relationships/hyperlink" Target="#'2- PR'!A700" TargetMode="External" Id="rId1374"/><Relationship Type="http://schemas.openxmlformats.org/officeDocument/2006/relationships/hyperlink" Target="#'2- PR'!A701" TargetMode="External" Id="rId1375"/><Relationship Type="http://schemas.openxmlformats.org/officeDocument/2006/relationships/hyperlink" Target="#'2- PR'!A701" TargetMode="External" Id="rId1376"/><Relationship Type="http://schemas.openxmlformats.org/officeDocument/2006/relationships/hyperlink" Target="#'2- PR'!A702" TargetMode="External" Id="rId1377"/><Relationship Type="http://schemas.openxmlformats.org/officeDocument/2006/relationships/hyperlink" Target="#'2- PR'!A702" TargetMode="External" Id="rId1378"/><Relationship Type="http://schemas.openxmlformats.org/officeDocument/2006/relationships/hyperlink" Target="#'2- PR'!A703" TargetMode="External" Id="rId1379"/><Relationship Type="http://schemas.openxmlformats.org/officeDocument/2006/relationships/hyperlink" Target="#'2- PR'!A703" TargetMode="External" Id="rId1380"/><Relationship Type="http://schemas.openxmlformats.org/officeDocument/2006/relationships/hyperlink" Target="#'2- PR'!A704" TargetMode="External" Id="rId1381"/><Relationship Type="http://schemas.openxmlformats.org/officeDocument/2006/relationships/hyperlink" Target="#'2- PR'!A704" TargetMode="External" Id="rId1382"/><Relationship Type="http://schemas.openxmlformats.org/officeDocument/2006/relationships/hyperlink" Target="#'2- PR'!A705" TargetMode="External" Id="rId1383"/><Relationship Type="http://schemas.openxmlformats.org/officeDocument/2006/relationships/hyperlink" Target="#'2- PR'!A705" TargetMode="External" Id="rId1384"/><Relationship Type="http://schemas.openxmlformats.org/officeDocument/2006/relationships/hyperlink" Target="#'2- PR'!A706" TargetMode="External" Id="rId1385"/><Relationship Type="http://schemas.openxmlformats.org/officeDocument/2006/relationships/hyperlink" Target="#'2- PR'!A706" TargetMode="External" Id="rId1386"/><Relationship Type="http://schemas.openxmlformats.org/officeDocument/2006/relationships/hyperlink" Target="#'2- PR'!A707" TargetMode="External" Id="rId1387"/><Relationship Type="http://schemas.openxmlformats.org/officeDocument/2006/relationships/hyperlink" Target="#'2- PR'!A707" TargetMode="External" Id="rId1388"/><Relationship Type="http://schemas.openxmlformats.org/officeDocument/2006/relationships/hyperlink" Target="#'2- PR'!A708" TargetMode="External" Id="rId1389"/><Relationship Type="http://schemas.openxmlformats.org/officeDocument/2006/relationships/hyperlink" Target="#'2- PR'!A708" TargetMode="External" Id="rId1390"/><Relationship Type="http://schemas.openxmlformats.org/officeDocument/2006/relationships/hyperlink" Target="#'2- PR'!A709" TargetMode="External" Id="rId1391"/><Relationship Type="http://schemas.openxmlformats.org/officeDocument/2006/relationships/hyperlink" Target="#'2- PR'!A709" TargetMode="External" Id="rId1392"/><Relationship Type="http://schemas.openxmlformats.org/officeDocument/2006/relationships/hyperlink" Target="#'2- PR'!A710" TargetMode="External" Id="rId1393"/><Relationship Type="http://schemas.openxmlformats.org/officeDocument/2006/relationships/hyperlink" Target="#'2- PR'!A710" TargetMode="External" Id="rId1394"/><Relationship Type="http://schemas.openxmlformats.org/officeDocument/2006/relationships/hyperlink" Target="#'2- PR'!A711" TargetMode="External" Id="rId1395"/><Relationship Type="http://schemas.openxmlformats.org/officeDocument/2006/relationships/hyperlink" Target="#'2- PR'!A711" TargetMode="External" Id="rId1396"/><Relationship Type="http://schemas.openxmlformats.org/officeDocument/2006/relationships/hyperlink" Target="#'2- PR'!A712" TargetMode="External" Id="rId1397"/><Relationship Type="http://schemas.openxmlformats.org/officeDocument/2006/relationships/hyperlink" Target="#'2- PR'!A712" TargetMode="External" Id="rId1398"/><Relationship Type="http://schemas.openxmlformats.org/officeDocument/2006/relationships/hyperlink" Target="#'2- PR'!A713" TargetMode="External" Id="rId1399"/><Relationship Type="http://schemas.openxmlformats.org/officeDocument/2006/relationships/hyperlink" Target="#'2- PR'!A713" TargetMode="External" Id="rId1400"/><Relationship Type="http://schemas.openxmlformats.org/officeDocument/2006/relationships/hyperlink" Target="#'2- PR'!A714" TargetMode="External" Id="rId1401"/><Relationship Type="http://schemas.openxmlformats.org/officeDocument/2006/relationships/hyperlink" Target="#'2- PR'!A714" TargetMode="External" Id="rId1402"/><Relationship Type="http://schemas.openxmlformats.org/officeDocument/2006/relationships/hyperlink" Target="#'2- PR'!A715" TargetMode="External" Id="rId1403"/><Relationship Type="http://schemas.openxmlformats.org/officeDocument/2006/relationships/hyperlink" Target="#'2- PR'!A715" TargetMode="External" Id="rId1404"/><Relationship Type="http://schemas.openxmlformats.org/officeDocument/2006/relationships/hyperlink" Target="#'2- PR'!A716" TargetMode="External" Id="rId1405"/><Relationship Type="http://schemas.openxmlformats.org/officeDocument/2006/relationships/hyperlink" Target="#'2- PR'!A716" TargetMode="External" Id="rId1406"/><Relationship Type="http://schemas.openxmlformats.org/officeDocument/2006/relationships/hyperlink" Target="#'2- PR'!A717" TargetMode="External" Id="rId1407"/><Relationship Type="http://schemas.openxmlformats.org/officeDocument/2006/relationships/hyperlink" Target="#'2- PR'!A717" TargetMode="External" Id="rId1408"/><Relationship Type="http://schemas.openxmlformats.org/officeDocument/2006/relationships/hyperlink" Target="#'2- PR'!A718" TargetMode="External" Id="rId1409"/><Relationship Type="http://schemas.openxmlformats.org/officeDocument/2006/relationships/hyperlink" Target="#'2- PR'!A718" TargetMode="External" Id="rId1410"/><Relationship Type="http://schemas.openxmlformats.org/officeDocument/2006/relationships/hyperlink" Target="#'2- PR'!A719" TargetMode="External" Id="rId1411"/><Relationship Type="http://schemas.openxmlformats.org/officeDocument/2006/relationships/hyperlink" Target="#'2- PR'!A719" TargetMode="External" Id="rId1412"/><Relationship Type="http://schemas.openxmlformats.org/officeDocument/2006/relationships/hyperlink" Target="#'2- PR'!A720" TargetMode="External" Id="rId1413"/><Relationship Type="http://schemas.openxmlformats.org/officeDocument/2006/relationships/hyperlink" Target="#'2- PR'!A720" TargetMode="External" Id="rId1414"/><Relationship Type="http://schemas.openxmlformats.org/officeDocument/2006/relationships/hyperlink" Target="#'2- PR'!A721" TargetMode="External" Id="rId1415"/><Relationship Type="http://schemas.openxmlformats.org/officeDocument/2006/relationships/hyperlink" Target="#'2- PR'!A721" TargetMode="External" Id="rId1416"/><Relationship Type="http://schemas.openxmlformats.org/officeDocument/2006/relationships/hyperlink" Target="#'2- PR'!A722" TargetMode="External" Id="rId1417"/><Relationship Type="http://schemas.openxmlformats.org/officeDocument/2006/relationships/hyperlink" Target="#'2- PR'!A722" TargetMode="External" Id="rId1418"/><Relationship Type="http://schemas.openxmlformats.org/officeDocument/2006/relationships/hyperlink" Target="#'2- PR'!A723" TargetMode="External" Id="rId1419"/><Relationship Type="http://schemas.openxmlformats.org/officeDocument/2006/relationships/hyperlink" Target="#'2- PR'!A723" TargetMode="External" Id="rId1420"/><Relationship Type="http://schemas.openxmlformats.org/officeDocument/2006/relationships/hyperlink" Target="#'2- PR'!A724" TargetMode="External" Id="rId1421"/><Relationship Type="http://schemas.openxmlformats.org/officeDocument/2006/relationships/hyperlink" Target="#'2- PR'!A724" TargetMode="External" Id="rId1422"/><Relationship Type="http://schemas.openxmlformats.org/officeDocument/2006/relationships/hyperlink" Target="#'2- PR'!A725" TargetMode="External" Id="rId1423"/><Relationship Type="http://schemas.openxmlformats.org/officeDocument/2006/relationships/hyperlink" Target="#'2- PR'!A725" TargetMode="External" Id="rId1424"/><Relationship Type="http://schemas.openxmlformats.org/officeDocument/2006/relationships/hyperlink" Target="#'2- PR'!A726" TargetMode="External" Id="rId1425"/><Relationship Type="http://schemas.openxmlformats.org/officeDocument/2006/relationships/hyperlink" Target="#'2- PR'!A726" TargetMode="External" Id="rId1426"/><Relationship Type="http://schemas.openxmlformats.org/officeDocument/2006/relationships/hyperlink" Target="#'2- PR'!A727" TargetMode="External" Id="rId1427"/><Relationship Type="http://schemas.openxmlformats.org/officeDocument/2006/relationships/hyperlink" Target="#'2- PR'!A727" TargetMode="External" Id="rId1428"/><Relationship Type="http://schemas.openxmlformats.org/officeDocument/2006/relationships/hyperlink" Target="#'2- PR'!A728" TargetMode="External" Id="rId1429"/><Relationship Type="http://schemas.openxmlformats.org/officeDocument/2006/relationships/hyperlink" Target="#'2- PR'!A728" TargetMode="External" Id="rId1430"/><Relationship Type="http://schemas.openxmlformats.org/officeDocument/2006/relationships/hyperlink" Target="#'2- PR'!A729" TargetMode="External" Id="rId1431"/><Relationship Type="http://schemas.openxmlformats.org/officeDocument/2006/relationships/hyperlink" Target="#'2- PR'!A729" TargetMode="External" Id="rId1432"/><Relationship Type="http://schemas.openxmlformats.org/officeDocument/2006/relationships/hyperlink" Target="#'2- PR'!A730" TargetMode="External" Id="rId1433"/><Relationship Type="http://schemas.openxmlformats.org/officeDocument/2006/relationships/hyperlink" Target="#'2- PR'!A730" TargetMode="External" Id="rId1434"/><Relationship Type="http://schemas.openxmlformats.org/officeDocument/2006/relationships/hyperlink" Target="#'2- PR'!A731" TargetMode="External" Id="rId1435"/><Relationship Type="http://schemas.openxmlformats.org/officeDocument/2006/relationships/hyperlink" Target="#'2- PR'!A731" TargetMode="External" Id="rId1436"/><Relationship Type="http://schemas.openxmlformats.org/officeDocument/2006/relationships/hyperlink" Target="#'2- PR'!A732" TargetMode="External" Id="rId1437"/><Relationship Type="http://schemas.openxmlformats.org/officeDocument/2006/relationships/hyperlink" Target="#'2- PR'!A732" TargetMode="External" Id="rId1438"/><Relationship Type="http://schemas.openxmlformats.org/officeDocument/2006/relationships/hyperlink" Target="#'2- PR'!A733" TargetMode="External" Id="rId1439"/><Relationship Type="http://schemas.openxmlformats.org/officeDocument/2006/relationships/hyperlink" Target="#'2- PR'!A733" TargetMode="External" Id="rId1440"/><Relationship Type="http://schemas.openxmlformats.org/officeDocument/2006/relationships/hyperlink" Target="#'2- PR'!A734" TargetMode="External" Id="rId1441"/><Relationship Type="http://schemas.openxmlformats.org/officeDocument/2006/relationships/hyperlink" Target="#'2- PR'!A734" TargetMode="External" Id="rId1442"/><Relationship Type="http://schemas.openxmlformats.org/officeDocument/2006/relationships/hyperlink" Target="#'2- PR'!A735" TargetMode="External" Id="rId1443"/><Relationship Type="http://schemas.openxmlformats.org/officeDocument/2006/relationships/hyperlink" Target="#'2- PR'!A735" TargetMode="External" Id="rId1444"/><Relationship Type="http://schemas.openxmlformats.org/officeDocument/2006/relationships/hyperlink" Target="#'2- PR'!A736" TargetMode="External" Id="rId1445"/><Relationship Type="http://schemas.openxmlformats.org/officeDocument/2006/relationships/hyperlink" Target="#'2- PR'!A736" TargetMode="External" Id="rId1446"/><Relationship Type="http://schemas.openxmlformats.org/officeDocument/2006/relationships/hyperlink" Target="#'2- PR'!A737" TargetMode="External" Id="rId1447"/><Relationship Type="http://schemas.openxmlformats.org/officeDocument/2006/relationships/hyperlink" Target="#'2- PR'!A737" TargetMode="External" Id="rId1448"/><Relationship Type="http://schemas.openxmlformats.org/officeDocument/2006/relationships/hyperlink" Target="#'2- PR'!A738" TargetMode="External" Id="rId1449"/><Relationship Type="http://schemas.openxmlformats.org/officeDocument/2006/relationships/hyperlink" Target="#'2- PR'!A738" TargetMode="External" Id="rId1450"/><Relationship Type="http://schemas.openxmlformats.org/officeDocument/2006/relationships/hyperlink" Target="#'2- PR'!A739" TargetMode="External" Id="rId1451"/><Relationship Type="http://schemas.openxmlformats.org/officeDocument/2006/relationships/hyperlink" Target="#'2- PR'!A739" TargetMode="External" Id="rId1452"/><Relationship Type="http://schemas.openxmlformats.org/officeDocument/2006/relationships/hyperlink" Target="#'2- PR'!A740" TargetMode="External" Id="rId1453"/><Relationship Type="http://schemas.openxmlformats.org/officeDocument/2006/relationships/hyperlink" Target="#'2- PR'!A740" TargetMode="External" Id="rId1454"/><Relationship Type="http://schemas.openxmlformats.org/officeDocument/2006/relationships/hyperlink" Target="#'2- PR'!A741" TargetMode="External" Id="rId1455"/><Relationship Type="http://schemas.openxmlformats.org/officeDocument/2006/relationships/hyperlink" Target="#'2- PR'!A741" TargetMode="External" Id="rId1456"/><Relationship Type="http://schemas.openxmlformats.org/officeDocument/2006/relationships/hyperlink" Target="#'2- PR'!A742" TargetMode="External" Id="rId1457"/><Relationship Type="http://schemas.openxmlformats.org/officeDocument/2006/relationships/hyperlink" Target="#'2- PR'!A742" TargetMode="External" Id="rId1458"/><Relationship Type="http://schemas.openxmlformats.org/officeDocument/2006/relationships/hyperlink" Target="#'2- PR'!A743" TargetMode="External" Id="rId1459"/><Relationship Type="http://schemas.openxmlformats.org/officeDocument/2006/relationships/hyperlink" Target="#'2- PR'!A743" TargetMode="External" Id="rId1460"/><Relationship Type="http://schemas.openxmlformats.org/officeDocument/2006/relationships/hyperlink" Target="#'2- PR'!A744" TargetMode="External" Id="rId1461"/><Relationship Type="http://schemas.openxmlformats.org/officeDocument/2006/relationships/hyperlink" Target="#'2- PR'!A744" TargetMode="External" Id="rId1462"/><Relationship Type="http://schemas.openxmlformats.org/officeDocument/2006/relationships/hyperlink" Target="#'2- PR'!A745" TargetMode="External" Id="rId1463"/><Relationship Type="http://schemas.openxmlformats.org/officeDocument/2006/relationships/hyperlink" Target="#'2- PR'!A745" TargetMode="External" Id="rId1464"/><Relationship Type="http://schemas.openxmlformats.org/officeDocument/2006/relationships/hyperlink" Target="#'2- PR'!A746" TargetMode="External" Id="rId1465"/><Relationship Type="http://schemas.openxmlformats.org/officeDocument/2006/relationships/hyperlink" Target="#'2- PR'!A746" TargetMode="External" Id="rId1466"/><Relationship Type="http://schemas.openxmlformats.org/officeDocument/2006/relationships/hyperlink" Target="#'2- PR'!A747" TargetMode="External" Id="rId1467"/><Relationship Type="http://schemas.openxmlformats.org/officeDocument/2006/relationships/hyperlink" Target="#'2- PR'!A747" TargetMode="External" Id="rId1468"/><Relationship Type="http://schemas.openxmlformats.org/officeDocument/2006/relationships/hyperlink" Target="#'2- PR'!A748" TargetMode="External" Id="rId1469"/><Relationship Type="http://schemas.openxmlformats.org/officeDocument/2006/relationships/hyperlink" Target="#'2- PR'!A748" TargetMode="External" Id="rId1470"/><Relationship Type="http://schemas.openxmlformats.org/officeDocument/2006/relationships/hyperlink" Target="#'2- PR'!A749" TargetMode="External" Id="rId1471"/><Relationship Type="http://schemas.openxmlformats.org/officeDocument/2006/relationships/hyperlink" Target="#'2- PR'!A749" TargetMode="External" Id="rId1472"/><Relationship Type="http://schemas.openxmlformats.org/officeDocument/2006/relationships/hyperlink" Target="#'2- PR'!A750" TargetMode="External" Id="rId1473"/><Relationship Type="http://schemas.openxmlformats.org/officeDocument/2006/relationships/hyperlink" Target="#'2- PR'!A750" TargetMode="External" Id="rId1474"/><Relationship Type="http://schemas.openxmlformats.org/officeDocument/2006/relationships/hyperlink" Target="#'2- PR'!A751" TargetMode="External" Id="rId1475"/><Relationship Type="http://schemas.openxmlformats.org/officeDocument/2006/relationships/hyperlink" Target="#'2- PR'!A751" TargetMode="External" Id="rId1476"/><Relationship Type="http://schemas.openxmlformats.org/officeDocument/2006/relationships/hyperlink" Target="#'2- PR'!A752" TargetMode="External" Id="rId1477"/><Relationship Type="http://schemas.openxmlformats.org/officeDocument/2006/relationships/hyperlink" Target="#'2- PR'!A752" TargetMode="External" Id="rId1478"/><Relationship Type="http://schemas.openxmlformats.org/officeDocument/2006/relationships/hyperlink" Target="#'2- PR'!A753" TargetMode="External" Id="rId1479"/><Relationship Type="http://schemas.openxmlformats.org/officeDocument/2006/relationships/hyperlink" Target="#'2- PR'!A753" TargetMode="External" Id="rId1480"/><Relationship Type="http://schemas.openxmlformats.org/officeDocument/2006/relationships/hyperlink" Target="#'2- PR'!A754" TargetMode="External" Id="rId1481"/><Relationship Type="http://schemas.openxmlformats.org/officeDocument/2006/relationships/hyperlink" Target="#'2- PR'!A754" TargetMode="External" Id="rId1482"/><Relationship Type="http://schemas.openxmlformats.org/officeDocument/2006/relationships/hyperlink" Target="#'2- PR'!A755" TargetMode="External" Id="rId1483"/><Relationship Type="http://schemas.openxmlformats.org/officeDocument/2006/relationships/hyperlink" Target="#'2- PR'!A755" TargetMode="External" Id="rId1484"/><Relationship Type="http://schemas.openxmlformats.org/officeDocument/2006/relationships/hyperlink" Target="#'2- PR'!A756" TargetMode="External" Id="rId1485"/><Relationship Type="http://schemas.openxmlformats.org/officeDocument/2006/relationships/hyperlink" Target="#'2- PR'!A756" TargetMode="External" Id="rId1486"/><Relationship Type="http://schemas.openxmlformats.org/officeDocument/2006/relationships/hyperlink" Target="#'2- PR'!A757" TargetMode="External" Id="rId1487"/><Relationship Type="http://schemas.openxmlformats.org/officeDocument/2006/relationships/hyperlink" Target="#'2- PR'!A757" TargetMode="External" Id="rId1488"/><Relationship Type="http://schemas.openxmlformats.org/officeDocument/2006/relationships/hyperlink" Target="#'2- PR'!A758" TargetMode="External" Id="rId1489"/><Relationship Type="http://schemas.openxmlformats.org/officeDocument/2006/relationships/hyperlink" Target="#'2- PR'!A758" TargetMode="External" Id="rId1490"/><Relationship Type="http://schemas.openxmlformats.org/officeDocument/2006/relationships/hyperlink" Target="#'2- PR'!A759" TargetMode="External" Id="rId1491"/><Relationship Type="http://schemas.openxmlformats.org/officeDocument/2006/relationships/hyperlink" Target="#'2- PR'!A759" TargetMode="External" Id="rId1492"/><Relationship Type="http://schemas.openxmlformats.org/officeDocument/2006/relationships/hyperlink" Target="#'2- PR'!A760" TargetMode="External" Id="rId1493"/><Relationship Type="http://schemas.openxmlformats.org/officeDocument/2006/relationships/hyperlink" Target="#'2- PR'!A760" TargetMode="External" Id="rId1494"/><Relationship Type="http://schemas.openxmlformats.org/officeDocument/2006/relationships/hyperlink" Target="#'2- PR'!A761" TargetMode="External" Id="rId1495"/><Relationship Type="http://schemas.openxmlformats.org/officeDocument/2006/relationships/hyperlink" Target="#'2- PR'!A761" TargetMode="External" Id="rId1496"/><Relationship Type="http://schemas.openxmlformats.org/officeDocument/2006/relationships/hyperlink" Target="#'2- PR'!A762" TargetMode="External" Id="rId1497"/><Relationship Type="http://schemas.openxmlformats.org/officeDocument/2006/relationships/hyperlink" Target="#'2- PR'!A762" TargetMode="External" Id="rId1498"/><Relationship Type="http://schemas.openxmlformats.org/officeDocument/2006/relationships/hyperlink" Target="#'2- PR'!A763" TargetMode="External" Id="rId1499"/><Relationship Type="http://schemas.openxmlformats.org/officeDocument/2006/relationships/hyperlink" Target="#'2- PR'!A763" TargetMode="External" Id="rId1500"/><Relationship Type="http://schemas.openxmlformats.org/officeDocument/2006/relationships/hyperlink" Target="#'2- PR'!A764" TargetMode="External" Id="rId1501"/><Relationship Type="http://schemas.openxmlformats.org/officeDocument/2006/relationships/hyperlink" Target="#'2- PR'!A764" TargetMode="External" Id="rId1502"/><Relationship Type="http://schemas.openxmlformats.org/officeDocument/2006/relationships/hyperlink" Target="#'2- PR'!A765" TargetMode="External" Id="rId1503"/><Relationship Type="http://schemas.openxmlformats.org/officeDocument/2006/relationships/hyperlink" Target="#'2- PR'!A765" TargetMode="External" Id="rId1504"/><Relationship Type="http://schemas.openxmlformats.org/officeDocument/2006/relationships/hyperlink" Target="#'2- PR'!A766" TargetMode="External" Id="rId1505"/><Relationship Type="http://schemas.openxmlformats.org/officeDocument/2006/relationships/hyperlink" Target="#'2- PR'!A766" TargetMode="External" Id="rId1506"/><Relationship Type="http://schemas.openxmlformats.org/officeDocument/2006/relationships/hyperlink" Target="#'2- PR'!A767" TargetMode="External" Id="rId1507"/><Relationship Type="http://schemas.openxmlformats.org/officeDocument/2006/relationships/hyperlink" Target="#'2- PR'!A767" TargetMode="External" Id="rId1508"/><Relationship Type="http://schemas.openxmlformats.org/officeDocument/2006/relationships/hyperlink" Target="#'2- PR'!A768" TargetMode="External" Id="rId1509"/><Relationship Type="http://schemas.openxmlformats.org/officeDocument/2006/relationships/hyperlink" Target="#'2- PR'!A768" TargetMode="External" Id="rId1510"/><Relationship Type="http://schemas.openxmlformats.org/officeDocument/2006/relationships/hyperlink" Target="#'2- PR'!A769" TargetMode="External" Id="rId1511"/><Relationship Type="http://schemas.openxmlformats.org/officeDocument/2006/relationships/hyperlink" Target="#'2- PR'!A769" TargetMode="External" Id="rId1512"/><Relationship Type="http://schemas.openxmlformats.org/officeDocument/2006/relationships/hyperlink" Target="#'2- PR'!A770" TargetMode="External" Id="rId1513"/><Relationship Type="http://schemas.openxmlformats.org/officeDocument/2006/relationships/hyperlink" Target="#'2- PR'!A770" TargetMode="External" Id="rId1514"/><Relationship Type="http://schemas.openxmlformats.org/officeDocument/2006/relationships/hyperlink" Target="#'2- PR'!A771" TargetMode="External" Id="rId1515"/><Relationship Type="http://schemas.openxmlformats.org/officeDocument/2006/relationships/hyperlink" Target="#'2- PR'!A771" TargetMode="External" Id="rId1516"/><Relationship Type="http://schemas.openxmlformats.org/officeDocument/2006/relationships/hyperlink" Target="#'2- PR'!A772" TargetMode="External" Id="rId1517"/><Relationship Type="http://schemas.openxmlformats.org/officeDocument/2006/relationships/hyperlink" Target="#'2- PR'!A772" TargetMode="External" Id="rId1518"/><Relationship Type="http://schemas.openxmlformats.org/officeDocument/2006/relationships/hyperlink" Target="#'2- PR'!A773" TargetMode="External" Id="rId1519"/><Relationship Type="http://schemas.openxmlformats.org/officeDocument/2006/relationships/hyperlink" Target="#'2- PR'!A773" TargetMode="External" Id="rId1520"/><Relationship Type="http://schemas.openxmlformats.org/officeDocument/2006/relationships/hyperlink" Target="#'2- PR'!A774" TargetMode="External" Id="rId1521"/><Relationship Type="http://schemas.openxmlformats.org/officeDocument/2006/relationships/hyperlink" Target="#'2- PR'!A774" TargetMode="External" Id="rId1522"/><Relationship Type="http://schemas.openxmlformats.org/officeDocument/2006/relationships/hyperlink" Target="#'2- PR'!A775" TargetMode="External" Id="rId1523"/><Relationship Type="http://schemas.openxmlformats.org/officeDocument/2006/relationships/hyperlink" Target="#'2- PR'!A775" TargetMode="External" Id="rId1524"/><Relationship Type="http://schemas.openxmlformats.org/officeDocument/2006/relationships/hyperlink" Target="#'2- PR'!A776" TargetMode="External" Id="rId1525"/><Relationship Type="http://schemas.openxmlformats.org/officeDocument/2006/relationships/hyperlink" Target="#'2- PR'!A776" TargetMode="External" Id="rId1526"/><Relationship Type="http://schemas.openxmlformats.org/officeDocument/2006/relationships/hyperlink" Target="#'2- PR'!A777" TargetMode="External" Id="rId1527"/><Relationship Type="http://schemas.openxmlformats.org/officeDocument/2006/relationships/hyperlink" Target="#'2- PR'!A777" TargetMode="External" Id="rId1528"/><Relationship Type="http://schemas.openxmlformats.org/officeDocument/2006/relationships/hyperlink" Target="#'2- PR'!A778" TargetMode="External" Id="rId1529"/><Relationship Type="http://schemas.openxmlformats.org/officeDocument/2006/relationships/hyperlink" Target="#'2- PR'!A778" TargetMode="External" Id="rId1530"/><Relationship Type="http://schemas.openxmlformats.org/officeDocument/2006/relationships/hyperlink" Target="#'2- PR'!A779" TargetMode="External" Id="rId1531"/><Relationship Type="http://schemas.openxmlformats.org/officeDocument/2006/relationships/hyperlink" Target="#'2- PR'!A779" TargetMode="External" Id="rId1532"/><Relationship Type="http://schemas.openxmlformats.org/officeDocument/2006/relationships/hyperlink" Target="#'2- PR'!A780" TargetMode="External" Id="rId1533"/><Relationship Type="http://schemas.openxmlformats.org/officeDocument/2006/relationships/hyperlink" Target="#'2- PR'!A780" TargetMode="External" Id="rId1534"/><Relationship Type="http://schemas.openxmlformats.org/officeDocument/2006/relationships/hyperlink" Target="#'2- PR'!A781" TargetMode="External" Id="rId1535"/><Relationship Type="http://schemas.openxmlformats.org/officeDocument/2006/relationships/hyperlink" Target="#'2- PR'!A781" TargetMode="External" Id="rId1536"/><Relationship Type="http://schemas.openxmlformats.org/officeDocument/2006/relationships/hyperlink" Target="#'2- PR'!A782" TargetMode="External" Id="rId1537"/><Relationship Type="http://schemas.openxmlformats.org/officeDocument/2006/relationships/hyperlink" Target="#'2- PR'!A782" TargetMode="External" Id="rId1538"/><Relationship Type="http://schemas.openxmlformats.org/officeDocument/2006/relationships/hyperlink" Target="#'2- PR'!A783" TargetMode="External" Id="rId1539"/><Relationship Type="http://schemas.openxmlformats.org/officeDocument/2006/relationships/hyperlink" Target="#'2- PR'!A783" TargetMode="External" Id="rId1540"/><Relationship Type="http://schemas.openxmlformats.org/officeDocument/2006/relationships/hyperlink" Target="#'2- PR'!A784" TargetMode="External" Id="rId1541"/><Relationship Type="http://schemas.openxmlformats.org/officeDocument/2006/relationships/hyperlink" Target="#'2- PR'!A784" TargetMode="External" Id="rId1542"/><Relationship Type="http://schemas.openxmlformats.org/officeDocument/2006/relationships/hyperlink" Target="#'2- PR'!A785" TargetMode="External" Id="rId1543"/><Relationship Type="http://schemas.openxmlformats.org/officeDocument/2006/relationships/hyperlink" Target="#'2- PR'!A785" TargetMode="External" Id="rId1544"/><Relationship Type="http://schemas.openxmlformats.org/officeDocument/2006/relationships/hyperlink" Target="#'2- PR'!A786" TargetMode="External" Id="rId1545"/><Relationship Type="http://schemas.openxmlformats.org/officeDocument/2006/relationships/hyperlink" Target="#'2- PR'!A786" TargetMode="External" Id="rId1546"/><Relationship Type="http://schemas.openxmlformats.org/officeDocument/2006/relationships/hyperlink" Target="#'2- PR'!A787" TargetMode="External" Id="rId1547"/><Relationship Type="http://schemas.openxmlformats.org/officeDocument/2006/relationships/hyperlink" Target="#'2- PR'!A787" TargetMode="External" Id="rId1548"/><Relationship Type="http://schemas.openxmlformats.org/officeDocument/2006/relationships/hyperlink" Target="#'2- PR'!A788" TargetMode="External" Id="rId1549"/><Relationship Type="http://schemas.openxmlformats.org/officeDocument/2006/relationships/hyperlink" Target="#'2- PR'!A788" TargetMode="External" Id="rId1550"/><Relationship Type="http://schemas.openxmlformats.org/officeDocument/2006/relationships/hyperlink" Target="#'2- PR'!A789" TargetMode="External" Id="rId1551"/><Relationship Type="http://schemas.openxmlformats.org/officeDocument/2006/relationships/hyperlink" Target="#'2- PR'!A789" TargetMode="External" Id="rId1552"/><Relationship Type="http://schemas.openxmlformats.org/officeDocument/2006/relationships/hyperlink" Target="#'2- PR'!A790" TargetMode="External" Id="rId1553"/><Relationship Type="http://schemas.openxmlformats.org/officeDocument/2006/relationships/hyperlink" Target="#'2- PR'!A790" TargetMode="External" Id="rId1554"/><Relationship Type="http://schemas.openxmlformats.org/officeDocument/2006/relationships/hyperlink" Target="#'2- PR'!A791" TargetMode="External" Id="rId1555"/><Relationship Type="http://schemas.openxmlformats.org/officeDocument/2006/relationships/hyperlink" Target="#'2- PR'!A791" TargetMode="External" Id="rId1556"/><Relationship Type="http://schemas.openxmlformats.org/officeDocument/2006/relationships/hyperlink" Target="#'2- PR'!A792" TargetMode="External" Id="rId1557"/><Relationship Type="http://schemas.openxmlformats.org/officeDocument/2006/relationships/hyperlink" Target="#'2- PR'!A792" TargetMode="External" Id="rId1558"/><Relationship Type="http://schemas.openxmlformats.org/officeDocument/2006/relationships/hyperlink" Target="#'2- PR'!A793" TargetMode="External" Id="rId1559"/><Relationship Type="http://schemas.openxmlformats.org/officeDocument/2006/relationships/hyperlink" Target="#'2- PR'!A793" TargetMode="External" Id="rId1560"/><Relationship Type="http://schemas.openxmlformats.org/officeDocument/2006/relationships/hyperlink" Target="#'2- PR'!A794" TargetMode="External" Id="rId1561"/><Relationship Type="http://schemas.openxmlformats.org/officeDocument/2006/relationships/hyperlink" Target="#'2- PR'!A794" TargetMode="External" Id="rId1562"/><Relationship Type="http://schemas.openxmlformats.org/officeDocument/2006/relationships/hyperlink" Target="#'2- PR'!A796" TargetMode="External" Id="rId1563"/><Relationship Type="http://schemas.openxmlformats.org/officeDocument/2006/relationships/hyperlink" Target="#'2- PR'!A796" TargetMode="External" Id="rId1564"/><Relationship Type="http://schemas.openxmlformats.org/officeDocument/2006/relationships/hyperlink" Target="#'2- PR'!A797" TargetMode="External" Id="rId1565"/><Relationship Type="http://schemas.openxmlformats.org/officeDocument/2006/relationships/hyperlink" Target="#'2- PR'!A797" TargetMode="External" Id="rId1566"/><Relationship Type="http://schemas.openxmlformats.org/officeDocument/2006/relationships/hyperlink" Target="#'2- PR'!A798" TargetMode="External" Id="rId1567"/><Relationship Type="http://schemas.openxmlformats.org/officeDocument/2006/relationships/hyperlink" Target="#'2- PR'!A798" TargetMode="External" Id="rId1568"/><Relationship Type="http://schemas.openxmlformats.org/officeDocument/2006/relationships/hyperlink" Target="#'2- PR'!A799" TargetMode="External" Id="rId1569"/><Relationship Type="http://schemas.openxmlformats.org/officeDocument/2006/relationships/hyperlink" Target="#'2- PR'!A799" TargetMode="External" Id="rId1570"/><Relationship Type="http://schemas.openxmlformats.org/officeDocument/2006/relationships/hyperlink" Target="#'2- PR'!A800" TargetMode="External" Id="rId1571"/><Relationship Type="http://schemas.openxmlformats.org/officeDocument/2006/relationships/hyperlink" Target="#'2- PR'!A800" TargetMode="External" Id="rId1572"/><Relationship Type="http://schemas.openxmlformats.org/officeDocument/2006/relationships/hyperlink" Target="#'2- PR'!A801" TargetMode="External" Id="rId1573"/><Relationship Type="http://schemas.openxmlformats.org/officeDocument/2006/relationships/hyperlink" Target="#'2- PR'!A801" TargetMode="External" Id="rId1574"/><Relationship Type="http://schemas.openxmlformats.org/officeDocument/2006/relationships/hyperlink" Target="#'2- PR'!A802" TargetMode="External" Id="rId1575"/><Relationship Type="http://schemas.openxmlformats.org/officeDocument/2006/relationships/hyperlink" Target="#'2- PR'!A802" TargetMode="External" Id="rId1576"/><Relationship Type="http://schemas.openxmlformats.org/officeDocument/2006/relationships/hyperlink" Target="#'2- PR'!A803" TargetMode="External" Id="rId1577"/><Relationship Type="http://schemas.openxmlformats.org/officeDocument/2006/relationships/hyperlink" Target="#'2- PR'!A803" TargetMode="External" Id="rId1578"/><Relationship Type="http://schemas.openxmlformats.org/officeDocument/2006/relationships/hyperlink" Target="#'2- PR'!A804" TargetMode="External" Id="rId1579"/><Relationship Type="http://schemas.openxmlformats.org/officeDocument/2006/relationships/hyperlink" Target="#'2- PR'!A804" TargetMode="External" Id="rId1580"/><Relationship Type="http://schemas.openxmlformats.org/officeDocument/2006/relationships/hyperlink" Target="#'2- PR'!A805" TargetMode="External" Id="rId1581"/><Relationship Type="http://schemas.openxmlformats.org/officeDocument/2006/relationships/hyperlink" Target="#'2- PR'!A805" TargetMode="External" Id="rId1582"/><Relationship Type="http://schemas.openxmlformats.org/officeDocument/2006/relationships/hyperlink" Target="#'2- PR'!A806" TargetMode="External" Id="rId1583"/><Relationship Type="http://schemas.openxmlformats.org/officeDocument/2006/relationships/hyperlink" Target="#'2- PR'!A806" TargetMode="External" Id="rId1584"/><Relationship Type="http://schemas.openxmlformats.org/officeDocument/2006/relationships/hyperlink" Target="#'2- PR'!A807" TargetMode="External" Id="rId1585"/><Relationship Type="http://schemas.openxmlformats.org/officeDocument/2006/relationships/hyperlink" Target="#'2- PR'!A807" TargetMode="External" Id="rId1586"/><Relationship Type="http://schemas.openxmlformats.org/officeDocument/2006/relationships/hyperlink" Target="#'2- PR'!A808" TargetMode="External" Id="rId1587"/><Relationship Type="http://schemas.openxmlformats.org/officeDocument/2006/relationships/hyperlink" Target="#'2- PR'!A808" TargetMode="External" Id="rId1588"/><Relationship Type="http://schemas.openxmlformats.org/officeDocument/2006/relationships/hyperlink" Target="#'2- PR'!A809" TargetMode="External" Id="rId1589"/><Relationship Type="http://schemas.openxmlformats.org/officeDocument/2006/relationships/hyperlink" Target="#'2- PR'!A809" TargetMode="External" Id="rId1590"/><Relationship Type="http://schemas.openxmlformats.org/officeDocument/2006/relationships/hyperlink" Target="#'2- PR'!A810" TargetMode="External" Id="rId1591"/><Relationship Type="http://schemas.openxmlformats.org/officeDocument/2006/relationships/hyperlink" Target="#'2- PR'!A810" TargetMode="External" Id="rId1592"/><Relationship Type="http://schemas.openxmlformats.org/officeDocument/2006/relationships/hyperlink" Target="#'2- PR'!A811" TargetMode="External" Id="rId1593"/><Relationship Type="http://schemas.openxmlformats.org/officeDocument/2006/relationships/hyperlink" Target="#'2- PR'!A811" TargetMode="External" Id="rId1594"/><Relationship Type="http://schemas.openxmlformats.org/officeDocument/2006/relationships/hyperlink" Target="#'2- PR'!A812" TargetMode="External" Id="rId1595"/><Relationship Type="http://schemas.openxmlformats.org/officeDocument/2006/relationships/hyperlink" Target="#'2- PR'!A812" TargetMode="External" Id="rId1596"/><Relationship Type="http://schemas.openxmlformats.org/officeDocument/2006/relationships/hyperlink" Target="#'2- PR'!A813" TargetMode="External" Id="rId1597"/><Relationship Type="http://schemas.openxmlformats.org/officeDocument/2006/relationships/hyperlink" Target="#'2- PR'!A813" TargetMode="External" Id="rId1598"/><Relationship Type="http://schemas.openxmlformats.org/officeDocument/2006/relationships/hyperlink" Target="#'2- PR'!A814" TargetMode="External" Id="rId1599"/><Relationship Type="http://schemas.openxmlformats.org/officeDocument/2006/relationships/hyperlink" Target="#'2- PR'!A814" TargetMode="External" Id="rId1600"/><Relationship Type="http://schemas.openxmlformats.org/officeDocument/2006/relationships/hyperlink" Target="#'2- PR'!A815" TargetMode="External" Id="rId1601"/><Relationship Type="http://schemas.openxmlformats.org/officeDocument/2006/relationships/hyperlink" Target="#'2- PR'!A815" TargetMode="External" Id="rId1602"/><Relationship Type="http://schemas.openxmlformats.org/officeDocument/2006/relationships/hyperlink" Target="#'2- PR'!A816" TargetMode="External" Id="rId1603"/><Relationship Type="http://schemas.openxmlformats.org/officeDocument/2006/relationships/hyperlink" Target="#'2- PR'!A816" TargetMode="External" Id="rId1604"/><Relationship Type="http://schemas.openxmlformats.org/officeDocument/2006/relationships/hyperlink" Target="#'2- PR'!A817" TargetMode="External" Id="rId1605"/><Relationship Type="http://schemas.openxmlformats.org/officeDocument/2006/relationships/hyperlink" Target="#'2- PR'!A817" TargetMode="External" Id="rId1606"/><Relationship Type="http://schemas.openxmlformats.org/officeDocument/2006/relationships/hyperlink" Target="#'2- PR'!A818" TargetMode="External" Id="rId1607"/><Relationship Type="http://schemas.openxmlformats.org/officeDocument/2006/relationships/hyperlink" Target="#'2- PR'!A818" TargetMode="External" Id="rId1608"/><Relationship Type="http://schemas.openxmlformats.org/officeDocument/2006/relationships/hyperlink" Target="#'2- PR'!A819" TargetMode="External" Id="rId1609"/><Relationship Type="http://schemas.openxmlformats.org/officeDocument/2006/relationships/hyperlink" Target="#'2- PR'!A819" TargetMode="External" Id="rId1610"/><Relationship Type="http://schemas.openxmlformats.org/officeDocument/2006/relationships/hyperlink" Target="#'2- PR'!A820" TargetMode="External" Id="rId1611"/><Relationship Type="http://schemas.openxmlformats.org/officeDocument/2006/relationships/hyperlink" Target="#'2- PR'!A820" TargetMode="External" Id="rId1612"/><Relationship Type="http://schemas.openxmlformats.org/officeDocument/2006/relationships/hyperlink" Target="#'2- PR'!A821" TargetMode="External" Id="rId1613"/><Relationship Type="http://schemas.openxmlformats.org/officeDocument/2006/relationships/hyperlink" Target="#'2- PR'!A821" TargetMode="External" Id="rId1614"/><Relationship Type="http://schemas.openxmlformats.org/officeDocument/2006/relationships/hyperlink" Target="#'2- PR'!A822" TargetMode="External" Id="rId1615"/><Relationship Type="http://schemas.openxmlformats.org/officeDocument/2006/relationships/hyperlink" Target="#'2- PR'!A822" TargetMode="External" Id="rId1616"/><Relationship Type="http://schemas.openxmlformats.org/officeDocument/2006/relationships/hyperlink" Target="#'2- PR'!A823" TargetMode="External" Id="rId1617"/><Relationship Type="http://schemas.openxmlformats.org/officeDocument/2006/relationships/hyperlink" Target="#'2- PR'!A823" TargetMode="External" Id="rId1618"/><Relationship Type="http://schemas.openxmlformats.org/officeDocument/2006/relationships/hyperlink" Target="#'2- PR'!A824" TargetMode="External" Id="rId1619"/><Relationship Type="http://schemas.openxmlformats.org/officeDocument/2006/relationships/hyperlink" Target="#'2- PR'!A824" TargetMode="External" Id="rId1620"/><Relationship Type="http://schemas.openxmlformats.org/officeDocument/2006/relationships/hyperlink" Target="#'2- PR'!A825" TargetMode="External" Id="rId1621"/><Relationship Type="http://schemas.openxmlformats.org/officeDocument/2006/relationships/hyperlink" Target="#'2- PR'!A825" TargetMode="External" Id="rId1622"/><Relationship Type="http://schemas.openxmlformats.org/officeDocument/2006/relationships/hyperlink" Target="#'2- PR'!A826" TargetMode="External" Id="rId1623"/><Relationship Type="http://schemas.openxmlformats.org/officeDocument/2006/relationships/hyperlink" Target="#'2- PR'!A826" TargetMode="External" Id="rId1624"/><Relationship Type="http://schemas.openxmlformats.org/officeDocument/2006/relationships/hyperlink" Target="#'2- PR'!A827" TargetMode="External" Id="rId1625"/><Relationship Type="http://schemas.openxmlformats.org/officeDocument/2006/relationships/hyperlink" Target="#'2- PR'!A827" TargetMode="External" Id="rId1626"/><Relationship Type="http://schemas.openxmlformats.org/officeDocument/2006/relationships/hyperlink" Target="#'2- PR'!A828" TargetMode="External" Id="rId1627"/><Relationship Type="http://schemas.openxmlformats.org/officeDocument/2006/relationships/hyperlink" Target="#'2- PR'!A828" TargetMode="External" Id="rId1628"/><Relationship Type="http://schemas.openxmlformats.org/officeDocument/2006/relationships/hyperlink" Target="#'2- PR'!A829" TargetMode="External" Id="rId1629"/><Relationship Type="http://schemas.openxmlformats.org/officeDocument/2006/relationships/hyperlink" Target="#'2- PR'!A829" TargetMode="External" Id="rId1630"/><Relationship Type="http://schemas.openxmlformats.org/officeDocument/2006/relationships/hyperlink" Target="#'2- PR'!A830" TargetMode="External" Id="rId1631"/><Relationship Type="http://schemas.openxmlformats.org/officeDocument/2006/relationships/hyperlink" Target="#'2- PR'!A830" TargetMode="External" Id="rId1632"/><Relationship Type="http://schemas.openxmlformats.org/officeDocument/2006/relationships/hyperlink" Target="#'2- PR'!A831" TargetMode="External" Id="rId1633"/><Relationship Type="http://schemas.openxmlformats.org/officeDocument/2006/relationships/hyperlink" Target="#'2- PR'!A831" TargetMode="External" Id="rId1634"/><Relationship Type="http://schemas.openxmlformats.org/officeDocument/2006/relationships/hyperlink" Target="#'2- PR'!A832" TargetMode="External" Id="rId1635"/><Relationship Type="http://schemas.openxmlformats.org/officeDocument/2006/relationships/hyperlink" Target="#'2- PR'!A832" TargetMode="External" Id="rId1636"/><Relationship Type="http://schemas.openxmlformats.org/officeDocument/2006/relationships/hyperlink" Target="#'2- PR'!A834" TargetMode="External" Id="rId1637"/><Relationship Type="http://schemas.openxmlformats.org/officeDocument/2006/relationships/hyperlink" Target="#'2- PR'!A834" TargetMode="External" Id="rId1638"/><Relationship Type="http://schemas.openxmlformats.org/officeDocument/2006/relationships/hyperlink" Target="#'2- PR'!A835" TargetMode="External" Id="rId1639"/><Relationship Type="http://schemas.openxmlformats.org/officeDocument/2006/relationships/hyperlink" Target="#'2- PR'!A835" TargetMode="External" Id="rId1640"/><Relationship Type="http://schemas.openxmlformats.org/officeDocument/2006/relationships/hyperlink" Target="#'2- PR'!A836" TargetMode="External" Id="rId1641"/><Relationship Type="http://schemas.openxmlformats.org/officeDocument/2006/relationships/hyperlink" Target="#'2- PR'!A836" TargetMode="External" Id="rId1642"/><Relationship Type="http://schemas.openxmlformats.org/officeDocument/2006/relationships/hyperlink" Target="#'2- PR'!A837" TargetMode="External" Id="rId1643"/><Relationship Type="http://schemas.openxmlformats.org/officeDocument/2006/relationships/hyperlink" Target="#'2- PR'!A837" TargetMode="External" Id="rId1644"/><Relationship Type="http://schemas.openxmlformats.org/officeDocument/2006/relationships/hyperlink" Target="#'2- PR'!A838" TargetMode="External" Id="rId1645"/><Relationship Type="http://schemas.openxmlformats.org/officeDocument/2006/relationships/hyperlink" Target="#'2- PR'!A838" TargetMode="External" Id="rId1646"/><Relationship Type="http://schemas.openxmlformats.org/officeDocument/2006/relationships/hyperlink" Target="#'2- PR'!A839" TargetMode="External" Id="rId1647"/><Relationship Type="http://schemas.openxmlformats.org/officeDocument/2006/relationships/hyperlink" Target="#'2- PR'!A839" TargetMode="External" Id="rId1648"/><Relationship Type="http://schemas.openxmlformats.org/officeDocument/2006/relationships/hyperlink" Target="#'2- PR'!A840" TargetMode="External" Id="rId1649"/><Relationship Type="http://schemas.openxmlformats.org/officeDocument/2006/relationships/hyperlink" Target="#'2- PR'!A840" TargetMode="External" Id="rId1650"/><Relationship Type="http://schemas.openxmlformats.org/officeDocument/2006/relationships/hyperlink" Target="#'2- PR'!A841" TargetMode="External" Id="rId1651"/><Relationship Type="http://schemas.openxmlformats.org/officeDocument/2006/relationships/hyperlink" Target="#'2- PR'!A841" TargetMode="External" Id="rId1652"/><Relationship Type="http://schemas.openxmlformats.org/officeDocument/2006/relationships/hyperlink" Target="#'2- PR'!A842" TargetMode="External" Id="rId1653"/><Relationship Type="http://schemas.openxmlformats.org/officeDocument/2006/relationships/hyperlink" Target="#'2- PR'!A842" TargetMode="External" Id="rId1654"/><Relationship Type="http://schemas.openxmlformats.org/officeDocument/2006/relationships/hyperlink" Target="#'2- PR'!A843" TargetMode="External" Id="rId1655"/><Relationship Type="http://schemas.openxmlformats.org/officeDocument/2006/relationships/hyperlink" Target="#'2- PR'!A843" TargetMode="External" Id="rId1656"/><Relationship Type="http://schemas.openxmlformats.org/officeDocument/2006/relationships/hyperlink" Target="#'2- PR'!A844" TargetMode="External" Id="rId1657"/><Relationship Type="http://schemas.openxmlformats.org/officeDocument/2006/relationships/hyperlink" Target="#'2- PR'!A844" TargetMode="External" Id="rId1658"/><Relationship Type="http://schemas.openxmlformats.org/officeDocument/2006/relationships/hyperlink" Target="#'2- PR'!A845" TargetMode="External" Id="rId1659"/><Relationship Type="http://schemas.openxmlformats.org/officeDocument/2006/relationships/hyperlink" Target="#'2- PR'!A845" TargetMode="External" Id="rId1660"/><Relationship Type="http://schemas.openxmlformats.org/officeDocument/2006/relationships/hyperlink" Target="#'2- PR'!A846" TargetMode="External" Id="rId1661"/><Relationship Type="http://schemas.openxmlformats.org/officeDocument/2006/relationships/hyperlink" Target="#'2- PR'!A846" TargetMode="External" Id="rId1662"/><Relationship Type="http://schemas.openxmlformats.org/officeDocument/2006/relationships/hyperlink" Target="#'2- PR'!A847" TargetMode="External" Id="rId1663"/><Relationship Type="http://schemas.openxmlformats.org/officeDocument/2006/relationships/hyperlink" Target="#'2- PR'!A847" TargetMode="External" Id="rId1664"/><Relationship Type="http://schemas.openxmlformats.org/officeDocument/2006/relationships/hyperlink" Target="#'2- PR'!A848" TargetMode="External" Id="rId1665"/><Relationship Type="http://schemas.openxmlformats.org/officeDocument/2006/relationships/hyperlink" Target="#'2- PR'!A848" TargetMode="External" Id="rId1666"/><Relationship Type="http://schemas.openxmlformats.org/officeDocument/2006/relationships/hyperlink" Target="#'2- PR'!A849" TargetMode="External" Id="rId1667"/><Relationship Type="http://schemas.openxmlformats.org/officeDocument/2006/relationships/hyperlink" Target="#'2- PR'!A849" TargetMode="External" Id="rId1668"/><Relationship Type="http://schemas.openxmlformats.org/officeDocument/2006/relationships/hyperlink" Target="#'2- PR'!A850" TargetMode="External" Id="rId1669"/><Relationship Type="http://schemas.openxmlformats.org/officeDocument/2006/relationships/hyperlink" Target="#'2- PR'!A850" TargetMode="External" Id="rId1670"/><Relationship Type="http://schemas.openxmlformats.org/officeDocument/2006/relationships/hyperlink" Target="#'2- PR'!A851" TargetMode="External" Id="rId1671"/><Relationship Type="http://schemas.openxmlformats.org/officeDocument/2006/relationships/hyperlink" Target="#'2- PR'!A851" TargetMode="External" Id="rId1672"/><Relationship Type="http://schemas.openxmlformats.org/officeDocument/2006/relationships/hyperlink" Target="#'2- PR'!A852" TargetMode="External" Id="rId1673"/><Relationship Type="http://schemas.openxmlformats.org/officeDocument/2006/relationships/hyperlink" Target="#'2- PR'!A852" TargetMode="External" Id="rId1674"/><Relationship Type="http://schemas.openxmlformats.org/officeDocument/2006/relationships/hyperlink" Target="#'2- PR'!A853" TargetMode="External" Id="rId1675"/><Relationship Type="http://schemas.openxmlformats.org/officeDocument/2006/relationships/hyperlink" Target="#'2- PR'!A853" TargetMode="External" Id="rId1676"/><Relationship Type="http://schemas.openxmlformats.org/officeDocument/2006/relationships/hyperlink" Target="#'2- PR'!A855" TargetMode="External" Id="rId1677"/><Relationship Type="http://schemas.openxmlformats.org/officeDocument/2006/relationships/hyperlink" Target="#'2- PR'!A855" TargetMode="External" Id="rId1678"/><Relationship Type="http://schemas.openxmlformats.org/officeDocument/2006/relationships/hyperlink" Target="#'2- PR'!A856" TargetMode="External" Id="rId1679"/><Relationship Type="http://schemas.openxmlformats.org/officeDocument/2006/relationships/hyperlink" Target="#'2- PR'!A856" TargetMode="External" Id="rId1680"/><Relationship Type="http://schemas.openxmlformats.org/officeDocument/2006/relationships/hyperlink" Target="#'2- PR'!A857" TargetMode="External" Id="rId1681"/><Relationship Type="http://schemas.openxmlformats.org/officeDocument/2006/relationships/hyperlink" Target="#'2- PR'!A857" TargetMode="External" Id="rId1682"/><Relationship Type="http://schemas.openxmlformats.org/officeDocument/2006/relationships/hyperlink" Target="#'2- PR'!A859" TargetMode="External" Id="rId1683"/><Relationship Type="http://schemas.openxmlformats.org/officeDocument/2006/relationships/hyperlink" Target="#'2- PR'!A859" TargetMode="External" Id="rId1684"/><Relationship Type="http://schemas.openxmlformats.org/officeDocument/2006/relationships/hyperlink" Target="#'2- PR'!A861" TargetMode="External" Id="rId1685"/><Relationship Type="http://schemas.openxmlformats.org/officeDocument/2006/relationships/hyperlink" Target="#'2- PR'!A861" TargetMode="External" Id="rId1686"/><Relationship Type="http://schemas.openxmlformats.org/officeDocument/2006/relationships/hyperlink" Target="#'2- PR'!A862" TargetMode="External" Id="rId1687"/><Relationship Type="http://schemas.openxmlformats.org/officeDocument/2006/relationships/hyperlink" Target="#'2- PR'!A862" TargetMode="External" Id="rId1688"/><Relationship Type="http://schemas.openxmlformats.org/officeDocument/2006/relationships/hyperlink" Target="#'2- PR'!A864" TargetMode="External" Id="rId1689"/><Relationship Type="http://schemas.openxmlformats.org/officeDocument/2006/relationships/hyperlink" Target="#'2- PR'!A864" TargetMode="External" Id="rId1690"/><Relationship Type="http://schemas.openxmlformats.org/officeDocument/2006/relationships/hyperlink" Target="#'2- PR'!A865" TargetMode="External" Id="rId1691"/><Relationship Type="http://schemas.openxmlformats.org/officeDocument/2006/relationships/hyperlink" Target="#'2- PR'!A865" TargetMode="External" Id="rId1692"/><Relationship Type="http://schemas.openxmlformats.org/officeDocument/2006/relationships/hyperlink" Target="#'2- PR'!A867" TargetMode="External" Id="rId1693"/><Relationship Type="http://schemas.openxmlformats.org/officeDocument/2006/relationships/hyperlink" Target="#'2- PR'!A867" TargetMode="External" Id="rId1694"/><Relationship Type="http://schemas.openxmlformats.org/officeDocument/2006/relationships/hyperlink" Target="#'2- PR'!A869" TargetMode="External" Id="rId1695"/><Relationship Type="http://schemas.openxmlformats.org/officeDocument/2006/relationships/hyperlink" Target="#'2- PR'!A869" TargetMode="External" Id="rId1696"/><Relationship Type="http://schemas.openxmlformats.org/officeDocument/2006/relationships/hyperlink" Target="#'2- PR'!A870" TargetMode="External" Id="rId1697"/><Relationship Type="http://schemas.openxmlformats.org/officeDocument/2006/relationships/hyperlink" Target="#'2- PR'!A870" TargetMode="External" Id="rId1698"/><Relationship Type="http://schemas.openxmlformats.org/officeDocument/2006/relationships/hyperlink" Target="#'2- PR'!A871" TargetMode="External" Id="rId1699"/><Relationship Type="http://schemas.openxmlformats.org/officeDocument/2006/relationships/hyperlink" Target="#'2- PR'!A871" TargetMode="External" Id="rId1700"/><Relationship Type="http://schemas.openxmlformats.org/officeDocument/2006/relationships/hyperlink" Target="#'2- PR'!A872" TargetMode="External" Id="rId1701"/><Relationship Type="http://schemas.openxmlformats.org/officeDocument/2006/relationships/hyperlink" Target="#'2- PR'!A872" TargetMode="External" Id="rId1702"/><Relationship Type="http://schemas.openxmlformats.org/officeDocument/2006/relationships/hyperlink" Target="#'2- PR'!A873" TargetMode="External" Id="rId1703"/><Relationship Type="http://schemas.openxmlformats.org/officeDocument/2006/relationships/hyperlink" Target="#'2- PR'!A873" TargetMode="External" Id="rId1704"/><Relationship Type="http://schemas.openxmlformats.org/officeDocument/2006/relationships/hyperlink" Target="#'2- PR'!A874" TargetMode="External" Id="rId1705"/><Relationship Type="http://schemas.openxmlformats.org/officeDocument/2006/relationships/hyperlink" Target="#'2- PR'!A874" TargetMode="External" Id="rId1706"/><Relationship Type="http://schemas.openxmlformats.org/officeDocument/2006/relationships/hyperlink" Target="#'2- PR'!A875" TargetMode="External" Id="rId1707"/><Relationship Type="http://schemas.openxmlformats.org/officeDocument/2006/relationships/hyperlink" Target="#'2- PR'!A875" TargetMode="External" Id="rId1708"/><Relationship Type="http://schemas.openxmlformats.org/officeDocument/2006/relationships/hyperlink" Target="#'2- PR'!A876" TargetMode="External" Id="rId1709"/><Relationship Type="http://schemas.openxmlformats.org/officeDocument/2006/relationships/hyperlink" Target="#'2- PR'!A876" TargetMode="External" Id="rId1710"/><Relationship Type="http://schemas.openxmlformats.org/officeDocument/2006/relationships/hyperlink" Target="#'2- PR'!A877" TargetMode="External" Id="rId1711"/><Relationship Type="http://schemas.openxmlformats.org/officeDocument/2006/relationships/hyperlink" Target="#'2- PR'!A877" TargetMode="External" Id="rId1712"/><Relationship Type="http://schemas.openxmlformats.org/officeDocument/2006/relationships/hyperlink" Target="#'2- PR'!A878" TargetMode="External" Id="rId1713"/><Relationship Type="http://schemas.openxmlformats.org/officeDocument/2006/relationships/hyperlink" Target="#'2- PR'!A878" TargetMode="External" Id="rId1714"/><Relationship Type="http://schemas.openxmlformats.org/officeDocument/2006/relationships/hyperlink" Target="#'2- PR'!A879" TargetMode="External" Id="rId1715"/><Relationship Type="http://schemas.openxmlformats.org/officeDocument/2006/relationships/hyperlink" Target="#'2- PR'!A879" TargetMode="External" Id="rId1716"/><Relationship Type="http://schemas.openxmlformats.org/officeDocument/2006/relationships/hyperlink" Target="#'2- PR'!A880" TargetMode="External" Id="rId1717"/><Relationship Type="http://schemas.openxmlformats.org/officeDocument/2006/relationships/hyperlink" Target="#'2- PR'!A880" TargetMode="External" Id="rId1718"/><Relationship Type="http://schemas.openxmlformats.org/officeDocument/2006/relationships/hyperlink" Target="#'2- PR'!A881" TargetMode="External" Id="rId1719"/><Relationship Type="http://schemas.openxmlformats.org/officeDocument/2006/relationships/hyperlink" Target="#'2- PR'!A881" TargetMode="External" Id="rId1720"/><Relationship Type="http://schemas.openxmlformats.org/officeDocument/2006/relationships/hyperlink" Target="#'2- PR'!A882" TargetMode="External" Id="rId1721"/><Relationship Type="http://schemas.openxmlformats.org/officeDocument/2006/relationships/hyperlink" Target="#'2- PR'!A882" TargetMode="External" Id="rId1722"/><Relationship Type="http://schemas.openxmlformats.org/officeDocument/2006/relationships/hyperlink" Target="#'2- PR'!A883" TargetMode="External" Id="rId1723"/><Relationship Type="http://schemas.openxmlformats.org/officeDocument/2006/relationships/hyperlink" Target="#'2- PR'!A883" TargetMode="External" Id="rId1724"/><Relationship Type="http://schemas.openxmlformats.org/officeDocument/2006/relationships/hyperlink" Target="#'2- PR'!A884" TargetMode="External" Id="rId1725"/><Relationship Type="http://schemas.openxmlformats.org/officeDocument/2006/relationships/hyperlink" Target="#'2- PR'!A884" TargetMode="External" Id="rId1726"/><Relationship Type="http://schemas.openxmlformats.org/officeDocument/2006/relationships/hyperlink" Target="#'2- PR'!A885" TargetMode="External" Id="rId1727"/><Relationship Type="http://schemas.openxmlformats.org/officeDocument/2006/relationships/hyperlink" Target="#'2- PR'!A885" TargetMode="External" Id="rId1728"/><Relationship Type="http://schemas.openxmlformats.org/officeDocument/2006/relationships/hyperlink" Target="#'2- PR'!A886" TargetMode="External" Id="rId1729"/><Relationship Type="http://schemas.openxmlformats.org/officeDocument/2006/relationships/hyperlink" Target="#'2- PR'!A886" TargetMode="External" Id="rId1730"/><Relationship Type="http://schemas.openxmlformats.org/officeDocument/2006/relationships/hyperlink" Target="#'2- PR'!A887" TargetMode="External" Id="rId1731"/><Relationship Type="http://schemas.openxmlformats.org/officeDocument/2006/relationships/hyperlink" Target="#'2- PR'!A887" TargetMode="External" Id="rId1732"/><Relationship Type="http://schemas.openxmlformats.org/officeDocument/2006/relationships/hyperlink" Target="#'2- PR'!A888" TargetMode="External" Id="rId1733"/><Relationship Type="http://schemas.openxmlformats.org/officeDocument/2006/relationships/hyperlink" Target="#'2- PR'!A888" TargetMode="External" Id="rId1734"/><Relationship Type="http://schemas.openxmlformats.org/officeDocument/2006/relationships/hyperlink" Target="#'2- PR'!A890" TargetMode="External" Id="rId1735"/><Relationship Type="http://schemas.openxmlformats.org/officeDocument/2006/relationships/hyperlink" Target="#'2- PR'!A890" TargetMode="External" Id="rId1736"/><Relationship Type="http://schemas.openxmlformats.org/officeDocument/2006/relationships/hyperlink" Target="#'2- PR'!A891" TargetMode="External" Id="rId1737"/><Relationship Type="http://schemas.openxmlformats.org/officeDocument/2006/relationships/hyperlink" Target="#'2- PR'!A891" TargetMode="External" Id="rId1738"/><Relationship Type="http://schemas.openxmlformats.org/officeDocument/2006/relationships/hyperlink" Target="#'2- PR'!A892" TargetMode="External" Id="rId1739"/><Relationship Type="http://schemas.openxmlformats.org/officeDocument/2006/relationships/hyperlink" Target="#'2- PR'!A892" TargetMode="External" Id="rId1740"/><Relationship Type="http://schemas.openxmlformats.org/officeDocument/2006/relationships/hyperlink" Target="#'2- PR'!A893" TargetMode="External" Id="rId1741"/><Relationship Type="http://schemas.openxmlformats.org/officeDocument/2006/relationships/hyperlink" Target="#'2- PR'!A893" TargetMode="External" Id="rId1742"/><Relationship Type="http://schemas.openxmlformats.org/officeDocument/2006/relationships/hyperlink" Target="#'2- PR'!A894" TargetMode="External" Id="rId1743"/><Relationship Type="http://schemas.openxmlformats.org/officeDocument/2006/relationships/hyperlink" Target="#'2- PR'!A894" TargetMode="External" Id="rId1744"/><Relationship Type="http://schemas.openxmlformats.org/officeDocument/2006/relationships/hyperlink" Target="#'2- PR'!A895" TargetMode="External" Id="rId1745"/><Relationship Type="http://schemas.openxmlformats.org/officeDocument/2006/relationships/hyperlink" Target="#'2- PR'!A895" TargetMode="External" Id="rId1746"/><Relationship Type="http://schemas.openxmlformats.org/officeDocument/2006/relationships/hyperlink" Target="#'2- PR'!A897" TargetMode="External" Id="rId1747"/><Relationship Type="http://schemas.openxmlformats.org/officeDocument/2006/relationships/hyperlink" Target="#'2- PR'!A897" TargetMode="External" Id="rId1748"/><Relationship Type="http://schemas.openxmlformats.org/officeDocument/2006/relationships/hyperlink" Target="#'2- PR'!A898" TargetMode="External" Id="rId1749"/><Relationship Type="http://schemas.openxmlformats.org/officeDocument/2006/relationships/hyperlink" Target="#'2- PR'!A898" TargetMode="External" Id="rId1750"/><Relationship Type="http://schemas.openxmlformats.org/officeDocument/2006/relationships/hyperlink" Target="#'2- PR'!A899" TargetMode="External" Id="rId1751"/><Relationship Type="http://schemas.openxmlformats.org/officeDocument/2006/relationships/hyperlink" Target="#'2- PR'!A899" TargetMode="External" Id="rId1752"/><Relationship Type="http://schemas.openxmlformats.org/officeDocument/2006/relationships/hyperlink" Target="#'2- PR'!A900" TargetMode="External" Id="rId1753"/><Relationship Type="http://schemas.openxmlformats.org/officeDocument/2006/relationships/hyperlink" Target="#'2- PR'!A900" TargetMode="External" Id="rId1754"/><Relationship Type="http://schemas.openxmlformats.org/officeDocument/2006/relationships/hyperlink" Target="#'2- PR'!A901" TargetMode="External" Id="rId1755"/><Relationship Type="http://schemas.openxmlformats.org/officeDocument/2006/relationships/hyperlink" Target="#'2- PR'!A901" TargetMode="External" Id="rId1756"/><Relationship Type="http://schemas.openxmlformats.org/officeDocument/2006/relationships/hyperlink" Target="#'2- PR'!A902" TargetMode="External" Id="rId1757"/><Relationship Type="http://schemas.openxmlformats.org/officeDocument/2006/relationships/hyperlink" Target="#'2- PR'!A902" TargetMode="External" Id="rId1758"/><Relationship Type="http://schemas.openxmlformats.org/officeDocument/2006/relationships/hyperlink" Target="#'2- PR'!A904" TargetMode="External" Id="rId1759"/><Relationship Type="http://schemas.openxmlformats.org/officeDocument/2006/relationships/hyperlink" Target="#'2- PR'!A904" TargetMode="External" Id="rId1760"/><Relationship Type="http://schemas.openxmlformats.org/officeDocument/2006/relationships/hyperlink" Target="#'2- PR'!A905" TargetMode="External" Id="rId1761"/><Relationship Type="http://schemas.openxmlformats.org/officeDocument/2006/relationships/hyperlink" Target="#'2- PR'!A905" TargetMode="External" Id="rId1762"/><Relationship Type="http://schemas.openxmlformats.org/officeDocument/2006/relationships/hyperlink" Target="#'2- PR'!A906" TargetMode="External" Id="rId1763"/><Relationship Type="http://schemas.openxmlformats.org/officeDocument/2006/relationships/hyperlink" Target="#'2- PR'!A906" TargetMode="External" Id="rId1764"/><Relationship Type="http://schemas.openxmlformats.org/officeDocument/2006/relationships/hyperlink" Target="#'2- PR'!A907" TargetMode="External" Id="rId1765"/><Relationship Type="http://schemas.openxmlformats.org/officeDocument/2006/relationships/hyperlink" Target="#'2- PR'!A907" TargetMode="External" Id="rId1766"/><Relationship Type="http://schemas.openxmlformats.org/officeDocument/2006/relationships/hyperlink" Target="#'2- PR'!A908" TargetMode="External" Id="rId1767"/><Relationship Type="http://schemas.openxmlformats.org/officeDocument/2006/relationships/hyperlink" Target="#'2- PR'!A908" TargetMode="External" Id="rId1768"/><Relationship Type="http://schemas.openxmlformats.org/officeDocument/2006/relationships/hyperlink" Target="#'2- PR'!A909" TargetMode="External" Id="rId1769"/><Relationship Type="http://schemas.openxmlformats.org/officeDocument/2006/relationships/hyperlink" Target="#'2- PR'!A909" TargetMode="External" Id="rId1770"/><Relationship Type="http://schemas.openxmlformats.org/officeDocument/2006/relationships/hyperlink" Target="#'2- PR'!A910" TargetMode="External" Id="rId1771"/><Relationship Type="http://schemas.openxmlformats.org/officeDocument/2006/relationships/hyperlink" Target="#'2- PR'!A910" TargetMode="External" Id="rId1772"/><Relationship Type="http://schemas.openxmlformats.org/officeDocument/2006/relationships/hyperlink" Target="#'2- PR'!A911" TargetMode="External" Id="rId1773"/><Relationship Type="http://schemas.openxmlformats.org/officeDocument/2006/relationships/hyperlink" Target="#'2- PR'!A911" TargetMode="External" Id="rId1774"/><Relationship Type="http://schemas.openxmlformats.org/officeDocument/2006/relationships/hyperlink" Target="#'2- PR'!A912" TargetMode="External" Id="rId1775"/><Relationship Type="http://schemas.openxmlformats.org/officeDocument/2006/relationships/hyperlink" Target="#'2- PR'!A912" TargetMode="External" Id="rId1776"/><Relationship Type="http://schemas.openxmlformats.org/officeDocument/2006/relationships/hyperlink" Target="#'2- PR'!A913" TargetMode="External" Id="rId1777"/><Relationship Type="http://schemas.openxmlformats.org/officeDocument/2006/relationships/hyperlink" Target="#'2- PR'!A913" TargetMode="External" Id="rId1778"/><Relationship Type="http://schemas.openxmlformats.org/officeDocument/2006/relationships/hyperlink" Target="#'2- PR'!A915" TargetMode="External" Id="rId1779"/><Relationship Type="http://schemas.openxmlformats.org/officeDocument/2006/relationships/hyperlink" Target="#'2- PR'!A915" TargetMode="External" Id="rId1780"/><Relationship Type="http://schemas.openxmlformats.org/officeDocument/2006/relationships/hyperlink" Target="#'2- PR'!A916" TargetMode="External" Id="rId1781"/><Relationship Type="http://schemas.openxmlformats.org/officeDocument/2006/relationships/hyperlink" Target="#'2- PR'!A916" TargetMode="External" Id="rId1782"/><Relationship Type="http://schemas.openxmlformats.org/officeDocument/2006/relationships/hyperlink" Target="#'2- PR'!A917" TargetMode="External" Id="rId1783"/><Relationship Type="http://schemas.openxmlformats.org/officeDocument/2006/relationships/hyperlink" Target="#'2- PR'!A917" TargetMode="External" Id="rId1784"/><Relationship Type="http://schemas.openxmlformats.org/officeDocument/2006/relationships/hyperlink" Target="#'2- PR'!A918" TargetMode="External" Id="rId1785"/><Relationship Type="http://schemas.openxmlformats.org/officeDocument/2006/relationships/hyperlink" Target="#'2- PR'!A918" TargetMode="External" Id="rId1786"/><Relationship Type="http://schemas.openxmlformats.org/officeDocument/2006/relationships/hyperlink" Target="#'2- PR'!A919" TargetMode="External" Id="rId1787"/><Relationship Type="http://schemas.openxmlformats.org/officeDocument/2006/relationships/hyperlink" Target="#'2- PR'!A919" TargetMode="External" Id="rId1788"/><Relationship Type="http://schemas.openxmlformats.org/officeDocument/2006/relationships/hyperlink" Target="#'2- PR'!A920" TargetMode="External" Id="rId1789"/><Relationship Type="http://schemas.openxmlformats.org/officeDocument/2006/relationships/hyperlink" Target="#'2- PR'!A920" TargetMode="External" Id="rId1790"/><Relationship Type="http://schemas.openxmlformats.org/officeDocument/2006/relationships/hyperlink" Target="#'2- PR'!A921" TargetMode="External" Id="rId1791"/><Relationship Type="http://schemas.openxmlformats.org/officeDocument/2006/relationships/hyperlink" Target="#'2- PR'!A921" TargetMode="External" Id="rId1792"/><Relationship Type="http://schemas.openxmlformats.org/officeDocument/2006/relationships/hyperlink" Target="#'2- PR'!A922" TargetMode="External" Id="rId1793"/><Relationship Type="http://schemas.openxmlformats.org/officeDocument/2006/relationships/hyperlink" Target="#'2- PR'!A922" TargetMode="External" Id="rId1794"/><Relationship Type="http://schemas.openxmlformats.org/officeDocument/2006/relationships/hyperlink" Target="#'2- PR'!A924" TargetMode="External" Id="rId1795"/><Relationship Type="http://schemas.openxmlformats.org/officeDocument/2006/relationships/hyperlink" Target="#'2- PR'!A924" TargetMode="External" Id="rId1796"/><Relationship Type="http://schemas.openxmlformats.org/officeDocument/2006/relationships/hyperlink" Target="#'2- PR'!A925" TargetMode="External" Id="rId1797"/><Relationship Type="http://schemas.openxmlformats.org/officeDocument/2006/relationships/hyperlink" Target="#'2- PR'!A925" TargetMode="External" Id="rId1798"/><Relationship Type="http://schemas.openxmlformats.org/officeDocument/2006/relationships/hyperlink" Target="#'2- PR'!A926" TargetMode="External" Id="rId1799"/><Relationship Type="http://schemas.openxmlformats.org/officeDocument/2006/relationships/hyperlink" Target="#'2- PR'!A926" TargetMode="External" Id="rId1800"/><Relationship Type="http://schemas.openxmlformats.org/officeDocument/2006/relationships/hyperlink" Target="#'2- PR'!A927" TargetMode="External" Id="rId1801"/><Relationship Type="http://schemas.openxmlformats.org/officeDocument/2006/relationships/hyperlink" Target="#'2- PR'!A927" TargetMode="External" Id="rId1802"/><Relationship Type="http://schemas.openxmlformats.org/officeDocument/2006/relationships/hyperlink" Target="#'2- PR'!A928" TargetMode="External" Id="rId1803"/><Relationship Type="http://schemas.openxmlformats.org/officeDocument/2006/relationships/hyperlink" Target="#'2- PR'!A928" TargetMode="External" Id="rId1804"/><Relationship Type="http://schemas.openxmlformats.org/officeDocument/2006/relationships/hyperlink" Target="#'2- PR'!A929" TargetMode="External" Id="rId1805"/><Relationship Type="http://schemas.openxmlformats.org/officeDocument/2006/relationships/hyperlink" Target="#'2- PR'!A929" TargetMode="External" Id="rId1806"/><Relationship Type="http://schemas.openxmlformats.org/officeDocument/2006/relationships/hyperlink" Target="#'2- PR'!A930" TargetMode="External" Id="rId1807"/><Relationship Type="http://schemas.openxmlformats.org/officeDocument/2006/relationships/hyperlink" Target="#'2- PR'!A930" TargetMode="External" Id="rId1808"/><Relationship Type="http://schemas.openxmlformats.org/officeDocument/2006/relationships/hyperlink" Target="#'2- PR'!A931" TargetMode="External" Id="rId1809"/><Relationship Type="http://schemas.openxmlformats.org/officeDocument/2006/relationships/hyperlink" Target="#'2- PR'!A931" TargetMode="External" Id="rId1810"/><Relationship Type="http://schemas.openxmlformats.org/officeDocument/2006/relationships/hyperlink" Target="#'2- PR'!A932" TargetMode="External" Id="rId1811"/><Relationship Type="http://schemas.openxmlformats.org/officeDocument/2006/relationships/hyperlink" Target="#'2- PR'!A932" TargetMode="External" Id="rId1812"/><Relationship Type="http://schemas.openxmlformats.org/officeDocument/2006/relationships/hyperlink" Target="#'2- PR'!A933" TargetMode="External" Id="rId1813"/><Relationship Type="http://schemas.openxmlformats.org/officeDocument/2006/relationships/hyperlink" Target="#'2- PR'!A933" TargetMode="External" Id="rId1814"/><Relationship Type="http://schemas.openxmlformats.org/officeDocument/2006/relationships/hyperlink" Target="#'2- PR'!A935" TargetMode="External" Id="rId1815"/><Relationship Type="http://schemas.openxmlformats.org/officeDocument/2006/relationships/hyperlink" Target="#'2- PR'!A935" TargetMode="External" Id="rId1816"/><Relationship Type="http://schemas.openxmlformats.org/officeDocument/2006/relationships/hyperlink" Target="#'2- PR'!A936" TargetMode="External" Id="rId1817"/><Relationship Type="http://schemas.openxmlformats.org/officeDocument/2006/relationships/hyperlink" Target="#'2- PR'!A936" TargetMode="External" Id="rId1818"/><Relationship Type="http://schemas.openxmlformats.org/officeDocument/2006/relationships/hyperlink" Target="#'2- PR'!A937" TargetMode="External" Id="rId1819"/><Relationship Type="http://schemas.openxmlformats.org/officeDocument/2006/relationships/hyperlink" Target="#'2- PR'!A937" TargetMode="External" Id="rId1820"/><Relationship Type="http://schemas.openxmlformats.org/officeDocument/2006/relationships/hyperlink" Target="#'2- PR'!A938" TargetMode="External" Id="rId1821"/><Relationship Type="http://schemas.openxmlformats.org/officeDocument/2006/relationships/hyperlink" Target="#'2- PR'!A938" TargetMode="External" Id="rId1822"/><Relationship Type="http://schemas.openxmlformats.org/officeDocument/2006/relationships/hyperlink" Target="#'2- PR'!A939" TargetMode="External" Id="rId1823"/><Relationship Type="http://schemas.openxmlformats.org/officeDocument/2006/relationships/hyperlink" Target="#'2- PR'!A939" TargetMode="External" Id="rId1824"/><Relationship Type="http://schemas.openxmlformats.org/officeDocument/2006/relationships/hyperlink" Target="#'2- PR'!A940" TargetMode="External" Id="rId1825"/><Relationship Type="http://schemas.openxmlformats.org/officeDocument/2006/relationships/hyperlink" Target="#'2- PR'!A940" TargetMode="External" Id="rId1826"/><Relationship Type="http://schemas.openxmlformats.org/officeDocument/2006/relationships/hyperlink" Target="#'2- PR'!A941" TargetMode="External" Id="rId1827"/><Relationship Type="http://schemas.openxmlformats.org/officeDocument/2006/relationships/hyperlink" Target="#'2- PR'!A941" TargetMode="External" Id="rId1828"/><Relationship Type="http://schemas.openxmlformats.org/officeDocument/2006/relationships/hyperlink" Target="#'2- PR'!A942" TargetMode="External" Id="rId1829"/><Relationship Type="http://schemas.openxmlformats.org/officeDocument/2006/relationships/hyperlink" Target="#'2- PR'!A942" TargetMode="External" Id="rId1830"/><Relationship Type="http://schemas.openxmlformats.org/officeDocument/2006/relationships/hyperlink" Target="#'2- PR'!A943" TargetMode="External" Id="rId1831"/><Relationship Type="http://schemas.openxmlformats.org/officeDocument/2006/relationships/hyperlink" Target="#'2- PR'!A943" TargetMode="External" Id="rId1832"/><Relationship Type="http://schemas.openxmlformats.org/officeDocument/2006/relationships/hyperlink" Target="#'2- PR'!A944" TargetMode="External" Id="rId1833"/><Relationship Type="http://schemas.openxmlformats.org/officeDocument/2006/relationships/hyperlink" Target="#'2- PR'!A944" TargetMode="External" Id="rId1834"/><Relationship Type="http://schemas.openxmlformats.org/officeDocument/2006/relationships/hyperlink" Target="#'2- PR'!A945" TargetMode="External" Id="rId1835"/><Relationship Type="http://schemas.openxmlformats.org/officeDocument/2006/relationships/hyperlink" Target="#'2- PR'!A945" TargetMode="External" Id="rId1836"/><Relationship Type="http://schemas.openxmlformats.org/officeDocument/2006/relationships/hyperlink" Target="#'2- PR'!A946" TargetMode="External" Id="rId1837"/><Relationship Type="http://schemas.openxmlformats.org/officeDocument/2006/relationships/hyperlink" Target="#'2- PR'!A946" TargetMode="External" Id="rId1838"/><Relationship Type="http://schemas.openxmlformats.org/officeDocument/2006/relationships/hyperlink" Target="#'2- PR'!A947" TargetMode="External" Id="rId1839"/><Relationship Type="http://schemas.openxmlformats.org/officeDocument/2006/relationships/hyperlink" Target="#'2- PR'!A947" TargetMode="External" Id="rId1840"/><Relationship Type="http://schemas.openxmlformats.org/officeDocument/2006/relationships/hyperlink" Target="#'2- PR'!A948" TargetMode="External" Id="rId1841"/><Relationship Type="http://schemas.openxmlformats.org/officeDocument/2006/relationships/hyperlink" Target="#'2- PR'!A948" TargetMode="External" Id="rId1842"/><Relationship Type="http://schemas.openxmlformats.org/officeDocument/2006/relationships/hyperlink" Target="#'2- PR'!A949" TargetMode="External" Id="rId1843"/><Relationship Type="http://schemas.openxmlformats.org/officeDocument/2006/relationships/hyperlink" Target="#'2- PR'!A949" TargetMode="External" Id="rId1844"/><Relationship Type="http://schemas.openxmlformats.org/officeDocument/2006/relationships/hyperlink" Target="#'2- PR'!A950" TargetMode="External" Id="rId1845"/><Relationship Type="http://schemas.openxmlformats.org/officeDocument/2006/relationships/hyperlink" Target="#'2- PR'!A950" TargetMode="External" Id="rId1846"/><Relationship Type="http://schemas.openxmlformats.org/officeDocument/2006/relationships/hyperlink" Target="#'2- PR'!A951" TargetMode="External" Id="rId1847"/><Relationship Type="http://schemas.openxmlformats.org/officeDocument/2006/relationships/hyperlink" Target="#'2- PR'!A951" TargetMode="External" Id="rId1848"/><Relationship Type="http://schemas.openxmlformats.org/officeDocument/2006/relationships/hyperlink" Target="#'2- PR'!A952" TargetMode="External" Id="rId1849"/><Relationship Type="http://schemas.openxmlformats.org/officeDocument/2006/relationships/hyperlink" Target="#'2- PR'!A952" TargetMode="External" Id="rId1850"/><Relationship Type="http://schemas.openxmlformats.org/officeDocument/2006/relationships/hyperlink" Target="#'2- PR'!A953" TargetMode="External" Id="rId1851"/><Relationship Type="http://schemas.openxmlformats.org/officeDocument/2006/relationships/hyperlink" Target="#'2- PR'!A953" TargetMode="External" Id="rId1852"/><Relationship Type="http://schemas.openxmlformats.org/officeDocument/2006/relationships/hyperlink" Target="#'2- PR'!A954" TargetMode="External" Id="rId1853"/><Relationship Type="http://schemas.openxmlformats.org/officeDocument/2006/relationships/hyperlink" Target="#'2- PR'!A954" TargetMode="External" Id="rId1854"/><Relationship Type="http://schemas.openxmlformats.org/officeDocument/2006/relationships/hyperlink" Target="#'2- PR'!A955" TargetMode="External" Id="rId1855"/><Relationship Type="http://schemas.openxmlformats.org/officeDocument/2006/relationships/hyperlink" Target="#'2- PR'!A955" TargetMode="External" Id="rId1856"/><Relationship Type="http://schemas.openxmlformats.org/officeDocument/2006/relationships/hyperlink" Target="#'2- PR'!A956" TargetMode="External" Id="rId1857"/><Relationship Type="http://schemas.openxmlformats.org/officeDocument/2006/relationships/hyperlink" Target="#'2- PR'!A956" TargetMode="External" Id="rId1858"/><Relationship Type="http://schemas.openxmlformats.org/officeDocument/2006/relationships/hyperlink" Target="#'2- PR'!A957" TargetMode="External" Id="rId1859"/><Relationship Type="http://schemas.openxmlformats.org/officeDocument/2006/relationships/hyperlink" Target="#'2- PR'!A957" TargetMode="External" Id="rId1860"/><Relationship Type="http://schemas.openxmlformats.org/officeDocument/2006/relationships/hyperlink" Target="#'2- PR'!A958" TargetMode="External" Id="rId1861"/><Relationship Type="http://schemas.openxmlformats.org/officeDocument/2006/relationships/hyperlink" Target="#'2- PR'!A958" TargetMode="External" Id="rId1862"/><Relationship Type="http://schemas.openxmlformats.org/officeDocument/2006/relationships/hyperlink" Target="#'2- PR'!A959" TargetMode="External" Id="rId1863"/><Relationship Type="http://schemas.openxmlformats.org/officeDocument/2006/relationships/hyperlink" Target="#'2- PR'!A959" TargetMode="External" Id="rId1864"/><Relationship Type="http://schemas.openxmlformats.org/officeDocument/2006/relationships/hyperlink" Target="#'2- PR'!A960" TargetMode="External" Id="rId1865"/><Relationship Type="http://schemas.openxmlformats.org/officeDocument/2006/relationships/hyperlink" Target="#'2- PR'!A960" TargetMode="External" Id="rId1866"/><Relationship Type="http://schemas.openxmlformats.org/officeDocument/2006/relationships/hyperlink" Target="#'2- PR'!A961" TargetMode="External" Id="rId1867"/><Relationship Type="http://schemas.openxmlformats.org/officeDocument/2006/relationships/hyperlink" Target="#'2- PR'!A961" TargetMode="External" Id="rId1868"/><Relationship Type="http://schemas.openxmlformats.org/officeDocument/2006/relationships/hyperlink" Target="#'2- PR'!A962" TargetMode="External" Id="rId1869"/><Relationship Type="http://schemas.openxmlformats.org/officeDocument/2006/relationships/hyperlink" Target="#'2- PR'!A962" TargetMode="External" Id="rId1870"/><Relationship Type="http://schemas.openxmlformats.org/officeDocument/2006/relationships/hyperlink" Target="#'2- PR'!A963" TargetMode="External" Id="rId1871"/><Relationship Type="http://schemas.openxmlformats.org/officeDocument/2006/relationships/hyperlink" Target="#'2- PR'!A963" TargetMode="External" Id="rId1872"/><Relationship Type="http://schemas.openxmlformats.org/officeDocument/2006/relationships/hyperlink" Target="#'2- PR'!A964" TargetMode="External" Id="rId1873"/><Relationship Type="http://schemas.openxmlformats.org/officeDocument/2006/relationships/hyperlink" Target="#'2- PR'!A964" TargetMode="External" Id="rId1874"/><Relationship Type="http://schemas.openxmlformats.org/officeDocument/2006/relationships/hyperlink" Target="#'2- PR'!A965" TargetMode="External" Id="rId1875"/><Relationship Type="http://schemas.openxmlformats.org/officeDocument/2006/relationships/hyperlink" Target="#'2- PR'!A965" TargetMode="External" Id="rId1876"/><Relationship Type="http://schemas.openxmlformats.org/officeDocument/2006/relationships/hyperlink" Target="#'2- PR'!A966" TargetMode="External" Id="rId1877"/><Relationship Type="http://schemas.openxmlformats.org/officeDocument/2006/relationships/hyperlink" Target="#'2- PR'!A966" TargetMode="External" Id="rId1878"/><Relationship Type="http://schemas.openxmlformats.org/officeDocument/2006/relationships/hyperlink" Target="#'2- PR'!A967" TargetMode="External" Id="rId1879"/><Relationship Type="http://schemas.openxmlformats.org/officeDocument/2006/relationships/hyperlink" Target="#'2- PR'!A967" TargetMode="External" Id="rId1880"/><Relationship Type="http://schemas.openxmlformats.org/officeDocument/2006/relationships/hyperlink" Target="#'2- PR'!A968" TargetMode="External" Id="rId1881"/><Relationship Type="http://schemas.openxmlformats.org/officeDocument/2006/relationships/hyperlink" Target="#'2- PR'!A968" TargetMode="External" Id="rId1882"/><Relationship Type="http://schemas.openxmlformats.org/officeDocument/2006/relationships/hyperlink" Target="#'2- PR'!A970" TargetMode="External" Id="rId1883"/><Relationship Type="http://schemas.openxmlformats.org/officeDocument/2006/relationships/hyperlink" Target="#'2- PR'!A970" TargetMode="External" Id="rId1884"/><Relationship Type="http://schemas.openxmlformats.org/officeDocument/2006/relationships/hyperlink" Target="#'2- PR'!A971" TargetMode="External" Id="rId1885"/><Relationship Type="http://schemas.openxmlformats.org/officeDocument/2006/relationships/hyperlink" Target="#'2- PR'!A971" TargetMode="External" Id="rId1886"/><Relationship Type="http://schemas.openxmlformats.org/officeDocument/2006/relationships/hyperlink" Target="#'2- PR'!A972" TargetMode="External" Id="rId1887"/><Relationship Type="http://schemas.openxmlformats.org/officeDocument/2006/relationships/hyperlink" Target="#'2- PR'!A972" TargetMode="External" Id="rId1888"/><Relationship Type="http://schemas.openxmlformats.org/officeDocument/2006/relationships/hyperlink" Target="#'2- PR'!A973" TargetMode="External" Id="rId1889"/><Relationship Type="http://schemas.openxmlformats.org/officeDocument/2006/relationships/hyperlink" Target="#'2- PR'!A973" TargetMode="External" Id="rId1890"/><Relationship Type="http://schemas.openxmlformats.org/officeDocument/2006/relationships/hyperlink" Target="#'2- PR'!A974" TargetMode="External" Id="rId1891"/><Relationship Type="http://schemas.openxmlformats.org/officeDocument/2006/relationships/hyperlink" Target="#'2- PR'!A974" TargetMode="External" Id="rId1892"/><Relationship Type="http://schemas.openxmlformats.org/officeDocument/2006/relationships/hyperlink" Target="#'2- PR'!A975" TargetMode="External" Id="rId1893"/><Relationship Type="http://schemas.openxmlformats.org/officeDocument/2006/relationships/hyperlink" Target="#'2- PR'!A975" TargetMode="External" Id="rId1894"/><Relationship Type="http://schemas.openxmlformats.org/officeDocument/2006/relationships/hyperlink" Target="#'2- PR'!A976" TargetMode="External" Id="rId1895"/><Relationship Type="http://schemas.openxmlformats.org/officeDocument/2006/relationships/hyperlink" Target="#'2- PR'!A976" TargetMode="External" Id="rId1896"/><Relationship Type="http://schemas.openxmlformats.org/officeDocument/2006/relationships/hyperlink" Target="#'2- PR'!A977" TargetMode="External" Id="rId1897"/><Relationship Type="http://schemas.openxmlformats.org/officeDocument/2006/relationships/hyperlink" Target="#'2- PR'!A977" TargetMode="External" Id="rId1898"/><Relationship Type="http://schemas.openxmlformats.org/officeDocument/2006/relationships/hyperlink" Target="#'2- PR'!A978" TargetMode="External" Id="rId1899"/><Relationship Type="http://schemas.openxmlformats.org/officeDocument/2006/relationships/hyperlink" Target="#'2- PR'!A978" TargetMode="External" Id="rId1900"/><Relationship Type="http://schemas.openxmlformats.org/officeDocument/2006/relationships/hyperlink" Target="#'2- PR'!A979" TargetMode="External" Id="rId1901"/><Relationship Type="http://schemas.openxmlformats.org/officeDocument/2006/relationships/hyperlink" Target="#'2- PR'!A979" TargetMode="External" Id="rId1902"/><Relationship Type="http://schemas.openxmlformats.org/officeDocument/2006/relationships/hyperlink" Target="#'2- PR'!A980" TargetMode="External" Id="rId1903"/><Relationship Type="http://schemas.openxmlformats.org/officeDocument/2006/relationships/hyperlink" Target="#'2- PR'!A980" TargetMode="External" Id="rId1904"/><Relationship Type="http://schemas.openxmlformats.org/officeDocument/2006/relationships/hyperlink" Target="#'2- PR'!A981" TargetMode="External" Id="rId1905"/><Relationship Type="http://schemas.openxmlformats.org/officeDocument/2006/relationships/hyperlink" Target="#'2- PR'!A981" TargetMode="External" Id="rId1906"/><Relationship Type="http://schemas.openxmlformats.org/officeDocument/2006/relationships/hyperlink" Target="#'2- PR'!A982" TargetMode="External" Id="rId1907"/><Relationship Type="http://schemas.openxmlformats.org/officeDocument/2006/relationships/hyperlink" Target="#'2- PR'!A982" TargetMode="External" Id="rId1908"/><Relationship Type="http://schemas.openxmlformats.org/officeDocument/2006/relationships/hyperlink" Target="#'2- PR'!A983" TargetMode="External" Id="rId1909"/><Relationship Type="http://schemas.openxmlformats.org/officeDocument/2006/relationships/hyperlink" Target="#'2- PR'!A983" TargetMode="External" Id="rId1910"/><Relationship Type="http://schemas.openxmlformats.org/officeDocument/2006/relationships/hyperlink" Target="#'2- PR'!A984" TargetMode="External" Id="rId1911"/><Relationship Type="http://schemas.openxmlformats.org/officeDocument/2006/relationships/hyperlink" Target="#'2- PR'!A984" TargetMode="External" Id="rId1912"/><Relationship Type="http://schemas.openxmlformats.org/officeDocument/2006/relationships/hyperlink" Target="#'2- PR'!A985" TargetMode="External" Id="rId1913"/><Relationship Type="http://schemas.openxmlformats.org/officeDocument/2006/relationships/hyperlink" Target="#'2- PR'!A985" TargetMode="External" Id="rId1914"/><Relationship Type="http://schemas.openxmlformats.org/officeDocument/2006/relationships/hyperlink" Target="#'2- PR'!A986" TargetMode="External" Id="rId1915"/><Relationship Type="http://schemas.openxmlformats.org/officeDocument/2006/relationships/hyperlink" Target="#'2- PR'!A986" TargetMode="External" Id="rId1916"/><Relationship Type="http://schemas.openxmlformats.org/officeDocument/2006/relationships/hyperlink" Target="#'2- PR'!A987" TargetMode="External" Id="rId1917"/><Relationship Type="http://schemas.openxmlformats.org/officeDocument/2006/relationships/hyperlink" Target="#'2- PR'!A987" TargetMode="External" Id="rId1918"/><Relationship Type="http://schemas.openxmlformats.org/officeDocument/2006/relationships/hyperlink" Target="#'2- PR'!A989" TargetMode="External" Id="rId1919"/><Relationship Type="http://schemas.openxmlformats.org/officeDocument/2006/relationships/hyperlink" Target="#'2- PR'!A989" TargetMode="External" Id="rId1920"/><Relationship Type="http://schemas.openxmlformats.org/officeDocument/2006/relationships/hyperlink" Target="#'2- PR'!A990" TargetMode="External" Id="rId1921"/><Relationship Type="http://schemas.openxmlformats.org/officeDocument/2006/relationships/hyperlink" Target="#'2- PR'!A990" TargetMode="External" Id="rId1922"/><Relationship Type="http://schemas.openxmlformats.org/officeDocument/2006/relationships/hyperlink" Target="#'2- PR'!A991" TargetMode="External" Id="rId1923"/><Relationship Type="http://schemas.openxmlformats.org/officeDocument/2006/relationships/hyperlink" Target="#'2- PR'!A991" TargetMode="External" Id="rId1924"/><Relationship Type="http://schemas.openxmlformats.org/officeDocument/2006/relationships/hyperlink" Target="#'2- PR'!A992" TargetMode="External" Id="rId1925"/><Relationship Type="http://schemas.openxmlformats.org/officeDocument/2006/relationships/hyperlink" Target="#'2- PR'!A992" TargetMode="External" Id="rId1926"/><Relationship Type="http://schemas.openxmlformats.org/officeDocument/2006/relationships/hyperlink" Target="#'2- PR'!A993" TargetMode="External" Id="rId1927"/><Relationship Type="http://schemas.openxmlformats.org/officeDocument/2006/relationships/hyperlink" Target="#'2- PR'!A993" TargetMode="External" Id="rId1928"/><Relationship Type="http://schemas.openxmlformats.org/officeDocument/2006/relationships/hyperlink" Target="#'2- PR'!A994" TargetMode="External" Id="rId1929"/><Relationship Type="http://schemas.openxmlformats.org/officeDocument/2006/relationships/hyperlink" Target="#'2- PR'!A994" TargetMode="External" Id="rId1930"/><Relationship Type="http://schemas.openxmlformats.org/officeDocument/2006/relationships/hyperlink" Target="#'2- PR'!A995" TargetMode="External" Id="rId1931"/><Relationship Type="http://schemas.openxmlformats.org/officeDocument/2006/relationships/hyperlink" Target="#'2- PR'!A995" TargetMode="External" Id="rId1932"/><Relationship Type="http://schemas.openxmlformats.org/officeDocument/2006/relationships/hyperlink" Target="#'2- PR'!A996" TargetMode="External" Id="rId1933"/><Relationship Type="http://schemas.openxmlformats.org/officeDocument/2006/relationships/hyperlink" Target="#'2- PR'!A996" TargetMode="External" Id="rId1934"/><Relationship Type="http://schemas.openxmlformats.org/officeDocument/2006/relationships/hyperlink" Target="#'2- PR'!A997" TargetMode="External" Id="rId1935"/><Relationship Type="http://schemas.openxmlformats.org/officeDocument/2006/relationships/hyperlink" Target="#'2- PR'!A997" TargetMode="External" Id="rId1936"/><Relationship Type="http://schemas.openxmlformats.org/officeDocument/2006/relationships/hyperlink" Target="#'2- PR'!A998" TargetMode="External" Id="rId1937"/><Relationship Type="http://schemas.openxmlformats.org/officeDocument/2006/relationships/hyperlink" Target="#'2- PR'!A998" TargetMode="External" Id="rId1938"/><Relationship Type="http://schemas.openxmlformats.org/officeDocument/2006/relationships/hyperlink" Target="#'2- PR'!A999" TargetMode="External" Id="rId1939"/><Relationship Type="http://schemas.openxmlformats.org/officeDocument/2006/relationships/hyperlink" Target="#'2- PR'!A999" TargetMode="External" Id="rId1940"/><Relationship Type="http://schemas.openxmlformats.org/officeDocument/2006/relationships/hyperlink" Target="#'2- PR'!A1000" TargetMode="External" Id="rId1941"/><Relationship Type="http://schemas.openxmlformats.org/officeDocument/2006/relationships/hyperlink" Target="#'2- PR'!A1000" TargetMode="External" Id="rId1942"/><Relationship Type="http://schemas.openxmlformats.org/officeDocument/2006/relationships/hyperlink" Target="#'2- PR'!A1001" TargetMode="External" Id="rId1943"/><Relationship Type="http://schemas.openxmlformats.org/officeDocument/2006/relationships/hyperlink" Target="#'2- PR'!A1001" TargetMode="External" Id="rId1944"/><Relationship Type="http://schemas.openxmlformats.org/officeDocument/2006/relationships/hyperlink" Target="#'2- PR'!A1002" TargetMode="External" Id="rId1945"/><Relationship Type="http://schemas.openxmlformats.org/officeDocument/2006/relationships/hyperlink" Target="#'2- PR'!A1002" TargetMode="External" Id="rId1946"/><Relationship Type="http://schemas.openxmlformats.org/officeDocument/2006/relationships/hyperlink" Target="#'2- PR'!A1003" TargetMode="External" Id="rId1947"/><Relationship Type="http://schemas.openxmlformats.org/officeDocument/2006/relationships/hyperlink" Target="#'2- PR'!A1003" TargetMode="External" Id="rId1948"/><Relationship Type="http://schemas.openxmlformats.org/officeDocument/2006/relationships/hyperlink" Target="#'2- PR'!A1004" TargetMode="External" Id="rId1949"/><Relationship Type="http://schemas.openxmlformats.org/officeDocument/2006/relationships/hyperlink" Target="#'2- PR'!A1004" TargetMode="External" Id="rId1950"/><Relationship Type="http://schemas.openxmlformats.org/officeDocument/2006/relationships/hyperlink" Target="#'2- PR'!A1005" TargetMode="External" Id="rId1951"/><Relationship Type="http://schemas.openxmlformats.org/officeDocument/2006/relationships/hyperlink" Target="#'2- PR'!A1005" TargetMode="External" Id="rId1952"/><Relationship Type="http://schemas.openxmlformats.org/officeDocument/2006/relationships/hyperlink" Target="#'2- PR'!A1006" TargetMode="External" Id="rId1953"/><Relationship Type="http://schemas.openxmlformats.org/officeDocument/2006/relationships/hyperlink" Target="#'2- PR'!A1006" TargetMode="External" Id="rId1954"/><Relationship Type="http://schemas.openxmlformats.org/officeDocument/2006/relationships/hyperlink" Target="#'2- PR'!A1007" TargetMode="External" Id="rId1955"/><Relationship Type="http://schemas.openxmlformats.org/officeDocument/2006/relationships/hyperlink" Target="#'2- PR'!A1007" TargetMode="External" Id="rId1956"/><Relationship Type="http://schemas.openxmlformats.org/officeDocument/2006/relationships/hyperlink" Target="#'2- PR'!A1009" TargetMode="External" Id="rId1957"/><Relationship Type="http://schemas.openxmlformats.org/officeDocument/2006/relationships/hyperlink" Target="#'2- PR'!A1009" TargetMode="External" Id="rId1958"/><Relationship Type="http://schemas.openxmlformats.org/officeDocument/2006/relationships/hyperlink" Target="#'2- PR'!A1010" TargetMode="External" Id="rId1959"/><Relationship Type="http://schemas.openxmlformats.org/officeDocument/2006/relationships/hyperlink" Target="#'2- PR'!A1010" TargetMode="External" Id="rId1960"/><Relationship Type="http://schemas.openxmlformats.org/officeDocument/2006/relationships/hyperlink" Target="#'2- PR'!A1011" TargetMode="External" Id="rId1961"/><Relationship Type="http://schemas.openxmlformats.org/officeDocument/2006/relationships/hyperlink" Target="#'2- PR'!A1011" TargetMode="External" Id="rId1962"/><Relationship Type="http://schemas.openxmlformats.org/officeDocument/2006/relationships/hyperlink" Target="#'2- PR'!A1012" TargetMode="External" Id="rId1963"/><Relationship Type="http://schemas.openxmlformats.org/officeDocument/2006/relationships/hyperlink" Target="#'2- PR'!A1012" TargetMode="External" Id="rId1964"/><Relationship Type="http://schemas.openxmlformats.org/officeDocument/2006/relationships/hyperlink" Target="#'2- PR'!A1013" TargetMode="External" Id="rId1965"/><Relationship Type="http://schemas.openxmlformats.org/officeDocument/2006/relationships/hyperlink" Target="#'2- PR'!A1013" TargetMode="External" Id="rId1966"/><Relationship Type="http://schemas.openxmlformats.org/officeDocument/2006/relationships/hyperlink" Target="#'2- PR'!A1014" TargetMode="External" Id="rId1967"/><Relationship Type="http://schemas.openxmlformats.org/officeDocument/2006/relationships/hyperlink" Target="#'2- PR'!A1014" TargetMode="External" Id="rId1968"/><Relationship Type="http://schemas.openxmlformats.org/officeDocument/2006/relationships/hyperlink" Target="#'2- PR'!A1015" TargetMode="External" Id="rId1969"/><Relationship Type="http://schemas.openxmlformats.org/officeDocument/2006/relationships/hyperlink" Target="#'2- PR'!A1015" TargetMode="External" Id="rId1970"/><Relationship Type="http://schemas.openxmlformats.org/officeDocument/2006/relationships/hyperlink" Target="#'2- PR'!A1016" TargetMode="External" Id="rId1971"/><Relationship Type="http://schemas.openxmlformats.org/officeDocument/2006/relationships/hyperlink" Target="#'2- PR'!A1016" TargetMode="External" Id="rId1972"/><Relationship Type="http://schemas.openxmlformats.org/officeDocument/2006/relationships/hyperlink" Target="#'2- PR'!A1017" TargetMode="External" Id="rId1973"/><Relationship Type="http://schemas.openxmlformats.org/officeDocument/2006/relationships/hyperlink" Target="#'2- PR'!A1017" TargetMode="External" Id="rId1974"/><Relationship Type="http://schemas.openxmlformats.org/officeDocument/2006/relationships/hyperlink" Target="#'2- PR'!A1018" TargetMode="External" Id="rId1975"/><Relationship Type="http://schemas.openxmlformats.org/officeDocument/2006/relationships/hyperlink" Target="#'2- PR'!A1018" TargetMode="External" Id="rId1976"/><Relationship Type="http://schemas.openxmlformats.org/officeDocument/2006/relationships/hyperlink" Target="#'2- PR'!A1019" TargetMode="External" Id="rId1977"/><Relationship Type="http://schemas.openxmlformats.org/officeDocument/2006/relationships/hyperlink" Target="#'2- PR'!A1019" TargetMode="External" Id="rId1978"/><Relationship Type="http://schemas.openxmlformats.org/officeDocument/2006/relationships/hyperlink" Target="#'2- PR'!A1020" TargetMode="External" Id="rId1979"/><Relationship Type="http://schemas.openxmlformats.org/officeDocument/2006/relationships/hyperlink" Target="#'2- PR'!A1020" TargetMode="External" Id="rId1980"/><Relationship Type="http://schemas.openxmlformats.org/officeDocument/2006/relationships/hyperlink" Target="#'2- PR'!A1021" TargetMode="External" Id="rId1981"/><Relationship Type="http://schemas.openxmlformats.org/officeDocument/2006/relationships/hyperlink" Target="#'2- PR'!A1021" TargetMode="External" Id="rId1982"/><Relationship Type="http://schemas.openxmlformats.org/officeDocument/2006/relationships/hyperlink" Target="#'2- PR'!A1023" TargetMode="External" Id="rId1983"/><Relationship Type="http://schemas.openxmlformats.org/officeDocument/2006/relationships/hyperlink" Target="#'2- PR'!A1023" TargetMode="External" Id="rId1984"/><Relationship Type="http://schemas.openxmlformats.org/officeDocument/2006/relationships/hyperlink" Target="#'2- PR'!A1024" TargetMode="External" Id="rId1985"/><Relationship Type="http://schemas.openxmlformats.org/officeDocument/2006/relationships/hyperlink" Target="#'2- PR'!A1024" TargetMode="External" Id="rId1986"/><Relationship Type="http://schemas.openxmlformats.org/officeDocument/2006/relationships/hyperlink" Target="#'2- PR'!A1025" TargetMode="External" Id="rId1987"/><Relationship Type="http://schemas.openxmlformats.org/officeDocument/2006/relationships/hyperlink" Target="#'2- PR'!A1025" TargetMode="External" Id="rId1988"/><Relationship Type="http://schemas.openxmlformats.org/officeDocument/2006/relationships/hyperlink" Target="#'2- PR'!A1026" TargetMode="External" Id="rId1989"/><Relationship Type="http://schemas.openxmlformats.org/officeDocument/2006/relationships/hyperlink" Target="#'2- PR'!A1026" TargetMode="External" Id="rId1990"/><Relationship Type="http://schemas.openxmlformats.org/officeDocument/2006/relationships/hyperlink" Target="#'2- PR'!A1027" TargetMode="External" Id="rId1991"/><Relationship Type="http://schemas.openxmlformats.org/officeDocument/2006/relationships/hyperlink" Target="#'2- PR'!A1027" TargetMode="External" Id="rId1992"/><Relationship Type="http://schemas.openxmlformats.org/officeDocument/2006/relationships/hyperlink" Target="#'2- PR'!A1028" TargetMode="External" Id="rId1993"/><Relationship Type="http://schemas.openxmlformats.org/officeDocument/2006/relationships/hyperlink" Target="#'2- PR'!A1028" TargetMode="External" Id="rId1994"/><Relationship Type="http://schemas.openxmlformats.org/officeDocument/2006/relationships/hyperlink" Target="#'2- PR'!A1029" TargetMode="External" Id="rId1995"/><Relationship Type="http://schemas.openxmlformats.org/officeDocument/2006/relationships/hyperlink" Target="#'2- PR'!A1029" TargetMode="External" Id="rId1996"/><Relationship Type="http://schemas.openxmlformats.org/officeDocument/2006/relationships/hyperlink" Target="#'2- PR'!A1031" TargetMode="External" Id="rId1997"/><Relationship Type="http://schemas.openxmlformats.org/officeDocument/2006/relationships/hyperlink" Target="#'2- PR'!A1031" TargetMode="External" Id="rId1998"/><Relationship Type="http://schemas.openxmlformats.org/officeDocument/2006/relationships/hyperlink" Target="#'2- PR'!A1032" TargetMode="External" Id="rId1999"/><Relationship Type="http://schemas.openxmlformats.org/officeDocument/2006/relationships/hyperlink" Target="#'2- PR'!A1032" TargetMode="External" Id="rId2000"/><Relationship Type="http://schemas.openxmlformats.org/officeDocument/2006/relationships/hyperlink" Target="#'2- PR'!A1033" TargetMode="External" Id="rId2001"/><Relationship Type="http://schemas.openxmlformats.org/officeDocument/2006/relationships/hyperlink" Target="#'2- PR'!A1033" TargetMode="External" Id="rId2002"/><Relationship Type="http://schemas.openxmlformats.org/officeDocument/2006/relationships/hyperlink" Target="#'2- PR'!A1034" TargetMode="External" Id="rId2003"/><Relationship Type="http://schemas.openxmlformats.org/officeDocument/2006/relationships/hyperlink" Target="#'2- PR'!A1034" TargetMode="External" Id="rId2004"/><Relationship Type="http://schemas.openxmlformats.org/officeDocument/2006/relationships/hyperlink" Target="#'2- PR'!A1035" TargetMode="External" Id="rId2005"/><Relationship Type="http://schemas.openxmlformats.org/officeDocument/2006/relationships/hyperlink" Target="#'2- PR'!A1035" TargetMode="External" Id="rId2006"/><Relationship Type="http://schemas.openxmlformats.org/officeDocument/2006/relationships/hyperlink" Target="#'2- PR'!A1036" TargetMode="External" Id="rId2007"/><Relationship Type="http://schemas.openxmlformats.org/officeDocument/2006/relationships/hyperlink" Target="#'2- PR'!A1036" TargetMode="External" Id="rId2008"/><Relationship Type="http://schemas.openxmlformats.org/officeDocument/2006/relationships/hyperlink" Target="#'2- PR'!A1037" TargetMode="External" Id="rId2009"/><Relationship Type="http://schemas.openxmlformats.org/officeDocument/2006/relationships/hyperlink" Target="#'2- PR'!A1037" TargetMode="External" Id="rId2010"/><Relationship Type="http://schemas.openxmlformats.org/officeDocument/2006/relationships/hyperlink" Target="#'2- PR'!A1038" TargetMode="External" Id="rId2011"/><Relationship Type="http://schemas.openxmlformats.org/officeDocument/2006/relationships/hyperlink" Target="#'2- PR'!A1038" TargetMode="External" Id="rId2012"/><Relationship Type="http://schemas.openxmlformats.org/officeDocument/2006/relationships/hyperlink" Target="#'2- PR'!A1039" TargetMode="External" Id="rId2013"/><Relationship Type="http://schemas.openxmlformats.org/officeDocument/2006/relationships/hyperlink" Target="#'2- PR'!A1039" TargetMode="External" Id="rId2014"/><Relationship Type="http://schemas.openxmlformats.org/officeDocument/2006/relationships/hyperlink" Target="#'2- PR'!A1041" TargetMode="External" Id="rId2015"/><Relationship Type="http://schemas.openxmlformats.org/officeDocument/2006/relationships/hyperlink" Target="#'2- PR'!A1041" TargetMode="External" Id="rId2016"/><Relationship Type="http://schemas.openxmlformats.org/officeDocument/2006/relationships/hyperlink" Target="#'2- PR'!A1042" TargetMode="External" Id="rId2017"/><Relationship Type="http://schemas.openxmlformats.org/officeDocument/2006/relationships/hyperlink" Target="#'2- PR'!A1042" TargetMode="External" Id="rId2018"/><Relationship Type="http://schemas.openxmlformats.org/officeDocument/2006/relationships/hyperlink" Target="#'2- PR'!A1043" TargetMode="External" Id="rId2019"/><Relationship Type="http://schemas.openxmlformats.org/officeDocument/2006/relationships/hyperlink" Target="#'2- PR'!A1043" TargetMode="External" Id="rId2020"/><Relationship Type="http://schemas.openxmlformats.org/officeDocument/2006/relationships/hyperlink" Target="#'2- PR'!A1045" TargetMode="External" Id="rId2021"/><Relationship Type="http://schemas.openxmlformats.org/officeDocument/2006/relationships/hyperlink" Target="#'2- PR'!A1045" TargetMode="External" Id="rId2022"/><Relationship Type="http://schemas.openxmlformats.org/officeDocument/2006/relationships/hyperlink" Target="#'2- PR'!A1046" TargetMode="External" Id="rId2023"/><Relationship Type="http://schemas.openxmlformats.org/officeDocument/2006/relationships/hyperlink" Target="#'2- PR'!A1046" TargetMode="External" Id="rId2024"/><Relationship Type="http://schemas.openxmlformats.org/officeDocument/2006/relationships/hyperlink" Target="#'2- PR'!A1047" TargetMode="External" Id="rId2025"/><Relationship Type="http://schemas.openxmlformats.org/officeDocument/2006/relationships/hyperlink" Target="#'2- PR'!A1047" TargetMode="External" Id="rId2026"/><Relationship Type="http://schemas.openxmlformats.org/officeDocument/2006/relationships/hyperlink" Target="#'2- PR'!A1048" TargetMode="External" Id="rId2027"/><Relationship Type="http://schemas.openxmlformats.org/officeDocument/2006/relationships/hyperlink" Target="#'2- PR'!A1048" TargetMode="External" Id="rId2028"/><Relationship Type="http://schemas.openxmlformats.org/officeDocument/2006/relationships/hyperlink" Target="#'2- PR'!A1049" TargetMode="External" Id="rId2029"/><Relationship Type="http://schemas.openxmlformats.org/officeDocument/2006/relationships/hyperlink" Target="#'2- PR'!A1049" TargetMode="External" Id="rId2030"/><Relationship Type="http://schemas.openxmlformats.org/officeDocument/2006/relationships/hyperlink" Target="#'2- PR'!A1050" TargetMode="External" Id="rId2031"/><Relationship Type="http://schemas.openxmlformats.org/officeDocument/2006/relationships/hyperlink" Target="#'2- PR'!A1050" TargetMode="External" Id="rId2032"/><Relationship Type="http://schemas.openxmlformats.org/officeDocument/2006/relationships/hyperlink" Target="#'2- PR'!A1051" TargetMode="External" Id="rId2033"/><Relationship Type="http://schemas.openxmlformats.org/officeDocument/2006/relationships/hyperlink" Target="#'2- PR'!A1051" TargetMode="External" Id="rId2034"/><Relationship Type="http://schemas.openxmlformats.org/officeDocument/2006/relationships/hyperlink" Target="#'2- PR'!A1052" TargetMode="External" Id="rId2035"/><Relationship Type="http://schemas.openxmlformats.org/officeDocument/2006/relationships/hyperlink" Target="#'2- PR'!A1052" TargetMode="External" Id="rId2036"/><Relationship Type="http://schemas.openxmlformats.org/officeDocument/2006/relationships/hyperlink" Target="#'2- PR'!A1053" TargetMode="External" Id="rId2037"/><Relationship Type="http://schemas.openxmlformats.org/officeDocument/2006/relationships/hyperlink" Target="#'2- PR'!A1053" TargetMode="External" Id="rId2038"/><Relationship Type="http://schemas.openxmlformats.org/officeDocument/2006/relationships/hyperlink" Target="#'2- PR'!A1055" TargetMode="External" Id="rId2039"/><Relationship Type="http://schemas.openxmlformats.org/officeDocument/2006/relationships/hyperlink" Target="#'2- PR'!A1055" TargetMode="External" Id="rId2040"/><Relationship Type="http://schemas.openxmlformats.org/officeDocument/2006/relationships/hyperlink" Target="#'2- PR'!A1056" TargetMode="External" Id="rId2041"/><Relationship Type="http://schemas.openxmlformats.org/officeDocument/2006/relationships/hyperlink" Target="#'2- PR'!A1056" TargetMode="External" Id="rId2042"/><Relationship Type="http://schemas.openxmlformats.org/officeDocument/2006/relationships/hyperlink" Target="#'2- PR'!A1057" TargetMode="External" Id="rId2043"/><Relationship Type="http://schemas.openxmlformats.org/officeDocument/2006/relationships/hyperlink" Target="#'2- PR'!A1057" TargetMode="External" Id="rId2044"/><Relationship Type="http://schemas.openxmlformats.org/officeDocument/2006/relationships/hyperlink" Target="#'2- PR'!A1058" TargetMode="External" Id="rId2045"/><Relationship Type="http://schemas.openxmlformats.org/officeDocument/2006/relationships/hyperlink" Target="#'2- PR'!A1058" TargetMode="External" Id="rId2046"/><Relationship Type="http://schemas.openxmlformats.org/officeDocument/2006/relationships/hyperlink" Target="#'2- PR'!A1059" TargetMode="External" Id="rId2047"/><Relationship Type="http://schemas.openxmlformats.org/officeDocument/2006/relationships/hyperlink" Target="#'2- PR'!A1059" TargetMode="External" Id="rId2048"/><Relationship Type="http://schemas.openxmlformats.org/officeDocument/2006/relationships/hyperlink" Target="#'2- PR'!A1060" TargetMode="External" Id="rId2049"/><Relationship Type="http://schemas.openxmlformats.org/officeDocument/2006/relationships/hyperlink" Target="#'2- PR'!A1060" TargetMode="External" Id="rId2050"/><Relationship Type="http://schemas.openxmlformats.org/officeDocument/2006/relationships/hyperlink" Target="#'2- PR'!A1061" TargetMode="External" Id="rId2051"/><Relationship Type="http://schemas.openxmlformats.org/officeDocument/2006/relationships/hyperlink" Target="#'2- PR'!A1061" TargetMode="External" Id="rId2052"/><Relationship Type="http://schemas.openxmlformats.org/officeDocument/2006/relationships/hyperlink" Target="#'2- PR'!A1062" TargetMode="External" Id="rId2053"/><Relationship Type="http://schemas.openxmlformats.org/officeDocument/2006/relationships/hyperlink" Target="#'2- PR'!A1062" TargetMode="External" Id="rId2054"/><Relationship Type="http://schemas.openxmlformats.org/officeDocument/2006/relationships/hyperlink" Target="#'2- PR'!A1063" TargetMode="External" Id="rId2055"/><Relationship Type="http://schemas.openxmlformats.org/officeDocument/2006/relationships/hyperlink" Target="#'2- PR'!A1063" TargetMode="External" Id="rId2056"/><Relationship Type="http://schemas.openxmlformats.org/officeDocument/2006/relationships/hyperlink" Target="#'2- PR'!A1064" TargetMode="External" Id="rId2057"/><Relationship Type="http://schemas.openxmlformats.org/officeDocument/2006/relationships/hyperlink" Target="#'2- PR'!A1064" TargetMode="External" Id="rId2058"/><Relationship Type="http://schemas.openxmlformats.org/officeDocument/2006/relationships/hyperlink" Target="#'2- PR'!A1065" TargetMode="External" Id="rId2059"/><Relationship Type="http://schemas.openxmlformats.org/officeDocument/2006/relationships/hyperlink" Target="#'2- PR'!A1065" TargetMode="External" Id="rId2060"/><Relationship Type="http://schemas.openxmlformats.org/officeDocument/2006/relationships/hyperlink" Target="#'2- PR'!A1066" TargetMode="External" Id="rId2061"/><Relationship Type="http://schemas.openxmlformats.org/officeDocument/2006/relationships/hyperlink" Target="#'2- PR'!A1066" TargetMode="External" Id="rId2062"/><Relationship Type="http://schemas.openxmlformats.org/officeDocument/2006/relationships/hyperlink" Target="#'2- PR'!A1068" TargetMode="External" Id="rId2063"/><Relationship Type="http://schemas.openxmlformats.org/officeDocument/2006/relationships/hyperlink" Target="#'2- PR'!A1068" TargetMode="External" Id="rId2064"/><Relationship Type="http://schemas.openxmlformats.org/officeDocument/2006/relationships/hyperlink" Target="#'2- PR'!A1069" TargetMode="External" Id="rId2065"/><Relationship Type="http://schemas.openxmlformats.org/officeDocument/2006/relationships/hyperlink" Target="#'2- PR'!A1069" TargetMode="External" Id="rId2066"/><Relationship Type="http://schemas.openxmlformats.org/officeDocument/2006/relationships/hyperlink" Target="#'2- PR'!A1070" TargetMode="External" Id="rId2067"/><Relationship Type="http://schemas.openxmlformats.org/officeDocument/2006/relationships/hyperlink" Target="#'2- PR'!A1070" TargetMode="External" Id="rId2068"/><Relationship Type="http://schemas.openxmlformats.org/officeDocument/2006/relationships/hyperlink" Target="#'2- PR'!A1071" TargetMode="External" Id="rId2069"/><Relationship Type="http://schemas.openxmlformats.org/officeDocument/2006/relationships/hyperlink" Target="#'2- PR'!A1071" TargetMode="External" Id="rId2070"/><Relationship Type="http://schemas.openxmlformats.org/officeDocument/2006/relationships/hyperlink" Target="#'2- PR'!A1072" TargetMode="External" Id="rId2071"/><Relationship Type="http://schemas.openxmlformats.org/officeDocument/2006/relationships/hyperlink" Target="#'2- PR'!A1072" TargetMode="External" Id="rId2072"/><Relationship Type="http://schemas.openxmlformats.org/officeDocument/2006/relationships/hyperlink" Target="#'2- PR'!A1073" TargetMode="External" Id="rId2073"/><Relationship Type="http://schemas.openxmlformats.org/officeDocument/2006/relationships/hyperlink" Target="#'2- PR'!A1073" TargetMode="External" Id="rId2074"/><Relationship Type="http://schemas.openxmlformats.org/officeDocument/2006/relationships/hyperlink" Target="#'2- PR'!A1074" TargetMode="External" Id="rId2075"/><Relationship Type="http://schemas.openxmlformats.org/officeDocument/2006/relationships/hyperlink" Target="#'2- PR'!A1074" TargetMode="External" Id="rId2076"/><Relationship Type="http://schemas.openxmlformats.org/officeDocument/2006/relationships/hyperlink" Target="#'2- PR'!A1075" TargetMode="External" Id="rId2077"/><Relationship Type="http://schemas.openxmlformats.org/officeDocument/2006/relationships/hyperlink" Target="#'2- PR'!A1075" TargetMode="External" Id="rId2078"/><Relationship Type="http://schemas.openxmlformats.org/officeDocument/2006/relationships/hyperlink" Target="#'2- PR'!A1076" TargetMode="External" Id="rId2079"/><Relationship Type="http://schemas.openxmlformats.org/officeDocument/2006/relationships/hyperlink" Target="#'2- PR'!A1076" TargetMode="External" Id="rId2080"/><Relationship Type="http://schemas.openxmlformats.org/officeDocument/2006/relationships/hyperlink" Target="#'2- PR'!A1077" TargetMode="External" Id="rId2081"/><Relationship Type="http://schemas.openxmlformats.org/officeDocument/2006/relationships/hyperlink" Target="#'2- PR'!A1077" TargetMode="External" Id="rId2082"/><Relationship Type="http://schemas.openxmlformats.org/officeDocument/2006/relationships/hyperlink" Target="#'2- PR'!A1078" TargetMode="External" Id="rId2083"/><Relationship Type="http://schemas.openxmlformats.org/officeDocument/2006/relationships/hyperlink" Target="#'2- PR'!A1078" TargetMode="External" Id="rId2084"/><Relationship Type="http://schemas.openxmlformats.org/officeDocument/2006/relationships/hyperlink" Target="#'2- PR'!A1079" TargetMode="External" Id="rId2085"/><Relationship Type="http://schemas.openxmlformats.org/officeDocument/2006/relationships/hyperlink" Target="#'2- PR'!A1079" TargetMode="External" Id="rId2086"/><Relationship Type="http://schemas.openxmlformats.org/officeDocument/2006/relationships/hyperlink" Target="#'2- PR'!A1080" TargetMode="External" Id="rId2087"/><Relationship Type="http://schemas.openxmlformats.org/officeDocument/2006/relationships/hyperlink" Target="#'2- PR'!A1080" TargetMode="External" Id="rId2088"/><Relationship Type="http://schemas.openxmlformats.org/officeDocument/2006/relationships/hyperlink" Target="#'2- PR'!A1081" TargetMode="External" Id="rId2089"/><Relationship Type="http://schemas.openxmlformats.org/officeDocument/2006/relationships/hyperlink" Target="#'2- PR'!A1081" TargetMode="External" Id="rId2090"/><Relationship Type="http://schemas.openxmlformats.org/officeDocument/2006/relationships/hyperlink" Target="#'2- PR'!A1082" TargetMode="External" Id="rId2091"/><Relationship Type="http://schemas.openxmlformats.org/officeDocument/2006/relationships/hyperlink" Target="#'2- PR'!A1082" TargetMode="External" Id="rId2092"/><Relationship Type="http://schemas.openxmlformats.org/officeDocument/2006/relationships/hyperlink" Target="#'2- PR'!A1083" TargetMode="External" Id="rId2093"/><Relationship Type="http://schemas.openxmlformats.org/officeDocument/2006/relationships/hyperlink" Target="#'2- PR'!A1083" TargetMode="External" Id="rId2094"/><Relationship Type="http://schemas.openxmlformats.org/officeDocument/2006/relationships/hyperlink" Target="#'2- PR'!A1084" TargetMode="External" Id="rId2095"/><Relationship Type="http://schemas.openxmlformats.org/officeDocument/2006/relationships/hyperlink" Target="#'2- PR'!A1084" TargetMode="External" Id="rId2096"/><Relationship Type="http://schemas.openxmlformats.org/officeDocument/2006/relationships/hyperlink" Target="#'2- PR'!A1085" TargetMode="External" Id="rId2097"/><Relationship Type="http://schemas.openxmlformats.org/officeDocument/2006/relationships/hyperlink" Target="#'2- PR'!A1085" TargetMode="External" Id="rId2098"/><Relationship Type="http://schemas.openxmlformats.org/officeDocument/2006/relationships/hyperlink" Target="#'2- PR'!A1086" TargetMode="External" Id="rId2099"/><Relationship Type="http://schemas.openxmlformats.org/officeDocument/2006/relationships/hyperlink" Target="#'2- PR'!A1086" TargetMode="External" Id="rId2100"/><Relationship Type="http://schemas.openxmlformats.org/officeDocument/2006/relationships/hyperlink" Target="#'2- PR'!A1087" TargetMode="External" Id="rId2101"/><Relationship Type="http://schemas.openxmlformats.org/officeDocument/2006/relationships/hyperlink" Target="#'2- PR'!A1087" TargetMode="External" Id="rId2102"/><Relationship Type="http://schemas.openxmlformats.org/officeDocument/2006/relationships/hyperlink" Target="#'2- PR'!A1088" TargetMode="External" Id="rId2103"/><Relationship Type="http://schemas.openxmlformats.org/officeDocument/2006/relationships/hyperlink" Target="#'2- PR'!A1088" TargetMode="External" Id="rId2104"/><Relationship Type="http://schemas.openxmlformats.org/officeDocument/2006/relationships/hyperlink" Target="#'2- PR'!A1089" TargetMode="External" Id="rId2105"/><Relationship Type="http://schemas.openxmlformats.org/officeDocument/2006/relationships/hyperlink" Target="#'2- PR'!A1089" TargetMode="External" Id="rId2106"/><Relationship Type="http://schemas.openxmlformats.org/officeDocument/2006/relationships/hyperlink" Target="#'2- PR'!A1090" TargetMode="External" Id="rId2107"/><Relationship Type="http://schemas.openxmlformats.org/officeDocument/2006/relationships/hyperlink" Target="#'2- PR'!A1090" TargetMode="External" Id="rId2108"/><Relationship Type="http://schemas.openxmlformats.org/officeDocument/2006/relationships/hyperlink" Target="#'2- PR'!A1091" TargetMode="External" Id="rId2109"/><Relationship Type="http://schemas.openxmlformats.org/officeDocument/2006/relationships/hyperlink" Target="#'2- PR'!A1091" TargetMode="External" Id="rId2110"/><Relationship Type="http://schemas.openxmlformats.org/officeDocument/2006/relationships/hyperlink" Target="#'2- PR'!A1092" TargetMode="External" Id="rId2111"/><Relationship Type="http://schemas.openxmlformats.org/officeDocument/2006/relationships/hyperlink" Target="#'2- PR'!A1092" TargetMode="External" Id="rId2112"/><Relationship Type="http://schemas.openxmlformats.org/officeDocument/2006/relationships/hyperlink" Target="#'2- PR'!A1093" TargetMode="External" Id="rId2113"/><Relationship Type="http://schemas.openxmlformats.org/officeDocument/2006/relationships/hyperlink" Target="#'2- PR'!A1093" TargetMode="External" Id="rId2114"/><Relationship Type="http://schemas.openxmlformats.org/officeDocument/2006/relationships/hyperlink" Target="#'2- PR'!A1094" TargetMode="External" Id="rId2115"/><Relationship Type="http://schemas.openxmlformats.org/officeDocument/2006/relationships/hyperlink" Target="#'2- PR'!A1094" TargetMode="External" Id="rId2116"/><Relationship Type="http://schemas.openxmlformats.org/officeDocument/2006/relationships/hyperlink" Target="#'2- PR'!A1095" TargetMode="External" Id="rId2117"/><Relationship Type="http://schemas.openxmlformats.org/officeDocument/2006/relationships/hyperlink" Target="#'2- PR'!A1095" TargetMode="External" Id="rId2118"/><Relationship Type="http://schemas.openxmlformats.org/officeDocument/2006/relationships/hyperlink" Target="#'2- PR'!A1096" TargetMode="External" Id="rId2119"/><Relationship Type="http://schemas.openxmlformats.org/officeDocument/2006/relationships/hyperlink" Target="#'2- PR'!A1096" TargetMode="External" Id="rId2120"/><Relationship Type="http://schemas.openxmlformats.org/officeDocument/2006/relationships/hyperlink" Target="#'2- PR'!A1097" TargetMode="External" Id="rId2121"/><Relationship Type="http://schemas.openxmlformats.org/officeDocument/2006/relationships/hyperlink" Target="#'2- PR'!A1097" TargetMode="External" Id="rId2122"/><Relationship Type="http://schemas.openxmlformats.org/officeDocument/2006/relationships/hyperlink" Target="#'2- PR'!A1098" TargetMode="External" Id="rId2123"/><Relationship Type="http://schemas.openxmlformats.org/officeDocument/2006/relationships/hyperlink" Target="#'2- PR'!A1098" TargetMode="External" Id="rId2124"/><Relationship Type="http://schemas.openxmlformats.org/officeDocument/2006/relationships/hyperlink" Target="#'2- PR'!A1099" TargetMode="External" Id="rId2125"/><Relationship Type="http://schemas.openxmlformats.org/officeDocument/2006/relationships/hyperlink" Target="#'2- PR'!A1099" TargetMode="External" Id="rId2126"/><Relationship Type="http://schemas.openxmlformats.org/officeDocument/2006/relationships/hyperlink" Target="#'2- PR'!A1100" TargetMode="External" Id="rId2127"/><Relationship Type="http://schemas.openxmlformats.org/officeDocument/2006/relationships/hyperlink" Target="#'2- PR'!A1100" TargetMode="External" Id="rId2128"/><Relationship Type="http://schemas.openxmlformats.org/officeDocument/2006/relationships/hyperlink" Target="#'2- PR'!A1102" TargetMode="External" Id="rId2129"/><Relationship Type="http://schemas.openxmlformats.org/officeDocument/2006/relationships/hyperlink" Target="#'2- PR'!A1102" TargetMode="External" Id="rId2130"/><Relationship Type="http://schemas.openxmlformats.org/officeDocument/2006/relationships/hyperlink" Target="#'2- PR'!A1103" TargetMode="External" Id="rId2131"/><Relationship Type="http://schemas.openxmlformats.org/officeDocument/2006/relationships/hyperlink" Target="#'2- PR'!A1103" TargetMode="External" Id="rId2132"/><Relationship Type="http://schemas.openxmlformats.org/officeDocument/2006/relationships/hyperlink" Target="#'2- PR'!A1104" TargetMode="External" Id="rId2133"/><Relationship Type="http://schemas.openxmlformats.org/officeDocument/2006/relationships/hyperlink" Target="#'2- PR'!A1104" TargetMode="External" Id="rId2134"/><Relationship Type="http://schemas.openxmlformats.org/officeDocument/2006/relationships/hyperlink" Target="#'2- PR'!A1105" TargetMode="External" Id="rId2135"/><Relationship Type="http://schemas.openxmlformats.org/officeDocument/2006/relationships/hyperlink" Target="#'2- PR'!A1105" TargetMode="External" Id="rId2136"/><Relationship Type="http://schemas.openxmlformats.org/officeDocument/2006/relationships/hyperlink" Target="#'2- PR'!A1106" TargetMode="External" Id="rId2137"/><Relationship Type="http://schemas.openxmlformats.org/officeDocument/2006/relationships/hyperlink" Target="#'2- PR'!A1106" TargetMode="External" Id="rId2138"/><Relationship Type="http://schemas.openxmlformats.org/officeDocument/2006/relationships/hyperlink" Target="#'2- PR'!A1107" TargetMode="External" Id="rId2139"/><Relationship Type="http://schemas.openxmlformats.org/officeDocument/2006/relationships/hyperlink" Target="#'2- PR'!A1107" TargetMode="External" Id="rId2140"/><Relationship Type="http://schemas.openxmlformats.org/officeDocument/2006/relationships/hyperlink" Target="#'2- PR'!A1108" TargetMode="External" Id="rId2141"/><Relationship Type="http://schemas.openxmlformats.org/officeDocument/2006/relationships/hyperlink" Target="#'2- PR'!A1108" TargetMode="External" Id="rId2142"/><Relationship Type="http://schemas.openxmlformats.org/officeDocument/2006/relationships/hyperlink" Target="#'2- PR'!A1109" TargetMode="External" Id="rId2143"/><Relationship Type="http://schemas.openxmlformats.org/officeDocument/2006/relationships/hyperlink" Target="#'2- PR'!A1109" TargetMode="External" Id="rId2144"/><Relationship Type="http://schemas.openxmlformats.org/officeDocument/2006/relationships/hyperlink" Target="#'2- PR'!A1110" TargetMode="External" Id="rId2145"/><Relationship Type="http://schemas.openxmlformats.org/officeDocument/2006/relationships/hyperlink" Target="#'2- PR'!A1110" TargetMode="External" Id="rId2146"/><Relationship Type="http://schemas.openxmlformats.org/officeDocument/2006/relationships/hyperlink" Target="#'2- PR'!A1111" TargetMode="External" Id="rId2147"/><Relationship Type="http://schemas.openxmlformats.org/officeDocument/2006/relationships/hyperlink" Target="#'2- PR'!A1111" TargetMode="External" Id="rId2148"/><Relationship Type="http://schemas.openxmlformats.org/officeDocument/2006/relationships/hyperlink" Target="#'2- PR'!A1112" TargetMode="External" Id="rId2149"/><Relationship Type="http://schemas.openxmlformats.org/officeDocument/2006/relationships/hyperlink" Target="#'2- PR'!A1112" TargetMode="External" Id="rId2150"/><Relationship Type="http://schemas.openxmlformats.org/officeDocument/2006/relationships/hyperlink" Target="#'2- PR'!A1113" TargetMode="External" Id="rId2151"/><Relationship Type="http://schemas.openxmlformats.org/officeDocument/2006/relationships/hyperlink" Target="#'2- PR'!A1113" TargetMode="External" Id="rId2152"/><Relationship Type="http://schemas.openxmlformats.org/officeDocument/2006/relationships/hyperlink" Target="#'2- PR'!A1114" TargetMode="External" Id="rId2153"/><Relationship Type="http://schemas.openxmlformats.org/officeDocument/2006/relationships/hyperlink" Target="#'2- PR'!A1114" TargetMode="External" Id="rId2154"/><Relationship Type="http://schemas.openxmlformats.org/officeDocument/2006/relationships/hyperlink" Target="#'2- PR'!A1115" TargetMode="External" Id="rId2155"/><Relationship Type="http://schemas.openxmlformats.org/officeDocument/2006/relationships/hyperlink" Target="#'2- PR'!A1115" TargetMode="External" Id="rId2156"/><Relationship Type="http://schemas.openxmlformats.org/officeDocument/2006/relationships/hyperlink" Target="#'2- PR'!A1116" TargetMode="External" Id="rId2157"/><Relationship Type="http://schemas.openxmlformats.org/officeDocument/2006/relationships/hyperlink" Target="#'2- PR'!A1116" TargetMode="External" Id="rId2158"/><Relationship Type="http://schemas.openxmlformats.org/officeDocument/2006/relationships/hyperlink" Target="#'2- PR'!A1117" TargetMode="External" Id="rId2159"/><Relationship Type="http://schemas.openxmlformats.org/officeDocument/2006/relationships/hyperlink" Target="#'2- PR'!A1117" TargetMode="External" Id="rId2160"/><Relationship Type="http://schemas.openxmlformats.org/officeDocument/2006/relationships/hyperlink" Target="#'2- PR'!A1118" TargetMode="External" Id="rId2161"/><Relationship Type="http://schemas.openxmlformats.org/officeDocument/2006/relationships/hyperlink" Target="#'2- PR'!A1118" TargetMode="External" Id="rId2162"/><Relationship Type="http://schemas.openxmlformats.org/officeDocument/2006/relationships/hyperlink" Target="#'2- PR'!A1119" TargetMode="External" Id="rId2163"/><Relationship Type="http://schemas.openxmlformats.org/officeDocument/2006/relationships/hyperlink" Target="#'2- PR'!A1119" TargetMode="External" Id="rId2164"/><Relationship Type="http://schemas.openxmlformats.org/officeDocument/2006/relationships/hyperlink" Target="#'2- PR'!A1120" TargetMode="External" Id="rId2165"/><Relationship Type="http://schemas.openxmlformats.org/officeDocument/2006/relationships/hyperlink" Target="#'2- PR'!A1120" TargetMode="External" Id="rId2166"/><Relationship Type="http://schemas.openxmlformats.org/officeDocument/2006/relationships/hyperlink" Target="#'2- PR'!A1121" TargetMode="External" Id="rId2167"/><Relationship Type="http://schemas.openxmlformats.org/officeDocument/2006/relationships/hyperlink" Target="#'2- PR'!A1121" TargetMode="External" Id="rId2168"/><Relationship Type="http://schemas.openxmlformats.org/officeDocument/2006/relationships/hyperlink" Target="#'2- PR'!A1122" TargetMode="External" Id="rId2169"/><Relationship Type="http://schemas.openxmlformats.org/officeDocument/2006/relationships/hyperlink" Target="#'2- PR'!A1122" TargetMode="External" Id="rId2170"/><Relationship Type="http://schemas.openxmlformats.org/officeDocument/2006/relationships/hyperlink" Target="#'2- PR'!A1123" TargetMode="External" Id="rId2171"/><Relationship Type="http://schemas.openxmlformats.org/officeDocument/2006/relationships/hyperlink" Target="#'2- PR'!A1123" TargetMode="External" Id="rId2172"/><Relationship Type="http://schemas.openxmlformats.org/officeDocument/2006/relationships/hyperlink" Target="#'2- PR'!A1124" TargetMode="External" Id="rId2173"/><Relationship Type="http://schemas.openxmlformats.org/officeDocument/2006/relationships/hyperlink" Target="#'2- PR'!A1124" TargetMode="External" Id="rId2174"/><Relationship Type="http://schemas.openxmlformats.org/officeDocument/2006/relationships/hyperlink" Target="#'2- PR'!A1125" TargetMode="External" Id="rId2175"/><Relationship Type="http://schemas.openxmlformats.org/officeDocument/2006/relationships/hyperlink" Target="#'2- PR'!A1125" TargetMode="External" Id="rId2176"/><Relationship Type="http://schemas.openxmlformats.org/officeDocument/2006/relationships/hyperlink" Target="#'2- PR'!A1126" TargetMode="External" Id="rId2177"/><Relationship Type="http://schemas.openxmlformats.org/officeDocument/2006/relationships/hyperlink" Target="#'2- PR'!A1126" TargetMode="External" Id="rId2178"/><Relationship Type="http://schemas.openxmlformats.org/officeDocument/2006/relationships/hyperlink" Target="#'2- PR'!A1127" TargetMode="External" Id="rId2179"/><Relationship Type="http://schemas.openxmlformats.org/officeDocument/2006/relationships/hyperlink" Target="#'2- PR'!A1127" TargetMode="External" Id="rId2180"/><Relationship Type="http://schemas.openxmlformats.org/officeDocument/2006/relationships/hyperlink" Target="#'2- PR'!A1128" TargetMode="External" Id="rId2181"/><Relationship Type="http://schemas.openxmlformats.org/officeDocument/2006/relationships/hyperlink" Target="#'2- PR'!A1128" TargetMode="External" Id="rId2182"/><Relationship Type="http://schemas.openxmlformats.org/officeDocument/2006/relationships/hyperlink" Target="#'2- PR'!A1129" TargetMode="External" Id="rId2183"/><Relationship Type="http://schemas.openxmlformats.org/officeDocument/2006/relationships/hyperlink" Target="#'2- PR'!A1129" TargetMode="External" Id="rId2184"/><Relationship Type="http://schemas.openxmlformats.org/officeDocument/2006/relationships/hyperlink" Target="#'2- PR'!A1130" TargetMode="External" Id="rId2185"/><Relationship Type="http://schemas.openxmlformats.org/officeDocument/2006/relationships/hyperlink" Target="#'2- PR'!A1130" TargetMode="External" Id="rId2186"/><Relationship Type="http://schemas.openxmlformats.org/officeDocument/2006/relationships/hyperlink" Target="#'2- PR'!A1131" TargetMode="External" Id="rId2187"/><Relationship Type="http://schemas.openxmlformats.org/officeDocument/2006/relationships/hyperlink" Target="#'2- PR'!A1131" TargetMode="External" Id="rId2188"/><Relationship Type="http://schemas.openxmlformats.org/officeDocument/2006/relationships/hyperlink" Target="#'2- PR'!A1132" TargetMode="External" Id="rId2189"/><Relationship Type="http://schemas.openxmlformats.org/officeDocument/2006/relationships/hyperlink" Target="#'2- PR'!A1132" TargetMode="External" Id="rId2190"/><Relationship Type="http://schemas.openxmlformats.org/officeDocument/2006/relationships/hyperlink" Target="#'2- PR'!A1133" TargetMode="External" Id="rId2191"/><Relationship Type="http://schemas.openxmlformats.org/officeDocument/2006/relationships/hyperlink" Target="#'2- PR'!A1133" TargetMode="External" Id="rId2192"/><Relationship Type="http://schemas.openxmlformats.org/officeDocument/2006/relationships/hyperlink" Target="#'2- PR'!A1134" TargetMode="External" Id="rId2193"/><Relationship Type="http://schemas.openxmlformats.org/officeDocument/2006/relationships/hyperlink" Target="#'2- PR'!A1134" TargetMode="External" Id="rId2194"/><Relationship Type="http://schemas.openxmlformats.org/officeDocument/2006/relationships/hyperlink" Target="#'2- PR'!A1136" TargetMode="External" Id="rId2195"/><Relationship Type="http://schemas.openxmlformats.org/officeDocument/2006/relationships/hyperlink" Target="#'2- PR'!A1136" TargetMode="External" Id="rId2196"/><Relationship Type="http://schemas.openxmlformats.org/officeDocument/2006/relationships/hyperlink" Target="#'2- PR'!A1137" TargetMode="External" Id="rId2197"/><Relationship Type="http://schemas.openxmlformats.org/officeDocument/2006/relationships/hyperlink" Target="#'2- PR'!A1137" TargetMode="External" Id="rId2198"/><Relationship Type="http://schemas.openxmlformats.org/officeDocument/2006/relationships/hyperlink" Target="#'2- PR'!A1138" TargetMode="External" Id="rId2199"/><Relationship Type="http://schemas.openxmlformats.org/officeDocument/2006/relationships/hyperlink" Target="#'2- PR'!A1138" TargetMode="External" Id="rId2200"/><Relationship Type="http://schemas.openxmlformats.org/officeDocument/2006/relationships/hyperlink" Target="#'2- PR'!A1139" TargetMode="External" Id="rId2201"/><Relationship Type="http://schemas.openxmlformats.org/officeDocument/2006/relationships/hyperlink" Target="#'2- PR'!A1139" TargetMode="External" Id="rId2202"/><Relationship Type="http://schemas.openxmlformats.org/officeDocument/2006/relationships/hyperlink" Target="#'2- PR'!A1140" TargetMode="External" Id="rId2203"/><Relationship Type="http://schemas.openxmlformats.org/officeDocument/2006/relationships/hyperlink" Target="#'2- PR'!A1140" TargetMode="External" Id="rId2204"/><Relationship Type="http://schemas.openxmlformats.org/officeDocument/2006/relationships/hyperlink" Target="#'2- PR'!A1141" TargetMode="External" Id="rId2205"/><Relationship Type="http://schemas.openxmlformats.org/officeDocument/2006/relationships/hyperlink" Target="#'2- PR'!A1141" TargetMode="External" Id="rId2206"/><Relationship Type="http://schemas.openxmlformats.org/officeDocument/2006/relationships/hyperlink" Target="#'2- PR'!A1142" TargetMode="External" Id="rId2207"/><Relationship Type="http://schemas.openxmlformats.org/officeDocument/2006/relationships/hyperlink" Target="#'2- PR'!A1142" TargetMode="External" Id="rId2208"/><Relationship Type="http://schemas.openxmlformats.org/officeDocument/2006/relationships/hyperlink" Target="#'2- PR'!A1143" TargetMode="External" Id="rId2209"/><Relationship Type="http://schemas.openxmlformats.org/officeDocument/2006/relationships/hyperlink" Target="#'2- PR'!A1143" TargetMode="External" Id="rId2210"/><Relationship Type="http://schemas.openxmlformats.org/officeDocument/2006/relationships/hyperlink" Target="#'2- PR'!A1144" TargetMode="External" Id="rId2211"/><Relationship Type="http://schemas.openxmlformats.org/officeDocument/2006/relationships/hyperlink" Target="#'2- PR'!A1144" TargetMode="External" Id="rId2212"/><Relationship Type="http://schemas.openxmlformats.org/officeDocument/2006/relationships/hyperlink" Target="#'2- PR'!A1146" TargetMode="External" Id="rId2213"/><Relationship Type="http://schemas.openxmlformats.org/officeDocument/2006/relationships/hyperlink" Target="#'2- PR'!A1146" TargetMode="External" Id="rId2214"/><Relationship Type="http://schemas.openxmlformats.org/officeDocument/2006/relationships/hyperlink" Target="#'2- PR'!A1147" TargetMode="External" Id="rId2215"/><Relationship Type="http://schemas.openxmlformats.org/officeDocument/2006/relationships/hyperlink" Target="#'2- PR'!A1147" TargetMode="External" Id="rId2216"/><Relationship Type="http://schemas.openxmlformats.org/officeDocument/2006/relationships/hyperlink" Target="#'2- PR'!A1148" TargetMode="External" Id="rId2217"/><Relationship Type="http://schemas.openxmlformats.org/officeDocument/2006/relationships/hyperlink" Target="#'2- PR'!A1148" TargetMode="External" Id="rId2218"/><Relationship Type="http://schemas.openxmlformats.org/officeDocument/2006/relationships/hyperlink" Target="#'2- PR'!A1149" TargetMode="External" Id="rId2219"/><Relationship Type="http://schemas.openxmlformats.org/officeDocument/2006/relationships/hyperlink" Target="#'2- PR'!A1149" TargetMode="External" Id="rId2220"/><Relationship Type="http://schemas.openxmlformats.org/officeDocument/2006/relationships/hyperlink" Target="#'2- PR'!A1150" TargetMode="External" Id="rId2221"/><Relationship Type="http://schemas.openxmlformats.org/officeDocument/2006/relationships/hyperlink" Target="#'2- PR'!A1150" TargetMode="External" Id="rId2222"/><Relationship Type="http://schemas.openxmlformats.org/officeDocument/2006/relationships/hyperlink" Target="#'2- PR'!A1151" TargetMode="External" Id="rId2223"/><Relationship Type="http://schemas.openxmlformats.org/officeDocument/2006/relationships/hyperlink" Target="#'2- PR'!A1151" TargetMode="External" Id="rId2224"/><Relationship Type="http://schemas.openxmlformats.org/officeDocument/2006/relationships/hyperlink" Target="#'2- PR'!A1152" TargetMode="External" Id="rId2225"/><Relationship Type="http://schemas.openxmlformats.org/officeDocument/2006/relationships/hyperlink" Target="#'2- PR'!A1152" TargetMode="External" Id="rId2226"/><Relationship Type="http://schemas.openxmlformats.org/officeDocument/2006/relationships/hyperlink" Target="#'2- PR'!A1153" TargetMode="External" Id="rId2227"/><Relationship Type="http://schemas.openxmlformats.org/officeDocument/2006/relationships/hyperlink" Target="#'2- PR'!A1153" TargetMode="External" Id="rId2228"/><Relationship Type="http://schemas.openxmlformats.org/officeDocument/2006/relationships/hyperlink" Target="#'2- PR'!A1154" TargetMode="External" Id="rId2229"/><Relationship Type="http://schemas.openxmlformats.org/officeDocument/2006/relationships/hyperlink" Target="#'2- PR'!A1154" TargetMode="External" Id="rId2230"/><Relationship Type="http://schemas.openxmlformats.org/officeDocument/2006/relationships/hyperlink" Target="#'2- PR'!A1155" TargetMode="External" Id="rId2231"/><Relationship Type="http://schemas.openxmlformats.org/officeDocument/2006/relationships/hyperlink" Target="#'2- PR'!A1155" TargetMode="External" Id="rId2232"/><Relationship Type="http://schemas.openxmlformats.org/officeDocument/2006/relationships/hyperlink" Target="#'2- PR'!A1156" TargetMode="External" Id="rId2233"/><Relationship Type="http://schemas.openxmlformats.org/officeDocument/2006/relationships/hyperlink" Target="#'2- PR'!A1156" TargetMode="External" Id="rId2234"/><Relationship Type="http://schemas.openxmlformats.org/officeDocument/2006/relationships/hyperlink" Target="#'2- PR'!A1157" TargetMode="External" Id="rId2235"/><Relationship Type="http://schemas.openxmlformats.org/officeDocument/2006/relationships/hyperlink" Target="#'2- PR'!A1157" TargetMode="External" Id="rId2236"/><Relationship Type="http://schemas.openxmlformats.org/officeDocument/2006/relationships/hyperlink" Target="#'2- PR'!A1158" TargetMode="External" Id="rId2237"/><Relationship Type="http://schemas.openxmlformats.org/officeDocument/2006/relationships/hyperlink" Target="#'2- PR'!A1158" TargetMode="External" Id="rId2238"/><Relationship Type="http://schemas.openxmlformats.org/officeDocument/2006/relationships/hyperlink" Target="#'2- PR'!A1160" TargetMode="External" Id="rId2239"/><Relationship Type="http://schemas.openxmlformats.org/officeDocument/2006/relationships/hyperlink" Target="#'2- PR'!A1160" TargetMode="External" Id="rId2240"/><Relationship Type="http://schemas.openxmlformats.org/officeDocument/2006/relationships/hyperlink" Target="#'2- PR'!A1161" TargetMode="External" Id="rId2241"/><Relationship Type="http://schemas.openxmlformats.org/officeDocument/2006/relationships/hyperlink" Target="#'2- PR'!A1161" TargetMode="External" Id="rId2242"/><Relationship Type="http://schemas.openxmlformats.org/officeDocument/2006/relationships/hyperlink" Target="#'2- PR'!A1162" TargetMode="External" Id="rId2243"/><Relationship Type="http://schemas.openxmlformats.org/officeDocument/2006/relationships/hyperlink" Target="#'2- PR'!A1162" TargetMode="External" Id="rId2244"/><Relationship Type="http://schemas.openxmlformats.org/officeDocument/2006/relationships/hyperlink" Target="#'2- PR'!A1163" TargetMode="External" Id="rId2245"/><Relationship Type="http://schemas.openxmlformats.org/officeDocument/2006/relationships/hyperlink" Target="#'2- PR'!A1163" TargetMode="External" Id="rId2246"/><Relationship Type="http://schemas.openxmlformats.org/officeDocument/2006/relationships/hyperlink" Target="#'2- PR'!A1164" TargetMode="External" Id="rId2247"/><Relationship Type="http://schemas.openxmlformats.org/officeDocument/2006/relationships/hyperlink" Target="#'2- PR'!A1164" TargetMode="External" Id="rId2248"/><Relationship Type="http://schemas.openxmlformats.org/officeDocument/2006/relationships/hyperlink" Target="#'2- PR'!A1165" TargetMode="External" Id="rId2249"/><Relationship Type="http://schemas.openxmlformats.org/officeDocument/2006/relationships/hyperlink" Target="#'2- PR'!A1165" TargetMode="External" Id="rId2250"/><Relationship Type="http://schemas.openxmlformats.org/officeDocument/2006/relationships/hyperlink" Target="#'2- PR'!A1166" TargetMode="External" Id="rId2251"/><Relationship Type="http://schemas.openxmlformats.org/officeDocument/2006/relationships/hyperlink" Target="#'2- PR'!A1166" TargetMode="External" Id="rId2252"/><Relationship Type="http://schemas.openxmlformats.org/officeDocument/2006/relationships/hyperlink" Target="#'2- PR'!A1167" TargetMode="External" Id="rId2253"/><Relationship Type="http://schemas.openxmlformats.org/officeDocument/2006/relationships/hyperlink" Target="#'2- PR'!A1167" TargetMode="External" Id="rId2254"/><Relationship Type="http://schemas.openxmlformats.org/officeDocument/2006/relationships/hyperlink" Target="#'2- PR'!A1168" TargetMode="External" Id="rId2255"/><Relationship Type="http://schemas.openxmlformats.org/officeDocument/2006/relationships/hyperlink" Target="#'2- PR'!A1168" TargetMode="External" Id="rId2256"/><Relationship Type="http://schemas.openxmlformats.org/officeDocument/2006/relationships/hyperlink" Target="#'2- PR'!A1169" TargetMode="External" Id="rId2257"/><Relationship Type="http://schemas.openxmlformats.org/officeDocument/2006/relationships/hyperlink" Target="#'2- PR'!A1169" TargetMode="External" Id="rId2258"/><Relationship Type="http://schemas.openxmlformats.org/officeDocument/2006/relationships/hyperlink" Target="#'2- PR'!A1170" TargetMode="External" Id="rId2259"/><Relationship Type="http://schemas.openxmlformats.org/officeDocument/2006/relationships/hyperlink" Target="#'2- PR'!A1170" TargetMode="External" Id="rId2260"/><Relationship Type="http://schemas.openxmlformats.org/officeDocument/2006/relationships/hyperlink" Target="#'2- PR'!A1171" TargetMode="External" Id="rId2261"/><Relationship Type="http://schemas.openxmlformats.org/officeDocument/2006/relationships/hyperlink" Target="#'2- PR'!A1171" TargetMode="External" Id="rId2262"/><Relationship Type="http://schemas.openxmlformats.org/officeDocument/2006/relationships/hyperlink" Target="#'2- PR'!A1173" TargetMode="External" Id="rId2263"/><Relationship Type="http://schemas.openxmlformats.org/officeDocument/2006/relationships/hyperlink" Target="#'2- PR'!A1173" TargetMode="External" Id="rId2264"/><Relationship Type="http://schemas.openxmlformats.org/officeDocument/2006/relationships/hyperlink" Target="#'2- PR'!A1174" TargetMode="External" Id="rId2265"/><Relationship Type="http://schemas.openxmlformats.org/officeDocument/2006/relationships/hyperlink" Target="#'2- PR'!A1174" TargetMode="External" Id="rId2266"/><Relationship Type="http://schemas.openxmlformats.org/officeDocument/2006/relationships/hyperlink" Target="#'2- PR'!A1175" TargetMode="External" Id="rId2267"/><Relationship Type="http://schemas.openxmlformats.org/officeDocument/2006/relationships/hyperlink" Target="#'2- PR'!A1175" TargetMode="External" Id="rId2268"/><Relationship Type="http://schemas.openxmlformats.org/officeDocument/2006/relationships/hyperlink" Target="#'2- PR'!A1176" TargetMode="External" Id="rId2269"/><Relationship Type="http://schemas.openxmlformats.org/officeDocument/2006/relationships/hyperlink" Target="#'2- PR'!A1176" TargetMode="External" Id="rId2270"/><Relationship Type="http://schemas.openxmlformats.org/officeDocument/2006/relationships/hyperlink" Target="#'2- PR'!A1177" TargetMode="External" Id="rId2271"/><Relationship Type="http://schemas.openxmlformats.org/officeDocument/2006/relationships/hyperlink" Target="#'2- PR'!A1177" TargetMode="External" Id="rId2272"/><Relationship Type="http://schemas.openxmlformats.org/officeDocument/2006/relationships/hyperlink" Target="#'2- PR'!A1178" TargetMode="External" Id="rId2273"/><Relationship Type="http://schemas.openxmlformats.org/officeDocument/2006/relationships/hyperlink" Target="#'2- PR'!A1178" TargetMode="External" Id="rId2274"/><Relationship Type="http://schemas.openxmlformats.org/officeDocument/2006/relationships/hyperlink" Target="#'2- PR'!A1179" TargetMode="External" Id="rId2275"/><Relationship Type="http://schemas.openxmlformats.org/officeDocument/2006/relationships/hyperlink" Target="#'2- PR'!A1179" TargetMode="External" Id="rId2276"/><Relationship Type="http://schemas.openxmlformats.org/officeDocument/2006/relationships/hyperlink" Target="#'2- PR'!A1180" TargetMode="External" Id="rId2277"/><Relationship Type="http://schemas.openxmlformats.org/officeDocument/2006/relationships/hyperlink" Target="#'2- PR'!A1180" TargetMode="External" Id="rId2278"/><Relationship Type="http://schemas.openxmlformats.org/officeDocument/2006/relationships/hyperlink" Target="#'2- PR'!A1181" TargetMode="External" Id="rId2279"/><Relationship Type="http://schemas.openxmlformats.org/officeDocument/2006/relationships/hyperlink" Target="#'2- PR'!A1181" TargetMode="External" Id="rId2280"/><Relationship Type="http://schemas.openxmlformats.org/officeDocument/2006/relationships/hyperlink" Target="#'2- PR'!A1182" TargetMode="External" Id="rId2281"/><Relationship Type="http://schemas.openxmlformats.org/officeDocument/2006/relationships/hyperlink" Target="#'2- PR'!A1182" TargetMode="External" Id="rId2282"/><Relationship Type="http://schemas.openxmlformats.org/officeDocument/2006/relationships/hyperlink" Target="#'2- PR'!A1183" TargetMode="External" Id="rId2283"/><Relationship Type="http://schemas.openxmlformats.org/officeDocument/2006/relationships/hyperlink" Target="#'2- PR'!A1183" TargetMode="External" Id="rId2284"/><Relationship Type="http://schemas.openxmlformats.org/officeDocument/2006/relationships/hyperlink" Target="#'2- PR'!A1184" TargetMode="External" Id="rId2285"/><Relationship Type="http://schemas.openxmlformats.org/officeDocument/2006/relationships/hyperlink" Target="#'2- PR'!A1184" TargetMode="External" Id="rId2286"/><Relationship Type="http://schemas.openxmlformats.org/officeDocument/2006/relationships/hyperlink" Target="#'2- PR'!A1185" TargetMode="External" Id="rId2287"/><Relationship Type="http://schemas.openxmlformats.org/officeDocument/2006/relationships/hyperlink" Target="#'2- PR'!A1185" TargetMode="External" Id="rId2288"/><Relationship Type="http://schemas.openxmlformats.org/officeDocument/2006/relationships/hyperlink" Target="#'2- PR'!A1186" TargetMode="External" Id="rId2289"/><Relationship Type="http://schemas.openxmlformats.org/officeDocument/2006/relationships/hyperlink" Target="#'2- PR'!A1186" TargetMode="External" Id="rId2290"/><Relationship Type="http://schemas.openxmlformats.org/officeDocument/2006/relationships/hyperlink" Target="#'2- PR'!A1187" TargetMode="External" Id="rId2291"/><Relationship Type="http://schemas.openxmlformats.org/officeDocument/2006/relationships/hyperlink" Target="#'2- PR'!A1187" TargetMode="External" Id="rId2292"/><Relationship Type="http://schemas.openxmlformats.org/officeDocument/2006/relationships/hyperlink" Target="#'2- PR'!A1188" TargetMode="External" Id="rId2293"/><Relationship Type="http://schemas.openxmlformats.org/officeDocument/2006/relationships/hyperlink" Target="#'2- PR'!A1188" TargetMode="External" Id="rId2294"/><Relationship Type="http://schemas.openxmlformats.org/officeDocument/2006/relationships/hyperlink" Target="#'2- PR'!A1190" TargetMode="External" Id="rId2295"/><Relationship Type="http://schemas.openxmlformats.org/officeDocument/2006/relationships/hyperlink" Target="#'2- PR'!A1190" TargetMode="External" Id="rId2296"/><Relationship Type="http://schemas.openxmlformats.org/officeDocument/2006/relationships/hyperlink" Target="#'2- PR'!A1191" TargetMode="External" Id="rId2297"/><Relationship Type="http://schemas.openxmlformats.org/officeDocument/2006/relationships/hyperlink" Target="#'2- PR'!A1191" TargetMode="External" Id="rId2298"/><Relationship Type="http://schemas.openxmlformats.org/officeDocument/2006/relationships/hyperlink" Target="#'2- PR'!A1192" TargetMode="External" Id="rId2299"/><Relationship Type="http://schemas.openxmlformats.org/officeDocument/2006/relationships/hyperlink" Target="#'2- PR'!A1192" TargetMode="External" Id="rId2300"/><Relationship Type="http://schemas.openxmlformats.org/officeDocument/2006/relationships/hyperlink" Target="#'2- PR'!A1193" TargetMode="External" Id="rId2301"/><Relationship Type="http://schemas.openxmlformats.org/officeDocument/2006/relationships/hyperlink" Target="#'2- PR'!A1193" TargetMode="External" Id="rId2302"/><Relationship Type="http://schemas.openxmlformats.org/officeDocument/2006/relationships/hyperlink" Target="#'2- PR'!A1194" TargetMode="External" Id="rId2303"/><Relationship Type="http://schemas.openxmlformats.org/officeDocument/2006/relationships/hyperlink" Target="#'2- PR'!A1194" TargetMode="External" Id="rId2304"/><Relationship Type="http://schemas.openxmlformats.org/officeDocument/2006/relationships/hyperlink" Target="#'2- PR'!A1195" TargetMode="External" Id="rId2305"/><Relationship Type="http://schemas.openxmlformats.org/officeDocument/2006/relationships/hyperlink" Target="#'2- PR'!A1195" TargetMode="External" Id="rId2306"/><Relationship Type="http://schemas.openxmlformats.org/officeDocument/2006/relationships/hyperlink" Target="#'2- PR'!A1196" TargetMode="External" Id="rId2307"/><Relationship Type="http://schemas.openxmlformats.org/officeDocument/2006/relationships/hyperlink" Target="#'2- PR'!A1196" TargetMode="External" Id="rId2308"/><Relationship Type="http://schemas.openxmlformats.org/officeDocument/2006/relationships/hyperlink" Target="#'2- PR'!A1197" TargetMode="External" Id="rId2309"/><Relationship Type="http://schemas.openxmlformats.org/officeDocument/2006/relationships/hyperlink" Target="#'2- PR'!A1197" TargetMode="External" Id="rId2310"/><Relationship Type="http://schemas.openxmlformats.org/officeDocument/2006/relationships/hyperlink" Target="#'2- PR'!A1198" TargetMode="External" Id="rId2311"/><Relationship Type="http://schemas.openxmlformats.org/officeDocument/2006/relationships/hyperlink" Target="#'2- PR'!A1198" TargetMode="External" Id="rId2312"/><Relationship Type="http://schemas.openxmlformats.org/officeDocument/2006/relationships/hyperlink" Target="#'2- PR'!A1199" TargetMode="External" Id="rId2313"/><Relationship Type="http://schemas.openxmlformats.org/officeDocument/2006/relationships/hyperlink" Target="#'2- PR'!A1199" TargetMode="External" Id="rId2314"/><Relationship Type="http://schemas.openxmlformats.org/officeDocument/2006/relationships/hyperlink" Target="#'2- PR'!A1200" TargetMode="External" Id="rId2315"/><Relationship Type="http://schemas.openxmlformats.org/officeDocument/2006/relationships/hyperlink" Target="#'2- PR'!A1200" TargetMode="External" Id="rId2316"/><Relationship Type="http://schemas.openxmlformats.org/officeDocument/2006/relationships/hyperlink" Target="#'2- PR'!A1201" TargetMode="External" Id="rId2317"/><Relationship Type="http://schemas.openxmlformats.org/officeDocument/2006/relationships/hyperlink" Target="#'2- PR'!A1201" TargetMode="External" Id="rId2318"/><Relationship Type="http://schemas.openxmlformats.org/officeDocument/2006/relationships/hyperlink" Target="#'2- PR'!A1203" TargetMode="External" Id="rId2319"/><Relationship Type="http://schemas.openxmlformats.org/officeDocument/2006/relationships/hyperlink" Target="#'2- PR'!A1203" TargetMode="External" Id="rId2320"/><Relationship Type="http://schemas.openxmlformats.org/officeDocument/2006/relationships/hyperlink" Target="#'2- PR'!A1204" TargetMode="External" Id="rId2321"/><Relationship Type="http://schemas.openxmlformats.org/officeDocument/2006/relationships/hyperlink" Target="#'2- PR'!A1204" TargetMode="External" Id="rId2322"/><Relationship Type="http://schemas.openxmlformats.org/officeDocument/2006/relationships/hyperlink" Target="#'2- PR'!A1205" TargetMode="External" Id="rId2323"/><Relationship Type="http://schemas.openxmlformats.org/officeDocument/2006/relationships/hyperlink" Target="#'2- PR'!A1205" TargetMode="External" Id="rId2324"/><Relationship Type="http://schemas.openxmlformats.org/officeDocument/2006/relationships/hyperlink" Target="#'2- PR'!A1206" TargetMode="External" Id="rId2325"/><Relationship Type="http://schemas.openxmlformats.org/officeDocument/2006/relationships/hyperlink" Target="#'2- PR'!A1206" TargetMode="External" Id="rId2326"/><Relationship Type="http://schemas.openxmlformats.org/officeDocument/2006/relationships/hyperlink" Target="#'2- PR'!A1207" TargetMode="External" Id="rId2327"/><Relationship Type="http://schemas.openxmlformats.org/officeDocument/2006/relationships/hyperlink" Target="#'2- PR'!A1207" TargetMode="External" Id="rId2328"/><Relationship Type="http://schemas.openxmlformats.org/officeDocument/2006/relationships/hyperlink" Target="#'2- PR'!A1208" TargetMode="External" Id="rId2329"/><Relationship Type="http://schemas.openxmlformats.org/officeDocument/2006/relationships/hyperlink" Target="#'2- PR'!A1208" TargetMode="External" Id="rId2330"/><Relationship Type="http://schemas.openxmlformats.org/officeDocument/2006/relationships/hyperlink" Target="#'2- PR'!A1209" TargetMode="External" Id="rId2331"/><Relationship Type="http://schemas.openxmlformats.org/officeDocument/2006/relationships/hyperlink" Target="#'2- PR'!A1209" TargetMode="External" Id="rId2332"/><Relationship Type="http://schemas.openxmlformats.org/officeDocument/2006/relationships/hyperlink" Target="#'2- PR'!A1210" TargetMode="External" Id="rId2333"/><Relationship Type="http://schemas.openxmlformats.org/officeDocument/2006/relationships/hyperlink" Target="#'2- PR'!A1210" TargetMode="External" Id="rId2334"/><Relationship Type="http://schemas.openxmlformats.org/officeDocument/2006/relationships/hyperlink" Target="#'2- PR'!A1211" TargetMode="External" Id="rId2335"/><Relationship Type="http://schemas.openxmlformats.org/officeDocument/2006/relationships/hyperlink" Target="#'2- PR'!A1211" TargetMode="External" Id="rId2336"/><Relationship Type="http://schemas.openxmlformats.org/officeDocument/2006/relationships/hyperlink" Target="#'2- PR'!A1212" TargetMode="External" Id="rId2337"/><Relationship Type="http://schemas.openxmlformats.org/officeDocument/2006/relationships/hyperlink" Target="#'2- PR'!A1212" TargetMode="External" Id="rId2338"/><Relationship Type="http://schemas.openxmlformats.org/officeDocument/2006/relationships/hyperlink" Target="#'2- PR'!A1213" TargetMode="External" Id="rId2339"/><Relationship Type="http://schemas.openxmlformats.org/officeDocument/2006/relationships/hyperlink" Target="#'2- PR'!A1213" TargetMode="External" Id="rId2340"/><Relationship Type="http://schemas.openxmlformats.org/officeDocument/2006/relationships/hyperlink" Target="#'2- PR'!A1214" TargetMode="External" Id="rId2341"/><Relationship Type="http://schemas.openxmlformats.org/officeDocument/2006/relationships/hyperlink" Target="#'2- PR'!A1214" TargetMode="External" Id="rId2342"/><Relationship Type="http://schemas.openxmlformats.org/officeDocument/2006/relationships/hyperlink" Target="#'2- PR'!A1215" TargetMode="External" Id="rId2343"/><Relationship Type="http://schemas.openxmlformats.org/officeDocument/2006/relationships/hyperlink" Target="#'2- PR'!A1215" TargetMode="External" Id="rId2344"/><Relationship Type="http://schemas.openxmlformats.org/officeDocument/2006/relationships/hyperlink" Target="#'2- PR'!A1216" TargetMode="External" Id="rId2345"/><Relationship Type="http://schemas.openxmlformats.org/officeDocument/2006/relationships/hyperlink" Target="#'2- PR'!A1216" TargetMode="External" Id="rId2346"/><Relationship Type="http://schemas.openxmlformats.org/officeDocument/2006/relationships/hyperlink" Target="#'2- PR'!A1217" TargetMode="External" Id="rId2347"/><Relationship Type="http://schemas.openxmlformats.org/officeDocument/2006/relationships/hyperlink" Target="#'2- PR'!A1217" TargetMode="External" Id="rId2348"/><Relationship Type="http://schemas.openxmlformats.org/officeDocument/2006/relationships/hyperlink" Target="#'2- PR'!A1218" TargetMode="External" Id="rId2349"/><Relationship Type="http://schemas.openxmlformats.org/officeDocument/2006/relationships/hyperlink" Target="#'2- PR'!A1218" TargetMode="External" Id="rId2350"/><Relationship Type="http://schemas.openxmlformats.org/officeDocument/2006/relationships/hyperlink" Target="#'2- PR'!A1219" TargetMode="External" Id="rId2351"/><Relationship Type="http://schemas.openxmlformats.org/officeDocument/2006/relationships/hyperlink" Target="#'2- PR'!A1219" TargetMode="External" Id="rId2352"/><Relationship Type="http://schemas.openxmlformats.org/officeDocument/2006/relationships/hyperlink" Target="#'2- PR'!A1220" TargetMode="External" Id="rId2353"/><Relationship Type="http://schemas.openxmlformats.org/officeDocument/2006/relationships/hyperlink" Target="#'2- PR'!A1220" TargetMode="External" Id="rId2354"/><Relationship Type="http://schemas.openxmlformats.org/officeDocument/2006/relationships/hyperlink" Target="#'2- PR'!A1221" TargetMode="External" Id="rId2355"/><Relationship Type="http://schemas.openxmlformats.org/officeDocument/2006/relationships/hyperlink" Target="#'2- PR'!A1221" TargetMode="External" Id="rId2356"/><Relationship Type="http://schemas.openxmlformats.org/officeDocument/2006/relationships/hyperlink" Target="#'2- PR'!A1222" TargetMode="External" Id="rId2357"/><Relationship Type="http://schemas.openxmlformats.org/officeDocument/2006/relationships/hyperlink" Target="#'2- PR'!A1222" TargetMode="External" Id="rId2358"/><Relationship Type="http://schemas.openxmlformats.org/officeDocument/2006/relationships/hyperlink" Target="#'2- PR'!A1223" TargetMode="External" Id="rId2359"/><Relationship Type="http://schemas.openxmlformats.org/officeDocument/2006/relationships/hyperlink" Target="#'2- PR'!A1223" TargetMode="External" Id="rId2360"/><Relationship Type="http://schemas.openxmlformats.org/officeDocument/2006/relationships/hyperlink" Target="#'2- PR'!A1224" TargetMode="External" Id="rId2361"/><Relationship Type="http://schemas.openxmlformats.org/officeDocument/2006/relationships/hyperlink" Target="#'2- PR'!A1224" TargetMode="External" Id="rId2362"/><Relationship Type="http://schemas.openxmlformats.org/officeDocument/2006/relationships/hyperlink" Target="#'2- PR'!A1225" TargetMode="External" Id="rId2363"/><Relationship Type="http://schemas.openxmlformats.org/officeDocument/2006/relationships/hyperlink" Target="#'2- PR'!A1225" TargetMode="External" Id="rId2364"/><Relationship Type="http://schemas.openxmlformats.org/officeDocument/2006/relationships/hyperlink" Target="#'2- PR'!A1226" TargetMode="External" Id="rId2365"/><Relationship Type="http://schemas.openxmlformats.org/officeDocument/2006/relationships/hyperlink" Target="#'2- PR'!A1226" TargetMode="External" Id="rId2366"/><Relationship Type="http://schemas.openxmlformats.org/officeDocument/2006/relationships/hyperlink" Target="#'2- PR'!A1227" TargetMode="External" Id="rId2367"/><Relationship Type="http://schemas.openxmlformats.org/officeDocument/2006/relationships/hyperlink" Target="#'2- PR'!A1227" TargetMode="External" Id="rId2368"/><Relationship Type="http://schemas.openxmlformats.org/officeDocument/2006/relationships/hyperlink" Target="#'2- PR'!A1228" TargetMode="External" Id="rId2369"/><Relationship Type="http://schemas.openxmlformats.org/officeDocument/2006/relationships/hyperlink" Target="#'2- PR'!A1228" TargetMode="External" Id="rId2370"/><Relationship Type="http://schemas.openxmlformats.org/officeDocument/2006/relationships/hyperlink" Target="#'2- PR'!A1229" TargetMode="External" Id="rId2371"/><Relationship Type="http://schemas.openxmlformats.org/officeDocument/2006/relationships/hyperlink" Target="#'2- PR'!A1229" TargetMode="External" Id="rId2372"/><Relationship Type="http://schemas.openxmlformats.org/officeDocument/2006/relationships/hyperlink" Target="#'2- PR'!A1230" TargetMode="External" Id="rId2373"/><Relationship Type="http://schemas.openxmlformats.org/officeDocument/2006/relationships/hyperlink" Target="#'2- PR'!A1230" TargetMode="External" Id="rId2374"/><Relationship Type="http://schemas.openxmlformats.org/officeDocument/2006/relationships/hyperlink" Target="#'2- PR'!A1232" TargetMode="External" Id="rId2375"/><Relationship Type="http://schemas.openxmlformats.org/officeDocument/2006/relationships/hyperlink" Target="#'2- PR'!A1232" TargetMode="External" Id="rId2376"/><Relationship Type="http://schemas.openxmlformats.org/officeDocument/2006/relationships/hyperlink" Target="#'2- PR'!A1233" TargetMode="External" Id="rId2377"/><Relationship Type="http://schemas.openxmlformats.org/officeDocument/2006/relationships/hyperlink" Target="#'2- PR'!A1233" TargetMode="External" Id="rId2378"/><Relationship Type="http://schemas.openxmlformats.org/officeDocument/2006/relationships/hyperlink" Target="#'2- PR'!A1234" TargetMode="External" Id="rId2379"/><Relationship Type="http://schemas.openxmlformats.org/officeDocument/2006/relationships/hyperlink" Target="#'2- PR'!A1234" TargetMode="External" Id="rId2380"/><Relationship Type="http://schemas.openxmlformats.org/officeDocument/2006/relationships/hyperlink" Target="#'2- PR'!A1235" TargetMode="External" Id="rId2381"/><Relationship Type="http://schemas.openxmlformats.org/officeDocument/2006/relationships/hyperlink" Target="#'2- PR'!A1235" TargetMode="External" Id="rId2382"/><Relationship Type="http://schemas.openxmlformats.org/officeDocument/2006/relationships/hyperlink" Target="#'2- PR'!A1237" TargetMode="External" Id="rId2383"/><Relationship Type="http://schemas.openxmlformats.org/officeDocument/2006/relationships/hyperlink" Target="#'2- PR'!A1237" TargetMode="External" Id="rId2384"/><Relationship Type="http://schemas.openxmlformats.org/officeDocument/2006/relationships/hyperlink" Target="#'2- PR'!A1238" TargetMode="External" Id="rId2385"/><Relationship Type="http://schemas.openxmlformats.org/officeDocument/2006/relationships/hyperlink" Target="#'2- PR'!A1238" TargetMode="External" Id="rId2386"/><Relationship Type="http://schemas.openxmlformats.org/officeDocument/2006/relationships/hyperlink" Target="#'2- PR'!A1239" TargetMode="External" Id="rId2387"/><Relationship Type="http://schemas.openxmlformats.org/officeDocument/2006/relationships/hyperlink" Target="#'2- PR'!A1239" TargetMode="External" Id="rId2388"/><Relationship Type="http://schemas.openxmlformats.org/officeDocument/2006/relationships/hyperlink" Target="#'2- PR'!A1240" TargetMode="External" Id="rId2389"/><Relationship Type="http://schemas.openxmlformats.org/officeDocument/2006/relationships/hyperlink" Target="#'2- PR'!A1240" TargetMode="External" Id="rId2390"/><Relationship Type="http://schemas.openxmlformats.org/officeDocument/2006/relationships/hyperlink" Target="#'2- PR'!A1241" TargetMode="External" Id="rId2391"/><Relationship Type="http://schemas.openxmlformats.org/officeDocument/2006/relationships/hyperlink" Target="#'2- PR'!A1241" TargetMode="External" Id="rId2392"/><Relationship Type="http://schemas.openxmlformats.org/officeDocument/2006/relationships/hyperlink" Target="#'2- PR'!A1242" TargetMode="External" Id="rId2393"/><Relationship Type="http://schemas.openxmlformats.org/officeDocument/2006/relationships/hyperlink" Target="#'2- PR'!A1242" TargetMode="External" Id="rId2394"/><Relationship Type="http://schemas.openxmlformats.org/officeDocument/2006/relationships/hyperlink" Target="#'2- PR'!A1243" TargetMode="External" Id="rId2395"/><Relationship Type="http://schemas.openxmlformats.org/officeDocument/2006/relationships/hyperlink" Target="#'2- PR'!A1243" TargetMode="External" Id="rId2396"/><Relationship Type="http://schemas.openxmlformats.org/officeDocument/2006/relationships/hyperlink" Target="#'2- PR'!A1244" TargetMode="External" Id="rId2397"/><Relationship Type="http://schemas.openxmlformats.org/officeDocument/2006/relationships/hyperlink" Target="#'2- PR'!A1244" TargetMode="External" Id="rId2398"/><Relationship Type="http://schemas.openxmlformats.org/officeDocument/2006/relationships/hyperlink" Target="#'2- PR'!A1245" TargetMode="External" Id="rId2399"/><Relationship Type="http://schemas.openxmlformats.org/officeDocument/2006/relationships/hyperlink" Target="#'2- PR'!A1245" TargetMode="External" Id="rId2400"/><Relationship Type="http://schemas.openxmlformats.org/officeDocument/2006/relationships/hyperlink" Target="#'2- PR'!A1246" TargetMode="External" Id="rId2401"/><Relationship Type="http://schemas.openxmlformats.org/officeDocument/2006/relationships/hyperlink" Target="#'2- PR'!A1246" TargetMode="External" Id="rId2402"/><Relationship Type="http://schemas.openxmlformats.org/officeDocument/2006/relationships/hyperlink" Target="#'2- PR'!A1247" TargetMode="External" Id="rId2403"/><Relationship Type="http://schemas.openxmlformats.org/officeDocument/2006/relationships/hyperlink" Target="#'2- PR'!A1247" TargetMode="External" Id="rId2404"/><Relationship Type="http://schemas.openxmlformats.org/officeDocument/2006/relationships/hyperlink" Target="#'2- PR'!A1248" TargetMode="External" Id="rId2405"/><Relationship Type="http://schemas.openxmlformats.org/officeDocument/2006/relationships/hyperlink" Target="#'2- PR'!A1248" TargetMode="External" Id="rId2406"/><Relationship Type="http://schemas.openxmlformats.org/officeDocument/2006/relationships/hyperlink" Target="#'2- PR'!A1249" TargetMode="External" Id="rId2407"/><Relationship Type="http://schemas.openxmlformats.org/officeDocument/2006/relationships/hyperlink" Target="#'2- PR'!A1249" TargetMode="External" Id="rId2408"/><Relationship Type="http://schemas.openxmlformats.org/officeDocument/2006/relationships/hyperlink" Target="#'2- PR'!A1250" TargetMode="External" Id="rId2409"/><Relationship Type="http://schemas.openxmlformats.org/officeDocument/2006/relationships/hyperlink" Target="#'2- PR'!A1250" TargetMode="External" Id="rId2410"/><Relationship Type="http://schemas.openxmlformats.org/officeDocument/2006/relationships/hyperlink" Target="#'2- PR'!A1251" TargetMode="External" Id="rId2411"/><Relationship Type="http://schemas.openxmlformats.org/officeDocument/2006/relationships/hyperlink" Target="#'2- PR'!A1251" TargetMode="External" Id="rId2412"/><Relationship Type="http://schemas.openxmlformats.org/officeDocument/2006/relationships/hyperlink" Target="#'2- PR'!A1252" TargetMode="External" Id="rId2413"/><Relationship Type="http://schemas.openxmlformats.org/officeDocument/2006/relationships/hyperlink" Target="#'2- PR'!A1252" TargetMode="External" Id="rId2414"/><Relationship Type="http://schemas.openxmlformats.org/officeDocument/2006/relationships/hyperlink" Target="#'2- PR'!A1253" TargetMode="External" Id="rId2415"/><Relationship Type="http://schemas.openxmlformats.org/officeDocument/2006/relationships/hyperlink" Target="#'2- PR'!A1253" TargetMode="External" Id="rId2416"/><Relationship Type="http://schemas.openxmlformats.org/officeDocument/2006/relationships/hyperlink" Target="#'2- PR'!A1254" TargetMode="External" Id="rId2417"/><Relationship Type="http://schemas.openxmlformats.org/officeDocument/2006/relationships/hyperlink" Target="#'2- PR'!A1254" TargetMode="External" Id="rId2418"/><Relationship Type="http://schemas.openxmlformats.org/officeDocument/2006/relationships/hyperlink" Target="#'2- PR'!A1255" TargetMode="External" Id="rId2419"/><Relationship Type="http://schemas.openxmlformats.org/officeDocument/2006/relationships/hyperlink" Target="#'2- PR'!A1255" TargetMode="External" Id="rId2420"/><Relationship Type="http://schemas.openxmlformats.org/officeDocument/2006/relationships/hyperlink" Target="#'2- PR'!A1256" TargetMode="External" Id="rId2421"/><Relationship Type="http://schemas.openxmlformats.org/officeDocument/2006/relationships/hyperlink" Target="#'2- PR'!A1256" TargetMode="External" Id="rId2422"/><Relationship Type="http://schemas.openxmlformats.org/officeDocument/2006/relationships/hyperlink" Target="#'2- PR'!A1257" TargetMode="External" Id="rId2423"/><Relationship Type="http://schemas.openxmlformats.org/officeDocument/2006/relationships/hyperlink" Target="#'2- PR'!A1257" TargetMode="External" Id="rId2424"/><Relationship Type="http://schemas.openxmlformats.org/officeDocument/2006/relationships/hyperlink" Target="#'2- PR'!A1258" TargetMode="External" Id="rId2425"/><Relationship Type="http://schemas.openxmlformats.org/officeDocument/2006/relationships/hyperlink" Target="#'2- PR'!A1258" TargetMode="External" Id="rId2426"/><Relationship Type="http://schemas.openxmlformats.org/officeDocument/2006/relationships/hyperlink" Target="#'2- PR'!A1259" TargetMode="External" Id="rId2427"/><Relationship Type="http://schemas.openxmlformats.org/officeDocument/2006/relationships/hyperlink" Target="#'2- PR'!A1259" TargetMode="External" Id="rId2428"/><Relationship Type="http://schemas.openxmlformats.org/officeDocument/2006/relationships/hyperlink" Target="#'2- PR'!A1260" TargetMode="External" Id="rId2429"/><Relationship Type="http://schemas.openxmlformats.org/officeDocument/2006/relationships/hyperlink" Target="#'2- PR'!A1260" TargetMode="External" Id="rId2430"/><Relationship Type="http://schemas.openxmlformats.org/officeDocument/2006/relationships/hyperlink" Target="#'2- PR'!A1262" TargetMode="External" Id="rId2431"/><Relationship Type="http://schemas.openxmlformats.org/officeDocument/2006/relationships/hyperlink" Target="#'2- PR'!A1262" TargetMode="External" Id="rId2432"/><Relationship Type="http://schemas.openxmlformats.org/officeDocument/2006/relationships/hyperlink" Target="#'2- PR'!A1264" TargetMode="External" Id="rId2433"/><Relationship Type="http://schemas.openxmlformats.org/officeDocument/2006/relationships/hyperlink" Target="#'2- PR'!A1264" TargetMode="External" Id="rId2434"/><Relationship Type="http://schemas.openxmlformats.org/officeDocument/2006/relationships/hyperlink" Target="#'2- PR'!A1265" TargetMode="External" Id="rId2435"/><Relationship Type="http://schemas.openxmlformats.org/officeDocument/2006/relationships/hyperlink" Target="#'2- PR'!A1265" TargetMode="External" Id="rId2436"/><Relationship Type="http://schemas.openxmlformats.org/officeDocument/2006/relationships/hyperlink" Target="#'2- PR'!A1266" TargetMode="External" Id="rId2437"/><Relationship Type="http://schemas.openxmlformats.org/officeDocument/2006/relationships/hyperlink" Target="#'2- PR'!A1266" TargetMode="External" Id="rId2438"/><Relationship Type="http://schemas.openxmlformats.org/officeDocument/2006/relationships/hyperlink" Target="#'2- PR'!A1267" TargetMode="External" Id="rId2439"/><Relationship Type="http://schemas.openxmlformats.org/officeDocument/2006/relationships/hyperlink" Target="#'2- PR'!A1267" TargetMode="External" Id="rId2440"/><Relationship Type="http://schemas.openxmlformats.org/officeDocument/2006/relationships/hyperlink" Target="#'2- PR'!A1268" TargetMode="External" Id="rId2441"/><Relationship Type="http://schemas.openxmlformats.org/officeDocument/2006/relationships/hyperlink" Target="#'2- PR'!A1268" TargetMode="External" Id="rId2442"/><Relationship Type="http://schemas.openxmlformats.org/officeDocument/2006/relationships/hyperlink" Target="#'2- PR'!A1269" TargetMode="External" Id="rId2443"/><Relationship Type="http://schemas.openxmlformats.org/officeDocument/2006/relationships/hyperlink" Target="#'2- PR'!A1269" TargetMode="External" Id="rId2444"/><Relationship Type="http://schemas.openxmlformats.org/officeDocument/2006/relationships/hyperlink" Target="#'2- PR'!A1270" TargetMode="External" Id="rId2445"/><Relationship Type="http://schemas.openxmlformats.org/officeDocument/2006/relationships/hyperlink" Target="#'2- PR'!A1270" TargetMode="External" Id="rId2446"/><Relationship Type="http://schemas.openxmlformats.org/officeDocument/2006/relationships/hyperlink" Target="#'2- PR'!A1271" TargetMode="External" Id="rId2447"/><Relationship Type="http://schemas.openxmlformats.org/officeDocument/2006/relationships/hyperlink" Target="#'2- PR'!A1271" TargetMode="External" Id="rId2448"/><Relationship Type="http://schemas.openxmlformats.org/officeDocument/2006/relationships/hyperlink" Target="#'2- PR'!A1272" TargetMode="External" Id="rId2449"/><Relationship Type="http://schemas.openxmlformats.org/officeDocument/2006/relationships/hyperlink" Target="#'2- PR'!A1272" TargetMode="External" Id="rId2450"/><Relationship Type="http://schemas.openxmlformats.org/officeDocument/2006/relationships/hyperlink" Target="#'2- PR'!A1273" TargetMode="External" Id="rId2451"/><Relationship Type="http://schemas.openxmlformats.org/officeDocument/2006/relationships/hyperlink" Target="#'2- PR'!A1273" TargetMode="External" Id="rId2452"/><Relationship Type="http://schemas.openxmlformats.org/officeDocument/2006/relationships/hyperlink" Target="#'2- PR'!A1274" TargetMode="External" Id="rId2453"/><Relationship Type="http://schemas.openxmlformats.org/officeDocument/2006/relationships/hyperlink" Target="#'2- PR'!A1274" TargetMode="External" Id="rId2454"/><Relationship Type="http://schemas.openxmlformats.org/officeDocument/2006/relationships/hyperlink" Target="#'2- PR'!A1276" TargetMode="External" Id="rId2455"/><Relationship Type="http://schemas.openxmlformats.org/officeDocument/2006/relationships/hyperlink" Target="#'2- PR'!A1276" TargetMode="External" Id="rId2456"/><Relationship Type="http://schemas.openxmlformats.org/officeDocument/2006/relationships/hyperlink" Target="#'2- PR'!A1277" TargetMode="External" Id="rId2457"/><Relationship Type="http://schemas.openxmlformats.org/officeDocument/2006/relationships/hyperlink" Target="#'2- PR'!A1277" TargetMode="External" Id="rId2458"/><Relationship Type="http://schemas.openxmlformats.org/officeDocument/2006/relationships/hyperlink" Target="#'2- PR'!A1278" TargetMode="External" Id="rId2459"/><Relationship Type="http://schemas.openxmlformats.org/officeDocument/2006/relationships/hyperlink" Target="#'2- PR'!A1278" TargetMode="External" Id="rId2460"/><Relationship Type="http://schemas.openxmlformats.org/officeDocument/2006/relationships/hyperlink" Target="#'2- PR'!A1279" TargetMode="External" Id="rId2461"/><Relationship Type="http://schemas.openxmlformats.org/officeDocument/2006/relationships/hyperlink" Target="#'2- PR'!A1279" TargetMode="External" Id="rId2462"/><Relationship Type="http://schemas.openxmlformats.org/officeDocument/2006/relationships/hyperlink" Target="#'2- PR'!A1280" TargetMode="External" Id="rId2463"/><Relationship Type="http://schemas.openxmlformats.org/officeDocument/2006/relationships/hyperlink" Target="#'2- PR'!A1280" TargetMode="External" Id="rId2464"/><Relationship Type="http://schemas.openxmlformats.org/officeDocument/2006/relationships/hyperlink" Target="#'2- PR'!A1281" TargetMode="External" Id="rId2465"/><Relationship Type="http://schemas.openxmlformats.org/officeDocument/2006/relationships/hyperlink" Target="#'2- PR'!A1281" TargetMode="External" Id="rId2466"/><Relationship Type="http://schemas.openxmlformats.org/officeDocument/2006/relationships/hyperlink" Target="#'2- PR'!A1282" TargetMode="External" Id="rId2467"/><Relationship Type="http://schemas.openxmlformats.org/officeDocument/2006/relationships/hyperlink" Target="#'2- PR'!A1282" TargetMode="External" Id="rId2468"/><Relationship Type="http://schemas.openxmlformats.org/officeDocument/2006/relationships/hyperlink" Target="#'2- PR'!A1283" TargetMode="External" Id="rId2469"/><Relationship Type="http://schemas.openxmlformats.org/officeDocument/2006/relationships/hyperlink" Target="#'2- PR'!A1283" TargetMode="External" Id="rId2470"/><Relationship Type="http://schemas.openxmlformats.org/officeDocument/2006/relationships/hyperlink" Target="#'2- PR'!A1284" TargetMode="External" Id="rId2471"/><Relationship Type="http://schemas.openxmlformats.org/officeDocument/2006/relationships/hyperlink" Target="#'2- PR'!A1284" TargetMode="External" Id="rId2472"/><Relationship Type="http://schemas.openxmlformats.org/officeDocument/2006/relationships/hyperlink" Target="#'2- PR'!A1285" TargetMode="External" Id="rId2473"/><Relationship Type="http://schemas.openxmlformats.org/officeDocument/2006/relationships/hyperlink" Target="#'2- PR'!A1285" TargetMode="External" Id="rId2474"/><Relationship Type="http://schemas.openxmlformats.org/officeDocument/2006/relationships/hyperlink" Target="#'2- PR'!A1286" TargetMode="External" Id="rId2475"/><Relationship Type="http://schemas.openxmlformats.org/officeDocument/2006/relationships/hyperlink" Target="#'2- PR'!A1286" TargetMode="External" Id="rId2476"/><Relationship Type="http://schemas.openxmlformats.org/officeDocument/2006/relationships/hyperlink" Target="#'2- PR'!A1288" TargetMode="External" Id="rId2477"/><Relationship Type="http://schemas.openxmlformats.org/officeDocument/2006/relationships/hyperlink" Target="#'2- PR'!A1288" TargetMode="External" Id="rId2478"/><Relationship Type="http://schemas.openxmlformats.org/officeDocument/2006/relationships/hyperlink" Target="#'2- PR'!A1289" TargetMode="External" Id="rId2479"/><Relationship Type="http://schemas.openxmlformats.org/officeDocument/2006/relationships/hyperlink" Target="#'2- PR'!A1289" TargetMode="External" Id="rId2480"/><Relationship Type="http://schemas.openxmlformats.org/officeDocument/2006/relationships/hyperlink" Target="#'2- PR'!A1291" TargetMode="External" Id="rId2481"/><Relationship Type="http://schemas.openxmlformats.org/officeDocument/2006/relationships/hyperlink" Target="#'2- PR'!A1291" TargetMode="External" Id="rId2482"/><Relationship Type="http://schemas.openxmlformats.org/officeDocument/2006/relationships/hyperlink" Target="#'2- PR'!A1292" TargetMode="External" Id="rId2483"/><Relationship Type="http://schemas.openxmlformats.org/officeDocument/2006/relationships/hyperlink" Target="#'2- PR'!A1292" TargetMode="External" Id="rId2484"/><Relationship Type="http://schemas.openxmlformats.org/officeDocument/2006/relationships/hyperlink" Target="#'2- PR'!A1293" TargetMode="External" Id="rId2485"/><Relationship Type="http://schemas.openxmlformats.org/officeDocument/2006/relationships/hyperlink" Target="#'2- PR'!A1293" TargetMode="External" Id="rId2486"/><Relationship Type="http://schemas.openxmlformats.org/officeDocument/2006/relationships/hyperlink" Target="#'2- PR'!A1294" TargetMode="External" Id="rId2487"/><Relationship Type="http://schemas.openxmlformats.org/officeDocument/2006/relationships/hyperlink" Target="#'2- PR'!A1294" TargetMode="External" Id="rId2488"/><Relationship Type="http://schemas.openxmlformats.org/officeDocument/2006/relationships/hyperlink" Target="#'2- PR'!A1295" TargetMode="External" Id="rId2489"/><Relationship Type="http://schemas.openxmlformats.org/officeDocument/2006/relationships/hyperlink" Target="#'2- PR'!A1295" TargetMode="External" Id="rId2490"/><Relationship Type="http://schemas.openxmlformats.org/officeDocument/2006/relationships/hyperlink" Target="#'2- PR'!A1296" TargetMode="External" Id="rId2491"/><Relationship Type="http://schemas.openxmlformats.org/officeDocument/2006/relationships/hyperlink" Target="#'2- PR'!A1296" TargetMode="External" Id="rId2492"/><Relationship Type="http://schemas.openxmlformats.org/officeDocument/2006/relationships/hyperlink" Target="#'2- PR'!A1297" TargetMode="External" Id="rId2493"/><Relationship Type="http://schemas.openxmlformats.org/officeDocument/2006/relationships/hyperlink" Target="#'2- PR'!A1297" TargetMode="External" Id="rId2494"/><Relationship Type="http://schemas.openxmlformats.org/officeDocument/2006/relationships/hyperlink" Target="#'2- PR'!A1298" TargetMode="External" Id="rId2495"/><Relationship Type="http://schemas.openxmlformats.org/officeDocument/2006/relationships/hyperlink" Target="#'2- PR'!A1298" TargetMode="External" Id="rId2496"/><Relationship Type="http://schemas.openxmlformats.org/officeDocument/2006/relationships/hyperlink" Target="#'2- PR'!A1299" TargetMode="External" Id="rId2497"/><Relationship Type="http://schemas.openxmlformats.org/officeDocument/2006/relationships/hyperlink" Target="#'2- PR'!A1299" TargetMode="External" Id="rId2498"/><Relationship Type="http://schemas.openxmlformats.org/officeDocument/2006/relationships/hyperlink" Target="#'2- PR'!A1300" TargetMode="External" Id="rId2499"/><Relationship Type="http://schemas.openxmlformats.org/officeDocument/2006/relationships/hyperlink" Target="#'2- PR'!A1300" TargetMode="External" Id="rId2500"/><Relationship Type="http://schemas.openxmlformats.org/officeDocument/2006/relationships/hyperlink" Target="#'2- PR'!A1301" TargetMode="External" Id="rId2501"/><Relationship Type="http://schemas.openxmlformats.org/officeDocument/2006/relationships/hyperlink" Target="#'2- PR'!A1301" TargetMode="External" Id="rId2502"/><Relationship Type="http://schemas.openxmlformats.org/officeDocument/2006/relationships/hyperlink" Target="#'2- SG'!A3" TargetMode="External" Id="rId2503"/><Relationship Type="http://schemas.openxmlformats.org/officeDocument/2006/relationships/hyperlink" Target="#'2- SG'!A3" TargetMode="External" Id="rId2504"/><Relationship Type="http://schemas.openxmlformats.org/officeDocument/2006/relationships/hyperlink" Target="#'2- SG'!A4" TargetMode="External" Id="rId2505"/><Relationship Type="http://schemas.openxmlformats.org/officeDocument/2006/relationships/hyperlink" Target="#'2- SG'!A4" TargetMode="External" Id="rId2506"/><Relationship Type="http://schemas.openxmlformats.org/officeDocument/2006/relationships/hyperlink" Target="#'2- SG'!A6" TargetMode="External" Id="rId2507"/><Relationship Type="http://schemas.openxmlformats.org/officeDocument/2006/relationships/hyperlink" Target="#'2- SG'!A6" TargetMode="External" Id="rId2508"/><Relationship Type="http://schemas.openxmlformats.org/officeDocument/2006/relationships/hyperlink" Target="#'2- SG'!A7" TargetMode="External" Id="rId2509"/><Relationship Type="http://schemas.openxmlformats.org/officeDocument/2006/relationships/hyperlink" Target="#'2- SG'!A7" TargetMode="External" Id="rId2510"/><Relationship Type="http://schemas.openxmlformats.org/officeDocument/2006/relationships/hyperlink" Target="#'2- SG'!A8" TargetMode="External" Id="rId2511"/><Relationship Type="http://schemas.openxmlformats.org/officeDocument/2006/relationships/hyperlink" Target="#'2- SG'!A8" TargetMode="External" Id="rId2512"/><Relationship Type="http://schemas.openxmlformats.org/officeDocument/2006/relationships/hyperlink" Target="#'2- SG'!A10" TargetMode="External" Id="rId2513"/><Relationship Type="http://schemas.openxmlformats.org/officeDocument/2006/relationships/hyperlink" Target="#'2- SG'!A10" TargetMode="External" Id="rId2514"/><Relationship Type="http://schemas.openxmlformats.org/officeDocument/2006/relationships/hyperlink" Target="#'2- AMLE'!A3" TargetMode="External" Id="rId2515"/><Relationship Type="http://schemas.openxmlformats.org/officeDocument/2006/relationships/hyperlink" Target="#'2- AMLE'!A3" TargetMode="External" Id="rId2516"/><Relationship Type="http://schemas.openxmlformats.org/officeDocument/2006/relationships/hyperlink" Target="#'2- AMLE'!A4" TargetMode="External" Id="rId2517"/><Relationship Type="http://schemas.openxmlformats.org/officeDocument/2006/relationships/hyperlink" Target="#'2- AMLE'!A4" TargetMode="External" Id="rId2518"/><Relationship Type="http://schemas.openxmlformats.org/officeDocument/2006/relationships/hyperlink" Target="#'2- AMLE'!A5" TargetMode="External" Id="rId2519"/><Relationship Type="http://schemas.openxmlformats.org/officeDocument/2006/relationships/hyperlink" Target="#'2- AMLE'!A5" TargetMode="External" Id="rId2520"/><Relationship Type="http://schemas.openxmlformats.org/officeDocument/2006/relationships/hyperlink" Target="#'2- AMLE'!A7" TargetMode="External" Id="rId2521"/><Relationship Type="http://schemas.openxmlformats.org/officeDocument/2006/relationships/hyperlink" Target="#'2- AMLE'!A7" TargetMode="External" Id="rId2522"/><Relationship Type="http://schemas.openxmlformats.org/officeDocument/2006/relationships/hyperlink" Target="#'2- AMLE'!A8" TargetMode="External" Id="rId2523"/><Relationship Type="http://schemas.openxmlformats.org/officeDocument/2006/relationships/hyperlink" Target="#'2- AMLE'!A8" TargetMode="External" Id="rId2524"/><Relationship Type="http://schemas.openxmlformats.org/officeDocument/2006/relationships/hyperlink" Target="#'2- AMLE'!A9" TargetMode="External" Id="rId2525"/><Relationship Type="http://schemas.openxmlformats.org/officeDocument/2006/relationships/hyperlink" Target="#'2- AMLE'!A9" TargetMode="External" Id="rId2526"/><Relationship Type="http://schemas.openxmlformats.org/officeDocument/2006/relationships/hyperlink" Target="#'2- AMLE'!A10" TargetMode="External" Id="rId2527"/><Relationship Type="http://schemas.openxmlformats.org/officeDocument/2006/relationships/hyperlink" Target="#'2- AMLE'!A10" TargetMode="External" Id="rId2528"/><Relationship Type="http://schemas.openxmlformats.org/officeDocument/2006/relationships/hyperlink" Target="#'2- AMLE'!A11" TargetMode="External" Id="rId2529"/><Relationship Type="http://schemas.openxmlformats.org/officeDocument/2006/relationships/hyperlink" Target="#'2- AMLE'!A11" TargetMode="External" Id="rId2530"/><Relationship Type="http://schemas.openxmlformats.org/officeDocument/2006/relationships/hyperlink" Target="#'2- AMLE'!A12" TargetMode="External" Id="rId2531"/><Relationship Type="http://schemas.openxmlformats.org/officeDocument/2006/relationships/hyperlink" Target="#'2- AMLE'!A12" TargetMode="External" Id="rId2532"/><Relationship Type="http://schemas.openxmlformats.org/officeDocument/2006/relationships/hyperlink" Target="#'2- AMLE'!A13" TargetMode="External" Id="rId2533"/><Relationship Type="http://schemas.openxmlformats.org/officeDocument/2006/relationships/hyperlink" Target="#'2- AMLE'!A13" TargetMode="External" Id="rId2534"/><Relationship Type="http://schemas.openxmlformats.org/officeDocument/2006/relationships/hyperlink" Target="#'2- AMLE'!A14" TargetMode="External" Id="rId2535"/><Relationship Type="http://schemas.openxmlformats.org/officeDocument/2006/relationships/hyperlink" Target="#'2- AMLE'!A14" TargetMode="External" Id="rId2536"/><Relationship Type="http://schemas.openxmlformats.org/officeDocument/2006/relationships/hyperlink" Target="#'2- AMLE'!A15" TargetMode="External" Id="rId2537"/><Relationship Type="http://schemas.openxmlformats.org/officeDocument/2006/relationships/hyperlink" Target="#'2- AMLE'!A15" TargetMode="External" Id="rId2538"/><Relationship Type="http://schemas.openxmlformats.org/officeDocument/2006/relationships/hyperlink" Target="#'2- AMLE'!A16" TargetMode="External" Id="rId2539"/><Relationship Type="http://schemas.openxmlformats.org/officeDocument/2006/relationships/hyperlink" Target="#'2- AMLE'!A16" TargetMode="External" Id="rId2540"/><Relationship Type="http://schemas.openxmlformats.org/officeDocument/2006/relationships/hyperlink" Target="#'2- AMLE'!A17" TargetMode="External" Id="rId2541"/><Relationship Type="http://schemas.openxmlformats.org/officeDocument/2006/relationships/hyperlink" Target="#'2- AMLE'!A17" TargetMode="External" Id="rId2542"/><Relationship Type="http://schemas.openxmlformats.org/officeDocument/2006/relationships/hyperlink" Target="#'2- AMLE'!A18" TargetMode="External" Id="rId2543"/><Relationship Type="http://schemas.openxmlformats.org/officeDocument/2006/relationships/hyperlink" Target="#'2- AMLE'!A18" TargetMode="External" Id="rId2544"/><Relationship Type="http://schemas.openxmlformats.org/officeDocument/2006/relationships/hyperlink" Target="#'2- AMLE'!A19" TargetMode="External" Id="rId2545"/><Relationship Type="http://schemas.openxmlformats.org/officeDocument/2006/relationships/hyperlink" Target="#'2- AMLE'!A19" TargetMode="External" Id="rId2546"/><Relationship Type="http://schemas.openxmlformats.org/officeDocument/2006/relationships/hyperlink" Target="#'2- AMLE'!A20" TargetMode="External" Id="rId2547"/><Relationship Type="http://schemas.openxmlformats.org/officeDocument/2006/relationships/hyperlink" Target="#'2- AMLE'!A20" TargetMode="External" Id="rId2548"/><Relationship Type="http://schemas.openxmlformats.org/officeDocument/2006/relationships/hyperlink" Target="#'2- AMLE'!A21" TargetMode="External" Id="rId2549"/><Relationship Type="http://schemas.openxmlformats.org/officeDocument/2006/relationships/hyperlink" Target="#'2- AMLE'!A21" TargetMode="External" Id="rId2550"/><Relationship Type="http://schemas.openxmlformats.org/officeDocument/2006/relationships/hyperlink" Target="#'2- AMLE'!A22" TargetMode="External" Id="rId2551"/><Relationship Type="http://schemas.openxmlformats.org/officeDocument/2006/relationships/hyperlink" Target="#'2- AMLE'!A22" TargetMode="External" Id="rId2552"/><Relationship Type="http://schemas.openxmlformats.org/officeDocument/2006/relationships/hyperlink" Target="#'2- AMLE'!A23" TargetMode="External" Id="rId2553"/><Relationship Type="http://schemas.openxmlformats.org/officeDocument/2006/relationships/hyperlink" Target="#'2- AMLE'!A23" TargetMode="External" Id="rId2554"/><Relationship Type="http://schemas.openxmlformats.org/officeDocument/2006/relationships/hyperlink" Target="#'2- AMLE'!A24" TargetMode="External" Id="rId2555"/><Relationship Type="http://schemas.openxmlformats.org/officeDocument/2006/relationships/hyperlink" Target="#'2- AMLE'!A24" TargetMode="External" Id="rId2556"/><Relationship Type="http://schemas.openxmlformats.org/officeDocument/2006/relationships/hyperlink" Target="#'2- AMLE'!A25" TargetMode="External" Id="rId2557"/><Relationship Type="http://schemas.openxmlformats.org/officeDocument/2006/relationships/hyperlink" Target="#'2- AMLE'!A25" TargetMode="External" Id="rId2558"/><Relationship Type="http://schemas.openxmlformats.org/officeDocument/2006/relationships/hyperlink" Target="#'2- AMLE'!A26" TargetMode="External" Id="rId2559"/><Relationship Type="http://schemas.openxmlformats.org/officeDocument/2006/relationships/hyperlink" Target="#'2- AMLE'!A26" TargetMode="External" Id="rId2560"/><Relationship Type="http://schemas.openxmlformats.org/officeDocument/2006/relationships/hyperlink" Target="#'2- AMLE'!A27" TargetMode="External" Id="rId2561"/><Relationship Type="http://schemas.openxmlformats.org/officeDocument/2006/relationships/hyperlink" Target="#'2- AMLE'!A27" TargetMode="External" Id="rId2562"/><Relationship Type="http://schemas.openxmlformats.org/officeDocument/2006/relationships/hyperlink" Target="#'2- AMLE'!A28" TargetMode="External" Id="rId2563"/><Relationship Type="http://schemas.openxmlformats.org/officeDocument/2006/relationships/hyperlink" Target="#'2- AMLE'!A28" TargetMode="External" Id="rId2564"/><Relationship Type="http://schemas.openxmlformats.org/officeDocument/2006/relationships/hyperlink" Target="#'2- AMLE'!A29" TargetMode="External" Id="rId2565"/><Relationship Type="http://schemas.openxmlformats.org/officeDocument/2006/relationships/hyperlink" Target="#'2- AMLE'!A29" TargetMode="External" Id="rId2566"/><Relationship Type="http://schemas.openxmlformats.org/officeDocument/2006/relationships/hyperlink" Target="#'2- AMLE'!A30" TargetMode="External" Id="rId2567"/><Relationship Type="http://schemas.openxmlformats.org/officeDocument/2006/relationships/hyperlink" Target="#'2- AMLE'!A30" TargetMode="External" Id="rId2568"/><Relationship Type="http://schemas.openxmlformats.org/officeDocument/2006/relationships/hyperlink" Target="#'2- AMLE'!A31" TargetMode="External" Id="rId2569"/><Relationship Type="http://schemas.openxmlformats.org/officeDocument/2006/relationships/hyperlink" Target="#'2- AMLE'!A31" TargetMode="External" Id="rId2570"/><Relationship Type="http://schemas.openxmlformats.org/officeDocument/2006/relationships/hyperlink" Target="#'2- AMLE'!A32" TargetMode="External" Id="rId2571"/><Relationship Type="http://schemas.openxmlformats.org/officeDocument/2006/relationships/hyperlink" Target="#'2- AMLE'!A32" TargetMode="External" Id="rId2572"/><Relationship Type="http://schemas.openxmlformats.org/officeDocument/2006/relationships/hyperlink" Target="#'2- AMLE'!A33" TargetMode="External" Id="rId2573"/><Relationship Type="http://schemas.openxmlformats.org/officeDocument/2006/relationships/hyperlink" Target="#'2- AMLE'!A33" TargetMode="External" Id="rId2574"/><Relationship Type="http://schemas.openxmlformats.org/officeDocument/2006/relationships/hyperlink" Target="#'2- AMLE'!A34" TargetMode="External" Id="rId2575"/><Relationship Type="http://schemas.openxmlformats.org/officeDocument/2006/relationships/hyperlink" Target="#'2- AMLE'!A34" TargetMode="External" Id="rId2576"/><Relationship Type="http://schemas.openxmlformats.org/officeDocument/2006/relationships/hyperlink" Target="#'2- AMLE'!A35" TargetMode="External" Id="rId2577"/><Relationship Type="http://schemas.openxmlformats.org/officeDocument/2006/relationships/hyperlink" Target="#'2- AMLE'!A35" TargetMode="External" Id="rId2578"/><Relationship Type="http://schemas.openxmlformats.org/officeDocument/2006/relationships/hyperlink" Target="#'2- AMLE'!A37" TargetMode="External" Id="rId2579"/><Relationship Type="http://schemas.openxmlformats.org/officeDocument/2006/relationships/hyperlink" Target="#'2- AMLE'!A37" TargetMode="External" Id="rId2580"/><Relationship Type="http://schemas.openxmlformats.org/officeDocument/2006/relationships/hyperlink" Target="#'2- AMLE'!A38" TargetMode="External" Id="rId2581"/><Relationship Type="http://schemas.openxmlformats.org/officeDocument/2006/relationships/hyperlink" Target="#'2- AMLE'!A38" TargetMode="External" Id="rId2582"/><Relationship Type="http://schemas.openxmlformats.org/officeDocument/2006/relationships/hyperlink" Target="#'2- AMLE'!A39" TargetMode="External" Id="rId2583"/><Relationship Type="http://schemas.openxmlformats.org/officeDocument/2006/relationships/hyperlink" Target="#'2- AMLE'!A39" TargetMode="External" Id="rId2584"/><Relationship Type="http://schemas.openxmlformats.org/officeDocument/2006/relationships/hyperlink" Target="#'2- AMLE'!A40" TargetMode="External" Id="rId2585"/><Relationship Type="http://schemas.openxmlformats.org/officeDocument/2006/relationships/hyperlink" Target="#'2- AMLE'!A40" TargetMode="External" Id="rId2586"/><Relationship Type="http://schemas.openxmlformats.org/officeDocument/2006/relationships/hyperlink" Target="#'2- AMLE'!A41" TargetMode="External" Id="rId2587"/><Relationship Type="http://schemas.openxmlformats.org/officeDocument/2006/relationships/hyperlink" Target="#'2- AMLE'!A41" TargetMode="External" Id="rId2588"/><Relationship Type="http://schemas.openxmlformats.org/officeDocument/2006/relationships/hyperlink" Target="#'2- AMLE'!A42" TargetMode="External" Id="rId2589"/><Relationship Type="http://schemas.openxmlformats.org/officeDocument/2006/relationships/hyperlink" Target="#'2- AMLE'!A42" TargetMode="External" Id="rId2590"/><Relationship Type="http://schemas.openxmlformats.org/officeDocument/2006/relationships/hyperlink" Target="#'2- AMLE'!A43" TargetMode="External" Id="rId2591"/><Relationship Type="http://schemas.openxmlformats.org/officeDocument/2006/relationships/hyperlink" Target="#'2- AMLE'!A43" TargetMode="External" Id="rId2592"/><Relationship Type="http://schemas.openxmlformats.org/officeDocument/2006/relationships/hyperlink" Target="#'2- AMLE'!A44" TargetMode="External" Id="rId2593"/><Relationship Type="http://schemas.openxmlformats.org/officeDocument/2006/relationships/hyperlink" Target="#'2- AMLE'!A44" TargetMode="External" Id="rId2594"/><Relationship Type="http://schemas.openxmlformats.org/officeDocument/2006/relationships/hyperlink" Target="#'2- AMLE'!A45" TargetMode="External" Id="rId2595"/><Relationship Type="http://schemas.openxmlformats.org/officeDocument/2006/relationships/hyperlink" Target="#'2- AMLE'!A45" TargetMode="External" Id="rId2596"/><Relationship Type="http://schemas.openxmlformats.org/officeDocument/2006/relationships/hyperlink" Target="#'2- AMLE'!A46" TargetMode="External" Id="rId2597"/><Relationship Type="http://schemas.openxmlformats.org/officeDocument/2006/relationships/hyperlink" Target="#'2- AMLE'!A46" TargetMode="External" Id="rId2598"/><Relationship Type="http://schemas.openxmlformats.org/officeDocument/2006/relationships/hyperlink" Target="#'2- AMLE'!A47" TargetMode="External" Id="rId2599"/><Relationship Type="http://schemas.openxmlformats.org/officeDocument/2006/relationships/hyperlink" Target="#'2- AMLE'!A47" TargetMode="External" Id="rId2600"/><Relationship Type="http://schemas.openxmlformats.org/officeDocument/2006/relationships/hyperlink" Target="#'2- AMLE'!A48" TargetMode="External" Id="rId2601"/><Relationship Type="http://schemas.openxmlformats.org/officeDocument/2006/relationships/hyperlink" Target="#'2- AMLE'!A48" TargetMode="External" Id="rId2602"/><Relationship Type="http://schemas.openxmlformats.org/officeDocument/2006/relationships/hyperlink" Target="#'2- AMLE'!A49" TargetMode="External" Id="rId2603"/><Relationship Type="http://schemas.openxmlformats.org/officeDocument/2006/relationships/hyperlink" Target="#'2- AMLE'!A49" TargetMode="External" Id="rId2604"/><Relationship Type="http://schemas.openxmlformats.org/officeDocument/2006/relationships/hyperlink" Target="#'2- AMLE'!A50" TargetMode="External" Id="rId2605"/><Relationship Type="http://schemas.openxmlformats.org/officeDocument/2006/relationships/hyperlink" Target="#'2- AMLE'!A50" TargetMode="External" Id="rId2606"/><Relationship Type="http://schemas.openxmlformats.org/officeDocument/2006/relationships/hyperlink" Target="#'2- AMLE'!A51" TargetMode="External" Id="rId2607"/><Relationship Type="http://schemas.openxmlformats.org/officeDocument/2006/relationships/hyperlink" Target="#'2- AMLE'!A51" TargetMode="External" Id="rId2608"/><Relationship Type="http://schemas.openxmlformats.org/officeDocument/2006/relationships/hyperlink" Target="#'2- AMLE'!A52" TargetMode="External" Id="rId2609"/><Relationship Type="http://schemas.openxmlformats.org/officeDocument/2006/relationships/hyperlink" Target="#'2- AMLE'!A52" TargetMode="External" Id="rId2610"/><Relationship Type="http://schemas.openxmlformats.org/officeDocument/2006/relationships/hyperlink" Target="#'2- AMLE'!A53" TargetMode="External" Id="rId2611"/><Relationship Type="http://schemas.openxmlformats.org/officeDocument/2006/relationships/hyperlink" Target="#'2- AMLE'!A53" TargetMode="External" Id="rId2612"/><Relationship Type="http://schemas.openxmlformats.org/officeDocument/2006/relationships/hyperlink" Target="#'2- AMLE'!A54" TargetMode="External" Id="rId2613"/><Relationship Type="http://schemas.openxmlformats.org/officeDocument/2006/relationships/hyperlink" Target="#'2- AMLE'!A54" TargetMode="External" Id="rId2614"/><Relationship Type="http://schemas.openxmlformats.org/officeDocument/2006/relationships/hyperlink" Target="#'2- AMLE'!A55" TargetMode="External" Id="rId2615"/><Relationship Type="http://schemas.openxmlformats.org/officeDocument/2006/relationships/hyperlink" Target="#'2- AMLE'!A55" TargetMode="External" Id="rId2616"/><Relationship Type="http://schemas.openxmlformats.org/officeDocument/2006/relationships/hyperlink" Target="#'2- AMLE'!A56" TargetMode="External" Id="rId2617"/><Relationship Type="http://schemas.openxmlformats.org/officeDocument/2006/relationships/hyperlink" Target="#'2- AMLE'!A56" TargetMode="External" Id="rId2618"/><Relationship Type="http://schemas.openxmlformats.org/officeDocument/2006/relationships/hyperlink" Target="#'2- AMLE'!A57" TargetMode="External" Id="rId2619"/><Relationship Type="http://schemas.openxmlformats.org/officeDocument/2006/relationships/hyperlink" Target="#'2- AMLE'!A57" TargetMode="External" Id="rId2620"/><Relationship Type="http://schemas.openxmlformats.org/officeDocument/2006/relationships/hyperlink" Target="#'2- AMLE'!A58" TargetMode="External" Id="rId2621"/><Relationship Type="http://schemas.openxmlformats.org/officeDocument/2006/relationships/hyperlink" Target="#'2- AMLE'!A58" TargetMode="External" Id="rId2622"/><Relationship Type="http://schemas.openxmlformats.org/officeDocument/2006/relationships/hyperlink" Target="#'2- AMLE'!A59" TargetMode="External" Id="rId2623"/><Relationship Type="http://schemas.openxmlformats.org/officeDocument/2006/relationships/hyperlink" Target="#'2- AMLE'!A59" TargetMode="External" Id="rId2624"/><Relationship Type="http://schemas.openxmlformats.org/officeDocument/2006/relationships/hyperlink" Target="#'2- AMLE'!A60" TargetMode="External" Id="rId2625"/><Relationship Type="http://schemas.openxmlformats.org/officeDocument/2006/relationships/hyperlink" Target="#'2- AMLE'!A60" TargetMode="External" Id="rId2626"/><Relationship Type="http://schemas.openxmlformats.org/officeDocument/2006/relationships/hyperlink" Target="#'2- AMLE'!A61" TargetMode="External" Id="rId2627"/><Relationship Type="http://schemas.openxmlformats.org/officeDocument/2006/relationships/hyperlink" Target="#'2- AMLE'!A61" TargetMode="External" Id="rId2628"/><Relationship Type="http://schemas.openxmlformats.org/officeDocument/2006/relationships/hyperlink" Target="#'2- AMLE'!A62" TargetMode="External" Id="rId2629"/><Relationship Type="http://schemas.openxmlformats.org/officeDocument/2006/relationships/hyperlink" Target="#'2- AMLE'!A62" TargetMode="External" Id="rId2630"/><Relationship Type="http://schemas.openxmlformats.org/officeDocument/2006/relationships/hyperlink" Target="#'2- AMLE'!A63" TargetMode="External" Id="rId2631"/><Relationship Type="http://schemas.openxmlformats.org/officeDocument/2006/relationships/hyperlink" Target="#'2- AMLE'!A63" TargetMode="External" Id="rId2632"/><Relationship Type="http://schemas.openxmlformats.org/officeDocument/2006/relationships/hyperlink" Target="#'2- AMLE'!A64" TargetMode="External" Id="rId2633"/><Relationship Type="http://schemas.openxmlformats.org/officeDocument/2006/relationships/hyperlink" Target="#'2- AMLE'!A64" TargetMode="External" Id="rId2634"/><Relationship Type="http://schemas.openxmlformats.org/officeDocument/2006/relationships/hyperlink" Target="#'2- AMLE'!A65" TargetMode="External" Id="rId2635"/><Relationship Type="http://schemas.openxmlformats.org/officeDocument/2006/relationships/hyperlink" Target="#'2- AMLE'!A65" TargetMode="External" Id="rId2636"/><Relationship Type="http://schemas.openxmlformats.org/officeDocument/2006/relationships/hyperlink" Target="#'2- AMLE'!A66" TargetMode="External" Id="rId2637"/><Relationship Type="http://schemas.openxmlformats.org/officeDocument/2006/relationships/hyperlink" Target="#'2- AMLE'!A66" TargetMode="External" Id="rId2638"/><Relationship Type="http://schemas.openxmlformats.org/officeDocument/2006/relationships/hyperlink" Target="#'2- AMLE'!A67" TargetMode="External" Id="rId2639"/><Relationship Type="http://schemas.openxmlformats.org/officeDocument/2006/relationships/hyperlink" Target="#'2- AMLE'!A67" TargetMode="External" Id="rId2640"/><Relationship Type="http://schemas.openxmlformats.org/officeDocument/2006/relationships/hyperlink" Target="#'2- AMLE'!A68" TargetMode="External" Id="rId2641"/><Relationship Type="http://schemas.openxmlformats.org/officeDocument/2006/relationships/hyperlink" Target="#'2- AMLE'!A68" TargetMode="External" Id="rId2642"/><Relationship Type="http://schemas.openxmlformats.org/officeDocument/2006/relationships/hyperlink" Target="#'2- AMLE'!A69" TargetMode="External" Id="rId2643"/><Relationship Type="http://schemas.openxmlformats.org/officeDocument/2006/relationships/hyperlink" Target="#'2- AMLE'!A69" TargetMode="External" Id="rId2644"/><Relationship Type="http://schemas.openxmlformats.org/officeDocument/2006/relationships/hyperlink" Target="#'2- AMLE'!A70" TargetMode="External" Id="rId2645"/><Relationship Type="http://schemas.openxmlformats.org/officeDocument/2006/relationships/hyperlink" Target="#'2- AMLE'!A70" TargetMode="External" Id="rId2646"/><Relationship Type="http://schemas.openxmlformats.org/officeDocument/2006/relationships/hyperlink" Target="#'2- AMLE'!A71" TargetMode="External" Id="rId2647"/><Relationship Type="http://schemas.openxmlformats.org/officeDocument/2006/relationships/hyperlink" Target="#'2- AMLE'!A71" TargetMode="External" Id="rId2648"/><Relationship Type="http://schemas.openxmlformats.org/officeDocument/2006/relationships/hyperlink" Target="#'2- AMLE'!A72" TargetMode="External" Id="rId2649"/><Relationship Type="http://schemas.openxmlformats.org/officeDocument/2006/relationships/hyperlink" Target="#'2- AMLE'!A72" TargetMode="External" Id="rId2650"/><Relationship Type="http://schemas.openxmlformats.org/officeDocument/2006/relationships/hyperlink" Target="#'2- AMLE'!A73" TargetMode="External" Id="rId2651"/><Relationship Type="http://schemas.openxmlformats.org/officeDocument/2006/relationships/hyperlink" Target="#'2- AMLE'!A73" TargetMode="External" Id="rId2652"/><Relationship Type="http://schemas.openxmlformats.org/officeDocument/2006/relationships/hyperlink" Target="#'2- AMLE'!A74" TargetMode="External" Id="rId2653"/><Relationship Type="http://schemas.openxmlformats.org/officeDocument/2006/relationships/hyperlink" Target="#'2- AMLE'!A74" TargetMode="External" Id="rId2654"/><Relationship Type="http://schemas.openxmlformats.org/officeDocument/2006/relationships/hyperlink" Target="#'2- AMLE'!A75" TargetMode="External" Id="rId2655"/><Relationship Type="http://schemas.openxmlformats.org/officeDocument/2006/relationships/hyperlink" Target="#'2- AMLE'!A75" TargetMode="External" Id="rId2656"/><Relationship Type="http://schemas.openxmlformats.org/officeDocument/2006/relationships/hyperlink" Target="#'2- AMLE'!A76" TargetMode="External" Id="rId2657"/><Relationship Type="http://schemas.openxmlformats.org/officeDocument/2006/relationships/hyperlink" Target="#'2- AMLE'!A76" TargetMode="External" Id="rId2658"/><Relationship Type="http://schemas.openxmlformats.org/officeDocument/2006/relationships/hyperlink" Target="#'2- AMLE'!A77" TargetMode="External" Id="rId2659"/><Relationship Type="http://schemas.openxmlformats.org/officeDocument/2006/relationships/hyperlink" Target="#'2- AMLE'!A77" TargetMode="External" Id="rId2660"/><Relationship Type="http://schemas.openxmlformats.org/officeDocument/2006/relationships/hyperlink" Target="#'2- AMLE'!A78" TargetMode="External" Id="rId2661"/><Relationship Type="http://schemas.openxmlformats.org/officeDocument/2006/relationships/hyperlink" Target="#'2- AMLE'!A78" TargetMode="External" Id="rId2662"/><Relationship Type="http://schemas.openxmlformats.org/officeDocument/2006/relationships/hyperlink" Target="#'2- AMLE'!A79" TargetMode="External" Id="rId2663"/><Relationship Type="http://schemas.openxmlformats.org/officeDocument/2006/relationships/hyperlink" Target="#'2- AMLE'!A79" TargetMode="External" Id="rId2664"/><Relationship Type="http://schemas.openxmlformats.org/officeDocument/2006/relationships/hyperlink" Target="#'2- AMLE'!A80" TargetMode="External" Id="rId2665"/><Relationship Type="http://schemas.openxmlformats.org/officeDocument/2006/relationships/hyperlink" Target="#'2- AMLE'!A80" TargetMode="External" Id="rId2666"/><Relationship Type="http://schemas.openxmlformats.org/officeDocument/2006/relationships/hyperlink" Target="#'2- AMLE'!A81" TargetMode="External" Id="rId2667"/><Relationship Type="http://schemas.openxmlformats.org/officeDocument/2006/relationships/hyperlink" Target="#'2- AMLE'!A81" TargetMode="External" Id="rId2668"/><Relationship Type="http://schemas.openxmlformats.org/officeDocument/2006/relationships/hyperlink" Target="#'2- AMLE'!A82" TargetMode="External" Id="rId2669"/><Relationship Type="http://schemas.openxmlformats.org/officeDocument/2006/relationships/hyperlink" Target="#'2- AMLE'!A82" TargetMode="External" Id="rId2670"/><Relationship Type="http://schemas.openxmlformats.org/officeDocument/2006/relationships/hyperlink" Target="#'2- AMLE'!A83" TargetMode="External" Id="rId2671"/><Relationship Type="http://schemas.openxmlformats.org/officeDocument/2006/relationships/hyperlink" Target="#'2- AMLE'!A83" TargetMode="External" Id="rId2672"/><Relationship Type="http://schemas.openxmlformats.org/officeDocument/2006/relationships/hyperlink" Target="#'2- AMLE'!A84" TargetMode="External" Id="rId2673"/><Relationship Type="http://schemas.openxmlformats.org/officeDocument/2006/relationships/hyperlink" Target="#'2- AMLE'!A84" TargetMode="External" Id="rId2674"/><Relationship Type="http://schemas.openxmlformats.org/officeDocument/2006/relationships/hyperlink" Target="#'2- AMLE'!A85" TargetMode="External" Id="rId2675"/><Relationship Type="http://schemas.openxmlformats.org/officeDocument/2006/relationships/hyperlink" Target="#'2- AMLE'!A85" TargetMode="External" Id="rId2676"/><Relationship Type="http://schemas.openxmlformats.org/officeDocument/2006/relationships/hyperlink" Target="#'2- AMLE'!A86" TargetMode="External" Id="rId2677"/><Relationship Type="http://schemas.openxmlformats.org/officeDocument/2006/relationships/hyperlink" Target="#'2- AMLE'!A86" TargetMode="External" Id="rId2678"/><Relationship Type="http://schemas.openxmlformats.org/officeDocument/2006/relationships/hyperlink" Target="#'2- AMLE'!A87" TargetMode="External" Id="rId2679"/><Relationship Type="http://schemas.openxmlformats.org/officeDocument/2006/relationships/hyperlink" Target="#'2- AMLE'!A87" TargetMode="External" Id="rId2680"/><Relationship Type="http://schemas.openxmlformats.org/officeDocument/2006/relationships/hyperlink" Target="#'2- AMLE'!A88" TargetMode="External" Id="rId2681"/><Relationship Type="http://schemas.openxmlformats.org/officeDocument/2006/relationships/hyperlink" Target="#'2- AMLE'!A88" TargetMode="External" Id="rId2682"/><Relationship Type="http://schemas.openxmlformats.org/officeDocument/2006/relationships/hyperlink" Target="#'2- AMLE'!A89" TargetMode="External" Id="rId2683"/><Relationship Type="http://schemas.openxmlformats.org/officeDocument/2006/relationships/hyperlink" Target="#'2- AMLE'!A89" TargetMode="External" Id="rId2684"/><Relationship Type="http://schemas.openxmlformats.org/officeDocument/2006/relationships/hyperlink" Target="#'2- AMLE'!A90" TargetMode="External" Id="rId2685"/><Relationship Type="http://schemas.openxmlformats.org/officeDocument/2006/relationships/hyperlink" Target="#'2- AMLE'!A90" TargetMode="External" Id="rId2686"/><Relationship Type="http://schemas.openxmlformats.org/officeDocument/2006/relationships/hyperlink" Target="#'2- AMLE'!A91" TargetMode="External" Id="rId2687"/><Relationship Type="http://schemas.openxmlformats.org/officeDocument/2006/relationships/hyperlink" Target="#'2- AMLE'!A91" TargetMode="External" Id="rId2688"/><Relationship Type="http://schemas.openxmlformats.org/officeDocument/2006/relationships/hyperlink" Target="#'2- AMLE'!A92" TargetMode="External" Id="rId2689"/><Relationship Type="http://schemas.openxmlformats.org/officeDocument/2006/relationships/hyperlink" Target="#'2- AMLE'!A92" TargetMode="External" Id="rId2690"/><Relationship Type="http://schemas.openxmlformats.org/officeDocument/2006/relationships/hyperlink" Target="#'2- AMLE'!A93" TargetMode="External" Id="rId2691"/><Relationship Type="http://schemas.openxmlformats.org/officeDocument/2006/relationships/hyperlink" Target="#'2- AMLE'!A93" TargetMode="External" Id="rId2692"/><Relationship Type="http://schemas.openxmlformats.org/officeDocument/2006/relationships/hyperlink" Target="#'2- AMLE'!A94" TargetMode="External" Id="rId2693"/><Relationship Type="http://schemas.openxmlformats.org/officeDocument/2006/relationships/hyperlink" Target="#'2- AMLE'!A94" TargetMode="External" Id="rId2694"/><Relationship Type="http://schemas.openxmlformats.org/officeDocument/2006/relationships/hyperlink" Target="#'2- AMLE'!A95" TargetMode="External" Id="rId2695"/><Relationship Type="http://schemas.openxmlformats.org/officeDocument/2006/relationships/hyperlink" Target="#'2- AMLE'!A95" TargetMode="External" Id="rId2696"/><Relationship Type="http://schemas.openxmlformats.org/officeDocument/2006/relationships/hyperlink" Target="#'2- AMLE'!A96" TargetMode="External" Id="rId2697"/><Relationship Type="http://schemas.openxmlformats.org/officeDocument/2006/relationships/hyperlink" Target="#'2- AMLE'!A96" TargetMode="External" Id="rId2698"/><Relationship Type="http://schemas.openxmlformats.org/officeDocument/2006/relationships/hyperlink" Target="#'2- AMLE'!A97" TargetMode="External" Id="rId2699"/><Relationship Type="http://schemas.openxmlformats.org/officeDocument/2006/relationships/hyperlink" Target="#'2- AMLE'!A97" TargetMode="External" Id="rId2700"/><Relationship Type="http://schemas.openxmlformats.org/officeDocument/2006/relationships/hyperlink" Target="#'2- AMLE'!A98" TargetMode="External" Id="rId2701"/><Relationship Type="http://schemas.openxmlformats.org/officeDocument/2006/relationships/hyperlink" Target="#'2- AMLE'!A98" TargetMode="External" Id="rId2702"/><Relationship Type="http://schemas.openxmlformats.org/officeDocument/2006/relationships/hyperlink" Target="#'2- AMLE'!A99" TargetMode="External" Id="rId2703"/><Relationship Type="http://schemas.openxmlformats.org/officeDocument/2006/relationships/hyperlink" Target="#'2- AMLE'!A99" TargetMode="External" Id="rId2704"/><Relationship Type="http://schemas.openxmlformats.org/officeDocument/2006/relationships/hyperlink" Target="#'2- AMLE'!A100" TargetMode="External" Id="rId2705"/><Relationship Type="http://schemas.openxmlformats.org/officeDocument/2006/relationships/hyperlink" Target="#'2- AMLE'!A100" TargetMode="External" Id="rId2706"/><Relationship Type="http://schemas.openxmlformats.org/officeDocument/2006/relationships/hyperlink" Target="#'2- AMLE'!A101" TargetMode="External" Id="rId2707"/><Relationship Type="http://schemas.openxmlformats.org/officeDocument/2006/relationships/hyperlink" Target="#'2- AMLE'!A101" TargetMode="External" Id="rId2708"/><Relationship Type="http://schemas.openxmlformats.org/officeDocument/2006/relationships/hyperlink" Target="#'2- AMLE'!A102" TargetMode="External" Id="rId2709"/><Relationship Type="http://schemas.openxmlformats.org/officeDocument/2006/relationships/hyperlink" Target="#'2- AMLE'!A102" TargetMode="External" Id="rId2710"/><Relationship Type="http://schemas.openxmlformats.org/officeDocument/2006/relationships/hyperlink" Target="#'2- AMLE'!A103" TargetMode="External" Id="rId2711"/><Relationship Type="http://schemas.openxmlformats.org/officeDocument/2006/relationships/hyperlink" Target="#'2- AMLE'!A103" TargetMode="External" Id="rId2712"/><Relationship Type="http://schemas.openxmlformats.org/officeDocument/2006/relationships/hyperlink" Target="#'2- AMLE'!A104" TargetMode="External" Id="rId2713"/><Relationship Type="http://schemas.openxmlformats.org/officeDocument/2006/relationships/hyperlink" Target="#'2- AMLE'!A104" TargetMode="External" Id="rId2714"/><Relationship Type="http://schemas.openxmlformats.org/officeDocument/2006/relationships/hyperlink" Target="#'2- AMLE'!A105" TargetMode="External" Id="rId2715"/><Relationship Type="http://schemas.openxmlformats.org/officeDocument/2006/relationships/hyperlink" Target="#'2- AMLE'!A105" TargetMode="External" Id="rId2716"/><Relationship Type="http://schemas.openxmlformats.org/officeDocument/2006/relationships/hyperlink" Target="#'2- AMLE'!A106" TargetMode="External" Id="rId2717"/><Relationship Type="http://schemas.openxmlformats.org/officeDocument/2006/relationships/hyperlink" Target="#'2- AMLE'!A106" TargetMode="External" Id="rId2718"/><Relationship Type="http://schemas.openxmlformats.org/officeDocument/2006/relationships/hyperlink" Target="#'2- AMLE'!A107" TargetMode="External" Id="rId2719"/><Relationship Type="http://schemas.openxmlformats.org/officeDocument/2006/relationships/hyperlink" Target="#'2- AMLE'!A107" TargetMode="External" Id="rId2720"/><Relationship Type="http://schemas.openxmlformats.org/officeDocument/2006/relationships/hyperlink" Target="#'2- AMLE'!A108" TargetMode="External" Id="rId2721"/><Relationship Type="http://schemas.openxmlformats.org/officeDocument/2006/relationships/hyperlink" Target="#'2- AMLE'!A108" TargetMode="External" Id="rId2722"/><Relationship Type="http://schemas.openxmlformats.org/officeDocument/2006/relationships/hyperlink" Target="#'2- AMLE'!A109" TargetMode="External" Id="rId2723"/><Relationship Type="http://schemas.openxmlformats.org/officeDocument/2006/relationships/hyperlink" Target="#'2- AMLE'!A109" TargetMode="External" Id="rId2724"/><Relationship Type="http://schemas.openxmlformats.org/officeDocument/2006/relationships/hyperlink" Target="#'2- AMLE'!A110" TargetMode="External" Id="rId2725"/><Relationship Type="http://schemas.openxmlformats.org/officeDocument/2006/relationships/hyperlink" Target="#'2- AMLE'!A110" TargetMode="External" Id="rId2726"/><Relationship Type="http://schemas.openxmlformats.org/officeDocument/2006/relationships/hyperlink" Target="#'2- AMLE'!A111" TargetMode="External" Id="rId2727"/><Relationship Type="http://schemas.openxmlformats.org/officeDocument/2006/relationships/hyperlink" Target="#'2- AMLE'!A111" TargetMode="External" Id="rId2728"/><Relationship Type="http://schemas.openxmlformats.org/officeDocument/2006/relationships/hyperlink" Target="#'2- AMLE'!A112" TargetMode="External" Id="rId2729"/><Relationship Type="http://schemas.openxmlformats.org/officeDocument/2006/relationships/hyperlink" Target="#'2- AMLE'!A112" TargetMode="External" Id="rId2730"/><Relationship Type="http://schemas.openxmlformats.org/officeDocument/2006/relationships/hyperlink" Target="#'2- AMLE'!A113" TargetMode="External" Id="rId2731"/><Relationship Type="http://schemas.openxmlformats.org/officeDocument/2006/relationships/hyperlink" Target="#'2- AMLE'!A113" TargetMode="External" Id="rId2732"/><Relationship Type="http://schemas.openxmlformats.org/officeDocument/2006/relationships/hyperlink" Target="#'2- AMLE'!A114" TargetMode="External" Id="rId2733"/><Relationship Type="http://schemas.openxmlformats.org/officeDocument/2006/relationships/hyperlink" Target="#'2- AMLE'!A114" TargetMode="External" Id="rId2734"/><Relationship Type="http://schemas.openxmlformats.org/officeDocument/2006/relationships/hyperlink" Target="#'2- AMLE'!A115" TargetMode="External" Id="rId2735"/><Relationship Type="http://schemas.openxmlformats.org/officeDocument/2006/relationships/hyperlink" Target="#'2- AMLE'!A115" TargetMode="External" Id="rId2736"/><Relationship Type="http://schemas.openxmlformats.org/officeDocument/2006/relationships/hyperlink" Target="#'2- AMLE'!A116" TargetMode="External" Id="rId2737"/><Relationship Type="http://schemas.openxmlformats.org/officeDocument/2006/relationships/hyperlink" Target="#'2- AMLE'!A116" TargetMode="External" Id="rId2738"/><Relationship Type="http://schemas.openxmlformats.org/officeDocument/2006/relationships/hyperlink" Target="#'2- AMLE'!A117" TargetMode="External" Id="rId2739"/><Relationship Type="http://schemas.openxmlformats.org/officeDocument/2006/relationships/hyperlink" Target="#'2- AMLE'!A117" TargetMode="External" Id="rId2740"/><Relationship Type="http://schemas.openxmlformats.org/officeDocument/2006/relationships/hyperlink" Target="#'2- AMLE'!A118" TargetMode="External" Id="rId2741"/><Relationship Type="http://schemas.openxmlformats.org/officeDocument/2006/relationships/hyperlink" Target="#'2- AMLE'!A118" TargetMode="External" Id="rId2742"/><Relationship Type="http://schemas.openxmlformats.org/officeDocument/2006/relationships/hyperlink" Target="#'2- AMLE'!A119" TargetMode="External" Id="rId2743"/><Relationship Type="http://schemas.openxmlformats.org/officeDocument/2006/relationships/hyperlink" Target="#'2- AMLE'!A119" TargetMode="External" Id="rId2744"/><Relationship Type="http://schemas.openxmlformats.org/officeDocument/2006/relationships/hyperlink" Target="#'2- AMLE'!A120" TargetMode="External" Id="rId2745"/><Relationship Type="http://schemas.openxmlformats.org/officeDocument/2006/relationships/hyperlink" Target="#'2- AMLE'!A120" TargetMode="External" Id="rId2746"/><Relationship Type="http://schemas.openxmlformats.org/officeDocument/2006/relationships/hyperlink" Target="#'2- AMLE'!A121" TargetMode="External" Id="rId2747"/><Relationship Type="http://schemas.openxmlformats.org/officeDocument/2006/relationships/hyperlink" Target="#'2- AMLE'!A121" TargetMode="External" Id="rId2748"/><Relationship Type="http://schemas.openxmlformats.org/officeDocument/2006/relationships/hyperlink" Target="#'2- AMLE'!A122" TargetMode="External" Id="rId2749"/><Relationship Type="http://schemas.openxmlformats.org/officeDocument/2006/relationships/hyperlink" Target="#'2- AMLE'!A122" TargetMode="External" Id="rId2750"/><Relationship Type="http://schemas.openxmlformats.org/officeDocument/2006/relationships/hyperlink" Target="#'2- AMLE'!A123" TargetMode="External" Id="rId2751"/><Relationship Type="http://schemas.openxmlformats.org/officeDocument/2006/relationships/hyperlink" Target="#'2- AMLE'!A123" TargetMode="External" Id="rId2752"/><Relationship Type="http://schemas.openxmlformats.org/officeDocument/2006/relationships/hyperlink" Target="#'2- AMLE'!A124" TargetMode="External" Id="rId2753"/><Relationship Type="http://schemas.openxmlformats.org/officeDocument/2006/relationships/hyperlink" Target="#'2- AMLE'!A124" TargetMode="External" Id="rId2754"/><Relationship Type="http://schemas.openxmlformats.org/officeDocument/2006/relationships/hyperlink" Target="#'2- AMLE'!A125" TargetMode="External" Id="rId2755"/><Relationship Type="http://schemas.openxmlformats.org/officeDocument/2006/relationships/hyperlink" Target="#'2- AMLE'!A125" TargetMode="External" Id="rId2756"/><Relationship Type="http://schemas.openxmlformats.org/officeDocument/2006/relationships/hyperlink" Target="#'2- AMLE'!A126" TargetMode="External" Id="rId2757"/><Relationship Type="http://schemas.openxmlformats.org/officeDocument/2006/relationships/hyperlink" Target="#'2- AMLE'!A126" TargetMode="External" Id="rId2758"/><Relationship Type="http://schemas.openxmlformats.org/officeDocument/2006/relationships/hyperlink" Target="#'2- AMLE'!A127" TargetMode="External" Id="rId2759"/><Relationship Type="http://schemas.openxmlformats.org/officeDocument/2006/relationships/hyperlink" Target="#'2- AMLE'!A127" TargetMode="External" Id="rId2760"/><Relationship Type="http://schemas.openxmlformats.org/officeDocument/2006/relationships/hyperlink" Target="#'2- AMLE'!A128" TargetMode="External" Id="rId2761"/><Relationship Type="http://schemas.openxmlformats.org/officeDocument/2006/relationships/hyperlink" Target="#'2- AMLE'!A128" TargetMode="External" Id="rId2762"/><Relationship Type="http://schemas.openxmlformats.org/officeDocument/2006/relationships/hyperlink" Target="#'2- AMLE'!A129" TargetMode="External" Id="rId2763"/><Relationship Type="http://schemas.openxmlformats.org/officeDocument/2006/relationships/hyperlink" Target="#'2- AMLE'!A129" TargetMode="External" Id="rId2764"/><Relationship Type="http://schemas.openxmlformats.org/officeDocument/2006/relationships/hyperlink" Target="#'2- AMLE'!A130" TargetMode="External" Id="rId2765"/><Relationship Type="http://schemas.openxmlformats.org/officeDocument/2006/relationships/hyperlink" Target="#'2- AMLE'!A130" TargetMode="External" Id="rId2766"/><Relationship Type="http://schemas.openxmlformats.org/officeDocument/2006/relationships/hyperlink" Target="#'2- AMLE'!A131" TargetMode="External" Id="rId2767"/><Relationship Type="http://schemas.openxmlformats.org/officeDocument/2006/relationships/hyperlink" Target="#'2- AMLE'!A131" TargetMode="External" Id="rId2768"/><Relationship Type="http://schemas.openxmlformats.org/officeDocument/2006/relationships/hyperlink" Target="#'2- AMLE'!A132" TargetMode="External" Id="rId2769"/><Relationship Type="http://schemas.openxmlformats.org/officeDocument/2006/relationships/hyperlink" Target="#'2- AMLE'!A132" TargetMode="External" Id="rId2770"/><Relationship Type="http://schemas.openxmlformats.org/officeDocument/2006/relationships/hyperlink" Target="#'2- AMLE'!A133" TargetMode="External" Id="rId2771"/><Relationship Type="http://schemas.openxmlformats.org/officeDocument/2006/relationships/hyperlink" Target="#'2- AMLE'!A133" TargetMode="External" Id="rId2772"/><Relationship Type="http://schemas.openxmlformats.org/officeDocument/2006/relationships/hyperlink" Target="#'2- AMLE'!A134" TargetMode="External" Id="rId2773"/><Relationship Type="http://schemas.openxmlformats.org/officeDocument/2006/relationships/hyperlink" Target="#'2- AMLE'!A134" TargetMode="External" Id="rId2774"/><Relationship Type="http://schemas.openxmlformats.org/officeDocument/2006/relationships/hyperlink" Target="#'2- AMLE'!A135" TargetMode="External" Id="rId2775"/><Relationship Type="http://schemas.openxmlformats.org/officeDocument/2006/relationships/hyperlink" Target="#'2- AMLE'!A135" TargetMode="External" Id="rId2776"/><Relationship Type="http://schemas.openxmlformats.org/officeDocument/2006/relationships/hyperlink" Target="#'2- AMLE'!A136" TargetMode="External" Id="rId2777"/><Relationship Type="http://schemas.openxmlformats.org/officeDocument/2006/relationships/hyperlink" Target="#'2- AMLE'!A136" TargetMode="External" Id="rId2778"/><Relationship Type="http://schemas.openxmlformats.org/officeDocument/2006/relationships/hyperlink" Target="#'2- AMLE'!A137" TargetMode="External" Id="rId2779"/><Relationship Type="http://schemas.openxmlformats.org/officeDocument/2006/relationships/hyperlink" Target="#'2- AMLE'!A137" TargetMode="External" Id="rId2780"/><Relationship Type="http://schemas.openxmlformats.org/officeDocument/2006/relationships/hyperlink" Target="#'2- AMLE'!A138" TargetMode="External" Id="rId2781"/><Relationship Type="http://schemas.openxmlformats.org/officeDocument/2006/relationships/hyperlink" Target="#'2- AMLE'!A138" TargetMode="External" Id="rId2782"/><Relationship Type="http://schemas.openxmlformats.org/officeDocument/2006/relationships/hyperlink" Target="#'2- AMLE'!A139" TargetMode="External" Id="rId2783"/><Relationship Type="http://schemas.openxmlformats.org/officeDocument/2006/relationships/hyperlink" Target="#'2- AMLE'!A139" TargetMode="External" Id="rId2784"/><Relationship Type="http://schemas.openxmlformats.org/officeDocument/2006/relationships/hyperlink" Target="#'2- AMLE'!A140" TargetMode="External" Id="rId2785"/><Relationship Type="http://schemas.openxmlformats.org/officeDocument/2006/relationships/hyperlink" Target="#'2- AMLE'!A140" TargetMode="External" Id="rId2786"/><Relationship Type="http://schemas.openxmlformats.org/officeDocument/2006/relationships/hyperlink" Target="#'2- AMLE'!A141" TargetMode="External" Id="rId2787"/><Relationship Type="http://schemas.openxmlformats.org/officeDocument/2006/relationships/hyperlink" Target="#'2- AMLE'!A141" TargetMode="External" Id="rId2788"/><Relationship Type="http://schemas.openxmlformats.org/officeDocument/2006/relationships/hyperlink" Target="#'2- AMLE'!A142" TargetMode="External" Id="rId2789"/><Relationship Type="http://schemas.openxmlformats.org/officeDocument/2006/relationships/hyperlink" Target="#'2- AMLE'!A142" TargetMode="External" Id="rId2790"/><Relationship Type="http://schemas.openxmlformats.org/officeDocument/2006/relationships/hyperlink" Target="#'2- AMLE'!A143" TargetMode="External" Id="rId2791"/><Relationship Type="http://schemas.openxmlformats.org/officeDocument/2006/relationships/hyperlink" Target="#'2- AMLE'!A143" TargetMode="External" Id="rId2792"/><Relationship Type="http://schemas.openxmlformats.org/officeDocument/2006/relationships/hyperlink" Target="#'2- AMLE'!A144" TargetMode="External" Id="rId2793"/><Relationship Type="http://schemas.openxmlformats.org/officeDocument/2006/relationships/hyperlink" Target="#'2- AMLE'!A144" TargetMode="External" Id="rId2794"/><Relationship Type="http://schemas.openxmlformats.org/officeDocument/2006/relationships/hyperlink" Target="#'2- AMLE'!A145" TargetMode="External" Id="rId2795"/><Relationship Type="http://schemas.openxmlformats.org/officeDocument/2006/relationships/hyperlink" Target="#'2- AMLE'!A145" TargetMode="External" Id="rId2796"/><Relationship Type="http://schemas.openxmlformats.org/officeDocument/2006/relationships/hyperlink" Target="#'2- AMLE'!A146" TargetMode="External" Id="rId2797"/><Relationship Type="http://schemas.openxmlformats.org/officeDocument/2006/relationships/hyperlink" Target="#'2- AMLE'!A146" TargetMode="External" Id="rId2798"/><Relationship Type="http://schemas.openxmlformats.org/officeDocument/2006/relationships/hyperlink" Target="#'2- AMLE'!A147" TargetMode="External" Id="rId2799"/><Relationship Type="http://schemas.openxmlformats.org/officeDocument/2006/relationships/hyperlink" Target="#'2- AMLE'!A147" TargetMode="External" Id="rId2800"/><Relationship Type="http://schemas.openxmlformats.org/officeDocument/2006/relationships/hyperlink" Target="#'2- AMLE'!A148" TargetMode="External" Id="rId2801"/><Relationship Type="http://schemas.openxmlformats.org/officeDocument/2006/relationships/hyperlink" Target="#'2- AMLE'!A148" TargetMode="External" Id="rId2802"/><Relationship Type="http://schemas.openxmlformats.org/officeDocument/2006/relationships/hyperlink" Target="#'2- AMLE'!A149" TargetMode="External" Id="rId2803"/><Relationship Type="http://schemas.openxmlformats.org/officeDocument/2006/relationships/hyperlink" Target="#'2- AMLE'!A149" TargetMode="External" Id="rId2804"/><Relationship Type="http://schemas.openxmlformats.org/officeDocument/2006/relationships/hyperlink" Target="#'2- AMLE'!A150" TargetMode="External" Id="rId2805"/><Relationship Type="http://schemas.openxmlformats.org/officeDocument/2006/relationships/hyperlink" Target="#'2- AMLE'!A150" TargetMode="External" Id="rId2806"/><Relationship Type="http://schemas.openxmlformats.org/officeDocument/2006/relationships/hyperlink" Target="#'2- AMLE'!A151" TargetMode="External" Id="rId2807"/><Relationship Type="http://schemas.openxmlformats.org/officeDocument/2006/relationships/hyperlink" Target="#'2- AMLE'!A151" TargetMode="External" Id="rId2808"/><Relationship Type="http://schemas.openxmlformats.org/officeDocument/2006/relationships/hyperlink" Target="#'2- AMLE'!A152" TargetMode="External" Id="rId2809"/><Relationship Type="http://schemas.openxmlformats.org/officeDocument/2006/relationships/hyperlink" Target="#'2- AMLE'!A152" TargetMode="External" Id="rId2810"/><Relationship Type="http://schemas.openxmlformats.org/officeDocument/2006/relationships/hyperlink" Target="#'2- AMLE'!A153" TargetMode="External" Id="rId2811"/><Relationship Type="http://schemas.openxmlformats.org/officeDocument/2006/relationships/hyperlink" Target="#'2- AMLE'!A153" TargetMode="External" Id="rId2812"/><Relationship Type="http://schemas.openxmlformats.org/officeDocument/2006/relationships/hyperlink" Target="#'2- AMLE'!A154" TargetMode="External" Id="rId2813"/><Relationship Type="http://schemas.openxmlformats.org/officeDocument/2006/relationships/hyperlink" Target="#'2- AMLE'!A154" TargetMode="External" Id="rId2814"/><Relationship Type="http://schemas.openxmlformats.org/officeDocument/2006/relationships/hyperlink" Target="#'2- AMLE'!A155" TargetMode="External" Id="rId2815"/><Relationship Type="http://schemas.openxmlformats.org/officeDocument/2006/relationships/hyperlink" Target="#'2- AMLE'!A155" TargetMode="External" Id="rId2816"/><Relationship Type="http://schemas.openxmlformats.org/officeDocument/2006/relationships/hyperlink" Target="#'2- AMLE'!A156" TargetMode="External" Id="rId2817"/><Relationship Type="http://schemas.openxmlformats.org/officeDocument/2006/relationships/hyperlink" Target="#'2- AMLE'!A156" TargetMode="External" Id="rId2818"/><Relationship Type="http://schemas.openxmlformats.org/officeDocument/2006/relationships/hyperlink" Target="#'2- AMLE'!A157" TargetMode="External" Id="rId2819"/><Relationship Type="http://schemas.openxmlformats.org/officeDocument/2006/relationships/hyperlink" Target="#'2- AMLE'!A157" TargetMode="External" Id="rId2820"/><Relationship Type="http://schemas.openxmlformats.org/officeDocument/2006/relationships/hyperlink" Target="#'2- AMLE'!A158" TargetMode="External" Id="rId2821"/><Relationship Type="http://schemas.openxmlformats.org/officeDocument/2006/relationships/hyperlink" Target="#'2- AMLE'!A158" TargetMode="External" Id="rId2822"/><Relationship Type="http://schemas.openxmlformats.org/officeDocument/2006/relationships/hyperlink" Target="#'2- AMLE'!A159" TargetMode="External" Id="rId2823"/><Relationship Type="http://schemas.openxmlformats.org/officeDocument/2006/relationships/hyperlink" Target="#'2- AMLE'!A159" TargetMode="External" Id="rId2824"/><Relationship Type="http://schemas.openxmlformats.org/officeDocument/2006/relationships/hyperlink" Target="#'2- AMLE'!A160" TargetMode="External" Id="rId2825"/><Relationship Type="http://schemas.openxmlformats.org/officeDocument/2006/relationships/hyperlink" Target="#'2- AMLE'!A160" TargetMode="External" Id="rId2826"/><Relationship Type="http://schemas.openxmlformats.org/officeDocument/2006/relationships/hyperlink" Target="#'2- AMLE'!A161" TargetMode="External" Id="rId2827"/><Relationship Type="http://schemas.openxmlformats.org/officeDocument/2006/relationships/hyperlink" Target="#'2- AMLE'!A161" TargetMode="External" Id="rId2828"/><Relationship Type="http://schemas.openxmlformats.org/officeDocument/2006/relationships/hyperlink" Target="#'2- AMLE'!A162" TargetMode="External" Id="rId2829"/><Relationship Type="http://schemas.openxmlformats.org/officeDocument/2006/relationships/hyperlink" Target="#'2- AMLE'!A162" TargetMode="External" Id="rId2830"/><Relationship Type="http://schemas.openxmlformats.org/officeDocument/2006/relationships/hyperlink" Target="#'2- AMLE'!A163" TargetMode="External" Id="rId2831"/><Relationship Type="http://schemas.openxmlformats.org/officeDocument/2006/relationships/hyperlink" Target="#'2- AMLE'!A163" TargetMode="External" Id="rId2832"/><Relationship Type="http://schemas.openxmlformats.org/officeDocument/2006/relationships/hyperlink" Target="#'2- AMLE'!A164" TargetMode="External" Id="rId2833"/><Relationship Type="http://schemas.openxmlformats.org/officeDocument/2006/relationships/hyperlink" Target="#'2- AMLE'!A164" TargetMode="External" Id="rId2834"/><Relationship Type="http://schemas.openxmlformats.org/officeDocument/2006/relationships/hyperlink" Target="#'2- AMLE'!A165" TargetMode="External" Id="rId2835"/><Relationship Type="http://schemas.openxmlformats.org/officeDocument/2006/relationships/hyperlink" Target="#'2- AMLE'!A165" TargetMode="External" Id="rId2836"/><Relationship Type="http://schemas.openxmlformats.org/officeDocument/2006/relationships/hyperlink" Target="#'2- AMLE'!A166" TargetMode="External" Id="rId2837"/><Relationship Type="http://schemas.openxmlformats.org/officeDocument/2006/relationships/hyperlink" Target="#'2- AMLE'!A166" TargetMode="External" Id="rId2838"/><Relationship Type="http://schemas.openxmlformats.org/officeDocument/2006/relationships/hyperlink" Target="#'2- AMLE'!A167" TargetMode="External" Id="rId2839"/><Relationship Type="http://schemas.openxmlformats.org/officeDocument/2006/relationships/hyperlink" Target="#'2- AMLE'!A167" TargetMode="External" Id="rId2840"/><Relationship Type="http://schemas.openxmlformats.org/officeDocument/2006/relationships/hyperlink" Target="#'2- AMLE'!A168" TargetMode="External" Id="rId2841"/><Relationship Type="http://schemas.openxmlformats.org/officeDocument/2006/relationships/hyperlink" Target="#'2- AMLE'!A168" TargetMode="External" Id="rId2842"/><Relationship Type="http://schemas.openxmlformats.org/officeDocument/2006/relationships/hyperlink" Target="#'2- AMLE'!A169" TargetMode="External" Id="rId2843"/><Relationship Type="http://schemas.openxmlformats.org/officeDocument/2006/relationships/hyperlink" Target="#'2- AMLE'!A169" TargetMode="External" Id="rId2844"/><Relationship Type="http://schemas.openxmlformats.org/officeDocument/2006/relationships/hyperlink" Target="#'2- AMLE'!A170" TargetMode="External" Id="rId2845"/><Relationship Type="http://schemas.openxmlformats.org/officeDocument/2006/relationships/hyperlink" Target="#'2- AMLE'!A170" TargetMode="External" Id="rId2846"/><Relationship Type="http://schemas.openxmlformats.org/officeDocument/2006/relationships/hyperlink" Target="#'2- AMLE'!A171" TargetMode="External" Id="rId2847"/><Relationship Type="http://schemas.openxmlformats.org/officeDocument/2006/relationships/hyperlink" Target="#'2- AMLE'!A171" TargetMode="External" Id="rId2848"/><Relationship Type="http://schemas.openxmlformats.org/officeDocument/2006/relationships/hyperlink" Target="#'2- AMLE'!A172" TargetMode="External" Id="rId2849"/><Relationship Type="http://schemas.openxmlformats.org/officeDocument/2006/relationships/hyperlink" Target="#'2- AMLE'!A172" TargetMode="External" Id="rId2850"/><Relationship Type="http://schemas.openxmlformats.org/officeDocument/2006/relationships/hyperlink" Target="#'2- AMLE'!A173" TargetMode="External" Id="rId2851"/><Relationship Type="http://schemas.openxmlformats.org/officeDocument/2006/relationships/hyperlink" Target="#'2- AMLE'!A173" TargetMode="External" Id="rId2852"/><Relationship Type="http://schemas.openxmlformats.org/officeDocument/2006/relationships/hyperlink" Target="#'2- AMLE'!A174" TargetMode="External" Id="rId2853"/><Relationship Type="http://schemas.openxmlformats.org/officeDocument/2006/relationships/hyperlink" Target="#'2- AMLE'!A174" TargetMode="External" Id="rId2854"/><Relationship Type="http://schemas.openxmlformats.org/officeDocument/2006/relationships/hyperlink" Target="#'2- AMLE'!A175" TargetMode="External" Id="rId2855"/><Relationship Type="http://schemas.openxmlformats.org/officeDocument/2006/relationships/hyperlink" Target="#'2- AMLE'!A175" TargetMode="External" Id="rId2856"/><Relationship Type="http://schemas.openxmlformats.org/officeDocument/2006/relationships/hyperlink" Target="#'2- AMLE'!A176" TargetMode="External" Id="rId2857"/><Relationship Type="http://schemas.openxmlformats.org/officeDocument/2006/relationships/hyperlink" Target="#'2- AMLE'!A176" TargetMode="External" Id="rId2858"/><Relationship Type="http://schemas.openxmlformats.org/officeDocument/2006/relationships/hyperlink" Target="#'2- AMLE'!A177" TargetMode="External" Id="rId2859"/><Relationship Type="http://schemas.openxmlformats.org/officeDocument/2006/relationships/hyperlink" Target="#'2- AMLE'!A177" TargetMode="External" Id="rId2860"/><Relationship Type="http://schemas.openxmlformats.org/officeDocument/2006/relationships/hyperlink" Target="#'2- AMLE'!A178" TargetMode="External" Id="rId2861"/><Relationship Type="http://schemas.openxmlformats.org/officeDocument/2006/relationships/hyperlink" Target="#'2- AMLE'!A178" TargetMode="External" Id="rId2862"/><Relationship Type="http://schemas.openxmlformats.org/officeDocument/2006/relationships/hyperlink" Target="#'2- AMLE'!A179" TargetMode="External" Id="rId2863"/><Relationship Type="http://schemas.openxmlformats.org/officeDocument/2006/relationships/hyperlink" Target="#'2- AMLE'!A179" TargetMode="External" Id="rId2864"/><Relationship Type="http://schemas.openxmlformats.org/officeDocument/2006/relationships/hyperlink" Target="#'2- AMLE'!A180" TargetMode="External" Id="rId2865"/><Relationship Type="http://schemas.openxmlformats.org/officeDocument/2006/relationships/hyperlink" Target="#'2- AMLE'!A180" TargetMode="External" Id="rId2866"/><Relationship Type="http://schemas.openxmlformats.org/officeDocument/2006/relationships/hyperlink" Target="#'2- AMLE'!A181" TargetMode="External" Id="rId2867"/><Relationship Type="http://schemas.openxmlformats.org/officeDocument/2006/relationships/hyperlink" Target="#'2- AMLE'!A181" TargetMode="External" Id="rId2868"/><Relationship Type="http://schemas.openxmlformats.org/officeDocument/2006/relationships/hyperlink" Target="#'2- AMLE'!A182" TargetMode="External" Id="rId2869"/><Relationship Type="http://schemas.openxmlformats.org/officeDocument/2006/relationships/hyperlink" Target="#'2- AMLE'!A182" TargetMode="External" Id="rId2870"/><Relationship Type="http://schemas.openxmlformats.org/officeDocument/2006/relationships/hyperlink" Target="#'2- AMLE'!A183" TargetMode="External" Id="rId2871"/><Relationship Type="http://schemas.openxmlformats.org/officeDocument/2006/relationships/hyperlink" Target="#'2- AMLE'!A183" TargetMode="External" Id="rId2872"/><Relationship Type="http://schemas.openxmlformats.org/officeDocument/2006/relationships/hyperlink" Target="#'2- AMLE'!A184" TargetMode="External" Id="rId2873"/><Relationship Type="http://schemas.openxmlformats.org/officeDocument/2006/relationships/hyperlink" Target="#'2- AMLE'!A184" TargetMode="External" Id="rId2874"/><Relationship Type="http://schemas.openxmlformats.org/officeDocument/2006/relationships/hyperlink" Target="#'2- AMLE'!A185" TargetMode="External" Id="rId2875"/><Relationship Type="http://schemas.openxmlformats.org/officeDocument/2006/relationships/hyperlink" Target="#'2- AMLE'!A185" TargetMode="External" Id="rId2876"/><Relationship Type="http://schemas.openxmlformats.org/officeDocument/2006/relationships/hyperlink" Target="#'2- AMLE'!A186" TargetMode="External" Id="rId2877"/><Relationship Type="http://schemas.openxmlformats.org/officeDocument/2006/relationships/hyperlink" Target="#'2- AMLE'!A186" TargetMode="External" Id="rId2878"/><Relationship Type="http://schemas.openxmlformats.org/officeDocument/2006/relationships/hyperlink" Target="#'2- AMLE'!A187" TargetMode="External" Id="rId2879"/><Relationship Type="http://schemas.openxmlformats.org/officeDocument/2006/relationships/hyperlink" Target="#'2- AMLE'!A187" TargetMode="External" Id="rId2880"/><Relationship Type="http://schemas.openxmlformats.org/officeDocument/2006/relationships/hyperlink" Target="#'2- AMLE'!A188" TargetMode="External" Id="rId2881"/><Relationship Type="http://schemas.openxmlformats.org/officeDocument/2006/relationships/hyperlink" Target="#'2- AMLE'!A188" TargetMode="External" Id="rId2882"/><Relationship Type="http://schemas.openxmlformats.org/officeDocument/2006/relationships/hyperlink" Target="#'2- AMLE'!A189" TargetMode="External" Id="rId2883"/><Relationship Type="http://schemas.openxmlformats.org/officeDocument/2006/relationships/hyperlink" Target="#'2- AMLE'!A189" TargetMode="External" Id="rId2884"/><Relationship Type="http://schemas.openxmlformats.org/officeDocument/2006/relationships/hyperlink" Target="#'2- AMLE'!A190" TargetMode="External" Id="rId2885"/><Relationship Type="http://schemas.openxmlformats.org/officeDocument/2006/relationships/hyperlink" Target="#'2- AMLE'!A190" TargetMode="External" Id="rId2886"/><Relationship Type="http://schemas.openxmlformats.org/officeDocument/2006/relationships/hyperlink" Target="#'2- AMLE'!A191" TargetMode="External" Id="rId2887"/><Relationship Type="http://schemas.openxmlformats.org/officeDocument/2006/relationships/hyperlink" Target="#'2- AMLE'!A191" TargetMode="External" Id="rId2888"/><Relationship Type="http://schemas.openxmlformats.org/officeDocument/2006/relationships/hyperlink" Target="#'2- AMLE'!A192" TargetMode="External" Id="rId2889"/><Relationship Type="http://schemas.openxmlformats.org/officeDocument/2006/relationships/hyperlink" Target="#'2- AMLE'!A192" TargetMode="External" Id="rId2890"/><Relationship Type="http://schemas.openxmlformats.org/officeDocument/2006/relationships/hyperlink" Target="#'2- AMLE'!A193" TargetMode="External" Id="rId2891"/><Relationship Type="http://schemas.openxmlformats.org/officeDocument/2006/relationships/hyperlink" Target="#'2- AMLE'!A193" TargetMode="External" Id="rId2892"/><Relationship Type="http://schemas.openxmlformats.org/officeDocument/2006/relationships/hyperlink" Target="#'2- AMLE'!A194" TargetMode="External" Id="rId2893"/><Relationship Type="http://schemas.openxmlformats.org/officeDocument/2006/relationships/hyperlink" Target="#'2- AMLE'!A194" TargetMode="External" Id="rId2894"/><Relationship Type="http://schemas.openxmlformats.org/officeDocument/2006/relationships/hyperlink" Target="#'2- AMLE'!A195" TargetMode="External" Id="rId2895"/><Relationship Type="http://schemas.openxmlformats.org/officeDocument/2006/relationships/hyperlink" Target="#'2- AMLE'!A195" TargetMode="External" Id="rId2896"/><Relationship Type="http://schemas.openxmlformats.org/officeDocument/2006/relationships/hyperlink" Target="#'2- AMLE'!A196" TargetMode="External" Id="rId2897"/><Relationship Type="http://schemas.openxmlformats.org/officeDocument/2006/relationships/hyperlink" Target="#'2- AMLE'!A196" TargetMode="External" Id="rId2898"/><Relationship Type="http://schemas.openxmlformats.org/officeDocument/2006/relationships/hyperlink" Target="#'2- AMLE'!A197" TargetMode="External" Id="rId2899"/><Relationship Type="http://schemas.openxmlformats.org/officeDocument/2006/relationships/hyperlink" Target="#'2- AMLE'!A197" TargetMode="External" Id="rId2900"/><Relationship Type="http://schemas.openxmlformats.org/officeDocument/2006/relationships/hyperlink" Target="#'2- AMLE'!A198" TargetMode="External" Id="rId2901"/><Relationship Type="http://schemas.openxmlformats.org/officeDocument/2006/relationships/hyperlink" Target="#'2- AMLE'!A198" TargetMode="External" Id="rId2902"/><Relationship Type="http://schemas.openxmlformats.org/officeDocument/2006/relationships/hyperlink" Target="#'2- AMLE'!A199" TargetMode="External" Id="rId2903"/><Relationship Type="http://schemas.openxmlformats.org/officeDocument/2006/relationships/hyperlink" Target="#'2- AMLE'!A199" TargetMode="External" Id="rId2904"/><Relationship Type="http://schemas.openxmlformats.org/officeDocument/2006/relationships/hyperlink" Target="#'2- AMLE'!A200" TargetMode="External" Id="rId2905"/><Relationship Type="http://schemas.openxmlformats.org/officeDocument/2006/relationships/hyperlink" Target="#'2- AMLE'!A200" TargetMode="External" Id="rId2906"/><Relationship Type="http://schemas.openxmlformats.org/officeDocument/2006/relationships/hyperlink" Target="#'2- AMLE'!A201" TargetMode="External" Id="rId2907"/><Relationship Type="http://schemas.openxmlformats.org/officeDocument/2006/relationships/hyperlink" Target="#'2- AMLE'!A201" TargetMode="External" Id="rId2908"/><Relationship Type="http://schemas.openxmlformats.org/officeDocument/2006/relationships/hyperlink" Target="#'2- AMLE'!A202" TargetMode="External" Id="rId2909"/><Relationship Type="http://schemas.openxmlformats.org/officeDocument/2006/relationships/hyperlink" Target="#'2- AMLE'!A202" TargetMode="External" Id="rId2910"/><Relationship Type="http://schemas.openxmlformats.org/officeDocument/2006/relationships/hyperlink" Target="#'2- AMLE'!A203" TargetMode="External" Id="rId2911"/><Relationship Type="http://schemas.openxmlformats.org/officeDocument/2006/relationships/hyperlink" Target="#'2- AMLE'!A203" TargetMode="External" Id="rId2912"/><Relationship Type="http://schemas.openxmlformats.org/officeDocument/2006/relationships/hyperlink" Target="#'2- AMLE'!A204" TargetMode="External" Id="rId2913"/><Relationship Type="http://schemas.openxmlformats.org/officeDocument/2006/relationships/hyperlink" Target="#'2- AMLE'!A204" TargetMode="External" Id="rId2914"/><Relationship Type="http://schemas.openxmlformats.org/officeDocument/2006/relationships/hyperlink" Target="#'2- AMLE'!A205" TargetMode="External" Id="rId2915"/><Relationship Type="http://schemas.openxmlformats.org/officeDocument/2006/relationships/hyperlink" Target="#'2- AMLE'!A205" TargetMode="External" Id="rId2916"/><Relationship Type="http://schemas.openxmlformats.org/officeDocument/2006/relationships/hyperlink" Target="#'2- AMLE'!A206" TargetMode="External" Id="rId2917"/><Relationship Type="http://schemas.openxmlformats.org/officeDocument/2006/relationships/hyperlink" Target="#'2- AMLE'!A206" TargetMode="External" Id="rId2918"/><Relationship Type="http://schemas.openxmlformats.org/officeDocument/2006/relationships/hyperlink" Target="#'2- AMLE'!A207" TargetMode="External" Id="rId2919"/><Relationship Type="http://schemas.openxmlformats.org/officeDocument/2006/relationships/hyperlink" Target="#'2- AMLE'!A207" TargetMode="External" Id="rId2920"/><Relationship Type="http://schemas.openxmlformats.org/officeDocument/2006/relationships/hyperlink" Target="#'2- AMLE'!A208" TargetMode="External" Id="rId2921"/><Relationship Type="http://schemas.openxmlformats.org/officeDocument/2006/relationships/hyperlink" Target="#'2- AMLE'!A208" TargetMode="External" Id="rId2922"/><Relationship Type="http://schemas.openxmlformats.org/officeDocument/2006/relationships/hyperlink" Target="#'2- AMLE'!A209" TargetMode="External" Id="rId2923"/><Relationship Type="http://schemas.openxmlformats.org/officeDocument/2006/relationships/hyperlink" Target="#'2- AMLE'!A209" TargetMode="External" Id="rId2924"/><Relationship Type="http://schemas.openxmlformats.org/officeDocument/2006/relationships/hyperlink" Target="#'2- AMLE'!A210" TargetMode="External" Id="rId2925"/><Relationship Type="http://schemas.openxmlformats.org/officeDocument/2006/relationships/hyperlink" Target="#'2- AMLE'!A210" TargetMode="External" Id="rId2926"/><Relationship Type="http://schemas.openxmlformats.org/officeDocument/2006/relationships/hyperlink" Target="#'2- AMLE'!A211" TargetMode="External" Id="rId2927"/><Relationship Type="http://schemas.openxmlformats.org/officeDocument/2006/relationships/hyperlink" Target="#'2- AMLE'!A211" TargetMode="External" Id="rId2928"/><Relationship Type="http://schemas.openxmlformats.org/officeDocument/2006/relationships/hyperlink" Target="#'2- AMLE'!A212" TargetMode="External" Id="rId2929"/><Relationship Type="http://schemas.openxmlformats.org/officeDocument/2006/relationships/hyperlink" Target="#'2- AMLE'!A212" TargetMode="External" Id="rId2930"/><Relationship Type="http://schemas.openxmlformats.org/officeDocument/2006/relationships/hyperlink" Target="#'2- AMLE'!A213" TargetMode="External" Id="rId2931"/><Relationship Type="http://schemas.openxmlformats.org/officeDocument/2006/relationships/hyperlink" Target="#'2- AMLE'!A213" TargetMode="External" Id="rId2932"/><Relationship Type="http://schemas.openxmlformats.org/officeDocument/2006/relationships/hyperlink" Target="#'2- AMLE'!A214" TargetMode="External" Id="rId2933"/><Relationship Type="http://schemas.openxmlformats.org/officeDocument/2006/relationships/hyperlink" Target="#'2- AMLE'!A214" TargetMode="External" Id="rId2934"/><Relationship Type="http://schemas.openxmlformats.org/officeDocument/2006/relationships/hyperlink" Target="#'2- AMLE'!A215" TargetMode="External" Id="rId2935"/><Relationship Type="http://schemas.openxmlformats.org/officeDocument/2006/relationships/hyperlink" Target="#'2- AMLE'!A215" TargetMode="External" Id="rId2936"/><Relationship Type="http://schemas.openxmlformats.org/officeDocument/2006/relationships/hyperlink" Target="#'2- AMLE'!A216" TargetMode="External" Id="rId2937"/><Relationship Type="http://schemas.openxmlformats.org/officeDocument/2006/relationships/hyperlink" Target="#'2- AMLE'!A216" TargetMode="External" Id="rId2938"/><Relationship Type="http://schemas.openxmlformats.org/officeDocument/2006/relationships/hyperlink" Target="#'2- AMLE'!A217" TargetMode="External" Id="rId2939"/><Relationship Type="http://schemas.openxmlformats.org/officeDocument/2006/relationships/hyperlink" Target="#'2- AMLE'!A217" TargetMode="External" Id="rId2940"/><Relationship Type="http://schemas.openxmlformats.org/officeDocument/2006/relationships/hyperlink" Target="#'2- AMLE'!A218" TargetMode="External" Id="rId2941"/><Relationship Type="http://schemas.openxmlformats.org/officeDocument/2006/relationships/hyperlink" Target="#'2- AMLE'!A218" TargetMode="External" Id="rId2942"/><Relationship Type="http://schemas.openxmlformats.org/officeDocument/2006/relationships/hyperlink" Target="#'2- AMLE'!A219" TargetMode="External" Id="rId2943"/><Relationship Type="http://schemas.openxmlformats.org/officeDocument/2006/relationships/hyperlink" Target="#'2- AMLE'!A219" TargetMode="External" Id="rId2944"/><Relationship Type="http://schemas.openxmlformats.org/officeDocument/2006/relationships/hyperlink" Target="#'2- AMLE'!A220" TargetMode="External" Id="rId2945"/><Relationship Type="http://schemas.openxmlformats.org/officeDocument/2006/relationships/hyperlink" Target="#'2- AMLE'!A220" TargetMode="External" Id="rId2946"/><Relationship Type="http://schemas.openxmlformats.org/officeDocument/2006/relationships/hyperlink" Target="#'2- AMLE'!A221" TargetMode="External" Id="rId2947"/><Relationship Type="http://schemas.openxmlformats.org/officeDocument/2006/relationships/hyperlink" Target="#'2- AMLE'!A221" TargetMode="External" Id="rId2948"/><Relationship Type="http://schemas.openxmlformats.org/officeDocument/2006/relationships/hyperlink" Target="#'2- AMLE'!A222" TargetMode="External" Id="rId2949"/><Relationship Type="http://schemas.openxmlformats.org/officeDocument/2006/relationships/hyperlink" Target="#'2- AMLE'!A222" TargetMode="External" Id="rId2950"/><Relationship Type="http://schemas.openxmlformats.org/officeDocument/2006/relationships/hyperlink" Target="#'2- AMLE'!A223" TargetMode="External" Id="rId2951"/><Relationship Type="http://schemas.openxmlformats.org/officeDocument/2006/relationships/hyperlink" Target="#'2- AMLE'!A223" TargetMode="External" Id="rId2952"/><Relationship Type="http://schemas.openxmlformats.org/officeDocument/2006/relationships/hyperlink" Target="#'2- AMLE'!A224" TargetMode="External" Id="rId2953"/><Relationship Type="http://schemas.openxmlformats.org/officeDocument/2006/relationships/hyperlink" Target="#'2- AMLE'!A224" TargetMode="External" Id="rId2954"/><Relationship Type="http://schemas.openxmlformats.org/officeDocument/2006/relationships/hyperlink" Target="#'2- AMLE'!A225" TargetMode="External" Id="rId2955"/><Relationship Type="http://schemas.openxmlformats.org/officeDocument/2006/relationships/hyperlink" Target="#'2- AMLE'!A225" TargetMode="External" Id="rId2956"/><Relationship Type="http://schemas.openxmlformats.org/officeDocument/2006/relationships/hyperlink" Target="#'2- AMLE'!A226" TargetMode="External" Id="rId2957"/><Relationship Type="http://schemas.openxmlformats.org/officeDocument/2006/relationships/hyperlink" Target="#'2- AMLE'!A226" TargetMode="External" Id="rId2958"/><Relationship Type="http://schemas.openxmlformats.org/officeDocument/2006/relationships/hyperlink" Target="#'2- AMLE'!A227" TargetMode="External" Id="rId2959"/><Relationship Type="http://schemas.openxmlformats.org/officeDocument/2006/relationships/hyperlink" Target="#'2- AMLE'!A227" TargetMode="External" Id="rId2960"/><Relationship Type="http://schemas.openxmlformats.org/officeDocument/2006/relationships/hyperlink" Target="#'2- AMLE'!A228" TargetMode="External" Id="rId2961"/><Relationship Type="http://schemas.openxmlformats.org/officeDocument/2006/relationships/hyperlink" Target="#'2- AMLE'!A228" TargetMode="External" Id="rId2962"/><Relationship Type="http://schemas.openxmlformats.org/officeDocument/2006/relationships/hyperlink" Target="#'2- AMLE'!A229" TargetMode="External" Id="rId2963"/><Relationship Type="http://schemas.openxmlformats.org/officeDocument/2006/relationships/hyperlink" Target="#'2- AMLE'!A229" TargetMode="External" Id="rId2964"/><Relationship Type="http://schemas.openxmlformats.org/officeDocument/2006/relationships/hyperlink" Target="#'2- AMLE'!A230" TargetMode="External" Id="rId2965"/><Relationship Type="http://schemas.openxmlformats.org/officeDocument/2006/relationships/hyperlink" Target="#'2- AMLE'!A230" TargetMode="External" Id="rId2966"/><Relationship Type="http://schemas.openxmlformats.org/officeDocument/2006/relationships/hyperlink" Target="#'2- AMLE'!A231" TargetMode="External" Id="rId2967"/><Relationship Type="http://schemas.openxmlformats.org/officeDocument/2006/relationships/hyperlink" Target="#'2- AMLE'!A231" TargetMode="External" Id="rId2968"/><Relationship Type="http://schemas.openxmlformats.org/officeDocument/2006/relationships/hyperlink" Target="#'2- AMLE'!A232" TargetMode="External" Id="rId2969"/><Relationship Type="http://schemas.openxmlformats.org/officeDocument/2006/relationships/hyperlink" Target="#'2- AMLE'!A232" TargetMode="External" Id="rId2970"/><Relationship Type="http://schemas.openxmlformats.org/officeDocument/2006/relationships/hyperlink" Target="#'2- AMLE'!A233" TargetMode="External" Id="rId2971"/><Relationship Type="http://schemas.openxmlformats.org/officeDocument/2006/relationships/hyperlink" Target="#'2- AMLE'!A233" TargetMode="External" Id="rId2972"/><Relationship Type="http://schemas.openxmlformats.org/officeDocument/2006/relationships/hyperlink" Target="#'2- AMLE'!A234" TargetMode="External" Id="rId2973"/><Relationship Type="http://schemas.openxmlformats.org/officeDocument/2006/relationships/hyperlink" Target="#'2- AMLE'!A234" TargetMode="External" Id="rId2974"/><Relationship Type="http://schemas.openxmlformats.org/officeDocument/2006/relationships/hyperlink" Target="#'2- AMLE'!A235" TargetMode="External" Id="rId2975"/><Relationship Type="http://schemas.openxmlformats.org/officeDocument/2006/relationships/hyperlink" Target="#'2- AMLE'!A235" TargetMode="External" Id="rId2976"/><Relationship Type="http://schemas.openxmlformats.org/officeDocument/2006/relationships/hyperlink" Target="#'2- AMLE'!A236" TargetMode="External" Id="rId2977"/><Relationship Type="http://schemas.openxmlformats.org/officeDocument/2006/relationships/hyperlink" Target="#'2- AMLE'!A236" TargetMode="External" Id="rId2978"/><Relationship Type="http://schemas.openxmlformats.org/officeDocument/2006/relationships/hyperlink" Target="#'2- AMLE'!A237" TargetMode="External" Id="rId2979"/><Relationship Type="http://schemas.openxmlformats.org/officeDocument/2006/relationships/hyperlink" Target="#'2- AMLE'!A237" TargetMode="External" Id="rId2980"/><Relationship Type="http://schemas.openxmlformats.org/officeDocument/2006/relationships/hyperlink" Target="#'2- AMLE'!A238" TargetMode="External" Id="rId2981"/><Relationship Type="http://schemas.openxmlformats.org/officeDocument/2006/relationships/hyperlink" Target="#'2- AMLE'!A238" TargetMode="External" Id="rId2982"/><Relationship Type="http://schemas.openxmlformats.org/officeDocument/2006/relationships/hyperlink" Target="#'2- AMLE'!A239" TargetMode="External" Id="rId2983"/><Relationship Type="http://schemas.openxmlformats.org/officeDocument/2006/relationships/hyperlink" Target="#'2- AMLE'!A239" TargetMode="External" Id="rId2984"/><Relationship Type="http://schemas.openxmlformats.org/officeDocument/2006/relationships/hyperlink" Target="#'2- AMLE'!A240" TargetMode="External" Id="rId2985"/><Relationship Type="http://schemas.openxmlformats.org/officeDocument/2006/relationships/hyperlink" Target="#'2- AMLE'!A240" TargetMode="External" Id="rId2986"/><Relationship Type="http://schemas.openxmlformats.org/officeDocument/2006/relationships/hyperlink" Target="#'2- AMLE'!A241" TargetMode="External" Id="rId2987"/><Relationship Type="http://schemas.openxmlformats.org/officeDocument/2006/relationships/hyperlink" Target="#'2- AMLE'!A241" TargetMode="External" Id="rId2988"/><Relationship Type="http://schemas.openxmlformats.org/officeDocument/2006/relationships/hyperlink" Target="#'2- AMLE'!A242" TargetMode="External" Id="rId2989"/><Relationship Type="http://schemas.openxmlformats.org/officeDocument/2006/relationships/hyperlink" Target="#'2- AMLE'!A242" TargetMode="External" Id="rId2990"/><Relationship Type="http://schemas.openxmlformats.org/officeDocument/2006/relationships/hyperlink" Target="#'2- AMLE'!A243" TargetMode="External" Id="rId2991"/><Relationship Type="http://schemas.openxmlformats.org/officeDocument/2006/relationships/hyperlink" Target="#'2- AMLE'!A243" TargetMode="External" Id="rId2992"/><Relationship Type="http://schemas.openxmlformats.org/officeDocument/2006/relationships/hyperlink" Target="#'2- AMLE'!A244" TargetMode="External" Id="rId2993"/><Relationship Type="http://schemas.openxmlformats.org/officeDocument/2006/relationships/hyperlink" Target="#'2- AMLE'!A244" TargetMode="External" Id="rId2994"/><Relationship Type="http://schemas.openxmlformats.org/officeDocument/2006/relationships/hyperlink" Target="#'2- AMLE'!A245" TargetMode="External" Id="rId2995"/><Relationship Type="http://schemas.openxmlformats.org/officeDocument/2006/relationships/hyperlink" Target="#'2- AMLE'!A245" TargetMode="External" Id="rId2996"/><Relationship Type="http://schemas.openxmlformats.org/officeDocument/2006/relationships/hyperlink" Target="#'2- AMLE'!A246" TargetMode="External" Id="rId2997"/><Relationship Type="http://schemas.openxmlformats.org/officeDocument/2006/relationships/hyperlink" Target="#'2- AMLE'!A246" TargetMode="External" Id="rId2998"/><Relationship Type="http://schemas.openxmlformats.org/officeDocument/2006/relationships/hyperlink" Target="#'2- AMLE'!A247" TargetMode="External" Id="rId2999"/><Relationship Type="http://schemas.openxmlformats.org/officeDocument/2006/relationships/hyperlink" Target="#'2- AMLE'!A247" TargetMode="External" Id="rId3000"/><Relationship Type="http://schemas.openxmlformats.org/officeDocument/2006/relationships/hyperlink" Target="#'2- AMLE'!A248" TargetMode="External" Id="rId3001"/><Relationship Type="http://schemas.openxmlformats.org/officeDocument/2006/relationships/hyperlink" Target="#'2- AMLE'!A248" TargetMode="External" Id="rId3002"/><Relationship Type="http://schemas.openxmlformats.org/officeDocument/2006/relationships/hyperlink" Target="#'2- AMLE'!A249" TargetMode="External" Id="rId3003"/><Relationship Type="http://schemas.openxmlformats.org/officeDocument/2006/relationships/hyperlink" Target="#'2- AMLE'!A249" TargetMode="External" Id="rId3004"/><Relationship Type="http://schemas.openxmlformats.org/officeDocument/2006/relationships/hyperlink" Target="#'2- AMLE'!A250" TargetMode="External" Id="rId3005"/><Relationship Type="http://schemas.openxmlformats.org/officeDocument/2006/relationships/hyperlink" Target="#'2- AMLE'!A250" TargetMode="External" Id="rId3006"/><Relationship Type="http://schemas.openxmlformats.org/officeDocument/2006/relationships/hyperlink" Target="#'2- AMLE'!A251" TargetMode="External" Id="rId3007"/><Relationship Type="http://schemas.openxmlformats.org/officeDocument/2006/relationships/hyperlink" Target="#'2- AMLE'!A251" TargetMode="External" Id="rId3008"/><Relationship Type="http://schemas.openxmlformats.org/officeDocument/2006/relationships/hyperlink" Target="#'2- AMLE'!A252" TargetMode="External" Id="rId3009"/><Relationship Type="http://schemas.openxmlformats.org/officeDocument/2006/relationships/hyperlink" Target="#'2- AMLE'!A252" TargetMode="External" Id="rId3010"/><Relationship Type="http://schemas.openxmlformats.org/officeDocument/2006/relationships/hyperlink" Target="#'2- AMLE'!A253" TargetMode="External" Id="rId3011"/><Relationship Type="http://schemas.openxmlformats.org/officeDocument/2006/relationships/hyperlink" Target="#'2- AMLE'!A253" TargetMode="External" Id="rId3012"/><Relationship Type="http://schemas.openxmlformats.org/officeDocument/2006/relationships/hyperlink" Target="#'2- AMLE'!A254" TargetMode="External" Id="rId3013"/><Relationship Type="http://schemas.openxmlformats.org/officeDocument/2006/relationships/hyperlink" Target="#'2- AMLE'!A254" TargetMode="External" Id="rId3014"/><Relationship Type="http://schemas.openxmlformats.org/officeDocument/2006/relationships/hyperlink" Target="#'2- AMLE'!A255" TargetMode="External" Id="rId3015"/><Relationship Type="http://schemas.openxmlformats.org/officeDocument/2006/relationships/hyperlink" Target="#'2- AMLE'!A255" TargetMode="External" Id="rId3016"/><Relationship Type="http://schemas.openxmlformats.org/officeDocument/2006/relationships/hyperlink" Target="#'2- AMLE'!A257" TargetMode="External" Id="rId3017"/><Relationship Type="http://schemas.openxmlformats.org/officeDocument/2006/relationships/hyperlink" Target="#'2- AMLE'!A257" TargetMode="External" Id="rId3018"/><Relationship Type="http://schemas.openxmlformats.org/officeDocument/2006/relationships/hyperlink" Target="#'2- AMLE'!A258" TargetMode="External" Id="rId3019"/><Relationship Type="http://schemas.openxmlformats.org/officeDocument/2006/relationships/hyperlink" Target="#'2- AMLE'!A258" TargetMode="External" Id="rId3020"/><Relationship Type="http://schemas.openxmlformats.org/officeDocument/2006/relationships/hyperlink" Target="#'2- AMLE'!A259" TargetMode="External" Id="rId3021"/><Relationship Type="http://schemas.openxmlformats.org/officeDocument/2006/relationships/hyperlink" Target="#'2- AMLE'!A259" TargetMode="External" Id="rId3022"/><Relationship Type="http://schemas.openxmlformats.org/officeDocument/2006/relationships/hyperlink" Target="#'2- AMLE'!A260" TargetMode="External" Id="rId3023"/><Relationship Type="http://schemas.openxmlformats.org/officeDocument/2006/relationships/hyperlink" Target="#'2- AMLE'!A260" TargetMode="External" Id="rId3024"/><Relationship Type="http://schemas.openxmlformats.org/officeDocument/2006/relationships/hyperlink" Target="#'2- AMLE'!A261" TargetMode="External" Id="rId3025"/><Relationship Type="http://schemas.openxmlformats.org/officeDocument/2006/relationships/hyperlink" Target="#'2- AMLE'!A261" TargetMode="External" Id="rId3026"/><Relationship Type="http://schemas.openxmlformats.org/officeDocument/2006/relationships/hyperlink" Target="#'2- AMLE'!A262" TargetMode="External" Id="rId3027"/><Relationship Type="http://schemas.openxmlformats.org/officeDocument/2006/relationships/hyperlink" Target="#'2- AMLE'!A262" TargetMode="External" Id="rId3028"/><Relationship Type="http://schemas.openxmlformats.org/officeDocument/2006/relationships/hyperlink" Target="#'2- AMLE'!A263" TargetMode="External" Id="rId3029"/><Relationship Type="http://schemas.openxmlformats.org/officeDocument/2006/relationships/hyperlink" Target="#'2- AMLE'!A263" TargetMode="External" Id="rId3030"/><Relationship Type="http://schemas.openxmlformats.org/officeDocument/2006/relationships/hyperlink" Target="#'2- AMLE'!A264" TargetMode="External" Id="rId3031"/><Relationship Type="http://schemas.openxmlformats.org/officeDocument/2006/relationships/hyperlink" Target="#'2- AMLE'!A264" TargetMode="External" Id="rId3032"/><Relationship Type="http://schemas.openxmlformats.org/officeDocument/2006/relationships/hyperlink" Target="#'2- AMLE'!A265" TargetMode="External" Id="rId3033"/><Relationship Type="http://schemas.openxmlformats.org/officeDocument/2006/relationships/hyperlink" Target="#'2- AMLE'!A265" TargetMode="External" Id="rId3034"/><Relationship Type="http://schemas.openxmlformats.org/officeDocument/2006/relationships/hyperlink" Target="#'2- AMLE'!A266" TargetMode="External" Id="rId3035"/><Relationship Type="http://schemas.openxmlformats.org/officeDocument/2006/relationships/hyperlink" Target="#'2- AMLE'!A266" TargetMode="External" Id="rId3036"/><Relationship Type="http://schemas.openxmlformats.org/officeDocument/2006/relationships/hyperlink" Target="#'2- AMLE'!A267" TargetMode="External" Id="rId3037"/><Relationship Type="http://schemas.openxmlformats.org/officeDocument/2006/relationships/hyperlink" Target="#'2- AMLE'!A267" TargetMode="External" Id="rId3038"/><Relationship Type="http://schemas.openxmlformats.org/officeDocument/2006/relationships/hyperlink" Target="#'2- AMLE'!A268" TargetMode="External" Id="rId3039"/><Relationship Type="http://schemas.openxmlformats.org/officeDocument/2006/relationships/hyperlink" Target="#'2- AMLE'!A268" TargetMode="External" Id="rId3040"/><Relationship Type="http://schemas.openxmlformats.org/officeDocument/2006/relationships/hyperlink" Target="#'2- AMLE'!A269" TargetMode="External" Id="rId3041"/><Relationship Type="http://schemas.openxmlformats.org/officeDocument/2006/relationships/hyperlink" Target="#'2- AMLE'!A269" TargetMode="External" Id="rId3042"/><Relationship Type="http://schemas.openxmlformats.org/officeDocument/2006/relationships/hyperlink" Target="#'2- AMLE'!A270" TargetMode="External" Id="rId3043"/><Relationship Type="http://schemas.openxmlformats.org/officeDocument/2006/relationships/hyperlink" Target="#'2- AMLE'!A270" TargetMode="External" Id="rId3044"/><Relationship Type="http://schemas.openxmlformats.org/officeDocument/2006/relationships/hyperlink" Target="#'2- AMLE'!A271" TargetMode="External" Id="rId3045"/><Relationship Type="http://schemas.openxmlformats.org/officeDocument/2006/relationships/hyperlink" Target="#'2- AMLE'!A271" TargetMode="External" Id="rId3046"/><Relationship Type="http://schemas.openxmlformats.org/officeDocument/2006/relationships/hyperlink" Target="#'2- AMLE'!A272" TargetMode="External" Id="rId3047"/><Relationship Type="http://schemas.openxmlformats.org/officeDocument/2006/relationships/hyperlink" Target="#'2- AMLE'!A272" TargetMode="External" Id="rId3048"/><Relationship Type="http://schemas.openxmlformats.org/officeDocument/2006/relationships/hyperlink" Target="#'2- AMLE'!A273" TargetMode="External" Id="rId3049"/><Relationship Type="http://schemas.openxmlformats.org/officeDocument/2006/relationships/hyperlink" Target="#'2- AMLE'!A273" TargetMode="External" Id="rId3050"/><Relationship Type="http://schemas.openxmlformats.org/officeDocument/2006/relationships/hyperlink" Target="#'2- AMLE'!A274" TargetMode="External" Id="rId3051"/><Relationship Type="http://schemas.openxmlformats.org/officeDocument/2006/relationships/hyperlink" Target="#'2- AMLE'!A274" TargetMode="External" Id="rId3052"/><Relationship Type="http://schemas.openxmlformats.org/officeDocument/2006/relationships/hyperlink" Target="#'2- AMLE'!A275" TargetMode="External" Id="rId3053"/><Relationship Type="http://schemas.openxmlformats.org/officeDocument/2006/relationships/hyperlink" Target="#'2- AMLE'!A275" TargetMode="External" Id="rId3054"/><Relationship Type="http://schemas.openxmlformats.org/officeDocument/2006/relationships/hyperlink" Target="#'2- AMLE'!A276" TargetMode="External" Id="rId3055"/><Relationship Type="http://schemas.openxmlformats.org/officeDocument/2006/relationships/hyperlink" Target="#'2- AMLE'!A276" TargetMode="External" Id="rId3056"/><Relationship Type="http://schemas.openxmlformats.org/officeDocument/2006/relationships/hyperlink" Target="#'2- AMLE'!A277" TargetMode="External" Id="rId3057"/><Relationship Type="http://schemas.openxmlformats.org/officeDocument/2006/relationships/hyperlink" Target="#'2- AMLE'!A277" TargetMode="External" Id="rId3058"/><Relationship Type="http://schemas.openxmlformats.org/officeDocument/2006/relationships/hyperlink" Target="#'2- AMLE'!A278" TargetMode="External" Id="rId3059"/><Relationship Type="http://schemas.openxmlformats.org/officeDocument/2006/relationships/hyperlink" Target="#'2- AMLE'!A278" TargetMode="External" Id="rId3060"/><Relationship Type="http://schemas.openxmlformats.org/officeDocument/2006/relationships/hyperlink" Target="#'2- AMLE'!A279" TargetMode="External" Id="rId3061"/><Relationship Type="http://schemas.openxmlformats.org/officeDocument/2006/relationships/hyperlink" Target="#'2- AMLE'!A279" TargetMode="External" Id="rId3062"/><Relationship Type="http://schemas.openxmlformats.org/officeDocument/2006/relationships/hyperlink" Target="#'2- AMLE'!A280" TargetMode="External" Id="rId3063"/><Relationship Type="http://schemas.openxmlformats.org/officeDocument/2006/relationships/hyperlink" Target="#'2- AMLE'!A280" TargetMode="External" Id="rId3064"/><Relationship Type="http://schemas.openxmlformats.org/officeDocument/2006/relationships/hyperlink" Target="#'2- AMLE'!A281" TargetMode="External" Id="rId3065"/><Relationship Type="http://schemas.openxmlformats.org/officeDocument/2006/relationships/hyperlink" Target="#'2- AMLE'!A281" TargetMode="External" Id="rId3066"/><Relationship Type="http://schemas.openxmlformats.org/officeDocument/2006/relationships/hyperlink" Target="#'2- AMLE'!A282" TargetMode="External" Id="rId3067"/><Relationship Type="http://schemas.openxmlformats.org/officeDocument/2006/relationships/hyperlink" Target="#'2- AMLE'!A282" TargetMode="External" Id="rId3068"/><Relationship Type="http://schemas.openxmlformats.org/officeDocument/2006/relationships/hyperlink" Target="#'2- AMLE'!A283" TargetMode="External" Id="rId3069"/><Relationship Type="http://schemas.openxmlformats.org/officeDocument/2006/relationships/hyperlink" Target="#'2- AMLE'!A283" TargetMode="External" Id="rId3070"/><Relationship Type="http://schemas.openxmlformats.org/officeDocument/2006/relationships/hyperlink" Target="#'2- AMLE'!A284" TargetMode="External" Id="rId3071"/><Relationship Type="http://schemas.openxmlformats.org/officeDocument/2006/relationships/hyperlink" Target="#'2- AMLE'!A284" TargetMode="External" Id="rId3072"/><Relationship Type="http://schemas.openxmlformats.org/officeDocument/2006/relationships/hyperlink" Target="#'2- AMLE'!A285" TargetMode="External" Id="rId3073"/><Relationship Type="http://schemas.openxmlformats.org/officeDocument/2006/relationships/hyperlink" Target="#'2- AMLE'!A285" TargetMode="External" Id="rId3074"/><Relationship Type="http://schemas.openxmlformats.org/officeDocument/2006/relationships/hyperlink" Target="#'2- AMLE'!A286" TargetMode="External" Id="rId3075"/><Relationship Type="http://schemas.openxmlformats.org/officeDocument/2006/relationships/hyperlink" Target="#'2- AMLE'!A286" TargetMode="External" Id="rId3076"/><Relationship Type="http://schemas.openxmlformats.org/officeDocument/2006/relationships/hyperlink" Target="#'2- AMLE'!A287" TargetMode="External" Id="rId3077"/><Relationship Type="http://schemas.openxmlformats.org/officeDocument/2006/relationships/hyperlink" Target="#'2- AMLE'!A287" TargetMode="External" Id="rId3078"/><Relationship Type="http://schemas.openxmlformats.org/officeDocument/2006/relationships/hyperlink" Target="#'2- AMLE'!A288" TargetMode="External" Id="rId3079"/><Relationship Type="http://schemas.openxmlformats.org/officeDocument/2006/relationships/hyperlink" Target="#'2- AMLE'!A288" TargetMode="External" Id="rId3080"/><Relationship Type="http://schemas.openxmlformats.org/officeDocument/2006/relationships/hyperlink" Target="#'2- AMLE'!A289" TargetMode="External" Id="rId3081"/><Relationship Type="http://schemas.openxmlformats.org/officeDocument/2006/relationships/hyperlink" Target="#'2- AMLE'!A289" TargetMode="External" Id="rId3082"/><Relationship Type="http://schemas.openxmlformats.org/officeDocument/2006/relationships/hyperlink" Target="#'2- AMLE'!A290" TargetMode="External" Id="rId3083"/><Relationship Type="http://schemas.openxmlformats.org/officeDocument/2006/relationships/hyperlink" Target="#'2- AMLE'!A290" TargetMode="External" Id="rId3084"/><Relationship Type="http://schemas.openxmlformats.org/officeDocument/2006/relationships/hyperlink" Target="#'2- AMLE'!A291" TargetMode="External" Id="rId3085"/><Relationship Type="http://schemas.openxmlformats.org/officeDocument/2006/relationships/hyperlink" Target="#'2- AMLE'!A291" TargetMode="External" Id="rId3086"/><Relationship Type="http://schemas.openxmlformats.org/officeDocument/2006/relationships/hyperlink" Target="#'2- AMLE'!A292" TargetMode="External" Id="rId3087"/><Relationship Type="http://schemas.openxmlformats.org/officeDocument/2006/relationships/hyperlink" Target="#'2- AMLE'!A292" TargetMode="External" Id="rId3088"/><Relationship Type="http://schemas.openxmlformats.org/officeDocument/2006/relationships/hyperlink" Target="#'2- AMLE'!A293" TargetMode="External" Id="rId3089"/><Relationship Type="http://schemas.openxmlformats.org/officeDocument/2006/relationships/hyperlink" Target="#'2- AMLE'!A293" TargetMode="External" Id="rId3090"/><Relationship Type="http://schemas.openxmlformats.org/officeDocument/2006/relationships/hyperlink" Target="#'2- AMLE'!A294" TargetMode="External" Id="rId3091"/><Relationship Type="http://schemas.openxmlformats.org/officeDocument/2006/relationships/hyperlink" Target="#'2- AMLE'!A294" TargetMode="External" Id="rId3092"/><Relationship Type="http://schemas.openxmlformats.org/officeDocument/2006/relationships/hyperlink" Target="#'2- AMLE'!A295" TargetMode="External" Id="rId3093"/><Relationship Type="http://schemas.openxmlformats.org/officeDocument/2006/relationships/hyperlink" Target="#'2- AMLE'!A295" TargetMode="External" Id="rId3094"/><Relationship Type="http://schemas.openxmlformats.org/officeDocument/2006/relationships/hyperlink" Target="#'2- AMLE'!A296" TargetMode="External" Id="rId3095"/><Relationship Type="http://schemas.openxmlformats.org/officeDocument/2006/relationships/hyperlink" Target="#'2- AMLE'!A296" TargetMode="External" Id="rId3096"/><Relationship Type="http://schemas.openxmlformats.org/officeDocument/2006/relationships/hyperlink" Target="#'2- AMLE'!A297" TargetMode="External" Id="rId3097"/><Relationship Type="http://schemas.openxmlformats.org/officeDocument/2006/relationships/hyperlink" Target="#'2- AMLE'!A297" TargetMode="External" Id="rId3098"/><Relationship Type="http://schemas.openxmlformats.org/officeDocument/2006/relationships/hyperlink" Target="#'2- AMLE'!A298" TargetMode="External" Id="rId3099"/><Relationship Type="http://schemas.openxmlformats.org/officeDocument/2006/relationships/hyperlink" Target="#'2- AMLE'!A298" TargetMode="External" Id="rId3100"/><Relationship Type="http://schemas.openxmlformats.org/officeDocument/2006/relationships/hyperlink" Target="#'2- AMLE'!A299" TargetMode="External" Id="rId3101"/><Relationship Type="http://schemas.openxmlformats.org/officeDocument/2006/relationships/hyperlink" Target="#'2- AMLE'!A299" TargetMode="External" Id="rId3102"/><Relationship Type="http://schemas.openxmlformats.org/officeDocument/2006/relationships/hyperlink" Target="#'2- AMLE'!A300" TargetMode="External" Id="rId3103"/><Relationship Type="http://schemas.openxmlformats.org/officeDocument/2006/relationships/hyperlink" Target="#'2- AMLE'!A300" TargetMode="External" Id="rId3104"/><Relationship Type="http://schemas.openxmlformats.org/officeDocument/2006/relationships/hyperlink" Target="#'2- AMLE'!A301" TargetMode="External" Id="rId3105"/><Relationship Type="http://schemas.openxmlformats.org/officeDocument/2006/relationships/hyperlink" Target="#'2- AMLE'!A301" TargetMode="External" Id="rId3106"/><Relationship Type="http://schemas.openxmlformats.org/officeDocument/2006/relationships/hyperlink" Target="#'2- AMLE'!A302" TargetMode="External" Id="rId3107"/><Relationship Type="http://schemas.openxmlformats.org/officeDocument/2006/relationships/hyperlink" Target="#'2- AMLE'!A302" TargetMode="External" Id="rId3108"/><Relationship Type="http://schemas.openxmlformats.org/officeDocument/2006/relationships/hyperlink" Target="#'2- AMLE'!A303" TargetMode="External" Id="rId3109"/><Relationship Type="http://schemas.openxmlformats.org/officeDocument/2006/relationships/hyperlink" Target="#'2- AMLE'!A303" TargetMode="External" Id="rId3110"/><Relationship Type="http://schemas.openxmlformats.org/officeDocument/2006/relationships/hyperlink" Target="#'2- AMLE'!A304" TargetMode="External" Id="rId3111"/><Relationship Type="http://schemas.openxmlformats.org/officeDocument/2006/relationships/hyperlink" Target="#'2- AMLE'!A304" TargetMode="External" Id="rId3112"/><Relationship Type="http://schemas.openxmlformats.org/officeDocument/2006/relationships/hyperlink" Target="#'2- AMLE'!A305" TargetMode="External" Id="rId3113"/><Relationship Type="http://schemas.openxmlformats.org/officeDocument/2006/relationships/hyperlink" Target="#'2- AMLE'!A305" TargetMode="External" Id="rId3114"/><Relationship Type="http://schemas.openxmlformats.org/officeDocument/2006/relationships/hyperlink" Target="#'2- AMLE'!A306" TargetMode="External" Id="rId3115"/><Relationship Type="http://schemas.openxmlformats.org/officeDocument/2006/relationships/hyperlink" Target="#'2- AMLE'!A306" TargetMode="External" Id="rId3116"/><Relationship Type="http://schemas.openxmlformats.org/officeDocument/2006/relationships/hyperlink" Target="#'2- AMLE'!A307" TargetMode="External" Id="rId3117"/><Relationship Type="http://schemas.openxmlformats.org/officeDocument/2006/relationships/hyperlink" Target="#'2- AMLE'!A307" TargetMode="External" Id="rId3118"/><Relationship Type="http://schemas.openxmlformats.org/officeDocument/2006/relationships/hyperlink" Target="#'2- AMLE'!A308" TargetMode="External" Id="rId3119"/><Relationship Type="http://schemas.openxmlformats.org/officeDocument/2006/relationships/hyperlink" Target="#'2- AMLE'!A308" TargetMode="External" Id="rId3120"/><Relationship Type="http://schemas.openxmlformats.org/officeDocument/2006/relationships/hyperlink" Target="#'2- AMLE'!A309" TargetMode="External" Id="rId3121"/><Relationship Type="http://schemas.openxmlformats.org/officeDocument/2006/relationships/hyperlink" Target="#'2- AMLE'!A309" TargetMode="External" Id="rId3122"/><Relationship Type="http://schemas.openxmlformats.org/officeDocument/2006/relationships/hyperlink" Target="#'2- AMLE'!A310" TargetMode="External" Id="rId3123"/><Relationship Type="http://schemas.openxmlformats.org/officeDocument/2006/relationships/hyperlink" Target="#'2- AMLE'!A310" TargetMode="External" Id="rId3124"/><Relationship Type="http://schemas.openxmlformats.org/officeDocument/2006/relationships/hyperlink" Target="#'2- AMLE'!A311" TargetMode="External" Id="rId3125"/><Relationship Type="http://schemas.openxmlformats.org/officeDocument/2006/relationships/hyperlink" Target="#'2- AMLE'!A311" TargetMode="External" Id="rId3126"/><Relationship Type="http://schemas.openxmlformats.org/officeDocument/2006/relationships/hyperlink" Target="#'2- AMLE'!A312" TargetMode="External" Id="rId3127"/><Relationship Type="http://schemas.openxmlformats.org/officeDocument/2006/relationships/hyperlink" Target="#'2- AMLE'!A312" TargetMode="External" Id="rId3128"/><Relationship Type="http://schemas.openxmlformats.org/officeDocument/2006/relationships/hyperlink" Target="#'2- AMLE'!A313" TargetMode="External" Id="rId3129"/><Relationship Type="http://schemas.openxmlformats.org/officeDocument/2006/relationships/hyperlink" Target="#'2- AMLE'!A313" TargetMode="External" Id="rId3130"/><Relationship Type="http://schemas.openxmlformats.org/officeDocument/2006/relationships/hyperlink" Target="#'2- AMLE'!A314" TargetMode="External" Id="rId3131"/><Relationship Type="http://schemas.openxmlformats.org/officeDocument/2006/relationships/hyperlink" Target="#'2- AMLE'!A314" TargetMode="External" Id="rId3132"/><Relationship Type="http://schemas.openxmlformats.org/officeDocument/2006/relationships/hyperlink" Target="#'2- AMLE'!A315" TargetMode="External" Id="rId3133"/><Relationship Type="http://schemas.openxmlformats.org/officeDocument/2006/relationships/hyperlink" Target="#'2- AMLE'!A315" TargetMode="External" Id="rId3134"/><Relationship Type="http://schemas.openxmlformats.org/officeDocument/2006/relationships/hyperlink" Target="#'2- AMLE'!A316" TargetMode="External" Id="rId3135"/><Relationship Type="http://schemas.openxmlformats.org/officeDocument/2006/relationships/hyperlink" Target="#'2- AMLE'!A316" TargetMode="External" Id="rId3136"/><Relationship Type="http://schemas.openxmlformats.org/officeDocument/2006/relationships/hyperlink" Target="#'2- AMLE'!A317" TargetMode="External" Id="rId3137"/><Relationship Type="http://schemas.openxmlformats.org/officeDocument/2006/relationships/hyperlink" Target="#'2- AMLE'!A317" TargetMode="External" Id="rId3138"/><Relationship Type="http://schemas.openxmlformats.org/officeDocument/2006/relationships/hyperlink" Target="#'2- AMLE'!A318" TargetMode="External" Id="rId3139"/><Relationship Type="http://schemas.openxmlformats.org/officeDocument/2006/relationships/hyperlink" Target="#'2- AMLE'!A318" TargetMode="External" Id="rId3140"/><Relationship Type="http://schemas.openxmlformats.org/officeDocument/2006/relationships/hyperlink" Target="#'2- AMLE'!A319" TargetMode="External" Id="rId3141"/><Relationship Type="http://schemas.openxmlformats.org/officeDocument/2006/relationships/hyperlink" Target="#'2- AMLE'!A319" TargetMode="External" Id="rId3142"/><Relationship Type="http://schemas.openxmlformats.org/officeDocument/2006/relationships/hyperlink" Target="#'2- AMLE'!A320" TargetMode="External" Id="rId3143"/><Relationship Type="http://schemas.openxmlformats.org/officeDocument/2006/relationships/hyperlink" Target="#'2- AMLE'!A320" TargetMode="External" Id="rId3144"/><Relationship Type="http://schemas.openxmlformats.org/officeDocument/2006/relationships/hyperlink" Target="#'2- AMLE'!A321" TargetMode="External" Id="rId3145"/><Relationship Type="http://schemas.openxmlformats.org/officeDocument/2006/relationships/hyperlink" Target="#'2- AMLE'!A321" TargetMode="External" Id="rId3146"/><Relationship Type="http://schemas.openxmlformats.org/officeDocument/2006/relationships/hyperlink" Target="#'2- AMLE'!A322" TargetMode="External" Id="rId3147"/><Relationship Type="http://schemas.openxmlformats.org/officeDocument/2006/relationships/hyperlink" Target="#'2- AMLE'!A322" TargetMode="External" Id="rId3148"/><Relationship Type="http://schemas.openxmlformats.org/officeDocument/2006/relationships/hyperlink" Target="#'2- AMLE'!A323" TargetMode="External" Id="rId3149"/><Relationship Type="http://schemas.openxmlformats.org/officeDocument/2006/relationships/hyperlink" Target="#'2- AMLE'!A323" TargetMode="External" Id="rId3150"/><Relationship Type="http://schemas.openxmlformats.org/officeDocument/2006/relationships/hyperlink" Target="#'2- AMLE'!A324" TargetMode="External" Id="rId3151"/><Relationship Type="http://schemas.openxmlformats.org/officeDocument/2006/relationships/hyperlink" Target="#'2- AMLE'!A324" TargetMode="External" Id="rId3152"/><Relationship Type="http://schemas.openxmlformats.org/officeDocument/2006/relationships/hyperlink" Target="#'2- AMLE'!A325" TargetMode="External" Id="rId3153"/><Relationship Type="http://schemas.openxmlformats.org/officeDocument/2006/relationships/hyperlink" Target="#'2- AMLE'!A325" TargetMode="External" Id="rId3154"/><Relationship Type="http://schemas.openxmlformats.org/officeDocument/2006/relationships/hyperlink" Target="#'2- AMLE'!A326" TargetMode="External" Id="rId3155"/><Relationship Type="http://schemas.openxmlformats.org/officeDocument/2006/relationships/hyperlink" Target="#'2- AMLE'!A326" TargetMode="External" Id="rId3156"/><Relationship Type="http://schemas.openxmlformats.org/officeDocument/2006/relationships/hyperlink" Target="#'2- AMLE'!A327" TargetMode="External" Id="rId3157"/><Relationship Type="http://schemas.openxmlformats.org/officeDocument/2006/relationships/hyperlink" Target="#'2- AMLE'!A327" TargetMode="External" Id="rId3158"/><Relationship Type="http://schemas.openxmlformats.org/officeDocument/2006/relationships/hyperlink" Target="#'2- AMLE'!A328" TargetMode="External" Id="rId3159"/><Relationship Type="http://schemas.openxmlformats.org/officeDocument/2006/relationships/hyperlink" Target="#'2- AMLE'!A328" TargetMode="External" Id="rId3160"/><Relationship Type="http://schemas.openxmlformats.org/officeDocument/2006/relationships/hyperlink" Target="#'2- AMLE'!A329" TargetMode="External" Id="rId3161"/><Relationship Type="http://schemas.openxmlformats.org/officeDocument/2006/relationships/hyperlink" Target="#'2- AMLE'!A329" TargetMode="External" Id="rId3162"/><Relationship Type="http://schemas.openxmlformats.org/officeDocument/2006/relationships/hyperlink" Target="#'2- AMLE'!A330" TargetMode="External" Id="rId3163"/><Relationship Type="http://schemas.openxmlformats.org/officeDocument/2006/relationships/hyperlink" Target="#'2- AMLE'!A330" TargetMode="External" Id="rId3164"/><Relationship Type="http://schemas.openxmlformats.org/officeDocument/2006/relationships/hyperlink" Target="#'2- AMLE'!A331" TargetMode="External" Id="rId3165"/><Relationship Type="http://schemas.openxmlformats.org/officeDocument/2006/relationships/hyperlink" Target="#'2- AMLE'!A331" TargetMode="External" Id="rId3166"/><Relationship Type="http://schemas.openxmlformats.org/officeDocument/2006/relationships/hyperlink" Target="#'2- AMLE'!A332" TargetMode="External" Id="rId3167"/><Relationship Type="http://schemas.openxmlformats.org/officeDocument/2006/relationships/hyperlink" Target="#'2- AMLE'!A332" TargetMode="External" Id="rId3168"/><Relationship Type="http://schemas.openxmlformats.org/officeDocument/2006/relationships/hyperlink" Target="#'2- AMLE'!A333" TargetMode="External" Id="rId3169"/><Relationship Type="http://schemas.openxmlformats.org/officeDocument/2006/relationships/hyperlink" Target="#'2- AMLE'!A333" TargetMode="External" Id="rId3170"/><Relationship Type="http://schemas.openxmlformats.org/officeDocument/2006/relationships/hyperlink" Target="#'2- AMLE'!A334" TargetMode="External" Id="rId3171"/><Relationship Type="http://schemas.openxmlformats.org/officeDocument/2006/relationships/hyperlink" Target="#'2- AMLE'!A334" TargetMode="External" Id="rId3172"/><Relationship Type="http://schemas.openxmlformats.org/officeDocument/2006/relationships/hyperlink" Target="#'2- AMLE'!A335" TargetMode="External" Id="rId3173"/><Relationship Type="http://schemas.openxmlformats.org/officeDocument/2006/relationships/hyperlink" Target="#'2- AMLE'!A335" TargetMode="External" Id="rId3174"/><Relationship Type="http://schemas.openxmlformats.org/officeDocument/2006/relationships/hyperlink" Target="#'2- AMLE'!A336" TargetMode="External" Id="rId3175"/><Relationship Type="http://schemas.openxmlformats.org/officeDocument/2006/relationships/hyperlink" Target="#'2- AMLE'!A336" TargetMode="External" Id="rId3176"/><Relationship Type="http://schemas.openxmlformats.org/officeDocument/2006/relationships/hyperlink" Target="#'2- AMLE'!A337" TargetMode="External" Id="rId3177"/><Relationship Type="http://schemas.openxmlformats.org/officeDocument/2006/relationships/hyperlink" Target="#'2- AMLE'!A337" TargetMode="External" Id="rId3178"/><Relationship Type="http://schemas.openxmlformats.org/officeDocument/2006/relationships/hyperlink" Target="#'2- AMLE'!A338" TargetMode="External" Id="rId3179"/><Relationship Type="http://schemas.openxmlformats.org/officeDocument/2006/relationships/hyperlink" Target="#'2- AMLE'!A338" TargetMode="External" Id="rId3180"/><Relationship Type="http://schemas.openxmlformats.org/officeDocument/2006/relationships/hyperlink" Target="#'2- AMLE'!A339" TargetMode="External" Id="rId3181"/><Relationship Type="http://schemas.openxmlformats.org/officeDocument/2006/relationships/hyperlink" Target="#'2- AMLE'!A339" TargetMode="External" Id="rId3182"/><Relationship Type="http://schemas.openxmlformats.org/officeDocument/2006/relationships/hyperlink" Target="#'2- AMLE'!A340" TargetMode="External" Id="rId3183"/><Relationship Type="http://schemas.openxmlformats.org/officeDocument/2006/relationships/hyperlink" Target="#'2- AMLE'!A340" TargetMode="External" Id="rId3184"/><Relationship Type="http://schemas.openxmlformats.org/officeDocument/2006/relationships/hyperlink" Target="#'2- AMLE'!A341" TargetMode="External" Id="rId3185"/><Relationship Type="http://schemas.openxmlformats.org/officeDocument/2006/relationships/hyperlink" Target="#'2- AMLE'!A341" TargetMode="External" Id="rId3186"/><Relationship Type="http://schemas.openxmlformats.org/officeDocument/2006/relationships/hyperlink" Target="#'2- AMLE'!A342" TargetMode="External" Id="rId3187"/><Relationship Type="http://schemas.openxmlformats.org/officeDocument/2006/relationships/hyperlink" Target="#'2- AMLE'!A342" TargetMode="External" Id="rId3188"/><Relationship Type="http://schemas.openxmlformats.org/officeDocument/2006/relationships/hyperlink" Target="#'2- AMLE'!A344" TargetMode="External" Id="rId3189"/><Relationship Type="http://schemas.openxmlformats.org/officeDocument/2006/relationships/hyperlink" Target="#'2- AMLE'!A344" TargetMode="External" Id="rId3190"/><Relationship Type="http://schemas.openxmlformats.org/officeDocument/2006/relationships/hyperlink" Target="#'2- AMLE'!A345" TargetMode="External" Id="rId3191"/><Relationship Type="http://schemas.openxmlformats.org/officeDocument/2006/relationships/hyperlink" Target="#'2- AMLE'!A345" TargetMode="External" Id="rId3192"/><Relationship Type="http://schemas.openxmlformats.org/officeDocument/2006/relationships/hyperlink" Target="#'2- AMLE'!A346" TargetMode="External" Id="rId3193"/><Relationship Type="http://schemas.openxmlformats.org/officeDocument/2006/relationships/hyperlink" Target="#'2- AMLE'!A346" TargetMode="External" Id="rId3194"/><Relationship Type="http://schemas.openxmlformats.org/officeDocument/2006/relationships/hyperlink" Target="#'2- AMLE'!A347" TargetMode="External" Id="rId3195"/><Relationship Type="http://schemas.openxmlformats.org/officeDocument/2006/relationships/hyperlink" Target="#'2- AMLE'!A347" TargetMode="External" Id="rId3196"/><Relationship Type="http://schemas.openxmlformats.org/officeDocument/2006/relationships/hyperlink" Target="#'2- AMLE'!A348" TargetMode="External" Id="rId3197"/><Relationship Type="http://schemas.openxmlformats.org/officeDocument/2006/relationships/hyperlink" Target="#'2- AMLE'!A348" TargetMode="External" Id="rId3198"/><Relationship Type="http://schemas.openxmlformats.org/officeDocument/2006/relationships/hyperlink" Target="#'2- AMLE'!A349" TargetMode="External" Id="rId3199"/><Relationship Type="http://schemas.openxmlformats.org/officeDocument/2006/relationships/hyperlink" Target="#'2- AMLE'!A349" TargetMode="External" Id="rId3200"/><Relationship Type="http://schemas.openxmlformats.org/officeDocument/2006/relationships/hyperlink" Target="#'2- AMLE'!A350" TargetMode="External" Id="rId3201"/><Relationship Type="http://schemas.openxmlformats.org/officeDocument/2006/relationships/hyperlink" Target="#'2- AMLE'!A350" TargetMode="External" Id="rId3202"/><Relationship Type="http://schemas.openxmlformats.org/officeDocument/2006/relationships/hyperlink" Target="#'2- AMLE'!A351" TargetMode="External" Id="rId3203"/><Relationship Type="http://schemas.openxmlformats.org/officeDocument/2006/relationships/hyperlink" Target="#'2- AMLE'!A351" TargetMode="External" Id="rId3204"/><Relationship Type="http://schemas.openxmlformats.org/officeDocument/2006/relationships/hyperlink" Target="#'2- AMLE'!A352" TargetMode="External" Id="rId3205"/><Relationship Type="http://schemas.openxmlformats.org/officeDocument/2006/relationships/hyperlink" Target="#'2- AMLE'!A352" TargetMode="External" Id="rId3206"/><Relationship Type="http://schemas.openxmlformats.org/officeDocument/2006/relationships/hyperlink" Target="#'2- AMLE'!A353" TargetMode="External" Id="rId3207"/><Relationship Type="http://schemas.openxmlformats.org/officeDocument/2006/relationships/hyperlink" Target="#'2- AMLE'!A353" TargetMode="External" Id="rId3208"/><Relationship Type="http://schemas.openxmlformats.org/officeDocument/2006/relationships/hyperlink" Target="#'2- AMLE'!A354" TargetMode="External" Id="rId3209"/><Relationship Type="http://schemas.openxmlformats.org/officeDocument/2006/relationships/hyperlink" Target="#'2- AMLE'!A354" TargetMode="External" Id="rId3210"/><Relationship Type="http://schemas.openxmlformats.org/officeDocument/2006/relationships/hyperlink" Target="#'2- AMLE'!A355" TargetMode="External" Id="rId3211"/><Relationship Type="http://schemas.openxmlformats.org/officeDocument/2006/relationships/hyperlink" Target="#'2- AMLE'!A355" TargetMode="External" Id="rId3212"/><Relationship Type="http://schemas.openxmlformats.org/officeDocument/2006/relationships/hyperlink" Target="#'2- AMLE'!A356" TargetMode="External" Id="rId3213"/><Relationship Type="http://schemas.openxmlformats.org/officeDocument/2006/relationships/hyperlink" Target="#'2- AMLE'!A356" TargetMode="External" Id="rId3214"/><Relationship Type="http://schemas.openxmlformats.org/officeDocument/2006/relationships/hyperlink" Target="#'2- AMLE'!A358" TargetMode="External" Id="rId3215"/><Relationship Type="http://schemas.openxmlformats.org/officeDocument/2006/relationships/hyperlink" Target="#'2- AMLE'!A358" TargetMode="External" Id="rId3216"/><Relationship Type="http://schemas.openxmlformats.org/officeDocument/2006/relationships/hyperlink" Target="#'2- AMLE'!A359" TargetMode="External" Id="rId3217"/><Relationship Type="http://schemas.openxmlformats.org/officeDocument/2006/relationships/hyperlink" Target="#'2- AMLE'!A359" TargetMode="External" Id="rId3218"/><Relationship Type="http://schemas.openxmlformats.org/officeDocument/2006/relationships/hyperlink" Target="#'2- AMLE'!A360" TargetMode="External" Id="rId3219"/><Relationship Type="http://schemas.openxmlformats.org/officeDocument/2006/relationships/hyperlink" Target="#'2- AMLE'!A360" TargetMode="External" Id="rId3220"/><Relationship Type="http://schemas.openxmlformats.org/officeDocument/2006/relationships/hyperlink" Target="#'2- AMLE'!A361" TargetMode="External" Id="rId3221"/><Relationship Type="http://schemas.openxmlformats.org/officeDocument/2006/relationships/hyperlink" Target="#'2- AMLE'!A361" TargetMode="External" Id="rId3222"/><Relationship Type="http://schemas.openxmlformats.org/officeDocument/2006/relationships/hyperlink" Target="#'2- AMLE'!A362" TargetMode="External" Id="rId3223"/><Relationship Type="http://schemas.openxmlformats.org/officeDocument/2006/relationships/hyperlink" Target="#'2- AMLE'!A362" TargetMode="External" Id="rId3224"/><Relationship Type="http://schemas.openxmlformats.org/officeDocument/2006/relationships/hyperlink" Target="#'2- AMLE'!A363" TargetMode="External" Id="rId3225"/><Relationship Type="http://schemas.openxmlformats.org/officeDocument/2006/relationships/hyperlink" Target="#'2- AMLE'!A363" TargetMode="External" Id="rId3226"/><Relationship Type="http://schemas.openxmlformats.org/officeDocument/2006/relationships/hyperlink" Target="#'2- AMLE'!A365" TargetMode="External" Id="rId3227"/><Relationship Type="http://schemas.openxmlformats.org/officeDocument/2006/relationships/hyperlink" Target="#'2- AMLE'!A365" TargetMode="External" Id="rId3228"/><Relationship Type="http://schemas.openxmlformats.org/officeDocument/2006/relationships/hyperlink" Target="#'2- AMLE'!A366" TargetMode="External" Id="rId3229"/><Relationship Type="http://schemas.openxmlformats.org/officeDocument/2006/relationships/hyperlink" Target="#'2- AMLE'!A366" TargetMode="External" Id="rId3230"/><Relationship Type="http://schemas.openxmlformats.org/officeDocument/2006/relationships/hyperlink" Target="#'2- AMLE'!A367" TargetMode="External" Id="rId3231"/><Relationship Type="http://schemas.openxmlformats.org/officeDocument/2006/relationships/hyperlink" Target="#'2- AMLE'!A367" TargetMode="External" Id="rId3232"/><Relationship Type="http://schemas.openxmlformats.org/officeDocument/2006/relationships/hyperlink" Target="#'2- AMLE'!A368" TargetMode="External" Id="rId3233"/><Relationship Type="http://schemas.openxmlformats.org/officeDocument/2006/relationships/hyperlink" Target="#'2- AMLE'!A368" TargetMode="External" Id="rId3234"/><Relationship Type="http://schemas.openxmlformats.org/officeDocument/2006/relationships/hyperlink" Target="#'2- AMLE'!A369" TargetMode="External" Id="rId3235"/><Relationship Type="http://schemas.openxmlformats.org/officeDocument/2006/relationships/hyperlink" Target="#'2- AMLE'!A369" TargetMode="External" Id="rId3236"/><Relationship Type="http://schemas.openxmlformats.org/officeDocument/2006/relationships/hyperlink" Target="#'2- AMLE'!A370" TargetMode="External" Id="rId3237"/><Relationship Type="http://schemas.openxmlformats.org/officeDocument/2006/relationships/hyperlink" Target="#'2- AMLE'!A370" TargetMode="External" Id="rId3238"/><Relationship Type="http://schemas.openxmlformats.org/officeDocument/2006/relationships/hyperlink" Target="#'2- AMLE'!A371" TargetMode="External" Id="rId3239"/><Relationship Type="http://schemas.openxmlformats.org/officeDocument/2006/relationships/hyperlink" Target="#'2- AMLE'!A371" TargetMode="External" Id="rId3240"/><Relationship Type="http://schemas.openxmlformats.org/officeDocument/2006/relationships/hyperlink" Target="#'2- AMLE'!A372" TargetMode="External" Id="rId3241"/><Relationship Type="http://schemas.openxmlformats.org/officeDocument/2006/relationships/hyperlink" Target="#'2- AMLE'!A372" TargetMode="External" Id="rId3242"/><Relationship Type="http://schemas.openxmlformats.org/officeDocument/2006/relationships/hyperlink" Target="#'2- AMLE'!A373" TargetMode="External" Id="rId3243"/><Relationship Type="http://schemas.openxmlformats.org/officeDocument/2006/relationships/hyperlink" Target="#'2- AMLE'!A373" TargetMode="External" Id="rId3244"/><Relationship Type="http://schemas.openxmlformats.org/officeDocument/2006/relationships/hyperlink" Target="#'2- AMLE'!A374" TargetMode="External" Id="rId3245"/><Relationship Type="http://schemas.openxmlformats.org/officeDocument/2006/relationships/hyperlink" Target="#'2- AMLE'!A374" TargetMode="External" Id="rId3246"/><Relationship Type="http://schemas.openxmlformats.org/officeDocument/2006/relationships/hyperlink" Target="#'2- AMLE'!A375" TargetMode="External" Id="rId3247"/><Relationship Type="http://schemas.openxmlformats.org/officeDocument/2006/relationships/hyperlink" Target="#'2- AMLE'!A375" TargetMode="External" Id="rId3248"/><Relationship Type="http://schemas.openxmlformats.org/officeDocument/2006/relationships/hyperlink" Target="#'2- AMLE'!A376" TargetMode="External" Id="rId3249"/><Relationship Type="http://schemas.openxmlformats.org/officeDocument/2006/relationships/hyperlink" Target="#'2- AMLE'!A376" TargetMode="External" Id="rId3250"/><Relationship Type="http://schemas.openxmlformats.org/officeDocument/2006/relationships/hyperlink" Target="#'2- AMLE'!A377" TargetMode="External" Id="rId3251"/><Relationship Type="http://schemas.openxmlformats.org/officeDocument/2006/relationships/hyperlink" Target="#'2- AMLE'!A377" TargetMode="External" Id="rId3252"/><Relationship Type="http://schemas.openxmlformats.org/officeDocument/2006/relationships/hyperlink" Target="#'2- AMLE'!A378" TargetMode="External" Id="rId3253"/><Relationship Type="http://schemas.openxmlformats.org/officeDocument/2006/relationships/hyperlink" Target="#'2- AMLE'!A378" TargetMode="External" Id="rId3254"/><Relationship Type="http://schemas.openxmlformats.org/officeDocument/2006/relationships/hyperlink" Target="#'2- AMLE'!A379" TargetMode="External" Id="rId3255"/><Relationship Type="http://schemas.openxmlformats.org/officeDocument/2006/relationships/hyperlink" Target="#'2- AMLE'!A379" TargetMode="External" Id="rId3256"/><Relationship Type="http://schemas.openxmlformats.org/officeDocument/2006/relationships/hyperlink" Target="#'2- AMLE'!A380" TargetMode="External" Id="rId3257"/><Relationship Type="http://schemas.openxmlformats.org/officeDocument/2006/relationships/hyperlink" Target="#'2- AMLE'!A380" TargetMode="External" Id="rId3258"/><Relationship Type="http://schemas.openxmlformats.org/officeDocument/2006/relationships/hyperlink" Target="#'2- AMLE'!A381" TargetMode="External" Id="rId3259"/><Relationship Type="http://schemas.openxmlformats.org/officeDocument/2006/relationships/hyperlink" Target="#'2- AMLE'!A381" TargetMode="External" Id="rId3260"/><Relationship Type="http://schemas.openxmlformats.org/officeDocument/2006/relationships/hyperlink" Target="#'2- AMLE'!A382" TargetMode="External" Id="rId3261"/><Relationship Type="http://schemas.openxmlformats.org/officeDocument/2006/relationships/hyperlink" Target="#'2- AMLE'!A382" TargetMode="External" Id="rId3262"/><Relationship Type="http://schemas.openxmlformats.org/officeDocument/2006/relationships/hyperlink" Target="#'2- AMLE'!A383" TargetMode="External" Id="rId3263"/><Relationship Type="http://schemas.openxmlformats.org/officeDocument/2006/relationships/hyperlink" Target="#'2- AMLE'!A383" TargetMode="External" Id="rId3264"/><Relationship Type="http://schemas.openxmlformats.org/officeDocument/2006/relationships/hyperlink" Target="#'2- AMLE'!A385" TargetMode="External" Id="rId3265"/><Relationship Type="http://schemas.openxmlformats.org/officeDocument/2006/relationships/hyperlink" Target="#'2- AMLE'!A385" TargetMode="External" Id="rId3266"/><Relationship Type="http://schemas.openxmlformats.org/officeDocument/2006/relationships/hyperlink" Target="#'2- AMLE'!A386" TargetMode="External" Id="rId3267"/><Relationship Type="http://schemas.openxmlformats.org/officeDocument/2006/relationships/hyperlink" Target="#'2- AMLE'!A386" TargetMode="External" Id="rId3268"/><Relationship Type="http://schemas.openxmlformats.org/officeDocument/2006/relationships/hyperlink" Target="#'2- AMLE'!A387" TargetMode="External" Id="rId3269"/><Relationship Type="http://schemas.openxmlformats.org/officeDocument/2006/relationships/hyperlink" Target="#'2- AMLE'!A387" TargetMode="External" Id="rId3270"/><Relationship Type="http://schemas.openxmlformats.org/officeDocument/2006/relationships/hyperlink" Target="#'2- AMLE'!A388" TargetMode="External" Id="rId3271"/><Relationship Type="http://schemas.openxmlformats.org/officeDocument/2006/relationships/hyperlink" Target="#'2- AMLE'!A388" TargetMode="External" Id="rId3272"/><Relationship Type="http://schemas.openxmlformats.org/officeDocument/2006/relationships/hyperlink" Target="#'2- AMLE'!A389" TargetMode="External" Id="rId3273"/><Relationship Type="http://schemas.openxmlformats.org/officeDocument/2006/relationships/hyperlink" Target="#'2- AMLE'!A389" TargetMode="External" Id="rId3274"/><Relationship Type="http://schemas.openxmlformats.org/officeDocument/2006/relationships/hyperlink" Target="#'2- AMLE'!A390" TargetMode="External" Id="rId3275"/><Relationship Type="http://schemas.openxmlformats.org/officeDocument/2006/relationships/hyperlink" Target="#'2- AMLE'!A390" TargetMode="External" Id="rId3276"/><Relationship Type="http://schemas.openxmlformats.org/officeDocument/2006/relationships/hyperlink" Target="#'2- AMLE'!A391" TargetMode="External" Id="rId3277"/><Relationship Type="http://schemas.openxmlformats.org/officeDocument/2006/relationships/hyperlink" Target="#'2- AMLE'!A391" TargetMode="External" Id="rId3278"/><Relationship Type="http://schemas.openxmlformats.org/officeDocument/2006/relationships/hyperlink" Target="#'2- AMLE'!A393" TargetMode="External" Id="rId3279"/><Relationship Type="http://schemas.openxmlformats.org/officeDocument/2006/relationships/hyperlink" Target="#'2- AMLE'!A393" TargetMode="External" Id="rId3280"/><Relationship Type="http://schemas.openxmlformats.org/officeDocument/2006/relationships/hyperlink" Target="#'2- AMLE'!A394" TargetMode="External" Id="rId3281"/><Relationship Type="http://schemas.openxmlformats.org/officeDocument/2006/relationships/hyperlink" Target="#'2- AMLE'!A394" TargetMode="External" Id="rId3282"/><Relationship Type="http://schemas.openxmlformats.org/officeDocument/2006/relationships/hyperlink" Target="#'2- AMLE'!A395" TargetMode="External" Id="rId3283"/><Relationship Type="http://schemas.openxmlformats.org/officeDocument/2006/relationships/hyperlink" Target="#'2- AMLE'!A395" TargetMode="External" Id="rId3284"/><Relationship Type="http://schemas.openxmlformats.org/officeDocument/2006/relationships/hyperlink" Target="#'2- AMLE'!A396" TargetMode="External" Id="rId3285"/><Relationship Type="http://schemas.openxmlformats.org/officeDocument/2006/relationships/hyperlink" Target="#'2- AMLE'!A396" TargetMode="External" Id="rId3286"/><Relationship Type="http://schemas.openxmlformats.org/officeDocument/2006/relationships/hyperlink" Target="#'2- AMLE'!A397" TargetMode="External" Id="rId3287"/><Relationship Type="http://schemas.openxmlformats.org/officeDocument/2006/relationships/hyperlink" Target="#'2- AMLE'!A397" TargetMode="External" Id="rId3288"/><Relationship Type="http://schemas.openxmlformats.org/officeDocument/2006/relationships/hyperlink" Target="#'2- AMLE'!A398" TargetMode="External" Id="rId3289"/><Relationship Type="http://schemas.openxmlformats.org/officeDocument/2006/relationships/hyperlink" Target="#'2- AMLE'!A398" TargetMode="External" Id="rId3290"/><Relationship Type="http://schemas.openxmlformats.org/officeDocument/2006/relationships/hyperlink" Target="#'2- AMLE'!A399" TargetMode="External" Id="rId3291"/><Relationship Type="http://schemas.openxmlformats.org/officeDocument/2006/relationships/hyperlink" Target="#'2- AMLE'!A399" TargetMode="External" Id="rId3292"/><Relationship Type="http://schemas.openxmlformats.org/officeDocument/2006/relationships/hyperlink" Target="#'2- AMLE'!A401" TargetMode="External" Id="rId3293"/><Relationship Type="http://schemas.openxmlformats.org/officeDocument/2006/relationships/hyperlink" Target="#'2- AMLE'!A401" TargetMode="External" Id="rId3294"/><Relationship Type="http://schemas.openxmlformats.org/officeDocument/2006/relationships/hyperlink" Target="#'2- AMLE'!A402" TargetMode="External" Id="rId3295"/><Relationship Type="http://schemas.openxmlformats.org/officeDocument/2006/relationships/hyperlink" Target="#'2- AMLE'!A402" TargetMode="External" Id="rId3296"/><Relationship Type="http://schemas.openxmlformats.org/officeDocument/2006/relationships/hyperlink" Target="#'2- AMLE'!A403" TargetMode="External" Id="rId3297"/><Relationship Type="http://schemas.openxmlformats.org/officeDocument/2006/relationships/hyperlink" Target="#'2- AMLE'!A403" TargetMode="External" Id="rId3298"/><Relationship Type="http://schemas.openxmlformats.org/officeDocument/2006/relationships/hyperlink" Target="#'2- AMLE'!A404" TargetMode="External" Id="rId3299"/><Relationship Type="http://schemas.openxmlformats.org/officeDocument/2006/relationships/hyperlink" Target="#'2- AMLE'!A404" TargetMode="External" Id="rId3300"/><Relationship Type="http://schemas.openxmlformats.org/officeDocument/2006/relationships/hyperlink" Target="#'2- AMLE'!A405" TargetMode="External" Id="rId3301"/><Relationship Type="http://schemas.openxmlformats.org/officeDocument/2006/relationships/hyperlink" Target="#'2- AMLE'!A405" TargetMode="External" Id="rId3302"/><Relationship Type="http://schemas.openxmlformats.org/officeDocument/2006/relationships/hyperlink" Target="#'2- AMLE'!A406" TargetMode="External" Id="rId3303"/><Relationship Type="http://schemas.openxmlformats.org/officeDocument/2006/relationships/hyperlink" Target="#'2- AMLE'!A406" TargetMode="External" Id="rId3304"/><Relationship Type="http://schemas.openxmlformats.org/officeDocument/2006/relationships/hyperlink" Target="#'2- AMLE'!A407" TargetMode="External" Id="rId3305"/><Relationship Type="http://schemas.openxmlformats.org/officeDocument/2006/relationships/hyperlink" Target="#'2- AMLE'!A407" TargetMode="External" Id="rId3306"/><Relationship Type="http://schemas.openxmlformats.org/officeDocument/2006/relationships/hyperlink" Target="#'2- AMLE'!A408" TargetMode="External" Id="rId3307"/><Relationship Type="http://schemas.openxmlformats.org/officeDocument/2006/relationships/hyperlink" Target="#'2- AMLE'!A408" TargetMode="External" Id="rId3308"/><Relationship Type="http://schemas.openxmlformats.org/officeDocument/2006/relationships/hyperlink" Target="#'2- AMLE'!A409" TargetMode="External" Id="rId3309"/><Relationship Type="http://schemas.openxmlformats.org/officeDocument/2006/relationships/hyperlink" Target="#'2- AMLE'!A409" TargetMode="External" Id="rId3310"/><Relationship Type="http://schemas.openxmlformats.org/officeDocument/2006/relationships/hyperlink" Target="#'2- AMLE'!A410" TargetMode="External" Id="rId3311"/><Relationship Type="http://schemas.openxmlformats.org/officeDocument/2006/relationships/hyperlink" Target="#'2- AMLE'!A410" TargetMode="External" Id="rId3312"/><Relationship Type="http://schemas.openxmlformats.org/officeDocument/2006/relationships/hyperlink" Target="#'2- AMLE'!A411" TargetMode="External" Id="rId3313"/><Relationship Type="http://schemas.openxmlformats.org/officeDocument/2006/relationships/hyperlink" Target="#'2- AMLE'!A411" TargetMode="External" Id="rId3314"/><Relationship Type="http://schemas.openxmlformats.org/officeDocument/2006/relationships/hyperlink" Target="#'2- AMLE'!A412" TargetMode="External" Id="rId3315"/><Relationship Type="http://schemas.openxmlformats.org/officeDocument/2006/relationships/hyperlink" Target="#'2- AMLE'!A412" TargetMode="External" Id="rId3316"/><Relationship Type="http://schemas.openxmlformats.org/officeDocument/2006/relationships/hyperlink" Target="#'2- AMLE'!A413" TargetMode="External" Id="rId3317"/><Relationship Type="http://schemas.openxmlformats.org/officeDocument/2006/relationships/hyperlink" Target="#'2- AMLE'!A413" TargetMode="External" Id="rId3318"/><Relationship Type="http://schemas.openxmlformats.org/officeDocument/2006/relationships/hyperlink" Target="#'2- AMLE'!A414" TargetMode="External" Id="rId3319"/><Relationship Type="http://schemas.openxmlformats.org/officeDocument/2006/relationships/hyperlink" Target="#'2- AMLE'!A414" TargetMode="External" Id="rId3320"/><Relationship Type="http://schemas.openxmlformats.org/officeDocument/2006/relationships/hyperlink" Target="#'2- AMLE'!A415" TargetMode="External" Id="rId3321"/><Relationship Type="http://schemas.openxmlformats.org/officeDocument/2006/relationships/hyperlink" Target="#'2- AMLE'!A415" TargetMode="External" Id="rId3322"/><Relationship Type="http://schemas.openxmlformats.org/officeDocument/2006/relationships/hyperlink" Target="#'2- AMLE'!A416" TargetMode="External" Id="rId3323"/><Relationship Type="http://schemas.openxmlformats.org/officeDocument/2006/relationships/hyperlink" Target="#'2- AMLE'!A416" TargetMode="External" Id="rId3324"/><Relationship Type="http://schemas.openxmlformats.org/officeDocument/2006/relationships/hyperlink" Target="#'2- AMLE'!A418" TargetMode="External" Id="rId3325"/><Relationship Type="http://schemas.openxmlformats.org/officeDocument/2006/relationships/hyperlink" Target="#'2- AMLE'!A418" TargetMode="External" Id="rId3326"/><Relationship Type="http://schemas.openxmlformats.org/officeDocument/2006/relationships/hyperlink" Target="#'2- AMLE'!A419" TargetMode="External" Id="rId3327"/><Relationship Type="http://schemas.openxmlformats.org/officeDocument/2006/relationships/hyperlink" Target="#'2- AMLE'!A419" TargetMode="External" Id="rId3328"/><Relationship Type="http://schemas.openxmlformats.org/officeDocument/2006/relationships/hyperlink" Target="#'2- AMLE'!A420" TargetMode="External" Id="rId3329"/><Relationship Type="http://schemas.openxmlformats.org/officeDocument/2006/relationships/hyperlink" Target="#'2- AMLE'!A420" TargetMode="External" Id="rId3330"/><Relationship Type="http://schemas.openxmlformats.org/officeDocument/2006/relationships/hyperlink" Target="#'2- AMLE'!A421" TargetMode="External" Id="rId3331"/><Relationship Type="http://schemas.openxmlformats.org/officeDocument/2006/relationships/hyperlink" Target="#'2- AMLE'!A421" TargetMode="External" Id="rId3332"/><Relationship Type="http://schemas.openxmlformats.org/officeDocument/2006/relationships/hyperlink" Target="#'2- AMLE'!A423" TargetMode="External" Id="rId3333"/><Relationship Type="http://schemas.openxmlformats.org/officeDocument/2006/relationships/hyperlink" Target="#'2- AMLE'!A423" TargetMode="External" Id="rId3334"/><Relationship Type="http://schemas.openxmlformats.org/officeDocument/2006/relationships/hyperlink" Target="#'2- AMLE'!A424" TargetMode="External" Id="rId3335"/><Relationship Type="http://schemas.openxmlformats.org/officeDocument/2006/relationships/hyperlink" Target="#'2- AMLE'!A424" TargetMode="External" Id="rId3336"/><Relationship Type="http://schemas.openxmlformats.org/officeDocument/2006/relationships/hyperlink" Target="#'2- AMLE'!A425" TargetMode="External" Id="rId3337"/><Relationship Type="http://schemas.openxmlformats.org/officeDocument/2006/relationships/hyperlink" Target="#'2- AMLE'!A425" TargetMode="External" Id="rId3338"/><Relationship Type="http://schemas.openxmlformats.org/officeDocument/2006/relationships/hyperlink" Target="#'2- AMLE'!A426" TargetMode="External" Id="rId3339"/><Relationship Type="http://schemas.openxmlformats.org/officeDocument/2006/relationships/hyperlink" Target="#'2- AMLE'!A426" TargetMode="External" Id="rId3340"/><Relationship Type="http://schemas.openxmlformats.org/officeDocument/2006/relationships/hyperlink" Target="#'2- AMLE'!A427" TargetMode="External" Id="rId3341"/><Relationship Type="http://schemas.openxmlformats.org/officeDocument/2006/relationships/hyperlink" Target="#'2- AMLE'!A427" TargetMode="External" Id="rId3342"/><Relationship Type="http://schemas.openxmlformats.org/officeDocument/2006/relationships/hyperlink" Target="#'2- AMLE'!A428" TargetMode="External" Id="rId3343"/><Relationship Type="http://schemas.openxmlformats.org/officeDocument/2006/relationships/hyperlink" Target="#'2- AMLE'!A428" TargetMode="External" Id="rId3344"/><Relationship Type="http://schemas.openxmlformats.org/officeDocument/2006/relationships/hyperlink" Target="#'2- AMLE'!A429" TargetMode="External" Id="rId3345"/><Relationship Type="http://schemas.openxmlformats.org/officeDocument/2006/relationships/hyperlink" Target="#'2- AMLE'!A429" TargetMode="External" Id="rId3346"/><Relationship Type="http://schemas.openxmlformats.org/officeDocument/2006/relationships/hyperlink" Target="#'2- AMLE'!A430" TargetMode="External" Id="rId3347"/><Relationship Type="http://schemas.openxmlformats.org/officeDocument/2006/relationships/hyperlink" Target="#'2- AMLE'!A430" TargetMode="External" Id="rId3348"/><Relationship Type="http://schemas.openxmlformats.org/officeDocument/2006/relationships/hyperlink" Target="#'2- AMLE'!A432" TargetMode="External" Id="rId3349"/><Relationship Type="http://schemas.openxmlformats.org/officeDocument/2006/relationships/hyperlink" Target="#'2- AMLE'!A432" TargetMode="External" Id="rId3350"/><Relationship Type="http://schemas.openxmlformats.org/officeDocument/2006/relationships/hyperlink" Target="#'2- AMLE'!A433" TargetMode="External" Id="rId3351"/><Relationship Type="http://schemas.openxmlformats.org/officeDocument/2006/relationships/hyperlink" Target="#'2- AMLE'!A433" TargetMode="External" Id="rId3352"/><Relationship Type="http://schemas.openxmlformats.org/officeDocument/2006/relationships/hyperlink" Target="#'2- AMLE'!A434" TargetMode="External" Id="rId3353"/><Relationship Type="http://schemas.openxmlformats.org/officeDocument/2006/relationships/hyperlink" Target="#'2- AMLE'!A434" TargetMode="External" Id="rId3354"/><Relationship Type="http://schemas.openxmlformats.org/officeDocument/2006/relationships/hyperlink" Target="#'2- AMLE'!A435" TargetMode="External" Id="rId3355"/><Relationship Type="http://schemas.openxmlformats.org/officeDocument/2006/relationships/hyperlink" Target="#'2- AMLE'!A435" TargetMode="External" Id="rId3356"/><Relationship Type="http://schemas.openxmlformats.org/officeDocument/2006/relationships/hyperlink" Target="#'2- AMLE'!A436" TargetMode="External" Id="rId3357"/><Relationship Type="http://schemas.openxmlformats.org/officeDocument/2006/relationships/hyperlink" Target="#'2- AMLE'!A436" TargetMode="External" Id="rId3358"/><Relationship Type="http://schemas.openxmlformats.org/officeDocument/2006/relationships/hyperlink" Target="#'2- AMLE'!A437" TargetMode="External" Id="rId3359"/><Relationship Type="http://schemas.openxmlformats.org/officeDocument/2006/relationships/hyperlink" Target="#'2- AMLE'!A437" TargetMode="External" Id="rId3360"/><Relationship Type="http://schemas.openxmlformats.org/officeDocument/2006/relationships/hyperlink" Target="#'2- AMLE'!A439" TargetMode="External" Id="rId3361"/><Relationship Type="http://schemas.openxmlformats.org/officeDocument/2006/relationships/hyperlink" Target="#'2- AMLE'!A439" TargetMode="External" Id="rId3362"/><Relationship Type="http://schemas.openxmlformats.org/officeDocument/2006/relationships/hyperlink" Target="#'2- AMLE'!A440" TargetMode="External" Id="rId3363"/><Relationship Type="http://schemas.openxmlformats.org/officeDocument/2006/relationships/hyperlink" Target="#'2- AMLE'!A440" TargetMode="External" Id="rId3364"/><Relationship Type="http://schemas.openxmlformats.org/officeDocument/2006/relationships/hyperlink" Target="#'2- AMLE'!A441" TargetMode="External" Id="rId3365"/><Relationship Type="http://schemas.openxmlformats.org/officeDocument/2006/relationships/hyperlink" Target="#'2- AMLE'!A441" TargetMode="External" Id="rId3366"/><Relationship Type="http://schemas.openxmlformats.org/officeDocument/2006/relationships/hyperlink" Target="#'2- AMLE'!A442" TargetMode="External" Id="rId3367"/><Relationship Type="http://schemas.openxmlformats.org/officeDocument/2006/relationships/hyperlink" Target="#'2- AMLE'!A442" TargetMode="External" Id="rId3368"/><Relationship Type="http://schemas.openxmlformats.org/officeDocument/2006/relationships/hyperlink" Target="#'2- AMLE'!A443" TargetMode="External" Id="rId3369"/><Relationship Type="http://schemas.openxmlformats.org/officeDocument/2006/relationships/hyperlink" Target="#'2- AMLE'!A443" TargetMode="External" Id="rId3370"/><Relationship Type="http://schemas.openxmlformats.org/officeDocument/2006/relationships/hyperlink" Target="#'2- AMLE'!A444" TargetMode="External" Id="rId3371"/><Relationship Type="http://schemas.openxmlformats.org/officeDocument/2006/relationships/hyperlink" Target="#'2- AMLE'!A444" TargetMode="External" Id="rId3372"/><Relationship Type="http://schemas.openxmlformats.org/officeDocument/2006/relationships/hyperlink" Target="#'2- AMLE'!A445" TargetMode="External" Id="rId3373"/><Relationship Type="http://schemas.openxmlformats.org/officeDocument/2006/relationships/hyperlink" Target="#'2- AMLE'!A445" TargetMode="External" Id="rId3374"/><Relationship Type="http://schemas.openxmlformats.org/officeDocument/2006/relationships/hyperlink" Target="#'2- AMLE'!A446" TargetMode="External" Id="rId3375"/><Relationship Type="http://schemas.openxmlformats.org/officeDocument/2006/relationships/hyperlink" Target="#'2- AMLE'!A446" TargetMode="External" Id="rId3376"/><Relationship Type="http://schemas.openxmlformats.org/officeDocument/2006/relationships/hyperlink" Target="#'2- AMLE'!A447" TargetMode="External" Id="rId3377"/><Relationship Type="http://schemas.openxmlformats.org/officeDocument/2006/relationships/hyperlink" Target="#'2- AMLE'!A447" TargetMode="External" Id="rId3378"/><Relationship Type="http://schemas.openxmlformats.org/officeDocument/2006/relationships/hyperlink" Target="#'2- AMLE'!A448" TargetMode="External" Id="rId3379"/><Relationship Type="http://schemas.openxmlformats.org/officeDocument/2006/relationships/hyperlink" Target="#'2- AMLE'!A448" TargetMode="External" Id="rId3380"/><Relationship Type="http://schemas.openxmlformats.org/officeDocument/2006/relationships/hyperlink" Target="#'2- AMLE'!A449" TargetMode="External" Id="rId3381"/><Relationship Type="http://schemas.openxmlformats.org/officeDocument/2006/relationships/hyperlink" Target="#'2- AMLE'!A449" TargetMode="External" Id="rId3382"/><Relationship Type="http://schemas.openxmlformats.org/officeDocument/2006/relationships/hyperlink" Target="#'2- AMLE'!A450" TargetMode="External" Id="rId3383"/><Relationship Type="http://schemas.openxmlformats.org/officeDocument/2006/relationships/hyperlink" Target="#'2- AMLE'!A450" TargetMode="External" Id="rId3384"/><Relationship Type="http://schemas.openxmlformats.org/officeDocument/2006/relationships/hyperlink" Target="#'2- AMLE'!A452" TargetMode="External" Id="rId3385"/><Relationship Type="http://schemas.openxmlformats.org/officeDocument/2006/relationships/hyperlink" Target="#'2- AMLE'!A452" TargetMode="External" Id="rId3386"/></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Crypto-Asset Service Provider — Regulatory Return Template — Version 1</t>
        </is>
      </c>
    </row>
    <row r="7">
      <c r="B7" s="3" t="inlineStr">
        <is>
          <t>Licence code: CASP   |   Frequency: Quarterly   |   Effective: 2026-08-17 12:37:25.558271 to Open-ended</t>
        </is>
      </c>
    </row>
    <row r="8">
      <c r="B8" s="4" t="inlineStr">
        <is>
          <t>QUICK NAVIGATION</t>
        </is>
      </c>
      <c r="C8" s="5" t="inlineStr">
        <is>
          <t>2- GI</t>
        </is>
      </c>
      <c r="D8" s="5" t="inlineStr">
        <is>
          <t>2- PR</t>
        </is>
      </c>
      <c r="E8" s="5" t="inlineStr">
        <is>
          <t>2- SG</t>
        </is>
      </c>
      <c r="F8" s="5" t="inlineStr">
        <is>
          <t>2- AMLE</t>
        </is>
      </c>
      <c r="G8" s="5" t="inlineStr">
        <is>
          <t>3- Guidance</t>
        </is>
      </c>
      <c r="H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GI'!$AK$3:$AK$14,"ANSWERED"),COUNTIF('2- PR'!$AK$3:$AK$1301,"ANSWERED"),COUNTIF('2- SG'!$AK$3:$AK$10,"ANSWERED"),COUNTIF('2- AMLE'!$AK$3:$AK$452,"ANSWERED"))/(SUM(COUNTIF('2- GI'!$AK$3:$AK$14,"ANSWERED"),COUNTIF('2- PR'!$AK$3:$AK$1301,"ANSWERED"),COUNTIF('2- SG'!$AK$3:$AK$10,"ANSWERED"),COUNTIF('2- AMLE'!$AK$3:$AK$452,"ANSWERED"))+SUM(COUNTIF('2- GI'!$AK$3:$AK$14,"MISSING"),COUNTIF('2- PR'!$AK$3:$AK$1301,"MISSING"),COUNTIF('2- SG'!$AK$3:$AK$10,"MISSING"),COUNTIF('2- AMLE'!$AK$3:$AK$452,"MISSING"))+SUM(COUNTIF('2- GI'!$AK$3:$AK$14,"INVALID"),COUNTIF('2- PR'!$AK$3:$AK$1301,"INVALID"),COUNTIF('2- SG'!$AK$3:$AK$10,"INVALID"),COUNTIF('2- AMLE'!$AK$3:$AK$452,"INVALID"))),0)</f>
        <v/>
      </c>
      <c r="C11" s="7" t="n"/>
      <c r="D11" s="7" t="n"/>
      <c r="E11" s="7" t="n"/>
      <c r="F11" s="7" t="n"/>
      <c r="G11" s="7" t="n"/>
      <c r="H11" s="11">
        <f>IFERROR((SUM(COUNTIF('2- GI'!$AK$3:$AK$14,"MISSING"),COUNTIF('2- PR'!$AK$3:$AK$1301,"MISSING"),COUNTIF('2- SG'!$AK$3:$AK$10,"MISSING"),COUNTIF('2- AMLE'!$AK$3:$AK$452,"MISSING"))+SUM(COUNTIF('2- GI'!$AK$3:$AK$14,"INVALID"),COUNTIF('2- PR'!$AK$3:$AK$1301,"INVALID"),COUNTIF('2- SG'!$AK$3:$AK$10,"INVALID"),COUNTIF('2- AMLE'!$AK$3:$AK$452,"INVALID")))/(SUM(COUNTIF('2- GI'!$AK$3:$AK$14,"ANSWERED"),COUNTIF('2- PR'!$AK$3:$AK$1301,"ANSWERED"),COUNTIF('2- SG'!$AK$3:$AK$10,"ANSWERED"),COUNTIF('2- AMLE'!$AK$3:$AK$452,"ANSWERED"))+SUM(COUNTIF('2- GI'!$AK$3:$AK$14,"MISSING"),COUNTIF('2- PR'!$AK$3:$AK$1301,"MISSING"),COUNTIF('2- SG'!$AK$3:$AK$10,"MISSING"),COUNTIF('2- AMLE'!$AK$3:$AK$452,"MISSING"))+SUM(COUNTIF('2- GI'!$AK$3:$AK$14,"INVALID"),COUNTIF('2- PR'!$AK$3:$AK$1301,"INVALID"),COUNTIF('2- SG'!$AK$3:$AK$10,"INVALID"),COUNTIF('2- AMLE'!$AK$3:$AK$452,"INVALID"))),0)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GI'!$AK$3:$AK$14,"CONTROLLER MISSING"),COUNTIF('2- PR'!$AK$3:$AK$1301,"CONTROLLER MISSING"),COUNTIF('2- SG'!$AK$3:$AK$10,"CONTROLLER MISSING"),COUNTIF('2- AMLE'!$AK$3:$AK$452,"CONTROLLER MISSING"))&amp;"   |   Unsupported / unresolved references: "&amp;SUM(COUNTIF('2- GI'!$AK$3:$AK$14,"UNKNOWN"),COUNTIF('2- PR'!$AK$3:$AK$1301,"UNKNOWN"),COUNTIF('2- SG'!$AK$3:$AK$10,"UNKNOWN"),COUNTIF('2- AMLE'!$AK$3:$AK$452,"UNKNOWN"))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Crypto-Asset Service Provider (CASP)
Licence function: Markets in Crypto Assets
Template version: v1
Reporting frequency: Quarterly
Applicable period: 2026-08-17 12:37:25.558271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B69" r:id="rId7"/>
  </hyperlinks>
  <pageMargins left="0.75" right="0.75" top="1" bottom="1" header="0.5" footer="0.5"/>
  <pageSetup orientation="landscape" fitToHeight="0" fitToWidth="1"/>
  <drawing xmlns:r="http://schemas.openxmlformats.org/officeDocument/2006/relationships" r:id="rId8"/>
</worksheet>
</file>

<file path=xl/worksheets/sheet2.xml><?xml version="1.0" encoding="utf-8"?>
<worksheet xmlns="http://schemas.openxmlformats.org/spreadsheetml/2006/main">
  <sheetPr>
    <tabColor rgb="005B9BD5"/>
    <outlinePr summaryBelow="1" summaryRight="1"/>
    <pageSetUpPr/>
  </sheetPr>
  <dimension ref="A1:AL1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COVER SHEET</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CASP_GI_1_v1</t>
        </is>
      </c>
      <c r="B3" s="30" t="inlineStr">
        <is>
          <t>Document Type</t>
        </is>
      </c>
      <c r="C3" s="31" t="inlineStr">
        <is>
          <t>Document Type to identify the type of submission.
OPTIONS: Interim Return | Annual Return | Audited Annual Return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CASP_GI_2_v1</t>
        </is>
      </c>
      <c r="B4" s="30" t="inlineStr">
        <is>
          <t>Name of Authorised Person ("AP")</t>
        </is>
      </c>
      <c r="C4" s="31" t="inlineStr">
        <is>
          <t>Kindly provide the name of the Authorised Personc.</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CASP_GI_3_v1</t>
        </is>
      </c>
      <c r="B5" s="30" t="inlineStr">
        <is>
          <t>Authorised Person Code ("AP Code")</t>
        </is>
      </c>
      <c r="C5" s="31" t="inlineStr">
        <is>
          <t>AP Code issued by the MFSA to Authorised Person at Authorisation</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CASP_GI_4_v1</t>
        </is>
      </c>
      <c r="B6" s="30" t="inlineStr">
        <is>
          <t>Legal Entity Identifier (LEI) Code</t>
        </is>
      </c>
      <c r="C6" s="31" t="inlineStr">
        <is>
          <t>LEI Code provided to the Authorised Person</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CASP_GI_5_v1</t>
        </is>
      </c>
      <c r="B7" s="30" t="inlineStr">
        <is>
          <t>For the period from</t>
        </is>
      </c>
      <c r="C7" s="31" t="inlineStr">
        <is>
          <t>Starting date of the period covered in the return.</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CASP_GI_6_v1</t>
        </is>
      </c>
      <c r="B8" s="30" t="inlineStr">
        <is>
          <t>For the period to</t>
        </is>
      </c>
      <c r="C8" s="31" t="inlineStr">
        <is>
          <t>Ending date of the period covered in the return.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CASP_GI_7_v1</t>
        </is>
      </c>
      <c r="B9" s="30" t="inlineStr">
        <is>
          <t>Reporting Currency</t>
        </is>
      </c>
      <c r="C9" s="31" t="inlineStr">
        <is>
          <t>Select the reporting currency from the allowed list.
OPTIONS: USD | EUR | GBP</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CASP_GI_8_v1</t>
        </is>
      </c>
      <c r="B10" s="30" t="inlineStr">
        <is>
          <t>Exchange Rate</t>
        </is>
      </c>
      <c r="C10" s="31" t="inlineStr">
        <is>
          <t>Provide the exchange rate from the Reporting Currency to Euro for the purposes of this return.</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CASP_GI_9_v1</t>
        </is>
      </c>
      <c r="B11" s="30" t="inlineStr">
        <is>
          <t>Compliance Officer Name &amp; Surname</t>
        </is>
      </c>
      <c r="C11" s="31" t="inlineStr">
        <is>
          <t>Name of Compliance Officer in charge of completing the return on behalf of the Authorised Person</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CASP_GI_10_v1</t>
        </is>
      </c>
      <c r="B12" s="30" t="inlineStr">
        <is>
          <t>Compliance Officer Email Address</t>
        </is>
      </c>
      <c r="C12" s="31" t="inlineStr">
        <is>
          <t>Email address</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CASP_GI_11_v1</t>
        </is>
      </c>
      <c r="B13" s="30" t="inlineStr">
        <is>
          <t>Business Register / INFOSTAT Code</t>
        </is>
      </c>
      <c r="C13" s="31" t="inlineStr">
        <is>
          <t>Insert the INFOSTAT Code or Business Register Code</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CASP_GI_12_v1</t>
        </is>
      </c>
      <c r="B14" s="30" t="inlineStr">
        <is>
          <t>Company Number (C-Number)</t>
        </is>
      </c>
      <c r="C14" s="31" t="inlineStr">
        <is>
          <t>Insert the Company Number (C-Number) issued by the Malta Business Registry</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sheetData>
  <mergeCells count="1">
    <mergeCell ref="A2:AG2"/>
  </mergeCells>
  <dataValidations count="3">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='_lists'!$A$2:$A$4</formula1>
    </dataValidation>
    <dataValidation sqref="D9" showDropDown="0" showInputMessage="1" showErrorMessage="1" allowBlank="1" errorTitle="Invalid value" error="Please select one of the allowed values from the dropdown list." promptTitle="Allowed values" prompt="Select a value from the dropdown list." type="list" errorStyle="stop">
      <formula1>='_lists'!$B$2:$B$4</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130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EMPLOYMENT</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CASP_PR_13_v1</t>
        </is>
      </c>
      <c r="B3" s="30" t="inlineStr">
        <is>
          <t>Employees in Full-Time Employment</t>
        </is>
      </c>
      <c r="C3" s="34" t="inlineStr">
        <is>
          <t>TABLE: 1.0
MATRIX ROW / CONTEXT: Malta
To provide number of Employees employed by the Authorised Person on a Full-Time basis, which are based in Malta.
HOW TO ANSWER: 1 to 1 values.</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CASP_PR_14_v1</t>
        </is>
      </c>
      <c r="B4" s="30" t="inlineStr">
        <is>
          <t>Employees in Part-Time Employment</t>
        </is>
      </c>
      <c r="C4" s="34" t="inlineStr">
        <is>
          <t>TABLE: 1.0
MATRIX ROW / CONTEXT: Malta
To provide number of Employees employed by the Authorised Person on a Part-Time basis, which are based in Malta.
HOW TO ANSWER: 1 to 1 values.</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CASP_PR_15_v1</t>
        </is>
      </c>
      <c r="B5" s="30" t="inlineStr">
        <is>
          <t>Employees in Other form of Employment</t>
        </is>
      </c>
      <c r="C5" s="34" t="inlineStr">
        <is>
          <t>TABLE: 1.0
MATRIX ROW / CONTEXT: Malta
To provide number of Employees employed by the Authorised Person in an "Other" form of Employment, which are based in Malta.
HOW TO ANSWER: 1 to 1 values.</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CASP_PR_16_v1</t>
        </is>
      </c>
      <c r="B6" s="30" t="inlineStr">
        <is>
          <t>Employees in Full-Time Employment</t>
        </is>
      </c>
      <c r="C6" s="34" t="inlineStr">
        <is>
          <t>TABLE: 1.0
MATRIX ROW / CONTEXT: EU/EEA
To provide number of Employees employed by the Authorised Person on a Full-Time basis, which are based in the EU/EEA excluding Malta.
HOW TO ANSWER: 1 to 1 values.</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CASP_PR_17_v1</t>
        </is>
      </c>
      <c r="B7" s="30" t="inlineStr">
        <is>
          <t>Employees in Part-Time Employment</t>
        </is>
      </c>
      <c r="C7" s="34" t="inlineStr">
        <is>
          <t>TABLE: 1.0
MATRIX ROW / CONTEXT: EU/EEA
To provide number of Employees employed by the Authorised Person on a Part-Time basis, which are based in the EU/EEA excluding Malta.
HOW TO ANSWER: 1 to 1 values.</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CASP_PR_18_v1</t>
        </is>
      </c>
      <c r="B8" s="30" t="inlineStr">
        <is>
          <t>Employees in Other form of Employment</t>
        </is>
      </c>
      <c r="C8" s="34" t="inlineStr">
        <is>
          <t>TABLE: 1.0
MATRIX ROW / CONTEXT: EU/EEA
To provide number of Employees employed by the Authorised Person in an "Other" form of Employment, which are based in the EU/EEA excluding Malta.
HOW TO ANSWER: 1 to 1 values.</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CASP_PR_19_v1</t>
        </is>
      </c>
      <c r="B9" s="30" t="inlineStr">
        <is>
          <t>Employees in Full-Time Employment</t>
        </is>
      </c>
      <c r="C9" s="34" t="inlineStr">
        <is>
          <t>TABLE: 1.0
MATRIX ROW / CONTEXT: RoW
To provide number of Employees employed by the Authorised Person on a Full-Time basis, which are based outside the EU/EEA and Malta.
HOW TO ANSWER: 1 to 1 values.</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CASP_PR_20_v1</t>
        </is>
      </c>
      <c r="B10" s="30" t="inlineStr">
        <is>
          <t>Employees in Part-Time Employment</t>
        </is>
      </c>
      <c r="C10" s="34" t="inlineStr">
        <is>
          <t>TABLE: 1.0
MATRIX ROW / CONTEXT: RoW
To provide number of Employees employed by the Authorised Person on a Part-Time basis, which are based outside the EU/EEA and Malta.
HOW TO ANSWER: 1 to 1 values.</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CASP_PR_21_v1</t>
        </is>
      </c>
      <c r="B11" s="30" t="inlineStr">
        <is>
          <t>Employees in Other form of Employment</t>
        </is>
      </c>
      <c r="C11" s="34" t="inlineStr">
        <is>
          <t>TABLE: 1.0
MATRIX ROW / CONTEXT: RoW
To provide number of Employees employed in an "Other" form of Employment, which are based outside the EU/EEA and Malta.
HOW TO ANSWER: 1 to 1 values.</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CASP_PR_22_v1</t>
        </is>
      </c>
      <c r="B12" s="30" t="inlineStr">
        <is>
          <t>Detail on Employees in Other Form of Employment</t>
        </is>
      </c>
      <c r="C12" s="35" t="inlineStr">
        <is>
          <t>TABLE: 1.0
To provide information regarding the employees employed in an "Other" form of Employment such as secondment.
HOW TO ANSWER: 1 to 1 values.
WHEN TO ANSWER: The total of “Employees in Other form of Employment” (CASP_PR_15), “Employees in Other form of Employment” (CASP_PR_18), “Employees in Other form of Employment” (CASP_PR_21) is greater than 0</t>
        </is>
      </c>
      <c r="D12" s="36"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IFERROR(SUM('2- PR'!$D$5:$D$5,'2- PR'!$D$8:$D$8,'2- PR'!$D$11:$D$11)&gt;0,FALSE)</f>
        <v/>
      </c>
      <c r="AJ12">
        <f>IFERROR(AND(AND(COUNTA('2- PR'!$D$5:$D$5)=0,COUNTA('2- PR'!$D$8:$D$8)=0,COUNTA('2- PR'!$D$11:$D$11)=0),NOT(SUM('2- PR'!$D$5:$D$5,'2- PR'!$D$8:$D$8,'2- PR'!$D$11:$D$11)&gt;0)),FALSE)</f>
        <v/>
      </c>
      <c r="AK12">
        <f>IF(AI12,IF(AH12,"ANSWERED","MISSING"),IF(AJ12,IF(AH12,"INVALID","CONTROLLER MISSING"),IF(AH12,"INVALID","NOT APPLICABLE")))</f>
        <v/>
      </c>
      <c r="AL12" t="inlineStr">
        <is>
          <t>PARSED</t>
        </is>
      </c>
    </row>
    <row r="13" ht="24" customHeight="1">
      <c r="A13" s="28" t="inlineStr">
        <is>
          <t>PR — UNPLANNED SERVICE DOWNTIME</t>
        </is>
      </c>
      <c r="B13" s="28" t="n"/>
      <c r="C13" s="28" t="n"/>
      <c r="D13" s="28" t="n"/>
      <c r="E13" s="28" t="n"/>
      <c r="F13" s="28" t="n"/>
      <c r="G13" s="28" t="n"/>
      <c r="H13" s="28" t="n"/>
      <c r="I13" s="28" t="n"/>
      <c r="J13" s="28" t="n"/>
      <c r="K13" s="28" t="n"/>
      <c r="L13" s="28" t="n"/>
      <c r="M13" s="28" t="n"/>
      <c r="N13" s="28" t="n"/>
      <c r="O13" s="28" t="n"/>
      <c r="P13" s="28" t="n"/>
      <c r="Q13" s="28" t="n"/>
      <c r="R13" s="28" t="n"/>
      <c r="S13" s="28" t="n"/>
      <c r="T13" s="28" t="n"/>
      <c r="U13" s="28" t="n"/>
      <c r="V13" s="28" t="n"/>
      <c r="W13" s="28" t="n"/>
      <c r="X13" s="28" t="n"/>
      <c r="Y13" s="28" t="n"/>
      <c r="Z13" s="28" t="n"/>
      <c r="AA13" s="28" t="n"/>
      <c r="AB13" s="28" t="n"/>
      <c r="AC13" s="28" t="n"/>
      <c r="AD13" s="28" t="n"/>
      <c r="AE13" s="28" t="n"/>
      <c r="AF13" s="28" t="n"/>
      <c r="AG13" s="28" t="n"/>
    </row>
    <row r="14">
      <c r="A14" s="29" t="inlineStr">
        <is>
          <t>CASP_PR_23_v1</t>
        </is>
      </c>
      <c r="B14" s="30" t="inlineStr">
        <is>
          <t>Overall unplanned service downtime in minutes</t>
        </is>
      </c>
      <c r="C14" s="31" t="inlineStr">
        <is>
          <t>To provide the time (in minutes) were the Authorised Person experienced technical issues resulting in Unplanned Service Downtime</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ht="24" customHeight="1">
      <c r="A15" s="28" t="inlineStr">
        <is>
          <t>PR — WEBSITE LINK</t>
        </is>
      </c>
      <c r="B15" s="28" t="n"/>
      <c r="C15" s="28" t="n"/>
      <c r="D15" s="28" t="n"/>
      <c r="E15" s="28" t="n"/>
      <c r="F15" s="28" t="n"/>
      <c r="G15" s="28" t="n"/>
      <c r="H15" s="28" t="n"/>
      <c r="I15" s="28" t="n"/>
      <c r="J15" s="28" t="n"/>
      <c r="K15" s="28" t="n"/>
      <c r="L15" s="28" t="n"/>
      <c r="M15" s="28" t="n"/>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row>
    <row r="16">
      <c r="A16" s="29" t="inlineStr">
        <is>
          <t>CASP_PR_24_v1</t>
        </is>
      </c>
      <c r="B16" s="30" t="inlineStr">
        <is>
          <t>URL to Authorised Person's Website</t>
        </is>
      </c>
      <c r="C16" s="31" t="inlineStr">
        <is>
          <t>To provide the URL to the Authorised Person's Website.</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ht="24" customHeight="1">
      <c r="A17" s="28" t="inlineStr">
        <is>
          <t>PR — CUSTODY AND ADMINISTRATION OF CRYPTO-ASSETS REVENUE</t>
        </is>
      </c>
      <c r="B17" s="28" t="n"/>
      <c r="C17" s="28" t="n"/>
      <c r="D17" s="28" t="n"/>
      <c r="E17" s="28" t="n"/>
      <c r="F17" s="28" t="n"/>
      <c r="G17" s="28" t="n"/>
      <c r="H17" s="28" t="n"/>
      <c r="I17" s="28" t="n"/>
      <c r="J17" s="28" t="n"/>
      <c r="K17" s="28" t="n"/>
      <c r="L17" s="28" t="n"/>
      <c r="M17" s="28" t="n"/>
      <c r="N17" s="28" t="n"/>
      <c r="O17" s="28" t="n"/>
      <c r="P17" s="28" t="n"/>
      <c r="Q17" s="28" t="n"/>
      <c r="R17" s="28" t="n"/>
      <c r="S17" s="28" t="n"/>
      <c r="T17" s="28" t="n"/>
      <c r="U17" s="28" t="n"/>
      <c r="V17" s="28" t="n"/>
      <c r="W17" s="28" t="n"/>
      <c r="X17" s="28" t="n"/>
      <c r="Y17" s="28" t="n"/>
      <c r="Z17" s="28" t="n"/>
      <c r="AA17" s="28" t="n"/>
      <c r="AB17" s="28" t="n"/>
      <c r="AC17" s="28" t="n"/>
      <c r="AD17" s="28" t="n"/>
      <c r="AE17" s="28" t="n"/>
      <c r="AF17" s="28" t="n"/>
      <c r="AG17" s="28" t="n"/>
    </row>
    <row r="18">
      <c r="A18" s="29" t="inlineStr">
        <is>
          <t>CASP_PR_25_v1</t>
        </is>
      </c>
      <c r="B18" s="30" t="inlineStr">
        <is>
          <t>Withdrawal Fees</t>
        </is>
      </c>
      <c r="C18" s="34" t="inlineStr">
        <is>
          <t>TABLE: 2.0
MATRIX ROW / CONTEXT: Malta
Enter Withdrawal Fees in Malta
HOW TO ANSWER: 1 to 1 values.</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CASP_PR_26_v1</t>
        </is>
      </c>
      <c r="B19" s="30" t="inlineStr">
        <is>
          <t>Withdrawal Fees</t>
        </is>
      </c>
      <c r="C19" s="34" t="inlineStr">
        <is>
          <t>TABLE: 2.0
MATRIX ROW / CONTEXT: EU/EEA
Enter Withdrawal Fees in EU/EEA
HOW TO ANSWER: 1 to 1 values.</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CASP_PR_27_v1</t>
        </is>
      </c>
      <c r="B20" s="30" t="inlineStr">
        <is>
          <t>Withdrawal Fees</t>
        </is>
      </c>
      <c r="C20" s="34" t="inlineStr">
        <is>
          <t>TABLE: 2.0
MATRIX ROW / CONTEXT: RoW
Enter Withdrawal Fees in RoW
HOW TO ANSWER: 1 to 1 values.</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CASP_PR_28_v1</t>
        </is>
      </c>
      <c r="B21" s="30" t="inlineStr">
        <is>
          <t>Other Custody Revenue</t>
        </is>
      </c>
      <c r="C21" s="34" t="inlineStr">
        <is>
          <t>TABLE: 2.0
MATRIX ROW / CONTEXT: Malta
Enter Other Custody Revenue in Malta
HOW TO ANSWER: 1 to 1 values.</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CASP_PR_29_v1</t>
        </is>
      </c>
      <c r="B22" s="30" t="inlineStr">
        <is>
          <t>Other Custody Revenue</t>
        </is>
      </c>
      <c r="C22" s="34" t="inlineStr">
        <is>
          <t>TABLE: 2.0
MATRIX ROW / CONTEXT: EU/EEA
Enter Other Custody Revenue in EU/EEA
HOW TO ANSWER: 1 to 1 values.</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CASP_PR_30_v1</t>
        </is>
      </c>
      <c r="B23" s="30" t="inlineStr">
        <is>
          <t>Other Custody Revenue</t>
        </is>
      </c>
      <c r="C23" s="34" t="inlineStr">
        <is>
          <t>TABLE: 2.0
MATRIX ROW / CONTEXT: RoW
Enter Other Custody Revenue in RoW
HOW TO ANSWER: 1 to 1 values.</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CASP_PR_31_v1</t>
        </is>
      </c>
      <c r="B24" s="30" t="inlineStr">
        <is>
          <t>Detail on Other Custody Revenue</t>
        </is>
      </c>
      <c r="C24" s="31" t="inlineStr">
        <is>
          <t>Enter details on Other Custody Revenue
WHEN TO ANSWER: The total of “Other Custody Revenue” (CASP_PR_28), “Other Custody Revenue” (CASP_PR_29), “Other Custody Revenue” (CASP_PR_30) is greater than 0</t>
        </is>
      </c>
      <c r="D24" s="36"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IFERROR(SUM('2- PR'!$D$21:$D$21,'2- PR'!$D$22:$D$22,'2- PR'!$D$23:$D$23)&gt;0,FALSE)</f>
        <v/>
      </c>
      <c r="AJ24">
        <f>IFERROR(AND(AND(COUNTA('2- PR'!$D$21:$D$21)=0,COUNTA('2- PR'!$D$22:$D$22)=0,COUNTA('2- PR'!$D$23:$D$23)=0),NOT(SUM('2- PR'!$D$21:$D$21,'2- PR'!$D$22:$D$22,'2- PR'!$D$23:$D$23)&gt;0)),FALSE)</f>
        <v/>
      </c>
      <c r="AK24">
        <f>IF(AI24,IF(AH24,"ANSWERED","MISSING"),IF(AJ24,IF(AH24,"INVALID","CONTROLLER MISSING"),IF(AH24,"INVALID","NOT APPLICABLE")))</f>
        <v/>
      </c>
      <c r="AL24" t="inlineStr">
        <is>
          <t>PARSED</t>
        </is>
      </c>
    </row>
    <row r="25" ht="24" customHeight="1">
      <c r="A25" s="28" t="inlineStr">
        <is>
          <t>PR — OPERATION OF A TRADING PLATFORM REVENUE</t>
        </is>
      </c>
      <c r="B25" s="28" t="n"/>
      <c r="C25" s="28" t="n"/>
      <c r="D25" s="28" t="n"/>
      <c r="E25" s="28" t="n"/>
      <c r="F25" s="28" t="n"/>
      <c r="G25" s="28" t="n"/>
      <c r="H25" s="28" t="n"/>
      <c r="I25" s="28" t="n"/>
      <c r="J25" s="28" t="n"/>
      <c r="K25" s="28" t="n"/>
      <c r="L25" s="28" t="n"/>
      <c r="M25" s="28" t="n"/>
      <c r="N25" s="28" t="n"/>
      <c r="O25" s="28" t="n"/>
      <c r="P25" s="28" t="n"/>
      <c r="Q25" s="28" t="n"/>
      <c r="R25" s="28" t="n"/>
      <c r="S25" s="28" t="n"/>
      <c r="T25" s="28" t="n"/>
      <c r="U25" s="28" t="n"/>
      <c r="V25" s="28" t="n"/>
      <c r="W25" s="28" t="n"/>
      <c r="X25" s="28" t="n"/>
      <c r="Y25" s="28" t="n"/>
      <c r="Z25" s="28" t="n"/>
      <c r="AA25" s="28" t="n"/>
      <c r="AB25" s="28" t="n"/>
      <c r="AC25" s="28" t="n"/>
      <c r="AD25" s="28" t="n"/>
      <c r="AE25" s="28" t="n"/>
      <c r="AF25" s="28" t="n"/>
      <c r="AG25" s="28" t="n"/>
    </row>
    <row r="26">
      <c r="A26" s="29" t="inlineStr">
        <is>
          <t>CASP_PR_32_v1</t>
        </is>
      </c>
      <c r="B26" s="30" t="inlineStr">
        <is>
          <t>Listing Fees</t>
        </is>
      </c>
      <c r="C26" s="34" t="inlineStr">
        <is>
          <t>TABLE: 3.0
MATRIX ROW / CONTEXT: Malta
Enter Listing Fees in Malta
HOW TO ANSWER: 1 to 1 values.</t>
        </is>
      </c>
      <c r="D26" s="32"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IF(AH26,"ANSWERED","MISSING")</f>
        <v/>
      </c>
      <c r="AL26" t="inlineStr">
        <is>
          <t>NO_DEPENDENCY</t>
        </is>
      </c>
    </row>
    <row r="27">
      <c r="A27" s="29" t="inlineStr">
        <is>
          <t>CASP_PR_33_v1</t>
        </is>
      </c>
      <c r="B27" s="30" t="inlineStr">
        <is>
          <t>Listing Fees</t>
        </is>
      </c>
      <c r="C27" s="34" t="inlineStr">
        <is>
          <t>TABLE: 3.0
MATRIX ROW / CONTEXT: EU/EEA
Enter Listing Fees in EU/EEA
HOW TO ANSWER: 1 to 1 values.</t>
        </is>
      </c>
      <c r="D27" s="32"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IF(AH27,"ANSWERED","MISSING")</f>
        <v/>
      </c>
      <c r="AL27" t="inlineStr">
        <is>
          <t>NO_DEPENDENCY</t>
        </is>
      </c>
    </row>
    <row r="28">
      <c r="A28" s="29" t="inlineStr">
        <is>
          <t>CASP_PR_34_v1</t>
        </is>
      </c>
      <c r="B28" s="30" t="inlineStr">
        <is>
          <t>Listing Fees</t>
        </is>
      </c>
      <c r="C28" s="34" t="inlineStr">
        <is>
          <t>TABLE: 3.0
MATRIX ROW / CONTEXT: RoW
Enter Listing Fees in RoW
HOW TO ANSWER: 1 to 1 values.</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CASP_PR_35_v1</t>
        </is>
      </c>
      <c r="B29" s="30" t="inlineStr">
        <is>
          <t>Other Trading Income</t>
        </is>
      </c>
      <c r="C29" s="34" t="inlineStr">
        <is>
          <t>TABLE: 3.0
MATRIX ROW / CONTEXT: Malta
Enter Other Trading Income in Malta
HOW TO ANSWER: 1 to 1 values.</t>
        </is>
      </c>
      <c r="D29" s="32"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TRUE</f>
        <v/>
      </c>
      <c r="AJ29">
        <f>FALSE</f>
        <v/>
      </c>
      <c r="AK29">
        <f>IF(AH29,"ANSWERED","MISSING")</f>
        <v/>
      </c>
      <c r="AL29" t="inlineStr">
        <is>
          <t>NO_DEPENDENCY</t>
        </is>
      </c>
    </row>
    <row r="30">
      <c r="A30" s="29" t="inlineStr">
        <is>
          <t>CASP_PR_36_v1</t>
        </is>
      </c>
      <c r="B30" s="30" t="inlineStr">
        <is>
          <t>Other Trading Income</t>
        </is>
      </c>
      <c r="C30" s="34" t="inlineStr">
        <is>
          <t>TABLE: 3.0
MATRIX ROW / CONTEXT: EU/EEA
Enter Other Trading Income in EU/EEA
HOW TO ANSWER: 1 to 1 values.</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CASP_PR_37_v1</t>
        </is>
      </c>
      <c r="B31" s="30" t="inlineStr">
        <is>
          <t>Other Trading Income</t>
        </is>
      </c>
      <c r="C31" s="34" t="inlineStr">
        <is>
          <t>TABLE: 3.0
MATRIX ROW / CONTEXT: RoW
Enter Other Trading Income in RoW
HOW TO ANSWER: 1 to 1 values.</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CASP_PR_38_v1</t>
        </is>
      </c>
      <c r="B32" s="30" t="inlineStr">
        <is>
          <t>Detail on Other Trading Income</t>
        </is>
      </c>
      <c r="C32" s="31" t="inlineStr">
        <is>
          <t>Enter details on other Trading Income
WHEN TO ANSWER: The total of “Other Trading Income” (CASP_PR_35), “Other Trading Income” (CASP_PR_36), “Other Trading Income” (CASP_PR_37) is greater than 0</t>
        </is>
      </c>
      <c r="D32" s="36"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IFERROR(SUM('2- PR'!$D$29:$D$29,'2- PR'!$D$30:$D$30,'2- PR'!$D$31:$D$31)&gt;0,FALSE)</f>
        <v/>
      </c>
      <c r="AJ32">
        <f>IFERROR(AND(AND(COUNTA('2- PR'!$D$29:$D$29)=0,COUNTA('2- PR'!$D$30:$D$30)=0,COUNTA('2- PR'!$D$31:$D$31)=0),NOT(SUM('2- PR'!$D$29:$D$29,'2- PR'!$D$30:$D$30,'2- PR'!$D$31:$D$31)&gt;0)),FALSE)</f>
        <v/>
      </c>
      <c r="AK32">
        <f>IF(AI32,IF(AH32,"ANSWERED","MISSING"),IF(AJ32,IF(AH32,"INVALID","CONTROLLER MISSING"),IF(AH32,"INVALID","NOT APPLICABLE")))</f>
        <v/>
      </c>
      <c r="AL32" t="inlineStr">
        <is>
          <t>PARSED</t>
        </is>
      </c>
    </row>
    <row r="33" ht="24" customHeight="1">
      <c r="A33" s="28" t="inlineStr">
        <is>
          <t>PR — EXCHANGE OF CRYPTO-ASSETS FOR FUNDS AND OTHER CRYPTO-ASSETS REVENUE</t>
        </is>
      </c>
      <c r="B33" s="28" t="n"/>
      <c r="C33" s="28" t="n"/>
      <c r="D33" s="28" t="n"/>
      <c r="E33" s="28" t="n"/>
      <c r="F33" s="28" t="n"/>
      <c r="G33" s="28" t="n"/>
      <c r="H33" s="28" t="n"/>
      <c r="I33" s="28" t="n"/>
      <c r="J33" s="28" t="n"/>
      <c r="K33" s="28" t="n"/>
      <c r="L33" s="28" t="n"/>
      <c r="M33" s="28" t="n"/>
      <c r="N33" s="28" t="n"/>
      <c r="O33" s="28" t="n"/>
      <c r="P33" s="28" t="n"/>
      <c r="Q33" s="28" t="n"/>
      <c r="R33" s="28" t="n"/>
      <c r="S33" s="28" t="n"/>
      <c r="T33" s="28" t="n"/>
      <c r="U33" s="28" t="n"/>
      <c r="V33" s="28" t="n"/>
      <c r="W33" s="28" t="n"/>
      <c r="X33" s="28" t="n"/>
      <c r="Y33" s="28" t="n"/>
      <c r="Z33" s="28" t="n"/>
      <c r="AA33" s="28" t="n"/>
      <c r="AB33" s="28" t="n"/>
      <c r="AC33" s="28" t="n"/>
      <c r="AD33" s="28" t="n"/>
      <c r="AE33" s="28" t="n"/>
      <c r="AF33" s="28" t="n"/>
      <c r="AG33" s="28" t="n"/>
    </row>
    <row r="34">
      <c r="A34" s="29" t="inlineStr">
        <is>
          <t>CASP_PR_39_v1</t>
        </is>
      </c>
      <c r="B34" s="30" t="inlineStr">
        <is>
          <t>Exchange Profit/(Loss) - Crypto-Assets for Funds</t>
        </is>
      </c>
      <c r="C34" s="34" t="inlineStr">
        <is>
          <t>TABLE: 4.0
MATRIX ROW / CONTEXT: Malta
Enter Exchange Profit/(Loss) - Crypto-Assets for Funds in Malta
HOW TO ANSWER: 1 to 1 values.</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CASP_PR_40_v1</t>
        </is>
      </c>
      <c r="B35" s="30" t="inlineStr">
        <is>
          <t>Exchange Profit/(Loss) - Crypto-Assets for Funds</t>
        </is>
      </c>
      <c r="C35" s="34" t="inlineStr">
        <is>
          <t>TABLE: 4.0
MATRIX ROW / CONTEXT: EU/EEA
Enter Exchange Profit/(Loss) - Crypto-Assets for Funds in EU/EEA
HOW TO ANSWER: 1 to 1 values.</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CASP_PR_41_v1</t>
        </is>
      </c>
      <c r="B36" s="30" t="inlineStr">
        <is>
          <t>Exchange Profit/(Loss) - Crypto-Assets for Funds</t>
        </is>
      </c>
      <c r="C36" s="34" t="inlineStr">
        <is>
          <t>TABLE: 4.0
MATRIX ROW / CONTEXT: RoW
Enter Exchange Profit/(Loss) - Crypto-Assets for Funds in RoW
HOW TO ANSWER: 1 to 1 values.</t>
        </is>
      </c>
      <c r="D36" s="32"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IF(AH36,"ANSWERED","MISSING")</f>
        <v/>
      </c>
      <c r="AL36" t="inlineStr">
        <is>
          <t>NO_DEPENDENCY</t>
        </is>
      </c>
    </row>
    <row r="37">
      <c r="A37" s="29" t="inlineStr">
        <is>
          <t>CASP_PR_42_v1</t>
        </is>
      </c>
      <c r="B37" s="30" t="inlineStr">
        <is>
          <t>Exchange Profit/(Loss) - Crypto-Assets for other Crypto-Assets</t>
        </is>
      </c>
      <c r="C37" s="34" t="inlineStr">
        <is>
          <t>TABLE: 4.0
MATRIX ROW / CONTEXT: Malta
Enter Exchange Profit/(Loss) - Crypto-Assets for other Crypto-Assets in Malta
HOW TO ANSWER: 1 to 1 values.</t>
        </is>
      </c>
      <c r="D37" s="32"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TRUE</f>
        <v/>
      </c>
      <c r="AJ37">
        <f>FALSE</f>
        <v/>
      </c>
      <c r="AK37">
        <f>IF(AH37,"ANSWERED","MISSING")</f>
        <v/>
      </c>
      <c r="AL37" t="inlineStr">
        <is>
          <t>NO_DEPENDENCY</t>
        </is>
      </c>
    </row>
    <row r="38">
      <c r="A38" s="29" t="inlineStr">
        <is>
          <t>CASP_PR_43_v1</t>
        </is>
      </c>
      <c r="B38" s="30" t="inlineStr">
        <is>
          <t>Exchange Profit/(Loss) - Crypto-Assets for other Crypto-Assets</t>
        </is>
      </c>
      <c r="C38" s="34" t="inlineStr">
        <is>
          <t>TABLE: 4.0
MATRIX ROW / CONTEXT: EU/EEA
Enter Exchange Profit/(Loss) - Crypto-Assets for other Crypto-Assets in EU/EEA
HOW TO ANSWER: 1 to 1 values.</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CASP_PR_44_v1</t>
        </is>
      </c>
      <c r="B39" s="30" t="inlineStr">
        <is>
          <t>Exchange Profit/(Loss) - Crypto-Assets for other Crypto-Assets</t>
        </is>
      </c>
      <c r="C39" s="34" t="inlineStr">
        <is>
          <t>TABLE: 4.0
MATRIX ROW / CONTEXT: RoW
Enter Exchange Profit/(Loss) - Crypto-Assets for other Crypto-Assets in RoW
HOW TO ANSWER: 1 to 1 values.</t>
        </is>
      </c>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c r="A40" s="29" t="inlineStr">
        <is>
          <t>CASP_PR_45_v1</t>
        </is>
      </c>
      <c r="B40" s="30" t="inlineStr">
        <is>
          <t>Other Exchange Income</t>
        </is>
      </c>
      <c r="C40" s="34" t="inlineStr">
        <is>
          <t>TABLE: 4.0
MATRIX ROW / CONTEXT: Malta
Enter Other Exchange Income in Malta
HOW TO ANSWER: 1 to 1 values.</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CASP_PR_46_v1</t>
        </is>
      </c>
      <c r="B41" s="30" t="inlineStr">
        <is>
          <t>Other Exchange Income</t>
        </is>
      </c>
      <c r="C41" s="34" t="inlineStr">
        <is>
          <t>TABLE: 4.0
MATRIX ROW / CONTEXT: EU/EEA
Enter Other Exchange Income in EU/EEA
HOW TO ANSWER: 1 to 1 values.</t>
        </is>
      </c>
      <c r="D41" s="32"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TRUE</f>
        <v/>
      </c>
      <c r="AJ41">
        <f>FALSE</f>
        <v/>
      </c>
      <c r="AK41">
        <f>IF(AH41,"ANSWERED","MISSING")</f>
        <v/>
      </c>
      <c r="AL41" t="inlineStr">
        <is>
          <t>NO_DEPENDENCY</t>
        </is>
      </c>
    </row>
    <row r="42">
      <c r="A42" s="29" t="inlineStr">
        <is>
          <t>CASP_PR_47_v1</t>
        </is>
      </c>
      <c r="B42" s="30" t="inlineStr">
        <is>
          <t>Other Exchange Income</t>
        </is>
      </c>
      <c r="C42" s="34" t="inlineStr">
        <is>
          <t>TABLE: 4.0
MATRIX ROW / CONTEXT: RoW
Enter Other Exchange Income in RoW
HOW TO ANSWER: 1 to 1 values.</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CASP_PR_48_v1</t>
        </is>
      </c>
      <c r="B43" s="30" t="inlineStr">
        <is>
          <t>Detail on Other Exchange Income</t>
        </is>
      </c>
      <c r="C43" s="31" t="inlineStr">
        <is>
          <t>Enter Details on other exchange income
WHEN TO ANSWER: The total of “Other Exchange Income” (CASP_PR_45), “Other Exchange Income” (CASP_PR_46), “Other Exchange Income” (CASP_PR_47) is greater than 0</t>
        </is>
      </c>
      <c r="D43" s="36"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IFERROR(SUM('2- PR'!$D$40:$D$40,'2- PR'!$D$41:$D$41,'2- PR'!$D$42:$D$42)&gt;0,FALSE)</f>
        <v/>
      </c>
      <c r="AJ43">
        <f>IFERROR(AND(AND(COUNTA('2- PR'!$D$40:$D$40)=0,COUNTA('2- PR'!$D$41:$D$41)=0,COUNTA('2- PR'!$D$42:$D$42)=0),NOT(SUM('2- PR'!$D$40:$D$40,'2- PR'!$D$41:$D$41,'2- PR'!$D$42:$D$42)&gt;0)),FALSE)</f>
        <v/>
      </c>
      <c r="AK43">
        <f>IF(AI43,IF(AH43,"ANSWERED","MISSING"),IF(AJ43,IF(AH43,"INVALID","CONTROLLER MISSING"),IF(AH43,"INVALID","NOT APPLICABLE")))</f>
        <v/>
      </c>
      <c r="AL43" t="inlineStr">
        <is>
          <t>PARSED</t>
        </is>
      </c>
    </row>
    <row r="44" ht="24" customHeight="1">
      <c r="A44" s="28" t="inlineStr">
        <is>
          <t>PR — EXECUTION OF ORDERS REVENUE</t>
        </is>
      </c>
      <c r="B44" s="28" t="n"/>
      <c r="C44" s="28" t="n"/>
      <c r="D44" s="28" t="n"/>
      <c r="E44" s="28" t="n"/>
      <c r="F44" s="28" t="n"/>
      <c r="G44" s="28" t="n"/>
      <c r="H44" s="28" t="n"/>
      <c r="I44" s="28" t="n"/>
      <c r="J44" s="28" t="n"/>
      <c r="K44" s="28" t="n"/>
      <c r="L44" s="28" t="n"/>
      <c r="M44" s="28" t="n"/>
      <c r="N44" s="28" t="n"/>
      <c r="O44" s="28" t="n"/>
      <c r="P44" s="28" t="n"/>
      <c r="Q44" s="28" t="n"/>
      <c r="R44" s="28" t="n"/>
      <c r="S44" s="28" t="n"/>
      <c r="T44" s="28" t="n"/>
      <c r="U44" s="28" t="n"/>
      <c r="V44" s="28" t="n"/>
      <c r="W44" s="28" t="n"/>
      <c r="X44" s="28" t="n"/>
      <c r="Y44" s="28" t="n"/>
      <c r="Z44" s="28" t="n"/>
      <c r="AA44" s="28" t="n"/>
      <c r="AB44" s="28" t="n"/>
      <c r="AC44" s="28" t="n"/>
      <c r="AD44" s="28" t="n"/>
      <c r="AE44" s="28" t="n"/>
      <c r="AF44" s="28" t="n"/>
      <c r="AG44" s="28" t="n"/>
    </row>
    <row r="45">
      <c r="A45" s="29" t="inlineStr">
        <is>
          <t>CASP_PR_49_v1</t>
        </is>
      </c>
      <c r="B45" s="30" t="inlineStr">
        <is>
          <t>Execution Fees</t>
        </is>
      </c>
      <c r="C45" s="34" t="inlineStr">
        <is>
          <t>TABLE: 5.0
MATRIX ROW / CONTEXT: Malta
Enter Execution Fees in Malta
HOW TO ANSWER: 1 to 1 values.</t>
        </is>
      </c>
      <c r="D45" s="32"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TRUE</f>
        <v/>
      </c>
      <c r="AJ45">
        <f>FALSE</f>
        <v/>
      </c>
      <c r="AK45">
        <f>IF(AH45,"ANSWERED","MISSING")</f>
        <v/>
      </c>
      <c r="AL45" t="inlineStr">
        <is>
          <t>NO_DEPENDENCY</t>
        </is>
      </c>
    </row>
    <row r="46">
      <c r="A46" s="29" t="inlineStr">
        <is>
          <t>CASP_PR_50_v1</t>
        </is>
      </c>
      <c r="B46" s="30" t="inlineStr">
        <is>
          <t>Execution Fees</t>
        </is>
      </c>
      <c r="C46" s="34" t="inlineStr">
        <is>
          <t>TABLE: 5.0
MATRIX ROW / CONTEXT: EU/EEA
Enter Execution Fees in EU/EEA
HOW TO ANSWER: 1 to 1 values.</t>
        </is>
      </c>
      <c r="D46" s="32"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TRUE</f>
        <v/>
      </c>
      <c r="AJ46">
        <f>FALSE</f>
        <v/>
      </c>
      <c r="AK46">
        <f>IF(AH46,"ANSWERED","MISSING")</f>
        <v/>
      </c>
      <c r="AL46" t="inlineStr">
        <is>
          <t>NO_DEPENDENCY</t>
        </is>
      </c>
    </row>
    <row r="47">
      <c r="A47" s="29" t="inlineStr">
        <is>
          <t>CASP_PR_51_v1</t>
        </is>
      </c>
      <c r="B47" s="30" t="inlineStr">
        <is>
          <t>Execution Fees</t>
        </is>
      </c>
      <c r="C47" s="34" t="inlineStr">
        <is>
          <t>TABLE: 5.0
MATRIX ROW / CONTEXT: RoW
Enter Execution Fees in RoW
HOW TO ANSWER: 1 to 1 values.</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CASP_PR_52_v1</t>
        </is>
      </c>
      <c r="B48" s="30" t="inlineStr">
        <is>
          <t>Other Execution Income</t>
        </is>
      </c>
      <c r="C48" s="34" t="inlineStr">
        <is>
          <t>TABLE: 5.0
MATRIX ROW / CONTEXT: Malta
Enter Other Execution Income in Malta
HOW TO ANSWER: 1 to 1 values.</t>
        </is>
      </c>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c r="A49" s="29" t="inlineStr">
        <is>
          <t>CASP_PR_53_v1</t>
        </is>
      </c>
      <c r="B49" s="30" t="inlineStr">
        <is>
          <t>Other Execution Income</t>
        </is>
      </c>
      <c r="C49" s="34" t="inlineStr">
        <is>
          <t>TABLE: 5.0
MATRIX ROW / CONTEXT: EU/EEA
Enter Other Execution Income in EU/EEA
HOW TO ANSWER: 1 to 1 values.</t>
        </is>
      </c>
      <c r="D49" s="32"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IF(AH49,"ANSWERED","MISSING")</f>
        <v/>
      </c>
      <c r="AL49" t="inlineStr">
        <is>
          <t>NO_DEPENDENCY</t>
        </is>
      </c>
    </row>
    <row r="50">
      <c r="A50" s="29" t="inlineStr">
        <is>
          <t>CASP_PR_54_v1</t>
        </is>
      </c>
      <c r="B50" s="30" t="inlineStr">
        <is>
          <t>Other Execution Income</t>
        </is>
      </c>
      <c r="C50" s="34" t="inlineStr">
        <is>
          <t>TABLE: 5.0
MATRIX ROW / CONTEXT: RoW
Enter Other Execution Income in RoW
HOW TO ANSWER: 1 to 1 values.</t>
        </is>
      </c>
      <c r="D50" s="32"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TRUE</f>
        <v/>
      </c>
      <c r="AJ50">
        <f>FALSE</f>
        <v/>
      </c>
      <c r="AK50">
        <f>IF(AH50,"ANSWERED","MISSING")</f>
        <v/>
      </c>
      <c r="AL50" t="inlineStr">
        <is>
          <t>NO_DEPENDENCY</t>
        </is>
      </c>
    </row>
    <row r="51">
      <c r="A51" s="29" t="inlineStr">
        <is>
          <t>CASP_PR_55_v1</t>
        </is>
      </c>
      <c r="B51" s="30" t="inlineStr">
        <is>
          <t>Detail on Other Execution Income</t>
        </is>
      </c>
      <c r="C51" s="31" t="inlineStr">
        <is>
          <t>Enter Detail on Other Execution Income
WHEN TO ANSWER: The total of “Other Execution Income” (CASP_PR_52), “Other Execution Income” (CASP_PR_53), “Other Execution Income” (CASP_PR_54) is greater than 0</t>
        </is>
      </c>
      <c r="D51" s="36"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IFERROR(SUM('2- PR'!$D$48:$D$48,'2- PR'!$D$49:$D$49,'2- PR'!$D$50:$D$50)&gt;0,FALSE)</f>
        <v/>
      </c>
      <c r="AJ51">
        <f>IFERROR(AND(AND(COUNTA('2- PR'!$D$48:$D$48)=0,COUNTA('2- PR'!$D$49:$D$49)=0,COUNTA('2- PR'!$D$50:$D$50)=0),NOT(SUM('2- PR'!$D$48:$D$48,'2- PR'!$D$49:$D$49,'2- PR'!$D$50:$D$50)&gt;0)),FALSE)</f>
        <v/>
      </c>
      <c r="AK51">
        <f>IF(AI51,IF(AH51,"ANSWERED","MISSING"),IF(AJ51,IF(AH51,"INVALID","CONTROLLER MISSING"),IF(AH51,"INVALID","NOT APPLICABLE")))</f>
        <v/>
      </c>
      <c r="AL51" t="inlineStr">
        <is>
          <t>PARSED</t>
        </is>
      </c>
    </row>
    <row r="52" ht="24" customHeight="1">
      <c r="A52" s="28" t="inlineStr">
        <is>
          <t>PR — PLACING OF CRYPTO-ASSETS REVENUE</t>
        </is>
      </c>
      <c r="B52" s="28" t="n"/>
      <c r="C52" s="28" t="n"/>
      <c r="D52" s="28" t="n"/>
      <c r="E52" s="28" t="n"/>
      <c r="F52" s="28" t="n"/>
      <c r="G52" s="28" t="n"/>
      <c r="H52" s="28" t="n"/>
      <c r="I52" s="28" t="n"/>
      <c r="J52" s="28" t="n"/>
      <c r="K52" s="28" t="n"/>
      <c r="L52" s="28" t="n"/>
      <c r="M52" s="28" t="n"/>
      <c r="N52" s="28" t="n"/>
      <c r="O52" s="28" t="n"/>
      <c r="P52" s="28" t="n"/>
      <c r="Q52" s="28" t="n"/>
      <c r="R52" s="28" t="n"/>
      <c r="S52" s="28" t="n"/>
      <c r="T52" s="28" t="n"/>
      <c r="U52" s="28" t="n"/>
      <c r="V52" s="28" t="n"/>
      <c r="W52" s="28" t="n"/>
      <c r="X52" s="28" t="n"/>
      <c r="Y52" s="28" t="n"/>
      <c r="Z52" s="28" t="n"/>
      <c r="AA52" s="28" t="n"/>
      <c r="AB52" s="28" t="n"/>
      <c r="AC52" s="28" t="n"/>
      <c r="AD52" s="28" t="n"/>
      <c r="AE52" s="28" t="n"/>
      <c r="AF52" s="28" t="n"/>
      <c r="AG52" s="28" t="n"/>
    </row>
    <row r="53">
      <c r="A53" s="29" t="inlineStr">
        <is>
          <t>CASP_PR_56_v1</t>
        </is>
      </c>
      <c r="B53" s="30" t="inlineStr">
        <is>
          <t>Placing Fees</t>
        </is>
      </c>
      <c r="C53" s="34" t="inlineStr">
        <is>
          <t>TABLE: 6.0
MATRIX ROW / CONTEXT: Malta
Enter Placing Fees in Malta
HOW TO ANSWER: 1 to 1 values.</t>
        </is>
      </c>
      <c r="D53" s="32"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TRUE</f>
        <v/>
      </c>
      <c r="AJ53">
        <f>FALSE</f>
        <v/>
      </c>
      <c r="AK53">
        <f>IF(AH53,"ANSWERED","MISSING")</f>
        <v/>
      </c>
      <c r="AL53" t="inlineStr">
        <is>
          <t>NO_DEPENDENCY</t>
        </is>
      </c>
    </row>
    <row r="54">
      <c r="A54" s="29" t="inlineStr">
        <is>
          <t>CASP_PR_57_v1</t>
        </is>
      </c>
      <c r="B54" s="30" t="inlineStr">
        <is>
          <t>Placing Fees</t>
        </is>
      </c>
      <c r="C54" s="34" t="inlineStr">
        <is>
          <t>TABLE: 6.0
MATRIX ROW / CONTEXT: EU/EEA
Enter Placing Fees in EU/EEA
HOW TO ANSWER: 1 to 1 values.</t>
        </is>
      </c>
      <c r="D54" s="32"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TRUE</f>
        <v/>
      </c>
      <c r="AJ54">
        <f>FALSE</f>
        <v/>
      </c>
      <c r="AK54">
        <f>IF(AH54,"ANSWERED","MISSING")</f>
        <v/>
      </c>
      <c r="AL54" t="inlineStr">
        <is>
          <t>NO_DEPENDENCY</t>
        </is>
      </c>
    </row>
    <row r="55">
      <c r="A55" s="29" t="inlineStr">
        <is>
          <t>CASP_PR_58_v1</t>
        </is>
      </c>
      <c r="B55" s="30" t="inlineStr">
        <is>
          <t>Placing Fees</t>
        </is>
      </c>
      <c r="C55" s="34" t="inlineStr">
        <is>
          <t>TABLE: 6.0
MATRIX ROW / CONTEXT: RoW
Enter Placing Fees in RoW
HOW TO ANSWER: 1 to 1 values.</t>
        </is>
      </c>
      <c r="D55" s="32"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TRUE</f>
        <v/>
      </c>
      <c r="AJ55">
        <f>FALSE</f>
        <v/>
      </c>
      <c r="AK55">
        <f>IF(AH55,"ANSWERED","MISSING")</f>
        <v/>
      </c>
      <c r="AL55" t="inlineStr">
        <is>
          <t>NO_DEPENDENCY</t>
        </is>
      </c>
    </row>
    <row r="56">
      <c r="A56" s="29" t="inlineStr">
        <is>
          <t>CASP_PR_59_v1</t>
        </is>
      </c>
      <c r="B56" s="30" t="inlineStr">
        <is>
          <t>Other Placing Income</t>
        </is>
      </c>
      <c r="C56" s="34" t="inlineStr">
        <is>
          <t>TABLE: 6.0
MATRIX ROW / CONTEXT: Malta
Enter Other Placing Income in Malta
HOW TO ANSWER: 1 to 1 values.</t>
        </is>
      </c>
      <c r="D56" s="32"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TRUE</f>
        <v/>
      </c>
      <c r="AJ56">
        <f>FALSE</f>
        <v/>
      </c>
      <c r="AK56">
        <f>IF(AH56,"ANSWERED","MISSING")</f>
        <v/>
      </c>
      <c r="AL56" t="inlineStr">
        <is>
          <t>NO_DEPENDENCY</t>
        </is>
      </c>
    </row>
    <row r="57">
      <c r="A57" s="29" t="inlineStr">
        <is>
          <t>CASP_PR_60_v1</t>
        </is>
      </c>
      <c r="B57" s="30" t="inlineStr">
        <is>
          <t>Other Placing Income</t>
        </is>
      </c>
      <c r="C57" s="34" t="inlineStr">
        <is>
          <t>TABLE: 6.0
MATRIX ROW / CONTEXT: EU/EEA
Enter Other Placing Income in EU/EEA
HOW TO ANSWER: 1 to 1 values.</t>
        </is>
      </c>
      <c r="D57" s="32"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TRUE</f>
        <v/>
      </c>
      <c r="AJ57">
        <f>FALSE</f>
        <v/>
      </c>
      <c r="AK57">
        <f>IF(AH57,"ANSWERED","MISSING")</f>
        <v/>
      </c>
      <c r="AL57" t="inlineStr">
        <is>
          <t>NO_DEPENDENCY</t>
        </is>
      </c>
    </row>
    <row r="58">
      <c r="A58" s="29" t="inlineStr">
        <is>
          <t>CASP_PR_61_v1</t>
        </is>
      </c>
      <c r="B58" s="30" t="inlineStr">
        <is>
          <t>Other Placing Income</t>
        </is>
      </c>
      <c r="C58" s="34" t="inlineStr">
        <is>
          <t>TABLE: 6.0
MATRIX ROW / CONTEXT: RoW
Enter Other Placing Income in RoW
HOW TO ANSWER: 1 to 1 values.</t>
        </is>
      </c>
      <c r="D58" s="32"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TRUE</f>
        <v/>
      </c>
      <c r="AJ58">
        <f>FALSE</f>
        <v/>
      </c>
      <c r="AK58">
        <f>IF(AH58,"ANSWERED","MISSING")</f>
        <v/>
      </c>
      <c r="AL58" t="inlineStr">
        <is>
          <t>NO_DEPENDENCY</t>
        </is>
      </c>
    </row>
    <row r="59">
      <c r="A59" s="29" t="inlineStr">
        <is>
          <t>CASP_PR_62_v1</t>
        </is>
      </c>
      <c r="B59" s="30" t="inlineStr">
        <is>
          <t>Details on Other Placing Income</t>
        </is>
      </c>
      <c r="C59" s="31" t="inlineStr">
        <is>
          <t>Enter Details on Other Placing Income
WHEN TO ANSWER: The total of “Other Placing Income” (CASP_PR_59), “Other Placing Income” (CASP_PR_60), “Other Placing Income” (CASP_PR_61) is greater than 0</t>
        </is>
      </c>
      <c r="D59" s="36"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IFERROR(SUM('2- PR'!$D$56:$D$56,'2- PR'!$D$57:$D$57,'2- PR'!$D$58:$D$58)&gt;0,FALSE)</f>
        <v/>
      </c>
      <c r="AJ59">
        <f>IFERROR(AND(AND(COUNTA('2- PR'!$D$56:$D$56)=0,COUNTA('2- PR'!$D$57:$D$57)=0,COUNTA('2- PR'!$D$58:$D$58)=0),NOT(SUM('2- PR'!$D$56:$D$56,'2- PR'!$D$57:$D$57,'2- PR'!$D$58:$D$58)&gt;0)),FALSE)</f>
        <v/>
      </c>
      <c r="AK59">
        <f>IF(AI59,IF(AH59,"ANSWERED","MISSING"),IF(AJ59,IF(AH59,"INVALID","CONTROLLER MISSING"),IF(AH59,"INVALID","NOT APPLICABLE")))</f>
        <v/>
      </c>
      <c r="AL59" t="inlineStr">
        <is>
          <t>PARSED</t>
        </is>
      </c>
    </row>
    <row r="60" ht="24" customHeight="1">
      <c r="A60" s="28" t="inlineStr">
        <is>
          <t>PR — RECEPTION AND TRANSMISSION OF ORDERS REVENUE</t>
        </is>
      </c>
      <c r="B60" s="28" t="n"/>
      <c r="C60" s="28" t="n"/>
      <c r="D60" s="28" t="n"/>
      <c r="E60" s="28" t="n"/>
      <c r="F60" s="28" t="n"/>
      <c r="G60" s="28" t="n"/>
      <c r="H60" s="28" t="n"/>
      <c r="I60" s="28" t="n"/>
      <c r="J60" s="28" t="n"/>
      <c r="K60" s="28" t="n"/>
      <c r="L60" s="28" t="n"/>
      <c r="M60" s="28" t="n"/>
      <c r="N60" s="28" t="n"/>
      <c r="O60" s="28" t="n"/>
      <c r="P60" s="28" t="n"/>
      <c r="Q60" s="28" t="n"/>
      <c r="R60" s="28" t="n"/>
      <c r="S60" s="28" t="n"/>
      <c r="T60" s="28" t="n"/>
      <c r="U60" s="28" t="n"/>
      <c r="V60" s="28" t="n"/>
      <c r="W60" s="28" t="n"/>
      <c r="X60" s="28" t="n"/>
      <c r="Y60" s="28" t="n"/>
      <c r="Z60" s="28" t="n"/>
      <c r="AA60" s="28" t="n"/>
      <c r="AB60" s="28" t="n"/>
      <c r="AC60" s="28" t="n"/>
      <c r="AD60" s="28" t="n"/>
      <c r="AE60" s="28" t="n"/>
      <c r="AF60" s="28" t="n"/>
      <c r="AG60" s="28" t="n"/>
    </row>
    <row r="61">
      <c r="A61" s="29" t="inlineStr">
        <is>
          <t>CASP_PR_63_v1</t>
        </is>
      </c>
      <c r="B61" s="30" t="inlineStr">
        <is>
          <t>Brokerage Fees</t>
        </is>
      </c>
      <c r="C61" s="34" t="inlineStr">
        <is>
          <t>TABLE: 7.0
MATRIX ROW / CONTEXT: Malta
Enter Brokerage Fees in Malta
HOW TO ANSWER: 1 to 1 values.</t>
        </is>
      </c>
      <c r="D61" s="32"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TRUE</f>
        <v/>
      </c>
      <c r="AJ61">
        <f>FALSE</f>
        <v/>
      </c>
      <c r="AK61">
        <f>IF(AH61,"ANSWERED","MISSING")</f>
        <v/>
      </c>
      <c r="AL61" t="inlineStr">
        <is>
          <t>NO_DEPENDENCY</t>
        </is>
      </c>
    </row>
    <row r="62">
      <c r="A62" s="29" t="inlineStr">
        <is>
          <t>CASP_PR_64_v1</t>
        </is>
      </c>
      <c r="B62" s="30" t="inlineStr">
        <is>
          <t>Brokerage Fees</t>
        </is>
      </c>
      <c r="C62" s="34" t="inlineStr">
        <is>
          <t>TABLE: 7.0
MATRIX ROW / CONTEXT: EU/EEA
Enter Brokerage Fees in EU/EEA
HOW TO ANSWER: 1 to 1 values.</t>
        </is>
      </c>
      <c r="D62" s="32"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TRUE</f>
        <v/>
      </c>
      <c r="AJ62">
        <f>FALSE</f>
        <v/>
      </c>
      <c r="AK62">
        <f>IF(AH62,"ANSWERED","MISSING")</f>
        <v/>
      </c>
      <c r="AL62" t="inlineStr">
        <is>
          <t>NO_DEPENDENCY</t>
        </is>
      </c>
    </row>
    <row r="63">
      <c r="A63" s="29" t="inlineStr">
        <is>
          <t>CASP_PR_65_v1</t>
        </is>
      </c>
      <c r="B63" s="30" t="inlineStr">
        <is>
          <t>Brokerage Fees</t>
        </is>
      </c>
      <c r="C63" s="34" t="inlineStr">
        <is>
          <t>TABLE: 7.0
MATRIX ROW / CONTEXT: RoW
Enter Brokerage Fees in RoW
HOW TO ANSWER: 1 to 1 values.</t>
        </is>
      </c>
      <c r="D63" s="32"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TRUE</f>
        <v/>
      </c>
      <c r="AJ63">
        <f>FALSE</f>
        <v/>
      </c>
      <c r="AK63">
        <f>IF(AH63,"ANSWERED","MISSING")</f>
        <v/>
      </c>
      <c r="AL63" t="inlineStr">
        <is>
          <t>NO_DEPENDENCY</t>
        </is>
      </c>
    </row>
    <row r="64">
      <c r="A64" s="29" t="inlineStr">
        <is>
          <t>CASP_PR_66_v1</t>
        </is>
      </c>
      <c r="B64" s="30" t="inlineStr">
        <is>
          <t>Other Fees from Reception and Transmission of Orders</t>
        </is>
      </c>
      <c r="C64" s="34" t="inlineStr">
        <is>
          <t>TABLE: 7.0
MATRIX ROW / CONTEXT: Malta
Enter Other Fees from Reception and Transmission of Orders in Malta
HOW TO ANSWER: 1 to 1 values.</t>
        </is>
      </c>
      <c r="D64" s="32"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TRUE</f>
        <v/>
      </c>
      <c r="AJ64">
        <f>FALSE</f>
        <v/>
      </c>
      <c r="AK64">
        <f>IF(AH64,"ANSWERED","MISSING")</f>
        <v/>
      </c>
      <c r="AL64" t="inlineStr">
        <is>
          <t>NO_DEPENDENCY</t>
        </is>
      </c>
    </row>
    <row r="65">
      <c r="A65" s="29" t="inlineStr">
        <is>
          <t>CASP_PR_67_v1</t>
        </is>
      </c>
      <c r="B65" s="30" t="inlineStr">
        <is>
          <t>Other Fees from Reception and Transmission of Orders</t>
        </is>
      </c>
      <c r="C65" s="34" t="inlineStr">
        <is>
          <t>TABLE: 7.0
MATRIX ROW / CONTEXT: EU/EEA
Enter Other Fees from Reception and Transmission of Orders in EU/EEA
HOW TO ANSWER: 1 to 1 values.</t>
        </is>
      </c>
      <c r="D65" s="32"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TRUE</f>
        <v/>
      </c>
      <c r="AJ65">
        <f>FALSE</f>
        <v/>
      </c>
      <c r="AK65">
        <f>IF(AH65,"ANSWERED","MISSING")</f>
        <v/>
      </c>
      <c r="AL65" t="inlineStr">
        <is>
          <t>NO_DEPENDENCY</t>
        </is>
      </c>
    </row>
    <row r="66">
      <c r="A66" s="29" t="inlineStr">
        <is>
          <t>CASP_PR_68_v1</t>
        </is>
      </c>
      <c r="B66" s="30" t="inlineStr">
        <is>
          <t>Other Fees from Reception and Transmission of Orders</t>
        </is>
      </c>
      <c r="C66" s="34" t="inlineStr">
        <is>
          <t>TABLE: 7.0
MATRIX ROW / CONTEXT: RoW
Enter Other Fees from Reception and Transmission of Orders in RoW
HOW TO ANSWER: 1 to 1 values.</t>
        </is>
      </c>
      <c r="D66" s="32"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TRUE</f>
        <v/>
      </c>
      <c r="AJ66">
        <f>FALSE</f>
        <v/>
      </c>
      <c r="AK66">
        <f>IF(AH66,"ANSWERED","MISSING")</f>
        <v/>
      </c>
      <c r="AL66" t="inlineStr">
        <is>
          <t>NO_DEPENDENCY</t>
        </is>
      </c>
    </row>
    <row r="67">
      <c r="A67" s="29" t="inlineStr">
        <is>
          <t>CASP_PR_69_v1</t>
        </is>
      </c>
      <c r="B67" s="30" t="inlineStr">
        <is>
          <t>Details on Other Fees from Reception and Transmission of Orders</t>
        </is>
      </c>
      <c r="C67" s="31" t="inlineStr">
        <is>
          <t>Enter Details on Other Fees from Reception and Transmission of Orders
WHEN TO ANSWER: The total of “Other Fees from Reception and Transmission of Orders” (CASP_PR_66), “Other Fees from Reception and Transmission of Orders” (CASP_PR_67), “Other Fees from Reception and Transmission of Orders” (CASP_PR_68) is greater than 0</t>
        </is>
      </c>
      <c r="D67" s="36"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IFERROR(SUM('2- PR'!$D$64:$D$64,'2- PR'!$D$65:$D$65,'2- PR'!$D$66:$D$66)&gt;0,FALSE)</f>
        <v/>
      </c>
      <c r="AJ67">
        <f>IFERROR(AND(AND(COUNTA('2- PR'!$D$64:$D$64)=0,COUNTA('2- PR'!$D$65:$D$65)=0,COUNTA('2- PR'!$D$66:$D$66)=0),NOT(SUM('2- PR'!$D$64:$D$64,'2- PR'!$D$65:$D$65,'2- PR'!$D$66:$D$66)&gt;0)),FALSE)</f>
        <v/>
      </c>
      <c r="AK67">
        <f>IF(AI67,IF(AH67,"ANSWERED","MISSING"),IF(AJ67,IF(AH67,"INVALID","CONTROLLER MISSING"),IF(AH67,"INVALID","NOT APPLICABLE")))</f>
        <v/>
      </c>
      <c r="AL67" t="inlineStr">
        <is>
          <t>PARSED</t>
        </is>
      </c>
    </row>
    <row r="68" ht="24" customHeight="1">
      <c r="A68" s="28" t="inlineStr">
        <is>
          <t>PR — ADVICE FOR CRYPTO-ASSETS REVENUE</t>
        </is>
      </c>
      <c r="B68" s="28" t="n"/>
      <c r="C68" s="28" t="n"/>
      <c r="D68" s="28" t="n"/>
      <c r="E68" s="28" t="n"/>
      <c r="F68" s="28" t="n"/>
      <c r="G68" s="28" t="n"/>
      <c r="H68" s="28" t="n"/>
      <c r="I68" s="28" t="n"/>
      <c r="J68" s="28" t="n"/>
      <c r="K68" s="28" t="n"/>
      <c r="L68" s="28" t="n"/>
      <c r="M68" s="28" t="n"/>
      <c r="N68" s="28" t="n"/>
      <c r="O68" s="28" t="n"/>
      <c r="P68" s="28" t="n"/>
      <c r="Q68" s="28" t="n"/>
      <c r="R68" s="28" t="n"/>
      <c r="S68" s="28" t="n"/>
      <c r="T68" s="28" t="n"/>
      <c r="U68" s="28" t="n"/>
      <c r="V68" s="28" t="n"/>
      <c r="W68" s="28" t="n"/>
      <c r="X68" s="28" t="n"/>
      <c r="Y68" s="28" t="n"/>
      <c r="Z68" s="28" t="n"/>
      <c r="AA68" s="28" t="n"/>
      <c r="AB68" s="28" t="n"/>
      <c r="AC68" s="28" t="n"/>
      <c r="AD68" s="28" t="n"/>
      <c r="AE68" s="28" t="n"/>
      <c r="AF68" s="28" t="n"/>
      <c r="AG68" s="28" t="n"/>
    </row>
    <row r="69">
      <c r="A69" s="29" t="inlineStr">
        <is>
          <t>CASP_PR_70_v1</t>
        </is>
      </c>
      <c r="B69" s="30" t="inlineStr">
        <is>
          <t>Consultancy Fee</t>
        </is>
      </c>
      <c r="C69" s="34" t="inlineStr">
        <is>
          <t>TABLE: 8.0
MATRIX ROW / CONTEXT: Malta
Enter Consultancy Fee in Malta
HOW TO ANSWER: 1 to 1 values.</t>
        </is>
      </c>
      <c r="D69" s="32"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TRUE</f>
        <v/>
      </c>
      <c r="AJ69">
        <f>FALSE</f>
        <v/>
      </c>
      <c r="AK69">
        <f>IF(AH69,"ANSWERED","MISSING")</f>
        <v/>
      </c>
      <c r="AL69" t="inlineStr">
        <is>
          <t>NO_DEPENDENCY</t>
        </is>
      </c>
    </row>
    <row r="70">
      <c r="A70" s="29" t="inlineStr">
        <is>
          <t>CASP_PR_71_v1</t>
        </is>
      </c>
      <c r="B70" s="30" t="inlineStr">
        <is>
          <t>Consultancy Fee</t>
        </is>
      </c>
      <c r="C70" s="34" t="inlineStr">
        <is>
          <t>TABLE: 8.0
MATRIX ROW / CONTEXT: EU/EEA
Enter Consultancy Fee in EU/EEA
HOW TO ANSWER: 1 to 1 values.</t>
        </is>
      </c>
      <c r="D70" s="32"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TRUE</f>
        <v/>
      </c>
      <c r="AJ70">
        <f>FALSE</f>
        <v/>
      </c>
      <c r="AK70">
        <f>IF(AH70,"ANSWERED","MISSING")</f>
        <v/>
      </c>
      <c r="AL70" t="inlineStr">
        <is>
          <t>NO_DEPENDENCY</t>
        </is>
      </c>
    </row>
    <row r="71">
      <c r="A71" s="29" t="inlineStr">
        <is>
          <t>CASP_PR_72_v1</t>
        </is>
      </c>
      <c r="B71" s="30" t="inlineStr">
        <is>
          <t>Consultancy Fee</t>
        </is>
      </c>
      <c r="C71" s="34" t="inlineStr">
        <is>
          <t>TABLE: 8.0
MATRIX ROW / CONTEXT: RoW
Enter Consultancy Fee in RoW
HOW TO ANSWER: 1 to 1 values.</t>
        </is>
      </c>
      <c r="D71" s="32"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TRUE</f>
        <v/>
      </c>
      <c r="AJ71">
        <f>FALSE</f>
        <v/>
      </c>
      <c r="AK71">
        <f>IF(AH71,"ANSWERED","MISSING")</f>
        <v/>
      </c>
      <c r="AL71" t="inlineStr">
        <is>
          <t>NO_DEPENDENCY</t>
        </is>
      </c>
    </row>
    <row r="72">
      <c r="A72" s="29" t="inlineStr">
        <is>
          <t>CASP_PR_73_v1</t>
        </is>
      </c>
      <c r="B72" s="30" t="inlineStr">
        <is>
          <t>Other Fees from Investment Advice</t>
        </is>
      </c>
      <c r="C72" s="34" t="inlineStr">
        <is>
          <t>TABLE: 8.0
MATRIX ROW / CONTEXT: Malta
Enter Other Fees from Investment Advice in Malta
HOW TO ANSWER: 1 to 1 values.</t>
        </is>
      </c>
      <c r="D72" s="32"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TRUE</f>
        <v/>
      </c>
      <c r="AJ72">
        <f>FALSE</f>
        <v/>
      </c>
      <c r="AK72">
        <f>IF(AH72,"ANSWERED","MISSING")</f>
        <v/>
      </c>
      <c r="AL72" t="inlineStr">
        <is>
          <t>NO_DEPENDENCY</t>
        </is>
      </c>
    </row>
    <row r="73">
      <c r="A73" s="29" t="inlineStr">
        <is>
          <t>CASP_PR_74_v1</t>
        </is>
      </c>
      <c r="B73" s="30" t="inlineStr">
        <is>
          <t>Other Fees from Investment Advice</t>
        </is>
      </c>
      <c r="C73" s="34" t="inlineStr">
        <is>
          <t>TABLE: 8.0
MATRIX ROW / CONTEXT: EU/EEA
Enter Other Fees from Investment Advice in EU/EEA
HOW TO ANSWER: 1 to 1 values.</t>
        </is>
      </c>
      <c r="D73" s="32"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TRUE</f>
        <v/>
      </c>
      <c r="AJ73">
        <f>FALSE</f>
        <v/>
      </c>
      <c r="AK73">
        <f>IF(AH73,"ANSWERED","MISSING")</f>
        <v/>
      </c>
      <c r="AL73" t="inlineStr">
        <is>
          <t>NO_DEPENDENCY</t>
        </is>
      </c>
    </row>
    <row r="74">
      <c r="A74" s="29" t="inlineStr">
        <is>
          <t>CASP_PR_75_v1</t>
        </is>
      </c>
      <c r="B74" s="30" t="inlineStr">
        <is>
          <t>Other Fees from Investment Advice</t>
        </is>
      </c>
      <c r="C74" s="34" t="inlineStr">
        <is>
          <t>TABLE: 8.0
MATRIX ROW / CONTEXT: RoW
Enter Other Fees from Investment Advice in RoW
HOW TO ANSWER: 1 to 1 values.</t>
        </is>
      </c>
      <c r="D74" s="32"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TRUE</f>
        <v/>
      </c>
      <c r="AJ74">
        <f>FALSE</f>
        <v/>
      </c>
      <c r="AK74">
        <f>IF(AH74,"ANSWERED","MISSING")</f>
        <v/>
      </c>
      <c r="AL74" t="inlineStr">
        <is>
          <t>NO_DEPENDENCY</t>
        </is>
      </c>
    </row>
    <row r="75">
      <c r="A75" s="29" t="inlineStr">
        <is>
          <t>CASP_PR_76_v1</t>
        </is>
      </c>
      <c r="B75" s="30" t="inlineStr">
        <is>
          <t>Details on Other Fees from Investment Advice</t>
        </is>
      </c>
      <c r="C75" s="31" t="inlineStr">
        <is>
          <t>Enter Details on Other Fees from Investment Advice
WHEN TO ANSWER: The total of “Other Fees from Investment Advice” (CASP_PR_73), “Other Fees from Investment Advice” (CASP_PR_74), “Other Fees from Investment Advice” (CASP_PR_75) is greater than 0</t>
        </is>
      </c>
      <c r="D75" s="36"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IFERROR(SUM('2- PR'!$D$72:$D$72,'2- PR'!$D$73:$D$73,'2- PR'!$D$74:$D$74)&gt;0,FALSE)</f>
        <v/>
      </c>
      <c r="AJ75">
        <f>IFERROR(AND(AND(COUNTA('2- PR'!$D$72:$D$72)=0,COUNTA('2- PR'!$D$73:$D$73)=0,COUNTA('2- PR'!$D$74:$D$74)=0),NOT(SUM('2- PR'!$D$72:$D$72,'2- PR'!$D$73:$D$73,'2- PR'!$D$74:$D$74)&gt;0)),FALSE)</f>
        <v/>
      </c>
      <c r="AK75">
        <f>IF(AI75,IF(AH75,"ANSWERED","MISSING"),IF(AJ75,IF(AH75,"INVALID","CONTROLLER MISSING"),IF(AH75,"INVALID","NOT APPLICABLE")))</f>
        <v/>
      </c>
      <c r="AL75" t="inlineStr">
        <is>
          <t>PARSED</t>
        </is>
      </c>
    </row>
    <row r="76" ht="24" customHeight="1">
      <c r="A76" s="28" t="inlineStr">
        <is>
          <t>PR — PORTFOLIO MANAGEMENT ON CRYPTO-ASSETS REVENUE</t>
        </is>
      </c>
      <c r="B76" s="28" t="n"/>
      <c r="C76" s="28" t="n"/>
      <c r="D76" s="28" t="n"/>
      <c r="E76" s="28" t="n"/>
      <c r="F76" s="28" t="n"/>
      <c r="G76" s="28" t="n"/>
      <c r="H76" s="28" t="n"/>
      <c r="I76" s="28" t="n"/>
      <c r="J76" s="28" t="n"/>
      <c r="K76" s="28" t="n"/>
      <c r="L76" s="28" t="n"/>
      <c r="M76" s="28" t="n"/>
      <c r="N76" s="28" t="n"/>
      <c r="O76" s="28" t="n"/>
      <c r="P76" s="28" t="n"/>
      <c r="Q76" s="28" t="n"/>
      <c r="R76" s="28" t="n"/>
      <c r="S76" s="28" t="n"/>
      <c r="T76" s="28" t="n"/>
      <c r="U76" s="28" t="n"/>
      <c r="V76" s="28" t="n"/>
      <c r="W76" s="28" t="n"/>
      <c r="X76" s="28" t="n"/>
      <c r="Y76" s="28" t="n"/>
      <c r="Z76" s="28" t="n"/>
      <c r="AA76" s="28" t="n"/>
      <c r="AB76" s="28" t="n"/>
      <c r="AC76" s="28" t="n"/>
      <c r="AD76" s="28" t="n"/>
      <c r="AE76" s="28" t="n"/>
      <c r="AF76" s="28" t="n"/>
      <c r="AG76" s="28" t="n"/>
    </row>
    <row r="77">
      <c r="A77" s="29" t="inlineStr">
        <is>
          <t>CASP_PR_77_v1</t>
        </is>
      </c>
      <c r="B77" s="30" t="inlineStr">
        <is>
          <t>Portfolio Management Fee</t>
        </is>
      </c>
      <c r="C77" s="34" t="inlineStr">
        <is>
          <t>TABLE: 9.0
MATRIX ROW / CONTEXT: Malta
Enter Portfolio Management Fee in Malta
HOW TO ANSWER: 1 to 1 values.</t>
        </is>
      </c>
      <c r="D77" s="32"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TRUE</f>
        <v/>
      </c>
      <c r="AJ77">
        <f>FALSE</f>
        <v/>
      </c>
      <c r="AK77">
        <f>IF(AH77,"ANSWERED","MISSING")</f>
        <v/>
      </c>
      <c r="AL77" t="inlineStr">
        <is>
          <t>NO_DEPENDENCY</t>
        </is>
      </c>
    </row>
    <row r="78">
      <c r="A78" s="29" t="inlineStr">
        <is>
          <t>CASP_PR_78_v1</t>
        </is>
      </c>
      <c r="B78" s="30" t="inlineStr">
        <is>
          <t>Portfolio Management Fee</t>
        </is>
      </c>
      <c r="C78" s="34" t="inlineStr">
        <is>
          <t>TABLE: 9.0
MATRIX ROW / CONTEXT: EU/EEA
Enter Portfolio Management Fee in EU/EEA
HOW TO ANSWER: 1 to 1 values.</t>
        </is>
      </c>
      <c r="D78" s="32"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TRUE</f>
        <v/>
      </c>
      <c r="AJ78">
        <f>FALSE</f>
        <v/>
      </c>
      <c r="AK78">
        <f>IF(AH78,"ANSWERED","MISSING")</f>
        <v/>
      </c>
      <c r="AL78" t="inlineStr">
        <is>
          <t>NO_DEPENDENCY</t>
        </is>
      </c>
    </row>
    <row r="79">
      <c r="A79" s="29" t="inlineStr">
        <is>
          <t>CASP_PR_79_v1</t>
        </is>
      </c>
      <c r="B79" s="30" t="inlineStr">
        <is>
          <t>Portfolio Management Fee</t>
        </is>
      </c>
      <c r="C79" s="34" t="inlineStr">
        <is>
          <t>TABLE: 9.0
MATRIX ROW / CONTEXT: RoW
Enter Portfolio Management Fee in RoW
HOW TO ANSWER: 1 to 1 values.</t>
        </is>
      </c>
      <c r="D79" s="32"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TRUE</f>
        <v/>
      </c>
      <c r="AJ79">
        <f>FALSE</f>
        <v/>
      </c>
      <c r="AK79">
        <f>IF(AH79,"ANSWERED","MISSING")</f>
        <v/>
      </c>
      <c r="AL79" t="inlineStr">
        <is>
          <t>NO_DEPENDENCY</t>
        </is>
      </c>
    </row>
    <row r="80">
      <c r="A80" s="29" t="inlineStr">
        <is>
          <t>CASP_PR_80_v1</t>
        </is>
      </c>
      <c r="B80" s="30" t="inlineStr">
        <is>
          <t>Other Income from Portfolio Management</t>
        </is>
      </c>
      <c r="C80" s="34" t="inlineStr">
        <is>
          <t>TABLE: 9.0
MATRIX ROW / CONTEXT: Malta
Enter Other Income from Portfolio Management in Malta
HOW TO ANSWER: 1 to 1 values.</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CASP_PR_81_v1</t>
        </is>
      </c>
      <c r="B81" s="30" t="inlineStr">
        <is>
          <t>Other Income from Portfolio Management</t>
        </is>
      </c>
      <c r="C81" s="34" t="inlineStr">
        <is>
          <t>TABLE: 9.0
MATRIX ROW / CONTEXT: EU/EEA
Enter Other Income from Portfolio Management in EU/EEA
HOW TO ANSWER: 1 to 1 values.</t>
        </is>
      </c>
      <c r="D81" s="32" t="inlineStr"/>
      <c r="E81" s="33" t="inlineStr"/>
      <c r="F81" s="33" t="inlineStr"/>
      <c r="G81" s="33" t="inlineStr"/>
      <c r="H81" s="33" t="inlineStr"/>
      <c r="I81" s="33" t="inlineStr"/>
      <c r="J81" s="33" t="inlineStr"/>
      <c r="K81" s="33" t="inlineStr"/>
      <c r="L81" s="33" t="inlineStr"/>
      <c r="M81" s="33" t="inlineStr"/>
      <c r="N81" s="33" t="inlineStr"/>
      <c r="O81" s="33" t="inlineStr"/>
      <c r="P81" s="33" t="inlineStr"/>
      <c r="Q81" s="33" t="inlineStr"/>
      <c r="R81" s="33" t="inlineStr"/>
      <c r="S81" s="33" t="inlineStr"/>
      <c r="T81" s="33" t="inlineStr"/>
      <c r="U81" s="33" t="inlineStr"/>
      <c r="V81" s="33" t="inlineStr"/>
      <c r="W81" s="33" t="inlineStr"/>
      <c r="X81" s="33" t="inlineStr"/>
      <c r="Y81" s="33" t="inlineStr"/>
      <c r="Z81" s="33" t="inlineStr"/>
      <c r="AA81" s="33" t="inlineStr"/>
      <c r="AB81" s="33" t="inlineStr"/>
      <c r="AC81" s="33" t="inlineStr"/>
      <c r="AD81" s="33" t="inlineStr"/>
      <c r="AE81" s="33" t="inlineStr"/>
      <c r="AF81" s="33" t="inlineStr"/>
      <c r="AG81" s="33" t="inlineStr"/>
      <c r="AH81">
        <f>COUNTA(D81:D81)&gt;0</f>
        <v/>
      </c>
      <c r="AI81">
        <f>TRUE</f>
        <v/>
      </c>
      <c r="AJ81">
        <f>FALSE</f>
        <v/>
      </c>
      <c r="AK81">
        <f>IF(AH81,"ANSWERED","MISSING")</f>
        <v/>
      </c>
      <c r="AL81" t="inlineStr">
        <is>
          <t>NO_DEPENDENCY</t>
        </is>
      </c>
    </row>
    <row r="82">
      <c r="A82" s="29" t="inlineStr">
        <is>
          <t>CASP_PR_82_v1</t>
        </is>
      </c>
      <c r="B82" s="30" t="inlineStr">
        <is>
          <t>Other Income from Portfolio Management</t>
        </is>
      </c>
      <c r="C82" s="34" t="inlineStr">
        <is>
          <t>TABLE: 9.0
MATRIX ROW / CONTEXT: RoW
Enter Other Income from Portfolio Management in RoW
HOW TO ANSWER: 1 to 1 values.</t>
        </is>
      </c>
      <c r="D82" s="32"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TRUE</f>
        <v/>
      </c>
      <c r="AJ82">
        <f>FALSE</f>
        <v/>
      </c>
      <c r="AK82">
        <f>IF(AH82,"ANSWERED","MISSING")</f>
        <v/>
      </c>
      <c r="AL82" t="inlineStr">
        <is>
          <t>NO_DEPENDENCY</t>
        </is>
      </c>
    </row>
    <row r="83">
      <c r="A83" s="29" t="inlineStr">
        <is>
          <t>CASP_PR_83_v1</t>
        </is>
      </c>
      <c r="B83" s="30" t="inlineStr">
        <is>
          <t>Details on Other Income from Portfolio Management</t>
        </is>
      </c>
      <c r="C83" s="31" t="inlineStr">
        <is>
          <t>Enter Details on Other Income from Portfolio Management
WHEN TO ANSWER: The total of “Other Income from Portfolio Management” (CASP_PR_80), “Other Income from Portfolio Management” (CASP_PR_81), “Other Income from Portfolio Management” (CASP_PR_82) is greater than 0</t>
        </is>
      </c>
      <c r="D83" s="36"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IFERROR(SUM('2- PR'!$D$80:$D$80,'2- PR'!$D$81:$D$81,'2- PR'!$D$82:$D$82)&gt;0,FALSE)</f>
        <v/>
      </c>
      <c r="AJ83">
        <f>IFERROR(AND(AND(COUNTA('2- PR'!$D$80:$D$80)=0,COUNTA('2- PR'!$D$81:$D$81)=0,COUNTA('2- PR'!$D$82:$D$82)=0),NOT(SUM('2- PR'!$D$80:$D$80,'2- PR'!$D$81:$D$81,'2- PR'!$D$82:$D$82)&gt;0)),FALSE)</f>
        <v/>
      </c>
      <c r="AK83">
        <f>IF(AI83,IF(AH83,"ANSWERED","MISSING"),IF(AJ83,IF(AH83,"INVALID","CONTROLLER MISSING"),IF(AH83,"INVALID","NOT APPLICABLE")))</f>
        <v/>
      </c>
      <c r="AL83" t="inlineStr">
        <is>
          <t>PARSED</t>
        </is>
      </c>
    </row>
    <row r="84" ht="24" customHeight="1">
      <c r="A84" s="28" t="inlineStr">
        <is>
          <t>PR — TRANSFER SERVICES FOR CRYPTO-ASSETS REVENUE</t>
        </is>
      </c>
      <c r="B84" s="28" t="n"/>
      <c r="C84" s="28" t="n"/>
      <c r="D84" s="28" t="n"/>
      <c r="E84" s="28" t="n"/>
      <c r="F84" s="28" t="n"/>
      <c r="G84" s="28" t="n"/>
      <c r="H84" s="28" t="n"/>
      <c r="I84" s="28" t="n"/>
      <c r="J84" s="28" t="n"/>
      <c r="K84" s="28" t="n"/>
      <c r="L84" s="28" t="n"/>
      <c r="M84" s="28" t="n"/>
      <c r="N84" s="28" t="n"/>
      <c r="O84" s="28" t="n"/>
      <c r="P84" s="28" t="n"/>
      <c r="Q84" s="28" t="n"/>
      <c r="R84" s="28" t="n"/>
      <c r="S84" s="28" t="n"/>
      <c r="T84" s="28" t="n"/>
      <c r="U84" s="28" t="n"/>
      <c r="V84" s="28" t="n"/>
      <c r="W84" s="28" t="n"/>
      <c r="X84" s="28" t="n"/>
      <c r="Y84" s="28" t="n"/>
      <c r="Z84" s="28" t="n"/>
      <c r="AA84" s="28" t="n"/>
      <c r="AB84" s="28" t="n"/>
      <c r="AC84" s="28" t="n"/>
      <c r="AD84" s="28" t="n"/>
      <c r="AE84" s="28" t="n"/>
      <c r="AF84" s="28" t="n"/>
      <c r="AG84" s="28" t="n"/>
    </row>
    <row r="85">
      <c r="A85" s="29" t="inlineStr">
        <is>
          <t>CASP_PR_84_v1</t>
        </is>
      </c>
      <c r="B85" s="30" t="inlineStr">
        <is>
          <t>Transaction Fees</t>
        </is>
      </c>
      <c r="C85" s="34" t="inlineStr">
        <is>
          <t>TABLE: 10.0
MATRIX ROW / CONTEXT: Malta
Enter Transaction Fees in Malta
HOW TO ANSWER: 1 to 1 values.</t>
        </is>
      </c>
      <c r="D85" s="32"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TRUE</f>
        <v/>
      </c>
      <c r="AJ85">
        <f>FALSE</f>
        <v/>
      </c>
      <c r="AK85">
        <f>IF(AH85,"ANSWERED","MISSING")</f>
        <v/>
      </c>
      <c r="AL85" t="inlineStr">
        <is>
          <t>NO_DEPENDENCY</t>
        </is>
      </c>
    </row>
    <row r="86">
      <c r="A86" s="29" t="inlineStr">
        <is>
          <t>CASP_PR_85_v1</t>
        </is>
      </c>
      <c r="B86" s="30" t="inlineStr">
        <is>
          <t>Transaction Fees</t>
        </is>
      </c>
      <c r="C86" s="34" t="inlineStr">
        <is>
          <t>TABLE: 10.0
MATRIX ROW / CONTEXT: EU/EEA
Enter Transaction Fees in EU/EEA
HOW TO ANSWER: 1 to 1 values.</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CASP_PR_86_v1</t>
        </is>
      </c>
      <c r="B87" s="30" t="inlineStr">
        <is>
          <t>Transaction Fees</t>
        </is>
      </c>
      <c r="C87" s="34" t="inlineStr">
        <is>
          <t>TABLE: 10.0
MATRIX ROW / CONTEXT: RoW
Enter Transaction Fees in RoW
HOW TO ANSWER: 1 to 1 values.</t>
        </is>
      </c>
      <c r="D87" s="32"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TRUE</f>
        <v/>
      </c>
      <c r="AJ87">
        <f>FALSE</f>
        <v/>
      </c>
      <c r="AK87">
        <f>IF(AH87,"ANSWERED","MISSING")</f>
        <v/>
      </c>
      <c r="AL87" t="inlineStr">
        <is>
          <t>NO_DEPENDENCY</t>
        </is>
      </c>
    </row>
    <row r="88">
      <c r="A88" s="29" t="inlineStr">
        <is>
          <t>CASP_PR_87_v1</t>
        </is>
      </c>
      <c r="B88" s="30" t="inlineStr">
        <is>
          <t>Other Transfers Income</t>
        </is>
      </c>
      <c r="C88" s="34" t="inlineStr">
        <is>
          <t>TABLE: 10.0
MATRIX ROW / CONTEXT: Malta
Enter Other Transfers Income in Malta
HOW TO ANSWER: 1 to 1 values.</t>
        </is>
      </c>
      <c r="D88" s="32"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TRUE</f>
        <v/>
      </c>
      <c r="AJ88">
        <f>FALSE</f>
        <v/>
      </c>
      <c r="AK88">
        <f>IF(AH88,"ANSWERED","MISSING")</f>
        <v/>
      </c>
      <c r="AL88" t="inlineStr">
        <is>
          <t>NO_DEPENDENCY</t>
        </is>
      </c>
    </row>
    <row r="89">
      <c r="A89" s="29" t="inlineStr">
        <is>
          <t>CASP_PR_88_v1</t>
        </is>
      </c>
      <c r="B89" s="30" t="inlineStr">
        <is>
          <t>Other Transfers Income</t>
        </is>
      </c>
      <c r="C89" s="34" t="inlineStr">
        <is>
          <t>TABLE: 10.0
MATRIX ROW / CONTEXT: EU/EEA
Enter Other Transfers Income in EU/EEA
HOW TO ANSWER: 1 to 1 values.</t>
        </is>
      </c>
      <c r="D89" s="32"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TRUE</f>
        <v/>
      </c>
      <c r="AJ89">
        <f>FALSE</f>
        <v/>
      </c>
      <c r="AK89">
        <f>IF(AH89,"ANSWERED","MISSING")</f>
        <v/>
      </c>
      <c r="AL89" t="inlineStr">
        <is>
          <t>NO_DEPENDENCY</t>
        </is>
      </c>
    </row>
    <row r="90">
      <c r="A90" s="29" t="inlineStr">
        <is>
          <t>CASP_PR_89_v1</t>
        </is>
      </c>
      <c r="B90" s="30" t="inlineStr">
        <is>
          <t>Other Transfers Income</t>
        </is>
      </c>
      <c r="C90" s="34" t="inlineStr">
        <is>
          <t>TABLE: 10.0
MATRIX ROW / CONTEXT: RoW
Enter Other Transfers Income in RoW
HOW TO ANSWER: 1 to 1 values.</t>
        </is>
      </c>
      <c r="D90" s="32"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TRUE</f>
        <v/>
      </c>
      <c r="AJ90">
        <f>FALSE</f>
        <v/>
      </c>
      <c r="AK90">
        <f>IF(AH90,"ANSWERED","MISSING")</f>
        <v/>
      </c>
      <c r="AL90" t="inlineStr">
        <is>
          <t>NO_DEPENDENCY</t>
        </is>
      </c>
    </row>
    <row r="91">
      <c r="A91" s="29" t="inlineStr">
        <is>
          <t>CASP_PR_90_v1</t>
        </is>
      </c>
      <c r="B91" s="30" t="inlineStr">
        <is>
          <t>Details on Other Transfers Income</t>
        </is>
      </c>
      <c r="C91" s="31" t="inlineStr">
        <is>
          <t>Enter Details on Other Transfers Income
WHEN TO ANSWER: The total of “Other Transfers Income” (CASP_PR_87), “Other Transfers Income” (CASP_PR_88), “Other Transfers Income” (CASP_PR_89) is greater than 0</t>
        </is>
      </c>
      <c r="D91" s="36"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IFERROR(SUM('2- PR'!$D$88:$D$88,'2- PR'!$D$89:$D$89,'2- PR'!$D$90:$D$90)&gt;0,FALSE)</f>
        <v/>
      </c>
      <c r="AJ91">
        <f>IFERROR(AND(AND(COUNTA('2- PR'!$D$88:$D$88)=0,COUNTA('2- PR'!$D$89:$D$89)=0,COUNTA('2- PR'!$D$90:$D$90)=0),NOT(SUM('2- PR'!$D$88:$D$88,'2- PR'!$D$89:$D$89,'2- PR'!$D$90:$D$90)&gt;0)),FALSE)</f>
        <v/>
      </c>
      <c r="AK91">
        <f>IF(AI91,IF(AH91,"ANSWERED","MISSING"),IF(AJ91,IF(AH91,"INVALID","CONTROLLER MISSING"),IF(AH91,"INVALID","NOT APPLICABLE")))</f>
        <v/>
      </c>
      <c r="AL91" t="inlineStr">
        <is>
          <t>PARSED</t>
        </is>
      </c>
    </row>
    <row r="92" ht="24" customHeight="1">
      <c r="A92" s="28" t="inlineStr">
        <is>
          <t>PR — INCOME FROM OTHER CRYPTO SERVICES</t>
        </is>
      </c>
      <c r="B92" s="28" t="n"/>
      <c r="C92" s="28" t="n"/>
      <c r="D92" s="28" t="n"/>
      <c r="E92" s="28" t="n"/>
      <c r="F92" s="28" t="n"/>
      <c r="G92" s="28" t="n"/>
      <c r="H92" s="28" t="n"/>
      <c r="I92" s="28" t="n"/>
      <c r="J92" s="28" t="n"/>
      <c r="K92" s="28" t="n"/>
      <c r="L92" s="28" t="n"/>
      <c r="M92" s="28" t="n"/>
      <c r="N92" s="28" t="n"/>
      <c r="O92" s="28" t="n"/>
      <c r="P92" s="28" t="n"/>
      <c r="Q92" s="28" t="n"/>
      <c r="R92" s="28" t="n"/>
      <c r="S92" s="28" t="n"/>
      <c r="T92" s="28" t="n"/>
      <c r="U92" s="28" t="n"/>
      <c r="V92" s="28" t="n"/>
      <c r="W92" s="28" t="n"/>
      <c r="X92" s="28" t="n"/>
      <c r="Y92" s="28" t="n"/>
      <c r="Z92" s="28" t="n"/>
      <c r="AA92" s="28" t="n"/>
      <c r="AB92" s="28" t="n"/>
      <c r="AC92" s="28" t="n"/>
      <c r="AD92" s="28" t="n"/>
      <c r="AE92" s="28" t="n"/>
      <c r="AF92" s="28" t="n"/>
      <c r="AG92" s="28" t="n"/>
    </row>
    <row r="93">
      <c r="A93" s="29" t="inlineStr">
        <is>
          <t>CASP_PR_91_v1</t>
        </is>
      </c>
      <c r="B93" s="30" t="inlineStr">
        <is>
          <t>Net sales of crypto assets held for sale excluding exchange rate changes and other revaluation changes</t>
        </is>
      </c>
      <c r="C93" s="34" t="inlineStr">
        <is>
          <t>TABLE: 11.0
MATRIX ROW / CONTEXT: Malta
Enter Net sales of crypto assets held for sale excluding exchange rate changes and other revaluation changes in Malta
HOW TO ANSWER: 1 to 1 values.</t>
        </is>
      </c>
      <c r="D93" s="32"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TRUE</f>
        <v/>
      </c>
      <c r="AJ93">
        <f>FALSE</f>
        <v/>
      </c>
      <c r="AK93">
        <f>IF(AH93,"ANSWERED","MISSING")</f>
        <v/>
      </c>
      <c r="AL93" t="inlineStr">
        <is>
          <t>NO_DEPENDENCY</t>
        </is>
      </c>
    </row>
    <row r="94">
      <c r="A94" s="29" t="inlineStr">
        <is>
          <t>CASP_PR_92_v1</t>
        </is>
      </c>
      <c r="B94" s="30" t="inlineStr">
        <is>
          <t>Net sales of crypto assets held for sale excluding exchange rate changes and other revaluation changes</t>
        </is>
      </c>
      <c r="C94" s="34" t="inlineStr">
        <is>
          <t>TABLE: 11.0
MATRIX ROW / CONTEXT: EU/EEA
Enter Net sales of crypto assets held for sale excluding exchange rate changes and other revaluation changes in EU/EEA
HOW TO ANSWER: 1 to 1 values.</t>
        </is>
      </c>
      <c r="D94" s="32"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TRUE</f>
        <v/>
      </c>
      <c r="AJ94">
        <f>FALSE</f>
        <v/>
      </c>
      <c r="AK94">
        <f>IF(AH94,"ANSWERED","MISSING")</f>
        <v/>
      </c>
      <c r="AL94" t="inlineStr">
        <is>
          <t>NO_DEPENDENCY</t>
        </is>
      </c>
    </row>
    <row r="95">
      <c r="A95" s="29" t="inlineStr">
        <is>
          <t>CASP_PR_93_v1</t>
        </is>
      </c>
      <c r="B95" s="30" t="inlineStr">
        <is>
          <t>Net sales of crypto assets held for sale excluding exchange rate changes and other revaluation changes</t>
        </is>
      </c>
      <c r="C95" s="34" t="inlineStr">
        <is>
          <t>TABLE: 11.0
MATRIX ROW / CONTEXT: RoW
Enter Net sales of crypto assets held for sale excluding exchange rate changes and other revaluation changes in RoW
HOW TO ANSWER: 1 to 1 values.</t>
        </is>
      </c>
      <c r="D95" s="32"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TRUE</f>
        <v/>
      </c>
      <c r="AJ95">
        <f>FALSE</f>
        <v/>
      </c>
      <c r="AK95">
        <f>IF(AH95,"ANSWERED","MISSING")</f>
        <v/>
      </c>
      <c r="AL95" t="inlineStr">
        <is>
          <t>NO_DEPENDENCY</t>
        </is>
      </c>
    </row>
    <row r="96">
      <c r="A96" s="29" t="inlineStr">
        <is>
          <t>CASP_PR_94_v1</t>
        </is>
      </c>
      <c r="B96" s="30" t="inlineStr">
        <is>
          <t>Income from Other Crypto Services</t>
        </is>
      </c>
      <c r="C96" s="34" t="inlineStr">
        <is>
          <t>TABLE: 11.0
MATRIX ROW / CONTEXT: Malta
Enter Income from Other Crypto Services in Malta
HOW TO ANSWER: 1 to 1 values.</t>
        </is>
      </c>
      <c r="D96" s="32"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TRUE</f>
        <v/>
      </c>
      <c r="AJ96">
        <f>FALSE</f>
        <v/>
      </c>
      <c r="AK96">
        <f>IF(AH96,"ANSWERED","MISSING")</f>
        <v/>
      </c>
      <c r="AL96" t="inlineStr">
        <is>
          <t>NO_DEPENDENCY</t>
        </is>
      </c>
    </row>
    <row r="97">
      <c r="A97" s="29" t="inlineStr">
        <is>
          <t>CASP_PR_95_v1</t>
        </is>
      </c>
      <c r="B97" s="30" t="inlineStr">
        <is>
          <t>Income from Other Crypto Services</t>
        </is>
      </c>
      <c r="C97" s="34" t="inlineStr">
        <is>
          <t>TABLE: 11.0
MATRIX ROW / CONTEXT: EU/EEA
Enter Income from Other Crypto Services in EU/EEA
HOW TO ANSWER: 1 to 1 values.</t>
        </is>
      </c>
      <c r="D97" s="32"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TRUE</f>
        <v/>
      </c>
      <c r="AJ97">
        <f>FALSE</f>
        <v/>
      </c>
      <c r="AK97">
        <f>IF(AH97,"ANSWERED","MISSING")</f>
        <v/>
      </c>
      <c r="AL97" t="inlineStr">
        <is>
          <t>NO_DEPENDENCY</t>
        </is>
      </c>
    </row>
    <row r="98">
      <c r="A98" s="29" t="inlineStr">
        <is>
          <t>CASP_PR_96_v1</t>
        </is>
      </c>
      <c r="B98" s="30" t="inlineStr">
        <is>
          <t>Income from Other Crypto Services</t>
        </is>
      </c>
      <c r="C98" s="34" t="inlineStr">
        <is>
          <t>TABLE: 11.0
MATRIX ROW / CONTEXT: RoW
Enter Income from Other Crypto Services in RoW
HOW TO ANSWER: 1 to 1 values.</t>
        </is>
      </c>
      <c r="D98" s="32"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TRUE</f>
        <v/>
      </c>
      <c r="AJ98">
        <f>FALSE</f>
        <v/>
      </c>
      <c r="AK98">
        <f>IF(AH98,"ANSWERED","MISSING")</f>
        <v/>
      </c>
      <c r="AL98" t="inlineStr">
        <is>
          <t>NO_DEPENDENCY</t>
        </is>
      </c>
    </row>
    <row r="99">
      <c r="A99" s="29" t="inlineStr">
        <is>
          <t>CASP_PR_97_v1</t>
        </is>
      </c>
      <c r="B99" s="30" t="inlineStr">
        <is>
          <t>Details on Income from other Crypto-Services</t>
        </is>
      </c>
      <c r="C99" s="31" t="inlineStr">
        <is>
          <t>Enter Details on Income from other Crypto-Services
WHEN TO ANSWER: The total of “Income from Other Crypto Services” (CASP_PR_94), “Income from Other Crypto Services” (CASP_PR_95), “Income from Other Crypto Services” (CASP_PR_96) is greater than 0</t>
        </is>
      </c>
      <c r="D99" s="36"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IFERROR(SUM('2- PR'!$D$96:$D$96,'2- PR'!$D$97:$D$97,'2- PR'!$D$98:$D$98)&gt;0,FALSE)</f>
        <v/>
      </c>
      <c r="AJ99">
        <f>IFERROR(AND(AND(COUNTA('2- PR'!$D$96:$D$96)=0,COUNTA('2- PR'!$D$97:$D$97)=0,COUNTA('2- PR'!$D$98:$D$98)=0),NOT(SUM('2- PR'!$D$96:$D$96,'2- PR'!$D$97:$D$97,'2- PR'!$D$98:$D$98)&gt;0)),FALSE)</f>
        <v/>
      </c>
      <c r="AK99">
        <f>IF(AI99,IF(AH99,"ANSWERED","MISSING"),IF(AJ99,IF(AH99,"INVALID","CONTROLLER MISSING"),IF(AH99,"INVALID","NOT APPLICABLE")))</f>
        <v/>
      </c>
      <c r="AL99" t="inlineStr">
        <is>
          <t>PARSED</t>
        </is>
      </c>
    </row>
    <row r="100" ht="24" customHeight="1">
      <c r="A100" s="28" t="inlineStr">
        <is>
          <t>PR — OTHER INCOME</t>
        </is>
      </c>
      <c r="B100" s="28" t="n"/>
      <c r="C100" s="28" t="n"/>
      <c r="D100" s="28" t="n"/>
      <c r="E100" s="28" t="n"/>
      <c r="F100" s="28" t="n"/>
      <c r="G100" s="28" t="n"/>
      <c r="H100" s="28" t="n"/>
      <c r="I100" s="28" t="n"/>
      <c r="J100" s="28" t="n"/>
      <c r="K100" s="28" t="n"/>
      <c r="L100" s="28" t="n"/>
      <c r="M100" s="28" t="n"/>
      <c r="N100" s="28" t="n"/>
      <c r="O100" s="28" t="n"/>
      <c r="P100" s="28" t="n"/>
      <c r="Q100" s="28" t="n"/>
      <c r="R100" s="28" t="n"/>
      <c r="S100" s="28" t="n"/>
      <c r="T100" s="28" t="n"/>
      <c r="U100" s="28" t="n"/>
      <c r="V100" s="28" t="n"/>
      <c r="W100" s="28" t="n"/>
      <c r="X100" s="28" t="n"/>
      <c r="Y100" s="28" t="n"/>
      <c r="Z100" s="28" t="n"/>
      <c r="AA100" s="28" t="n"/>
      <c r="AB100" s="28" t="n"/>
      <c r="AC100" s="28" t="n"/>
      <c r="AD100" s="28" t="n"/>
      <c r="AE100" s="28" t="n"/>
      <c r="AF100" s="28" t="n"/>
      <c r="AG100" s="28" t="n"/>
    </row>
    <row r="101">
      <c r="A101" s="29" t="inlineStr">
        <is>
          <t>CASP_PR_98_v1</t>
        </is>
      </c>
      <c r="B101" s="30" t="inlineStr">
        <is>
          <t>Investment Income from Equity Securities</t>
        </is>
      </c>
      <c r="C101" s="34" t="inlineStr">
        <is>
          <t>TABLE: 12.0
MATRIX ROW / CONTEXT: Malta
Enter Investment Income from Equity Securities in Malta
HOW TO ANSWER: 1 to 1 values.</t>
        </is>
      </c>
      <c r="D101" s="32"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TRUE</f>
        <v/>
      </c>
      <c r="AJ101">
        <f>FALSE</f>
        <v/>
      </c>
      <c r="AK101">
        <f>IF(AH101,"ANSWERED","MISSING")</f>
        <v/>
      </c>
      <c r="AL101" t="inlineStr">
        <is>
          <t>NO_DEPENDENCY</t>
        </is>
      </c>
    </row>
    <row r="102">
      <c r="A102" s="29" t="inlineStr">
        <is>
          <t>CASP_PR_99_v1</t>
        </is>
      </c>
      <c r="B102" s="30" t="inlineStr">
        <is>
          <t>Investment Income from Equity Securities</t>
        </is>
      </c>
      <c r="C102" s="34" t="inlineStr">
        <is>
          <t>TABLE: 12.0
MATRIX ROW / CONTEXT: EU/EEA
Enter Investment Income from Equity Securities in EU/EEA
HOW TO ANSWER: 1 to 1 values.</t>
        </is>
      </c>
      <c r="D102" s="32"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TRUE</f>
        <v/>
      </c>
      <c r="AJ102">
        <f>FALSE</f>
        <v/>
      </c>
      <c r="AK102">
        <f>IF(AH102,"ANSWERED","MISSING")</f>
        <v/>
      </c>
      <c r="AL102" t="inlineStr">
        <is>
          <t>NO_DEPENDENCY</t>
        </is>
      </c>
    </row>
    <row r="103">
      <c r="A103" s="29" t="inlineStr">
        <is>
          <t>CASP_PR_100_v1</t>
        </is>
      </c>
      <c r="B103" s="30" t="inlineStr">
        <is>
          <t>Investment Income from Equity Securities</t>
        </is>
      </c>
      <c r="C103" s="34" t="inlineStr">
        <is>
          <t>TABLE: 12.0
MATRIX ROW / CONTEXT: RoW
Enter Investment Income from Equity Securities in RoW
HOW TO ANSWER: 1 to 1 values.</t>
        </is>
      </c>
      <c r="D103" s="32"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TRUE</f>
        <v/>
      </c>
      <c r="AJ103">
        <f>FALSE</f>
        <v/>
      </c>
      <c r="AK103">
        <f>IF(AH103,"ANSWERED","MISSING")</f>
        <v/>
      </c>
      <c r="AL103" t="inlineStr">
        <is>
          <t>NO_DEPENDENCY</t>
        </is>
      </c>
    </row>
    <row r="104">
      <c r="A104" s="29" t="inlineStr">
        <is>
          <t>CASP_PR_101_v1</t>
        </is>
      </c>
      <c r="B104" s="30" t="inlineStr">
        <is>
          <t>Investment Income from Debt Securities</t>
        </is>
      </c>
      <c r="C104" s="34" t="inlineStr">
        <is>
          <t>TABLE: 12.0
MATRIX ROW / CONTEXT: Malta
Enter Investment Income from Debt Securities in Malta
HOW TO ANSWER: 1 to 1 values.</t>
        </is>
      </c>
      <c r="D104" s="32"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TRUE</f>
        <v/>
      </c>
      <c r="AJ104">
        <f>FALSE</f>
        <v/>
      </c>
      <c r="AK104">
        <f>IF(AH104,"ANSWERED","MISSING")</f>
        <v/>
      </c>
      <c r="AL104" t="inlineStr">
        <is>
          <t>NO_DEPENDENCY</t>
        </is>
      </c>
    </row>
    <row r="105">
      <c r="A105" s="29" t="inlineStr">
        <is>
          <t>CASP_PR_102_v1</t>
        </is>
      </c>
      <c r="B105" s="30" t="inlineStr">
        <is>
          <t>Investment Income from Debt Securities</t>
        </is>
      </c>
      <c r="C105" s="34" t="inlineStr">
        <is>
          <t>TABLE: 12.0
MATRIX ROW / CONTEXT: EU/EEA
Enter Investment Income from Debt Securities in EU/EEA
HOW TO ANSWER: 1 to 1 values.</t>
        </is>
      </c>
      <c r="D105" s="32"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TRUE</f>
        <v/>
      </c>
      <c r="AJ105">
        <f>FALSE</f>
        <v/>
      </c>
      <c r="AK105">
        <f>IF(AH105,"ANSWERED","MISSING")</f>
        <v/>
      </c>
      <c r="AL105" t="inlineStr">
        <is>
          <t>NO_DEPENDENCY</t>
        </is>
      </c>
    </row>
    <row r="106">
      <c r="A106" s="29" t="inlineStr">
        <is>
          <t>CASP_PR_103_v1</t>
        </is>
      </c>
      <c r="B106" s="30" t="inlineStr">
        <is>
          <t>Investment Income from Debt Securities</t>
        </is>
      </c>
      <c r="C106" s="34" t="inlineStr">
        <is>
          <t>TABLE: 12.0
MATRIX ROW / CONTEXT: RoW
Enter Investment Income from Debt Securities in RoW
HOW TO ANSWER: 1 to 1 values.</t>
        </is>
      </c>
      <c r="D106" s="32"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TRUE</f>
        <v/>
      </c>
      <c r="AJ106">
        <f>FALSE</f>
        <v/>
      </c>
      <c r="AK106">
        <f>IF(AH106,"ANSWERED","MISSING")</f>
        <v/>
      </c>
      <c r="AL106" t="inlineStr">
        <is>
          <t>NO_DEPENDENCY</t>
        </is>
      </c>
    </row>
    <row r="107">
      <c r="A107" s="29" t="inlineStr">
        <is>
          <t>CASP_PR_104_v1</t>
        </is>
      </c>
      <c r="B107" s="30" t="inlineStr">
        <is>
          <t>Investment Income from Crypto-Assets</t>
        </is>
      </c>
      <c r="C107" s="34" t="inlineStr">
        <is>
          <t>TABLE: 12.0
MATRIX ROW / CONTEXT: Malta
Enter Investment Income from Crypto-Assets in Malta
HOW TO ANSWER: 1 to 1 values.</t>
        </is>
      </c>
      <c r="D107" s="32"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TRUE</f>
        <v/>
      </c>
      <c r="AJ107">
        <f>FALSE</f>
        <v/>
      </c>
      <c r="AK107">
        <f>IF(AH107,"ANSWERED","MISSING")</f>
        <v/>
      </c>
      <c r="AL107" t="inlineStr">
        <is>
          <t>NO_DEPENDENCY</t>
        </is>
      </c>
    </row>
    <row r="108">
      <c r="A108" s="29" t="inlineStr">
        <is>
          <t>CASP_PR_105_v1</t>
        </is>
      </c>
      <c r="B108" s="30" t="inlineStr">
        <is>
          <t>Investment Income from Crypto-Assets</t>
        </is>
      </c>
      <c r="C108" s="34" t="inlineStr">
        <is>
          <t>TABLE: 12.0
MATRIX ROW / CONTEXT: EU/EEA
Enter Investment Income from Crypto-Assets in EU/EEA
HOW TO ANSWER: 1 to 1 values.</t>
        </is>
      </c>
      <c r="D108" s="32"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TRUE</f>
        <v/>
      </c>
      <c r="AJ108">
        <f>FALSE</f>
        <v/>
      </c>
      <c r="AK108">
        <f>IF(AH108,"ANSWERED","MISSING")</f>
        <v/>
      </c>
      <c r="AL108" t="inlineStr">
        <is>
          <t>NO_DEPENDENCY</t>
        </is>
      </c>
    </row>
    <row r="109">
      <c r="A109" s="29" t="inlineStr">
        <is>
          <t>CASP_PR_106_v1</t>
        </is>
      </c>
      <c r="B109" s="30" t="inlineStr">
        <is>
          <t>Investment Income from Crypto-Assets</t>
        </is>
      </c>
      <c r="C109" s="34" t="inlineStr">
        <is>
          <t>TABLE: 12.0
MATRIX ROW / CONTEXT: RoW
Enter Investment Income from Crypto-Assets in RoW
HOW TO ANSWER: 1 to 1 values.</t>
        </is>
      </c>
      <c r="D109" s="32"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TRUE</f>
        <v/>
      </c>
      <c r="AJ109">
        <f>FALSE</f>
        <v/>
      </c>
      <c r="AK109">
        <f>IF(AH109,"ANSWERED","MISSING")</f>
        <v/>
      </c>
      <c r="AL109" t="inlineStr">
        <is>
          <t>NO_DEPENDENCY</t>
        </is>
      </c>
    </row>
    <row r="110">
      <c r="A110" s="29" t="inlineStr">
        <is>
          <t>CASP_PR_107_v1</t>
        </is>
      </c>
      <c r="B110" s="30" t="inlineStr">
        <is>
          <t>Income from Other Investments Held</t>
        </is>
      </c>
      <c r="C110" s="34" t="inlineStr">
        <is>
          <t>TABLE: 12.0
MATRIX ROW / CONTEXT: Malta
Enter Income from Other Investments Held in Malta
HOW TO ANSWER: 1 to 1 values.</t>
        </is>
      </c>
      <c r="D110" s="32"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TRUE</f>
        <v/>
      </c>
      <c r="AJ110">
        <f>FALSE</f>
        <v/>
      </c>
      <c r="AK110">
        <f>IF(AH110,"ANSWERED","MISSING")</f>
        <v/>
      </c>
      <c r="AL110" t="inlineStr">
        <is>
          <t>NO_DEPENDENCY</t>
        </is>
      </c>
    </row>
    <row r="111">
      <c r="A111" s="29" t="inlineStr">
        <is>
          <t>CASP_PR_108_v1</t>
        </is>
      </c>
      <c r="B111" s="30" t="inlineStr">
        <is>
          <t>Income from Other Investments Held</t>
        </is>
      </c>
      <c r="C111" s="34" t="inlineStr">
        <is>
          <t>TABLE: 12.0
MATRIX ROW / CONTEXT: EU/EEA
Enter Income from Other Investments Held in EU/EEA
HOW TO ANSWER: 1 to 1 values.</t>
        </is>
      </c>
      <c r="D111" s="32"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TRUE</f>
        <v/>
      </c>
      <c r="AJ111">
        <f>FALSE</f>
        <v/>
      </c>
      <c r="AK111">
        <f>IF(AH111,"ANSWERED","MISSING")</f>
        <v/>
      </c>
      <c r="AL111" t="inlineStr">
        <is>
          <t>NO_DEPENDENCY</t>
        </is>
      </c>
    </row>
    <row r="112">
      <c r="A112" s="29" t="inlineStr">
        <is>
          <t>CASP_PR_109_v1</t>
        </is>
      </c>
      <c r="B112" s="30" t="inlineStr">
        <is>
          <t>Income from Other Investments Held</t>
        </is>
      </c>
      <c r="C112" s="34" t="inlineStr">
        <is>
          <t>TABLE: 12.0
MATRIX ROW / CONTEXT: RoW
Enter Income from Other Investments Held in RoW
HOW TO ANSWER: 1 to 1 values.</t>
        </is>
      </c>
      <c r="D112" s="32"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TRUE</f>
        <v/>
      </c>
      <c r="AJ112">
        <f>FALSE</f>
        <v/>
      </c>
      <c r="AK112">
        <f>IF(AH112,"ANSWERED","MISSING")</f>
        <v/>
      </c>
      <c r="AL112" t="inlineStr">
        <is>
          <t>NO_DEPENDENCY</t>
        </is>
      </c>
    </row>
    <row r="113">
      <c r="A113" s="29" t="inlineStr">
        <is>
          <t>CASP_PR_110_v1</t>
        </is>
      </c>
      <c r="B113" s="30" t="inlineStr">
        <is>
          <t>Details on Income from other Investments Held</t>
        </is>
      </c>
      <c r="C113" s="31" t="inlineStr">
        <is>
          <t>Enter Details on Income from other Investments Held
WHEN TO ANSWER: The total of “Income from Other Investments Held” (CASP_PR_107), “Income from Other Investments Held” (CASP_PR_108), “Income from Other Investments Held” (CASP_PR_109) is greater than 0</t>
        </is>
      </c>
      <c r="D113" s="36"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IFERROR(SUM('2- PR'!$D$110:$D$110,'2- PR'!$D$111:$D$111,'2- PR'!$D$112:$D$112)&gt;0,FALSE)</f>
        <v/>
      </c>
      <c r="AJ113">
        <f>IFERROR(AND(AND(COUNTA('2- PR'!$D$110:$D$110)=0,COUNTA('2- PR'!$D$111:$D$111)=0,COUNTA('2- PR'!$D$112:$D$112)=0),NOT(SUM('2- PR'!$D$110:$D$110,'2- PR'!$D$111:$D$111,'2- PR'!$D$112:$D$112)&gt;0)),FALSE)</f>
        <v/>
      </c>
      <c r="AK113">
        <f>IF(AI113,IF(AH113,"ANSWERED","MISSING"),IF(AJ113,IF(AH113,"INVALID","CONTROLLER MISSING"),IF(AH113,"INVALID","NOT APPLICABLE")))</f>
        <v/>
      </c>
      <c r="AL113" t="inlineStr">
        <is>
          <t>PARSED</t>
        </is>
      </c>
    </row>
    <row r="114">
      <c r="A114" s="29" t="inlineStr">
        <is>
          <t>CASP_PR_111_v1</t>
        </is>
      </c>
      <c r="B114" s="30" t="inlineStr">
        <is>
          <t>Onboarding Fees</t>
        </is>
      </c>
      <c r="C114" s="34" t="inlineStr">
        <is>
          <t>TABLE: 12.0
MATRIX ROW / CONTEXT: Malta
Enter Onboarding Fees in Malta
HOW TO ANSWER: 1 to 1 values.</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CASP_PR_112_v1</t>
        </is>
      </c>
      <c r="B115" s="30" t="inlineStr">
        <is>
          <t>Onboarding Fees</t>
        </is>
      </c>
      <c r="C115" s="34" t="inlineStr">
        <is>
          <t>TABLE: 12.0
MATRIX ROW / CONTEXT: EU/EEA
Enter Onboarding Fees in EU/EEA
HOW TO ANSWER: 1 to 1 values.</t>
        </is>
      </c>
      <c r="D115" s="32"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TRUE</f>
        <v/>
      </c>
      <c r="AJ115">
        <f>FALSE</f>
        <v/>
      </c>
      <c r="AK115">
        <f>IF(AH115,"ANSWERED","MISSING")</f>
        <v/>
      </c>
      <c r="AL115" t="inlineStr">
        <is>
          <t>NO_DEPENDENCY</t>
        </is>
      </c>
    </row>
    <row r="116">
      <c r="A116" s="29" t="inlineStr">
        <is>
          <t>CASP_PR_113_v1</t>
        </is>
      </c>
      <c r="B116" s="30" t="inlineStr">
        <is>
          <t>Onboarding Fees</t>
        </is>
      </c>
      <c r="C116" s="34" t="inlineStr">
        <is>
          <t>TABLE: 12.0
MATRIX ROW / CONTEXT: RoW
Enter Onboarding Fees in RoW
HOW TO ANSWER: 1 to 1 values.</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CASP_PR_114_v1</t>
        </is>
      </c>
      <c r="B117" s="30" t="inlineStr">
        <is>
          <t>Withdrawal Fees</t>
        </is>
      </c>
      <c r="C117" s="34" t="inlineStr">
        <is>
          <t>TABLE: 12.0
MATRIX ROW / CONTEXT: Malta
Enter Withdrawal Fees in Malta
HOW TO ANSWER: 1 to 1 values.</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CASP_PR_115_v1</t>
        </is>
      </c>
      <c r="B118" s="30" t="inlineStr">
        <is>
          <t>Withdrawal Fees</t>
        </is>
      </c>
      <c r="C118" s="34" t="inlineStr">
        <is>
          <t>TABLE: 12.0
MATRIX ROW / CONTEXT: EU/EEA
Enter Withdrawal Fees in EU/EEA
HOW TO ANSWER: 1 to 1 values.</t>
        </is>
      </c>
      <c r="D118" s="32"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TRUE</f>
        <v/>
      </c>
      <c r="AJ118">
        <f>FALSE</f>
        <v/>
      </c>
      <c r="AK118">
        <f>IF(AH118,"ANSWERED","MISSING")</f>
        <v/>
      </c>
      <c r="AL118" t="inlineStr">
        <is>
          <t>NO_DEPENDENCY</t>
        </is>
      </c>
    </row>
    <row r="119">
      <c r="A119" s="29" t="inlineStr">
        <is>
          <t>CASP_PR_116_v1</t>
        </is>
      </c>
      <c r="B119" s="30" t="inlineStr">
        <is>
          <t>Withdrawal Fees</t>
        </is>
      </c>
      <c r="C119" s="34" t="inlineStr">
        <is>
          <t>TABLE: 12.0
MATRIX ROW / CONTEXT: RoW
Enter Withdrawal Fees in RoW
HOW TO ANSWER: 1 to 1 values.</t>
        </is>
      </c>
      <c r="D119" s="32"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TRUE</f>
        <v/>
      </c>
      <c r="AJ119">
        <f>FALSE</f>
        <v/>
      </c>
      <c r="AK119">
        <f>IF(AH119,"ANSWERED","MISSING")</f>
        <v/>
      </c>
      <c r="AL119" t="inlineStr">
        <is>
          <t>NO_DEPENDENCY</t>
        </is>
      </c>
    </row>
    <row r="120">
      <c r="A120" s="29" t="inlineStr">
        <is>
          <t>CASP_PR_117_v1</t>
        </is>
      </c>
      <c r="B120" s="30" t="inlineStr">
        <is>
          <t>Account Maintenance Fees</t>
        </is>
      </c>
      <c r="C120" s="34" t="inlineStr">
        <is>
          <t>TABLE: 12.0
MATRIX ROW / CONTEXT: Malta
Enter Account Maintenance Fees in Malta
HOW TO ANSWER: 1 to 1 values.</t>
        </is>
      </c>
      <c r="D120" s="32"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IF(AH120,"ANSWERED","MISSING")</f>
        <v/>
      </c>
      <c r="AL120" t="inlineStr">
        <is>
          <t>NO_DEPENDENCY</t>
        </is>
      </c>
    </row>
    <row r="121">
      <c r="A121" s="29" t="inlineStr">
        <is>
          <t>CASP_PR_118_v1</t>
        </is>
      </c>
      <c r="B121" s="30" t="inlineStr">
        <is>
          <t>Account Maintenance Fees</t>
        </is>
      </c>
      <c r="C121" s="34" t="inlineStr">
        <is>
          <t>TABLE: 12.0
MATRIX ROW / CONTEXT: EU/EEA
Enter Account Maintenance Fees in EU/EEA
HOW TO ANSWER: 1 to 1 values.</t>
        </is>
      </c>
      <c r="D121" s="32"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TRUE</f>
        <v/>
      </c>
      <c r="AJ121">
        <f>FALSE</f>
        <v/>
      </c>
      <c r="AK121">
        <f>IF(AH121,"ANSWERED","MISSING")</f>
        <v/>
      </c>
      <c r="AL121" t="inlineStr">
        <is>
          <t>NO_DEPENDENCY</t>
        </is>
      </c>
    </row>
    <row r="122">
      <c r="A122" s="29" t="inlineStr">
        <is>
          <t>CASP_PR_119_v1</t>
        </is>
      </c>
      <c r="B122" s="30" t="inlineStr">
        <is>
          <t>Account Maintenance Fees</t>
        </is>
      </c>
      <c r="C122" s="34" t="inlineStr">
        <is>
          <t>TABLE: 12.0
MATRIX ROW / CONTEXT: RoW
Enter Account Maintenance Fees in RoW
HOW TO ANSWER: 1 to 1 values.</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CASP_PR_120_v1</t>
        </is>
      </c>
      <c r="B123" s="30" t="inlineStr">
        <is>
          <t>Management Recharge Income</t>
        </is>
      </c>
      <c r="C123" s="34" t="inlineStr">
        <is>
          <t>TABLE: 12.0
MATRIX ROW / CONTEXT: Malta
Enter Management Recharge Income in Malta
HOW TO ANSWER: 1 to 1 values.</t>
        </is>
      </c>
      <c r="D123" s="32"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IF(AH123,"ANSWERED","MISSING")</f>
        <v/>
      </c>
      <c r="AL123" t="inlineStr">
        <is>
          <t>NO_DEPENDENCY</t>
        </is>
      </c>
    </row>
    <row r="124">
      <c r="A124" s="29" t="inlineStr">
        <is>
          <t>CASP_PR_121_v1</t>
        </is>
      </c>
      <c r="B124" s="30" t="inlineStr">
        <is>
          <t>Management Recharge Income</t>
        </is>
      </c>
      <c r="C124" s="34" t="inlineStr">
        <is>
          <t>TABLE: 12.0
MATRIX ROW / CONTEXT: EU/EEA
Enter Management Recharge Income in EU/EEA
HOW TO ANSWER: 1 to 1 values.</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CASP_PR_122_v1</t>
        </is>
      </c>
      <c r="B125" s="30" t="inlineStr">
        <is>
          <t>Management Recharge Income</t>
        </is>
      </c>
      <c r="C125" s="34" t="inlineStr">
        <is>
          <t>TABLE: 12.0
MATRIX ROW / CONTEXT: RoW
Enter Management Recharge Income in RoW
HOW TO ANSWER: 1 to 1 values.</t>
        </is>
      </c>
      <c r="D125" s="32"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TRUE</f>
        <v/>
      </c>
      <c r="AJ125">
        <f>FALSE</f>
        <v/>
      </c>
      <c r="AK125">
        <f>IF(AH125,"ANSWERED","MISSING")</f>
        <v/>
      </c>
      <c r="AL125" t="inlineStr">
        <is>
          <t>NO_DEPENDENCY</t>
        </is>
      </c>
    </row>
    <row r="126">
      <c r="A126" s="29" t="inlineStr">
        <is>
          <t>CASP_PR_123_v1</t>
        </is>
      </c>
      <c r="B126" s="30" t="inlineStr">
        <is>
          <t>Operational Lease Income</t>
        </is>
      </c>
      <c r="C126" s="34" t="inlineStr">
        <is>
          <t>TABLE: 12.0
MATRIX ROW / CONTEXT: Malta
Enter Operational Lease Income in Malta
HOW TO ANSWER: 1 to 1 values.</t>
        </is>
      </c>
      <c r="D126" s="32"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IF(AH126,"ANSWERED","MISSING")</f>
        <v/>
      </c>
      <c r="AL126" t="inlineStr">
        <is>
          <t>NO_DEPENDENCY</t>
        </is>
      </c>
    </row>
    <row r="127">
      <c r="A127" s="29" t="inlineStr">
        <is>
          <t>CASP_PR_124_v1</t>
        </is>
      </c>
      <c r="B127" s="30" t="inlineStr">
        <is>
          <t>Operational Lease Income</t>
        </is>
      </c>
      <c r="C127" s="34" t="inlineStr">
        <is>
          <t>TABLE: 12.0
MATRIX ROW / CONTEXT: EU/EEA
Enter Operational Lease Income in EU/EEA
HOW TO ANSWER: 1 to 1 values.</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CASP_PR_125_v1</t>
        </is>
      </c>
      <c r="B128" s="30" t="inlineStr">
        <is>
          <t>Operational Lease Income</t>
        </is>
      </c>
      <c r="C128" s="34" t="inlineStr">
        <is>
          <t>TABLE: 12.0
MATRIX ROW / CONTEXT: RoW
Enter Operational Lease Income in RoW
HOW TO ANSWER: 1 to 1 values.</t>
        </is>
      </c>
      <c r="D128" s="32"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TRUE</f>
        <v/>
      </c>
      <c r="AJ128">
        <f>FALSE</f>
        <v/>
      </c>
      <c r="AK128">
        <f>IF(AH128,"ANSWERED","MISSING")</f>
        <v/>
      </c>
      <c r="AL128" t="inlineStr">
        <is>
          <t>NO_DEPENDENCY</t>
        </is>
      </c>
    </row>
    <row r="129">
      <c r="A129" s="29" t="inlineStr">
        <is>
          <t>CASP_PR_126_v1</t>
        </is>
      </c>
      <c r="B129" s="30" t="inlineStr">
        <is>
          <t>Other Remaining Income</t>
        </is>
      </c>
      <c r="C129" s="34" t="inlineStr">
        <is>
          <t>TABLE: 12.0
MATRIX ROW / CONTEXT: Malta
Enter Other Remaining Income in Malta
HOW TO ANSWER: 1 to 1 values.</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CASP_PR_127_v1</t>
        </is>
      </c>
      <c r="B130" s="30" t="inlineStr">
        <is>
          <t>Other Remaining Income</t>
        </is>
      </c>
      <c r="C130" s="34" t="inlineStr">
        <is>
          <t>TABLE: 12.0
MATRIX ROW / CONTEXT: EU/EEA
Enter Other Remaining Income in EU/EEA
HOW TO ANSWER: 1 to 1 values.</t>
        </is>
      </c>
      <c r="D130" s="32"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TRUE</f>
        <v/>
      </c>
      <c r="AJ130">
        <f>FALSE</f>
        <v/>
      </c>
      <c r="AK130">
        <f>IF(AH130,"ANSWERED","MISSING")</f>
        <v/>
      </c>
      <c r="AL130" t="inlineStr">
        <is>
          <t>NO_DEPENDENCY</t>
        </is>
      </c>
    </row>
    <row r="131">
      <c r="A131" s="29" t="inlineStr">
        <is>
          <t>CASP_PR_128_v1</t>
        </is>
      </c>
      <c r="B131" s="30" t="inlineStr">
        <is>
          <t>Other Remaining Income</t>
        </is>
      </c>
      <c r="C131" s="34" t="inlineStr">
        <is>
          <t>TABLE: 12.0
MATRIX ROW / CONTEXT: RoW
Enter Other Remaining Income in RoW
HOW TO ANSWER: 1 to 1 values.</t>
        </is>
      </c>
      <c r="D131" s="32"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IF(AH131,"ANSWERED","MISSING")</f>
        <v/>
      </c>
      <c r="AL131" t="inlineStr">
        <is>
          <t>NO_DEPENDENCY</t>
        </is>
      </c>
    </row>
    <row r="132">
      <c r="A132" s="29" t="inlineStr">
        <is>
          <t>CASP_PR_129_v1</t>
        </is>
      </c>
      <c r="B132" s="30" t="inlineStr">
        <is>
          <t>Details on Other Remaining Income</t>
        </is>
      </c>
      <c r="C132" s="31" t="inlineStr">
        <is>
          <t>Enter Details on Other Remaining Income
WHEN TO ANSWER: The total of “Other Remaining Income” (CASP_PR_126), “Other Remaining Income” (CASP_PR_127), “Other Remaining Income” (CASP_PR_128) is greater than 0</t>
        </is>
      </c>
      <c r="D132" s="36"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IFERROR(SUM('2- PR'!$D$129:$D$129,'2- PR'!$D$130:$D$130,'2- PR'!$D$131:$D$131)&gt;0,FALSE)</f>
        <v/>
      </c>
      <c r="AJ132">
        <f>IFERROR(AND(AND(COUNTA('2- PR'!$D$129:$D$129)=0,COUNTA('2- PR'!$D$130:$D$130)=0,COUNTA('2- PR'!$D$131:$D$131)=0),NOT(SUM('2- PR'!$D$129:$D$129,'2- PR'!$D$130:$D$130,'2- PR'!$D$131:$D$131)&gt;0)),FALSE)</f>
        <v/>
      </c>
      <c r="AK132">
        <f>IF(AI132,IF(AH132,"ANSWERED","MISSING"),IF(AJ132,IF(AH132,"INVALID","CONTROLLER MISSING"),IF(AH132,"INVALID","NOT APPLICABLE")))</f>
        <v/>
      </c>
      <c r="AL132" t="inlineStr">
        <is>
          <t>PARSED</t>
        </is>
      </c>
    </row>
    <row r="133">
      <c r="A133" s="29" t="inlineStr">
        <is>
          <t>CASP_PR_130_v1</t>
        </is>
      </c>
      <c r="B133" s="30" t="inlineStr">
        <is>
          <t>Gain on Disposal of Assets</t>
        </is>
      </c>
      <c r="C133" s="34" t="inlineStr">
        <is>
          <t>TABLE: 12.0
MATRIX ROW / CONTEXT: Malta
Enter Gain on Disposal of Assets
HOW TO ANSWER: 1 to 1 values.</t>
        </is>
      </c>
      <c r="D133" s="32"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TRUE</f>
        <v/>
      </c>
      <c r="AJ133">
        <f>FALSE</f>
        <v/>
      </c>
      <c r="AK133">
        <f>IF(AH133,"ANSWERED","MISSING")</f>
        <v/>
      </c>
      <c r="AL133" t="inlineStr">
        <is>
          <t>NO_DEPENDENCY</t>
        </is>
      </c>
    </row>
    <row r="134">
      <c r="A134" s="29" t="inlineStr">
        <is>
          <t>CASP_PR_131_v1</t>
        </is>
      </c>
      <c r="B134" s="30" t="inlineStr">
        <is>
          <t>Gain on Disposal of Assets</t>
        </is>
      </c>
      <c r="C134" s="34" t="inlineStr">
        <is>
          <t>TABLE: 12.0
MATRIX ROW / CONTEXT: EU/EEA
Enter Gain on Disposal of Assets
HOW TO ANSWER: 1 to 1 values.</t>
        </is>
      </c>
      <c r="D134" s="32"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TRUE</f>
        <v/>
      </c>
      <c r="AJ134">
        <f>FALSE</f>
        <v/>
      </c>
      <c r="AK134">
        <f>IF(AH134,"ANSWERED","MISSING")</f>
        <v/>
      </c>
      <c r="AL134" t="inlineStr">
        <is>
          <t>NO_DEPENDENCY</t>
        </is>
      </c>
    </row>
    <row r="135">
      <c r="A135" s="29" t="inlineStr">
        <is>
          <t>CASP_PR_132_v1</t>
        </is>
      </c>
      <c r="B135" s="30" t="inlineStr">
        <is>
          <t>Gain on Disposal of Assets</t>
        </is>
      </c>
      <c r="C135" s="34" t="inlineStr">
        <is>
          <t>TABLE: 12.0
MATRIX ROW / CONTEXT: RoW
Enter Gain on Disposal of Assets
HOW TO ANSWER: 1 to 1 values.</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ht="24" customHeight="1">
      <c r="A136" s="28" t="inlineStr">
        <is>
          <t>PR — FINANCE INCOME</t>
        </is>
      </c>
      <c r="B136" s="28" t="n"/>
      <c r="C136" s="28" t="n"/>
      <c r="D136" s="28" t="n"/>
      <c r="E136" s="28" t="n"/>
      <c r="F136" s="28" t="n"/>
      <c r="G136" s="28" t="n"/>
      <c r="H136" s="28" t="n"/>
      <c r="I136" s="28" t="n"/>
      <c r="J136" s="28" t="n"/>
      <c r="K136" s="28" t="n"/>
      <c r="L136" s="28" t="n"/>
      <c r="M136" s="28" t="n"/>
      <c r="N136" s="28" t="n"/>
      <c r="O136" s="28" t="n"/>
      <c r="P136" s="28" t="n"/>
      <c r="Q136" s="28" t="n"/>
      <c r="R136" s="28" t="n"/>
      <c r="S136" s="28" t="n"/>
      <c r="T136" s="28" t="n"/>
      <c r="U136" s="28" t="n"/>
      <c r="V136" s="28" t="n"/>
      <c r="W136" s="28" t="n"/>
      <c r="X136" s="28" t="n"/>
      <c r="Y136" s="28" t="n"/>
      <c r="Z136" s="28" t="n"/>
      <c r="AA136" s="28" t="n"/>
      <c r="AB136" s="28" t="n"/>
      <c r="AC136" s="28" t="n"/>
      <c r="AD136" s="28" t="n"/>
      <c r="AE136" s="28" t="n"/>
      <c r="AF136" s="28" t="n"/>
      <c r="AG136" s="28" t="n"/>
    </row>
    <row r="137">
      <c r="A137" s="29" t="inlineStr">
        <is>
          <t>CASP_PR_133_v1</t>
        </is>
      </c>
      <c r="B137" s="30" t="inlineStr">
        <is>
          <t>Unrealised Gain on financial assets measured at fair value through profit or loss</t>
        </is>
      </c>
      <c r="C137" s="34" t="inlineStr">
        <is>
          <t>TABLE: 13.0
MATRIX ROW / CONTEXT: Malta
Enter Unrealised Gain on financial assets measured at fair value through profit or loss in Malta
HOW TO ANSWER: 1 to 1 values.</t>
        </is>
      </c>
      <c r="D137" s="32"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TRUE</f>
        <v/>
      </c>
      <c r="AJ137">
        <f>FALSE</f>
        <v/>
      </c>
      <c r="AK137">
        <f>IF(AH137,"ANSWERED","MISSING")</f>
        <v/>
      </c>
      <c r="AL137" t="inlineStr">
        <is>
          <t>NO_DEPENDENCY</t>
        </is>
      </c>
    </row>
    <row r="138">
      <c r="A138" s="29" t="inlineStr">
        <is>
          <t>CASP_PR_134_v1</t>
        </is>
      </c>
      <c r="B138" s="30" t="inlineStr">
        <is>
          <t>Unrealised Gain on financial assets measured at fair value through profit or loss</t>
        </is>
      </c>
      <c r="C138" s="34" t="inlineStr">
        <is>
          <t>TABLE: 13.0
MATRIX ROW / CONTEXT: EU/EEA
Enter Unrealised Gain on financial assets measured at fair value through profit or loss in EU/EEA
HOW TO ANSWER: 1 to 1 values.</t>
        </is>
      </c>
      <c r="D138" s="32"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TRUE</f>
        <v/>
      </c>
      <c r="AJ138">
        <f>FALSE</f>
        <v/>
      </c>
      <c r="AK138">
        <f>IF(AH138,"ANSWERED","MISSING")</f>
        <v/>
      </c>
      <c r="AL138" t="inlineStr">
        <is>
          <t>NO_DEPENDENCY</t>
        </is>
      </c>
    </row>
    <row r="139">
      <c r="A139" s="29" t="inlineStr">
        <is>
          <t>CASP_PR_135_v1</t>
        </is>
      </c>
      <c r="B139" s="30" t="inlineStr">
        <is>
          <t>Unrealised Gain on financial assets measured at fair value through profit or loss</t>
        </is>
      </c>
      <c r="C139" s="34" t="inlineStr">
        <is>
          <t>TABLE: 13.0
MATRIX ROW / CONTEXT: RoW
Enter Unrealised Gain on financial assets measured at fair value through profit or loss in RoW
HOW TO ANSWER: 1 to 1 values.</t>
        </is>
      </c>
      <c r="D139" s="32"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TRUE</f>
        <v/>
      </c>
      <c r="AJ139">
        <f>FALSE</f>
        <v/>
      </c>
      <c r="AK139">
        <f>IF(AH139,"ANSWERED","MISSING")</f>
        <v/>
      </c>
      <c r="AL139" t="inlineStr">
        <is>
          <t>NO_DEPENDENCY</t>
        </is>
      </c>
    </row>
    <row r="140">
      <c r="A140" s="29" t="inlineStr">
        <is>
          <t>CASP_PR_136_v1</t>
        </is>
      </c>
      <c r="B140" s="30" t="inlineStr">
        <is>
          <t>Realised Gain on financial assets measured at fair value through profit or loss</t>
        </is>
      </c>
      <c r="C140" s="34" t="inlineStr">
        <is>
          <t>TABLE: 13.0
MATRIX ROW / CONTEXT: Malta
Enter Realised Gain on financial assets measured at fair value through profit or loss in Malta
HOW TO ANSWER: 1 to 1 values.</t>
        </is>
      </c>
      <c r="D140" s="32"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TRUE</f>
        <v/>
      </c>
      <c r="AJ140">
        <f>FALSE</f>
        <v/>
      </c>
      <c r="AK140">
        <f>IF(AH140,"ANSWERED","MISSING")</f>
        <v/>
      </c>
      <c r="AL140" t="inlineStr">
        <is>
          <t>NO_DEPENDENCY</t>
        </is>
      </c>
    </row>
    <row r="141">
      <c r="A141" s="29" t="inlineStr">
        <is>
          <t>CASP_PR_137_v1</t>
        </is>
      </c>
      <c r="B141" s="30" t="inlineStr">
        <is>
          <t>Realised Gain on financial assets measured at fair value through profit or loss</t>
        </is>
      </c>
      <c r="C141" s="34" t="inlineStr">
        <is>
          <t>TABLE: 13.0
MATRIX ROW / CONTEXT: EU/EEA
Enter Realised Gain on financial assets measured at fair value through profit or loss in EU/EEA
HOW TO ANSWER: 1 to 1 values.</t>
        </is>
      </c>
      <c r="D141" s="32"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TRUE</f>
        <v/>
      </c>
      <c r="AJ141">
        <f>FALSE</f>
        <v/>
      </c>
      <c r="AK141">
        <f>IF(AH141,"ANSWERED","MISSING")</f>
        <v/>
      </c>
      <c r="AL141" t="inlineStr">
        <is>
          <t>NO_DEPENDENCY</t>
        </is>
      </c>
    </row>
    <row r="142">
      <c r="A142" s="29" t="inlineStr">
        <is>
          <t>CASP_PR_138_v1</t>
        </is>
      </c>
      <c r="B142" s="30" t="inlineStr">
        <is>
          <t>Realised Gain on financial assets measured at fair value through profit or loss</t>
        </is>
      </c>
      <c r="C142" s="34" t="inlineStr">
        <is>
          <t>TABLE: 13.0
MATRIX ROW / CONTEXT: RoW
Enter Realised Gain on financial assets measured at fair value through profit or loss in RoW
HOW TO ANSWER: 1 to 1 values.</t>
        </is>
      </c>
      <c r="D142" s="32"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TRUE</f>
        <v/>
      </c>
      <c r="AJ142">
        <f>FALSE</f>
        <v/>
      </c>
      <c r="AK142">
        <f>IF(AH142,"ANSWERED","MISSING")</f>
        <v/>
      </c>
      <c r="AL142" t="inlineStr">
        <is>
          <t>NO_DEPENDENCY</t>
        </is>
      </c>
    </row>
    <row r="143">
      <c r="A143" s="29" t="inlineStr">
        <is>
          <t>CASP_PR_139_v1</t>
        </is>
      </c>
      <c r="B143" s="30" t="inlineStr">
        <is>
          <t>Realised Gain on foreign exchange differences</t>
        </is>
      </c>
      <c r="C143" s="34" t="inlineStr">
        <is>
          <t>TABLE: 13.0
MATRIX ROW / CONTEXT: Malta
Enter Realised Gain on foreign exchange differences in Malta
HOW TO ANSWER: 1 to 1 values.</t>
        </is>
      </c>
      <c r="D143" s="32"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TRUE</f>
        <v/>
      </c>
      <c r="AJ143">
        <f>FALSE</f>
        <v/>
      </c>
      <c r="AK143">
        <f>IF(AH143,"ANSWERED","MISSING")</f>
        <v/>
      </c>
      <c r="AL143" t="inlineStr">
        <is>
          <t>NO_DEPENDENCY</t>
        </is>
      </c>
    </row>
    <row r="144">
      <c r="A144" s="29" t="inlineStr">
        <is>
          <t>CASP_PR_140_v1</t>
        </is>
      </c>
      <c r="B144" s="30" t="inlineStr">
        <is>
          <t>Realised Gain on foreign exchange differences</t>
        </is>
      </c>
      <c r="C144" s="34" t="inlineStr">
        <is>
          <t>TABLE: 13.0
MATRIX ROW / CONTEXT: EU/EEA
Enter Realised Gain on foreign exchange differences in EU/EEA
HOW TO ANSWER: 1 to 1 values.</t>
        </is>
      </c>
      <c r="D144" s="32"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TRUE</f>
        <v/>
      </c>
      <c r="AJ144">
        <f>FALSE</f>
        <v/>
      </c>
      <c r="AK144">
        <f>IF(AH144,"ANSWERED","MISSING")</f>
        <v/>
      </c>
      <c r="AL144" t="inlineStr">
        <is>
          <t>NO_DEPENDENCY</t>
        </is>
      </c>
    </row>
    <row r="145">
      <c r="A145" s="29" t="inlineStr">
        <is>
          <t>CASP_PR_141_v1</t>
        </is>
      </c>
      <c r="B145" s="30" t="inlineStr">
        <is>
          <t>Realised Gain on foreign exchange differences</t>
        </is>
      </c>
      <c r="C145" s="34" t="inlineStr">
        <is>
          <t>TABLE: 13.0
MATRIX ROW / CONTEXT: RoW
Enter Realised Gain on foreign exchange differences in RoW
HOW TO ANSWER: 1 to 1 values.</t>
        </is>
      </c>
      <c r="D145" s="32"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IF(AH145,"ANSWERED","MISSING")</f>
        <v/>
      </c>
      <c r="AL145" t="inlineStr">
        <is>
          <t>NO_DEPENDENCY</t>
        </is>
      </c>
    </row>
    <row r="146">
      <c r="A146" s="29" t="inlineStr">
        <is>
          <t>CASP_PR_142_v1</t>
        </is>
      </c>
      <c r="B146" s="30" t="inlineStr">
        <is>
          <t>Unrealised Gain on foreign exchange differences</t>
        </is>
      </c>
      <c r="C146" s="34" t="inlineStr">
        <is>
          <t>TABLE: 13.0
MATRIX ROW / CONTEXT: Malta
Enter Unrealised Gain on foreign exchange differences in Malta
HOW TO ANSWER: 1 to 1 values.</t>
        </is>
      </c>
      <c r="D146" s="32"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TRUE</f>
        <v/>
      </c>
      <c r="AJ146">
        <f>FALSE</f>
        <v/>
      </c>
      <c r="AK146">
        <f>IF(AH146,"ANSWERED","MISSING")</f>
        <v/>
      </c>
      <c r="AL146" t="inlineStr">
        <is>
          <t>NO_DEPENDENCY</t>
        </is>
      </c>
    </row>
    <row r="147">
      <c r="A147" s="29" t="inlineStr">
        <is>
          <t>CASP_PR_143_v1</t>
        </is>
      </c>
      <c r="B147" s="30" t="inlineStr">
        <is>
          <t>Unrealised Gain on foreign exchange differences</t>
        </is>
      </c>
      <c r="C147" s="34" t="inlineStr">
        <is>
          <t>TABLE: 13.0
MATRIX ROW / CONTEXT: EU/EEA
Enter Unrealised Gain on foreign exchange differences in EU/EEA
HOW TO ANSWER: 1 to 1 values.</t>
        </is>
      </c>
      <c r="D147" s="32"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TRUE</f>
        <v/>
      </c>
      <c r="AJ147">
        <f>FALSE</f>
        <v/>
      </c>
      <c r="AK147">
        <f>IF(AH147,"ANSWERED","MISSING")</f>
        <v/>
      </c>
      <c r="AL147" t="inlineStr">
        <is>
          <t>NO_DEPENDENCY</t>
        </is>
      </c>
    </row>
    <row r="148">
      <c r="A148" s="29" t="inlineStr">
        <is>
          <t>CASP_PR_144_v1</t>
        </is>
      </c>
      <c r="B148" s="30" t="inlineStr">
        <is>
          <t>Unrealised Gain on foreign exchange differences</t>
        </is>
      </c>
      <c r="C148" s="34" t="inlineStr">
        <is>
          <t>TABLE: 13.0
MATRIX ROW / CONTEXT: RoW
Enter Unrealised Gain on foreign exchange differences in RoW
HOW TO ANSWER: 1 to 1 values.</t>
        </is>
      </c>
      <c r="D148" s="32"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TRUE</f>
        <v/>
      </c>
      <c r="AJ148">
        <f>FALSE</f>
        <v/>
      </c>
      <c r="AK148">
        <f>IF(AH148,"ANSWERED","MISSING")</f>
        <v/>
      </c>
      <c r="AL148" t="inlineStr">
        <is>
          <t>NO_DEPENDENCY</t>
        </is>
      </c>
    </row>
    <row r="149">
      <c r="A149" s="29" t="inlineStr">
        <is>
          <t>CASP_PR_145_v1</t>
        </is>
      </c>
      <c r="B149" s="30" t="inlineStr">
        <is>
          <t>Gain on financial assets attributable to clients measured at amortised cost</t>
        </is>
      </c>
      <c r="C149" s="34" t="inlineStr">
        <is>
          <t>TABLE: 13.0
MATRIX ROW / CONTEXT: Malta
Enter Gain on financial assets attributable to clients measured at amortised cost in Malta
HOW TO ANSWER: 1 to 1 values.</t>
        </is>
      </c>
      <c r="D149" s="32"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TRUE</f>
        <v/>
      </c>
      <c r="AJ149">
        <f>FALSE</f>
        <v/>
      </c>
      <c r="AK149">
        <f>IF(AH149,"ANSWERED","MISSING")</f>
        <v/>
      </c>
      <c r="AL149" t="inlineStr">
        <is>
          <t>NO_DEPENDENCY</t>
        </is>
      </c>
    </row>
    <row r="150">
      <c r="A150" s="29" t="inlineStr">
        <is>
          <t>CASP_PR_146_v1</t>
        </is>
      </c>
      <c r="B150" s="30" t="inlineStr">
        <is>
          <t>Gain on financial assets attributable to clients measured at amortised cost</t>
        </is>
      </c>
      <c r="C150" s="34" t="inlineStr">
        <is>
          <t>TABLE: 13.0
MATRIX ROW / CONTEXT: EU/EEA
Enter Gain on financial assets attributable to clients measured at amortised cost in EU/EEA
HOW TO ANSWER: 1 to 1 values.</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c r="A151" s="29" t="inlineStr">
        <is>
          <t>CASP_PR_147_v1</t>
        </is>
      </c>
      <c r="B151" s="30" t="inlineStr">
        <is>
          <t>Gain on financial assets attributable to clients measured at amortised cost</t>
        </is>
      </c>
      <c r="C151" s="34" t="inlineStr">
        <is>
          <t>TABLE: 13.0
MATRIX ROW / CONTEXT: RoW
Enter Gain on financial assets attributable to clients measured at amortised cost in RoW
HOW TO ANSWER: 1 to 1 values.</t>
        </is>
      </c>
      <c r="D151" s="32"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TRUE</f>
        <v/>
      </c>
      <c r="AJ151">
        <f>FALSE</f>
        <v/>
      </c>
      <c r="AK151">
        <f>IF(AH151,"ANSWERED","MISSING")</f>
        <v/>
      </c>
      <c r="AL151" t="inlineStr">
        <is>
          <t>NO_DEPENDENCY</t>
        </is>
      </c>
    </row>
    <row r="152">
      <c r="A152" s="29" t="inlineStr">
        <is>
          <t>CASP_PR_148_v1</t>
        </is>
      </c>
      <c r="B152" s="30" t="inlineStr">
        <is>
          <t>Gain on financial assets measured at amortised cost</t>
        </is>
      </c>
      <c r="C152" s="34" t="inlineStr">
        <is>
          <t>TABLE: 13.0
MATRIX ROW / CONTEXT: Malta
Enter Gain on financial assets measured at amortised cost in Malta
HOW TO ANSWER: 1 to 1 values.</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CASP_PR_149_v1</t>
        </is>
      </c>
      <c r="B153" s="30" t="inlineStr">
        <is>
          <t>Gain on financial assets measured at amortised cost</t>
        </is>
      </c>
      <c r="C153" s="34" t="inlineStr">
        <is>
          <t>TABLE: 13.0
MATRIX ROW / CONTEXT: EU/EEA
Enter Gain on financial assets measured at amortised cost in EU/EEA
HOW TO ANSWER: 1 to 1 values.</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CASP_PR_150_v1</t>
        </is>
      </c>
      <c r="B154" s="30" t="inlineStr">
        <is>
          <t>Gain on financial assets measured at amortised cost</t>
        </is>
      </c>
      <c r="C154" s="34" t="inlineStr">
        <is>
          <t>TABLE: 13.0
MATRIX ROW / CONTEXT: RoW
Enter Gain on financial assets measured at amortised cost in RoW
HOW TO ANSWER: 1 to 1 values.</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CASP_PR_151_v1</t>
        </is>
      </c>
      <c r="B155" s="30" t="inlineStr">
        <is>
          <t>Interest income from bank deposits - own funds</t>
        </is>
      </c>
      <c r="C155" s="34" t="inlineStr">
        <is>
          <t>TABLE: 13.0
MATRIX ROW / CONTEXT: Malta
Enter Interest income from bank deposits - own funds in Malta
HOW TO ANSWER: 1 to 1 values.</t>
        </is>
      </c>
      <c r="D155" s="32"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TRUE</f>
        <v/>
      </c>
      <c r="AJ155">
        <f>FALSE</f>
        <v/>
      </c>
      <c r="AK155">
        <f>IF(AH155,"ANSWERED","MISSING")</f>
        <v/>
      </c>
      <c r="AL155" t="inlineStr">
        <is>
          <t>NO_DEPENDENCY</t>
        </is>
      </c>
    </row>
    <row r="156">
      <c r="A156" s="29" t="inlineStr">
        <is>
          <t>CASP_PR_152_v1</t>
        </is>
      </c>
      <c r="B156" s="30" t="inlineStr">
        <is>
          <t>Interest income from bank deposits - own funds</t>
        </is>
      </c>
      <c r="C156" s="34" t="inlineStr">
        <is>
          <t>TABLE: 13.0
MATRIX ROW / CONTEXT: EU/EEA
Enter Interest income from bank deposits - own funds in EU/EEA
HOW TO ANSWER: 1 to 1 values.</t>
        </is>
      </c>
      <c r="D156" s="32"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TRUE</f>
        <v/>
      </c>
      <c r="AJ156">
        <f>FALSE</f>
        <v/>
      </c>
      <c r="AK156">
        <f>IF(AH156,"ANSWERED","MISSING")</f>
        <v/>
      </c>
      <c r="AL156" t="inlineStr">
        <is>
          <t>NO_DEPENDENCY</t>
        </is>
      </c>
    </row>
    <row r="157">
      <c r="A157" s="29" t="inlineStr">
        <is>
          <t>CASP_PR_153_v1</t>
        </is>
      </c>
      <c r="B157" s="30" t="inlineStr">
        <is>
          <t>Interest income from bank deposits - own funds</t>
        </is>
      </c>
      <c r="C157" s="34" t="inlineStr">
        <is>
          <t>TABLE: 13.0
MATRIX ROW / CONTEXT: RoW
Enter Interest income from bank deposits - own funds in RoW
HOW TO ANSWER: 1 to 1 values.</t>
        </is>
      </c>
      <c r="D157" s="32"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TRUE</f>
        <v/>
      </c>
      <c r="AJ157">
        <f>FALSE</f>
        <v/>
      </c>
      <c r="AK157">
        <f>IF(AH157,"ANSWERED","MISSING")</f>
        <v/>
      </c>
      <c r="AL157" t="inlineStr">
        <is>
          <t>NO_DEPENDENCY</t>
        </is>
      </c>
    </row>
    <row r="158">
      <c r="A158" s="29" t="inlineStr">
        <is>
          <t>CASP_PR_154_v1</t>
        </is>
      </c>
      <c r="B158" s="30" t="inlineStr">
        <is>
          <t>Interest income from bank deposits - clients' fund</t>
        </is>
      </c>
      <c r="C158" s="34" t="inlineStr">
        <is>
          <t>TABLE: 13.0
MATRIX ROW / CONTEXT: Malta
Enter Interest income from bank deposits - clients' fund in Malta
HOW TO ANSWER: 1 to 1 values.</t>
        </is>
      </c>
      <c r="D158" s="32"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TRUE</f>
        <v/>
      </c>
      <c r="AJ158">
        <f>FALSE</f>
        <v/>
      </c>
      <c r="AK158">
        <f>IF(AH158,"ANSWERED","MISSING")</f>
        <v/>
      </c>
      <c r="AL158" t="inlineStr">
        <is>
          <t>NO_DEPENDENCY</t>
        </is>
      </c>
    </row>
    <row r="159">
      <c r="A159" s="29" t="inlineStr">
        <is>
          <t>CASP_PR_155_v1</t>
        </is>
      </c>
      <c r="B159" s="30" t="inlineStr">
        <is>
          <t>Interest income from bank deposits - clients' fund</t>
        </is>
      </c>
      <c r="C159" s="34" t="inlineStr">
        <is>
          <t>TABLE: 13.0
MATRIX ROW / CONTEXT: EU/EEA
Enter Interest income from bank deposits - clients' fund in EU/EEA
HOW TO ANSWER: 1 to 1 values.</t>
        </is>
      </c>
      <c r="D159" s="32"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TRUE</f>
        <v/>
      </c>
      <c r="AJ159">
        <f>FALSE</f>
        <v/>
      </c>
      <c r="AK159">
        <f>IF(AH159,"ANSWERED","MISSING")</f>
        <v/>
      </c>
      <c r="AL159" t="inlineStr">
        <is>
          <t>NO_DEPENDENCY</t>
        </is>
      </c>
    </row>
    <row r="160">
      <c r="A160" s="29" t="inlineStr">
        <is>
          <t>CASP_PR_156_v1</t>
        </is>
      </c>
      <c r="B160" s="30" t="inlineStr">
        <is>
          <t>Interest income from bank deposits - clients' fund</t>
        </is>
      </c>
      <c r="C160" s="34" t="inlineStr">
        <is>
          <t>TABLE: 13.0
MATRIX ROW / CONTEXT: RoW
Enter Interest income from bank deposits - clients' fund in RoW
HOW TO ANSWER: 1 to 1 values.</t>
        </is>
      </c>
      <c r="D160" s="32"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TRUE</f>
        <v/>
      </c>
      <c r="AJ160">
        <f>FALSE</f>
        <v/>
      </c>
      <c r="AK160">
        <f>IF(AH160,"ANSWERED","MISSING")</f>
        <v/>
      </c>
      <c r="AL160" t="inlineStr">
        <is>
          <t>NO_DEPENDENCY</t>
        </is>
      </c>
    </row>
    <row r="161">
      <c r="A161" s="29" t="inlineStr">
        <is>
          <t>CASP_PR_157_v1</t>
        </is>
      </c>
      <c r="B161" s="30" t="inlineStr">
        <is>
          <t>Interest income from loans and advances granted to group entities - Loans in FIAT</t>
        </is>
      </c>
      <c r="C161" s="34" t="inlineStr">
        <is>
          <t>TABLE: 13.0
MATRIX ROW / CONTEXT: Malta
Enter Interest income from loans and advances granted to group entities - Loans in FIAT in Malta
HOW TO ANSWER: 1 to 1 values.</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c r="A162" s="29" t="inlineStr">
        <is>
          <t>CASP_PR_158_v1</t>
        </is>
      </c>
      <c r="B162" s="30" t="inlineStr">
        <is>
          <t>Interest income from loans and advances granted to group entities - Loans in FIAT</t>
        </is>
      </c>
      <c r="C162" s="34" t="inlineStr">
        <is>
          <t>TABLE: 13.0
MATRIX ROW / CONTEXT: EU/EEA
Enter Interest income from loans and advances granted to group entities - Loans in FIAT in EU/EEA
HOW TO ANSWER: 1 to 1 values.</t>
        </is>
      </c>
      <c r="D162" s="32"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TRUE</f>
        <v/>
      </c>
      <c r="AJ162">
        <f>FALSE</f>
        <v/>
      </c>
      <c r="AK162">
        <f>IF(AH162,"ANSWERED","MISSING")</f>
        <v/>
      </c>
      <c r="AL162" t="inlineStr">
        <is>
          <t>NO_DEPENDENCY</t>
        </is>
      </c>
    </row>
    <row r="163">
      <c r="A163" s="29" t="inlineStr">
        <is>
          <t>CASP_PR_159_v1</t>
        </is>
      </c>
      <c r="B163" s="30" t="inlineStr">
        <is>
          <t>Interest income from loans and advances granted to group entities - Loans in FIAT</t>
        </is>
      </c>
      <c r="C163" s="34" t="inlineStr">
        <is>
          <t>TABLE: 13.0
MATRIX ROW / CONTEXT: RoW
Enter Interest income from loans and advances granted to group entities - Loans in FIAT in RoW
HOW TO ANSWER: 1 to 1 values.</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CASP_PR_160_v1</t>
        </is>
      </c>
      <c r="B164" s="30" t="inlineStr">
        <is>
          <t>Interest income from loans and advances granted to third-party entities - Loans in FIAT</t>
        </is>
      </c>
      <c r="C164" s="34" t="inlineStr">
        <is>
          <t>TABLE: 13.0
MATRIX ROW / CONTEXT: Malta
Enter Interest income from loans and advances granted to third-party entities - Loans in FIAT in Malta
HOW TO ANSWER: 1 to 1 values.</t>
        </is>
      </c>
      <c r="D164" s="32"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TRUE</f>
        <v/>
      </c>
      <c r="AJ164">
        <f>FALSE</f>
        <v/>
      </c>
      <c r="AK164">
        <f>IF(AH164,"ANSWERED","MISSING")</f>
        <v/>
      </c>
      <c r="AL164" t="inlineStr">
        <is>
          <t>NO_DEPENDENCY</t>
        </is>
      </c>
    </row>
    <row r="165">
      <c r="A165" s="29" t="inlineStr">
        <is>
          <t>CASP_PR_161_v1</t>
        </is>
      </c>
      <c r="B165" s="30" t="inlineStr">
        <is>
          <t>Interest income from loans and advances granted to third-party entities - Loans in FIAT</t>
        </is>
      </c>
      <c r="C165" s="34" t="inlineStr">
        <is>
          <t>TABLE: 13.0
MATRIX ROW / CONTEXT: EU/EEA
Enter Interest income from loans and advances granted to third-party entities - Loans in FIAT in EU/EEA
HOW TO ANSWER: 1 to 1 values.</t>
        </is>
      </c>
      <c r="D165" s="32"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TRUE</f>
        <v/>
      </c>
      <c r="AJ165">
        <f>FALSE</f>
        <v/>
      </c>
      <c r="AK165">
        <f>IF(AH165,"ANSWERED","MISSING")</f>
        <v/>
      </c>
      <c r="AL165" t="inlineStr">
        <is>
          <t>NO_DEPENDENCY</t>
        </is>
      </c>
    </row>
    <row r="166">
      <c r="A166" s="29" t="inlineStr">
        <is>
          <t>CASP_PR_162_v1</t>
        </is>
      </c>
      <c r="B166" s="30" t="inlineStr">
        <is>
          <t>Interest income from loans and advances granted to third-party entities - Loans in FIAT</t>
        </is>
      </c>
      <c r="C166" s="34" t="inlineStr">
        <is>
          <t>TABLE: 13.0
MATRIX ROW / CONTEXT: RoW
Enter Interest income from loans and advances granted to third-party entities - Loans in FIAT in RoW
HOW TO ANSWER: 1 to 1 values.</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CASP_PR_163_v1</t>
        </is>
      </c>
      <c r="B167" s="30" t="inlineStr">
        <is>
          <t>Detail on Interest income from loans and advances granted to third-party entities - Loans in FIAT</t>
        </is>
      </c>
      <c r="C167" s="31" t="inlineStr">
        <is>
          <t>Enter Detail on Interest income from loans and advances granted to third-party entities - Loans in FIAT
WHEN TO ANSWER: The total of “Interest income from loans and advances granted to third-party entities - Loans in FIAT” (CASP_PR_160), “Interest income from loans and advances granted to third-party entities - Loans in FIAT” (CASP_PR_161), “Interest income from loans and advances granted to third-party entities - Loans in FIAT” (CASP_PR_162) is greater than 0</t>
        </is>
      </c>
      <c r="D167" s="36"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IFERROR(SUM('2- PR'!$D$164:$D$164,'2- PR'!$D$165:$D$165,'2- PR'!$D$166:$D$166)&gt;0,FALSE)</f>
        <v/>
      </c>
      <c r="AJ167">
        <f>IFERROR(AND(AND(COUNTA('2- PR'!$D$164:$D$164)=0,COUNTA('2- PR'!$D$165:$D$165)=0,COUNTA('2- PR'!$D$166:$D$166)=0),NOT(SUM('2- PR'!$D$164:$D$164,'2- PR'!$D$165:$D$165,'2- PR'!$D$166:$D$166)&gt;0)),FALSE)</f>
        <v/>
      </c>
      <c r="AK167">
        <f>IF(AI167,IF(AH167,"ANSWERED","MISSING"),IF(AJ167,IF(AH167,"INVALID","CONTROLLER MISSING"),IF(AH167,"INVALID","NOT APPLICABLE")))</f>
        <v/>
      </c>
      <c r="AL167" t="inlineStr">
        <is>
          <t>PARSED</t>
        </is>
      </c>
    </row>
    <row r="168">
      <c r="A168" s="29" t="inlineStr">
        <is>
          <t>CASP_PR_164_v1</t>
        </is>
      </c>
      <c r="B168" s="30" t="inlineStr">
        <is>
          <t>Interest income from loans and advances granted to group entities - Loans in Crypto</t>
        </is>
      </c>
      <c r="C168" s="34" t="inlineStr">
        <is>
          <t>TABLE: 13.0
MATRIX ROW / CONTEXT: Malta
Enter Interest income from loans and advances granted to group entities - Loans in Crypto in Malta
HOW TO ANSWER: 1 to 1 values.</t>
        </is>
      </c>
      <c r="D168" s="32"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IF(AH168,"ANSWERED","MISSING")</f>
        <v/>
      </c>
      <c r="AL168" t="inlineStr">
        <is>
          <t>NO_DEPENDENCY</t>
        </is>
      </c>
    </row>
    <row r="169">
      <c r="A169" s="29" t="inlineStr">
        <is>
          <t>CASP_PR_165_v1</t>
        </is>
      </c>
      <c r="B169" s="30" t="inlineStr">
        <is>
          <t>Interest income from loans and advances granted to group entities - Loans in Crypto</t>
        </is>
      </c>
      <c r="C169" s="34" t="inlineStr">
        <is>
          <t>TABLE: 13.0
MATRIX ROW / CONTEXT: EU/EEA
Enter Interest income from loans and advances granted to group entities - Loans in Crypto in EU/EEA
HOW TO ANSWER: 1 to 1 values.</t>
        </is>
      </c>
      <c r="D169" s="32"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TRUE</f>
        <v/>
      </c>
      <c r="AJ169">
        <f>FALSE</f>
        <v/>
      </c>
      <c r="AK169">
        <f>IF(AH169,"ANSWERED","MISSING")</f>
        <v/>
      </c>
      <c r="AL169" t="inlineStr">
        <is>
          <t>NO_DEPENDENCY</t>
        </is>
      </c>
    </row>
    <row r="170">
      <c r="A170" s="29" t="inlineStr">
        <is>
          <t>CASP_PR_166_v1</t>
        </is>
      </c>
      <c r="B170" s="30" t="inlineStr">
        <is>
          <t>Interest income from loans and advances granted to group entities - Loans in Crypto</t>
        </is>
      </c>
      <c r="C170" s="34" t="inlineStr">
        <is>
          <t>TABLE: 13.0
MATRIX ROW / CONTEXT: RoW
Enter Interest income from loans and advances granted to group entities - Loans in Crypto in RoW
HOW TO ANSWER: 1 to 1 values.</t>
        </is>
      </c>
      <c r="D170" s="32"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TRUE</f>
        <v/>
      </c>
      <c r="AJ170">
        <f>FALSE</f>
        <v/>
      </c>
      <c r="AK170">
        <f>IF(AH170,"ANSWERED","MISSING")</f>
        <v/>
      </c>
      <c r="AL170" t="inlineStr">
        <is>
          <t>NO_DEPENDENCY</t>
        </is>
      </c>
    </row>
    <row r="171">
      <c r="A171" s="29" t="inlineStr">
        <is>
          <t>CASP_PR_167_v1</t>
        </is>
      </c>
      <c r="B171" s="30" t="inlineStr">
        <is>
          <t>Interest income from loans and advances granted to third-party entities - Loans in Crypto</t>
        </is>
      </c>
      <c r="C171" s="34" t="inlineStr">
        <is>
          <t>TABLE: 13.0
MATRIX ROW / CONTEXT: Malta
Enter Interest income from loans and advances granted to third-party entities - Loans in Crypto in Malta
HOW TO ANSWER: 1 to 1 values.</t>
        </is>
      </c>
      <c r="D171" s="32"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TRUE</f>
        <v/>
      </c>
      <c r="AJ171">
        <f>FALSE</f>
        <v/>
      </c>
      <c r="AK171">
        <f>IF(AH171,"ANSWERED","MISSING")</f>
        <v/>
      </c>
      <c r="AL171" t="inlineStr">
        <is>
          <t>NO_DEPENDENCY</t>
        </is>
      </c>
    </row>
    <row r="172">
      <c r="A172" s="29" t="inlineStr">
        <is>
          <t>CASP_PR_168_v1</t>
        </is>
      </c>
      <c r="B172" s="30" t="inlineStr">
        <is>
          <t>Interest income from loans and advances granted to third-party entities - Loans in Crypto</t>
        </is>
      </c>
      <c r="C172" s="34" t="inlineStr">
        <is>
          <t>TABLE: 13.0
MATRIX ROW / CONTEXT: EU/EEA
Enter Interest income from loans and advances granted to third-party entities - Loans in Crypto in EU/EEA
HOW TO ANSWER: 1 to 1 values.</t>
        </is>
      </c>
      <c r="D172" s="32"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TRUE</f>
        <v/>
      </c>
      <c r="AJ172">
        <f>FALSE</f>
        <v/>
      </c>
      <c r="AK172">
        <f>IF(AH172,"ANSWERED","MISSING")</f>
        <v/>
      </c>
      <c r="AL172" t="inlineStr">
        <is>
          <t>NO_DEPENDENCY</t>
        </is>
      </c>
    </row>
    <row r="173">
      <c r="A173" s="29" t="inlineStr">
        <is>
          <t>CASP_PR_169_v1</t>
        </is>
      </c>
      <c r="B173" s="30" t="inlineStr">
        <is>
          <t>Interest income from loans and advances granted to third-party entities - Loans in Crypto</t>
        </is>
      </c>
      <c r="C173" s="34" t="inlineStr">
        <is>
          <t>TABLE: 13.0
MATRIX ROW / CONTEXT: RoW
Enter Interest income from loans and advances granted to third-party entities - Loans in Crypto in RoW
HOW TO ANSWER: 1 to 1 values.</t>
        </is>
      </c>
      <c r="D173" s="32"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TRUE</f>
        <v/>
      </c>
      <c r="AJ173">
        <f>FALSE</f>
        <v/>
      </c>
      <c r="AK173">
        <f>IF(AH173,"ANSWERED","MISSING")</f>
        <v/>
      </c>
      <c r="AL173" t="inlineStr">
        <is>
          <t>NO_DEPENDENCY</t>
        </is>
      </c>
    </row>
    <row r="174">
      <c r="A174" s="29" t="inlineStr">
        <is>
          <t>CASP_PR_170_v1</t>
        </is>
      </c>
      <c r="B174" s="30" t="inlineStr">
        <is>
          <t>Details on Interest income from loans and advances granted to third-party entities - Loans in Crypto</t>
        </is>
      </c>
      <c r="C174" s="31" t="inlineStr">
        <is>
          <t>Enter Details on Interest income from loans and advances granted to third-party entities - Loans in Crypto
WHEN TO ANSWER: The total of “Interest income from loans and advances granted to third-party entities - Loans in Crypto” (CASP_PR_167), “Interest income from loans and advances granted to third-party entities - Loans in Crypto” (CASP_PR_168), “Interest income from loans and advances granted to third-party entities - Loans in Crypto” (CASP_PR_169) is greater than 0</t>
        </is>
      </c>
      <c r="D174" s="36"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IFERROR(SUM('2- PR'!$D$171:$D$171,'2- PR'!$D$172:$D$172,'2- PR'!$D$173:$D$173)&gt;0,FALSE)</f>
        <v/>
      </c>
      <c r="AJ174">
        <f>IFERROR(AND(AND(COUNTA('2- PR'!$D$171:$D$171)=0,COUNTA('2- PR'!$D$172:$D$172)=0,COUNTA('2- PR'!$D$173:$D$173)=0),NOT(SUM('2- PR'!$D$171:$D$171,'2- PR'!$D$172:$D$172,'2- PR'!$D$173:$D$173)&gt;0)),FALSE)</f>
        <v/>
      </c>
      <c r="AK174">
        <f>IF(AI174,IF(AH174,"ANSWERED","MISSING"),IF(AJ174,IF(AH174,"INVALID","CONTROLLER MISSING"),IF(AH174,"INVALID","NOT APPLICABLE")))</f>
        <v/>
      </c>
      <c r="AL174" t="inlineStr">
        <is>
          <t>PARSED</t>
        </is>
      </c>
    </row>
    <row r="175">
      <c r="A175" s="29" t="inlineStr">
        <is>
          <t>CASP_PR_171_v1</t>
        </is>
      </c>
      <c r="B175" s="30" t="inlineStr">
        <is>
          <t>Other remaining finance income</t>
        </is>
      </c>
      <c r="C175" s="34" t="inlineStr">
        <is>
          <t>TABLE: 13.0
MATRIX ROW / CONTEXT: Malta
Enter Other remaining finance income in Malta
HOW TO ANSWER: 1 to 1 values.</t>
        </is>
      </c>
      <c r="D175" s="32"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TRUE</f>
        <v/>
      </c>
      <c r="AJ175">
        <f>FALSE</f>
        <v/>
      </c>
      <c r="AK175">
        <f>IF(AH175,"ANSWERED","MISSING")</f>
        <v/>
      </c>
      <c r="AL175" t="inlineStr">
        <is>
          <t>NO_DEPENDENCY</t>
        </is>
      </c>
    </row>
    <row r="176">
      <c r="A176" s="29" t="inlineStr">
        <is>
          <t>CASP_PR_172_v1</t>
        </is>
      </c>
      <c r="B176" s="30" t="inlineStr">
        <is>
          <t>Other remaining finance income</t>
        </is>
      </c>
      <c r="C176" s="34" t="inlineStr">
        <is>
          <t>TABLE: 13.0
MATRIX ROW / CONTEXT: EU/EEA
Enter Other remaining finance income in EU/EEA
HOW TO ANSWER: 1 to 1 values.</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c r="A177" s="29" t="inlineStr">
        <is>
          <t>CASP_PR_173_v1</t>
        </is>
      </c>
      <c r="B177" s="30" t="inlineStr">
        <is>
          <t>Other remaining finance income</t>
        </is>
      </c>
      <c r="C177" s="34" t="inlineStr">
        <is>
          <t>TABLE: 13.0
MATRIX ROW / CONTEXT: RoW
Enter Other remaining finance income in RoW
HOW TO ANSWER: 1 to 1 values.</t>
        </is>
      </c>
      <c r="D177" s="32"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TRUE</f>
        <v/>
      </c>
      <c r="AJ177">
        <f>FALSE</f>
        <v/>
      </c>
      <c r="AK177">
        <f>IF(AH177,"ANSWERED","MISSING")</f>
        <v/>
      </c>
      <c r="AL177" t="inlineStr">
        <is>
          <t>NO_DEPENDENCY</t>
        </is>
      </c>
    </row>
    <row r="178">
      <c r="A178" s="29" t="inlineStr">
        <is>
          <t>CASP_PR_174_v1</t>
        </is>
      </c>
      <c r="B178" s="30" t="inlineStr">
        <is>
          <t>Detials on Other remaining finance income</t>
        </is>
      </c>
      <c r="C178" s="31" t="inlineStr">
        <is>
          <t>Enter Detials on Other remaining finance income
WHEN TO ANSWER: The total of “Other remaining finance income” (CASP_PR_171), “Other remaining finance income” (CASP_PR_172), “Other remaining finance income” (CASP_PR_173) is greater than 0</t>
        </is>
      </c>
      <c r="D178" s="36"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IFERROR(SUM('2- PR'!$D$175:$D$175,'2- PR'!$D$176:$D$176,'2- PR'!$D$177:$D$177)&gt;0,FALSE)</f>
        <v/>
      </c>
      <c r="AJ178">
        <f>IFERROR(AND(AND(COUNTA('2- PR'!$D$175:$D$175)=0,COUNTA('2- PR'!$D$176:$D$176)=0,COUNTA('2- PR'!$D$177:$D$177)=0),NOT(SUM('2- PR'!$D$175:$D$175,'2- PR'!$D$176:$D$176,'2- PR'!$D$177:$D$177)&gt;0)),FALSE)</f>
        <v/>
      </c>
      <c r="AK178">
        <f>IF(AI178,IF(AH178,"ANSWERED","MISSING"),IF(AJ178,IF(AH178,"INVALID","CONTROLLER MISSING"),IF(AH178,"INVALID","NOT APPLICABLE")))</f>
        <v/>
      </c>
      <c r="AL178" t="inlineStr">
        <is>
          <t>PARSED</t>
        </is>
      </c>
    </row>
    <row r="179" ht="24" customHeight="1">
      <c r="A179" s="28" t="inlineStr">
        <is>
          <t>PR — DIRECT COSTS</t>
        </is>
      </c>
      <c r="B179" s="28" t="n"/>
      <c r="C179" s="28" t="n"/>
      <c r="D179" s="28" t="n"/>
      <c r="E179" s="28" t="n"/>
      <c r="F179" s="28" t="n"/>
      <c r="G179" s="28" t="n"/>
      <c r="H179" s="28" t="n"/>
      <c r="I179" s="28" t="n"/>
      <c r="J179" s="28" t="n"/>
      <c r="K179" s="28" t="n"/>
      <c r="L179" s="28" t="n"/>
      <c r="M179" s="28" t="n"/>
      <c r="N179" s="28" t="n"/>
      <c r="O179" s="28" t="n"/>
      <c r="P179" s="28" t="n"/>
      <c r="Q179" s="28" t="n"/>
      <c r="R179" s="28" t="n"/>
      <c r="S179" s="28" t="n"/>
      <c r="T179" s="28" t="n"/>
      <c r="U179" s="28" t="n"/>
      <c r="V179" s="28" t="n"/>
      <c r="W179" s="28" t="n"/>
      <c r="X179" s="28" t="n"/>
      <c r="Y179" s="28" t="n"/>
      <c r="Z179" s="28" t="n"/>
      <c r="AA179" s="28" t="n"/>
      <c r="AB179" s="28" t="n"/>
      <c r="AC179" s="28" t="n"/>
      <c r="AD179" s="28" t="n"/>
      <c r="AE179" s="28" t="n"/>
      <c r="AF179" s="28" t="n"/>
      <c r="AG179" s="28" t="n"/>
    </row>
    <row r="180">
      <c r="A180" s="29" t="inlineStr">
        <is>
          <t>CASP_PR_175_v1</t>
        </is>
      </c>
      <c r="B180" s="30" t="inlineStr">
        <is>
          <t>Commissions directly related to the acquisition of gross revenue derived from Crypto activities, paid or payable to third parties</t>
        </is>
      </c>
      <c r="C180" s="34" t="inlineStr">
        <is>
          <t>TABLE: 14.0
MATRIX ROW / CONTEXT: Malta
Enter Commissions directly related to the acquisition of gross revenue derived from Crypto activities, paid or payable to third parties in Malta
HOW TO ANSWER: 1 to 1 values.</t>
        </is>
      </c>
      <c r="D180" s="32"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TRUE</f>
        <v/>
      </c>
      <c r="AJ180">
        <f>FALSE</f>
        <v/>
      </c>
      <c r="AK180">
        <f>IF(AH180,"ANSWERED","MISSING")</f>
        <v/>
      </c>
      <c r="AL180" t="inlineStr">
        <is>
          <t>NO_DEPENDENCY</t>
        </is>
      </c>
    </row>
    <row r="181">
      <c r="A181" s="29" t="inlineStr">
        <is>
          <t>CASP_PR_176_v1</t>
        </is>
      </c>
      <c r="B181" s="30" t="inlineStr">
        <is>
          <t>Commissions directly related to the acquisition of gross revenue derived from Crypto activities, paid or payable to third parties</t>
        </is>
      </c>
      <c r="C181" s="34" t="inlineStr">
        <is>
          <t>TABLE: 14.0
MATRIX ROW / CONTEXT: EU/EEA
Enter Commissions directly related to the acquisition of gross revenue derived from Crypto activities, paid or payable to third parties in EU/EEA
HOW TO ANSWER: 1 to 1 values.</t>
        </is>
      </c>
      <c r="D181" s="32"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TRUE</f>
        <v/>
      </c>
      <c r="AJ181">
        <f>FALSE</f>
        <v/>
      </c>
      <c r="AK181">
        <f>IF(AH181,"ANSWERED","MISSING")</f>
        <v/>
      </c>
      <c r="AL181" t="inlineStr">
        <is>
          <t>NO_DEPENDENCY</t>
        </is>
      </c>
    </row>
    <row r="182">
      <c r="A182" s="29" t="inlineStr">
        <is>
          <t>CASP_PR_177_v1</t>
        </is>
      </c>
      <c r="B182" s="30" t="inlineStr">
        <is>
          <t>Commissions directly related to the acquisition of gross revenue derived from Crypto activities, paid or payable to third parties</t>
        </is>
      </c>
      <c r="C182" s="34" t="inlineStr">
        <is>
          <t>TABLE: 14.0
MATRIX ROW / CONTEXT: RoW
Enter Commissions directly related to the acquisition of gross revenue derived from Crypto activities, paid or payable to third parties in RoW
HOW TO ANSWER: 1 to 1 values.</t>
        </is>
      </c>
      <c r="D182" s="32"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TRUE</f>
        <v/>
      </c>
      <c r="AJ182">
        <f>FALSE</f>
        <v/>
      </c>
      <c r="AK182">
        <f>IF(AH182,"ANSWERED","MISSING")</f>
        <v/>
      </c>
      <c r="AL182" t="inlineStr">
        <is>
          <t>NO_DEPENDENCY</t>
        </is>
      </c>
    </row>
    <row r="183">
      <c r="A183" s="29" t="inlineStr">
        <is>
          <t>CASP_PR_178_v1</t>
        </is>
      </c>
      <c r="B183" s="30" t="inlineStr">
        <is>
          <t>Fees, brokerage and other charges paid to exchanges and intermediate brokers for the purpose of executing, registering and/or clearing transactions</t>
        </is>
      </c>
      <c r="C183" s="34" t="inlineStr">
        <is>
          <t>TABLE: 14.0
MATRIX ROW / CONTEXT: Malta
Enter Fees, brokerage and other charges paid to exchanges and intermediate brokers for the purpose of executing, registering and/or clearing transactions in Malta
HOW TO ANSWER: 1 to 1 values.</t>
        </is>
      </c>
      <c r="D183" s="32"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TRUE</f>
        <v/>
      </c>
      <c r="AJ183">
        <f>FALSE</f>
        <v/>
      </c>
      <c r="AK183">
        <f>IF(AH183,"ANSWERED","MISSING")</f>
        <v/>
      </c>
      <c r="AL183" t="inlineStr">
        <is>
          <t>NO_DEPENDENCY</t>
        </is>
      </c>
    </row>
    <row r="184">
      <c r="A184" s="29" t="inlineStr">
        <is>
          <t>CASP_PR_179_v1</t>
        </is>
      </c>
      <c r="B184" s="30" t="inlineStr">
        <is>
          <t>Fees, brokerage and other charges paid to exchanges and intermediate brokers for the purpose of executing, registering and/or clearing transactions</t>
        </is>
      </c>
      <c r="C184" s="34" t="inlineStr">
        <is>
          <t>TABLE: 14.0
MATRIX ROW / CONTEXT: EU/EEA
Enter Fees, brokerage and other charges paid to exchanges and intermediate brokers for the purpose of executing, registering and/or clearing transactions in EU/EEA
HOW TO ANSWER: 1 to 1 values.</t>
        </is>
      </c>
      <c r="D184" s="32"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TRUE</f>
        <v/>
      </c>
      <c r="AJ184">
        <f>FALSE</f>
        <v/>
      </c>
      <c r="AK184">
        <f>IF(AH184,"ANSWERED","MISSING")</f>
        <v/>
      </c>
      <c r="AL184" t="inlineStr">
        <is>
          <t>NO_DEPENDENCY</t>
        </is>
      </c>
    </row>
    <row r="185">
      <c r="A185" s="29" t="inlineStr">
        <is>
          <t>CASP_PR_180_v1</t>
        </is>
      </c>
      <c r="B185" s="30" t="inlineStr">
        <is>
          <t>Fees, brokerage and other charges paid to exchanges and intermediate brokers for the purpose of executing, registering and/or clearing transactions</t>
        </is>
      </c>
      <c r="C185" s="34" t="inlineStr">
        <is>
          <t>TABLE: 14.0
MATRIX ROW / CONTEXT: RoW
Enter Fees, brokerage and other charges paid to exchanges and intermediate brokers for the purpose of executing, registering and/or clearing transactions in RoW
HOW TO ANSWER: 1 to 1 values.</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c r="A186" s="29" t="inlineStr">
        <is>
          <t>CASP_PR_181_v1</t>
        </is>
      </c>
      <c r="B186" s="30" t="inlineStr">
        <is>
          <t>Other Commissions Payable not related to Crypto Services</t>
        </is>
      </c>
      <c r="C186" s="34" t="inlineStr">
        <is>
          <t>TABLE: 14.0
MATRIX ROW / CONTEXT: Malta
Enter Other Commissions Payable not related to Crypto Services in Malta
HOW TO ANSWER: 1 to 1 values.</t>
        </is>
      </c>
      <c r="D186" s="32"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TRUE</f>
        <v/>
      </c>
      <c r="AJ186">
        <f>FALSE</f>
        <v/>
      </c>
      <c r="AK186">
        <f>IF(AH186,"ANSWERED","MISSING")</f>
        <v/>
      </c>
      <c r="AL186" t="inlineStr">
        <is>
          <t>NO_DEPENDENCY</t>
        </is>
      </c>
    </row>
    <row r="187">
      <c r="A187" s="29" t="inlineStr">
        <is>
          <t>CASP_PR_182_v1</t>
        </is>
      </c>
      <c r="B187" s="30" t="inlineStr">
        <is>
          <t>Other Commissions Payable not related to Crypto Services</t>
        </is>
      </c>
      <c r="C187" s="34" t="inlineStr">
        <is>
          <t>TABLE: 14.0
MATRIX ROW / CONTEXT: EU/EEA
Enter Other Commissions Payable not related to Crypto Services in EU/EEA
HOW TO ANSWER: 1 to 1 values.</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CASP_PR_183_v1</t>
        </is>
      </c>
      <c r="B188" s="30" t="inlineStr">
        <is>
          <t>Other Commissions Payable not related to Crypto Services</t>
        </is>
      </c>
      <c r="C188" s="34" t="inlineStr">
        <is>
          <t>TABLE: 14.0
MATRIX ROW / CONTEXT: RoW
Enter Other Commissions Payable not related to Crypto Services in RoW
HOW TO ANSWER: 1 to 1 values.</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CASP_PR_184_v1</t>
        </is>
      </c>
      <c r="B189" s="30" t="inlineStr">
        <is>
          <t>Details on Other Commissions Payable not related to Crypto Services</t>
        </is>
      </c>
      <c r="C189" s="31" t="inlineStr">
        <is>
          <t>Enter Details on Other Commissions Payable not related to Crypto Services
WHEN TO ANSWER: The total of “Other Commissions Payable not related to Crypto Services” (CASP_PR_181), “Other Commissions Payable not related to Crypto Services” (CASP_PR_182), “Other Commissions Payable not related to Crypto Services” (CASP_PR_183) is greater than 0</t>
        </is>
      </c>
      <c r="D189" s="36"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IFERROR(SUM('2- PR'!$D$186:$D$186,'2- PR'!$D$187:$D$187,'2- PR'!$D$188:$D$188)&gt;0,FALSE)</f>
        <v/>
      </c>
      <c r="AJ189">
        <f>IFERROR(AND(AND(COUNTA('2- PR'!$D$186:$D$186)=0,COUNTA('2- PR'!$D$187:$D$187)=0,COUNTA('2- PR'!$D$188:$D$188)=0),NOT(SUM('2- PR'!$D$186:$D$186,'2- PR'!$D$187:$D$187,'2- PR'!$D$188:$D$188)&gt;0)),FALSE)</f>
        <v/>
      </c>
      <c r="AK189">
        <f>IF(AI189,IF(AH189,"ANSWERED","MISSING"),IF(AJ189,IF(AH189,"INVALID","CONTROLLER MISSING"),IF(AH189,"INVALID","NOT APPLICABLE")))</f>
        <v/>
      </c>
      <c r="AL189" t="inlineStr">
        <is>
          <t>PARSED</t>
        </is>
      </c>
    </row>
    <row r="190" ht="24" customHeight="1">
      <c r="A190" s="28" t="inlineStr">
        <is>
          <t>PR — OPERATING/ADMINISTRATIVE EXPENDITURE</t>
        </is>
      </c>
      <c r="B190" s="28" t="n"/>
      <c r="C190" s="28" t="n"/>
      <c r="D190" s="28" t="n"/>
      <c r="E190" s="28" t="n"/>
      <c r="F190" s="28" t="n"/>
      <c r="G190" s="28" t="n"/>
      <c r="H190" s="28" t="n"/>
      <c r="I190" s="28" t="n"/>
      <c r="J190" s="28" t="n"/>
      <c r="K190" s="28" t="n"/>
      <c r="L190" s="28" t="n"/>
      <c r="M190" s="28" t="n"/>
      <c r="N190" s="28" t="n"/>
      <c r="O190" s="28" t="n"/>
      <c r="P190" s="28" t="n"/>
      <c r="Q190" s="28" t="n"/>
      <c r="R190" s="28" t="n"/>
      <c r="S190" s="28" t="n"/>
      <c r="T190" s="28" t="n"/>
      <c r="U190" s="28" t="n"/>
      <c r="V190" s="28" t="n"/>
      <c r="W190" s="28" t="n"/>
      <c r="X190" s="28" t="n"/>
      <c r="Y190" s="28" t="n"/>
      <c r="Z190" s="28" t="n"/>
      <c r="AA190" s="28" t="n"/>
      <c r="AB190" s="28" t="n"/>
      <c r="AC190" s="28" t="n"/>
      <c r="AD190" s="28" t="n"/>
      <c r="AE190" s="28" t="n"/>
      <c r="AF190" s="28" t="n"/>
      <c r="AG190" s="28" t="n"/>
    </row>
    <row r="191">
      <c r="A191" s="29" t="inlineStr">
        <is>
          <t>CASP_PR_185_v1</t>
        </is>
      </c>
      <c r="B191" s="30" t="inlineStr">
        <is>
          <t>MFSA Supervisory Fee</t>
        </is>
      </c>
      <c r="C191" s="31" t="inlineStr">
        <is>
          <t>Enter MFSA Supervisory Fee</t>
        </is>
      </c>
      <c r="D191" s="32"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TRUE</f>
        <v/>
      </c>
      <c r="AJ191">
        <f>FALSE</f>
        <v/>
      </c>
      <c r="AK191">
        <f>IF(AH191,"ANSWERED","MISSING")</f>
        <v/>
      </c>
      <c r="AL191" t="inlineStr">
        <is>
          <t>NO_DEPENDENCY</t>
        </is>
      </c>
    </row>
    <row r="192">
      <c r="A192" s="29" t="inlineStr">
        <is>
          <t>CASP_PR_186_v1</t>
        </is>
      </c>
      <c r="B192" s="30" t="inlineStr">
        <is>
          <t>Depreciation expense - Property, Plant and Equipment</t>
        </is>
      </c>
      <c r="C192" s="34" t="inlineStr">
        <is>
          <t>TABLE: 15.0
MATRIX ROW / CONTEXT: Malta
Enter Depreciation expense - Property, Plant and Equipment in Malta
HOW TO ANSWER: 1 to 1 values.</t>
        </is>
      </c>
      <c r="D192" s="32"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TRUE</f>
        <v/>
      </c>
      <c r="AJ192">
        <f>FALSE</f>
        <v/>
      </c>
      <c r="AK192">
        <f>IF(AH192,"ANSWERED","MISSING")</f>
        <v/>
      </c>
      <c r="AL192" t="inlineStr">
        <is>
          <t>NO_DEPENDENCY</t>
        </is>
      </c>
    </row>
    <row r="193">
      <c r="A193" s="29" t="inlineStr">
        <is>
          <t>CASP_PR_187_v1</t>
        </is>
      </c>
      <c r="B193" s="30" t="inlineStr">
        <is>
          <t>Depreciation expense - Property, Plant and Equipment</t>
        </is>
      </c>
      <c r="C193" s="34" t="inlineStr">
        <is>
          <t>TABLE: 15.0
MATRIX ROW / CONTEXT: EU/EEA
Enter Depreciation expense - Property, Plant and Equipment in EU/EEA
HOW TO ANSWER: 1 to 1 values.</t>
        </is>
      </c>
      <c r="D193" s="32"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TRUE</f>
        <v/>
      </c>
      <c r="AJ193">
        <f>FALSE</f>
        <v/>
      </c>
      <c r="AK193">
        <f>IF(AH193,"ANSWERED","MISSING")</f>
        <v/>
      </c>
      <c r="AL193" t="inlineStr">
        <is>
          <t>NO_DEPENDENCY</t>
        </is>
      </c>
    </row>
    <row r="194">
      <c r="A194" s="29" t="inlineStr">
        <is>
          <t>CASP_PR_188_v1</t>
        </is>
      </c>
      <c r="B194" s="30" t="inlineStr">
        <is>
          <t>Depreciation expense - Property, Plant and Equipment</t>
        </is>
      </c>
      <c r="C194" s="34" t="inlineStr">
        <is>
          <t>TABLE: 15.0
MATRIX ROW / CONTEXT: RoW
Enter Depreciation expense - Property, Plant and Equipment in RoW
HOW TO ANSWER: 1 to 1 values.</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CASP_PR_189_v1</t>
        </is>
      </c>
      <c r="B195" s="30" t="inlineStr">
        <is>
          <t>Depreciation expense - Right of use of asset</t>
        </is>
      </c>
      <c r="C195" s="34" t="inlineStr">
        <is>
          <t>TABLE: 15.0
MATRIX ROW / CONTEXT: Malta
Enter Depreciation expense - Right of use of asset in Malta
HOW TO ANSWER: 1 to 1 values.</t>
        </is>
      </c>
      <c r="D195" s="32"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TRUE</f>
        <v/>
      </c>
      <c r="AJ195">
        <f>FALSE</f>
        <v/>
      </c>
      <c r="AK195">
        <f>IF(AH195,"ANSWERED","MISSING")</f>
        <v/>
      </c>
      <c r="AL195" t="inlineStr">
        <is>
          <t>NO_DEPENDENCY</t>
        </is>
      </c>
    </row>
    <row r="196">
      <c r="A196" s="29" t="inlineStr">
        <is>
          <t>CASP_PR_190_v1</t>
        </is>
      </c>
      <c r="B196" s="30" t="inlineStr">
        <is>
          <t>Depreciation expense - Right of use of asset</t>
        </is>
      </c>
      <c r="C196" s="34" t="inlineStr">
        <is>
          <t>TABLE: 15.0
MATRIX ROW / CONTEXT: EU/EEA
Enter Depreciation expense - Right of use of asset in EU/EEA
HOW TO ANSWER: 1 to 1 values.</t>
        </is>
      </c>
      <c r="D196" s="32"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TRUE</f>
        <v/>
      </c>
      <c r="AJ196">
        <f>FALSE</f>
        <v/>
      </c>
      <c r="AK196">
        <f>IF(AH196,"ANSWERED","MISSING")</f>
        <v/>
      </c>
      <c r="AL196" t="inlineStr">
        <is>
          <t>NO_DEPENDENCY</t>
        </is>
      </c>
    </row>
    <row r="197">
      <c r="A197" s="29" t="inlineStr">
        <is>
          <t>CASP_PR_191_v1</t>
        </is>
      </c>
      <c r="B197" s="30" t="inlineStr">
        <is>
          <t>Depreciation expense - Right of use of asset</t>
        </is>
      </c>
      <c r="C197" s="34" t="inlineStr">
        <is>
          <t>TABLE: 15.0
MATRIX ROW / CONTEXT: RoW
Enter Depreciation expense - Right of use of asset in RoW
HOW TO ANSWER: 1 to 1 values.</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CASP_PR_192_v1</t>
        </is>
      </c>
      <c r="B198" s="30" t="inlineStr">
        <is>
          <t>Amortisation - Intangible assets</t>
        </is>
      </c>
      <c r="C198" s="34" t="inlineStr">
        <is>
          <t>TABLE: 15.0
MATRIX ROW / CONTEXT: Malta
Enter Amortisation - Intangible assets in Malta
HOW TO ANSWER: 1 to 1 values.</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c r="A199" s="29" t="inlineStr">
        <is>
          <t>CASP_PR_193_v1</t>
        </is>
      </c>
      <c r="B199" s="30" t="inlineStr">
        <is>
          <t>Amortisation - Intangible assets</t>
        </is>
      </c>
      <c r="C199" s="34" t="inlineStr">
        <is>
          <t>TABLE: 15.0
MATRIX ROW / CONTEXT: EU/EEA
Enter Amortisation - Intangible assets in EU/EEA
HOW TO ANSWER: 1 to 1 values.</t>
        </is>
      </c>
      <c r="D199" s="32"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TRUE</f>
        <v/>
      </c>
      <c r="AJ199">
        <f>FALSE</f>
        <v/>
      </c>
      <c r="AK199">
        <f>IF(AH199,"ANSWERED","MISSING")</f>
        <v/>
      </c>
      <c r="AL199" t="inlineStr">
        <is>
          <t>NO_DEPENDENCY</t>
        </is>
      </c>
    </row>
    <row r="200">
      <c r="A200" s="29" t="inlineStr">
        <is>
          <t>CASP_PR_194_v1</t>
        </is>
      </c>
      <c r="B200" s="30" t="inlineStr">
        <is>
          <t>Amortisation - Intangible assets</t>
        </is>
      </c>
      <c r="C200" s="34" t="inlineStr">
        <is>
          <t>TABLE: 15.0
MATRIX ROW / CONTEXT: RoW
Enter Amortisation - Intangible assets in RoW
HOW TO ANSWER: 1 to 1 values.</t>
        </is>
      </c>
      <c r="D200" s="32"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TRUE</f>
        <v/>
      </c>
      <c r="AJ200">
        <f>FALSE</f>
        <v/>
      </c>
      <c r="AK200">
        <f>IF(AH200,"ANSWERED","MISSING")</f>
        <v/>
      </c>
      <c r="AL200" t="inlineStr">
        <is>
          <t>NO_DEPENDENCY</t>
        </is>
      </c>
    </row>
    <row r="201">
      <c r="A201" s="29" t="inlineStr">
        <is>
          <t>CASP_PR_195_v1</t>
        </is>
      </c>
      <c r="B201" s="30" t="inlineStr">
        <is>
          <t>Impairment of tangible or intangible assets</t>
        </is>
      </c>
      <c r="C201" s="34" t="inlineStr">
        <is>
          <t>TABLE: 15.0
MATRIX ROW / CONTEXT: Malta
Enter Impairment of tangible or intangible assets in Malta
HOW TO ANSWER: 1 to 1 values.</t>
        </is>
      </c>
      <c r="D201" s="32"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TRUE</f>
        <v/>
      </c>
      <c r="AJ201">
        <f>FALSE</f>
        <v/>
      </c>
      <c r="AK201">
        <f>IF(AH201,"ANSWERED","MISSING")</f>
        <v/>
      </c>
      <c r="AL201" t="inlineStr">
        <is>
          <t>NO_DEPENDENCY</t>
        </is>
      </c>
    </row>
    <row r="202">
      <c r="A202" s="29" t="inlineStr">
        <is>
          <t>CASP_PR_196_v1</t>
        </is>
      </c>
      <c r="B202" s="30" t="inlineStr">
        <is>
          <t>Impairment of tangible or intangible assets</t>
        </is>
      </c>
      <c r="C202" s="34" t="inlineStr">
        <is>
          <t>TABLE: 15.0
MATRIX ROW / CONTEXT: EU/EEA
Enter Impairment of tangible or intangible assets in EU/EEA
HOW TO ANSWER: 1 to 1 values.</t>
        </is>
      </c>
      <c r="D202" s="32"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TRUE</f>
        <v/>
      </c>
      <c r="AJ202">
        <f>FALSE</f>
        <v/>
      </c>
      <c r="AK202">
        <f>IF(AH202,"ANSWERED","MISSING")</f>
        <v/>
      </c>
      <c r="AL202" t="inlineStr">
        <is>
          <t>NO_DEPENDENCY</t>
        </is>
      </c>
    </row>
    <row r="203">
      <c r="A203" s="29" t="inlineStr">
        <is>
          <t>CASP_PR_197_v1</t>
        </is>
      </c>
      <c r="B203" s="30" t="inlineStr">
        <is>
          <t>Impairment of tangible or intangible assets</t>
        </is>
      </c>
      <c r="C203" s="34" t="inlineStr">
        <is>
          <t>TABLE: 15.0
MATRIX ROW / CONTEXT: RoW
Enter Impairment of tangible or intangible assets in RoW
HOW TO ANSWER: 1 to 1 values.</t>
        </is>
      </c>
      <c r="D203" s="32"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TRUE</f>
        <v/>
      </c>
      <c r="AJ203">
        <f>FALSE</f>
        <v/>
      </c>
      <c r="AK203">
        <f>IF(AH203,"ANSWERED","MISSING")</f>
        <v/>
      </c>
      <c r="AL203" t="inlineStr">
        <is>
          <t>NO_DEPENDENCY</t>
        </is>
      </c>
    </row>
    <row r="204">
      <c r="A204" s="29" t="inlineStr">
        <is>
          <t>CASP_PR_198_v1</t>
        </is>
      </c>
      <c r="B204" s="30" t="inlineStr">
        <is>
          <t>Loss on disposal of Assets</t>
        </is>
      </c>
      <c r="C204" s="34" t="inlineStr">
        <is>
          <t>TABLE: 15.0
MATRIX ROW / CONTEXT: Malta
Enter Loss on disposal of Assets in Malta
HOW TO ANSWER: 1 to 1 values.</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c r="A205" s="29" t="inlineStr">
        <is>
          <t>CASP_PR_199_v1</t>
        </is>
      </c>
      <c r="B205" s="30" t="inlineStr">
        <is>
          <t>Loss on disposal of Assets</t>
        </is>
      </c>
      <c r="C205" s="34" t="inlineStr">
        <is>
          <t>TABLE: 15.0
MATRIX ROW / CONTEXT: EU/EEA
Enter Loss on disposal of Assets in EU/EEA
HOW TO ANSWER: 1 to 1 values.</t>
        </is>
      </c>
      <c r="D205" s="32"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TRUE</f>
        <v/>
      </c>
      <c r="AJ205">
        <f>FALSE</f>
        <v/>
      </c>
      <c r="AK205">
        <f>IF(AH205,"ANSWERED","MISSING")</f>
        <v/>
      </c>
      <c r="AL205" t="inlineStr">
        <is>
          <t>NO_DEPENDENCY</t>
        </is>
      </c>
    </row>
    <row r="206">
      <c r="A206" s="29" t="inlineStr">
        <is>
          <t>CASP_PR_200_v1</t>
        </is>
      </c>
      <c r="B206" s="30" t="inlineStr">
        <is>
          <t>Loss on disposal of Assets</t>
        </is>
      </c>
      <c r="C206" s="34" t="inlineStr">
        <is>
          <t>TABLE: 15.0
MATRIX ROW / CONTEXT: RoW
Enter Loss on disposal of Assets in RoW
HOW TO ANSWER: 1 to 1 values.</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c r="A207" s="29" t="inlineStr">
        <is>
          <t>CASP_PR_201_v1</t>
        </is>
      </c>
      <c r="B207" s="30" t="inlineStr">
        <is>
          <t>Increase/ decrease in provisions</t>
        </is>
      </c>
      <c r="C207" s="34" t="inlineStr">
        <is>
          <t>TABLE: 15.0
MATRIX ROW / CONTEXT: Malta
Enter Increase/ decrease in provisions in Malta
HOW TO ANSWER: 1 to 1 values.</t>
        </is>
      </c>
      <c r="D207" s="32" t="inlineStr"/>
      <c r="E207" s="33" t="inlineStr"/>
      <c r="F207" s="33" t="inlineStr"/>
      <c r="G207" s="33" t="inlineStr"/>
      <c r="H207" s="33" t="inlineStr"/>
      <c r="I207" s="33" t="inlineStr"/>
      <c r="J207" s="33" t="inlineStr"/>
      <c r="K207" s="33" t="inlineStr"/>
      <c r="L207" s="33" t="inlineStr"/>
      <c r="M207" s="33" t="inlineStr"/>
      <c r="N207" s="33" t="inlineStr"/>
      <c r="O207" s="33" t="inlineStr"/>
      <c r="P207" s="33" t="inlineStr"/>
      <c r="Q207" s="33" t="inlineStr"/>
      <c r="R207" s="33" t="inlineStr"/>
      <c r="S207" s="33" t="inlineStr"/>
      <c r="T207" s="33" t="inlineStr"/>
      <c r="U207" s="33" t="inlineStr"/>
      <c r="V207" s="33" t="inlineStr"/>
      <c r="W207" s="33" t="inlineStr"/>
      <c r="X207" s="33" t="inlineStr"/>
      <c r="Y207" s="33" t="inlineStr"/>
      <c r="Z207" s="33" t="inlineStr"/>
      <c r="AA207" s="33" t="inlineStr"/>
      <c r="AB207" s="33" t="inlineStr"/>
      <c r="AC207" s="33" t="inlineStr"/>
      <c r="AD207" s="33" t="inlineStr"/>
      <c r="AE207" s="33" t="inlineStr"/>
      <c r="AF207" s="33" t="inlineStr"/>
      <c r="AG207" s="33" t="inlineStr"/>
      <c r="AH207">
        <f>COUNTA(D207:D207)&gt;0</f>
        <v/>
      </c>
      <c r="AI207">
        <f>TRUE</f>
        <v/>
      </c>
      <c r="AJ207">
        <f>FALSE</f>
        <v/>
      </c>
      <c r="AK207">
        <f>IF(AH207,"ANSWERED","MISSING")</f>
        <v/>
      </c>
      <c r="AL207" t="inlineStr">
        <is>
          <t>NO_DEPENDENCY</t>
        </is>
      </c>
    </row>
    <row r="208">
      <c r="A208" s="29" t="inlineStr">
        <is>
          <t>CASP_PR_202_v1</t>
        </is>
      </c>
      <c r="B208" s="30" t="inlineStr">
        <is>
          <t>Increase/ decrease in provisions</t>
        </is>
      </c>
      <c r="C208" s="34" t="inlineStr">
        <is>
          <t>TABLE: 15.0
MATRIX ROW / CONTEXT: EU/EEA
Enter Increase/ decrease in provisions in EU/EEA
HOW TO ANSWER: 1 to 1 values.</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CASP_PR_203_v1</t>
        </is>
      </c>
      <c r="B209" s="30" t="inlineStr">
        <is>
          <t>Increase/ decrease in provisions</t>
        </is>
      </c>
      <c r="C209" s="34" t="inlineStr">
        <is>
          <t>TABLE: 15.0
MATRIX ROW / CONTEXT: RoW
Enter Increase/ decrease in provisions in RoW
HOW TO ANSWER: 1 to 1 values.</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CASP_PR_204_v1</t>
        </is>
      </c>
      <c r="B210" s="30" t="inlineStr">
        <is>
          <t>Changes in expected credit loss</t>
        </is>
      </c>
      <c r="C210" s="34" t="inlineStr">
        <is>
          <t>TABLE: 15.0
MATRIX ROW / CONTEXT: Malta
Enter Changes in expected credit loss in Malta
HOW TO ANSWER: 1 to 1 values.</t>
        </is>
      </c>
      <c r="D210" s="32"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TRUE</f>
        <v/>
      </c>
      <c r="AJ210">
        <f>FALSE</f>
        <v/>
      </c>
      <c r="AK210">
        <f>IF(AH210,"ANSWERED","MISSING")</f>
        <v/>
      </c>
      <c r="AL210" t="inlineStr">
        <is>
          <t>NO_DEPENDENCY</t>
        </is>
      </c>
    </row>
    <row r="211">
      <c r="A211" s="29" t="inlineStr">
        <is>
          <t>CASP_PR_205_v1</t>
        </is>
      </c>
      <c r="B211" s="30" t="inlineStr">
        <is>
          <t>Changes in expected credit loss</t>
        </is>
      </c>
      <c r="C211" s="34" t="inlineStr">
        <is>
          <t>TABLE: 15.0
MATRIX ROW / CONTEXT: EU/EEA
Enter Changes in expected credit loss in EU/EEA
HOW TO ANSWER: 1 to 1 values.</t>
        </is>
      </c>
      <c r="D211" s="32"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TRUE</f>
        <v/>
      </c>
      <c r="AJ211">
        <f>FALSE</f>
        <v/>
      </c>
      <c r="AK211">
        <f>IF(AH211,"ANSWERED","MISSING")</f>
        <v/>
      </c>
      <c r="AL211" t="inlineStr">
        <is>
          <t>NO_DEPENDENCY</t>
        </is>
      </c>
    </row>
    <row r="212">
      <c r="A212" s="29" t="inlineStr">
        <is>
          <t>CASP_PR_206_v1</t>
        </is>
      </c>
      <c r="B212" s="30" t="inlineStr">
        <is>
          <t>Changes in expected credit loss</t>
        </is>
      </c>
      <c r="C212" s="34" t="inlineStr">
        <is>
          <t>TABLE: 15.0
MATRIX ROW / CONTEXT: RoW
Enter Changes in expected credit loss in RoW
HOW TO ANSWER: 1 to 1 values.</t>
        </is>
      </c>
      <c r="D212" s="32"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TRUE</f>
        <v/>
      </c>
      <c r="AJ212">
        <f>FALSE</f>
        <v/>
      </c>
      <c r="AK212">
        <f>IF(AH212,"ANSWERED","MISSING")</f>
        <v/>
      </c>
      <c r="AL212" t="inlineStr">
        <is>
          <t>NO_DEPENDENCY</t>
        </is>
      </c>
    </row>
    <row r="213">
      <c r="A213" s="29" t="inlineStr">
        <is>
          <t>CASP_PR_207_v1</t>
        </is>
      </c>
      <c r="B213" s="30" t="inlineStr">
        <is>
          <t>Bad debts</t>
        </is>
      </c>
      <c r="C213" s="34" t="inlineStr">
        <is>
          <t>TABLE: 15.0
MATRIX ROW / CONTEXT: Malta
Enter Bad debts in Malta
HOW TO ANSWER: 1 to 1 values.</t>
        </is>
      </c>
      <c r="D213" s="32"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TRUE</f>
        <v/>
      </c>
      <c r="AJ213">
        <f>FALSE</f>
        <v/>
      </c>
      <c r="AK213">
        <f>IF(AH213,"ANSWERED","MISSING")</f>
        <v/>
      </c>
      <c r="AL213" t="inlineStr">
        <is>
          <t>NO_DEPENDENCY</t>
        </is>
      </c>
    </row>
    <row r="214">
      <c r="A214" s="29" t="inlineStr">
        <is>
          <t>CASP_PR_208_v1</t>
        </is>
      </c>
      <c r="B214" s="30" t="inlineStr">
        <is>
          <t>Bad debts</t>
        </is>
      </c>
      <c r="C214" s="34" t="inlineStr">
        <is>
          <t>TABLE: 15.0
MATRIX ROW / CONTEXT: EU/EEA
Enter Bad debts in EU/EEA
HOW TO ANSWER: 1 to 1 values.</t>
        </is>
      </c>
      <c r="D214" s="32"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TRUE</f>
        <v/>
      </c>
      <c r="AJ214">
        <f>FALSE</f>
        <v/>
      </c>
      <c r="AK214">
        <f>IF(AH214,"ANSWERED","MISSING")</f>
        <v/>
      </c>
      <c r="AL214" t="inlineStr">
        <is>
          <t>NO_DEPENDENCY</t>
        </is>
      </c>
    </row>
    <row r="215">
      <c r="A215" s="29" t="inlineStr">
        <is>
          <t>CASP_PR_209_v1</t>
        </is>
      </c>
      <c r="B215" s="30" t="inlineStr">
        <is>
          <t>Bad debts</t>
        </is>
      </c>
      <c r="C215" s="34" t="inlineStr">
        <is>
          <t>TABLE: 15.0
MATRIX ROW / CONTEXT: RoW
Enter Bad debts in RoW
HOW TO ANSWER: 1 to 1 values.</t>
        </is>
      </c>
      <c r="D215" s="32"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TRUE</f>
        <v/>
      </c>
      <c r="AJ215">
        <f>FALSE</f>
        <v/>
      </c>
      <c r="AK215">
        <f>IF(AH215,"ANSWERED","MISSING")</f>
        <v/>
      </c>
      <c r="AL215" t="inlineStr">
        <is>
          <t>NO_DEPENDENCY</t>
        </is>
      </c>
    </row>
    <row r="216">
      <c r="A216" s="29" t="inlineStr">
        <is>
          <t>CASP_PR_210_v1</t>
        </is>
      </c>
      <c r="B216" s="30" t="inlineStr">
        <is>
          <t>Directors' Remuneration</t>
        </is>
      </c>
      <c r="C216" s="34" t="inlineStr">
        <is>
          <t>TABLE: 15.0
MATRIX ROW / CONTEXT: Malta
Enter Directors' Remuneration in Malta
HOW TO ANSWER: 1 to 1 values.</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CASP_PR_211_v1</t>
        </is>
      </c>
      <c r="B217" s="30" t="inlineStr">
        <is>
          <t>Directors' Remuneration</t>
        </is>
      </c>
      <c r="C217" s="34" t="inlineStr">
        <is>
          <t>TABLE: 15.0
MATRIX ROW / CONTEXT: EU/EEA
Enter Directors' Remuneration in EU/EEA
HOW TO ANSWER: 1 to 1 values.</t>
        </is>
      </c>
      <c r="D217" s="32"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TRUE</f>
        <v/>
      </c>
      <c r="AJ217">
        <f>FALSE</f>
        <v/>
      </c>
      <c r="AK217">
        <f>IF(AH217,"ANSWERED","MISSING")</f>
        <v/>
      </c>
      <c r="AL217" t="inlineStr">
        <is>
          <t>NO_DEPENDENCY</t>
        </is>
      </c>
    </row>
    <row r="218">
      <c r="A218" s="29" t="inlineStr">
        <is>
          <t>CASP_PR_212_v1</t>
        </is>
      </c>
      <c r="B218" s="30" t="inlineStr">
        <is>
          <t>Directors' Remuneration</t>
        </is>
      </c>
      <c r="C218" s="34" t="inlineStr">
        <is>
          <t>TABLE: 15.0
MATRIX ROW / CONTEXT: RoW
Enter Directors' Remuneration in RoW
HOW TO ANSWER: 1 to 1 values.</t>
        </is>
      </c>
      <c r="D218" s="32"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TRUE</f>
        <v/>
      </c>
      <c r="AJ218">
        <f>FALSE</f>
        <v/>
      </c>
      <c r="AK218">
        <f>IF(AH218,"ANSWERED","MISSING")</f>
        <v/>
      </c>
      <c r="AL218" t="inlineStr">
        <is>
          <t>NO_DEPENDENCY</t>
        </is>
      </c>
    </row>
    <row r="219">
      <c r="A219" s="29" t="inlineStr">
        <is>
          <t>CASP_PR_213_v1</t>
        </is>
      </c>
      <c r="B219" s="30" t="inlineStr">
        <is>
          <t>Wages and Salaries</t>
        </is>
      </c>
      <c r="C219" s="34" t="inlineStr">
        <is>
          <t>TABLE: 15.0
MATRIX ROW / CONTEXT: Malta
Enter Wages and Salaries in Malta
HOW TO ANSWER: 1 to 1 values.</t>
        </is>
      </c>
      <c r="D219" s="32"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TRUE</f>
        <v/>
      </c>
      <c r="AJ219">
        <f>FALSE</f>
        <v/>
      </c>
      <c r="AK219">
        <f>IF(AH219,"ANSWERED","MISSING")</f>
        <v/>
      </c>
      <c r="AL219" t="inlineStr">
        <is>
          <t>NO_DEPENDENCY</t>
        </is>
      </c>
    </row>
    <row r="220">
      <c r="A220" s="29" t="inlineStr">
        <is>
          <t>CASP_PR_214_v1</t>
        </is>
      </c>
      <c r="B220" s="30" t="inlineStr">
        <is>
          <t>Wages and Salaries</t>
        </is>
      </c>
      <c r="C220" s="34" t="inlineStr">
        <is>
          <t>TABLE: 15.0
MATRIX ROW / CONTEXT: EU/EEA
Enter Wages and Salaries in EU/EEA
HOW TO ANSWER: 1 to 1 values.</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c r="A221" s="29" t="inlineStr">
        <is>
          <t>CASP_PR_215_v1</t>
        </is>
      </c>
      <c r="B221" s="30" t="inlineStr">
        <is>
          <t>Wages and Salaries</t>
        </is>
      </c>
      <c r="C221" s="34" t="inlineStr">
        <is>
          <t>TABLE: 15.0
MATRIX ROW / CONTEXT: RoW
Enter Wages and Salaries in RoW
HOW TO ANSWER: 1 to 1 values.</t>
        </is>
      </c>
      <c r="D221" s="32"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TRUE</f>
        <v/>
      </c>
      <c r="AJ221">
        <f>FALSE</f>
        <v/>
      </c>
      <c r="AK221">
        <f>IF(AH221,"ANSWERED","MISSING")</f>
        <v/>
      </c>
      <c r="AL221" t="inlineStr">
        <is>
          <t>NO_DEPENDENCY</t>
        </is>
      </c>
    </row>
    <row r="222">
      <c r="A222" s="29" t="inlineStr">
        <is>
          <t>CASP_PR_216_v1</t>
        </is>
      </c>
      <c r="B222" s="30" t="inlineStr">
        <is>
          <t>Other Staff benefit expenses</t>
        </is>
      </c>
      <c r="C222" s="34" t="inlineStr">
        <is>
          <t>TABLE: 15.0
MATRIX ROW / CONTEXT: Malta
Enter Other Staff benefit expenses in Malta
HOW TO ANSWER: 1 to 1 values.</t>
        </is>
      </c>
      <c r="D222" s="32"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TRUE</f>
        <v/>
      </c>
      <c r="AJ222">
        <f>FALSE</f>
        <v/>
      </c>
      <c r="AK222">
        <f>IF(AH222,"ANSWERED","MISSING")</f>
        <v/>
      </c>
      <c r="AL222" t="inlineStr">
        <is>
          <t>NO_DEPENDENCY</t>
        </is>
      </c>
    </row>
    <row r="223">
      <c r="A223" s="29" t="inlineStr">
        <is>
          <t>CASP_PR_217_v1</t>
        </is>
      </c>
      <c r="B223" s="30" t="inlineStr">
        <is>
          <t>Other Staff benefit expenses</t>
        </is>
      </c>
      <c r="C223" s="34" t="inlineStr">
        <is>
          <t>TABLE: 15.0
MATRIX ROW / CONTEXT: EU/EEA
Enter Other Staff benefit expenses in EU/EEA
HOW TO ANSWER: 1 to 1 values.</t>
        </is>
      </c>
      <c r="D223" s="32" t="inlineStr"/>
      <c r="E223" s="33" t="inlineStr"/>
      <c r="F223" s="33" t="inlineStr"/>
      <c r="G223" s="33" t="inlineStr"/>
      <c r="H223" s="33" t="inlineStr"/>
      <c r="I223" s="33" t="inlineStr"/>
      <c r="J223" s="33" t="inlineStr"/>
      <c r="K223" s="33" t="inlineStr"/>
      <c r="L223" s="33" t="inlineStr"/>
      <c r="M223" s="33" t="inlineStr"/>
      <c r="N223" s="33" t="inlineStr"/>
      <c r="O223" s="33" t="inlineStr"/>
      <c r="P223" s="33" t="inlineStr"/>
      <c r="Q223" s="33" t="inlineStr"/>
      <c r="R223" s="33" t="inlineStr"/>
      <c r="S223" s="33" t="inlineStr"/>
      <c r="T223" s="33" t="inlineStr"/>
      <c r="U223" s="33" t="inlineStr"/>
      <c r="V223" s="33" t="inlineStr"/>
      <c r="W223" s="33" t="inlineStr"/>
      <c r="X223" s="33" t="inlineStr"/>
      <c r="Y223" s="33" t="inlineStr"/>
      <c r="Z223" s="33" t="inlineStr"/>
      <c r="AA223" s="33" t="inlineStr"/>
      <c r="AB223" s="33" t="inlineStr"/>
      <c r="AC223" s="33" t="inlineStr"/>
      <c r="AD223" s="33" t="inlineStr"/>
      <c r="AE223" s="33" t="inlineStr"/>
      <c r="AF223" s="33" t="inlineStr"/>
      <c r="AG223" s="33" t="inlineStr"/>
      <c r="AH223">
        <f>COUNTA(D223:D223)&gt;0</f>
        <v/>
      </c>
      <c r="AI223">
        <f>TRUE</f>
        <v/>
      </c>
      <c r="AJ223">
        <f>FALSE</f>
        <v/>
      </c>
      <c r="AK223">
        <f>IF(AH223,"ANSWERED","MISSING")</f>
        <v/>
      </c>
      <c r="AL223" t="inlineStr">
        <is>
          <t>NO_DEPENDENCY</t>
        </is>
      </c>
    </row>
    <row r="224">
      <c r="A224" s="29" t="inlineStr">
        <is>
          <t>CASP_PR_218_v1</t>
        </is>
      </c>
      <c r="B224" s="30" t="inlineStr">
        <is>
          <t>Other Staff benefit expenses</t>
        </is>
      </c>
      <c r="C224" s="34" t="inlineStr">
        <is>
          <t>TABLE: 15.0
MATRIX ROW / CONTEXT: RoW
Enter Other Staff benefit expenses in RoW
HOW TO ANSWER: 1 to 1 values.</t>
        </is>
      </c>
      <c r="D224" s="32" t="inlineStr"/>
      <c r="E224" s="33" t="inlineStr"/>
      <c r="F224" s="33" t="inlineStr"/>
      <c r="G224" s="33" t="inlineStr"/>
      <c r="H224" s="33" t="inlineStr"/>
      <c r="I224" s="33" t="inlineStr"/>
      <c r="J224" s="33" t="inlineStr"/>
      <c r="K224" s="33" t="inlineStr"/>
      <c r="L224" s="33" t="inlineStr"/>
      <c r="M224" s="33" t="inlineStr"/>
      <c r="N224" s="33" t="inlineStr"/>
      <c r="O224" s="33" t="inlineStr"/>
      <c r="P224" s="33" t="inlineStr"/>
      <c r="Q224" s="33" t="inlineStr"/>
      <c r="R224" s="33" t="inlineStr"/>
      <c r="S224" s="33" t="inlineStr"/>
      <c r="T224" s="33" t="inlineStr"/>
      <c r="U224" s="33" t="inlineStr"/>
      <c r="V224" s="33" t="inlineStr"/>
      <c r="W224" s="33" t="inlineStr"/>
      <c r="X224" s="33" t="inlineStr"/>
      <c r="Y224" s="33" t="inlineStr"/>
      <c r="Z224" s="33" t="inlineStr"/>
      <c r="AA224" s="33" t="inlineStr"/>
      <c r="AB224" s="33" t="inlineStr"/>
      <c r="AC224" s="33" t="inlineStr"/>
      <c r="AD224" s="33" t="inlineStr"/>
      <c r="AE224" s="33" t="inlineStr"/>
      <c r="AF224" s="33" t="inlineStr"/>
      <c r="AG224" s="33" t="inlineStr"/>
      <c r="AH224">
        <f>COUNTA(D224:D224)&gt;0</f>
        <v/>
      </c>
      <c r="AI224">
        <f>TRUE</f>
        <v/>
      </c>
      <c r="AJ224">
        <f>FALSE</f>
        <v/>
      </c>
      <c r="AK224">
        <f>IF(AH224,"ANSWERED","MISSING")</f>
        <v/>
      </c>
      <c r="AL224" t="inlineStr">
        <is>
          <t>NO_DEPENDENCY</t>
        </is>
      </c>
    </row>
    <row r="225">
      <c r="A225" s="29" t="inlineStr">
        <is>
          <t>CASP_PR_219_v1</t>
        </is>
      </c>
      <c r="B225" s="30" t="inlineStr">
        <is>
          <t>Legal Fees</t>
        </is>
      </c>
      <c r="C225" s="34" t="inlineStr">
        <is>
          <t>TABLE: 15.0
MATRIX ROW / CONTEXT: Malta
Enter Legal Fees in Malta
HOW TO ANSWER: 1 to 1 values.</t>
        </is>
      </c>
      <c r="D225" s="32" t="inlineStr"/>
      <c r="E225" s="33" t="inlineStr"/>
      <c r="F225" s="33" t="inlineStr"/>
      <c r="G225" s="33" t="inlineStr"/>
      <c r="H225" s="33" t="inlineStr"/>
      <c r="I225" s="33" t="inlineStr"/>
      <c r="J225" s="33" t="inlineStr"/>
      <c r="K225" s="33" t="inlineStr"/>
      <c r="L225" s="33" t="inlineStr"/>
      <c r="M225" s="33" t="inlineStr"/>
      <c r="N225" s="33" t="inlineStr"/>
      <c r="O225" s="33" t="inlineStr"/>
      <c r="P225" s="33" t="inlineStr"/>
      <c r="Q225" s="33" t="inlineStr"/>
      <c r="R225" s="33" t="inlineStr"/>
      <c r="S225" s="33" t="inlineStr"/>
      <c r="T225" s="33" t="inlineStr"/>
      <c r="U225" s="33" t="inlineStr"/>
      <c r="V225" s="33" t="inlineStr"/>
      <c r="W225" s="33" t="inlineStr"/>
      <c r="X225" s="33" t="inlineStr"/>
      <c r="Y225" s="33" t="inlineStr"/>
      <c r="Z225" s="33" t="inlineStr"/>
      <c r="AA225" s="33" t="inlineStr"/>
      <c r="AB225" s="33" t="inlineStr"/>
      <c r="AC225" s="33" t="inlineStr"/>
      <c r="AD225" s="33" t="inlineStr"/>
      <c r="AE225" s="33" t="inlineStr"/>
      <c r="AF225" s="33" t="inlineStr"/>
      <c r="AG225" s="33" t="inlineStr"/>
      <c r="AH225">
        <f>COUNTA(D225:D225)&gt;0</f>
        <v/>
      </c>
      <c r="AI225">
        <f>TRUE</f>
        <v/>
      </c>
      <c r="AJ225">
        <f>FALSE</f>
        <v/>
      </c>
      <c r="AK225">
        <f>IF(AH225,"ANSWERED","MISSING")</f>
        <v/>
      </c>
      <c r="AL225" t="inlineStr">
        <is>
          <t>NO_DEPENDENCY</t>
        </is>
      </c>
    </row>
    <row r="226">
      <c r="A226" s="29" t="inlineStr">
        <is>
          <t>CASP_PR_220_v1</t>
        </is>
      </c>
      <c r="B226" s="30" t="inlineStr">
        <is>
          <t>Legal Fees</t>
        </is>
      </c>
      <c r="C226" s="34" t="inlineStr">
        <is>
          <t>TABLE: 15.0
MATRIX ROW / CONTEXT: EU/EEA
Enter Legal Fees in EU/EEA
HOW TO ANSWER: 1 to 1 values.</t>
        </is>
      </c>
      <c r="D226" s="32" t="inlineStr"/>
      <c r="E226" s="33" t="inlineStr"/>
      <c r="F226" s="33" t="inlineStr"/>
      <c r="G226" s="33" t="inlineStr"/>
      <c r="H226" s="33" t="inlineStr"/>
      <c r="I226" s="33" t="inlineStr"/>
      <c r="J226" s="33" t="inlineStr"/>
      <c r="K226" s="33" t="inlineStr"/>
      <c r="L226" s="33" t="inlineStr"/>
      <c r="M226" s="33" t="inlineStr"/>
      <c r="N226" s="33" t="inlineStr"/>
      <c r="O226" s="33" t="inlineStr"/>
      <c r="P226" s="33" t="inlineStr"/>
      <c r="Q226" s="33" t="inlineStr"/>
      <c r="R226" s="33" t="inlineStr"/>
      <c r="S226" s="33" t="inlineStr"/>
      <c r="T226" s="33" t="inlineStr"/>
      <c r="U226" s="33" t="inlineStr"/>
      <c r="V226" s="33" t="inlineStr"/>
      <c r="W226" s="33" t="inlineStr"/>
      <c r="X226" s="33" t="inlineStr"/>
      <c r="Y226" s="33" t="inlineStr"/>
      <c r="Z226" s="33" t="inlineStr"/>
      <c r="AA226" s="33" t="inlineStr"/>
      <c r="AB226" s="33" t="inlineStr"/>
      <c r="AC226" s="33" t="inlineStr"/>
      <c r="AD226" s="33" t="inlineStr"/>
      <c r="AE226" s="33" t="inlineStr"/>
      <c r="AF226" s="33" t="inlineStr"/>
      <c r="AG226" s="33" t="inlineStr"/>
      <c r="AH226">
        <f>COUNTA(D226:D226)&gt;0</f>
        <v/>
      </c>
      <c r="AI226">
        <f>TRUE</f>
        <v/>
      </c>
      <c r="AJ226">
        <f>FALSE</f>
        <v/>
      </c>
      <c r="AK226">
        <f>IF(AH226,"ANSWERED","MISSING")</f>
        <v/>
      </c>
      <c r="AL226" t="inlineStr">
        <is>
          <t>NO_DEPENDENCY</t>
        </is>
      </c>
    </row>
    <row r="227">
      <c r="A227" s="29" t="inlineStr">
        <is>
          <t>CASP_PR_221_v1</t>
        </is>
      </c>
      <c r="B227" s="30" t="inlineStr">
        <is>
          <t>Legal Fees</t>
        </is>
      </c>
      <c r="C227" s="34" t="inlineStr">
        <is>
          <t>TABLE: 15.0
MATRIX ROW / CONTEXT: RoW
Enter Legal Fees in RoW
HOW TO ANSWER: 1 to 1 values.</t>
        </is>
      </c>
      <c r="D227" s="32" t="inlineStr"/>
      <c r="E227" s="33" t="inlineStr"/>
      <c r="F227" s="33" t="inlineStr"/>
      <c r="G227" s="33" t="inlineStr"/>
      <c r="H227" s="33" t="inlineStr"/>
      <c r="I227" s="33" t="inlineStr"/>
      <c r="J227" s="33" t="inlineStr"/>
      <c r="K227" s="33" t="inlineStr"/>
      <c r="L227" s="33" t="inlineStr"/>
      <c r="M227" s="33" t="inlineStr"/>
      <c r="N227" s="33" t="inlineStr"/>
      <c r="O227" s="33" t="inlineStr"/>
      <c r="P227" s="33" t="inlineStr"/>
      <c r="Q227" s="33" t="inlineStr"/>
      <c r="R227" s="33" t="inlineStr"/>
      <c r="S227" s="33" t="inlineStr"/>
      <c r="T227" s="33" t="inlineStr"/>
      <c r="U227" s="33" t="inlineStr"/>
      <c r="V227" s="33" t="inlineStr"/>
      <c r="W227" s="33" t="inlineStr"/>
      <c r="X227" s="33" t="inlineStr"/>
      <c r="Y227" s="33" t="inlineStr"/>
      <c r="Z227" s="33" t="inlineStr"/>
      <c r="AA227" s="33" t="inlineStr"/>
      <c r="AB227" s="33" t="inlineStr"/>
      <c r="AC227" s="33" t="inlineStr"/>
      <c r="AD227" s="33" t="inlineStr"/>
      <c r="AE227" s="33" t="inlineStr"/>
      <c r="AF227" s="33" t="inlineStr"/>
      <c r="AG227" s="33" t="inlineStr"/>
      <c r="AH227">
        <f>COUNTA(D227:D227)&gt;0</f>
        <v/>
      </c>
      <c r="AI227">
        <f>TRUE</f>
        <v/>
      </c>
      <c r="AJ227">
        <f>FALSE</f>
        <v/>
      </c>
      <c r="AK227">
        <f>IF(AH227,"ANSWERED","MISSING")</f>
        <v/>
      </c>
      <c r="AL227" t="inlineStr">
        <is>
          <t>NO_DEPENDENCY</t>
        </is>
      </c>
    </row>
    <row r="228">
      <c r="A228" s="29" t="inlineStr">
        <is>
          <t>CASP_PR_222_v1</t>
        </is>
      </c>
      <c r="B228" s="30" t="inlineStr">
        <is>
          <t>Professional Fees</t>
        </is>
      </c>
      <c r="C228" s="34" t="inlineStr">
        <is>
          <t>TABLE: 15.0
MATRIX ROW / CONTEXT: Malta
Enter Professional Fees in Malta
HOW TO ANSWER: 1 to 1 values.</t>
        </is>
      </c>
      <c r="D228" s="32" t="inlineStr"/>
      <c r="E228" s="33" t="inlineStr"/>
      <c r="F228" s="33" t="inlineStr"/>
      <c r="G228" s="33" t="inlineStr"/>
      <c r="H228" s="33" t="inlineStr"/>
      <c r="I228" s="33" t="inlineStr"/>
      <c r="J228" s="33" t="inlineStr"/>
      <c r="K228" s="33" t="inlineStr"/>
      <c r="L228" s="33" t="inlineStr"/>
      <c r="M228" s="33" t="inlineStr"/>
      <c r="N228" s="33" t="inlineStr"/>
      <c r="O228" s="33" t="inlineStr"/>
      <c r="P228" s="33" t="inlineStr"/>
      <c r="Q228" s="33" t="inlineStr"/>
      <c r="R228" s="33" t="inlineStr"/>
      <c r="S228" s="33" t="inlineStr"/>
      <c r="T228" s="33" t="inlineStr"/>
      <c r="U228" s="33" t="inlineStr"/>
      <c r="V228" s="33" t="inlineStr"/>
      <c r="W228" s="33" t="inlineStr"/>
      <c r="X228" s="33" t="inlineStr"/>
      <c r="Y228" s="33" t="inlineStr"/>
      <c r="Z228" s="33" t="inlineStr"/>
      <c r="AA228" s="33" t="inlineStr"/>
      <c r="AB228" s="33" t="inlineStr"/>
      <c r="AC228" s="33" t="inlineStr"/>
      <c r="AD228" s="33" t="inlineStr"/>
      <c r="AE228" s="33" t="inlineStr"/>
      <c r="AF228" s="33" t="inlineStr"/>
      <c r="AG228" s="33" t="inlineStr"/>
      <c r="AH228">
        <f>COUNTA(D228:D228)&gt;0</f>
        <v/>
      </c>
      <c r="AI228">
        <f>TRUE</f>
        <v/>
      </c>
      <c r="AJ228">
        <f>FALSE</f>
        <v/>
      </c>
      <c r="AK228">
        <f>IF(AH228,"ANSWERED","MISSING")</f>
        <v/>
      </c>
      <c r="AL228" t="inlineStr">
        <is>
          <t>NO_DEPENDENCY</t>
        </is>
      </c>
    </row>
    <row r="229">
      <c r="A229" s="29" t="inlineStr">
        <is>
          <t>CASP_PR_223_v1</t>
        </is>
      </c>
      <c r="B229" s="30" t="inlineStr">
        <is>
          <t>Professional Fees</t>
        </is>
      </c>
      <c r="C229" s="34" t="inlineStr">
        <is>
          <t>TABLE: 15.0
MATRIX ROW / CONTEXT: EU/EEA
Enter Professional Fees in EU/EEA
HOW TO ANSWER: 1 to 1 values.</t>
        </is>
      </c>
      <c r="D229" s="32" t="inlineStr"/>
      <c r="E229" s="33" t="inlineStr"/>
      <c r="F229" s="33" t="inlineStr"/>
      <c r="G229" s="33" t="inlineStr"/>
      <c r="H229" s="33" t="inlineStr"/>
      <c r="I229" s="33" t="inlineStr"/>
      <c r="J229" s="33" t="inlineStr"/>
      <c r="K229" s="33" t="inlineStr"/>
      <c r="L229" s="33" t="inlineStr"/>
      <c r="M229" s="33" t="inlineStr"/>
      <c r="N229" s="33" t="inlineStr"/>
      <c r="O229" s="33" t="inlineStr"/>
      <c r="P229" s="33" t="inlineStr"/>
      <c r="Q229" s="33" t="inlineStr"/>
      <c r="R229" s="33" t="inlineStr"/>
      <c r="S229" s="33" t="inlineStr"/>
      <c r="T229" s="33" t="inlineStr"/>
      <c r="U229" s="33" t="inlineStr"/>
      <c r="V229" s="33" t="inlineStr"/>
      <c r="W229" s="33" t="inlineStr"/>
      <c r="X229" s="33" t="inlineStr"/>
      <c r="Y229" s="33" t="inlineStr"/>
      <c r="Z229" s="33" t="inlineStr"/>
      <c r="AA229" s="33" t="inlineStr"/>
      <c r="AB229" s="33" t="inlineStr"/>
      <c r="AC229" s="33" t="inlineStr"/>
      <c r="AD229" s="33" t="inlineStr"/>
      <c r="AE229" s="33" t="inlineStr"/>
      <c r="AF229" s="33" t="inlineStr"/>
      <c r="AG229" s="33" t="inlineStr"/>
      <c r="AH229">
        <f>COUNTA(D229:D229)&gt;0</f>
        <v/>
      </c>
      <c r="AI229">
        <f>TRUE</f>
        <v/>
      </c>
      <c r="AJ229">
        <f>FALSE</f>
        <v/>
      </c>
      <c r="AK229">
        <f>IF(AH229,"ANSWERED","MISSING")</f>
        <v/>
      </c>
      <c r="AL229" t="inlineStr">
        <is>
          <t>NO_DEPENDENCY</t>
        </is>
      </c>
    </row>
    <row r="230">
      <c r="A230" s="29" t="inlineStr">
        <is>
          <t>CASP_PR_224_v1</t>
        </is>
      </c>
      <c r="B230" s="30" t="inlineStr">
        <is>
          <t>Professional Fees</t>
        </is>
      </c>
      <c r="C230" s="34" t="inlineStr">
        <is>
          <t>TABLE: 15.0
MATRIX ROW / CONTEXT: RoW
Enter Professional Fees in RoW
HOW TO ANSWER: 1 to 1 values.</t>
        </is>
      </c>
      <c r="D230" s="32" t="inlineStr"/>
      <c r="E230" s="33" t="inlineStr"/>
      <c r="F230" s="33" t="inlineStr"/>
      <c r="G230" s="33" t="inlineStr"/>
      <c r="H230" s="33" t="inlineStr"/>
      <c r="I230" s="33" t="inlineStr"/>
      <c r="J230" s="33" t="inlineStr"/>
      <c r="K230" s="33" t="inlineStr"/>
      <c r="L230" s="33" t="inlineStr"/>
      <c r="M230" s="33" t="inlineStr"/>
      <c r="N230" s="33" t="inlineStr"/>
      <c r="O230" s="33" t="inlineStr"/>
      <c r="P230" s="33" t="inlineStr"/>
      <c r="Q230" s="33" t="inlineStr"/>
      <c r="R230" s="33" t="inlineStr"/>
      <c r="S230" s="33" t="inlineStr"/>
      <c r="T230" s="33" t="inlineStr"/>
      <c r="U230" s="33" t="inlineStr"/>
      <c r="V230" s="33" t="inlineStr"/>
      <c r="W230" s="33" t="inlineStr"/>
      <c r="X230" s="33" t="inlineStr"/>
      <c r="Y230" s="33" t="inlineStr"/>
      <c r="Z230" s="33" t="inlineStr"/>
      <c r="AA230" s="33" t="inlineStr"/>
      <c r="AB230" s="33" t="inlineStr"/>
      <c r="AC230" s="33" t="inlineStr"/>
      <c r="AD230" s="33" t="inlineStr"/>
      <c r="AE230" s="33" t="inlineStr"/>
      <c r="AF230" s="33" t="inlineStr"/>
      <c r="AG230" s="33" t="inlineStr"/>
      <c r="AH230">
        <f>COUNTA(D230:D230)&gt;0</f>
        <v/>
      </c>
      <c r="AI230">
        <f>TRUE</f>
        <v/>
      </c>
      <c r="AJ230">
        <f>FALSE</f>
        <v/>
      </c>
      <c r="AK230">
        <f>IF(AH230,"ANSWERED","MISSING")</f>
        <v/>
      </c>
      <c r="AL230" t="inlineStr">
        <is>
          <t>NO_DEPENDENCY</t>
        </is>
      </c>
    </row>
    <row r="231">
      <c r="A231" s="29" t="inlineStr">
        <is>
          <t>CASP_PR_225_v1</t>
        </is>
      </c>
      <c r="B231" s="30" t="inlineStr">
        <is>
          <t>Research and development expenses</t>
        </is>
      </c>
      <c r="C231" s="34" t="inlineStr">
        <is>
          <t>TABLE: 15.0
MATRIX ROW / CONTEXT: Malta
Enter Research and development expenses in Malta
HOW TO ANSWER: 1 to 1 values.</t>
        </is>
      </c>
      <c r="D231" s="32" t="inlineStr"/>
      <c r="E231" s="33" t="inlineStr"/>
      <c r="F231" s="33" t="inlineStr"/>
      <c r="G231" s="33" t="inlineStr"/>
      <c r="H231" s="33" t="inlineStr"/>
      <c r="I231" s="33" t="inlineStr"/>
      <c r="J231" s="33" t="inlineStr"/>
      <c r="K231" s="33" t="inlineStr"/>
      <c r="L231" s="33" t="inlineStr"/>
      <c r="M231" s="33" t="inlineStr"/>
      <c r="N231" s="33" t="inlineStr"/>
      <c r="O231" s="33" t="inlineStr"/>
      <c r="P231" s="33" t="inlineStr"/>
      <c r="Q231" s="33" t="inlineStr"/>
      <c r="R231" s="33" t="inlineStr"/>
      <c r="S231" s="33" t="inlineStr"/>
      <c r="T231" s="33" t="inlineStr"/>
      <c r="U231" s="33" t="inlineStr"/>
      <c r="V231" s="33" t="inlineStr"/>
      <c r="W231" s="33" t="inlineStr"/>
      <c r="X231" s="33" t="inlineStr"/>
      <c r="Y231" s="33" t="inlineStr"/>
      <c r="Z231" s="33" t="inlineStr"/>
      <c r="AA231" s="33" t="inlineStr"/>
      <c r="AB231" s="33" t="inlineStr"/>
      <c r="AC231" s="33" t="inlineStr"/>
      <c r="AD231" s="33" t="inlineStr"/>
      <c r="AE231" s="33" t="inlineStr"/>
      <c r="AF231" s="33" t="inlineStr"/>
      <c r="AG231" s="33" t="inlineStr"/>
      <c r="AH231">
        <f>COUNTA(D231:D231)&gt;0</f>
        <v/>
      </c>
      <c r="AI231">
        <f>TRUE</f>
        <v/>
      </c>
      <c r="AJ231">
        <f>FALSE</f>
        <v/>
      </c>
      <c r="AK231">
        <f>IF(AH231,"ANSWERED","MISSING")</f>
        <v/>
      </c>
      <c r="AL231" t="inlineStr">
        <is>
          <t>NO_DEPENDENCY</t>
        </is>
      </c>
    </row>
    <row r="232">
      <c r="A232" s="29" t="inlineStr">
        <is>
          <t>CASP_PR_226_v1</t>
        </is>
      </c>
      <c r="B232" s="30" t="inlineStr">
        <is>
          <t>Research and development expenses</t>
        </is>
      </c>
      <c r="C232" s="34" t="inlineStr">
        <is>
          <t>TABLE: 15.0
MATRIX ROW / CONTEXT: EU/EEA
Enter Research and development expenses in EU/EEA
HOW TO ANSWER: 1 to 1 values.</t>
        </is>
      </c>
      <c r="D232" s="32" t="inlineStr"/>
      <c r="E232" s="33" t="inlineStr"/>
      <c r="F232" s="33" t="inlineStr"/>
      <c r="G232" s="33" t="inlineStr"/>
      <c r="H232" s="33" t="inlineStr"/>
      <c r="I232" s="33" t="inlineStr"/>
      <c r="J232" s="33" t="inlineStr"/>
      <c r="K232" s="33" t="inlineStr"/>
      <c r="L232" s="33" t="inlineStr"/>
      <c r="M232" s="33" t="inlineStr"/>
      <c r="N232" s="33" t="inlineStr"/>
      <c r="O232" s="33" t="inlineStr"/>
      <c r="P232" s="33" t="inlineStr"/>
      <c r="Q232" s="33" t="inlineStr"/>
      <c r="R232" s="33" t="inlineStr"/>
      <c r="S232" s="33" t="inlineStr"/>
      <c r="T232" s="33" t="inlineStr"/>
      <c r="U232" s="33" t="inlineStr"/>
      <c r="V232" s="33" t="inlineStr"/>
      <c r="W232" s="33" t="inlineStr"/>
      <c r="X232" s="33" t="inlineStr"/>
      <c r="Y232" s="33" t="inlineStr"/>
      <c r="Z232" s="33" t="inlineStr"/>
      <c r="AA232" s="33" t="inlineStr"/>
      <c r="AB232" s="33" t="inlineStr"/>
      <c r="AC232" s="33" t="inlineStr"/>
      <c r="AD232" s="33" t="inlineStr"/>
      <c r="AE232" s="33" t="inlineStr"/>
      <c r="AF232" s="33" t="inlineStr"/>
      <c r="AG232" s="33" t="inlineStr"/>
      <c r="AH232">
        <f>COUNTA(D232:D232)&gt;0</f>
        <v/>
      </c>
      <c r="AI232">
        <f>TRUE</f>
        <v/>
      </c>
      <c r="AJ232">
        <f>FALSE</f>
        <v/>
      </c>
      <c r="AK232">
        <f>IF(AH232,"ANSWERED","MISSING")</f>
        <v/>
      </c>
      <c r="AL232" t="inlineStr">
        <is>
          <t>NO_DEPENDENCY</t>
        </is>
      </c>
    </row>
    <row r="233">
      <c r="A233" s="29" t="inlineStr">
        <is>
          <t>CASP_PR_227_v1</t>
        </is>
      </c>
      <c r="B233" s="30" t="inlineStr">
        <is>
          <t>Research and development expenses</t>
        </is>
      </c>
      <c r="C233" s="34" t="inlineStr">
        <is>
          <t>TABLE: 15.0
MATRIX ROW / CONTEXT: RoW
Enter Research and development expenses in RoW
HOW TO ANSWER: 1 to 1 values.</t>
        </is>
      </c>
      <c r="D233" s="32" t="inlineStr"/>
      <c r="E233" s="33" t="inlineStr"/>
      <c r="F233" s="33" t="inlineStr"/>
      <c r="G233" s="33" t="inlineStr"/>
      <c r="H233" s="33" t="inlineStr"/>
      <c r="I233" s="33" t="inlineStr"/>
      <c r="J233" s="33" t="inlineStr"/>
      <c r="K233" s="33" t="inlineStr"/>
      <c r="L233" s="33" t="inlineStr"/>
      <c r="M233" s="33" t="inlineStr"/>
      <c r="N233" s="33" t="inlineStr"/>
      <c r="O233" s="33" t="inlineStr"/>
      <c r="P233" s="33" t="inlineStr"/>
      <c r="Q233" s="33" t="inlineStr"/>
      <c r="R233" s="33" t="inlineStr"/>
      <c r="S233" s="33" t="inlineStr"/>
      <c r="T233" s="33" t="inlineStr"/>
      <c r="U233" s="33" t="inlineStr"/>
      <c r="V233" s="33" t="inlineStr"/>
      <c r="W233" s="33" t="inlineStr"/>
      <c r="X233" s="33" t="inlineStr"/>
      <c r="Y233" s="33" t="inlineStr"/>
      <c r="Z233" s="33" t="inlineStr"/>
      <c r="AA233" s="33" t="inlineStr"/>
      <c r="AB233" s="33" t="inlineStr"/>
      <c r="AC233" s="33" t="inlineStr"/>
      <c r="AD233" s="33" t="inlineStr"/>
      <c r="AE233" s="33" t="inlineStr"/>
      <c r="AF233" s="33" t="inlineStr"/>
      <c r="AG233" s="33" t="inlineStr"/>
      <c r="AH233">
        <f>COUNTA(D233:D233)&gt;0</f>
        <v/>
      </c>
      <c r="AI233">
        <f>TRUE</f>
        <v/>
      </c>
      <c r="AJ233">
        <f>FALSE</f>
        <v/>
      </c>
      <c r="AK233">
        <f>IF(AH233,"ANSWERED","MISSING")</f>
        <v/>
      </c>
      <c r="AL233" t="inlineStr">
        <is>
          <t>NO_DEPENDENCY</t>
        </is>
      </c>
    </row>
    <row r="234">
      <c r="A234" s="29" t="inlineStr">
        <is>
          <t>CASP_PR_228_v1</t>
        </is>
      </c>
      <c r="B234" s="30" t="inlineStr">
        <is>
          <t>Other IT &amp; Systems costs</t>
        </is>
      </c>
      <c r="C234" s="34" t="inlineStr">
        <is>
          <t>TABLE: 15.0
MATRIX ROW / CONTEXT: Malta
Enter Other IT &amp; Systems costs in Malta
HOW TO ANSWER: 1 to 1 values.</t>
        </is>
      </c>
      <c r="D234" s="32" t="inlineStr"/>
      <c r="E234" s="33" t="inlineStr"/>
      <c r="F234" s="33" t="inlineStr"/>
      <c r="G234" s="33" t="inlineStr"/>
      <c r="H234" s="33" t="inlineStr"/>
      <c r="I234" s="33" t="inlineStr"/>
      <c r="J234" s="33" t="inlineStr"/>
      <c r="K234" s="33" t="inlineStr"/>
      <c r="L234" s="33" t="inlineStr"/>
      <c r="M234" s="33" t="inlineStr"/>
      <c r="N234" s="33" t="inlineStr"/>
      <c r="O234" s="33" t="inlineStr"/>
      <c r="P234" s="33" t="inlineStr"/>
      <c r="Q234" s="33" t="inlineStr"/>
      <c r="R234" s="33" t="inlineStr"/>
      <c r="S234" s="33" t="inlineStr"/>
      <c r="T234" s="33" t="inlineStr"/>
      <c r="U234" s="33" t="inlineStr"/>
      <c r="V234" s="33" t="inlineStr"/>
      <c r="W234" s="33" t="inlineStr"/>
      <c r="X234" s="33" t="inlineStr"/>
      <c r="Y234" s="33" t="inlineStr"/>
      <c r="Z234" s="33" t="inlineStr"/>
      <c r="AA234" s="33" t="inlineStr"/>
      <c r="AB234" s="33" t="inlineStr"/>
      <c r="AC234" s="33" t="inlineStr"/>
      <c r="AD234" s="33" t="inlineStr"/>
      <c r="AE234" s="33" t="inlineStr"/>
      <c r="AF234" s="33" t="inlineStr"/>
      <c r="AG234" s="33" t="inlineStr"/>
      <c r="AH234">
        <f>COUNTA(D234:D234)&gt;0</f>
        <v/>
      </c>
      <c r="AI234">
        <f>TRUE</f>
        <v/>
      </c>
      <c r="AJ234">
        <f>FALSE</f>
        <v/>
      </c>
      <c r="AK234">
        <f>IF(AH234,"ANSWERED","MISSING")</f>
        <v/>
      </c>
      <c r="AL234" t="inlineStr">
        <is>
          <t>NO_DEPENDENCY</t>
        </is>
      </c>
    </row>
    <row r="235">
      <c r="A235" s="29" t="inlineStr">
        <is>
          <t>CASP_PR_229_v1</t>
        </is>
      </c>
      <c r="B235" s="30" t="inlineStr">
        <is>
          <t>Other IT &amp; Systems costs</t>
        </is>
      </c>
      <c r="C235" s="34" t="inlineStr">
        <is>
          <t>TABLE: 15.0
MATRIX ROW / CONTEXT: EU/EEA
Enter Other IT &amp; Systems costs in EU/EEA
HOW TO ANSWER: 1 to 1 values.</t>
        </is>
      </c>
      <c r="D235" s="32" t="inlineStr"/>
      <c r="E235" s="33" t="inlineStr"/>
      <c r="F235" s="33" t="inlineStr"/>
      <c r="G235" s="33" t="inlineStr"/>
      <c r="H235" s="33" t="inlineStr"/>
      <c r="I235" s="33" t="inlineStr"/>
      <c r="J235" s="33" t="inlineStr"/>
      <c r="K235" s="33" t="inlineStr"/>
      <c r="L235" s="33" t="inlineStr"/>
      <c r="M235" s="33" t="inlineStr"/>
      <c r="N235" s="33" t="inlineStr"/>
      <c r="O235" s="33" t="inlineStr"/>
      <c r="P235" s="33" t="inlineStr"/>
      <c r="Q235" s="33" t="inlineStr"/>
      <c r="R235" s="33" t="inlineStr"/>
      <c r="S235" s="33" t="inlineStr"/>
      <c r="T235" s="33" t="inlineStr"/>
      <c r="U235" s="33" t="inlineStr"/>
      <c r="V235" s="33" t="inlineStr"/>
      <c r="W235" s="33" t="inlineStr"/>
      <c r="X235" s="33" t="inlineStr"/>
      <c r="Y235" s="33" t="inlineStr"/>
      <c r="Z235" s="33" t="inlineStr"/>
      <c r="AA235" s="33" t="inlineStr"/>
      <c r="AB235" s="33" t="inlineStr"/>
      <c r="AC235" s="33" t="inlineStr"/>
      <c r="AD235" s="33" t="inlineStr"/>
      <c r="AE235" s="33" t="inlineStr"/>
      <c r="AF235" s="33" t="inlineStr"/>
      <c r="AG235" s="33" t="inlineStr"/>
      <c r="AH235">
        <f>COUNTA(D235:D235)&gt;0</f>
        <v/>
      </c>
      <c r="AI235">
        <f>TRUE</f>
        <v/>
      </c>
      <c r="AJ235">
        <f>FALSE</f>
        <v/>
      </c>
      <c r="AK235">
        <f>IF(AH235,"ANSWERED","MISSING")</f>
        <v/>
      </c>
      <c r="AL235" t="inlineStr">
        <is>
          <t>NO_DEPENDENCY</t>
        </is>
      </c>
    </row>
    <row r="236">
      <c r="A236" s="29" t="inlineStr">
        <is>
          <t>CASP_PR_230_v1</t>
        </is>
      </c>
      <c r="B236" s="30" t="inlineStr">
        <is>
          <t>Other IT &amp; Systems costs</t>
        </is>
      </c>
      <c r="C236" s="34" t="inlineStr">
        <is>
          <t>TABLE: 15.0
MATRIX ROW / CONTEXT: RoW
Enter Other IT &amp; Systems costs in RoW
HOW TO ANSWER: 1 to 1 values.</t>
        </is>
      </c>
      <c r="D236" s="32" t="inlineStr"/>
      <c r="E236" s="33" t="inlineStr"/>
      <c r="F236" s="33" t="inlineStr"/>
      <c r="G236" s="33" t="inlineStr"/>
      <c r="H236" s="33" t="inlineStr"/>
      <c r="I236" s="33" t="inlineStr"/>
      <c r="J236" s="33" t="inlineStr"/>
      <c r="K236" s="33" t="inlineStr"/>
      <c r="L236" s="33" t="inlineStr"/>
      <c r="M236" s="33" t="inlineStr"/>
      <c r="N236" s="33" t="inlineStr"/>
      <c r="O236" s="33" t="inlineStr"/>
      <c r="P236" s="33" t="inlineStr"/>
      <c r="Q236" s="33" t="inlineStr"/>
      <c r="R236" s="33" t="inlineStr"/>
      <c r="S236" s="33" t="inlineStr"/>
      <c r="T236" s="33" t="inlineStr"/>
      <c r="U236" s="33" t="inlineStr"/>
      <c r="V236" s="33" t="inlineStr"/>
      <c r="W236" s="33" t="inlineStr"/>
      <c r="X236" s="33" t="inlineStr"/>
      <c r="Y236" s="33" t="inlineStr"/>
      <c r="Z236" s="33" t="inlineStr"/>
      <c r="AA236" s="33" t="inlineStr"/>
      <c r="AB236" s="33" t="inlineStr"/>
      <c r="AC236" s="33" t="inlineStr"/>
      <c r="AD236" s="33" t="inlineStr"/>
      <c r="AE236" s="33" t="inlineStr"/>
      <c r="AF236" s="33" t="inlineStr"/>
      <c r="AG236" s="33" t="inlineStr"/>
      <c r="AH236">
        <f>COUNTA(D236:D236)&gt;0</f>
        <v/>
      </c>
      <c r="AI236">
        <f>TRUE</f>
        <v/>
      </c>
      <c r="AJ236">
        <f>FALSE</f>
        <v/>
      </c>
      <c r="AK236">
        <f>IF(AH236,"ANSWERED","MISSING")</f>
        <v/>
      </c>
      <c r="AL236" t="inlineStr">
        <is>
          <t>NO_DEPENDENCY</t>
        </is>
      </c>
    </row>
    <row r="237">
      <c r="A237" s="29" t="inlineStr">
        <is>
          <t>CASP_PR_231_v1</t>
        </is>
      </c>
      <c r="B237" s="30" t="inlineStr">
        <is>
          <t>Details on Other IT &amp; System Costs</t>
        </is>
      </c>
      <c r="C237" s="31" t="inlineStr">
        <is>
          <t>Kindly provide details on Other IT &amp; System Costs
WHEN TO ANSWER: The total of “Other IT &amp; Systems costs” (CASP_PR_228), “Other IT &amp; Systems costs” (CASP_PR_229), “Other IT &amp; Systems costs” (CASP_PR_230) is greater than 0</t>
        </is>
      </c>
      <c r="D237" s="36" t="inlineStr"/>
      <c r="E237" s="33" t="inlineStr"/>
      <c r="F237" s="33" t="inlineStr"/>
      <c r="G237" s="33" t="inlineStr"/>
      <c r="H237" s="33" t="inlineStr"/>
      <c r="I237" s="33" t="inlineStr"/>
      <c r="J237" s="33" t="inlineStr"/>
      <c r="K237" s="33" t="inlineStr"/>
      <c r="L237" s="33" t="inlineStr"/>
      <c r="M237" s="33" t="inlineStr"/>
      <c r="N237" s="33" t="inlineStr"/>
      <c r="O237" s="33" t="inlineStr"/>
      <c r="P237" s="33" t="inlineStr"/>
      <c r="Q237" s="33" t="inlineStr"/>
      <c r="R237" s="33" t="inlineStr"/>
      <c r="S237" s="33" t="inlineStr"/>
      <c r="T237" s="33" t="inlineStr"/>
      <c r="U237" s="33" t="inlineStr"/>
      <c r="V237" s="33" t="inlineStr"/>
      <c r="W237" s="33" t="inlineStr"/>
      <c r="X237" s="33" t="inlineStr"/>
      <c r="Y237" s="33" t="inlineStr"/>
      <c r="Z237" s="33" t="inlineStr"/>
      <c r="AA237" s="33" t="inlineStr"/>
      <c r="AB237" s="33" t="inlineStr"/>
      <c r="AC237" s="33" t="inlineStr"/>
      <c r="AD237" s="33" t="inlineStr"/>
      <c r="AE237" s="33" t="inlineStr"/>
      <c r="AF237" s="33" t="inlineStr"/>
      <c r="AG237" s="33" t="inlineStr"/>
      <c r="AH237">
        <f>COUNTA(D237:D237)&gt;0</f>
        <v/>
      </c>
      <c r="AI237">
        <f>IFERROR(SUM('2- PR'!$D$234:$D$234,'2- PR'!$D$235:$D$235,'2- PR'!$D$236:$D$236)&gt;0,FALSE)</f>
        <v/>
      </c>
      <c r="AJ237">
        <f>IFERROR(AND(AND(COUNTA('2- PR'!$D$234:$D$234)=0,COUNTA('2- PR'!$D$235:$D$235)=0,COUNTA('2- PR'!$D$236:$D$236)=0),NOT(SUM('2- PR'!$D$234:$D$234,'2- PR'!$D$235:$D$235,'2- PR'!$D$236:$D$236)&gt;0)),FALSE)</f>
        <v/>
      </c>
      <c r="AK237">
        <f>IF(AI237,IF(AH237,"ANSWERED","MISSING"),IF(AJ237,IF(AH237,"INVALID","CONTROLLER MISSING"),IF(AH237,"INVALID","NOT APPLICABLE")))</f>
        <v/>
      </c>
      <c r="AL237" t="inlineStr">
        <is>
          <t>PARSED</t>
        </is>
      </c>
    </row>
    <row r="238">
      <c r="A238" s="29" t="inlineStr">
        <is>
          <t>CASP_PR_232_v1</t>
        </is>
      </c>
      <c r="B238" s="30" t="inlineStr">
        <is>
          <t>Repairs and maintenance fee</t>
        </is>
      </c>
      <c r="C238" s="34" t="inlineStr">
        <is>
          <t>TABLE: 15.0
MATRIX ROW / CONTEXT: Malta
Enter Repairs and maintenance fee in Malta
HOW TO ANSWER: 1 to 1 values.</t>
        </is>
      </c>
      <c r="D238" s="32" t="inlineStr"/>
      <c r="E238" s="33" t="inlineStr"/>
      <c r="F238" s="33" t="inlineStr"/>
      <c r="G238" s="33" t="inlineStr"/>
      <c r="H238" s="33" t="inlineStr"/>
      <c r="I238" s="33" t="inlineStr"/>
      <c r="J238" s="33" t="inlineStr"/>
      <c r="K238" s="33" t="inlineStr"/>
      <c r="L238" s="33" t="inlineStr"/>
      <c r="M238" s="33" t="inlineStr"/>
      <c r="N238" s="33" t="inlineStr"/>
      <c r="O238" s="33" t="inlineStr"/>
      <c r="P238" s="33" t="inlineStr"/>
      <c r="Q238" s="33" t="inlineStr"/>
      <c r="R238" s="33" t="inlineStr"/>
      <c r="S238" s="33" t="inlineStr"/>
      <c r="T238" s="33" t="inlineStr"/>
      <c r="U238" s="33" t="inlineStr"/>
      <c r="V238" s="33" t="inlineStr"/>
      <c r="W238" s="33" t="inlineStr"/>
      <c r="X238" s="33" t="inlineStr"/>
      <c r="Y238" s="33" t="inlineStr"/>
      <c r="Z238" s="33" t="inlineStr"/>
      <c r="AA238" s="33" t="inlineStr"/>
      <c r="AB238" s="33" t="inlineStr"/>
      <c r="AC238" s="33" t="inlineStr"/>
      <c r="AD238" s="33" t="inlineStr"/>
      <c r="AE238" s="33" t="inlineStr"/>
      <c r="AF238" s="33" t="inlineStr"/>
      <c r="AG238" s="33" t="inlineStr"/>
      <c r="AH238">
        <f>COUNTA(D238:D238)&gt;0</f>
        <v/>
      </c>
      <c r="AI238">
        <f>TRUE</f>
        <v/>
      </c>
      <c r="AJ238">
        <f>FALSE</f>
        <v/>
      </c>
      <c r="AK238">
        <f>IF(AH238,"ANSWERED","MISSING")</f>
        <v/>
      </c>
      <c r="AL238" t="inlineStr">
        <is>
          <t>NO_DEPENDENCY</t>
        </is>
      </c>
    </row>
    <row r="239">
      <c r="A239" s="29" t="inlineStr">
        <is>
          <t>CASP_PR_233_v1</t>
        </is>
      </c>
      <c r="B239" s="30" t="inlineStr">
        <is>
          <t>Repairs and maintenance fee</t>
        </is>
      </c>
      <c r="C239" s="34" t="inlineStr">
        <is>
          <t>TABLE: 15.0
MATRIX ROW / CONTEXT: EU/EEA
Enter Repairs and maintenance fee in EU/EEA
HOW TO ANSWER: 1 to 1 values.</t>
        </is>
      </c>
      <c r="D239" s="32" t="inlineStr"/>
      <c r="E239" s="33" t="inlineStr"/>
      <c r="F239" s="33" t="inlineStr"/>
      <c r="G239" s="33" t="inlineStr"/>
      <c r="H239" s="33" t="inlineStr"/>
      <c r="I239" s="33" t="inlineStr"/>
      <c r="J239" s="33" t="inlineStr"/>
      <c r="K239" s="33" t="inlineStr"/>
      <c r="L239" s="33" t="inlineStr"/>
      <c r="M239" s="33" t="inlineStr"/>
      <c r="N239" s="33" t="inlineStr"/>
      <c r="O239" s="33" t="inlineStr"/>
      <c r="P239" s="33" t="inlineStr"/>
      <c r="Q239" s="33" t="inlineStr"/>
      <c r="R239" s="33" t="inlineStr"/>
      <c r="S239" s="33" t="inlineStr"/>
      <c r="T239" s="33" t="inlineStr"/>
      <c r="U239" s="33" t="inlineStr"/>
      <c r="V239" s="33" t="inlineStr"/>
      <c r="W239" s="33" t="inlineStr"/>
      <c r="X239" s="33" t="inlineStr"/>
      <c r="Y239" s="33" t="inlineStr"/>
      <c r="Z239" s="33" t="inlineStr"/>
      <c r="AA239" s="33" t="inlineStr"/>
      <c r="AB239" s="33" t="inlineStr"/>
      <c r="AC239" s="33" t="inlineStr"/>
      <c r="AD239" s="33" t="inlineStr"/>
      <c r="AE239" s="33" t="inlineStr"/>
      <c r="AF239" s="33" t="inlineStr"/>
      <c r="AG239" s="33" t="inlineStr"/>
      <c r="AH239">
        <f>COUNTA(D239:D239)&gt;0</f>
        <v/>
      </c>
      <c r="AI239">
        <f>TRUE</f>
        <v/>
      </c>
      <c r="AJ239">
        <f>FALSE</f>
        <v/>
      </c>
      <c r="AK239">
        <f>IF(AH239,"ANSWERED","MISSING")</f>
        <v/>
      </c>
      <c r="AL239" t="inlineStr">
        <is>
          <t>NO_DEPENDENCY</t>
        </is>
      </c>
    </row>
    <row r="240">
      <c r="A240" s="29" t="inlineStr">
        <is>
          <t>CASP_PR_234_v1</t>
        </is>
      </c>
      <c r="B240" s="30" t="inlineStr">
        <is>
          <t>Repairs and maintenance fee</t>
        </is>
      </c>
      <c r="C240" s="34" t="inlineStr">
        <is>
          <t>TABLE: 15.0
MATRIX ROW / CONTEXT: RoW
Enter Repairs and maintenance fee in RoW
HOW TO ANSWER: 1 to 1 values.</t>
        </is>
      </c>
      <c r="D240" s="32" t="inlineStr"/>
      <c r="E240" s="33" t="inlineStr"/>
      <c r="F240" s="33" t="inlineStr"/>
      <c r="G240" s="33" t="inlineStr"/>
      <c r="H240" s="33" t="inlineStr"/>
      <c r="I240" s="33" t="inlineStr"/>
      <c r="J240" s="33" t="inlineStr"/>
      <c r="K240" s="33" t="inlineStr"/>
      <c r="L240" s="33" t="inlineStr"/>
      <c r="M240" s="33" t="inlineStr"/>
      <c r="N240" s="33" t="inlineStr"/>
      <c r="O240" s="33" t="inlineStr"/>
      <c r="P240" s="33" t="inlineStr"/>
      <c r="Q240" s="33" t="inlineStr"/>
      <c r="R240" s="33" t="inlineStr"/>
      <c r="S240" s="33" t="inlineStr"/>
      <c r="T240" s="33" t="inlineStr"/>
      <c r="U240" s="33" t="inlineStr"/>
      <c r="V240" s="33" t="inlineStr"/>
      <c r="W240" s="33" t="inlineStr"/>
      <c r="X240" s="33" t="inlineStr"/>
      <c r="Y240" s="33" t="inlineStr"/>
      <c r="Z240" s="33" t="inlineStr"/>
      <c r="AA240" s="33" t="inlineStr"/>
      <c r="AB240" s="33" t="inlineStr"/>
      <c r="AC240" s="33" t="inlineStr"/>
      <c r="AD240" s="33" t="inlineStr"/>
      <c r="AE240" s="33" t="inlineStr"/>
      <c r="AF240" s="33" t="inlineStr"/>
      <c r="AG240" s="33" t="inlineStr"/>
      <c r="AH240">
        <f>COUNTA(D240:D240)&gt;0</f>
        <v/>
      </c>
      <c r="AI240">
        <f>TRUE</f>
        <v/>
      </c>
      <c r="AJ240">
        <f>FALSE</f>
        <v/>
      </c>
      <c r="AK240">
        <f>IF(AH240,"ANSWERED","MISSING")</f>
        <v/>
      </c>
      <c r="AL240" t="inlineStr">
        <is>
          <t>NO_DEPENDENCY</t>
        </is>
      </c>
    </row>
    <row r="241">
      <c r="A241" s="29" t="inlineStr">
        <is>
          <t>CASP_PR_235_v1</t>
        </is>
      </c>
      <c r="B241" s="30" t="inlineStr">
        <is>
          <t>Audit Fees</t>
        </is>
      </c>
      <c r="C241" s="34" t="inlineStr">
        <is>
          <t>TABLE: 15.0
MATRIX ROW / CONTEXT: Malta
Enter Audit Fees in Malta
HOW TO ANSWER: 1 to 1 values.</t>
        </is>
      </c>
      <c r="D241" s="32" t="inlineStr"/>
      <c r="E241" s="33" t="inlineStr"/>
      <c r="F241" s="33" t="inlineStr"/>
      <c r="G241" s="33" t="inlineStr"/>
      <c r="H241" s="33" t="inlineStr"/>
      <c r="I241" s="33" t="inlineStr"/>
      <c r="J241" s="33" t="inlineStr"/>
      <c r="K241" s="33" t="inlineStr"/>
      <c r="L241" s="33" t="inlineStr"/>
      <c r="M241" s="33" t="inlineStr"/>
      <c r="N241" s="33" t="inlineStr"/>
      <c r="O241" s="33" t="inlineStr"/>
      <c r="P241" s="33" t="inlineStr"/>
      <c r="Q241" s="33" t="inlineStr"/>
      <c r="R241" s="33" t="inlineStr"/>
      <c r="S241" s="33" t="inlineStr"/>
      <c r="T241" s="33" t="inlineStr"/>
      <c r="U241" s="33" t="inlineStr"/>
      <c r="V241" s="33" t="inlineStr"/>
      <c r="W241" s="33" t="inlineStr"/>
      <c r="X241" s="33" t="inlineStr"/>
      <c r="Y241" s="33" t="inlineStr"/>
      <c r="Z241" s="33" t="inlineStr"/>
      <c r="AA241" s="33" t="inlineStr"/>
      <c r="AB241" s="33" t="inlineStr"/>
      <c r="AC241" s="33" t="inlineStr"/>
      <c r="AD241" s="33" t="inlineStr"/>
      <c r="AE241" s="33" t="inlineStr"/>
      <c r="AF241" s="33" t="inlineStr"/>
      <c r="AG241" s="33" t="inlineStr"/>
      <c r="AH241">
        <f>COUNTA(D241:D241)&gt;0</f>
        <v/>
      </c>
      <c r="AI241">
        <f>TRUE</f>
        <v/>
      </c>
      <c r="AJ241">
        <f>FALSE</f>
        <v/>
      </c>
      <c r="AK241">
        <f>IF(AH241,"ANSWERED","MISSING")</f>
        <v/>
      </c>
      <c r="AL241" t="inlineStr">
        <is>
          <t>NO_DEPENDENCY</t>
        </is>
      </c>
    </row>
    <row r="242">
      <c r="A242" s="29" t="inlineStr">
        <is>
          <t>CASP_PR_236_v1</t>
        </is>
      </c>
      <c r="B242" s="30" t="inlineStr">
        <is>
          <t>Audit Fees</t>
        </is>
      </c>
      <c r="C242" s="34" t="inlineStr">
        <is>
          <t>TABLE: 15.0
MATRIX ROW / CONTEXT: EU/EEA
Enter Audit Fees in EU/EEA
HOW TO ANSWER: 1 to 1 values.</t>
        </is>
      </c>
      <c r="D242" s="32" t="inlineStr"/>
      <c r="E242" s="33" t="inlineStr"/>
      <c r="F242" s="33" t="inlineStr"/>
      <c r="G242" s="33" t="inlineStr"/>
      <c r="H242" s="33" t="inlineStr"/>
      <c r="I242" s="33" t="inlineStr"/>
      <c r="J242" s="33" t="inlineStr"/>
      <c r="K242" s="33" t="inlineStr"/>
      <c r="L242" s="33" t="inlineStr"/>
      <c r="M242" s="33" t="inlineStr"/>
      <c r="N242" s="33" t="inlineStr"/>
      <c r="O242" s="33" t="inlineStr"/>
      <c r="P242" s="33" t="inlineStr"/>
      <c r="Q242" s="33" t="inlineStr"/>
      <c r="R242" s="33" t="inlineStr"/>
      <c r="S242" s="33" t="inlineStr"/>
      <c r="T242" s="33" t="inlineStr"/>
      <c r="U242" s="33" t="inlineStr"/>
      <c r="V242" s="33" t="inlineStr"/>
      <c r="W242" s="33" t="inlineStr"/>
      <c r="X242" s="33" t="inlineStr"/>
      <c r="Y242" s="33" t="inlineStr"/>
      <c r="Z242" s="33" t="inlineStr"/>
      <c r="AA242" s="33" t="inlineStr"/>
      <c r="AB242" s="33" t="inlineStr"/>
      <c r="AC242" s="33" t="inlineStr"/>
      <c r="AD242" s="33" t="inlineStr"/>
      <c r="AE242" s="33" t="inlineStr"/>
      <c r="AF242" s="33" t="inlineStr"/>
      <c r="AG242" s="33" t="inlineStr"/>
      <c r="AH242">
        <f>COUNTA(D242:D242)&gt;0</f>
        <v/>
      </c>
      <c r="AI242">
        <f>TRUE</f>
        <v/>
      </c>
      <c r="AJ242">
        <f>FALSE</f>
        <v/>
      </c>
      <c r="AK242">
        <f>IF(AH242,"ANSWERED","MISSING")</f>
        <v/>
      </c>
      <c r="AL242" t="inlineStr">
        <is>
          <t>NO_DEPENDENCY</t>
        </is>
      </c>
    </row>
    <row r="243">
      <c r="A243" s="29" t="inlineStr">
        <is>
          <t>CASP_PR_237_v1</t>
        </is>
      </c>
      <c r="B243" s="30" t="inlineStr">
        <is>
          <t>Audit Fees</t>
        </is>
      </c>
      <c r="C243" s="34" t="inlineStr">
        <is>
          <t>TABLE: 15.0
MATRIX ROW / CONTEXT: RoW
Enter Audit Fees in RoW
HOW TO ANSWER: 1 to 1 values.</t>
        </is>
      </c>
      <c r="D243" s="32" t="inlineStr"/>
      <c r="E243" s="33" t="inlineStr"/>
      <c r="F243" s="33" t="inlineStr"/>
      <c r="G243" s="33" t="inlineStr"/>
      <c r="H243" s="33" t="inlineStr"/>
      <c r="I243" s="33" t="inlineStr"/>
      <c r="J243" s="33" t="inlineStr"/>
      <c r="K243" s="33" t="inlineStr"/>
      <c r="L243" s="33" t="inlineStr"/>
      <c r="M243" s="33" t="inlineStr"/>
      <c r="N243" s="33" t="inlineStr"/>
      <c r="O243" s="33" t="inlineStr"/>
      <c r="P243" s="33" t="inlineStr"/>
      <c r="Q243" s="33" t="inlineStr"/>
      <c r="R243" s="33" t="inlineStr"/>
      <c r="S243" s="33" t="inlineStr"/>
      <c r="T243" s="33" t="inlineStr"/>
      <c r="U243" s="33" t="inlineStr"/>
      <c r="V243" s="33" t="inlineStr"/>
      <c r="W243" s="33" t="inlineStr"/>
      <c r="X243" s="33" t="inlineStr"/>
      <c r="Y243" s="33" t="inlineStr"/>
      <c r="Z243" s="33" t="inlineStr"/>
      <c r="AA243" s="33" t="inlineStr"/>
      <c r="AB243" s="33" t="inlineStr"/>
      <c r="AC243" s="33" t="inlineStr"/>
      <c r="AD243" s="33" t="inlineStr"/>
      <c r="AE243" s="33" t="inlineStr"/>
      <c r="AF243" s="33" t="inlineStr"/>
      <c r="AG243" s="33" t="inlineStr"/>
      <c r="AH243">
        <f>COUNTA(D243:D243)&gt;0</f>
        <v/>
      </c>
      <c r="AI243">
        <f>TRUE</f>
        <v/>
      </c>
      <c r="AJ243">
        <f>FALSE</f>
        <v/>
      </c>
      <c r="AK243">
        <f>IF(AH243,"ANSWERED","MISSING")</f>
        <v/>
      </c>
      <c r="AL243" t="inlineStr">
        <is>
          <t>NO_DEPENDENCY</t>
        </is>
      </c>
    </row>
    <row r="244">
      <c r="A244" s="29" t="inlineStr">
        <is>
          <t>CASP_PR_238_v1</t>
        </is>
      </c>
      <c r="B244" s="30" t="inlineStr">
        <is>
          <t>Custody Fee</t>
        </is>
      </c>
      <c r="C244" s="34" t="inlineStr">
        <is>
          <t>TABLE: 15.0
MATRIX ROW / CONTEXT: Malta
Enter Custody Fee in Malta
HOW TO ANSWER: 1 to 1 values.</t>
        </is>
      </c>
      <c r="D244" s="32" t="inlineStr"/>
      <c r="E244" s="33" t="inlineStr"/>
      <c r="F244" s="33" t="inlineStr"/>
      <c r="G244" s="33" t="inlineStr"/>
      <c r="H244" s="33" t="inlineStr"/>
      <c r="I244" s="33" t="inlineStr"/>
      <c r="J244" s="33" t="inlineStr"/>
      <c r="K244" s="33" t="inlineStr"/>
      <c r="L244" s="33" t="inlineStr"/>
      <c r="M244" s="33" t="inlineStr"/>
      <c r="N244" s="33" t="inlineStr"/>
      <c r="O244" s="33" t="inlineStr"/>
      <c r="P244" s="33" t="inlineStr"/>
      <c r="Q244" s="33" t="inlineStr"/>
      <c r="R244" s="33" t="inlineStr"/>
      <c r="S244" s="33" t="inlineStr"/>
      <c r="T244" s="33" t="inlineStr"/>
      <c r="U244" s="33" t="inlineStr"/>
      <c r="V244" s="33" t="inlineStr"/>
      <c r="W244" s="33" t="inlineStr"/>
      <c r="X244" s="33" t="inlineStr"/>
      <c r="Y244" s="33" t="inlineStr"/>
      <c r="Z244" s="33" t="inlineStr"/>
      <c r="AA244" s="33" t="inlineStr"/>
      <c r="AB244" s="33" t="inlineStr"/>
      <c r="AC244" s="33" t="inlineStr"/>
      <c r="AD244" s="33" t="inlineStr"/>
      <c r="AE244" s="33" t="inlineStr"/>
      <c r="AF244" s="33" t="inlineStr"/>
      <c r="AG244" s="33" t="inlineStr"/>
      <c r="AH244">
        <f>COUNTA(D244:D244)&gt;0</f>
        <v/>
      </c>
      <c r="AI244">
        <f>TRUE</f>
        <v/>
      </c>
      <c r="AJ244">
        <f>FALSE</f>
        <v/>
      </c>
      <c r="AK244">
        <f>IF(AH244,"ANSWERED","MISSING")</f>
        <v/>
      </c>
      <c r="AL244" t="inlineStr">
        <is>
          <t>NO_DEPENDENCY</t>
        </is>
      </c>
    </row>
    <row r="245">
      <c r="A245" s="29" t="inlineStr">
        <is>
          <t>CASP_PR_239_v1</t>
        </is>
      </c>
      <c r="B245" s="30" t="inlineStr">
        <is>
          <t>Custody Fee</t>
        </is>
      </c>
      <c r="C245" s="34" t="inlineStr">
        <is>
          <t>TABLE: 15.0
MATRIX ROW / CONTEXT: EU/EEA
Enter Custody Fee in EU/EEA
HOW TO ANSWER: 1 to 1 values.</t>
        </is>
      </c>
      <c r="D245" s="32" t="inlineStr"/>
      <c r="E245" s="33" t="inlineStr"/>
      <c r="F245" s="33" t="inlineStr"/>
      <c r="G245" s="33" t="inlineStr"/>
      <c r="H245" s="33" t="inlineStr"/>
      <c r="I245" s="33" t="inlineStr"/>
      <c r="J245" s="33" t="inlineStr"/>
      <c r="K245" s="33" t="inlineStr"/>
      <c r="L245" s="33" t="inlineStr"/>
      <c r="M245" s="33" t="inlineStr"/>
      <c r="N245" s="33" t="inlineStr"/>
      <c r="O245" s="33" t="inlineStr"/>
      <c r="P245" s="33" t="inlineStr"/>
      <c r="Q245" s="33" t="inlineStr"/>
      <c r="R245" s="33" t="inlineStr"/>
      <c r="S245" s="33" t="inlineStr"/>
      <c r="T245" s="33" t="inlineStr"/>
      <c r="U245" s="33" t="inlineStr"/>
      <c r="V245" s="33" t="inlineStr"/>
      <c r="W245" s="33" t="inlineStr"/>
      <c r="X245" s="33" t="inlineStr"/>
      <c r="Y245" s="33" t="inlineStr"/>
      <c r="Z245" s="33" t="inlineStr"/>
      <c r="AA245" s="33" t="inlineStr"/>
      <c r="AB245" s="33" t="inlineStr"/>
      <c r="AC245" s="33" t="inlineStr"/>
      <c r="AD245" s="33" t="inlineStr"/>
      <c r="AE245" s="33" t="inlineStr"/>
      <c r="AF245" s="33" t="inlineStr"/>
      <c r="AG245" s="33" t="inlineStr"/>
      <c r="AH245">
        <f>COUNTA(D245:D245)&gt;0</f>
        <v/>
      </c>
      <c r="AI245">
        <f>TRUE</f>
        <v/>
      </c>
      <c r="AJ245">
        <f>FALSE</f>
        <v/>
      </c>
      <c r="AK245">
        <f>IF(AH245,"ANSWERED","MISSING")</f>
        <v/>
      </c>
      <c r="AL245" t="inlineStr">
        <is>
          <t>NO_DEPENDENCY</t>
        </is>
      </c>
    </row>
    <row r="246">
      <c r="A246" s="29" t="inlineStr">
        <is>
          <t>CASP_PR_240_v1</t>
        </is>
      </c>
      <c r="B246" s="30" t="inlineStr">
        <is>
          <t>Custody Fee</t>
        </is>
      </c>
      <c r="C246" s="34" t="inlineStr">
        <is>
          <t>TABLE: 15.0
MATRIX ROW / CONTEXT: RoW
Enter Custody Fee in RoW
HOW TO ANSWER: 1 to 1 values.</t>
        </is>
      </c>
      <c r="D246" s="32" t="inlineStr"/>
      <c r="E246" s="33" t="inlineStr"/>
      <c r="F246" s="33" t="inlineStr"/>
      <c r="G246" s="33" t="inlineStr"/>
      <c r="H246" s="33" t="inlineStr"/>
      <c r="I246" s="33" t="inlineStr"/>
      <c r="J246" s="33" t="inlineStr"/>
      <c r="K246" s="33" t="inlineStr"/>
      <c r="L246" s="33" t="inlineStr"/>
      <c r="M246" s="33" t="inlineStr"/>
      <c r="N246" s="33" t="inlineStr"/>
      <c r="O246" s="33" t="inlineStr"/>
      <c r="P246" s="33" t="inlineStr"/>
      <c r="Q246" s="33" t="inlineStr"/>
      <c r="R246" s="33" t="inlineStr"/>
      <c r="S246" s="33" t="inlineStr"/>
      <c r="T246" s="33" t="inlineStr"/>
      <c r="U246" s="33" t="inlineStr"/>
      <c r="V246" s="33" t="inlineStr"/>
      <c r="W246" s="33" t="inlineStr"/>
      <c r="X246" s="33" t="inlineStr"/>
      <c r="Y246" s="33" t="inlineStr"/>
      <c r="Z246" s="33" t="inlineStr"/>
      <c r="AA246" s="33" t="inlineStr"/>
      <c r="AB246" s="33" t="inlineStr"/>
      <c r="AC246" s="33" t="inlineStr"/>
      <c r="AD246" s="33" t="inlineStr"/>
      <c r="AE246" s="33" t="inlineStr"/>
      <c r="AF246" s="33" t="inlineStr"/>
      <c r="AG246" s="33" t="inlineStr"/>
      <c r="AH246">
        <f>COUNTA(D246:D246)&gt;0</f>
        <v/>
      </c>
      <c r="AI246">
        <f>TRUE</f>
        <v/>
      </c>
      <c r="AJ246">
        <f>FALSE</f>
        <v/>
      </c>
      <c r="AK246">
        <f>IF(AH246,"ANSWERED","MISSING")</f>
        <v/>
      </c>
      <c r="AL246" t="inlineStr">
        <is>
          <t>NO_DEPENDENCY</t>
        </is>
      </c>
    </row>
    <row r="247">
      <c r="A247" s="29" t="inlineStr">
        <is>
          <t>CASP_PR_241_v1</t>
        </is>
      </c>
      <c r="B247" s="30" t="inlineStr">
        <is>
          <t>Bank Charges</t>
        </is>
      </c>
      <c r="C247" s="34" t="inlineStr">
        <is>
          <t>TABLE: 15.0
MATRIX ROW / CONTEXT: Malta
Enter Bank Charges in Malta
HOW TO ANSWER: 1 to 1 values.</t>
        </is>
      </c>
      <c r="D247" s="32" t="inlineStr"/>
      <c r="E247" s="33" t="inlineStr"/>
      <c r="F247" s="33" t="inlineStr"/>
      <c r="G247" s="33" t="inlineStr"/>
      <c r="H247" s="33" t="inlineStr"/>
      <c r="I247" s="33" t="inlineStr"/>
      <c r="J247" s="33" t="inlineStr"/>
      <c r="K247" s="33" t="inlineStr"/>
      <c r="L247" s="33" t="inlineStr"/>
      <c r="M247" s="33" t="inlineStr"/>
      <c r="N247" s="33" t="inlineStr"/>
      <c r="O247" s="33" t="inlineStr"/>
      <c r="P247" s="33" t="inlineStr"/>
      <c r="Q247" s="33" t="inlineStr"/>
      <c r="R247" s="33" t="inlineStr"/>
      <c r="S247" s="33" t="inlineStr"/>
      <c r="T247" s="33" t="inlineStr"/>
      <c r="U247" s="33" t="inlineStr"/>
      <c r="V247" s="33" t="inlineStr"/>
      <c r="W247" s="33" t="inlineStr"/>
      <c r="X247" s="33" t="inlineStr"/>
      <c r="Y247" s="33" t="inlineStr"/>
      <c r="Z247" s="33" t="inlineStr"/>
      <c r="AA247" s="33" t="inlineStr"/>
      <c r="AB247" s="33" t="inlineStr"/>
      <c r="AC247" s="33" t="inlineStr"/>
      <c r="AD247" s="33" t="inlineStr"/>
      <c r="AE247" s="33" t="inlineStr"/>
      <c r="AF247" s="33" t="inlineStr"/>
      <c r="AG247" s="33" t="inlineStr"/>
      <c r="AH247">
        <f>COUNTA(D247:D247)&gt;0</f>
        <v/>
      </c>
      <c r="AI247">
        <f>TRUE</f>
        <v/>
      </c>
      <c r="AJ247">
        <f>FALSE</f>
        <v/>
      </c>
      <c r="AK247">
        <f>IF(AH247,"ANSWERED","MISSING")</f>
        <v/>
      </c>
      <c r="AL247" t="inlineStr">
        <is>
          <t>NO_DEPENDENCY</t>
        </is>
      </c>
    </row>
    <row r="248">
      <c r="A248" s="29" t="inlineStr">
        <is>
          <t>CASP_PR_242_v1</t>
        </is>
      </c>
      <c r="B248" s="30" t="inlineStr">
        <is>
          <t>Bank Charges</t>
        </is>
      </c>
      <c r="C248" s="34" t="inlineStr">
        <is>
          <t>TABLE: 15.0
MATRIX ROW / CONTEXT: EU/EEA
Enter Bank Charges in EU/EEA
HOW TO ANSWER: 1 to 1 values.</t>
        </is>
      </c>
      <c r="D248" s="32" t="inlineStr"/>
      <c r="E248" s="33" t="inlineStr"/>
      <c r="F248" s="33" t="inlineStr"/>
      <c r="G248" s="33" t="inlineStr"/>
      <c r="H248" s="33" t="inlineStr"/>
      <c r="I248" s="33" t="inlineStr"/>
      <c r="J248" s="33" t="inlineStr"/>
      <c r="K248" s="33" t="inlineStr"/>
      <c r="L248" s="33" t="inlineStr"/>
      <c r="M248" s="33" t="inlineStr"/>
      <c r="N248" s="33" t="inlineStr"/>
      <c r="O248" s="33" t="inlineStr"/>
      <c r="P248" s="33" t="inlineStr"/>
      <c r="Q248" s="33" t="inlineStr"/>
      <c r="R248" s="33" t="inlineStr"/>
      <c r="S248" s="33" t="inlineStr"/>
      <c r="T248" s="33" t="inlineStr"/>
      <c r="U248" s="33" t="inlineStr"/>
      <c r="V248" s="33" t="inlineStr"/>
      <c r="W248" s="33" t="inlineStr"/>
      <c r="X248" s="33" t="inlineStr"/>
      <c r="Y248" s="33" t="inlineStr"/>
      <c r="Z248" s="33" t="inlineStr"/>
      <c r="AA248" s="33" t="inlineStr"/>
      <c r="AB248" s="33" t="inlineStr"/>
      <c r="AC248" s="33" t="inlineStr"/>
      <c r="AD248" s="33" t="inlineStr"/>
      <c r="AE248" s="33" t="inlineStr"/>
      <c r="AF248" s="33" t="inlineStr"/>
      <c r="AG248" s="33" t="inlineStr"/>
      <c r="AH248">
        <f>COUNTA(D248:D248)&gt;0</f>
        <v/>
      </c>
      <c r="AI248">
        <f>TRUE</f>
        <v/>
      </c>
      <c r="AJ248">
        <f>FALSE</f>
        <v/>
      </c>
      <c r="AK248">
        <f>IF(AH248,"ANSWERED","MISSING")</f>
        <v/>
      </c>
      <c r="AL248" t="inlineStr">
        <is>
          <t>NO_DEPENDENCY</t>
        </is>
      </c>
    </row>
    <row r="249">
      <c r="A249" s="29" t="inlineStr">
        <is>
          <t>CASP_PR_243_v1</t>
        </is>
      </c>
      <c r="B249" s="30" t="inlineStr">
        <is>
          <t>Bank Charges</t>
        </is>
      </c>
      <c r="C249" s="34" t="inlineStr">
        <is>
          <t>TABLE: 15.0
MATRIX ROW / CONTEXT: RoW
Enter Bank Charges in RoW
HOW TO ANSWER: 1 to 1 values.</t>
        </is>
      </c>
      <c r="D249" s="32" t="inlineStr"/>
      <c r="E249" s="33" t="inlineStr"/>
      <c r="F249" s="33" t="inlineStr"/>
      <c r="G249" s="33" t="inlineStr"/>
      <c r="H249" s="33" t="inlineStr"/>
      <c r="I249" s="33" t="inlineStr"/>
      <c r="J249" s="33" t="inlineStr"/>
      <c r="K249" s="33" t="inlineStr"/>
      <c r="L249" s="33" t="inlineStr"/>
      <c r="M249" s="33" t="inlineStr"/>
      <c r="N249" s="33" t="inlineStr"/>
      <c r="O249" s="33" t="inlineStr"/>
      <c r="P249" s="33" t="inlineStr"/>
      <c r="Q249" s="33" t="inlineStr"/>
      <c r="R249" s="33" t="inlineStr"/>
      <c r="S249" s="33" t="inlineStr"/>
      <c r="T249" s="33" t="inlineStr"/>
      <c r="U249" s="33" t="inlineStr"/>
      <c r="V249" s="33" t="inlineStr"/>
      <c r="W249" s="33" t="inlineStr"/>
      <c r="X249" s="33" t="inlineStr"/>
      <c r="Y249" s="33" t="inlineStr"/>
      <c r="Z249" s="33" t="inlineStr"/>
      <c r="AA249" s="33" t="inlineStr"/>
      <c r="AB249" s="33" t="inlineStr"/>
      <c r="AC249" s="33" t="inlineStr"/>
      <c r="AD249" s="33" t="inlineStr"/>
      <c r="AE249" s="33" t="inlineStr"/>
      <c r="AF249" s="33" t="inlineStr"/>
      <c r="AG249" s="33" t="inlineStr"/>
      <c r="AH249">
        <f>COUNTA(D249:D249)&gt;0</f>
        <v/>
      </c>
      <c r="AI249">
        <f>TRUE</f>
        <v/>
      </c>
      <c r="AJ249">
        <f>FALSE</f>
        <v/>
      </c>
      <c r="AK249">
        <f>IF(AH249,"ANSWERED","MISSING")</f>
        <v/>
      </c>
      <c r="AL249" t="inlineStr">
        <is>
          <t>NO_DEPENDENCY</t>
        </is>
      </c>
    </row>
    <row r="250">
      <c r="A250" s="29" t="inlineStr">
        <is>
          <t>CASP_PR_244_v1</t>
        </is>
      </c>
      <c r="B250" s="30" t="inlineStr">
        <is>
          <t>Rental Expenses</t>
        </is>
      </c>
      <c r="C250" s="34" t="inlineStr">
        <is>
          <t>TABLE: 15.0
MATRIX ROW / CONTEXT: Malta
Enter Rental Expenses in Malta
HOW TO ANSWER: 1 to 1 values.</t>
        </is>
      </c>
      <c r="D250" s="32" t="inlineStr"/>
      <c r="E250" s="33" t="inlineStr"/>
      <c r="F250" s="33" t="inlineStr"/>
      <c r="G250" s="33" t="inlineStr"/>
      <c r="H250" s="33" t="inlineStr"/>
      <c r="I250" s="33" t="inlineStr"/>
      <c r="J250" s="33" t="inlineStr"/>
      <c r="K250" s="33" t="inlineStr"/>
      <c r="L250" s="33" t="inlineStr"/>
      <c r="M250" s="33" t="inlineStr"/>
      <c r="N250" s="33" t="inlineStr"/>
      <c r="O250" s="33" t="inlineStr"/>
      <c r="P250" s="33" t="inlineStr"/>
      <c r="Q250" s="33" t="inlineStr"/>
      <c r="R250" s="33" t="inlineStr"/>
      <c r="S250" s="33" t="inlineStr"/>
      <c r="T250" s="33" t="inlineStr"/>
      <c r="U250" s="33" t="inlineStr"/>
      <c r="V250" s="33" t="inlineStr"/>
      <c r="W250" s="33" t="inlineStr"/>
      <c r="X250" s="33" t="inlineStr"/>
      <c r="Y250" s="33" t="inlineStr"/>
      <c r="Z250" s="33" t="inlineStr"/>
      <c r="AA250" s="33" t="inlineStr"/>
      <c r="AB250" s="33" t="inlineStr"/>
      <c r="AC250" s="33" t="inlineStr"/>
      <c r="AD250" s="33" t="inlineStr"/>
      <c r="AE250" s="33" t="inlineStr"/>
      <c r="AF250" s="33" t="inlineStr"/>
      <c r="AG250" s="33" t="inlineStr"/>
      <c r="AH250">
        <f>COUNTA(D250:D250)&gt;0</f>
        <v/>
      </c>
      <c r="AI250">
        <f>TRUE</f>
        <v/>
      </c>
      <c r="AJ250">
        <f>FALSE</f>
        <v/>
      </c>
      <c r="AK250">
        <f>IF(AH250,"ANSWERED","MISSING")</f>
        <v/>
      </c>
      <c r="AL250" t="inlineStr">
        <is>
          <t>NO_DEPENDENCY</t>
        </is>
      </c>
    </row>
    <row r="251">
      <c r="A251" s="29" t="inlineStr">
        <is>
          <t>CASP_PR_245_v1</t>
        </is>
      </c>
      <c r="B251" s="30" t="inlineStr">
        <is>
          <t>Rental Expenses</t>
        </is>
      </c>
      <c r="C251" s="34" t="inlineStr">
        <is>
          <t>TABLE: 15.0
MATRIX ROW / CONTEXT: EU/EEA
Enter Rental Expenses in EU/EEA
HOW TO ANSWER: 1 to 1 values.</t>
        </is>
      </c>
      <c r="D251" s="32" t="inlineStr"/>
      <c r="E251" s="33" t="inlineStr"/>
      <c r="F251" s="33" t="inlineStr"/>
      <c r="G251" s="33" t="inlineStr"/>
      <c r="H251" s="33" t="inlineStr"/>
      <c r="I251" s="33" t="inlineStr"/>
      <c r="J251" s="33" t="inlineStr"/>
      <c r="K251" s="33" t="inlineStr"/>
      <c r="L251" s="33" t="inlineStr"/>
      <c r="M251" s="33" t="inlineStr"/>
      <c r="N251" s="33" t="inlineStr"/>
      <c r="O251" s="33" t="inlineStr"/>
      <c r="P251" s="33" t="inlineStr"/>
      <c r="Q251" s="33" t="inlineStr"/>
      <c r="R251" s="33" t="inlineStr"/>
      <c r="S251" s="33" t="inlineStr"/>
      <c r="T251" s="33" t="inlineStr"/>
      <c r="U251" s="33" t="inlineStr"/>
      <c r="V251" s="33" t="inlineStr"/>
      <c r="W251" s="33" t="inlineStr"/>
      <c r="X251" s="33" t="inlineStr"/>
      <c r="Y251" s="33" t="inlineStr"/>
      <c r="Z251" s="33" t="inlineStr"/>
      <c r="AA251" s="33" t="inlineStr"/>
      <c r="AB251" s="33" t="inlineStr"/>
      <c r="AC251" s="33" t="inlineStr"/>
      <c r="AD251" s="33" t="inlineStr"/>
      <c r="AE251" s="33" t="inlineStr"/>
      <c r="AF251" s="33" t="inlineStr"/>
      <c r="AG251" s="33" t="inlineStr"/>
      <c r="AH251">
        <f>COUNTA(D251:D251)&gt;0</f>
        <v/>
      </c>
      <c r="AI251">
        <f>TRUE</f>
        <v/>
      </c>
      <c r="AJ251">
        <f>FALSE</f>
        <v/>
      </c>
      <c r="AK251">
        <f>IF(AH251,"ANSWERED","MISSING")</f>
        <v/>
      </c>
      <c r="AL251" t="inlineStr">
        <is>
          <t>NO_DEPENDENCY</t>
        </is>
      </c>
    </row>
    <row r="252">
      <c r="A252" s="29" t="inlineStr">
        <is>
          <t>CASP_PR_246_v1</t>
        </is>
      </c>
      <c r="B252" s="30" t="inlineStr">
        <is>
          <t>Rental Expenses</t>
        </is>
      </c>
      <c r="C252" s="34" t="inlineStr">
        <is>
          <t>TABLE: 15.0
MATRIX ROW / CONTEXT: RoW
Enter Rental Expenses in RoW
HOW TO ANSWER: 1 to 1 values.</t>
        </is>
      </c>
      <c r="D252" s="32" t="inlineStr"/>
      <c r="E252" s="33" t="inlineStr"/>
      <c r="F252" s="33" t="inlineStr"/>
      <c r="G252" s="33" t="inlineStr"/>
      <c r="H252" s="33" t="inlineStr"/>
      <c r="I252" s="33" t="inlineStr"/>
      <c r="J252" s="33" t="inlineStr"/>
      <c r="K252" s="33" t="inlineStr"/>
      <c r="L252" s="33" t="inlineStr"/>
      <c r="M252" s="33" t="inlineStr"/>
      <c r="N252" s="33" t="inlineStr"/>
      <c r="O252" s="33" t="inlineStr"/>
      <c r="P252" s="33" t="inlineStr"/>
      <c r="Q252" s="33" t="inlineStr"/>
      <c r="R252" s="33" t="inlineStr"/>
      <c r="S252" s="33" t="inlineStr"/>
      <c r="T252" s="33" t="inlineStr"/>
      <c r="U252" s="33" t="inlineStr"/>
      <c r="V252" s="33" t="inlineStr"/>
      <c r="W252" s="33" t="inlineStr"/>
      <c r="X252" s="33" t="inlineStr"/>
      <c r="Y252" s="33" t="inlineStr"/>
      <c r="Z252" s="33" t="inlineStr"/>
      <c r="AA252" s="33" t="inlineStr"/>
      <c r="AB252" s="33" t="inlineStr"/>
      <c r="AC252" s="33" t="inlineStr"/>
      <c r="AD252" s="33" t="inlineStr"/>
      <c r="AE252" s="33" t="inlineStr"/>
      <c r="AF252" s="33" t="inlineStr"/>
      <c r="AG252" s="33" t="inlineStr"/>
      <c r="AH252">
        <f>COUNTA(D252:D252)&gt;0</f>
        <v/>
      </c>
      <c r="AI252">
        <f>TRUE</f>
        <v/>
      </c>
      <c r="AJ252">
        <f>FALSE</f>
        <v/>
      </c>
      <c r="AK252">
        <f>IF(AH252,"ANSWERED","MISSING")</f>
        <v/>
      </c>
      <c r="AL252" t="inlineStr">
        <is>
          <t>NO_DEPENDENCY</t>
        </is>
      </c>
    </row>
    <row r="253">
      <c r="A253" s="29" t="inlineStr">
        <is>
          <t>CASP_PR_247_v1</t>
        </is>
      </c>
      <c r="B253" s="30" t="inlineStr">
        <is>
          <t>Insurance Expenses</t>
        </is>
      </c>
      <c r="C253" s="34" t="inlineStr">
        <is>
          <t>TABLE: 15.0
MATRIX ROW / CONTEXT: Malta
Enter Insurance Expenses in Malta
HOW TO ANSWER: 1 to 1 values.</t>
        </is>
      </c>
      <c r="D253" s="32" t="inlineStr"/>
      <c r="E253" s="33" t="inlineStr"/>
      <c r="F253" s="33" t="inlineStr"/>
      <c r="G253" s="33" t="inlineStr"/>
      <c r="H253" s="33" t="inlineStr"/>
      <c r="I253" s="33" t="inlineStr"/>
      <c r="J253" s="33" t="inlineStr"/>
      <c r="K253" s="33" t="inlineStr"/>
      <c r="L253" s="33" t="inlineStr"/>
      <c r="M253" s="33" t="inlineStr"/>
      <c r="N253" s="33" t="inlineStr"/>
      <c r="O253" s="33" t="inlineStr"/>
      <c r="P253" s="33" t="inlineStr"/>
      <c r="Q253" s="33" t="inlineStr"/>
      <c r="R253" s="33" t="inlineStr"/>
      <c r="S253" s="33" t="inlineStr"/>
      <c r="T253" s="33" t="inlineStr"/>
      <c r="U253" s="33" t="inlineStr"/>
      <c r="V253" s="33" t="inlineStr"/>
      <c r="W253" s="33" t="inlineStr"/>
      <c r="X253" s="33" t="inlineStr"/>
      <c r="Y253" s="33" t="inlineStr"/>
      <c r="Z253" s="33" t="inlineStr"/>
      <c r="AA253" s="33" t="inlineStr"/>
      <c r="AB253" s="33" t="inlineStr"/>
      <c r="AC253" s="33" t="inlineStr"/>
      <c r="AD253" s="33" t="inlineStr"/>
      <c r="AE253" s="33" t="inlineStr"/>
      <c r="AF253" s="33" t="inlineStr"/>
      <c r="AG253" s="33" t="inlineStr"/>
      <c r="AH253">
        <f>COUNTA(D253:D253)&gt;0</f>
        <v/>
      </c>
      <c r="AI253">
        <f>TRUE</f>
        <v/>
      </c>
      <c r="AJ253">
        <f>FALSE</f>
        <v/>
      </c>
      <c r="AK253">
        <f>IF(AH253,"ANSWERED","MISSING")</f>
        <v/>
      </c>
      <c r="AL253" t="inlineStr">
        <is>
          <t>NO_DEPENDENCY</t>
        </is>
      </c>
    </row>
    <row r="254">
      <c r="A254" s="29" t="inlineStr">
        <is>
          <t>CASP_PR_248_v1</t>
        </is>
      </c>
      <c r="B254" s="30" t="inlineStr">
        <is>
          <t>Insurance Expenses</t>
        </is>
      </c>
      <c r="C254" s="34" t="inlineStr">
        <is>
          <t>TABLE: 15.0
MATRIX ROW / CONTEXT: EU/EEA
Enter Insurance Expenses in EU/EEA
HOW TO ANSWER: 1 to 1 values.</t>
        </is>
      </c>
      <c r="D254" s="32" t="inlineStr"/>
      <c r="E254" s="33" t="inlineStr"/>
      <c r="F254" s="33" t="inlineStr"/>
      <c r="G254" s="33" t="inlineStr"/>
      <c r="H254" s="33" t="inlineStr"/>
      <c r="I254" s="33" t="inlineStr"/>
      <c r="J254" s="33" t="inlineStr"/>
      <c r="K254" s="33" t="inlineStr"/>
      <c r="L254" s="33" t="inlineStr"/>
      <c r="M254" s="33" t="inlineStr"/>
      <c r="N254" s="33" t="inlineStr"/>
      <c r="O254" s="33" t="inlineStr"/>
      <c r="P254" s="33" t="inlineStr"/>
      <c r="Q254" s="33" t="inlineStr"/>
      <c r="R254" s="33" t="inlineStr"/>
      <c r="S254" s="33" t="inlineStr"/>
      <c r="T254" s="33" t="inlineStr"/>
      <c r="U254" s="33" t="inlineStr"/>
      <c r="V254" s="33" t="inlineStr"/>
      <c r="W254" s="33" t="inlineStr"/>
      <c r="X254" s="33" t="inlineStr"/>
      <c r="Y254" s="33" t="inlineStr"/>
      <c r="Z254" s="33" t="inlineStr"/>
      <c r="AA254" s="33" t="inlineStr"/>
      <c r="AB254" s="33" t="inlineStr"/>
      <c r="AC254" s="33" t="inlineStr"/>
      <c r="AD254" s="33" t="inlineStr"/>
      <c r="AE254" s="33" t="inlineStr"/>
      <c r="AF254" s="33" t="inlineStr"/>
      <c r="AG254" s="33" t="inlineStr"/>
      <c r="AH254">
        <f>COUNTA(D254:D254)&gt;0</f>
        <v/>
      </c>
      <c r="AI254">
        <f>TRUE</f>
        <v/>
      </c>
      <c r="AJ254">
        <f>FALSE</f>
        <v/>
      </c>
      <c r="AK254">
        <f>IF(AH254,"ANSWERED","MISSING")</f>
        <v/>
      </c>
      <c r="AL254" t="inlineStr">
        <is>
          <t>NO_DEPENDENCY</t>
        </is>
      </c>
    </row>
    <row r="255">
      <c r="A255" s="29" t="inlineStr">
        <is>
          <t>CASP_PR_249_v1</t>
        </is>
      </c>
      <c r="B255" s="30" t="inlineStr">
        <is>
          <t>Insurance Expenses</t>
        </is>
      </c>
      <c r="C255" s="34" t="inlineStr">
        <is>
          <t>TABLE: 15.0
MATRIX ROW / CONTEXT: RoW
Enter Insurance Expenses in RoW
HOW TO ANSWER: 1 to 1 values.</t>
        </is>
      </c>
      <c r="D255" s="32" t="inlineStr"/>
      <c r="E255" s="33" t="inlineStr"/>
      <c r="F255" s="33" t="inlineStr"/>
      <c r="G255" s="33" t="inlineStr"/>
      <c r="H255" s="33" t="inlineStr"/>
      <c r="I255" s="33" t="inlineStr"/>
      <c r="J255" s="33" t="inlineStr"/>
      <c r="K255" s="33" t="inlineStr"/>
      <c r="L255" s="33" t="inlineStr"/>
      <c r="M255" s="33" t="inlineStr"/>
      <c r="N255" s="33" t="inlineStr"/>
      <c r="O255" s="33" t="inlineStr"/>
      <c r="P255" s="33" t="inlineStr"/>
      <c r="Q255" s="33" t="inlineStr"/>
      <c r="R255" s="33" t="inlineStr"/>
      <c r="S255" s="33" t="inlineStr"/>
      <c r="T255" s="33" t="inlineStr"/>
      <c r="U255" s="33" t="inlineStr"/>
      <c r="V255" s="33" t="inlineStr"/>
      <c r="W255" s="33" t="inlineStr"/>
      <c r="X255" s="33" t="inlineStr"/>
      <c r="Y255" s="33" t="inlineStr"/>
      <c r="Z255" s="33" t="inlineStr"/>
      <c r="AA255" s="33" t="inlineStr"/>
      <c r="AB255" s="33" t="inlineStr"/>
      <c r="AC255" s="33" t="inlineStr"/>
      <c r="AD255" s="33" t="inlineStr"/>
      <c r="AE255" s="33" t="inlineStr"/>
      <c r="AF255" s="33" t="inlineStr"/>
      <c r="AG255" s="33" t="inlineStr"/>
      <c r="AH255">
        <f>COUNTA(D255:D255)&gt;0</f>
        <v/>
      </c>
      <c r="AI255">
        <f>TRUE</f>
        <v/>
      </c>
      <c r="AJ255">
        <f>FALSE</f>
        <v/>
      </c>
      <c r="AK255">
        <f>IF(AH255,"ANSWERED","MISSING")</f>
        <v/>
      </c>
      <c r="AL255" t="inlineStr">
        <is>
          <t>NO_DEPENDENCY</t>
        </is>
      </c>
    </row>
    <row r="256">
      <c r="A256" s="29" t="inlineStr">
        <is>
          <t>CASP_PR_250_v1</t>
        </is>
      </c>
      <c r="B256" s="30" t="inlineStr">
        <is>
          <t>Marketing and Promotion Expenses</t>
        </is>
      </c>
      <c r="C256" s="34" t="inlineStr">
        <is>
          <t>TABLE: 15.0
MATRIX ROW / CONTEXT: Malta
Enter Marketing and Promotion Expenses in Malta
HOW TO ANSWER: 1 to 1 values.</t>
        </is>
      </c>
      <c r="D256" s="32" t="inlineStr"/>
      <c r="E256" s="33" t="inlineStr"/>
      <c r="F256" s="33" t="inlineStr"/>
      <c r="G256" s="33" t="inlineStr"/>
      <c r="H256" s="33" t="inlineStr"/>
      <c r="I256" s="33" t="inlineStr"/>
      <c r="J256" s="33" t="inlineStr"/>
      <c r="K256" s="33" t="inlineStr"/>
      <c r="L256" s="33" t="inlineStr"/>
      <c r="M256" s="33" t="inlineStr"/>
      <c r="N256" s="33" t="inlineStr"/>
      <c r="O256" s="33" t="inlineStr"/>
      <c r="P256" s="33" t="inlineStr"/>
      <c r="Q256" s="33" t="inlineStr"/>
      <c r="R256" s="33" t="inlineStr"/>
      <c r="S256" s="33" t="inlineStr"/>
      <c r="T256" s="33" t="inlineStr"/>
      <c r="U256" s="33" t="inlineStr"/>
      <c r="V256" s="33" t="inlineStr"/>
      <c r="W256" s="33" t="inlineStr"/>
      <c r="X256" s="33" t="inlineStr"/>
      <c r="Y256" s="33" t="inlineStr"/>
      <c r="Z256" s="33" t="inlineStr"/>
      <c r="AA256" s="33" t="inlineStr"/>
      <c r="AB256" s="33" t="inlineStr"/>
      <c r="AC256" s="33" t="inlineStr"/>
      <c r="AD256" s="33" t="inlineStr"/>
      <c r="AE256" s="33" t="inlineStr"/>
      <c r="AF256" s="33" t="inlineStr"/>
      <c r="AG256" s="33" t="inlineStr"/>
      <c r="AH256">
        <f>COUNTA(D256:D256)&gt;0</f>
        <v/>
      </c>
      <c r="AI256">
        <f>TRUE</f>
        <v/>
      </c>
      <c r="AJ256">
        <f>FALSE</f>
        <v/>
      </c>
      <c r="AK256">
        <f>IF(AH256,"ANSWERED","MISSING")</f>
        <v/>
      </c>
      <c r="AL256" t="inlineStr">
        <is>
          <t>NO_DEPENDENCY</t>
        </is>
      </c>
    </row>
    <row r="257">
      <c r="A257" s="29" t="inlineStr">
        <is>
          <t>CASP_PR_251_v1</t>
        </is>
      </c>
      <c r="B257" s="30" t="inlineStr">
        <is>
          <t>Marketing and Promotion Expenses</t>
        </is>
      </c>
      <c r="C257" s="34" t="inlineStr">
        <is>
          <t>TABLE: 15.0
MATRIX ROW / CONTEXT: EU/EEA
Enter Marketing and Promotion Expenses in EU/EEA
HOW TO ANSWER: 1 to 1 values.</t>
        </is>
      </c>
      <c r="D257" s="32" t="inlineStr"/>
      <c r="E257" s="33" t="inlineStr"/>
      <c r="F257" s="33" t="inlineStr"/>
      <c r="G257" s="33" t="inlineStr"/>
      <c r="H257" s="33" t="inlineStr"/>
      <c r="I257" s="33" t="inlineStr"/>
      <c r="J257" s="33" t="inlineStr"/>
      <c r="K257" s="33" t="inlineStr"/>
      <c r="L257" s="33" t="inlineStr"/>
      <c r="M257" s="33" t="inlineStr"/>
      <c r="N257" s="33" t="inlineStr"/>
      <c r="O257" s="33" t="inlineStr"/>
      <c r="P257" s="33" t="inlineStr"/>
      <c r="Q257" s="33" t="inlineStr"/>
      <c r="R257" s="33" t="inlineStr"/>
      <c r="S257" s="33" t="inlineStr"/>
      <c r="T257" s="33" t="inlineStr"/>
      <c r="U257" s="33" t="inlineStr"/>
      <c r="V257" s="33" t="inlineStr"/>
      <c r="W257" s="33" t="inlineStr"/>
      <c r="X257" s="33" t="inlineStr"/>
      <c r="Y257" s="33" t="inlineStr"/>
      <c r="Z257" s="33" t="inlineStr"/>
      <c r="AA257" s="33" t="inlineStr"/>
      <c r="AB257" s="33" t="inlineStr"/>
      <c r="AC257" s="33" t="inlineStr"/>
      <c r="AD257" s="33" t="inlineStr"/>
      <c r="AE257" s="33" t="inlineStr"/>
      <c r="AF257" s="33" t="inlineStr"/>
      <c r="AG257" s="33" t="inlineStr"/>
      <c r="AH257">
        <f>COUNTA(D257:D257)&gt;0</f>
        <v/>
      </c>
      <c r="AI257">
        <f>TRUE</f>
        <v/>
      </c>
      <c r="AJ257">
        <f>FALSE</f>
        <v/>
      </c>
      <c r="AK257">
        <f>IF(AH257,"ANSWERED","MISSING")</f>
        <v/>
      </c>
      <c r="AL257" t="inlineStr">
        <is>
          <t>NO_DEPENDENCY</t>
        </is>
      </c>
    </row>
    <row r="258">
      <c r="A258" s="29" t="inlineStr">
        <is>
          <t>CASP_PR_252_v1</t>
        </is>
      </c>
      <c r="B258" s="30" t="inlineStr">
        <is>
          <t>Marketing and Promotion Expenses</t>
        </is>
      </c>
      <c r="C258" s="34" t="inlineStr">
        <is>
          <t>TABLE: 15.0
MATRIX ROW / CONTEXT: RoW
Enter Marketing and Promotion Expenses in RoW
HOW TO ANSWER: 1 to 1 values.</t>
        </is>
      </c>
      <c r="D258" s="32" t="inlineStr"/>
      <c r="E258" s="33" t="inlineStr"/>
      <c r="F258" s="33" t="inlineStr"/>
      <c r="G258" s="33" t="inlineStr"/>
      <c r="H258" s="33" t="inlineStr"/>
      <c r="I258" s="33" t="inlineStr"/>
      <c r="J258" s="33" t="inlineStr"/>
      <c r="K258" s="33" t="inlineStr"/>
      <c r="L258" s="33" t="inlineStr"/>
      <c r="M258" s="33" t="inlineStr"/>
      <c r="N258" s="33" t="inlineStr"/>
      <c r="O258" s="33" t="inlineStr"/>
      <c r="P258" s="33" t="inlineStr"/>
      <c r="Q258" s="33" t="inlineStr"/>
      <c r="R258" s="33" t="inlineStr"/>
      <c r="S258" s="33" t="inlineStr"/>
      <c r="T258" s="33" t="inlineStr"/>
      <c r="U258" s="33" t="inlineStr"/>
      <c r="V258" s="33" t="inlineStr"/>
      <c r="W258" s="33" t="inlineStr"/>
      <c r="X258" s="33" t="inlineStr"/>
      <c r="Y258" s="33" t="inlineStr"/>
      <c r="Z258" s="33" t="inlineStr"/>
      <c r="AA258" s="33" t="inlineStr"/>
      <c r="AB258" s="33" t="inlineStr"/>
      <c r="AC258" s="33" t="inlineStr"/>
      <c r="AD258" s="33" t="inlineStr"/>
      <c r="AE258" s="33" t="inlineStr"/>
      <c r="AF258" s="33" t="inlineStr"/>
      <c r="AG258" s="33" t="inlineStr"/>
      <c r="AH258">
        <f>COUNTA(D258:D258)&gt;0</f>
        <v/>
      </c>
      <c r="AI258">
        <f>TRUE</f>
        <v/>
      </c>
      <c r="AJ258">
        <f>FALSE</f>
        <v/>
      </c>
      <c r="AK258">
        <f>IF(AH258,"ANSWERED","MISSING")</f>
        <v/>
      </c>
      <c r="AL258" t="inlineStr">
        <is>
          <t>NO_DEPENDENCY</t>
        </is>
      </c>
    </row>
    <row r="259">
      <c r="A259" s="29" t="inlineStr">
        <is>
          <t>CASP_PR_253_v1</t>
        </is>
      </c>
      <c r="B259" s="30" t="inlineStr">
        <is>
          <t>Non-recurrent expenses from non-ordinary activities</t>
        </is>
      </c>
      <c r="C259" s="34" t="inlineStr">
        <is>
          <t>TABLE: 15.0
MATRIX ROW / CONTEXT: Malta
Enter Non-recurrent expenses from non-ordinary activities in Malta
HOW TO ANSWER: 1 to 1 values.</t>
        </is>
      </c>
      <c r="D259" s="32" t="inlineStr"/>
      <c r="E259" s="33" t="inlineStr"/>
      <c r="F259" s="33" t="inlineStr"/>
      <c r="G259" s="33" t="inlineStr"/>
      <c r="H259" s="33" t="inlineStr"/>
      <c r="I259" s="33" t="inlineStr"/>
      <c r="J259" s="33" t="inlineStr"/>
      <c r="K259" s="33" t="inlineStr"/>
      <c r="L259" s="33" t="inlineStr"/>
      <c r="M259" s="33" t="inlineStr"/>
      <c r="N259" s="33" t="inlineStr"/>
      <c r="O259" s="33" t="inlineStr"/>
      <c r="P259" s="33" t="inlineStr"/>
      <c r="Q259" s="33" t="inlineStr"/>
      <c r="R259" s="33" t="inlineStr"/>
      <c r="S259" s="33" t="inlineStr"/>
      <c r="T259" s="33" t="inlineStr"/>
      <c r="U259" s="33" t="inlineStr"/>
      <c r="V259" s="33" t="inlineStr"/>
      <c r="W259" s="33" t="inlineStr"/>
      <c r="X259" s="33" t="inlineStr"/>
      <c r="Y259" s="33" t="inlineStr"/>
      <c r="Z259" s="33" t="inlineStr"/>
      <c r="AA259" s="33" t="inlineStr"/>
      <c r="AB259" s="33" t="inlineStr"/>
      <c r="AC259" s="33" t="inlineStr"/>
      <c r="AD259" s="33" t="inlineStr"/>
      <c r="AE259" s="33" t="inlineStr"/>
      <c r="AF259" s="33" t="inlineStr"/>
      <c r="AG259" s="33" t="inlineStr"/>
      <c r="AH259">
        <f>COUNTA(D259:D259)&gt;0</f>
        <v/>
      </c>
      <c r="AI259">
        <f>TRUE</f>
        <v/>
      </c>
      <c r="AJ259">
        <f>FALSE</f>
        <v/>
      </c>
      <c r="AK259">
        <f>IF(AH259,"ANSWERED","MISSING")</f>
        <v/>
      </c>
      <c r="AL259" t="inlineStr">
        <is>
          <t>NO_DEPENDENCY</t>
        </is>
      </c>
    </row>
    <row r="260">
      <c r="A260" s="29" t="inlineStr">
        <is>
          <t>CASP_PR_254_v1</t>
        </is>
      </c>
      <c r="B260" s="30" t="inlineStr">
        <is>
          <t>Non-recurrent expenses from non-ordinary activities</t>
        </is>
      </c>
      <c r="C260" s="34" t="inlineStr">
        <is>
          <t>TABLE: 15.0
MATRIX ROW / CONTEXT: EU/EEA
Enter Non-recurrent expenses from non-ordinary activities in EU/EEA
HOW TO ANSWER: 1 to 1 values.</t>
        </is>
      </c>
      <c r="D260" s="32" t="inlineStr"/>
      <c r="E260" s="33" t="inlineStr"/>
      <c r="F260" s="33" t="inlineStr"/>
      <c r="G260" s="33" t="inlineStr"/>
      <c r="H260" s="33" t="inlineStr"/>
      <c r="I260" s="33" t="inlineStr"/>
      <c r="J260" s="33" t="inlineStr"/>
      <c r="K260" s="33" t="inlineStr"/>
      <c r="L260" s="33" t="inlineStr"/>
      <c r="M260" s="33" t="inlineStr"/>
      <c r="N260" s="33" t="inlineStr"/>
      <c r="O260" s="33" t="inlineStr"/>
      <c r="P260" s="33" t="inlineStr"/>
      <c r="Q260" s="33" t="inlineStr"/>
      <c r="R260" s="33" t="inlineStr"/>
      <c r="S260" s="33" t="inlineStr"/>
      <c r="T260" s="33" t="inlineStr"/>
      <c r="U260" s="33" t="inlineStr"/>
      <c r="V260" s="33" t="inlineStr"/>
      <c r="W260" s="33" t="inlineStr"/>
      <c r="X260" s="33" t="inlineStr"/>
      <c r="Y260" s="33" t="inlineStr"/>
      <c r="Z260" s="33" t="inlineStr"/>
      <c r="AA260" s="33" t="inlineStr"/>
      <c r="AB260" s="33" t="inlineStr"/>
      <c r="AC260" s="33" t="inlineStr"/>
      <c r="AD260" s="33" t="inlineStr"/>
      <c r="AE260" s="33" t="inlineStr"/>
      <c r="AF260" s="33" t="inlineStr"/>
      <c r="AG260" s="33" t="inlineStr"/>
      <c r="AH260">
        <f>COUNTA(D260:D260)&gt;0</f>
        <v/>
      </c>
      <c r="AI260">
        <f>TRUE</f>
        <v/>
      </c>
      <c r="AJ260">
        <f>FALSE</f>
        <v/>
      </c>
      <c r="AK260">
        <f>IF(AH260,"ANSWERED","MISSING")</f>
        <v/>
      </c>
      <c r="AL260" t="inlineStr">
        <is>
          <t>NO_DEPENDENCY</t>
        </is>
      </c>
    </row>
    <row r="261">
      <c r="A261" s="29" t="inlineStr">
        <is>
          <t>CASP_PR_255_v1</t>
        </is>
      </c>
      <c r="B261" s="30" t="inlineStr">
        <is>
          <t>Non-recurrent expenses from non-ordinary activities</t>
        </is>
      </c>
      <c r="C261" s="34" t="inlineStr">
        <is>
          <t>TABLE: 15.0
MATRIX ROW / CONTEXT: RoW
Enter Non-recurrent expenses from non-ordinary activities in RoW
HOW TO ANSWER: 1 to 1 values.</t>
        </is>
      </c>
      <c r="D261" s="32" t="inlineStr"/>
      <c r="E261" s="33" t="inlineStr"/>
      <c r="F261" s="33" t="inlineStr"/>
      <c r="G261" s="33" t="inlineStr"/>
      <c r="H261" s="33" t="inlineStr"/>
      <c r="I261" s="33" t="inlineStr"/>
      <c r="J261" s="33" t="inlineStr"/>
      <c r="K261" s="33" t="inlineStr"/>
      <c r="L261" s="33" t="inlineStr"/>
      <c r="M261" s="33" t="inlineStr"/>
      <c r="N261" s="33" t="inlineStr"/>
      <c r="O261" s="33" t="inlineStr"/>
      <c r="P261" s="33" t="inlineStr"/>
      <c r="Q261" s="33" t="inlineStr"/>
      <c r="R261" s="33" t="inlineStr"/>
      <c r="S261" s="33" t="inlineStr"/>
      <c r="T261" s="33" t="inlineStr"/>
      <c r="U261" s="33" t="inlineStr"/>
      <c r="V261" s="33" t="inlineStr"/>
      <c r="W261" s="33" t="inlineStr"/>
      <c r="X261" s="33" t="inlineStr"/>
      <c r="Y261" s="33" t="inlineStr"/>
      <c r="Z261" s="33" t="inlineStr"/>
      <c r="AA261" s="33" t="inlineStr"/>
      <c r="AB261" s="33" t="inlineStr"/>
      <c r="AC261" s="33" t="inlineStr"/>
      <c r="AD261" s="33" t="inlineStr"/>
      <c r="AE261" s="33" t="inlineStr"/>
      <c r="AF261" s="33" t="inlineStr"/>
      <c r="AG261" s="33" t="inlineStr"/>
      <c r="AH261">
        <f>COUNTA(D261:D261)&gt;0</f>
        <v/>
      </c>
      <c r="AI261">
        <f>TRUE</f>
        <v/>
      </c>
      <c r="AJ261">
        <f>FALSE</f>
        <v/>
      </c>
      <c r="AK261">
        <f>IF(AH261,"ANSWERED","MISSING")</f>
        <v/>
      </c>
      <c r="AL261" t="inlineStr">
        <is>
          <t>NO_DEPENDENCY</t>
        </is>
      </c>
    </row>
    <row r="262">
      <c r="A262" s="29" t="inlineStr">
        <is>
          <t>CASP_PR_256_v1</t>
        </is>
      </c>
      <c r="B262" s="30" t="inlineStr">
        <is>
          <t>Lease expenses</t>
        </is>
      </c>
      <c r="C262" s="34" t="inlineStr">
        <is>
          <t>TABLE: 15.0
MATRIX ROW / CONTEXT: Malta
Enter Lease expenses in Malta
HOW TO ANSWER: 1 to 1 values.</t>
        </is>
      </c>
      <c r="D262" s="32" t="inlineStr"/>
      <c r="E262" s="33" t="inlineStr"/>
      <c r="F262" s="33" t="inlineStr"/>
      <c r="G262" s="33" t="inlineStr"/>
      <c r="H262" s="33" t="inlineStr"/>
      <c r="I262" s="33" t="inlineStr"/>
      <c r="J262" s="33" t="inlineStr"/>
      <c r="K262" s="33" t="inlineStr"/>
      <c r="L262" s="33" t="inlineStr"/>
      <c r="M262" s="33" t="inlineStr"/>
      <c r="N262" s="33" t="inlineStr"/>
      <c r="O262" s="33" t="inlineStr"/>
      <c r="P262" s="33" t="inlineStr"/>
      <c r="Q262" s="33" t="inlineStr"/>
      <c r="R262" s="33" t="inlineStr"/>
      <c r="S262" s="33" t="inlineStr"/>
      <c r="T262" s="33" t="inlineStr"/>
      <c r="U262" s="33" t="inlineStr"/>
      <c r="V262" s="33" t="inlineStr"/>
      <c r="W262" s="33" t="inlineStr"/>
      <c r="X262" s="33" t="inlineStr"/>
      <c r="Y262" s="33" t="inlineStr"/>
      <c r="Z262" s="33" t="inlineStr"/>
      <c r="AA262" s="33" t="inlineStr"/>
      <c r="AB262" s="33" t="inlineStr"/>
      <c r="AC262" s="33" t="inlineStr"/>
      <c r="AD262" s="33" t="inlineStr"/>
      <c r="AE262" s="33" t="inlineStr"/>
      <c r="AF262" s="33" t="inlineStr"/>
      <c r="AG262" s="33" t="inlineStr"/>
      <c r="AH262">
        <f>COUNTA(D262:D262)&gt;0</f>
        <v/>
      </c>
      <c r="AI262">
        <f>TRUE</f>
        <v/>
      </c>
      <c r="AJ262">
        <f>FALSE</f>
        <v/>
      </c>
      <c r="AK262">
        <f>IF(AH262,"ANSWERED","MISSING")</f>
        <v/>
      </c>
      <c r="AL262" t="inlineStr">
        <is>
          <t>NO_DEPENDENCY</t>
        </is>
      </c>
    </row>
    <row r="263">
      <c r="A263" s="29" t="inlineStr">
        <is>
          <t>CASP_PR_257_v1</t>
        </is>
      </c>
      <c r="B263" s="30" t="inlineStr">
        <is>
          <t>Lease expenses</t>
        </is>
      </c>
      <c r="C263" s="34" t="inlineStr">
        <is>
          <t>TABLE: 15.0
MATRIX ROW / CONTEXT: EU/EEA
Enter Lease expenses in EU/EEA
HOW TO ANSWER: 1 to 1 values.</t>
        </is>
      </c>
      <c r="D263" s="32" t="inlineStr"/>
      <c r="E263" s="33" t="inlineStr"/>
      <c r="F263" s="33" t="inlineStr"/>
      <c r="G263" s="33" t="inlineStr"/>
      <c r="H263" s="33" t="inlineStr"/>
      <c r="I263" s="33" t="inlineStr"/>
      <c r="J263" s="33" t="inlineStr"/>
      <c r="K263" s="33" t="inlineStr"/>
      <c r="L263" s="33" t="inlineStr"/>
      <c r="M263" s="33" t="inlineStr"/>
      <c r="N263" s="33" t="inlineStr"/>
      <c r="O263" s="33" t="inlineStr"/>
      <c r="P263" s="33" t="inlineStr"/>
      <c r="Q263" s="33" t="inlineStr"/>
      <c r="R263" s="33" t="inlineStr"/>
      <c r="S263" s="33" t="inlineStr"/>
      <c r="T263" s="33" t="inlineStr"/>
      <c r="U263" s="33" t="inlineStr"/>
      <c r="V263" s="33" t="inlineStr"/>
      <c r="W263" s="33" t="inlineStr"/>
      <c r="X263" s="33" t="inlineStr"/>
      <c r="Y263" s="33" t="inlineStr"/>
      <c r="Z263" s="33" t="inlineStr"/>
      <c r="AA263" s="33" t="inlineStr"/>
      <c r="AB263" s="33" t="inlineStr"/>
      <c r="AC263" s="33" t="inlineStr"/>
      <c r="AD263" s="33" t="inlineStr"/>
      <c r="AE263" s="33" t="inlineStr"/>
      <c r="AF263" s="33" t="inlineStr"/>
      <c r="AG263" s="33" t="inlineStr"/>
      <c r="AH263">
        <f>COUNTA(D263:D263)&gt;0</f>
        <v/>
      </c>
      <c r="AI263">
        <f>TRUE</f>
        <v/>
      </c>
      <c r="AJ263">
        <f>FALSE</f>
        <v/>
      </c>
      <c r="AK263">
        <f>IF(AH263,"ANSWERED","MISSING")</f>
        <v/>
      </c>
      <c r="AL263" t="inlineStr">
        <is>
          <t>NO_DEPENDENCY</t>
        </is>
      </c>
    </row>
    <row r="264">
      <c r="A264" s="29" t="inlineStr">
        <is>
          <t>CASP_PR_258_v1</t>
        </is>
      </c>
      <c r="B264" s="30" t="inlineStr">
        <is>
          <t>Lease expenses</t>
        </is>
      </c>
      <c r="C264" s="34" t="inlineStr">
        <is>
          <t>TABLE: 15.0
MATRIX ROW / CONTEXT: RoW
Enter Lease expenses in RoW
HOW TO ANSWER: 1 to 1 values.</t>
        </is>
      </c>
      <c r="D264" s="32" t="inlineStr"/>
      <c r="E264" s="33" t="inlineStr"/>
      <c r="F264" s="33" t="inlineStr"/>
      <c r="G264" s="33" t="inlineStr"/>
      <c r="H264" s="33" t="inlineStr"/>
      <c r="I264" s="33" t="inlineStr"/>
      <c r="J264" s="33" t="inlineStr"/>
      <c r="K264" s="33" t="inlineStr"/>
      <c r="L264" s="33" t="inlineStr"/>
      <c r="M264" s="33" t="inlineStr"/>
      <c r="N264" s="33" t="inlineStr"/>
      <c r="O264" s="33" t="inlineStr"/>
      <c r="P264" s="33" t="inlineStr"/>
      <c r="Q264" s="33" t="inlineStr"/>
      <c r="R264" s="33" t="inlineStr"/>
      <c r="S264" s="33" t="inlineStr"/>
      <c r="T264" s="33" t="inlineStr"/>
      <c r="U264" s="33" t="inlineStr"/>
      <c r="V264" s="33" t="inlineStr"/>
      <c r="W264" s="33" t="inlineStr"/>
      <c r="X264" s="33" t="inlineStr"/>
      <c r="Y264" s="33" t="inlineStr"/>
      <c r="Z264" s="33" t="inlineStr"/>
      <c r="AA264" s="33" t="inlineStr"/>
      <c r="AB264" s="33" t="inlineStr"/>
      <c r="AC264" s="33" t="inlineStr"/>
      <c r="AD264" s="33" t="inlineStr"/>
      <c r="AE264" s="33" t="inlineStr"/>
      <c r="AF264" s="33" t="inlineStr"/>
      <c r="AG264" s="33" t="inlineStr"/>
      <c r="AH264">
        <f>COUNTA(D264:D264)&gt;0</f>
        <v/>
      </c>
      <c r="AI264">
        <f>TRUE</f>
        <v/>
      </c>
      <c r="AJ264">
        <f>FALSE</f>
        <v/>
      </c>
      <c r="AK264">
        <f>IF(AH264,"ANSWERED","MISSING")</f>
        <v/>
      </c>
      <c r="AL264" t="inlineStr">
        <is>
          <t>NO_DEPENDENCY</t>
        </is>
      </c>
    </row>
    <row r="265">
      <c r="A265" s="29" t="inlineStr">
        <is>
          <t>CASP_PR_259_v1</t>
        </is>
      </c>
      <c r="B265" s="30" t="inlineStr">
        <is>
          <t>Outsourcing Fees</t>
        </is>
      </c>
      <c r="C265" s="34" t="inlineStr">
        <is>
          <t>TABLE: 15.0
MATRIX ROW / CONTEXT: Malta
Enter Outsourcing Fees in Malta
HOW TO ANSWER: 1 to 1 values.</t>
        </is>
      </c>
      <c r="D265" s="32" t="inlineStr"/>
      <c r="E265" s="33" t="inlineStr"/>
      <c r="F265" s="33" t="inlineStr"/>
      <c r="G265" s="33" t="inlineStr"/>
      <c r="H265" s="33" t="inlineStr"/>
      <c r="I265" s="33" t="inlineStr"/>
      <c r="J265" s="33" t="inlineStr"/>
      <c r="K265" s="33" t="inlineStr"/>
      <c r="L265" s="33" t="inlineStr"/>
      <c r="M265" s="33" t="inlineStr"/>
      <c r="N265" s="33" t="inlineStr"/>
      <c r="O265" s="33" t="inlineStr"/>
      <c r="P265" s="33" t="inlineStr"/>
      <c r="Q265" s="33" t="inlineStr"/>
      <c r="R265" s="33" t="inlineStr"/>
      <c r="S265" s="33" t="inlineStr"/>
      <c r="T265" s="33" t="inlineStr"/>
      <c r="U265" s="33" t="inlineStr"/>
      <c r="V265" s="33" t="inlineStr"/>
      <c r="W265" s="33" t="inlineStr"/>
      <c r="X265" s="33" t="inlineStr"/>
      <c r="Y265" s="33" t="inlineStr"/>
      <c r="Z265" s="33" t="inlineStr"/>
      <c r="AA265" s="33" t="inlineStr"/>
      <c r="AB265" s="33" t="inlineStr"/>
      <c r="AC265" s="33" t="inlineStr"/>
      <c r="AD265" s="33" t="inlineStr"/>
      <c r="AE265" s="33" t="inlineStr"/>
      <c r="AF265" s="33" t="inlineStr"/>
      <c r="AG265" s="33" t="inlineStr"/>
      <c r="AH265">
        <f>COUNTA(D265:D265)&gt;0</f>
        <v/>
      </c>
      <c r="AI265">
        <f>TRUE</f>
        <v/>
      </c>
      <c r="AJ265">
        <f>FALSE</f>
        <v/>
      </c>
      <c r="AK265">
        <f>IF(AH265,"ANSWERED","MISSING")</f>
        <v/>
      </c>
      <c r="AL265" t="inlineStr">
        <is>
          <t>NO_DEPENDENCY</t>
        </is>
      </c>
    </row>
    <row r="266">
      <c r="A266" s="29" t="inlineStr">
        <is>
          <t>CASP_PR_260_v1</t>
        </is>
      </c>
      <c r="B266" s="30" t="inlineStr">
        <is>
          <t>Outsourcing Fees</t>
        </is>
      </c>
      <c r="C266" s="34" t="inlineStr">
        <is>
          <t>TABLE: 15.0
MATRIX ROW / CONTEXT: EU/EEA
Enter Outsourcing Fees in EU/EEA
HOW TO ANSWER: 1 to 1 values.</t>
        </is>
      </c>
      <c r="D266" s="32" t="inlineStr"/>
      <c r="E266" s="33" t="inlineStr"/>
      <c r="F266" s="33" t="inlineStr"/>
      <c r="G266" s="33" t="inlineStr"/>
      <c r="H266" s="33" t="inlineStr"/>
      <c r="I266" s="33" t="inlineStr"/>
      <c r="J266" s="33" t="inlineStr"/>
      <c r="K266" s="33" t="inlineStr"/>
      <c r="L266" s="33" t="inlineStr"/>
      <c r="M266" s="33" t="inlineStr"/>
      <c r="N266" s="33" t="inlineStr"/>
      <c r="O266" s="33" t="inlineStr"/>
      <c r="P266" s="33" t="inlineStr"/>
      <c r="Q266" s="33" t="inlineStr"/>
      <c r="R266" s="33" t="inlineStr"/>
      <c r="S266" s="33" t="inlineStr"/>
      <c r="T266" s="33" t="inlineStr"/>
      <c r="U266" s="33" t="inlineStr"/>
      <c r="V266" s="33" t="inlineStr"/>
      <c r="W266" s="33" t="inlineStr"/>
      <c r="X266" s="33" t="inlineStr"/>
      <c r="Y266" s="33" t="inlineStr"/>
      <c r="Z266" s="33" t="inlineStr"/>
      <c r="AA266" s="33" t="inlineStr"/>
      <c r="AB266" s="33" t="inlineStr"/>
      <c r="AC266" s="33" t="inlineStr"/>
      <c r="AD266" s="33" t="inlineStr"/>
      <c r="AE266" s="33" t="inlineStr"/>
      <c r="AF266" s="33" t="inlineStr"/>
      <c r="AG266" s="33" t="inlineStr"/>
      <c r="AH266">
        <f>COUNTA(D266:D266)&gt;0</f>
        <v/>
      </c>
      <c r="AI266">
        <f>TRUE</f>
        <v/>
      </c>
      <c r="AJ266">
        <f>FALSE</f>
        <v/>
      </c>
      <c r="AK266">
        <f>IF(AH266,"ANSWERED","MISSING")</f>
        <v/>
      </c>
      <c r="AL266" t="inlineStr">
        <is>
          <t>NO_DEPENDENCY</t>
        </is>
      </c>
    </row>
    <row r="267">
      <c r="A267" s="29" t="inlineStr">
        <is>
          <t>CASP_PR_261_v1</t>
        </is>
      </c>
      <c r="B267" s="30" t="inlineStr">
        <is>
          <t>Outsourcing Fees</t>
        </is>
      </c>
      <c r="C267" s="34" t="inlineStr">
        <is>
          <t>TABLE: 15.0
MATRIX ROW / CONTEXT: RoW
Enter Outsourcing Fees in RoW
HOW TO ANSWER: 1 to 1 values.</t>
        </is>
      </c>
      <c r="D267" s="32" t="inlineStr"/>
      <c r="E267" s="33" t="inlineStr"/>
      <c r="F267" s="33" t="inlineStr"/>
      <c r="G267" s="33" t="inlineStr"/>
      <c r="H267" s="33" t="inlineStr"/>
      <c r="I267" s="33" t="inlineStr"/>
      <c r="J267" s="33" t="inlineStr"/>
      <c r="K267" s="33" t="inlineStr"/>
      <c r="L267" s="33" t="inlineStr"/>
      <c r="M267" s="33" t="inlineStr"/>
      <c r="N267" s="33" t="inlineStr"/>
      <c r="O267" s="33" t="inlineStr"/>
      <c r="P267" s="33" t="inlineStr"/>
      <c r="Q267" s="33" t="inlineStr"/>
      <c r="R267" s="33" t="inlineStr"/>
      <c r="S267" s="33" t="inlineStr"/>
      <c r="T267" s="33" t="inlineStr"/>
      <c r="U267" s="33" t="inlineStr"/>
      <c r="V267" s="33" t="inlineStr"/>
      <c r="W267" s="33" t="inlineStr"/>
      <c r="X267" s="33" t="inlineStr"/>
      <c r="Y267" s="33" t="inlineStr"/>
      <c r="Z267" s="33" t="inlineStr"/>
      <c r="AA267" s="33" t="inlineStr"/>
      <c r="AB267" s="33" t="inlineStr"/>
      <c r="AC267" s="33" t="inlineStr"/>
      <c r="AD267" s="33" t="inlineStr"/>
      <c r="AE267" s="33" t="inlineStr"/>
      <c r="AF267" s="33" t="inlineStr"/>
      <c r="AG267" s="33" t="inlineStr"/>
      <c r="AH267">
        <f>COUNTA(D267:D267)&gt;0</f>
        <v/>
      </c>
      <c r="AI267">
        <f>TRUE</f>
        <v/>
      </c>
      <c r="AJ267">
        <f>FALSE</f>
        <v/>
      </c>
      <c r="AK267">
        <f>IF(AH267,"ANSWERED","MISSING")</f>
        <v/>
      </c>
      <c r="AL267" t="inlineStr">
        <is>
          <t>NO_DEPENDENCY</t>
        </is>
      </c>
    </row>
    <row r="268">
      <c r="A268" s="29" t="inlineStr">
        <is>
          <t>CASP_PR_262_v1</t>
        </is>
      </c>
      <c r="B268" s="30" t="inlineStr">
        <is>
          <t>Consultation expenses</t>
        </is>
      </c>
      <c r="C268" s="34" t="inlineStr">
        <is>
          <t>TABLE: 15.0
MATRIX ROW / CONTEXT: Malta
Enter Consultation expenses in Malta
HOW TO ANSWER: 1 to 1 values.</t>
        </is>
      </c>
      <c r="D268" s="32" t="inlineStr"/>
      <c r="E268" s="33" t="inlineStr"/>
      <c r="F268" s="33" t="inlineStr"/>
      <c r="G268" s="33" t="inlineStr"/>
      <c r="H268" s="33" t="inlineStr"/>
      <c r="I268" s="33" t="inlineStr"/>
      <c r="J268" s="33" t="inlineStr"/>
      <c r="K268" s="33" t="inlineStr"/>
      <c r="L268" s="33" t="inlineStr"/>
      <c r="M268" s="33" t="inlineStr"/>
      <c r="N268" s="33" t="inlineStr"/>
      <c r="O268" s="33" t="inlineStr"/>
      <c r="P268" s="33" t="inlineStr"/>
      <c r="Q268" s="33" t="inlineStr"/>
      <c r="R268" s="33" t="inlineStr"/>
      <c r="S268" s="33" t="inlineStr"/>
      <c r="T268" s="33" t="inlineStr"/>
      <c r="U268" s="33" t="inlineStr"/>
      <c r="V268" s="33" t="inlineStr"/>
      <c r="W268" s="33" t="inlineStr"/>
      <c r="X268" s="33" t="inlineStr"/>
      <c r="Y268" s="33" t="inlineStr"/>
      <c r="Z268" s="33" t="inlineStr"/>
      <c r="AA268" s="33" t="inlineStr"/>
      <c r="AB268" s="33" t="inlineStr"/>
      <c r="AC268" s="33" t="inlineStr"/>
      <c r="AD268" s="33" t="inlineStr"/>
      <c r="AE268" s="33" t="inlineStr"/>
      <c r="AF268" s="33" t="inlineStr"/>
      <c r="AG268" s="33" t="inlineStr"/>
      <c r="AH268">
        <f>COUNTA(D268:D268)&gt;0</f>
        <v/>
      </c>
      <c r="AI268">
        <f>TRUE</f>
        <v/>
      </c>
      <c r="AJ268">
        <f>FALSE</f>
        <v/>
      </c>
      <c r="AK268">
        <f>IF(AH268,"ANSWERED","MISSING")</f>
        <v/>
      </c>
      <c r="AL268" t="inlineStr">
        <is>
          <t>NO_DEPENDENCY</t>
        </is>
      </c>
    </row>
    <row r="269">
      <c r="A269" s="29" t="inlineStr">
        <is>
          <t>CASP_PR_263_v1</t>
        </is>
      </c>
      <c r="B269" s="30" t="inlineStr">
        <is>
          <t>Consultation expenses</t>
        </is>
      </c>
      <c r="C269" s="34" t="inlineStr">
        <is>
          <t>TABLE: 15.0
MATRIX ROW / CONTEXT: EU/EEA
Enter Consultation expenses in EU/EEA
HOW TO ANSWER: 1 to 1 values.</t>
        </is>
      </c>
      <c r="D269" s="32" t="inlineStr"/>
      <c r="E269" s="33" t="inlineStr"/>
      <c r="F269" s="33" t="inlineStr"/>
      <c r="G269" s="33" t="inlineStr"/>
      <c r="H269" s="33" t="inlineStr"/>
      <c r="I269" s="33" t="inlineStr"/>
      <c r="J269" s="33" t="inlineStr"/>
      <c r="K269" s="33" t="inlineStr"/>
      <c r="L269" s="33" t="inlineStr"/>
      <c r="M269" s="33" t="inlineStr"/>
      <c r="N269" s="33" t="inlineStr"/>
      <c r="O269" s="33" t="inlineStr"/>
      <c r="P269" s="33" t="inlineStr"/>
      <c r="Q269" s="33" t="inlineStr"/>
      <c r="R269" s="33" t="inlineStr"/>
      <c r="S269" s="33" t="inlineStr"/>
      <c r="T269" s="33" t="inlineStr"/>
      <c r="U269" s="33" t="inlineStr"/>
      <c r="V269" s="33" t="inlineStr"/>
      <c r="W269" s="33" t="inlineStr"/>
      <c r="X269" s="33" t="inlineStr"/>
      <c r="Y269" s="33" t="inlineStr"/>
      <c r="Z269" s="33" t="inlineStr"/>
      <c r="AA269" s="33" t="inlineStr"/>
      <c r="AB269" s="33" t="inlineStr"/>
      <c r="AC269" s="33" t="inlineStr"/>
      <c r="AD269" s="33" t="inlineStr"/>
      <c r="AE269" s="33" t="inlineStr"/>
      <c r="AF269" s="33" t="inlineStr"/>
      <c r="AG269" s="33" t="inlineStr"/>
      <c r="AH269">
        <f>COUNTA(D269:D269)&gt;0</f>
        <v/>
      </c>
      <c r="AI269">
        <f>TRUE</f>
        <v/>
      </c>
      <c r="AJ269">
        <f>FALSE</f>
        <v/>
      </c>
      <c r="AK269">
        <f>IF(AH269,"ANSWERED","MISSING")</f>
        <v/>
      </c>
      <c r="AL269" t="inlineStr">
        <is>
          <t>NO_DEPENDENCY</t>
        </is>
      </c>
    </row>
    <row r="270">
      <c r="A270" s="29" t="inlineStr">
        <is>
          <t>CASP_PR_264_v1</t>
        </is>
      </c>
      <c r="B270" s="30" t="inlineStr">
        <is>
          <t>Consultation expenses</t>
        </is>
      </c>
      <c r="C270" s="34" t="inlineStr">
        <is>
          <t>TABLE: 15.0
MATRIX ROW / CONTEXT: RoW
Enter Consultation expenses in RoW
HOW TO ANSWER: 1 to 1 values.</t>
        </is>
      </c>
      <c r="D270" s="32" t="inlineStr"/>
      <c r="E270" s="33" t="inlineStr"/>
      <c r="F270" s="33" t="inlineStr"/>
      <c r="G270" s="33" t="inlineStr"/>
      <c r="H270" s="33" t="inlineStr"/>
      <c r="I270" s="33" t="inlineStr"/>
      <c r="J270" s="33" t="inlineStr"/>
      <c r="K270" s="33" t="inlineStr"/>
      <c r="L270" s="33" t="inlineStr"/>
      <c r="M270" s="33" t="inlineStr"/>
      <c r="N270" s="33" t="inlineStr"/>
      <c r="O270" s="33" t="inlineStr"/>
      <c r="P270" s="33" t="inlineStr"/>
      <c r="Q270" s="33" t="inlineStr"/>
      <c r="R270" s="33" t="inlineStr"/>
      <c r="S270" s="33" t="inlineStr"/>
      <c r="T270" s="33" t="inlineStr"/>
      <c r="U270" s="33" t="inlineStr"/>
      <c r="V270" s="33" t="inlineStr"/>
      <c r="W270" s="33" t="inlineStr"/>
      <c r="X270" s="33" t="inlineStr"/>
      <c r="Y270" s="33" t="inlineStr"/>
      <c r="Z270" s="33" t="inlineStr"/>
      <c r="AA270" s="33" t="inlineStr"/>
      <c r="AB270" s="33" t="inlineStr"/>
      <c r="AC270" s="33" t="inlineStr"/>
      <c r="AD270" s="33" t="inlineStr"/>
      <c r="AE270" s="33" t="inlineStr"/>
      <c r="AF270" s="33" t="inlineStr"/>
      <c r="AG270" s="33" t="inlineStr"/>
      <c r="AH270">
        <f>COUNTA(D270:D270)&gt;0</f>
        <v/>
      </c>
      <c r="AI270">
        <f>TRUE</f>
        <v/>
      </c>
      <c r="AJ270">
        <f>FALSE</f>
        <v/>
      </c>
      <c r="AK270">
        <f>IF(AH270,"ANSWERED","MISSING")</f>
        <v/>
      </c>
      <c r="AL270" t="inlineStr">
        <is>
          <t>NO_DEPENDENCY</t>
        </is>
      </c>
    </row>
    <row r="271">
      <c r="A271" s="29" t="inlineStr">
        <is>
          <t>CASP_PR_265_v1</t>
        </is>
      </c>
      <c r="B271" s="30" t="inlineStr">
        <is>
          <t>Management recharge expenses</t>
        </is>
      </c>
      <c r="C271" s="34" t="inlineStr">
        <is>
          <t>TABLE: 15.0
MATRIX ROW / CONTEXT: Malta
HOW TO ANSWER: 1 to 1 values.</t>
        </is>
      </c>
      <c r="D271" s="32" t="inlineStr"/>
      <c r="E271" s="33" t="inlineStr"/>
      <c r="F271" s="33" t="inlineStr"/>
      <c r="G271" s="33" t="inlineStr"/>
      <c r="H271" s="33" t="inlineStr"/>
      <c r="I271" s="33" t="inlineStr"/>
      <c r="J271" s="33" t="inlineStr"/>
      <c r="K271" s="33" t="inlineStr"/>
      <c r="L271" s="33" t="inlineStr"/>
      <c r="M271" s="33" t="inlineStr"/>
      <c r="N271" s="33" t="inlineStr"/>
      <c r="O271" s="33" t="inlineStr"/>
      <c r="P271" s="33" t="inlineStr"/>
      <c r="Q271" s="33" t="inlineStr"/>
      <c r="R271" s="33" t="inlineStr"/>
      <c r="S271" s="33" t="inlineStr"/>
      <c r="T271" s="33" t="inlineStr"/>
      <c r="U271" s="33" t="inlineStr"/>
      <c r="V271" s="33" t="inlineStr"/>
      <c r="W271" s="33" t="inlineStr"/>
      <c r="X271" s="33" t="inlineStr"/>
      <c r="Y271" s="33" t="inlineStr"/>
      <c r="Z271" s="33" t="inlineStr"/>
      <c r="AA271" s="33" t="inlineStr"/>
      <c r="AB271" s="33" t="inlineStr"/>
      <c r="AC271" s="33" t="inlineStr"/>
      <c r="AD271" s="33" t="inlineStr"/>
      <c r="AE271" s="33" t="inlineStr"/>
      <c r="AF271" s="33" t="inlineStr"/>
      <c r="AG271" s="33" t="inlineStr"/>
      <c r="AH271">
        <f>COUNTA(D271:D271)&gt;0</f>
        <v/>
      </c>
      <c r="AI271">
        <f>TRUE</f>
        <v/>
      </c>
      <c r="AJ271">
        <f>FALSE</f>
        <v/>
      </c>
      <c r="AK271">
        <f>IF(AH271,"ANSWERED","MISSING")</f>
        <v/>
      </c>
      <c r="AL271" t="inlineStr">
        <is>
          <t>NO_DEPENDENCY</t>
        </is>
      </c>
    </row>
    <row r="272">
      <c r="A272" s="29" t="inlineStr">
        <is>
          <t>CASP_PR_266_v1</t>
        </is>
      </c>
      <c r="B272" s="30" t="inlineStr">
        <is>
          <t>Management recharge expenses</t>
        </is>
      </c>
      <c r="C272" s="34" t="inlineStr">
        <is>
          <t>TABLE: 15.0
MATRIX ROW / CONTEXT: EU/EEA
HOW TO ANSWER: 1 to 1 values.</t>
        </is>
      </c>
      <c r="D272" s="32" t="inlineStr"/>
      <c r="E272" s="33" t="inlineStr"/>
      <c r="F272" s="33" t="inlineStr"/>
      <c r="G272" s="33" t="inlineStr"/>
      <c r="H272" s="33" t="inlineStr"/>
      <c r="I272" s="33" t="inlineStr"/>
      <c r="J272" s="33" t="inlineStr"/>
      <c r="K272" s="33" t="inlineStr"/>
      <c r="L272" s="33" t="inlineStr"/>
      <c r="M272" s="33" t="inlineStr"/>
      <c r="N272" s="33" t="inlineStr"/>
      <c r="O272" s="33" t="inlineStr"/>
      <c r="P272" s="33" t="inlineStr"/>
      <c r="Q272" s="33" t="inlineStr"/>
      <c r="R272" s="33" t="inlineStr"/>
      <c r="S272" s="33" t="inlineStr"/>
      <c r="T272" s="33" t="inlineStr"/>
      <c r="U272" s="33" t="inlineStr"/>
      <c r="V272" s="33" t="inlineStr"/>
      <c r="W272" s="33" t="inlineStr"/>
      <c r="X272" s="33" t="inlineStr"/>
      <c r="Y272" s="33" t="inlineStr"/>
      <c r="Z272" s="33" t="inlineStr"/>
      <c r="AA272" s="33" t="inlineStr"/>
      <c r="AB272" s="33" t="inlineStr"/>
      <c r="AC272" s="33" t="inlineStr"/>
      <c r="AD272" s="33" t="inlineStr"/>
      <c r="AE272" s="33" t="inlineStr"/>
      <c r="AF272" s="33" t="inlineStr"/>
      <c r="AG272" s="33" t="inlineStr"/>
      <c r="AH272">
        <f>COUNTA(D272:D272)&gt;0</f>
        <v/>
      </c>
      <c r="AI272">
        <f>TRUE</f>
        <v/>
      </c>
      <c r="AJ272">
        <f>FALSE</f>
        <v/>
      </c>
      <c r="AK272">
        <f>IF(AH272,"ANSWERED","MISSING")</f>
        <v/>
      </c>
      <c r="AL272" t="inlineStr">
        <is>
          <t>NO_DEPENDENCY</t>
        </is>
      </c>
    </row>
    <row r="273">
      <c r="A273" s="29" t="inlineStr">
        <is>
          <t>CASP_PR_267_v1</t>
        </is>
      </c>
      <c r="B273" s="30" t="inlineStr">
        <is>
          <t>Management recharge expenses</t>
        </is>
      </c>
      <c r="C273" s="34" t="inlineStr">
        <is>
          <t>TABLE: 15.0
MATRIX ROW / CONTEXT: RoW
HOW TO ANSWER: 1 to 1 values.</t>
        </is>
      </c>
      <c r="D273" s="32" t="inlineStr"/>
      <c r="E273" s="33" t="inlineStr"/>
      <c r="F273" s="33" t="inlineStr"/>
      <c r="G273" s="33" t="inlineStr"/>
      <c r="H273" s="33" t="inlineStr"/>
      <c r="I273" s="33" t="inlineStr"/>
      <c r="J273" s="33" t="inlineStr"/>
      <c r="K273" s="33" t="inlineStr"/>
      <c r="L273" s="33" t="inlineStr"/>
      <c r="M273" s="33" t="inlineStr"/>
      <c r="N273" s="33" t="inlineStr"/>
      <c r="O273" s="33" t="inlineStr"/>
      <c r="P273" s="33" t="inlineStr"/>
      <c r="Q273" s="33" t="inlineStr"/>
      <c r="R273" s="33" t="inlineStr"/>
      <c r="S273" s="33" t="inlineStr"/>
      <c r="T273" s="33" t="inlineStr"/>
      <c r="U273" s="33" t="inlineStr"/>
      <c r="V273" s="33" t="inlineStr"/>
      <c r="W273" s="33" t="inlineStr"/>
      <c r="X273" s="33" t="inlineStr"/>
      <c r="Y273" s="33" t="inlineStr"/>
      <c r="Z273" s="33" t="inlineStr"/>
      <c r="AA273" s="33" t="inlineStr"/>
      <c r="AB273" s="33" t="inlineStr"/>
      <c r="AC273" s="33" t="inlineStr"/>
      <c r="AD273" s="33" t="inlineStr"/>
      <c r="AE273" s="33" t="inlineStr"/>
      <c r="AF273" s="33" t="inlineStr"/>
      <c r="AG273" s="33" t="inlineStr"/>
      <c r="AH273">
        <f>COUNTA(D273:D273)&gt;0</f>
        <v/>
      </c>
      <c r="AI273">
        <f>TRUE</f>
        <v/>
      </c>
      <c r="AJ273">
        <f>FALSE</f>
        <v/>
      </c>
      <c r="AK273">
        <f>IF(AH273,"ANSWERED","MISSING")</f>
        <v/>
      </c>
      <c r="AL273" t="inlineStr">
        <is>
          <t>NO_DEPENDENCY</t>
        </is>
      </c>
    </row>
    <row r="274">
      <c r="A274" s="29" t="inlineStr">
        <is>
          <t>CASP_PR_268_v1</t>
        </is>
      </c>
      <c r="B274" s="30" t="inlineStr">
        <is>
          <t>Other administrative expenses</t>
        </is>
      </c>
      <c r="C274" s="34" t="inlineStr">
        <is>
          <t>TABLE: 15.0
MATRIX ROW / CONTEXT: Malta
HOW TO ANSWER: 1 to 1 values.</t>
        </is>
      </c>
      <c r="D274" s="32" t="inlineStr"/>
      <c r="E274" s="33" t="inlineStr"/>
      <c r="F274" s="33" t="inlineStr"/>
      <c r="G274" s="33" t="inlineStr"/>
      <c r="H274" s="33" t="inlineStr"/>
      <c r="I274" s="33" t="inlineStr"/>
      <c r="J274" s="33" t="inlineStr"/>
      <c r="K274" s="33" t="inlineStr"/>
      <c r="L274" s="33" t="inlineStr"/>
      <c r="M274" s="33" t="inlineStr"/>
      <c r="N274" s="33" t="inlineStr"/>
      <c r="O274" s="33" t="inlineStr"/>
      <c r="P274" s="33" t="inlineStr"/>
      <c r="Q274" s="33" t="inlineStr"/>
      <c r="R274" s="33" t="inlineStr"/>
      <c r="S274" s="33" t="inlineStr"/>
      <c r="T274" s="33" t="inlineStr"/>
      <c r="U274" s="33" t="inlineStr"/>
      <c r="V274" s="33" t="inlineStr"/>
      <c r="W274" s="33" t="inlineStr"/>
      <c r="X274" s="33" t="inlineStr"/>
      <c r="Y274" s="33" t="inlineStr"/>
      <c r="Z274" s="33" t="inlineStr"/>
      <c r="AA274" s="33" t="inlineStr"/>
      <c r="AB274" s="33" t="inlineStr"/>
      <c r="AC274" s="33" t="inlineStr"/>
      <c r="AD274" s="33" t="inlineStr"/>
      <c r="AE274" s="33" t="inlineStr"/>
      <c r="AF274" s="33" t="inlineStr"/>
      <c r="AG274" s="33" t="inlineStr"/>
      <c r="AH274">
        <f>COUNTA(D274:D274)&gt;0</f>
        <v/>
      </c>
      <c r="AI274">
        <f>TRUE</f>
        <v/>
      </c>
      <c r="AJ274">
        <f>FALSE</f>
        <v/>
      </c>
      <c r="AK274">
        <f>IF(AH274,"ANSWERED","MISSING")</f>
        <v/>
      </c>
      <c r="AL274" t="inlineStr">
        <is>
          <t>NO_DEPENDENCY</t>
        </is>
      </c>
    </row>
    <row r="275">
      <c r="A275" s="29" t="inlineStr">
        <is>
          <t>CASP_PR_269_v1</t>
        </is>
      </c>
      <c r="B275" s="30" t="inlineStr">
        <is>
          <t>Other administrative expenses</t>
        </is>
      </c>
      <c r="C275" s="34" t="inlineStr">
        <is>
          <t>TABLE: 15.0
MATRIX ROW / CONTEXT: EU/EEA
HOW TO ANSWER: 1 to 1 values.</t>
        </is>
      </c>
      <c r="D275" s="32" t="inlineStr"/>
      <c r="E275" s="33" t="inlineStr"/>
      <c r="F275" s="33" t="inlineStr"/>
      <c r="G275" s="33" t="inlineStr"/>
      <c r="H275" s="33" t="inlineStr"/>
      <c r="I275" s="33" t="inlineStr"/>
      <c r="J275" s="33" t="inlineStr"/>
      <c r="K275" s="33" t="inlineStr"/>
      <c r="L275" s="33" t="inlineStr"/>
      <c r="M275" s="33" t="inlineStr"/>
      <c r="N275" s="33" t="inlineStr"/>
      <c r="O275" s="33" t="inlineStr"/>
      <c r="P275" s="33" t="inlineStr"/>
      <c r="Q275" s="33" t="inlineStr"/>
      <c r="R275" s="33" t="inlineStr"/>
      <c r="S275" s="33" t="inlineStr"/>
      <c r="T275" s="33" t="inlineStr"/>
      <c r="U275" s="33" t="inlineStr"/>
      <c r="V275" s="33" t="inlineStr"/>
      <c r="W275" s="33" t="inlineStr"/>
      <c r="X275" s="33" t="inlineStr"/>
      <c r="Y275" s="33" t="inlineStr"/>
      <c r="Z275" s="33" t="inlineStr"/>
      <c r="AA275" s="33" t="inlineStr"/>
      <c r="AB275" s="33" t="inlineStr"/>
      <c r="AC275" s="33" t="inlineStr"/>
      <c r="AD275" s="33" t="inlineStr"/>
      <c r="AE275" s="33" t="inlineStr"/>
      <c r="AF275" s="33" t="inlineStr"/>
      <c r="AG275" s="33" t="inlineStr"/>
      <c r="AH275">
        <f>COUNTA(D275:D275)&gt;0</f>
        <v/>
      </c>
      <c r="AI275">
        <f>TRUE</f>
        <v/>
      </c>
      <c r="AJ275">
        <f>FALSE</f>
        <v/>
      </c>
      <c r="AK275">
        <f>IF(AH275,"ANSWERED","MISSING")</f>
        <v/>
      </c>
      <c r="AL275" t="inlineStr">
        <is>
          <t>NO_DEPENDENCY</t>
        </is>
      </c>
    </row>
    <row r="276">
      <c r="A276" s="29" t="inlineStr">
        <is>
          <t>CASP_PR_270_v1</t>
        </is>
      </c>
      <c r="B276" s="30" t="inlineStr">
        <is>
          <t>Other administrative expenses</t>
        </is>
      </c>
      <c r="C276" s="34" t="inlineStr">
        <is>
          <t>TABLE: 15.0
MATRIX ROW / CONTEXT: RoW
HOW TO ANSWER: 1 to 1 values.</t>
        </is>
      </c>
      <c r="D276" s="32" t="inlineStr"/>
      <c r="E276" s="33" t="inlineStr"/>
      <c r="F276" s="33" t="inlineStr"/>
      <c r="G276" s="33" t="inlineStr"/>
      <c r="H276" s="33" t="inlineStr"/>
      <c r="I276" s="33" t="inlineStr"/>
      <c r="J276" s="33" t="inlineStr"/>
      <c r="K276" s="33" t="inlineStr"/>
      <c r="L276" s="33" t="inlineStr"/>
      <c r="M276" s="33" t="inlineStr"/>
      <c r="N276" s="33" t="inlineStr"/>
      <c r="O276" s="33" t="inlineStr"/>
      <c r="P276" s="33" t="inlineStr"/>
      <c r="Q276" s="33" t="inlineStr"/>
      <c r="R276" s="33" t="inlineStr"/>
      <c r="S276" s="33" t="inlineStr"/>
      <c r="T276" s="33" t="inlineStr"/>
      <c r="U276" s="33" t="inlineStr"/>
      <c r="V276" s="33" t="inlineStr"/>
      <c r="W276" s="33" t="inlineStr"/>
      <c r="X276" s="33" t="inlineStr"/>
      <c r="Y276" s="33" t="inlineStr"/>
      <c r="Z276" s="33" t="inlineStr"/>
      <c r="AA276" s="33" t="inlineStr"/>
      <c r="AB276" s="33" t="inlineStr"/>
      <c r="AC276" s="33" t="inlineStr"/>
      <c r="AD276" s="33" t="inlineStr"/>
      <c r="AE276" s="33" t="inlineStr"/>
      <c r="AF276" s="33" t="inlineStr"/>
      <c r="AG276" s="33" t="inlineStr"/>
      <c r="AH276">
        <f>COUNTA(D276:D276)&gt;0</f>
        <v/>
      </c>
      <c r="AI276">
        <f>TRUE</f>
        <v/>
      </c>
      <c r="AJ276">
        <f>FALSE</f>
        <v/>
      </c>
      <c r="AK276">
        <f>IF(AH276,"ANSWERED","MISSING")</f>
        <v/>
      </c>
      <c r="AL276" t="inlineStr">
        <is>
          <t>NO_DEPENDENCY</t>
        </is>
      </c>
    </row>
    <row r="277">
      <c r="A277" s="29" t="inlineStr">
        <is>
          <t>CASP_PR_271_v1</t>
        </is>
      </c>
      <c r="B277" s="30" t="inlineStr">
        <is>
          <t>Other administrative expenses</t>
        </is>
      </c>
      <c r="C277" s="35" t="inlineStr">
        <is>
          <t>TABLE: 15.0
HOW TO ANSWER: 1 to 1 values.</t>
        </is>
      </c>
      <c r="D277" s="32" t="inlineStr"/>
      <c r="E277" s="33" t="inlineStr"/>
      <c r="F277" s="33" t="inlineStr"/>
      <c r="G277" s="33" t="inlineStr"/>
      <c r="H277" s="33" t="inlineStr"/>
      <c r="I277" s="33" t="inlineStr"/>
      <c r="J277" s="33" t="inlineStr"/>
      <c r="K277" s="33" t="inlineStr"/>
      <c r="L277" s="33" t="inlineStr"/>
      <c r="M277" s="33" t="inlineStr"/>
      <c r="N277" s="33" t="inlineStr"/>
      <c r="O277" s="33" t="inlineStr"/>
      <c r="P277" s="33" t="inlineStr"/>
      <c r="Q277" s="33" t="inlineStr"/>
      <c r="R277" s="33" t="inlineStr"/>
      <c r="S277" s="33" t="inlineStr"/>
      <c r="T277" s="33" t="inlineStr"/>
      <c r="U277" s="33" t="inlineStr"/>
      <c r="V277" s="33" t="inlineStr"/>
      <c r="W277" s="33" t="inlineStr"/>
      <c r="X277" s="33" t="inlineStr"/>
      <c r="Y277" s="33" t="inlineStr"/>
      <c r="Z277" s="33" t="inlineStr"/>
      <c r="AA277" s="33" t="inlineStr"/>
      <c r="AB277" s="33" t="inlineStr"/>
      <c r="AC277" s="33" t="inlineStr"/>
      <c r="AD277" s="33" t="inlineStr"/>
      <c r="AE277" s="33" t="inlineStr"/>
      <c r="AF277" s="33" t="inlineStr"/>
      <c r="AG277" s="33" t="inlineStr"/>
      <c r="AH277">
        <f>COUNTA(D277:D277)&gt;0</f>
        <v/>
      </c>
      <c r="AI277">
        <f>TRUE</f>
        <v/>
      </c>
      <c r="AJ277">
        <f>FALSE</f>
        <v/>
      </c>
      <c r="AK277">
        <f>IF(AH277,"ANSWERED","MISSING")</f>
        <v/>
      </c>
      <c r="AL277" t="inlineStr">
        <is>
          <t>NO_DEPENDENCY</t>
        </is>
      </c>
    </row>
    <row r="278" ht="24" customHeight="1">
      <c r="A278" s="28" t="inlineStr">
        <is>
          <t>PR — FINANCE COST</t>
        </is>
      </c>
      <c r="B278" s="28" t="n"/>
      <c r="C278" s="28" t="n"/>
      <c r="D278" s="28" t="n"/>
      <c r="E278" s="28" t="n"/>
      <c r="F278" s="28" t="n"/>
      <c r="G278" s="28" t="n"/>
      <c r="H278" s="28" t="n"/>
      <c r="I278" s="28" t="n"/>
      <c r="J278" s="28" t="n"/>
      <c r="K278" s="28" t="n"/>
      <c r="L278" s="28" t="n"/>
      <c r="M278" s="28" t="n"/>
      <c r="N278" s="28" t="n"/>
      <c r="O278" s="28" t="n"/>
      <c r="P278" s="28" t="n"/>
      <c r="Q278" s="28" t="n"/>
      <c r="R278" s="28" t="n"/>
      <c r="S278" s="28" t="n"/>
      <c r="T278" s="28" t="n"/>
      <c r="U278" s="28" t="n"/>
      <c r="V278" s="28" t="n"/>
      <c r="W278" s="28" t="n"/>
      <c r="X278" s="28" t="n"/>
      <c r="Y278" s="28" t="n"/>
      <c r="Z278" s="28" t="n"/>
      <c r="AA278" s="28" t="n"/>
      <c r="AB278" s="28" t="n"/>
      <c r="AC278" s="28" t="n"/>
      <c r="AD278" s="28" t="n"/>
      <c r="AE278" s="28" t="n"/>
      <c r="AF278" s="28" t="n"/>
      <c r="AG278" s="28" t="n"/>
    </row>
    <row r="279">
      <c r="A279" s="29" t="inlineStr">
        <is>
          <t>CASP_PR_272_v1</t>
        </is>
      </c>
      <c r="B279" s="30" t="inlineStr">
        <is>
          <t>Unrealised losses on financial assets measured at fair value through profit or loss</t>
        </is>
      </c>
      <c r="C279" s="34" t="inlineStr">
        <is>
          <t>TABLE: 16.0
MATRIX ROW / CONTEXT: Malta
Enter Unrealised losses on financial assets measured at fair value through profit or loss in Malta
HOW TO ANSWER: 1 to 1 values.</t>
        </is>
      </c>
      <c r="D279" s="32" t="inlineStr"/>
      <c r="E279" s="33" t="inlineStr"/>
      <c r="F279" s="33" t="inlineStr"/>
      <c r="G279" s="33" t="inlineStr"/>
      <c r="H279" s="33" t="inlineStr"/>
      <c r="I279" s="33" t="inlineStr"/>
      <c r="J279" s="33" t="inlineStr"/>
      <c r="K279" s="33" t="inlineStr"/>
      <c r="L279" s="33" t="inlineStr"/>
      <c r="M279" s="33" t="inlineStr"/>
      <c r="N279" s="33" t="inlineStr"/>
      <c r="O279" s="33" t="inlineStr"/>
      <c r="P279" s="33" t="inlineStr"/>
      <c r="Q279" s="33" t="inlineStr"/>
      <c r="R279" s="33" t="inlineStr"/>
      <c r="S279" s="33" t="inlineStr"/>
      <c r="T279" s="33" t="inlineStr"/>
      <c r="U279" s="33" t="inlineStr"/>
      <c r="V279" s="33" t="inlineStr"/>
      <c r="W279" s="33" t="inlineStr"/>
      <c r="X279" s="33" t="inlineStr"/>
      <c r="Y279" s="33" t="inlineStr"/>
      <c r="Z279" s="33" t="inlineStr"/>
      <c r="AA279" s="33" t="inlineStr"/>
      <c r="AB279" s="33" t="inlineStr"/>
      <c r="AC279" s="33" t="inlineStr"/>
      <c r="AD279" s="33" t="inlineStr"/>
      <c r="AE279" s="33" t="inlineStr"/>
      <c r="AF279" s="33" t="inlineStr"/>
      <c r="AG279" s="33" t="inlineStr"/>
      <c r="AH279">
        <f>COUNTA(D279:D279)&gt;0</f>
        <v/>
      </c>
      <c r="AI279">
        <f>TRUE</f>
        <v/>
      </c>
      <c r="AJ279">
        <f>FALSE</f>
        <v/>
      </c>
      <c r="AK279">
        <f>IF(AH279,"ANSWERED","MISSING")</f>
        <v/>
      </c>
      <c r="AL279" t="inlineStr">
        <is>
          <t>NO_DEPENDENCY</t>
        </is>
      </c>
    </row>
    <row r="280">
      <c r="A280" s="29" t="inlineStr">
        <is>
          <t>CASP_PR_273_v1</t>
        </is>
      </c>
      <c r="B280" s="30" t="inlineStr">
        <is>
          <t>Unrealised losses on financial assets measured at fair value through profit or loss</t>
        </is>
      </c>
      <c r="C280" s="34" t="inlineStr">
        <is>
          <t>TABLE: 16.0
MATRIX ROW / CONTEXT: EU/EEA
Enter Unrealised losses on financial assets measured at fair value through profit or loss in EU/EEA
HOW TO ANSWER: 1 to 1 values.</t>
        </is>
      </c>
      <c r="D280" s="32" t="inlineStr"/>
      <c r="E280" s="33" t="inlineStr"/>
      <c r="F280" s="33" t="inlineStr"/>
      <c r="G280" s="33" t="inlineStr"/>
      <c r="H280" s="33" t="inlineStr"/>
      <c r="I280" s="33" t="inlineStr"/>
      <c r="J280" s="33" t="inlineStr"/>
      <c r="K280" s="33" t="inlineStr"/>
      <c r="L280" s="33" t="inlineStr"/>
      <c r="M280" s="33" t="inlineStr"/>
      <c r="N280" s="33" t="inlineStr"/>
      <c r="O280" s="33" t="inlineStr"/>
      <c r="P280" s="33" t="inlineStr"/>
      <c r="Q280" s="33" t="inlineStr"/>
      <c r="R280" s="33" t="inlineStr"/>
      <c r="S280" s="33" t="inlineStr"/>
      <c r="T280" s="33" t="inlineStr"/>
      <c r="U280" s="33" t="inlineStr"/>
      <c r="V280" s="33" t="inlineStr"/>
      <c r="W280" s="33" t="inlineStr"/>
      <c r="X280" s="33" t="inlineStr"/>
      <c r="Y280" s="33" t="inlineStr"/>
      <c r="Z280" s="33" t="inlineStr"/>
      <c r="AA280" s="33" t="inlineStr"/>
      <c r="AB280" s="33" t="inlineStr"/>
      <c r="AC280" s="33" t="inlineStr"/>
      <c r="AD280" s="33" t="inlineStr"/>
      <c r="AE280" s="33" t="inlineStr"/>
      <c r="AF280" s="33" t="inlineStr"/>
      <c r="AG280" s="33" t="inlineStr"/>
      <c r="AH280">
        <f>COUNTA(D280:D280)&gt;0</f>
        <v/>
      </c>
      <c r="AI280">
        <f>TRUE</f>
        <v/>
      </c>
      <c r="AJ280">
        <f>FALSE</f>
        <v/>
      </c>
      <c r="AK280">
        <f>IF(AH280,"ANSWERED","MISSING")</f>
        <v/>
      </c>
      <c r="AL280" t="inlineStr">
        <is>
          <t>NO_DEPENDENCY</t>
        </is>
      </c>
    </row>
    <row r="281">
      <c r="A281" s="29" t="inlineStr">
        <is>
          <t>CASP_PR_274_v1</t>
        </is>
      </c>
      <c r="B281" s="30" t="inlineStr">
        <is>
          <t>Unrealised losses on financial assets measured at fair value through profit or loss</t>
        </is>
      </c>
      <c r="C281" s="34" t="inlineStr">
        <is>
          <t>TABLE: 16.0
MATRIX ROW / CONTEXT: RoW
Enter Unrealised losses on financial assets measured at fair value through profit or loss in RoW
HOW TO ANSWER: 1 to 1 values.</t>
        </is>
      </c>
      <c r="D281" s="32" t="inlineStr"/>
      <c r="E281" s="33" t="inlineStr"/>
      <c r="F281" s="33" t="inlineStr"/>
      <c r="G281" s="33" t="inlineStr"/>
      <c r="H281" s="33" t="inlineStr"/>
      <c r="I281" s="33" t="inlineStr"/>
      <c r="J281" s="33" t="inlineStr"/>
      <c r="K281" s="33" t="inlineStr"/>
      <c r="L281" s="33" t="inlineStr"/>
      <c r="M281" s="33" t="inlineStr"/>
      <c r="N281" s="33" t="inlineStr"/>
      <c r="O281" s="33" t="inlineStr"/>
      <c r="P281" s="33" t="inlineStr"/>
      <c r="Q281" s="33" t="inlineStr"/>
      <c r="R281" s="33" t="inlineStr"/>
      <c r="S281" s="33" t="inlineStr"/>
      <c r="T281" s="33" t="inlineStr"/>
      <c r="U281" s="33" t="inlineStr"/>
      <c r="V281" s="33" t="inlineStr"/>
      <c r="W281" s="33" t="inlineStr"/>
      <c r="X281" s="33" t="inlineStr"/>
      <c r="Y281" s="33" t="inlineStr"/>
      <c r="Z281" s="33" t="inlineStr"/>
      <c r="AA281" s="33" t="inlineStr"/>
      <c r="AB281" s="33" t="inlineStr"/>
      <c r="AC281" s="33" t="inlineStr"/>
      <c r="AD281" s="33" t="inlineStr"/>
      <c r="AE281" s="33" t="inlineStr"/>
      <c r="AF281" s="33" t="inlineStr"/>
      <c r="AG281" s="33" t="inlineStr"/>
      <c r="AH281">
        <f>COUNTA(D281:D281)&gt;0</f>
        <v/>
      </c>
      <c r="AI281">
        <f>TRUE</f>
        <v/>
      </c>
      <c r="AJ281">
        <f>FALSE</f>
        <v/>
      </c>
      <c r="AK281">
        <f>IF(AH281,"ANSWERED","MISSING")</f>
        <v/>
      </c>
      <c r="AL281" t="inlineStr">
        <is>
          <t>NO_DEPENDENCY</t>
        </is>
      </c>
    </row>
    <row r="282">
      <c r="A282" s="29" t="inlineStr">
        <is>
          <t>CASP_PR_275_v1</t>
        </is>
      </c>
      <c r="B282" s="30" t="inlineStr">
        <is>
          <t>Realised losses on financial assets measured at fair value through profit or loss</t>
        </is>
      </c>
      <c r="C282" s="34" t="inlineStr">
        <is>
          <t>TABLE: 16.0
MATRIX ROW / CONTEXT: Malta
Enter Realised losses on financial assets measured at fair value through profit or loss in Malta
HOW TO ANSWER: 1 to 1 values.</t>
        </is>
      </c>
      <c r="D282" s="32" t="inlineStr"/>
      <c r="E282" s="33" t="inlineStr"/>
      <c r="F282" s="33" t="inlineStr"/>
      <c r="G282" s="33" t="inlineStr"/>
      <c r="H282" s="33" t="inlineStr"/>
      <c r="I282" s="33" t="inlineStr"/>
      <c r="J282" s="33" t="inlineStr"/>
      <c r="K282" s="33" t="inlineStr"/>
      <c r="L282" s="33" t="inlineStr"/>
      <c r="M282" s="33" t="inlineStr"/>
      <c r="N282" s="33" t="inlineStr"/>
      <c r="O282" s="33" t="inlineStr"/>
      <c r="P282" s="33" t="inlineStr"/>
      <c r="Q282" s="33" t="inlineStr"/>
      <c r="R282" s="33" t="inlineStr"/>
      <c r="S282" s="33" t="inlineStr"/>
      <c r="T282" s="33" t="inlineStr"/>
      <c r="U282" s="33" t="inlineStr"/>
      <c r="V282" s="33" t="inlineStr"/>
      <c r="W282" s="33" t="inlineStr"/>
      <c r="X282" s="33" t="inlineStr"/>
      <c r="Y282" s="33" t="inlineStr"/>
      <c r="Z282" s="33" t="inlineStr"/>
      <c r="AA282" s="33" t="inlineStr"/>
      <c r="AB282" s="33" t="inlineStr"/>
      <c r="AC282" s="33" t="inlineStr"/>
      <c r="AD282" s="33" t="inlineStr"/>
      <c r="AE282" s="33" t="inlineStr"/>
      <c r="AF282" s="33" t="inlineStr"/>
      <c r="AG282" s="33" t="inlineStr"/>
      <c r="AH282">
        <f>COUNTA(D282:D282)&gt;0</f>
        <v/>
      </c>
      <c r="AI282">
        <f>TRUE</f>
        <v/>
      </c>
      <c r="AJ282">
        <f>FALSE</f>
        <v/>
      </c>
      <c r="AK282">
        <f>IF(AH282,"ANSWERED","MISSING")</f>
        <v/>
      </c>
      <c r="AL282" t="inlineStr">
        <is>
          <t>NO_DEPENDENCY</t>
        </is>
      </c>
    </row>
    <row r="283">
      <c r="A283" s="29" t="inlineStr">
        <is>
          <t>CASP_PR_276_v1</t>
        </is>
      </c>
      <c r="B283" s="30" t="inlineStr">
        <is>
          <t>Realised losses on financial assets measured at fair value through profit or loss</t>
        </is>
      </c>
      <c r="C283" s="34" t="inlineStr">
        <is>
          <t>TABLE: 16.0
MATRIX ROW / CONTEXT: EU/EEA
Enter Realised losses on financial assets measured at fair value through profit or loss in EU/EEA
HOW TO ANSWER: 1 to 1 values.</t>
        </is>
      </c>
      <c r="D283" s="32" t="inlineStr"/>
      <c r="E283" s="33" t="inlineStr"/>
      <c r="F283" s="33" t="inlineStr"/>
      <c r="G283" s="33" t="inlineStr"/>
      <c r="H283" s="33" t="inlineStr"/>
      <c r="I283" s="33" t="inlineStr"/>
      <c r="J283" s="33" t="inlineStr"/>
      <c r="K283" s="33" t="inlineStr"/>
      <c r="L283" s="33" t="inlineStr"/>
      <c r="M283" s="33" t="inlineStr"/>
      <c r="N283" s="33" t="inlineStr"/>
      <c r="O283" s="33" t="inlineStr"/>
      <c r="P283" s="33" t="inlineStr"/>
      <c r="Q283" s="33" t="inlineStr"/>
      <c r="R283" s="33" t="inlineStr"/>
      <c r="S283" s="33" t="inlineStr"/>
      <c r="T283" s="33" t="inlineStr"/>
      <c r="U283" s="33" t="inlineStr"/>
      <c r="V283" s="33" t="inlineStr"/>
      <c r="W283" s="33" t="inlineStr"/>
      <c r="X283" s="33" t="inlineStr"/>
      <c r="Y283" s="33" t="inlineStr"/>
      <c r="Z283" s="33" t="inlineStr"/>
      <c r="AA283" s="33" t="inlineStr"/>
      <c r="AB283" s="33" t="inlineStr"/>
      <c r="AC283" s="33" t="inlineStr"/>
      <c r="AD283" s="33" t="inlineStr"/>
      <c r="AE283" s="33" t="inlineStr"/>
      <c r="AF283" s="33" t="inlineStr"/>
      <c r="AG283" s="33" t="inlineStr"/>
      <c r="AH283">
        <f>COUNTA(D283:D283)&gt;0</f>
        <v/>
      </c>
      <c r="AI283">
        <f>TRUE</f>
        <v/>
      </c>
      <c r="AJ283">
        <f>FALSE</f>
        <v/>
      </c>
      <c r="AK283">
        <f>IF(AH283,"ANSWERED","MISSING")</f>
        <v/>
      </c>
      <c r="AL283" t="inlineStr">
        <is>
          <t>NO_DEPENDENCY</t>
        </is>
      </c>
    </row>
    <row r="284">
      <c r="A284" s="29" t="inlineStr">
        <is>
          <t>CASP_PR_277_v1</t>
        </is>
      </c>
      <c r="B284" s="30" t="inlineStr">
        <is>
          <t>Realised losses on financial assets measured at fair value through profit or loss</t>
        </is>
      </c>
      <c r="C284" s="34" t="inlineStr">
        <is>
          <t>TABLE: 16.0
MATRIX ROW / CONTEXT: RoW
Enter Realised losses on financial assets measured at fair value through profit or loss in RoW
HOW TO ANSWER: 1 to 1 values.</t>
        </is>
      </c>
      <c r="D284" s="32" t="inlineStr"/>
      <c r="E284" s="33" t="inlineStr"/>
      <c r="F284" s="33" t="inlineStr"/>
      <c r="G284" s="33" t="inlineStr"/>
      <c r="H284" s="33" t="inlineStr"/>
      <c r="I284" s="33" t="inlineStr"/>
      <c r="J284" s="33" t="inlineStr"/>
      <c r="K284" s="33" t="inlineStr"/>
      <c r="L284" s="33" t="inlineStr"/>
      <c r="M284" s="33" t="inlineStr"/>
      <c r="N284" s="33" t="inlineStr"/>
      <c r="O284" s="33" t="inlineStr"/>
      <c r="P284" s="33" t="inlineStr"/>
      <c r="Q284" s="33" t="inlineStr"/>
      <c r="R284" s="33" t="inlineStr"/>
      <c r="S284" s="33" t="inlineStr"/>
      <c r="T284" s="33" t="inlineStr"/>
      <c r="U284" s="33" t="inlineStr"/>
      <c r="V284" s="33" t="inlineStr"/>
      <c r="W284" s="33" t="inlineStr"/>
      <c r="X284" s="33" t="inlineStr"/>
      <c r="Y284" s="33" t="inlineStr"/>
      <c r="Z284" s="33" t="inlineStr"/>
      <c r="AA284" s="33" t="inlineStr"/>
      <c r="AB284" s="33" t="inlineStr"/>
      <c r="AC284" s="33" t="inlineStr"/>
      <c r="AD284" s="33" t="inlineStr"/>
      <c r="AE284" s="33" t="inlineStr"/>
      <c r="AF284" s="33" t="inlineStr"/>
      <c r="AG284" s="33" t="inlineStr"/>
      <c r="AH284">
        <f>COUNTA(D284:D284)&gt;0</f>
        <v/>
      </c>
      <c r="AI284">
        <f>TRUE</f>
        <v/>
      </c>
      <c r="AJ284">
        <f>FALSE</f>
        <v/>
      </c>
      <c r="AK284">
        <f>IF(AH284,"ANSWERED","MISSING")</f>
        <v/>
      </c>
      <c r="AL284" t="inlineStr">
        <is>
          <t>NO_DEPENDENCY</t>
        </is>
      </c>
    </row>
    <row r="285">
      <c r="A285" s="29" t="inlineStr">
        <is>
          <t>CASP_PR_278_v1</t>
        </is>
      </c>
      <c r="B285" s="30" t="inlineStr">
        <is>
          <t>Realised loss on foreign exchange differences</t>
        </is>
      </c>
      <c r="C285" s="34" t="inlineStr">
        <is>
          <t>TABLE: 16.0
MATRIX ROW / CONTEXT: Malta
Enter Realised loss on foreign exchange differences in Malta
HOW TO ANSWER: 1 to 1 values.</t>
        </is>
      </c>
      <c r="D285" s="32" t="inlineStr"/>
      <c r="E285" s="33" t="inlineStr"/>
      <c r="F285" s="33" t="inlineStr"/>
      <c r="G285" s="33" t="inlineStr"/>
      <c r="H285" s="33" t="inlineStr"/>
      <c r="I285" s="33" t="inlineStr"/>
      <c r="J285" s="33" t="inlineStr"/>
      <c r="K285" s="33" t="inlineStr"/>
      <c r="L285" s="33" t="inlineStr"/>
      <c r="M285" s="33" t="inlineStr"/>
      <c r="N285" s="33" t="inlineStr"/>
      <c r="O285" s="33" t="inlineStr"/>
      <c r="P285" s="33" t="inlineStr"/>
      <c r="Q285" s="33" t="inlineStr"/>
      <c r="R285" s="33" t="inlineStr"/>
      <c r="S285" s="33" t="inlineStr"/>
      <c r="T285" s="33" t="inlineStr"/>
      <c r="U285" s="33" t="inlineStr"/>
      <c r="V285" s="33" t="inlineStr"/>
      <c r="W285" s="33" t="inlineStr"/>
      <c r="X285" s="33" t="inlineStr"/>
      <c r="Y285" s="33" t="inlineStr"/>
      <c r="Z285" s="33" t="inlineStr"/>
      <c r="AA285" s="33" t="inlineStr"/>
      <c r="AB285" s="33" t="inlineStr"/>
      <c r="AC285" s="33" t="inlineStr"/>
      <c r="AD285" s="33" t="inlineStr"/>
      <c r="AE285" s="33" t="inlineStr"/>
      <c r="AF285" s="33" t="inlineStr"/>
      <c r="AG285" s="33" t="inlineStr"/>
      <c r="AH285">
        <f>COUNTA(D285:D285)&gt;0</f>
        <v/>
      </c>
      <c r="AI285">
        <f>TRUE</f>
        <v/>
      </c>
      <c r="AJ285">
        <f>FALSE</f>
        <v/>
      </c>
      <c r="AK285">
        <f>IF(AH285,"ANSWERED","MISSING")</f>
        <v/>
      </c>
      <c r="AL285" t="inlineStr">
        <is>
          <t>NO_DEPENDENCY</t>
        </is>
      </c>
    </row>
    <row r="286">
      <c r="A286" s="29" t="inlineStr">
        <is>
          <t>CASP_PR_279_v1</t>
        </is>
      </c>
      <c r="B286" s="30" t="inlineStr">
        <is>
          <t>Realised loss on foreign exchange differences</t>
        </is>
      </c>
      <c r="C286" s="34" t="inlineStr">
        <is>
          <t>TABLE: 16.0
MATRIX ROW / CONTEXT: EU/EEA
Enter Realised loss on foreign exchange differences in EU/EEA
HOW TO ANSWER: 1 to 1 values.</t>
        </is>
      </c>
      <c r="D286" s="32" t="inlineStr"/>
      <c r="E286" s="33" t="inlineStr"/>
      <c r="F286" s="33" t="inlineStr"/>
      <c r="G286" s="33" t="inlineStr"/>
      <c r="H286" s="33" t="inlineStr"/>
      <c r="I286" s="33" t="inlineStr"/>
      <c r="J286" s="33" t="inlineStr"/>
      <c r="K286" s="33" t="inlineStr"/>
      <c r="L286" s="33" t="inlineStr"/>
      <c r="M286" s="33" t="inlineStr"/>
      <c r="N286" s="33" t="inlineStr"/>
      <c r="O286" s="33" t="inlineStr"/>
      <c r="P286" s="33" t="inlineStr"/>
      <c r="Q286" s="33" t="inlineStr"/>
      <c r="R286" s="33" t="inlineStr"/>
      <c r="S286" s="33" t="inlineStr"/>
      <c r="T286" s="33" t="inlineStr"/>
      <c r="U286" s="33" t="inlineStr"/>
      <c r="V286" s="33" t="inlineStr"/>
      <c r="W286" s="33" t="inlineStr"/>
      <c r="X286" s="33" t="inlineStr"/>
      <c r="Y286" s="33" t="inlineStr"/>
      <c r="Z286" s="33" t="inlineStr"/>
      <c r="AA286" s="33" t="inlineStr"/>
      <c r="AB286" s="33" t="inlineStr"/>
      <c r="AC286" s="33" t="inlineStr"/>
      <c r="AD286" s="33" t="inlineStr"/>
      <c r="AE286" s="33" t="inlineStr"/>
      <c r="AF286" s="33" t="inlineStr"/>
      <c r="AG286" s="33" t="inlineStr"/>
      <c r="AH286">
        <f>COUNTA(D286:D286)&gt;0</f>
        <v/>
      </c>
      <c r="AI286">
        <f>TRUE</f>
        <v/>
      </c>
      <c r="AJ286">
        <f>FALSE</f>
        <v/>
      </c>
      <c r="AK286">
        <f>IF(AH286,"ANSWERED","MISSING")</f>
        <v/>
      </c>
      <c r="AL286" t="inlineStr">
        <is>
          <t>NO_DEPENDENCY</t>
        </is>
      </c>
    </row>
    <row r="287">
      <c r="A287" s="29" t="inlineStr">
        <is>
          <t>CASP_PR_280_v1</t>
        </is>
      </c>
      <c r="B287" s="30" t="inlineStr">
        <is>
          <t>Realised loss on foreign exchange differences</t>
        </is>
      </c>
      <c r="C287" s="34" t="inlineStr">
        <is>
          <t>TABLE: 16.0
MATRIX ROW / CONTEXT: RoW
Enter Realised loss on foreign exchange differences in RoW
HOW TO ANSWER: 1 to 1 values.</t>
        </is>
      </c>
      <c r="D287" s="32" t="inlineStr"/>
      <c r="E287" s="33" t="inlineStr"/>
      <c r="F287" s="33" t="inlineStr"/>
      <c r="G287" s="33" t="inlineStr"/>
      <c r="H287" s="33" t="inlineStr"/>
      <c r="I287" s="33" t="inlineStr"/>
      <c r="J287" s="33" t="inlineStr"/>
      <c r="K287" s="33" t="inlineStr"/>
      <c r="L287" s="33" t="inlineStr"/>
      <c r="M287" s="33" t="inlineStr"/>
      <c r="N287" s="33" t="inlineStr"/>
      <c r="O287" s="33" t="inlineStr"/>
      <c r="P287" s="33" t="inlineStr"/>
      <c r="Q287" s="33" t="inlineStr"/>
      <c r="R287" s="33" t="inlineStr"/>
      <c r="S287" s="33" t="inlineStr"/>
      <c r="T287" s="33" t="inlineStr"/>
      <c r="U287" s="33" t="inlineStr"/>
      <c r="V287" s="33" t="inlineStr"/>
      <c r="W287" s="33" t="inlineStr"/>
      <c r="X287" s="33" t="inlineStr"/>
      <c r="Y287" s="33" t="inlineStr"/>
      <c r="Z287" s="33" t="inlineStr"/>
      <c r="AA287" s="33" t="inlineStr"/>
      <c r="AB287" s="33" t="inlineStr"/>
      <c r="AC287" s="33" t="inlineStr"/>
      <c r="AD287" s="33" t="inlineStr"/>
      <c r="AE287" s="33" t="inlineStr"/>
      <c r="AF287" s="33" t="inlineStr"/>
      <c r="AG287" s="33" t="inlineStr"/>
      <c r="AH287">
        <f>COUNTA(D287:D287)&gt;0</f>
        <v/>
      </c>
      <c r="AI287">
        <f>TRUE</f>
        <v/>
      </c>
      <c r="AJ287">
        <f>FALSE</f>
        <v/>
      </c>
      <c r="AK287">
        <f>IF(AH287,"ANSWERED","MISSING")</f>
        <v/>
      </c>
      <c r="AL287" t="inlineStr">
        <is>
          <t>NO_DEPENDENCY</t>
        </is>
      </c>
    </row>
    <row r="288">
      <c r="A288" s="29" t="inlineStr">
        <is>
          <t>CASP_PR_281_v1</t>
        </is>
      </c>
      <c r="B288" s="30" t="inlineStr">
        <is>
          <t>Unrealised loss on foreign exchange differences</t>
        </is>
      </c>
      <c r="C288" s="34" t="inlineStr">
        <is>
          <t>TABLE: 16.0
MATRIX ROW / CONTEXT: Malta
Enter Unrealised loss on foreign exchange differences in Malta
HOW TO ANSWER: 1 to 1 values.</t>
        </is>
      </c>
      <c r="D288" s="32" t="inlineStr"/>
      <c r="E288" s="33" t="inlineStr"/>
      <c r="F288" s="33" t="inlineStr"/>
      <c r="G288" s="33" t="inlineStr"/>
      <c r="H288" s="33" t="inlineStr"/>
      <c r="I288" s="33" t="inlineStr"/>
      <c r="J288" s="33" t="inlineStr"/>
      <c r="K288" s="33" t="inlineStr"/>
      <c r="L288" s="33" t="inlineStr"/>
      <c r="M288" s="33" t="inlineStr"/>
      <c r="N288" s="33" t="inlineStr"/>
      <c r="O288" s="33" t="inlineStr"/>
      <c r="P288" s="33" t="inlineStr"/>
      <c r="Q288" s="33" t="inlineStr"/>
      <c r="R288" s="33" t="inlineStr"/>
      <c r="S288" s="33" t="inlineStr"/>
      <c r="T288" s="33" t="inlineStr"/>
      <c r="U288" s="33" t="inlineStr"/>
      <c r="V288" s="33" t="inlineStr"/>
      <c r="W288" s="33" t="inlineStr"/>
      <c r="X288" s="33" t="inlineStr"/>
      <c r="Y288" s="33" t="inlineStr"/>
      <c r="Z288" s="33" t="inlineStr"/>
      <c r="AA288" s="33" t="inlineStr"/>
      <c r="AB288" s="33" t="inlineStr"/>
      <c r="AC288" s="33" t="inlineStr"/>
      <c r="AD288" s="33" t="inlineStr"/>
      <c r="AE288" s="33" t="inlineStr"/>
      <c r="AF288" s="33" t="inlineStr"/>
      <c r="AG288" s="33" t="inlineStr"/>
      <c r="AH288">
        <f>COUNTA(D288:D288)&gt;0</f>
        <v/>
      </c>
      <c r="AI288">
        <f>TRUE</f>
        <v/>
      </c>
      <c r="AJ288">
        <f>FALSE</f>
        <v/>
      </c>
      <c r="AK288">
        <f>IF(AH288,"ANSWERED","MISSING")</f>
        <v/>
      </c>
      <c r="AL288" t="inlineStr">
        <is>
          <t>NO_DEPENDENCY</t>
        </is>
      </c>
    </row>
    <row r="289">
      <c r="A289" s="29" t="inlineStr">
        <is>
          <t>CASP_PR_282_v1</t>
        </is>
      </c>
      <c r="B289" s="30" t="inlineStr">
        <is>
          <t>Unrealised loss on foreign exchange differences</t>
        </is>
      </c>
      <c r="C289" s="34" t="inlineStr">
        <is>
          <t>TABLE: 16.0
MATRIX ROW / CONTEXT: EU/EEA
Enter Unrealised loss on foreign exchange differences in EU/EEA
HOW TO ANSWER: 1 to 1 values.</t>
        </is>
      </c>
      <c r="D289" s="32" t="inlineStr"/>
      <c r="E289" s="33" t="inlineStr"/>
      <c r="F289" s="33" t="inlineStr"/>
      <c r="G289" s="33" t="inlineStr"/>
      <c r="H289" s="33" t="inlineStr"/>
      <c r="I289" s="33" t="inlineStr"/>
      <c r="J289" s="33" t="inlineStr"/>
      <c r="K289" s="33" t="inlineStr"/>
      <c r="L289" s="33" t="inlineStr"/>
      <c r="M289" s="33" t="inlineStr"/>
      <c r="N289" s="33" t="inlineStr"/>
      <c r="O289" s="33" t="inlineStr"/>
      <c r="P289" s="33" t="inlineStr"/>
      <c r="Q289" s="33" t="inlineStr"/>
      <c r="R289" s="33" t="inlineStr"/>
      <c r="S289" s="33" t="inlineStr"/>
      <c r="T289" s="33" t="inlineStr"/>
      <c r="U289" s="33" t="inlineStr"/>
      <c r="V289" s="33" t="inlineStr"/>
      <c r="W289" s="33" t="inlineStr"/>
      <c r="X289" s="33" t="inlineStr"/>
      <c r="Y289" s="33" t="inlineStr"/>
      <c r="Z289" s="33" t="inlineStr"/>
      <c r="AA289" s="33" t="inlineStr"/>
      <c r="AB289" s="33" t="inlineStr"/>
      <c r="AC289" s="33" t="inlineStr"/>
      <c r="AD289" s="33" t="inlineStr"/>
      <c r="AE289" s="33" t="inlineStr"/>
      <c r="AF289" s="33" t="inlineStr"/>
      <c r="AG289" s="33" t="inlineStr"/>
      <c r="AH289">
        <f>COUNTA(D289:D289)&gt;0</f>
        <v/>
      </c>
      <c r="AI289">
        <f>TRUE</f>
        <v/>
      </c>
      <c r="AJ289">
        <f>FALSE</f>
        <v/>
      </c>
      <c r="AK289">
        <f>IF(AH289,"ANSWERED","MISSING")</f>
        <v/>
      </c>
      <c r="AL289" t="inlineStr">
        <is>
          <t>NO_DEPENDENCY</t>
        </is>
      </c>
    </row>
    <row r="290">
      <c r="A290" s="29" t="inlineStr">
        <is>
          <t>CASP_PR_283_v1</t>
        </is>
      </c>
      <c r="B290" s="30" t="inlineStr">
        <is>
          <t>Unrealised loss on foreign exchange differences</t>
        </is>
      </c>
      <c r="C290" s="34" t="inlineStr">
        <is>
          <t>TABLE: 16.0
MATRIX ROW / CONTEXT: RoW
Enter Unrealised loss on foreign exchange differences in RoW
HOW TO ANSWER: 1 to 1 values.</t>
        </is>
      </c>
      <c r="D290" s="32" t="inlineStr"/>
      <c r="E290" s="33" t="inlineStr"/>
      <c r="F290" s="33" t="inlineStr"/>
      <c r="G290" s="33" t="inlineStr"/>
      <c r="H290" s="33" t="inlineStr"/>
      <c r="I290" s="33" t="inlineStr"/>
      <c r="J290" s="33" t="inlineStr"/>
      <c r="K290" s="33" t="inlineStr"/>
      <c r="L290" s="33" t="inlineStr"/>
      <c r="M290" s="33" t="inlineStr"/>
      <c r="N290" s="33" t="inlineStr"/>
      <c r="O290" s="33" t="inlineStr"/>
      <c r="P290" s="33" t="inlineStr"/>
      <c r="Q290" s="33" t="inlineStr"/>
      <c r="R290" s="33" t="inlineStr"/>
      <c r="S290" s="33" t="inlineStr"/>
      <c r="T290" s="33" t="inlineStr"/>
      <c r="U290" s="33" t="inlineStr"/>
      <c r="V290" s="33" t="inlineStr"/>
      <c r="W290" s="33" t="inlineStr"/>
      <c r="X290" s="33" t="inlineStr"/>
      <c r="Y290" s="33" t="inlineStr"/>
      <c r="Z290" s="33" t="inlineStr"/>
      <c r="AA290" s="33" t="inlineStr"/>
      <c r="AB290" s="33" t="inlineStr"/>
      <c r="AC290" s="33" t="inlineStr"/>
      <c r="AD290" s="33" t="inlineStr"/>
      <c r="AE290" s="33" t="inlineStr"/>
      <c r="AF290" s="33" t="inlineStr"/>
      <c r="AG290" s="33" t="inlineStr"/>
      <c r="AH290">
        <f>COUNTA(D290:D290)&gt;0</f>
        <v/>
      </c>
      <c r="AI290">
        <f>TRUE</f>
        <v/>
      </c>
      <c r="AJ290">
        <f>FALSE</f>
        <v/>
      </c>
      <c r="AK290">
        <f>IF(AH290,"ANSWERED","MISSING")</f>
        <v/>
      </c>
      <c r="AL290" t="inlineStr">
        <is>
          <t>NO_DEPENDENCY</t>
        </is>
      </c>
    </row>
    <row r="291">
      <c r="A291" s="29" t="inlineStr">
        <is>
          <t>CASP_PR_284_v1</t>
        </is>
      </c>
      <c r="B291" s="30" t="inlineStr">
        <is>
          <t>Loss on financial assets attributable to clients measured at amortised cost</t>
        </is>
      </c>
      <c r="C291" s="34" t="inlineStr">
        <is>
          <t>TABLE: 16.0
MATRIX ROW / CONTEXT: Malta
Enter Loss on financial assets attributable to clients measured at amortised cost in Malta
HOW TO ANSWER: 1 to 1 values.</t>
        </is>
      </c>
      <c r="D291" s="32" t="inlineStr"/>
      <c r="E291" s="33" t="inlineStr"/>
      <c r="F291" s="33" t="inlineStr"/>
      <c r="G291" s="33" t="inlineStr"/>
      <c r="H291" s="33" t="inlineStr"/>
      <c r="I291" s="33" t="inlineStr"/>
      <c r="J291" s="33" t="inlineStr"/>
      <c r="K291" s="33" t="inlineStr"/>
      <c r="L291" s="33" t="inlineStr"/>
      <c r="M291" s="33" t="inlineStr"/>
      <c r="N291" s="33" t="inlineStr"/>
      <c r="O291" s="33" t="inlineStr"/>
      <c r="P291" s="33" t="inlineStr"/>
      <c r="Q291" s="33" t="inlineStr"/>
      <c r="R291" s="33" t="inlineStr"/>
      <c r="S291" s="33" t="inlineStr"/>
      <c r="T291" s="33" t="inlineStr"/>
      <c r="U291" s="33" t="inlineStr"/>
      <c r="V291" s="33" t="inlineStr"/>
      <c r="W291" s="33" t="inlineStr"/>
      <c r="X291" s="33" t="inlineStr"/>
      <c r="Y291" s="33" t="inlineStr"/>
      <c r="Z291" s="33" t="inlineStr"/>
      <c r="AA291" s="33" t="inlineStr"/>
      <c r="AB291" s="33" t="inlineStr"/>
      <c r="AC291" s="33" t="inlineStr"/>
      <c r="AD291" s="33" t="inlineStr"/>
      <c r="AE291" s="33" t="inlineStr"/>
      <c r="AF291" s="33" t="inlineStr"/>
      <c r="AG291" s="33" t="inlineStr"/>
      <c r="AH291">
        <f>COUNTA(D291:D291)&gt;0</f>
        <v/>
      </c>
      <c r="AI291">
        <f>TRUE</f>
        <v/>
      </c>
      <c r="AJ291">
        <f>FALSE</f>
        <v/>
      </c>
      <c r="AK291">
        <f>IF(AH291,"ANSWERED","MISSING")</f>
        <v/>
      </c>
      <c r="AL291" t="inlineStr">
        <is>
          <t>NO_DEPENDENCY</t>
        </is>
      </c>
    </row>
    <row r="292">
      <c r="A292" s="29" t="inlineStr">
        <is>
          <t>CASP_PR_285_v1</t>
        </is>
      </c>
      <c r="B292" s="30" t="inlineStr">
        <is>
          <t>Loss on financial assets attributable to clients measured at amortised cost</t>
        </is>
      </c>
      <c r="C292" s="34" t="inlineStr">
        <is>
          <t>TABLE: 16.0
MATRIX ROW / CONTEXT: EU/EEA
Enter Loss on financial assets attributable to clients measured at amortised cost in EU/EEA
HOW TO ANSWER: 1 to 1 values.</t>
        </is>
      </c>
      <c r="D292" s="32" t="inlineStr"/>
      <c r="E292" s="33" t="inlineStr"/>
      <c r="F292" s="33" t="inlineStr"/>
      <c r="G292" s="33" t="inlineStr"/>
      <c r="H292" s="33" t="inlineStr"/>
      <c r="I292" s="33" t="inlineStr"/>
      <c r="J292" s="33" t="inlineStr"/>
      <c r="K292" s="33" t="inlineStr"/>
      <c r="L292" s="33" t="inlineStr"/>
      <c r="M292" s="33" t="inlineStr"/>
      <c r="N292" s="33" t="inlineStr"/>
      <c r="O292" s="33" t="inlineStr"/>
      <c r="P292" s="33" t="inlineStr"/>
      <c r="Q292" s="33" t="inlineStr"/>
      <c r="R292" s="33" t="inlineStr"/>
      <c r="S292" s="33" t="inlineStr"/>
      <c r="T292" s="33" t="inlineStr"/>
      <c r="U292" s="33" t="inlineStr"/>
      <c r="V292" s="33" t="inlineStr"/>
      <c r="W292" s="33" t="inlineStr"/>
      <c r="X292" s="33" t="inlineStr"/>
      <c r="Y292" s="33" t="inlineStr"/>
      <c r="Z292" s="33" t="inlineStr"/>
      <c r="AA292" s="33" t="inlineStr"/>
      <c r="AB292" s="33" t="inlineStr"/>
      <c r="AC292" s="33" t="inlineStr"/>
      <c r="AD292" s="33" t="inlineStr"/>
      <c r="AE292" s="33" t="inlineStr"/>
      <c r="AF292" s="33" t="inlineStr"/>
      <c r="AG292" s="33" t="inlineStr"/>
      <c r="AH292">
        <f>COUNTA(D292:D292)&gt;0</f>
        <v/>
      </c>
      <c r="AI292">
        <f>TRUE</f>
        <v/>
      </c>
      <c r="AJ292">
        <f>FALSE</f>
        <v/>
      </c>
      <c r="AK292">
        <f>IF(AH292,"ANSWERED","MISSING")</f>
        <v/>
      </c>
      <c r="AL292" t="inlineStr">
        <is>
          <t>NO_DEPENDENCY</t>
        </is>
      </c>
    </row>
    <row r="293">
      <c r="A293" s="29" t="inlineStr">
        <is>
          <t>CASP_PR_286_v1</t>
        </is>
      </c>
      <c r="B293" s="30" t="inlineStr">
        <is>
          <t>Loss on financial assets attributable to clients measured at amortised cost</t>
        </is>
      </c>
      <c r="C293" s="34" t="inlineStr">
        <is>
          <t>TABLE: 16.0
MATRIX ROW / CONTEXT: RoW
Enter Loss on financial assets attributable to clients measured at amortised cost in RoW
HOW TO ANSWER: 1 to 1 values.</t>
        </is>
      </c>
      <c r="D293" s="32" t="inlineStr"/>
      <c r="E293" s="33" t="inlineStr"/>
      <c r="F293" s="33" t="inlineStr"/>
      <c r="G293" s="33" t="inlineStr"/>
      <c r="H293" s="33" t="inlineStr"/>
      <c r="I293" s="33" t="inlineStr"/>
      <c r="J293" s="33" t="inlineStr"/>
      <c r="K293" s="33" t="inlineStr"/>
      <c r="L293" s="33" t="inlineStr"/>
      <c r="M293" s="33" t="inlineStr"/>
      <c r="N293" s="33" t="inlineStr"/>
      <c r="O293" s="33" t="inlineStr"/>
      <c r="P293" s="33" t="inlineStr"/>
      <c r="Q293" s="33" t="inlineStr"/>
      <c r="R293" s="33" t="inlineStr"/>
      <c r="S293" s="33" t="inlineStr"/>
      <c r="T293" s="33" t="inlineStr"/>
      <c r="U293" s="33" t="inlineStr"/>
      <c r="V293" s="33" t="inlineStr"/>
      <c r="W293" s="33" t="inlineStr"/>
      <c r="X293" s="33" t="inlineStr"/>
      <c r="Y293" s="33" t="inlineStr"/>
      <c r="Z293" s="33" t="inlineStr"/>
      <c r="AA293" s="33" t="inlineStr"/>
      <c r="AB293" s="33" t="inlineStr"/>
      <c r="AC293" s="33" t="inlineStr"/>
      <c r="AD293" s="33" t="inlineStr"/>
      <c r="AE293" s="33" t="inlineStr"/>
      <c r="AF293" s="33" t="inlineStr"/>
      <c r="AG293" s="33" t="inlineStr"/>
      <c r="AH293">
        <f>COUNTA(D293:D293)&gt;0</f>
        <v/>
      </c>
      <c r="AI293">
        <f>TRUE</f>
        <v/>
      </c>
      <c r="AJ293">
        <f>FALSE</f>
        <v/>
      </c>
      <c r="AK293">
        <f>IF(AH293,"ANSWERED","MISSING")</f>
        <v/>
      </c>
      <c r="AL293" t="inlineStr">
        <is>
          <t>NO_DEPENDENCY</t>
        </is>
      </c>
    </row>
    <row r="294">
      <c r="A294" s="29" t="inlineStr">
        <is>
          <t>CASP_PR_287_v1</t>
        </is>
      </c>
      <c r="B294" s="30" t="inlineStr">
        <is>
          <t>Loss on financial assets measured at amortised cost</t>
        </is>
      </c>
      <c r="C294" s="34" t="inlineStr">
        <is>
          <t>TABLE: 16.0
MATRIX ROW / CONTEXT: Malta
Enter Loss on financial assets measured at amortised cost in Malta
HOW TO ANSWER: 1 to 1 values.</t>
        </is>
      </c>
      <c r="D294" s="32" t="inlineStr"/>
      <c r="E294" s="33" t="inlineStr"/>
      <c r="F294" s="33" t="inlineStr"/>
      <c r="G294" s="33" t="inlineStr"/>
      <c r="H294" s="33" t="inlineStr"/>
      <c r="I294" s="33" t="inlineStr"/>
      <c r="J294" s="33" t="inlineStr"/>
      <c r="K294" s="33" t="inlineStr"/>
      <c r="L294" s="33" t="inlineStr"/>
      <c r="M294" s="33" t="inlineStr"/>
      <c r="N294" s="33" t="inlineStr"/>
      <c r="O294" s="33" t="inlineStr"/>
      <c r="P294" s="33" t="inlineStr"/>
      <c r="Q294" s="33" t="inlineStr"/>
      <c r="R294" s="33" t="inlineStr"/>
      <c r="S294" s="33" t="inlineStr"/>
      <c r="T294" s="33" t="inlineStr"/>
      <c r="U294" s="33" t="inlineStr"/>
      <c r="V294" s="33" t="inlineStr"/>
      <c r="W294" s="33" t="inlineStr"/>
      <c r="X294" s="33" t="inlineStr"/>
      <c r="Y294" s="33" t="inlineStr"/>
      <c r="Z294" s="33" t="inlineStr"/>
      <c r="AA294" s="33" t="inlineStr"/>
      <c r="AB294" s="33" t="inlineStr"/>
      <c r="AC294" s="33" t="inlineStr"/>
      <c r="AD294" s="33" t="inlineStr"/>
      <c r="AE294" s="33" t="inlineStr"/>
      <c r="AF294" s="33" t="inlineStr"/>
      <c r="AG294" s="33" t="inlineStr"/>
      <c r="AH294">
        <f>COUNTA(D294:D294)&gt;0</f>
        <v/>
      </c>
      <c r="AI294">
        <f>TRUE</f>
        <v/>
      </c>
      <c r="AJ294">
        <f>FALSE</f>
        <v/>
      </c>
      <c r="AK294">
        <f>IF(AH294,"ANSWERED","MISSING")</f>
        <v/>
      </c>
      <c r="AL294" t="inlineStr">
        <is>
          <t>NO_DEPENDENCY</t>
        </is>
      </c>
    </row>
    <row r="295">
      <c r="A295" s="29" t="inlineStr">
        <is>
          <t>CASP_PR_288_v1</t>
        </is>
      </c>
      <c r="B295" s="30" t="inlineStr">
        <is>
          <t>Loss on financial assets measured at amortised cost</t>
        </is>
      </c>
      <c r="C295" s="34" t="inlineStr">
        <is>
          <t>TABLE: 16.0
MATRIX ROW / CONTEXT: EU/EEA
Enter Loss on financial assets measured at amortised cost in EU/EEA
HOW TO ANSWER: 1 to 1 values.</t>
        </is>
      </c>
      <c r="D295" s="32" t="inlineStr"/>
      <c r="E295" s="33" t="inlineStr"/>
      <c r="F295" s="33" t="inlineStr"/>
      <c r="G295" s="33" t="inlineStr"/>
      <c r="H295" s="33" t="inlineStr"/>
      <c r="I295" s="33" t="inlineStr"/>
      <c r="J295" s="33" t="inlineStr"/>
      <c r="K295" s="33" t="inlineStr"/>
      <c r="L295" s="33" t="inlineStr"/>
      <c r="M295" s="33" t="inlineStr"/>
      <c r="N295" s="33" t="inlineStr"/>
      <c r="O295" s="33" t="inlineStr"/>
      <c r="P295" s="33" t="inlineStr"/>
      <c r="Q295" s="33" t="inlineStr"/>
      <c r="R295" s="33" t="inlineStr"/>
      <c r="S295" s="33" t="inlineStr"/>
      <c r="T295" s="33" t="inlineStr"/>
      <c r="U295" s="33" t="inlineStr"/>
      <c r="V295" s="33" t="inlineStr"/>
      <c r="W295" s="33" t="inlineStr"/>
      <c r="X295" s="33" t="inlineStr"/>
      <c r="Y295" s="33" t="inlineStr"/>
      <c r="Z295" s="33" t="inlineStr"/>
      <c r="AA295" s="33" t="inlineStr"/>
      <c r="AB295" s="33" t="inlineStr"/>
      <c r="AC295" s="33" t="inlineStr"/>
      <c r="AD295" s="33" t="inlineStr"/>
      <c r="AE295" s="33" t="inlineStr"/>
      <c r="AF295" s="33" t="inlineStr"/>
      <c r="AG295" s="33" t="inlineStr"/>
      <c r="AH295">
        <f>COUNTA(D295:D295)&gt;0</f>
        <v/>
      </c>
      <c r="AI295">
        <f>TRUE</f>
        <v/>
      </c>
      <c r="AJ295">
        <f>FALSE</f>
        <v/>
      </c>
      <c r="AK295">
        <f>IF(AH295,"ANSWERED","MISSING")</f>
        <v/>
      </c>
      <c r="AL295" t="inlineStr">
        <is>
          <t>NO_DEPENDENCY</t>
        </is>
      </c>
    </row>
    <row r="296">
      <c r="A296" s="29" t="inlineStr">
        <is>
          <t>CASP_PR_289_v1</t>
        </is>
      </c>
      <c r="B296" s="30" t="inlineStr">
        <is>
          <t>Loss on financial assets measured at amortised cost</t>
        </is>
      </c>
      <c r="C296" s="34" t="inlineStr">
        <is>
          <t>TABLE: 16.0
MATRIX ROW / CONTEXT: RoW
Enter Loss on financial assets measured at amortised cost in RoW
HOW TO ANSWER: 1 to 1 values.</t>
        </is>
      </c>
      <c r="D296" s="32" t="inlineStr"/>
      <c r="E296" s="33" t="inlineStr"/>
      <c r="F296" s="33" t="inlineStr"/>
      <c r="G296" s="33" t="inlineStr"/>
      <c r="H296" s="33" t="inlineStr"/>
      <c r="I296" s="33" t="inlineStr"/>
      <c r="J296" s="33" t="inlineStr"/>
      <c r="K296" s="33" t="inlineStr"/>
      <c r="L296" s="33" t="inlineStr"/>
      <c r="M296" s="33" t="inlineStr"/>
      <c r="N296" s="33" t="inlineStr"/>
      <c r="O296" s="33" t="inlineStr"/>
      <c r="P296" s="33" t="inlineStr"/>
      <c r="Q296" s="33" t="inlineStr"/>
      <c r="R296" s="33" t="inlineStr"/>
      <c r="S296" s="33" t="inlineStr"/>
      <c r="T296" s="33" t="inlineStr"/>
      <c r="U296" s="33" t="inlineStr"/>
      <c r="V296" s="33" t="inlineStr"/>
      <c r="W296" s="33" t="inlineStr"/>
      <c r="X296" s="33" t="inlineStr"/>
      <c r="Y296" s="33" t="inlineStr"/>
      <c r="Z296" s="33" t="inlineStr"/>
      <c r="AA296" s="33" t="inlineStr"/>
      <c r="AB296" s="33" t="inlineStr"/>
      <c r="AC296" s="33" t="inlineStr"/>
      <c r="AD296" s="33" t="inlineStr"/>
      <c r="AE296" s="33" t="inlineStr"/>
      <c r="AF296" s="33" t="inlineStr"/>
      <c r="AG296" s="33" t="inlineStr"/>
      <c r="AH296">
        <f>COUNTA(D296:D296)&gt;0</f>
        <v/>
      </c>
      <c r="AI296">
        <f>TRUE</f>
        <v/>
      </c>
      <c r="AJ296">
        <f>FALSE</f>
        <v/>
      </c>
      <c r="AK296">
        <f>IF(AH296,"ANSWERED","MISSING")</f>
        <v/>
      </c>
      <c r="AL296" t="inlineStr">
        <is>
          <t>NO_DEPENDENCY</t>
        </is>
      </c>
    </row>
    <row r="297">
      <c r="A297" s="29" t="inlineStr">
        <is>
          <t>CASP_PR_290_v1</t>
        </is>
      </c>
      <c r="B297" s="30" t="inlineStr">
        <is>
          <t>Finance cost on lease liabilities</t>
        </is>
      </c>
      <c r="C297" s="34" t="inlineStr">
        <is>
          <t>TABLE: 16.0
MATRIX ROW / CONTEXT: Malta
Enter Finance cost on lease liabilities in Malta
HOW TO ANSWER: 1 to 1 values.</t>
        </is>
      </c>
      <c r="D297" s="32" t="inlineStr"/>
      <c r="E297" s="33" t="inlineStr"/>
      <c r="F297" s="33" t="inlineStr"/>
      <c r="G297" s="33" t="inlineStr"/>
      <c r="H297" s="33" t="inlineStr"/>
      <c r="I297" s="33" t="inlineStr"/>
      <c r="J297" s="33" t="inlineStr"/>
      <c r="K297" s="33" t="inlineStr"/>
      <c r="L297" s="33" t="inlineStr"/>
      <c r="M297" s="33" t="inlineStr"/>
      <c r="N297" s="33" t="inlineStr"/>
      <c r="O297" s="33" t="inlineStr"/>
      <c r="P297" s="33" t="inlineStr"/>
      <c r="Q297" s="33" t="inlineStr"/>
      <c r="R297" s="33" t="inlineStr"/>
      <c r="S297" s="33" t="inlineStr"/>
      <c r="T297" s="33" t="inlineStr"/>
      <c r="U297" s="33" t="inlineStr"/>
      <c r="V297" s="33" t="inlineStr"/>
      <c r="W297" s="33" t="inlineStr"/>
      <c r="X297" s="33" t="inlineStr"/>
      <c r="Y297" s="33" t="inlineStr"/>
      <c r="Z297" s="33" t="inlineStr"/>
      <c r="AA297" s="33" t="inlineStr"/>
      <c r="AB297" s="33" t="inlineStr"/>
      <c r="AC297" s="33" t="inlineStr"/>
      <c r="AD297" s="33" t="inlineStr"/>
      <c r="AE297" s="33" t="inlineStr"/>
      <c r="AF297" s="33" t="inlineStr"/>
      <c r="AG297" s="33" t="inlineStr"/>
      <c r="AH297">
        <f>COUNTA(D297:D297)&gt;0</f>
        <v/>
      </c>
      <c r="AI297">
        <f>TRUE</f>
        <v/>
      </c>
      <c r="AJ297">
        <f>FALSE</f>
        <v/>
      </c>
      <c r="AK297">
        <f>IF(AH297,"ANSWERED","MISSING")</f>
        <v/>
      </c>
      <c r="AL297" t="inlineStr">
        <is>
          <t>NO_DEPENDENCY</t>
        </is>
      </c>
    </row>
    <row r="298">
      <c r="A298" s="29" t="inlineStr">
        <is>
          <t>CASP_PR_291_v1</t>
        </is>
      </c>
      <c r="B298" s="30" t="inlineStr">
        <is>
          <t>Finance cost on lease liabilities</t>
        </is>
      </c>
      <c r="C298" s="34" t="inlineStr">
        <is>
          <t>TABLE: 16.0
MATRIX ROW / CONTEXT: EU/EEA
Enter Finance cost on lease liabilities in EU/EEA
HOW TO ANSWER: 1 to 1 values.</t>
        </is>
      </c>
      <c r="D298" s="32" t="inlineStr"/>
      <c r="E298" s="33" t="inlineStr"/>
      <c r="F298" s="33" t="inlineStr"/>
      <c r="G298" s="33" t="inlineStr"/>
      <c r="H298" s="33" t="inlineStr"/>
      <c r="I298" s="33" t="inlineStr"/>
      <c r="J298" s="33" t="inlineStr"/>
      <c r="K298" s="33" t="inlineStr"/>
      <c r="L298" s="33" t="inlineStr"/>
      <c r="M298" s="33" t="inlineStr"/>
      <c r="N298" s="33" t="inlineStr"/>
      <c r="O298" s="33" t="inlineStr"/>
      <c r="P298" s="33" t="inlineStr"/>
      <c r="Q298" s="33" t="inlineStr"/>
      <c r="R298" s="33" t="inlineStr"/>
      <c r="S298" s="33" t="inlineStr"/>
      <c r="T298" s="33" t="inlineStr"/>
      <c r="U298" s="33" t="inlineStr"/>
      <c r="V298" s="33" t="inlineStr"/>
      <c r="W298" s="33" t="inlineStr"/>
      <c r="X298" s="33" t="inlineStr"/>
      <c r="Y298" s="33" t="inlineStr"/>
      <c r="Z298" s="33" t="inlineStr"/>
      <c r="AA298" s="33" t="inlineStr"/>
      <c r="AB298" s="33" t="inlineStr"/>
      <c r="AC298" s="33" t="inlineStr"/>
      <c r="AD298" s="33" t="inlineStr"/>
      <c r="AE298" s="33" t="inlineStr"/>
      <c r="AF298" s="33" t="inlineStr"/>
      <c r="AG298" s="33" t="inlineStr"/>
      <c r="AH298">
        <f>COUNTA(D298:D298)&gt;0</f>
        <v/>
      </c>
      <c r="AI298">
        <f>TRUE</f>
        <v/>
      </c>
      <c r="AJ298">
        <f>FALSE</f>
        <v/>
      </c>
      <c r="AK298">
        <f>IF(AH298,"ANSWERED","MISSING")</f>
        <v/>
      </c>
      <c r="AL298" t="inlineStr">
        <is>
          <t>NO_DEPENDENCY</t>
        </is>
      </c>
    </row>
    <row r="299">
      <c r="A299" s="29" t="inlineStr">
        <is>
          <t>CASP_PR_292_v1</t>
        </is>
      </c>
      <c r="B299" s="30" t="inlineStr">
        <is>
          <t>Finance cost on lease liabilities</t>
        </is>
      </c>
      <c r="C299" s="34" t="inlineStr">
        <is>
          <t>TABLE: 16.0
MATRIX ROW / CONTEXT: RoW
Enter Finance cost on lease liabilities in RoW
HOW TO ANSWER: 1 to 1 values.</t>
        </is>
      </c>
      <c r="D299" s="32" t="inlineStr"/>
      <c r="E299" s="33" t="inlineStr"/>
      <c r="F299" s="33" t="inlineStr"/>
      <c r="G299" s="33" t="inlineStr"/>
      <c r="H299" s="33" t="inlineStr"/>
      <c r="I299" s="33" t="inlineStr"/>
      <c r="J299" s="33" t="inlineStr"/>
      <c r="K299" s="33" t="inlineStr"/>
      <c r="L299" s="33" t="inlineStr"/>
      <c r="M299" s="33" t="inlineStr"/>
      <c r="N299" s="33" t="inlineStr"/>
      <c r="O299" s="33" t="inlineStr"/>
      <c r="P299" s="33" t="inlineStr"/>
      <c r="Q299" s="33" t="inlineStr"/>
      <c r="R299" s="33" t="inlineStr"/>
      <c r="S299" s="33" t="inlineStr"/>
      <c r="T299" s="33" t="inlineStr"/>
      <c r="U299" s="33" t="inlineStr"/>
      <c r="V299" s="33" t="inlineStr"/>
      <c r="W299" s="33" t="inlineStr"/>
      <c r="X299" s="33" t="inlineStr"/>
      <c r="Y299" s="33" t="inlineStr"/>
      <c r="Z299" s="33" t="inlineStr"/>
      <c r="AA299" s="33" t="inlineStr"/>
      <c r="AB299" s="33" t="inlineStr"/>
      <c r="AC299" s="33" t="inlineStr"/>
      <c r="AD299" s="33" t="inlineStr"/>
      <c r="AE299" s="33" t="inlineStr"/>
      <c r="AF299" s="33" t="inlineStr"/>
      <c r="AG299" s="33" t="inlineStr"/>
      <c r="AH299">
        <f>COUNTA(D299:D299)&gt;0</f>
        <v/>
      </c>
      <c r="AI299">
        <f>TRUE</f>
        <v/>
      </c>
      <c r="AJ299">
        <f>FALSE</f>
        <v/>
      </c>
      <c r="AK299">
        <f>IF(AH299,"ANSWERED","MISSING")</f>
        <v/>
      </c>
      <c r="AL299" t="inlineStr">
        <is>
          <t>NO_DEPENDENCY</t>
        </is>
      </c>
    </row>
    <row r="300">
      <c r="A300" s="29" t="inlineStr">
        <is>
          <t>CASP_PR_293_v1</t>
        </is>
      </c>
      <c r="B300" s="30" t="inlineStr">
        <is>
          <t>Negative interest paid to banks</t>
        </is>
      </c>
      <c r="C300" s="34" t="inlineStr">
        <is>
          <t>TABLE: 16.0
MATRIX ROW / CONTEXT: Malta
Enter Negative interest paid to banks in Malta
HOW TO ANSWER: 1 to 1 values.</t>
        </is>
      </c>
      <c r="D300" s="32" t="inlineStr"/>
      <c r="E300" s="33" t="inlineStr"/>
      <c r="F300" s="33" t="inlineStr"/>
      <c r="G300" s="33" t="inlineStr"/>
      <c r="H300" s="33" t="inlineStr"/>
      <c r="I300" s="33" t="inlineStr"/>
      <c r="J300" s="33" t="inlineStr"/>
      <c r="K300" s="33" t="inlineStr"/>
      <c r="L300" s="33" t="inlineStr"/>
      <c r="M300" s="33" t="inlineStr"/>
      <c r="N300" s="33" t="inlineStr"/>
      <c r="O300" s="33" t="inlineStr"/>
      <c r="P300" s="33" t="inlineStr"/>
      <c r="Q300" s="33" t="inlineStr"/>
      <c r="R300" s="33" t="inlineStr"/>
      <c r="S300" s="33" t="inlineStr"/>
      <c r="T300" s="33" t="inlineStr"/>
      <c r="U300" s="33" t="inlineStr"/>
      <c r="V300" s="33" t="inlineStr"/>
      <c r="W300" s="33" t="inlineStr"/>
      <c r="X300" s="33" t="inlineStr"/>
      <c r="Y300" s="33" t="inlineStr"/>
      <c r="Z300" s="33" t="inlineStr"/>
      <c r="AA300" s="33" t="inlineStr"/>
      <c r="AB300" s="33" t="inlineStr"/>
      <c r="AC300" s="33" t="inlineStr"/>
      <c r="AD300" s="33" t="inlineStr"/>
      <c r="AE300" s="33" t="inlineStr"/>
      <c r="AF300" s="33" t="inlineStr"/>
      <c r="AG300" s="33" t="inlineStr"/>
      <c r="AH300">
        <f>COUNTA(D300:D300)&gt;0</f>
        <v/>
      </c>
      <c r="AI300">
        <f>TRUE</f>
        <v/>
      </c>
      <c r="AJ300">
        <f>FALSE</f>
        <v/>
      </c>
      <c r="AK300">
        <f>IF(AH300,"ANSWERED","MISSING")</f>
        <v/>
      </c>
      <c r="AL300" t="inlineStr">
        <is>
          <t>NO_DEPENDENCY</t>
        </is>
      </c>
    </row>
    <row r="301">
      <c r="A301" s="29" t="inlineStr">
        <is>
          <t>CASP_PR_294_v1</t>
        </is>
      </c>
      <c r="B301" s="30" t="inlineStr">
        <is>
          <t>Negative interest paid to banks</t>
        </is>
      </c>
      <c r="C301" s="34" t="inlineStr">
        <is>
          <t>TABLE: 16.0
MATRIX ROW / CONTEXT: EU/EEA
Enter Negative interest paid to banks in EU/EEA
HOW TO ANSWER: 1 to 1 values.</t>
        </is>
      </c>
      <c r="D301" s="32" t="inlineStr"/>
      <c r="E301" s="33" t="inlineStr"/>
      <c r="F301" s="33" t="inlineStr"/>
      <c r="G301" s="33" t="inlineStr"/>
      <c r="H301" s="33" t="inlineStr"/>
      <c r="I301" s="33" t="inlineStr"/>
      <c r="J301" s="33" t="inlineStr"/>
      <c r="K301" s="33" t="inlineStr"/>
      <c r="L301" s="33" t="inlineStr"/>
      <c r="M301" s="33" t="inlineStr"/>
      <c r="N301" s="33" t="inlineStr"/>
      <c r="O301" s="33" t="inlineStr"/>
      <c r="P301" s="33" t="inlineStr"/>
      <c r="Q301" s="33" t="inlineStr"/>
      <c r="R301" s="33" t="inlineStr"/>
      <c r="S301" s="33" t="inlineStr"/>
      <c r="T301" s="33" t="inlineStr"/>
      <c r="U301" s="33" t="inlineStr"/>
      <c r="V301" s="33" t="inlineStr"/>
      <c r="W301" s="33" t="inlineStr"/>
      <c r="X301" s="33" t="inlineStr"/>
      <c r="Y301" s="33" t="inlineStr"/>
      <c r="Z301" s="33" t="inlineStr"/>
      <c r="AA301" s="33" t="inlineStr"/>
      <c r="AB301" s="33" t="inlineStr"/>
      <c r="AC301" s="33" t="inlineStr"/>
      <c r="AD301" s="33" t="inlineStr"/>
      <c r="AE301" s="33" t="inlineStr"/>
      <c r="AF301" s="33" t="inlineStr"/>
      <c r="AG301" s="33" t="inlineStr"/>
      <c r="AH301">
        <f>COUNTA(D301:D301)&gt;0</f>
        <v/>
      </c>
      <c r="AI301">
        <f>TRUE</f>
        <v/>
      </c>
      <c r="AJ301">
        <f>FALSE</f>
        <v/>
      </c>
      <c r="AK301">
        <f>IF(AH301,"ANSWERED","MISSING")</f>
        <v/>
      </c>
      <c r="AL301" t="inlineStr">
        <is>
          <t>NO_DEPENDENCY</t>
        </is>
      </c>
    </row>
    <row r="302">
      <c r="A302" s="29" t="inlineStr">
        <is>
          <t>CASP_PR_295_v1</t>
        </is>
      </c>
      <c r="B302" s="30" t="inlineStr">
        <is>
          <t>Negative interest paid to banks</t>
        </is>
      </c>
      <c r="C302" s="34" t="inlineStr">
        <is>
          <t>TABLE: 16.0
MATRIX ROW / CONTEXT: RoW
Enter Negative interest paid to banks in RoW
HOW TO ANSWER: 1 to 1 values.</t>
        </is>
      </c>
      <c r="D302" s="32" t="inlineStr"/>
      <c r="E302" s="33" t="inlineStr"/>
      <c r="F302" s="33" t="inlineStr"/>
      <c r="G302" s="33" t="inlineStr"/>
      <c r="H302" s="33" t="inlineStr"/>
      <c r="I302" s="33" t="inlineStr"/>
      <c r="J302" s="33" t="inlineStr"/>
      <c r="K302" s="33" t="inlineStr"/>
      <c r="L302" s="33" t="inlineStr"/>
      <c r="M302" s="33" t="inlineStr"/>
      <c r="N302" s="33" t="inlineStr"/>
      <c r="O302" s="33" t="inlineStr"/>
      <c r="P302" s="33" t="inlineStr"/>
      <c r="Q302" s="33" t="inlineStr"/>
      <c r="R302" s="33" t="inlineStr"/>
      <c r="S302" s="33" t="inlineStr"/>
      <c r="T302" s="33" t="inlineStr"/>
      <c r="U302" s="33" t="inlineStr"/>
      <c r="V302" s="33" t="inlineStr"/>
      <c r="W302" s="33" t="inlineStr"/>
      <c r="X302" s="33" t="inlineStr"/>
      <c r="Y302" s="33" t="inlineStr"/>
      <c r="Z302" s="33" t="inlineStr"/>
      <c r="AA302" s="33" t="inlineStr"/>
      <c r="AB302" s="33" t="inlineStr"/>
      <c r="AC302" s="33" t="inlineStr"/>
      <c r="AD302" s="33" t="inlineStr"/>
      <c r="AE302" s="33" t="inlineStr"/>
      <c r="AF302" s="33" t="inlineStr"/>
      <c r="AG302" s="33" t="inlineStr"/>
      <c r="AH302">
        <f>COUNTA(D302:D302)&gt;0</f>
        <v/>
      </c>
      <c r="AI302">
        <f>TRUE</f>
        <v/>
      </c>
      <c r="AJ302">
        <f>FALSE</f>
        <v/>
      </c>
      <c r="AK302">
        <f>IF(AH302,"ANSWERED","MISSING")</f>
        <v/>
      </c>
      <c r="AL302" t="inlineStr">
        <is>
          <t>NO_DEPENDENCY</t>
        </is>
      </c>
    </row>
    <row r="303">
      <c r="A303" s="29" t="inlineStr">
        <is>
          <t>CASP_PR_296_v1</t>
        </is>
      </c>
      <c r="B303" s="30" t="inlineStr">
        <is>
          <t>Interest expense on loans and advances from group entities - Loans in FIAT</t>
        </is>
      </c>
      <c r="C303" s="34" t="inlineStr">
        <is>
          <t>TABLE: 16.0
MATRIX ROW / CONTEXT: Malta
Enter Interest expense on loans and advances from group entities - Loans in FIAT in Malta
HOW TO ANSWER: 1 to 1 values.</t>
        </is>
      </c>
      <c r="D303" s="32" t="inlineStr"/>
      <c r="E303" s="33" t="inlineStr"/>
      <c r="F303" s="33" t="inlineStr"/>
      <c r="G303" s="33" t="inlineStr"/>
      <c r="H303" s="33" t="inlineStr"/>
      <c r="I303" s="33" t="inlineStr"/>
      <c r="J303" s="33" t="inlineStr"/>
      <c r="K303" s="33" t="inlineStr"/>
      <c r="L303" s="33" t="inlineStr"/>
      <c r="M303" s="33" t="inlineStr"/>
      <c r="N303" s="33" t="inlineStr"/>
      <c r="O303" s="33" t="inlineStr"/>
      <c r="P303" s="33" t="inlineStr"/>
      <c r="Q303" s="33" t="inlineStr"/>
      <c r="R303" s="33" t="inlineStr"/>
      <c r="S303" s="33" t="inlineStr"/>
      <c r="T303" s="33" t="inlineStr"/>
      <c r="U303" s="33" t="inlineStr"/>
      <c r="V303" s="33" t="inlineStr"/>
      <c r="W303" s="33" t="inlineStr"/>
      <c r="X303" s="33" t="inlineStr"/>
      <c r="Y303" s="33" t="inlineStr"/>
      <c r="Z303" s="33" t="inlineStr"/>
      <c r="AA303" s="33" t="inlineStr"/>
      <c r="AB303" s="33" t="inlineStr"/>
      <c r="AC303" s="33" t="inlineStr"/>
      <c r="AD303" s="33" t="inlineStr"/>
      <c r="AE303" s="33" t="inlineStr"/>
      <c r="AF303" s="33" t="inlineStr"/>
      <c r="AG303" s="33" t="inlineStr"/>
      <c r="AH303">
        <f>COUNTA(D303:D303)&gt;0</f>
        <v/>
      </c>
      <c r="AI303">
        <f>TRUE</f>
        <v/>
      </c>
      <c r="AJ303">
        <f>FALSE</f>
        <v/>
      </c>
      <c r="AK303">
        <f>IF(AH303,"ANSWERED","MISSING")</f>
        <v/>
      </c>
      <c r="AL303" t="inlineStr">
        <is>
          <t>NO_DEPENDENCY</t>
        </is>
      </c>
    </row>
    <row r="304">
      <c r="A304" s="29" t="inlineStr">
        <is>
          <t>CASP_PR_297_v1</t>
        </is>
      </c>
      <c r="B304" s="30" t="inlineStr">
        <is>
          <t>Interest expense on loans and advances from group entities - Loans in FIAT</t>
        </is>
      </c>
      <c r="C304" s="34" t="inlineStr">
        <is>
          <t>TABLE: 16.0
MATRIX ROW / CONTEXT: EU/EEA
Enter Interest expense on loans and advances from group entities - Loans in FIAT in EU/EEA
HOW TO ANSWER: 1 to 1 values.</t>
        </is>
      </c>
      <c r="D304" s="32" t="inlineStr"/>
      <c r="E304" s="33" t="inlineStr"/>
      <c r="F304" s="33" t="inlineStr"/>
      <c r="G304" s="33" t="inlineStr"/>
      <c r="H304" s="33" t="inlineStr"/>
      <c r="I304" s="33" t="inlineStr"/>
      <c r="J304" s="33" t="inlineStr"/>
      <c r="K304" s="33" t="inlineStr"/>
      <c r="L304" s="33" t="inlineStr"/>
      <c r="M304" s="33" t="inlineStr"/>
      <c r="N304" s="33" t="inlineStr"/>
      <c r="O304" s="33" t="inlineStr"/>
      <c r="P304" s="33" t="inlineStr"/>
      <c r="Q304" s="33" t="inlineStr"/>
      <c r="R304" s="33" t="inlineStr"/>
      <c r="S304" s="33" t="inlineStr"/>
      <c r="T304" s="33" t="inlineStr"/>
      <c r="U304" s="33" t="inlineStr"/>
      <c r="V304" s="33" t="inlineStr"/>
      <c r="W304" s="33" t="inlineStr"/>
      <c r="X304" s="33" t="inlineStr"/>
      <c r="Y304" s="33" t="inlineStr"/>
      <c r="Z304" s="33" t="inlineStr"/>
      <c r="AA304" s="33" t="inlineStr"/>
      <c r="AB304" s="33" t="inlineStr"/>
      <c r="AC304" s="33" t="inlineStr"/>
      <c r="AD304" s="33" t="inlineStr"/>
      <c r="AE304" s="33" t="inlineStr"/>
      <c r="AF304" s="33" t="inlineStr"/>
      <c r="AG304" s="33" t="inlineStr"/>
      <c r="AH304">
        <f>COUNTA(D304:D304)&gt;0</f>
        <v/>
      </c>
      <c r="AI304">
        <f>TRUE</f>
        <v/>
      </c>
      <c r="AJ304">
        <f>FALSE</f>
        <v/>
      </c>
      <c r="AK304">
        <f>IF(AH304,"ANSWERED","MISSING")</f>
        <v/>
      </c>
      <c r="AL304" t="inlineStr">
        <is>
          <t>NO_DEPENDENCY</t>
        </is>
      </c>
    </row>
    <row r="305">
      <c r="A305" s="29" t="inlineStr">
        <is>
          <t>CASP_PR_298_v1</t>
        </is>
      </c>
      <c r="B305" s="30" t="inlineStr">
        <is>
          <t>Interest expense on loans and advances from group entities - Loans in FIAT</t>
        </is>
      </c>
      <c r="C305" s="34" t="inlineStr">
        <is>
          <t>TABLE: 16.0
MATRIX ROW / CONTEXT: RoW
Enter Interest expense on loans and advances from group entities - Loans in FIAT in RoW
HOW TO ANSWER: 1 to 1 values.</t>
        </is>
      </c>
      <c r="D305" s="32" t="inlineStr"/>
      <c r="E305" s="33" t="inlineStr"/>
      <c r="F305" s="33" t="inlineStr"/>
      <c r="G305" s="33" t="inlineStr"/>
      <c r="H305" s="33" t="inlineStr"/>
      <c r="I305" s="33" t="inlineStr"/>
      <c r="J305" s="33" t="inlineStr"/>
      <c r="K305" s="33" t="inlineStr"/>
      <c r="L305" s="33" t="inlineStr"/>
      <c r="M305" s="33" t="inlineStr"/>
      <c r="N305" s="33" t="inlineStr"/>
      <c r="O305" s="33" t="inlineStr"/>
      <c r="P305" s="33" t="inlineStr"/>
      <c r="Q305" s="33" t="inlineStr"/>
      <c r="R305" s="33" t="inlineStr"/>
      <c r="S305" s="33" t="inlineStr"/>
      <c r="T305" s="33" t="inlineStr"/>
      <c r="U305" s="33" t="inlineStr"/>
      <c r="V305" s="33" t="inlineStr"/>
      <c r="W305" s="33" t="inlineStr"/>
      <c r="X305" s="33" t="inlineStr"/>
      <c r="Y305" s="33" t="inlineStr"/>
      <c r="Z305" s="33" t="inlineStr"/>
      <c r="AA305" s="33" t="inlineStr"/>
      <c r="AB305" s="33" t="inlineStr"/>
      <c r="AC305" s="33" t="inlineStr"/>
      <c r="AD305" s="33" t="inlineStr"/>
      <c r="AE305" s="33" t="inlineStr"/>
      <c r="AF305" s="33" t="inlineStr"/>
      <c r="AG305" s="33" t="inlineStr"/>
      <c r="AH305">
        <f>COUNTA(D305:D305)&gt;0</f>
        <v/>
      </c>
      <c r="AI305">
        <f>TRUE</f>
        <v/>
      </c>
      <c r="AJ305">
        <f>FALSE</f>
        <v/>
      </c>
      <c r="AK305">
        <f>IF(AH305,"ANSWERED","MISSING")</f>
        <v/>
      </c>
      <c r="AL305" t="inlineStr">
        <is>
          <t>NO_DEPENDENCY</t>
        </is>
      </c>
    </row>
    <row r="306">
      <c r="A306" s="29" t="inlineStr">
        <is>
          <t>CASP_PR_299_v1</t>
        </is>
      </c>
      <c r="B306" s="30" t="inlineStr">
        <is>
          <t>Interest expense on loans and advances from third-party entities - Loans in FIAT</t>
        </is>
      </c>
      <c r="C306" s="34" t="inlineStr">
        <is>
          <t>TABLE: 16.0
MATRIX ROW / CONTEXT: Malta
Enter Interest expense on loans and advances from third-party entities - Loans in FIAT in Malta
HOW TO ANSWER: 1 to 1 values.</t>
        </is>
      </c>
      <c r="D306" s="32" t="inlineStr"/>
      <c r="E306" s="33" t="inlineStr"/>
      <c r="F306" s="33" t="inlineStr"/>
      <c r="G306" s="33" t="inlineStr"/>
      <c r="H306" s="33" t="inlineStr"/>
      <c r="I306" s="33" t="inlineStr"/>
      <c r="J306" s="33" t="inlineStr"/>
      <c r="K306" s="33" t="inlineStr"/>
      <c r="L306" s="33" t="inlineStr"/>
      <c r="M306" s="33" t="inlineStr"/>
      <c r="N306" s="33" t="inlineStr"/>
      <c r="O306" s="33" t="inlineStr"/>
      <c r="P306" s="33" t="inlineStr"/>
      <c r="Q306" s="33" t="inlineStr"/>
      <c r="R306" s="33" t="inlineStr"/>
      <c r="S306" s="33" t="inlineStr"/>
      <c r="T306" s="33" t="inlineStr"/>
      <c r="U306" s="33" t="inlineStr"/>
      <c r="V306" s="33" t="inlineStr"/>
      <c r="W306" s="33" t="inlineStr"/>
      <c r="X306" s="33" t="inlineStr"/>
      <c r="Y306" s="33" t="inlineStr"/>
      <c r="Z306" s="33" t="inlineStr"/>
      <c r="AA306" s="33" t="inlineStr"/>
      <c r="AB306" s="33" t="inlineStr"/>
      <c r="AC306" s="33" t="inlineStr"/>
      <c r="AD306" s="33" t="inlineStr"/>
      <c r="AE306" s="33" t="inlineStr"/>
      <c r="AF306" s="33" t="inlineStr"/>
      <c r="AG306" s="33" t="inlineStr"/>
      <c r="AH306">
        <f>COUNTA(D306:D306)&gt;0</f>
        <v/>
      </c>
      <c r="AI306">
        <f>TRUE</f>
        <v/>
      </c>
      <c r="AJ306">
        <f>FALSE</f>
        <v/>
      </c>
      <c r="AK306">
        <f>IF(AH306,"ANSWERED","MISSING")</f>
        <v/>
      </c>
      <c r="AL306" t="inlineStr">
        <is>
          <t>NO_DEPENDENCY</t>
        </is>
      </c>
    </row>
    <row r="307">
      <c r="A307" s="29" t="inlineStr">
        <is>
          <t>CASP_PR_300_v1</t>
        </is>
      </c>
      <c r="B307" s="30" t="inlineStr">
        <is>
          <t>Interest expense on loans and advances from third-party entities - Loans in FIAT</t>
        </is>
      </c>
      <c r="C307" s="34" t="inlineStr">
        <is>
          <t>TABLE: 16.0
MATRIX ROW / CONTEXT: EU/EEA
Enter Interest expense on loans and advances from third-party entities - Loans in FIAT in EU/EEA
HOW TO ANSWER: 1 to 1 values.</t>
        </is>
      </c>
      <c r="D307" s="32" t="inlineStr"/>
      <c r="E307" s="33" t="inlineStr"/>
      <c r="F307" s="33" t="inlineStr"/>
      <c r="G307" s="33" t="inlineStr"/>
      <c r="H307" s="33" t="inlineStr"/>
      <c r="I307" s="33" t="inlineStr"/>
      <c r="J307" s="33" t="inlineStr"/>
      <c r="K307" s="33" t="inlineStr"/>
      <c r="L307" s="33" t="inlineStr"/>
      <c r="M307" s="33" t="inlineStr"/>
      <c r="N307" s="33" t="inlineStr"/>
      <c r="O307" s="33" t="inlineStr"/>
      <c r="P307" s="33" t="inlineStr"/>
      <c r="Q307" s="33" t="inlineStr"/>
      <c r="R307" s="33" t="inlineStr"/>
      <c r="S307" s="33" t="inlineStr"/>
      <c r="T307" s="33" t="inlineStr"/>
      <c r="U307" s="33" t="inlineStr"/>
      <c r="V307" s="33" t="inlineStr"/>
      <c r="W307" s="33" t="inlineStr"/>
      <c r="X307" s="33" t="inlineStr"/>
      <c r="Y307" s="33" t="inlineStr"/>
      <c r="Z307" s="33" t="inlineStr"/>
      <c r="AA307" s="33" t="inlineStr"/>
      <c r="AB307" s="33" t="inlineStr"/>
      <c r="AC307" s="33" t="inlineStr"/>
      <c r="AD307" s="33" t="inlineStr"/>
      <c r="AE307" s="33" t="inlineStr"/>
      <c r="AF307" s="33" t="inlineStr"/>
      <c r="AG307" s="33" t="inlineStr"/>
      <c r="AH307">
        <f>COUNTA(D307:D307)&gt;0</f>
        <v/>
      </c>
      <c r="AI307">
        <f>TRUE</f>
        <v/>
      </c>
      <c r="AJ307">
        <f>FALSE</f>
        <v/>
      </c>
      <c r="AK307">
        <f>IF(AH307,"ANSWERED","MISSING")</f>
        <v/>
      </c>
      <c r="AL307" t="inlineStr">
        <is>
          <t>NO_DEPENDENCY</t>
        </is>
      </c>
    </row>
    <row r="308">
      <c r="A308" s="29" t="inlineStr">
        <is>
          <t>CASP_PR_301_v1</t>
        </is>
      </c>
      <c r="B308" s="30" t="inlineStr">
        <is>
          <t>Interest expense on loans and advances from third-party entities - Loans in FIAT</t>
        </is>
      </c>
      <c r="C308" s="34" t="inlineStr">
        <is>
          <t>TABLE: 16.0
MATRIX ROW / CONTEXT: RoW
Enter Interest expense on loans and advances from third-party entities - Loans in FIAT in RoW
HOW TO ANSWER: 1 to 1 values.</t>
        </is>
      </c>
      <c r="D308" s="32" t="inlineStr"/>
      <c r="E308" s="33" t="inlineStr"/>
      <c r="F308" s="33" t="inlineStr"/>
      <c r="G308" s="33" t="inlineStr"/>
      <c r="H308" s="33" t="inlineStr"/>
      <c r="I308" s="33" t="inlineStr"/>
      <c r="J308" s="33" t="inlineStr"/>
      <c r="K308" s="33" t="inlineStr"/>
      <c r="L308" s="33" t="inlineStr"/>
      <c r="M308" s="33" t="inlineStr"/>
      <c r="N308" s="33" t="inlineStr"/>
      <c r="O308" s="33" t="inlineStr"/>
      <c r="P308" s="33" t="inlineStr"/>
      <c r="Q308" s="33" t="inlineStr"/>
      <c r="R308" s="33" t="inlineStr"/>
      <c r="S308" s="33" t="inlineStr"/>
      <c r="T308" s="33" t="inlineStr"/>
      <c r="U308" s="33" t="inlineStr"/>
      <c r="V308" s="33" t="inlineStr"/>
      <c r="W308" s="33" t="inlineStr"/>
      <c r="X308" s="33" t="inlineStr"/>
      <c r="Y308" s="33" t="inlineStr"/>
      <c r="Z308" s="33" t="inlineStr"/>
      <c r="AA308" s="33" t="inlineStr"/>
      <c r="AB308" s="33" t="inlineStr"/>
      <c r="AC308" s="33" t="inlineStr"/>
      <c r="AD308" s="33" t="inlineStr"/>
      <c r="AE308" s="33" t="inlineStr"/>
      <c r="AF308" s="33" t="inlineStr"/>
      <c r="AG308" s="33" t="inlineStr"/>
      <c r="AH308">
        <f>COUNTA(D308:D308)&gt;0</f>
        <v/>
      </c>
      <c r="AI308">
        <f>TRUE</f>
        <v/>
      </c>
      <c r="AJ308">
        <f>FALSE</f>
        <v/>
      </c>
      <c r="AK308">
        <f>IF(AH308,"ANSWERED","MISSING")</f>
        <v/>
      </c>
      <c r="AL308" t="inlineStr">
        <is>
          <t>NO_DEPENDENCY</t>
        </is>
      </c>
    </row>
    <row r="309">
      <c r="A309" s="29" t="inlineStr">
        <is>
          <t>CASP_PR_302_v1</t>
        </is>
      </c>
      <c r="B309" s="30" t="inlineStr">
        <is>
          <t>Details on Interest expense on loans and advances from third-party entities - Loans in FIAT</t>
        </is>
      </c>
      <c r="C309" s="31" t="inlineStr">
        <is>
          <t>Enter Details on Interest expense on loans and advances from third-party entities - Loans in FIAT
WHEN TO ANSWER: The total of “Interest expense on loans and advances from third-party entities - Loans in FIAT” (CASP_PR_299), “Interest expense on loans and advances from third-party entities - Loans in FIAT” (CASP_PR_300), “Interest expense on loans and advances from third-party entities - Loans in FIAT” (CASP_PR_301) is greater than 0</t>
        </is>
      </c>
      <c r="D309" s="36" t="inlineStr"/>
      <c r="E309" s="33" t="inlineStr"/>
      <c r="F309" s="33" t="inlineStr"/>
      <c r="G309" s="33" t="inlineStr"/>
      <c r="H309" s="33" t="inlineStr"/>
      <c r="I309" s="33" t="inlineStr"/>
      <c r="J309" s="33" t="inlineStr"/>
      <c r="K309" s="33" t="inlineStr"/>
      <c r="L309" s="33" t="inlineStr"/>
      <c r="M309" s="33" t="inlineStr"/>
      <c r="N309" s="33" t="inlineStr"/>
      <c r="O309" s="33" t="inlineStr"/>
      <c r="P309" s="33" t="inlineStr"/>
      <c r="Q309" s="33" t="inlineStr"/>
      <c r="R309" s="33" t="inlineStr"/>
      <c r="S309" s="33" t="inlineStr"/>
      <c r="T309" s="33" t="inlineStr"/>
      <c r="U309" s="33" t="inlineStr"/>
      <c r="V309" s="33" t="inlineStr"/>
      <c r="W309" s="33" t="inlineStr"/>
      <c r="X309" s="33" t="inlineStr"/>
      <c r="Y309" s="33" t="inlineStr"/>
      <c r="Z309" s="33" t="inlineStr"/>
      <c r="AA309" s="33" t="inlineStr"/>
      <c r="AB309" s="33" t="inlineStr"/>
      <c r="AC309" s="33" t="inlineStr"/>
      <c r="AD309" s="33" t="inlineStr"/>
      <c r="AE309" s="33" t="inlineStr"/>
      <c r="AF309" s="33" t="inlineStr"/>
      <c r="AG309" s="33" t="inlineStr"/>
      <c r="AH309">
        <f>COUNTA(D309:D309)&gt;0</f>
        <v/>
      </c>
      <c r="AI309">
        <f>IFERROR(SUM('2- PR'!$D$306:$D$306,'2- PR'!$D$307:$D$307,'2- PR'!$D$308:$D$308)&gt;0,FALSE)</f>
        <v/>
      </c>
      <c r="AJ309">
        <f>IFERROR(AND(AND(COUNTA('2- PR'!$D$306:$D$306)=0,COUNTA('2- PR'!$D$307:$D$307)=0,COUNTA('2- PR'!$D$308:$D$308)=0),NOT(SUM('2- PR'!$D$306:$D$306,'2- PR'!$D$307:$D$307,'2- PR'!$D$308:$D$308)&gt;0)),FALSE)</f>
        <v/>
      </c>
      <c r="AK309">
        <f>IF(AI309,IF(AH309,"ANSWERED","MISSING"),IF(AJ309,IF(AH309,"INVALID","CONTROLLER MISSING"),IF(AH309,"INVALID","NOT APPLICABLE")))</f>
        <v/>
      </c>
      <c r="AL309" t="inlineStr">
        <is>
          <t>PARSED</t>
        </is>
      </c>
    </row>
    <row r="310">
      <c r="A310" s="29" t="inlineStr">
        <is>
          <t>CASP_PR_303_v1</t>
        </is>
      </c>
      <c r="B310" s="30" t="inlineStr">
        <is>
          <t>Interest expense on loans and advances from group entities - Loans in Crypto</t>
        </is>
      </c>
      <c r="C310" s="34" t="inlineStr">
        <is>
          <t>TABLE: 16.0
MATRIX ROW / CONTEXT: Malta
Enter Interest expense on loans and advances from group entities - Loans in Crypto in Malta
HOW TO ANSWER: 1 to 1 values.</t>
        </is>
      </c>
      <c r="D310" s="32" t="inlineStr"/>
      <c r="E310" s="33" t="inlineStr"/>
      <c r="F310" s="33" t="inlineStr"/>
      <c r="G310" s="33" t="inlineStr"/>
      <c r="H310" s="33" t="inlineStr"/>
      <c r="I310" s="33" t="inlineStr"/>
      <c r="J310" s="33" t="inlineStr"/>
      <c r="K310" s="33" t="inlineStr"/>
      <c r="L310" s="33" t="inlineStr"/>
      <c r="M310" s="33" t="inlineStr"/>
      <c r="N310" s="33" t="inlineStr"/>
      <c r="O310" s="33" t="inlineStr"/>
      <c r="P310" s="33" t="inlineStr"/>
      <c r="Q310" s="33" t="inlineStr"/>
      <c r="R310" s="33" t="inlineStr"/>
      <c r="S310" s="33" t="inlineStr"/>
      <c r="T310" s="33" t="inlineStr"/>
      <c r="U310" s="33" t="inlineStr"/>
      <c r="V310" s="33" t="inlineStr"/>
      <c r="W310" s="33" t="inlineStr"/>
      <c r="X310" s="33" t="inlineStr"/>
      <c r="Y310" s="33" t="inlineStr"/>
      <c r="Z310" s="33" t="inlineStr"/>
      <c r="AA310" s="33" t="inlineStr"/>
      <c r="AB310" s="33" t="inlineStr"/>
      <c r="AC310" s="33" t="inlineStr"/>
      <c r="AD310" s="33" t="inlineStr"/>
      <c r="AE310" s="33" t="inlineStr"/>
      <c r="AF310" s="33" t="inlineStr"/>
      <c r="AG310" s="33" t="inlineStr"/>
      <c r="AH310">
        <f>COUNTA(D310:D310)&gt;0</f>
        <v/>
      </c>
      <c r="AI310">
        <f>TRUE</f>
        <v/>
      </c>
      <c r="AJ310">
        <f>FALSE</f>
        <v/>
      </c>
      <c r="AK310">
        <f>IF(AH310,"ANSWERED","MISSING")</f>
        <v/>
      </c>
      <c r="AL310" t="inlineStr">
        <is>
          <t>NO_DEPENDENCY</t>
        </is>
      </c>
    </row>
    <row r="311">
      <c r="A311" s="29" t="inlineStr">
        <is>
          <t>CASP_PR_304_v1</t>
        </is>
      </c>
      <c r="B311" s="30" t="inlineStr">
        <is>
          <t>Interest expense on loans and advances from group entities - Loans in Crypto</t>
        </is>
      </c>
      <c r="C311" s="34" t="inlineStr">
        <is>
          <t>TABLE: 16.0
MATRIX ROW / CONTEXT: EU/EEA
Enter Interest expense on loans and advances from group entities - Loans in Crypto in EU/EEA
HOW TO ANSWER: 1 to 1 values.</t>
        </is>
      </c>
      <c r="D311" s="32" t="inlineStr"/>
      <c r="E311" s="33" t="inlineStr"/>
      <c r="F311" s="33" t="inlineStr"/>
      <c r="G311" s="33" t="inlineStr"/>
      <c r="H311" s="33" t="inlineStr"/>
      <c r="I311" s="33" t="inlineStr"/>
      <c r="J311" s="33" t="inlineStr"/>
      <c r="K311" s="33" t="inlineStr"/>
      <c r="L311" s="33" t="inlineStr"/>
      <c r="M311" s="33" t="inlineStr"/>
      <c r="N311" s="33" t="inlineStr"/>
      <c r="O311" s="33" t="inlineStr"/>
      <c r="P311" s="33" t="inlineStr"/>
      <c r="Q311" s="33" t="inlineStr"/>
      <c r="R311" s="33" t="inlineStr"/>
      <c r="S311" s="33" t="inlineStr"/>
      <c r="T311" s="33" t="inlineStr"/>
      <c r="U311" s="33" t="inlineStr"/>
      <c r="V311" s="33" t="inlineStr"/>
      <c r="W311" s="33" t="inlineStr"/>
      <c r="X311" s="33" t="inlineStr"/>
      <c r="Y311" s="33" t="inlineStr"/>
      <c r="Z311" s="33" t="inlineStr"/>
      <c r="AA311" s="33" t="inlineStr"/>
      <c r="AB311" s="33" t="inlineStr"/>
      <c r="AC311" s="33" t="inlineStr"/>
      <c r="AD311" s="33" t="inlineStr"/>
      <c r="AE311" s="33" t="inlineStr"/>
      <c r="AF311" s="33" t="inlineStr"/>
      <c r="AG311" s="33" t="inlineStr"/>
      <c r="AH311">
        <f>COUNTA(D311:D311)&gt;0</f>
        <v/>
      </c>
      <c r="AI311">
        <f>TRUE</f>
        <v/>
      </c>
      <c r="AJ311">
        <f>FALSE</f>
        <v/>
      </c>
      <c r="AK311">
        <f>IF(AH311,"ANSWERED","MISSING")</f>
        <v/>
      </c>
      <c r="AL311" t="inlineStr">
        <is>
          <t>NO_DEPENDENCY</t>
        </is>
      </c>
    </row>
    <row r="312">
      <c r="A312" s="29" t="inlineStr">
        <is>
          <t>CASP_PR_305_v1</t>
        </is>
      </c>
      <c r="B312" s="30" t="inlineStr">
        <is>
          <t>Interest expense on loans and advances from group entities - Loans in Crypto</t>
        </is>
      </c>
      <c r="C312" s="34" t="inlineStr">
        <is>
          <t>TABLE: 16.0
MATRIX ROW / CONTEXT: RoW
Enter Interest expense on loans and advances from group entities - Loans in Crypto in RoW
HOW TO ANSWER: 1 to 1 values.</t>
        </is>
      </c>
      <c r="D312" s="32" t="inlineStr"/>
      <c r="E312" s="33" t="inlineStr"/>
      <c r="F312" s="33" t="inlineStr"/>
      <c r="G312" s="33" t="inlineStr"/>
      <c r="H312" s="33" t="inlineStr"/>
      <c r="I312" s="33" t="inlineStr"/>
      <c r="J312" s="33" t="inlineStr"/>
      <c r="K312" s="33" t="inlineStr"/>
      <c r="L312" s="33" t="inlineStr"/>
      <c r="M312" s="33" t="inlineStr"/>
      <c r="N312" s="33" t="inlineStr"/>
      <c r="O312" s="33" t="inlineStr"/>
      <c r="P312" s="33" t="inlineStr"/>
      <c r="Q312" s="33" t="inlineStr"/>
      <c r="R312" s="33" t="inlineStr"/>
      <c r="S312" s="33" t="inlineStr"/>
      <c r="T312" s="33" t="inlineStr"/>
      <c r="U312" s="33" t="inlineStr"/>
      <c r="V312" s="33" t="inlineStr"/>
      <c r="W312" s="33" t="inlineStr"/>
      <c r="X312" s="33" t="inlineStr"/>
      <c r="Y312" s="33" t="inlineStr"/>
      <c r="Z312" s="33" t="inlineStr"/>
      <c r="AA312" s="33" t="inlineStr"/>
      <c r="AB312" s="33" t="inlineStr"/>
      <c r="AC312" s="33" t="inlineStr"/>
      <c r="AD312" s="33" t="inlineStr"/>
      <c r="AE312" s="33" t="inlineStr"/>
      <c r="AF312" s="33" t="inlineStr"/>
      <c r="AG312" s="33" t="inlineStr"/>
      <c r="AH312">
        <f>COUNTA(D312:D312)&gt;0</f>
        <v/>
      </c>
      <c r="AI312">
        <f>TRUE</f>
        <v/>
      </c>
      <c r="AJ312">
        <f>FALSE</f>
        <v/>
      </c>
      <c r="AK312">
        <f>IF(AH312,"ANSWERED","MISSING")</f>
        <v/>
      </c>
      <c r="AL312" t="inlineStr">
        <is>
          <t>NO_DEPENDENCY</t>
        </is>
      </c>
    </row>
    <row r="313">
      <c r="A313" s="29" t="inlineStr">
        <is>
          <t>CASP_PR_306_v1</t>
        </is>
      </c>
      <c r="B313" s="30" t="inlineStr">
        <is>
          <t>Interest expense on loans and advances from third-party entities - Loans in Crypto</t>
        </is>
      </c>
      <c r="C313" s="34" t="inlineStr">
        <is>
          <t>TABLE: 16.0
MATRIX ROW / CONTEXT: Malta
Enter Interest expense on loans and advances from third-party entities - Loans in Crypto in Malta
HOW TO ANSWER: 1 to 1 values.</t>
        </is>
      </c>
      <c r="D313" s="32" t="inlineStr"/>
      <c r="E313" s="33" t="inlineStr"/>
      <c r="F313" s="33" t="inlineStr"/>
      <c r="G313" s="33" t="inlineStr"/>
      <c r="H313" s="33" t="inlineStr"/>
      <c r="I313" s="33" t="inlineStr"/>
      <c r="J313" s="33" t="inlineStr"/>
      <c r="K313" s="33" t="inlineStr"/>
      <c r="L313" s="33" t="inlineStr"/>
      <c r="M313" s="33" t="inlineStr"/>
      <c r="N313" s="33" t="inlineStr"/>
      <c r="O313" s="33" t="inlineStr"/>
      <c r="P313" s="33" t="inlineStr"/>
      <c r="Q313" s="33" t="inlineStr"/>
      <c r="R313" s="33" t="inlineStr"/>
      <c r="S313" s="33" t="inlineStr"/>
      <c r="T313" s="33" t="inlineStr"/>
      <c r="U313" s="33" t="inlineStr"/>
      <c r="V313" s="33" t="inlineStr"/>
      <c r="W313" s="33" t="inlineStr"/>
      <c r="X313" s="33" t="inlineStr"/>
      <c r="Y313" s="33" t="inlineStr"/>
      <c r="Z313" s="33" t="inlineStr"/>
      <c r="AA313" s="33" t="inlineStr"/>
      <c r="AB313" s="33" t="inlineStr"/>
      <c r="AC313" s="33" t="inlineStr"/>
      <c r="AD313" s="33" t="inlineStr"/>
      <c r="AE313" s="33" t="inlineStr"/>
      <c r="AF313" s="33" t="inlineStr"/>
      <c r="AG313" s="33" t="inlineStr"/>
      <c r="AH313">
        <f>COUNTA(D313:D313)&gt;0</f>
        <v/>
      </c>
      <c r="AI313">
        <f>TRUE</f>
        <v/>
      </c>
      <c r="AJ313">
        <f>FALSE</f>
        <v/>
      </c>
      <c r="AK313">
        <f>IF(AH313,"ANSWERED","MISSING")</f>
        <v/>
      </c>
      <c r="AL313" t="inlineStr">
        <is>
          <t>NO_DEPENDENCY</t>
        </is>
      </c>
    </row>
    <row r="314">
      <c r="A314" s="29" t="inlineStr">
        <is>
          <t>CASP_PR_307_v1</t>
        </is>
      </c>
      <c r="B314" s="30" t="inlineStr">
        <is>
          <t>Interest expense on loans and advances from third-party entities - Loans in Crypto</t>
        </is>
      </c>
      <c r="C314" s="34" t="inlineStr">
        <is>
          <t>TABLE: 16.0
MATRIX ROW / CONTEXT: EU/EEA
Enter Interest expense on loans and advances from third-party entities - Loans in Crypto in EU/EEA
HOW TO ANSWER: 1 to 1 values.</t>
        </is>
      </c>
      <c r="D314" s="32" t="inlineStr"/>
      <c r="E314" s="33" t="inlineStr"/>
      <c r="F314" s="33" t="inlineStr"/>
      <c r="G314" s="33" t="inlineStr"/>
      <c r="H314" s="33" t="inlineStr"/>
      <c r="I314" s="33" t="inlineStr"/>
      <c r="J314" s="33" t="inlineStr"/>
      <c r="K314" s="33" t="inlineStr"/>
      <c r="L314" s="33" t="inlineStr"/>
      <c r="M314" s="33" t="inlineStr"/>
      <c r="N314" s="33" t="inlineStr"/>
      <c r="O314" s="33" t="inlineStr"/>
      <c r="P314" s="33" t="inlineStr"/>
      <c r="Q314" s="33" t="inlineStr"/>
      <c r="R314" s="33" t="inlineStr"/>
      <c r="S314" s="33" t="inlineStr"/>
      <c r="T314" s="33" t="inlineStr"/>
      <c r="U314" s="33" t="inlineStr"/>
      <c r="V314" s="33" t="inlineStr"/>
      <c r="W314" s="33" t="inlineStr"/>
      <c r="X314" s="33" t="inlineStr"/>
      <c r="Y314" s="33" t="inlineStr"/>
      <c r="Z314" s="33" t="inlineStr"/>
      <c r="AA314" s="33" t="inlineStr"/>
      <c r="AB314" s="33" t="inlineStr"/>
      <c r="AC314" s="33" t="inlineStr"/>
      <c r="AD314" s="33" t="inlineStr"/>
      <c r="AE314" s="33" t="inlineStr"/>
      <c r="AF314" s="33" t="inlineStr"/>
      <c r="AG314" s="33" t="inlineStr"/>
      <c r="AH314">
        <f>COUNTA(D314:D314)&gt;0</f>
        <v/>
      </c>
      <c r="AI314">
        <f>TRUE</f>
        <v/>
      </c>
      <c r="AJ314">
        <f>FALSE</f>
        <v/>
      </c>
      <c r="AK314">
        <f>IF(AH314,"ANSWERED","MISSING")</f>
        <v/>
      </c>
      <c r="AL314" t="inlineStr">
        <is>
          <t>NO_DEPENDENCY</t>
        </is>
      </c>
    </row>
    <row r="315">
      <c r="A315" s="29" t="inlineStr">
        <is>
          <t>CASP_PR_308_v1</t>
        </is>
      </c>
      <c r="B315" s="30" t="inlineStr">
        <is>
          <t>Interest expense on loans and advances from third-party entities - Loans in Crypto</t>
        </is>
      </c>
      <c r="C315" s="34" t="inlineStr">
        <is>
          <t>TABLE: 16.0
MATRIX ROW / CONTEXT: RoW
Enter Interest expense on loans and advances from third-party entities - Loans in Crypto in RoW
HOW TO ANSWER: 1 to 1 values.</t>
        </is>
      </c>
      <c r="D315" s="32" t="inlineStr"/>
      <c r="E315" s="33" t="inlineStr"/>
      <c r="F315" s="33" t="inlineStr"/>
      <c r="G315" s="33" t="inlineStr"/>
      <c r="H315" s="33" t="inlineStr"/>
      <c r="I315" s="33" t="inlineStr"/>
      <c r="J315" s="33" t="inlineStr"/>
      <c r="K315" s="33" t="inlineStr"/>
      <c r="L315" s="33" t="inlineStr"/>
      <c r="M315" s="33" t="inlineStr"/>
      <c r="N315" s="33" t="inlineStr"/>
      <c r="O315" s="33" t="inlineStr"/>
      <c r="P315" s="33" t="inlineStr"/>
      <c r="Q315" s="33" t="inlineStr"/>
      <c r="R315" s="33" t="inlineStr"/>
      <c r="S315" s="33" t="inlineStr"/>
      <c r="T315" s="33" t="inlineStr"/>
      <c r="U315" s="33" t="inlineStr"/>
      <c r="V315" s="33" t="inlineStr"/>
      <c r="W315" s="33" t="inlineStr"/>
      <c r="X315" s="33" t="inlineStr"/>
      <c r="Y315" s="33" t="inlineStr"/>
      <c r="Z315" s="33" t="inlineStr"/>
      <c r="AA315" s="33" t="inlineStr"/>
      <c r="AB315" s="33" t="inlineStr"/>
      <c r="AC315" s="33" t="inlineStr"/>
      <c r="AD315" s="33" t="inlineStr"/>
      <c r="AE315" s="33" t="inlineStr"/>
      <c r="AF315" s="33" t="inlineStr"/>
      <c r="AG315" s="33" t="inlineStr"/>
      <c r="AH315">
        <f>COUNTA(D315:D315)&gt;0</f>
        <v/>
      </c>
      <c r="AI315">
        <f>TRUE</f>
        <v/>
      </c>
      <c r="AJ315">
        <f>FALSE</f>
        <v/>
      </c>
      <c r="AK315">
        <f>IF(AH315,"ANSWERED","MISSING")</f>
        <v/>
      </c>
      <c r="AL315" t="inlineStr">
        <is>
          <t>NO_DEPENDENCY</t>
        </is>
      </c>
    </row>
    <row r="316">
      <c r="A316" s="29" t="inlineStr">
        <is>
          <t>CASP_PR_309_v1</t>
        </is>
      </c>
      <c r="B316" s="30" t="inlineStr">
        <is>
          <t>Details on Interest expense on loans and advances from third-party entities - Loans in Crypto</t>
        </is>
      </c>
      <c r="C316" s="31" t="inlineStr">
        <is>
          <t>Enter Details on Interest expense on loans and advances from third-party entities - Loans in Crypto
WHEN TO ANSWER: The total of “Interest expense on loans and advances from third-party entities - Loans in Crypto” (CASP_PR_306), “Interest expense on loans and advances from third-party entities - Loans in Crypto” (CASP_PR_307), “Interest expense on loans and advances from third-party entities - Loans in Crypto” (CASP_PR_308) is greater than 0</t>
        </is>
      </c>
      <c r="D316" s="36" t="inlineStr"/>
      <c r="E316" s="33" t="inlineStr"/>
      <c r="F316" s="33" t="inlineStr"/>
      <c r="G316" s="33" t="inlineStr"/>
      <c r="H316" s="33" t="inlineStr"/>
      <c r="I316" s="33" t="inlineStr"/>
      <c r="J316" s="33" t="inlineStr"/>
      <c r="K316" s="33" t="inlineStr"/>
      <c r="L316" s="33" t="inlineStr"/>
      <c r="M316" s="33" t="inlineStr"/>
      <c r="N316" s="33" t="inlineStr"/>
      <c r="O316" s="33" t="inlineStr"/>
      <c r="P316" s="33" t="inlineStr"/>
      <c r="Q316" s="33" t="inlineStr"/>
      <c r="R316" s="33" t="inlineStr"/>
      <c r="S316" s="33" t="inlineStr"/>
      <c r="T316" s="33" t="inlineStr"/>
      <c r="U316" s="33" t="inlineStr"/>
      <c r="V316" s="33" t="inlineStr"/>
      <c r="W316" s="33" t="inlineStr"/>
      <c r="X316" s="33" t="inlineStr"/>
      <c r="Y316" s="33" t="inlineStr"/>
      <c r="Z316" s="33" t="inlineStr"/>
      <c r="AA316" s="33" t="inlineStr"/>
      <c r="AB316" s="33" t="inlineStr"/>
      <c r="AC316" s="33" t="inlineStr"/>
      <c r="AD316" s="33" t="inlineStr"/>
      <c r="AE316" s="33" t="inlineStr"/>
      <c r="AF316" s="33" t="inlineStr"/>
      <c r="AG316" s="33" t="inlineStr"/>
      <c r="AH316">
        <f>COUNTA(D316:D316)&gt;0</f>
        <v/>
      </c>
      <c r="AI316">
        <f>IFERROR(SUM('2- PR'!$D$313:$D$313,'2- PR'!$D$314:$D$314,'2- PR'!$D$315:$D$315)&gt;0,FALSE)</f>
        <v/>
      </c>
      <c r="AJ316">
        <f>IFERROR(AND(AND(COUNTA('2- PR'!$D$313:$D$313)=0,COUNTA('2- PR'!$D$314:$D$314)=0,COUNTA('2- PR'!$D$315:$D$315)=0),NOT(SUM('2- PR'!$D$313:$D$313,'2- PR'!$D$314:$D$314,'2- PR'!$D$315:$D$315)&gt;0)),FALSE)</f>
        <v/>
      </c>
      <c r="AK316">
        <f>IF(AI316,IF(AH316,"ANSWERED","MISSING"),IF(AJ316,IF(AH316,"INVALID","CONTROLLER MISSING"),IF(AH316,"INVALID","NOT APPLICABLE")))</f>
        <v/>
      </c>
      <c r="AL316" t="inlineStr">
        <is>
          <t>PARSED</t>
        </is>
      </c>
    </row>
    <row r="317">
      <c r="A317" s="29" t="inlineStr">
        <is>
          <t>CASP_PR_310_v1</t>
        </is>
      </c>
      <c r="B317" s="30" t="inlineStr">
        <is>
          <t>Other remaining finance costs</t>
        </is>
      </c>
      <c r="C317" s="34" t="inlineStr">
        <is>
          <t>TABLE: 16.0
MATRIX ROW / CONTEXT: Malta
Enter Other remaining finance costs in Malta
HOW TO ANSWER: 1 to 1 values.</t>
        </is>
      </c>
      <c r="D317" s="32" t="inlineStr"/>
      <c r="E317" s="33" t="inlineStr"/>
      <c r="F317" s="33" t="inlineStr"/>
      <c r="G317" s="33" t="inlineStr"/>
      <c r="H317" s="33" t="inlineStr"/>
      <c r="I317" s="33" t="inlineStr"/>
      <c r="J317" s="33" t="inlineStr"/>
      <c r="K317" s="33" t="inlineStr"/>
      <c r="L317" s="33" t="inlineStr"/>
      <c r="M317" s="33" t="inlineStr"/>
      <c r="N317" s="33" t="inlineStr"/>
      <c r="O317" s="33" t="inlineStr"/>
      <c r="P317" s="33" t="inlineStr"/>
      <c r="Q317" s="33" t="inlineStr"/>
      <c r="R317" s="33" t="inlineStr"/>
      <c r="S317" s="33" t="inlineStr"/>
      <c r="T317" s="33" t="inlineStr"/>
      <c r="U317" s="33" t="inlineStr"/>
      <c r="V317" s="33" t="inlineStr"/>
      <c r="W317" s="33" t="inlineStr"/>
      <c r="X317" s="33" t="inlineStr"/>
      <c r="Y317" s="33" t="inlineStr"/>
      <c r="Z317" s="33" t="inlineStr"/>
      <c r="AA317" s="33" t="inlineStr"/>
      <c r="AB317" s="33" t="inlineStr"/>
      <c r="AC317" s="33" t="inlineStr"/>
      <c r="AD317" s="33" t="inlineStr"/>
      <c r="AE317" s="33" t="inlineStr"/>
      <c r="AF317" s="33" t="inlineStr"/>
      <c r="AG317" s="33" t="inlineStr"/>
      <c r="AH317">
        <f>COUNTA(D317:D317)&gt;0</f>
        <v/>
      </c>
      <c r="AI317">
        <f>TRUE</f>
        <v/>
      </c>
      <c r="AJ317">
        <f>FALSE</f>
        <v/>
      </c>
      <c r="AK317">
        <f>IF(AH317,"ANSWERED","MISSING")</f>
        <v/>
      </c>
      <c r="AL317" t="inlineStr">
        <is>
          <t>NO_DEPENDENCY</t>
        </is>
      </c>
    </row>
    <row r="318">
      <c r="A318" s="29" t="inlineStr">
        <is>
          <t>CASP_PR_311_v1</t>
        </is>
      </c>
      <c r="B318" s="30" t="inlineStr">
        <is>
          <t>Other remaining finance costs</t>
        </is>
      </c>
      <c r="C318" s="34" t="inlineStr">
        <is>
          <t>TABLE: 16.0
MATRIX ROW / CONTEXT: EU/EEA
Enter Other remaining finance costs in EU/EEA
HOW TO ANSWER: 1 to 1 values.</t>
        </is>
      </c>
      <c r="D318" s="32" t="inlineStr"/>
      <c r="E318" s="33" t="inlineStr"/>
      <c r="F318" s="33" t="inlineStr"/>
      <c r="G318" s="33" t="inlineStr"/>
      <c r="H318" s="33" t="inlineStr"/>
      <c r="I318" s="33" t="inlineStr"/>
      <c r="J318" s="33" t="inlineStr"/>
      <c r="K318" s="33" t="inlineStr"/>
      <c r="L318" s="33" t="inlineStr"/>
      <c r="M318" s="33" t="inlineStr"/>
      <c r="N318" s="33" t="inlineStr"/>
      <c r="O318" s="33" t="inlineStr"/>
      <c r="P318" s="33" t="inlineStr"/>
      <c r="Q318" s="33" t="inlineStr"/>
      <c r="R318" s="33" t="inlineStr"/>
      <c r="S318" s="33" t="inlineStr"/>
      <c r="T318" s="33" t="inlineStr"/>
      <c r="U318" s="33" t="inlineStr"/>
      <c r="V318" s="33" t="inlineStr"/>
      <c r="W318" s="33" t="inlineStr"/>
      <c r="X318" s="33" t="inlineStr"/>
      <c r="Y318" s="33" t="inlineStr"/>
      <c r="Z318" s="33" t="inlineStr"/>
      <c r="AA318" s="33" t="inlineStr"/>
      <c r="AB318" s="33" t="inlineStr"/>
      <c r="AC318" s="33" t="inlineStr"/>
      <c r="AD318" s="33" t="inlineStr"/>
      <c r="AE318" s="33" t="inlineStr"/>
      <c r="AF318" s="33" t="inlineStr"/>
      <c r="AG318" s="33" t="inlineStr"/>
      <c r="AH318">
        <f>COUNTA(D318:D318)&gt;0</f>
        <v/>
      </c>
      <c r="AI318">
        <f>TRUE</f>
        <v/>
      </c>
      <c r="AJ318">
        <f>FALSE</f>
        <v/>
      </c>
      <c r="AK318">
        <f>IF(AH318,"ANSWERED","MISSING")</f>
        <v/>
      </c>
      <c r="AL318" t="inlineStr">
        <is>
          <t>NO_DEPENDENCY</t>
        </is>
      </c>
    </row>
    <row r="319">
      <c r="A319" s="29" t="inlineStr">
        <is>
          <t>CASP_PR_312_v1</t>
        </is>
      </c>
      <c r="B319" s="30" t="inlineStr">
        <is>
          <t>Other remaining finance costs</t>
        </is>
      </c>
      <c r="C319" s="34" t="inlineStr">
        <is>
          <t>TABLE: 16.0
MATRIX ROW / CONTEXT: RoW
Enter Other remaining finance costs in RoW
HOW TO ANSWER: 1 to 1 values.</t>
        </is>
      </c>
      <c r="D319" s="32" t="inlineStr"/>
      <c r="E319" s="33" t="inlineStr"/>
      <c r="F319" s="33" t="inlineStr"/>
      <c r="G319" s="33" t="inlineStr"/>
      <c r="H319" s="33" t="inlineStr"/>
      <c r="I319" s="33" t="inlineStr"/>
      <c r="J319" s="33" t="inlineStr"/>
      <c r="K319" s="33" t="inlineStr"/>
      <c r="L319" s="33" t="inlineStr"/>
      <c r="M319" s="33" t="inlineStr"/>
      <c r="N319" s="33" t="inlineStr"/>
      <c r="O319" s="33" t="inlineStr"/>
      <c r="P319" s="33" t="inlineStr"/>
      <c r="Q319" s="33" t="inlineStr"/>
      <c r="R319" s="33" t="inlineStr"/>
      <c r="S319" s="33" t="inlineStr"/>
      <c r="T319" s="33" t="inlineStr"/>
      <c r="U319" s="33" t="inlineStr"/>
      <c r="V319" s="33" t="inlineStr"/>
      <c r="W319" s="33" t="inlineStr"/>
      <c r="X319" s="33" t="inlineStr"/>
      <c r="Y319" s="33" t="inlineStr"/>
      <c r="Z319" s="33" t="inlineStr"/>
      <c r="AA319" s="33" t="inlineStr"/>
      <c r="AB319" s="33" t="inlineStr"/>
      <c r="AC319" s="33" t="inlineStr"/>
      <c r="AD319" s="33" t="inlineStr"/>
      <c r="AE319" s="33" t="inlineStr"/>
      <c r="AF319" s="33" t="inlineStr"/>
      <c r="AG319" s="33" t="inlineStr"/>
      <c r="AH319">
        <f>COUNTA(D319:D319)&gt;0</f>
        <v/>
      </c>
      <c r="AI319">
        <f>TRUE</f>
        <v/>
      </c>
      <c r="AJ319">
        <f>FALSE</f>
        <v/>
      </c>
      <c r="AK319">
        <f>IF(AH319,"ANSWERED","MISSING")</f>
        <v/>
      </c>
      <c r="AL319" t="inlineStr">
        <is>
          <t>NO_DEPENDENCY</t>
        </is>
      </c>
    </row>
    <row r="320">
      <c r="A320" s="29" t="inlineStr">
        <is>
          <t>CASP_PR_313_v1</t>
        </is>
      </c>
      <c r="B320" s="30" t="inlineStr">
        <is>
          <t>Details of Other remaining finance costs</t>
        </is>
      </c>
      <c r="C320" s="31" t="inlineStr">
        <is>
          <t>Enter Details of Other remaining finance costs
WHEN TO ANSWER: The total of “Other remaining finance costs” (CASP_PR_310), “Other remaining finance costs” (CASP_PR_311), “Other remaining finance costs” (CASP_PR_312) is greater than 0</t>
        </is>
      </c>
      <c r="D320" s="36" t="inlineStr"/>
      <c r="E320" s="33" t="inlineStr"/>
      <c r="F320" s="33" t="inlineStr"/>
      <c r="G320" s="33" t="inlineStr"/>
      <c r="H320" s="33" t="inlineStr"/>
      <c r="I320" s="33" t="inlineStr"/>
      <c r="J320" s="33" t="inlineStr"/>
      <c r="K320" s="33" t="inlineStr"/>
      <c r="L320" s="33" t="inlineStr"/>
      <c r="M320" s="33" t="inlineStr"/>
      <c r="N320" s="33" t="inlineStr"/>
      <c r="O320" s="33" t="inlineStr"/>
      <c r="P320" s="33" t="inlineStr"/>
      <c r="Q320" s="33" t="inlineStr"/>
      <c r="R320" s="33" t="inlineStr"/>
      <c r="S320" s="33" t="inlineStr"/>
      <c r="T320" s="33" t="inlineStr"/>
      <c r="U320" s="33" t="inlineStr"/>
      <c r="V320" s="33" t="inlineStr"/>
      <c r="W320" s="33" t="inlineStr"/>
      <c r="X320" s="33" t="inlineStr"/>
      <c r="Y320" s="33" t="inlineStr"/>
      <c r="Z320" s="33" t="inlineStr"/>
      <c r="AA320" s="33" t="inlineStr"/>
      <c r="AB320" s="33" t="inlineStr"/>
      <c r="AC320" s="33" t="inlineStr"/>
      <c r="AD320" s="33" t="inlineStr"/>
      <c r="AE320" s="33" t="inlineStr"/>
      <c r="AF320" s="33" t="inlineStr"/>
      <c r="AG320" s="33" t="inlineStr"/>
      <c r="AH320">
        <f>COUNTA(D320:D320)&gt;0</f>
        <v/>
      </c>
      <c r="AI320">
        <f>IFERROR(SUM('2- PR'!$D$317:$D$317,'2- PR'!$D$318:$D$318,'2- PR'!$D$319:$D$319)&gt;0,FALSE)</f>
        <v/>
      </c>
      <c r="AJ320">
        <f>IFERROR(AND(AND(COUNTA('2- PR'!$D$317:$D$317)=0,COUNTA('2- PR'!$D$318:$D$318)=0,COUNTA('2- PR'!$D$319:$D$319)=0),NOT(SUM('2- PR'!$D$317:$D$317,'2- PR'!$D$318:$D$318,'2- PR'!$D$319:$D$319)&gt;0)),FALSE)</f>
        <v/>
      </c>
      <c r="AK320">
        <f>IF(AI320,IF(AH320,"ANSWERED","MISSING"),IF(AJ320,IF(AH320,"INVALID","CONTROLLER MISSING"),IF(AH320,"INVALID","NOT APPLICABLE")))</f>
        <v/>
      </c>
      <c r="AL320" t="inlineStr">
        <is>
          <t>PARSED</t>
        </is>
      </c>
    </row>
    <row r="321" ht="24" customHeight="1">
      <c r="A321" s="28" t="inlineStr">
        <is>
          <t>PR — OTHER EXPENSES</t>
        </is>
      </c>
      <c r="B321" s="28" t="n"/>
      <c r="C321" s="28" t="n"/>
      <c r="D321" s="28" t="n"/>
      <c r="E321" s="28" t="n"/>
      <c r="F321" s="28" t="n"/>
      <c r="G321" s="28" t="n"/>
      <c r="H321" s="28" t="n"/>
      <c r="I321" s="28" t="n"/>
      <c r="J321" s="28" t="n"/>
      <c r="K321" s="28" t="n"/>
      <c r="L321" s="28" t="n"/>
      <c r="M321" s="28" t="n"/>
      <c r="N321" s="28" t="n"/>
      <c r="O321" s="28" t="n"/>
      <c r="P321" s="28" t="n"/>
      <c r="Q321" s="28" t="n"/>
      <c r="R321" s="28" t="n"/>
      <c r="S321" s="28" t="n"/>
      <c r="T321" s="28" t="n"/>
      <c r="U321" s="28" t="n"/>
      <c r="V321" s="28" t="n"/>
      <c r="W321" s="28" t="n"/>
      <c r="X321" s="28" t="n"/>
      <c r="Y321" s="28" t="n"/>
      <c r="Z321" s="28" t="n"/>
      <c r="AA321" s="28" t="n"/>
      <c r="AB321" s="28" t="n"/>
      <c r="AC321" s="28" t="n"/>
      <c r="AD321" s="28" t="n"/>
      <c r="AE321" s="28" t="n"/>
      <c r="AF321" s="28" t="n"/>
      <c r="AG321" s="28" t="n"/>
    </row>
    <row r="322">
      <c r="A322" s="29" t="inlineStr">
        <is>
          <t>CASP_PR_314_v1</t>
        </is>
      </c>
      <c r="B322" s="30" t="inlineStr">
        <is>
          <t>Taxation for the Year</t>
        </is>
      </c>
      <c r="C322" s="34" t="inlineStr">
        <is>
          <t>TABLE: 17.0
MATRIX ROW / CONTEXT: Malta
Enter Taxation for the Year in Malta
HOW TO ANSWER: 1 to 1 values.</t>
        </is>
      </c>
      <c r="D322" s="32" t="inlineStr"/>
      <c r="E322" s="33" t="inlineStr"/>
      <c r="F322" s="33" t="inlineStr"/>
      <c r="G322" s="33" t="inlineStr"/>
      <c r="H322" s="33" t="inlineStr"/>
      <c r="I322" s="33" t="inlineStr"/>
      <c r="J322" s="33" t="inlineStr"/>
      <c r="K322" s="33" t="inlineStr"/>
      <c r="L322" s="33" t="inlineStr"/>
      <c r="M322" s="33" t="inlineStr"/>
      <c r="N322" s="33" t="inlineStr"/>
      <c r="O322" s="33" t="inlineStr"/>
      <c r="P322" s="33" t="inlineStr"/>
      <c r="Q322" s="33" t="inlineStr"/>
      <c r="R322" s="33" t="inlineStr"/>
      <c r="S322" s="33" t="inlineStr"/>
      <c r="T322" s="33" t="inlineStr"/>
      <c r="U322" s="33" t="inlineStr"/>
      <c r="V322" s="33" t="inlineStr"/>
      <c r="W322" s="33" t="inlineStr"/>
      <c r="X322" s="33" t="inlineStr"/>
      <c r="Y322" s="33" t="inlineStr"/>
      <c r="Z322" s="33" t="inlineStr"/>
      <c r="AA322" s="33" t="inlineStr"/>
      <c r="AB322" s="33" t="inlineStr"/>
      <c r="AC322" s="33" t="inlineStr"/>
      <c r="AD322" s="33" t="inlineStr"/>
      <c r="AE322" s="33" t="inlineStr"/>
      <c r="AF322" s="33" t="inlineStr"/>
      <c r="AG322" s="33" t="inlineStr"/>
      <c r="AH322">
        <f>COUNTA(D322:D322)&gt;0</f>
        <v/>
      </c>
      <c r="AI322">
        <f>TRUE</f>
        <v/>
      </c>
      <c r="AJ322">
        <f>FALSE</f>
        <v/>
      </c>
      <c r="AK322">
        <f>IF(AH322,"ANSWERED","MISSING")</f>
        <v/>
      </c>
      <c r="AL322" t="inlineStr">
        <is>
          <t>NO_DEPENDENCY</t>
        </is>
      </c>
    </row>
    <row r="323">
      <c r="A323" s="29" t="inlineStr">
        <is>
          <t>CASP_PR_315_v1</t>
        </is>
      </c>
      <c r="B323" s="30" t="inlineStr">
        <is>
          <t>Taxation for the Year</t>
        </is>
      </c>
      <c r="C323" s="34" t="inlineStr">
        <is>
          <t>TABLE: 17.0
MATRIX ROW / CONTEXT: EU/EEA
Enter Taxation for the Year in EU/EEA
HOW TO ANSWER: 1 to 1 values.</t>
        </is>
      </c>
      <c r="D323" s="32" t="inlineStr"/>
      <c r="E323" s="33" t="inlineStr"/>
      <c r="F323" s="33" t="inlineStr"/>
      <c r="G323" s="33" t="inlineStr"/>
      <c r="H323" s="33" t="inlineStr"/>
      <c r="I323" s="33" t="inlineStr"/>
      <c r="J323" s="33" t="inlineStr"/>
      <c r="K323" s="33" t="inlineStr"/>
      <c r="L323" s="33" t="inlineStr"/>
      <c r="M323" s="33" t="inlineStr"/>
      <c r="N323" s="33" t="inlineStr"/>
      <c r="O323" s="33" t="inlineStr"/>
      <c r="P323" s="33" t="inlineStr"/>
      <c r="Q323" s="33" t="inlineStr"/>
      <c r="R323" s="33" t="inlineStr"/>
      <c r="S323" s="33" t="inlineStr"/>
      <c r="T323" s="33" t="inlineStr"/>
      <c r="U323" s="33" t="inlineStr"/>
      <c r="V323" s="33" t="inlineStr"/>
      <c r="W323" s="33" t="inlineStr"/>
      <c r="X323" s="33" t="inlineStr"/>
      <c r="Y323" s="33" t="inlineStr"/>
      <c r="Z323" s="33" t="inlineStr"/>
      <c r="AA323" s="33" t="inlineStr"/>
      <c r="AB323" s="33" t="inlineStr"/>
      <c r="AC323" s="33" t="inlineStr"/>
      <c r="AD323" s="33" t="inlineStr"/>
      <c r="AE323" s="33" t="inlineStr"/>
      <c r="AF323" s="33" t="inlineStr"/>
      <c r="AG323" s="33" t="inlineStr"/>
      <c r="AH323">
        <f>COUNTA(D323:D323)&gt;0</f>
        <v/>
      </c>
      <c r="AI323">
        <f>TRUE</f>
        <v/>
      </c>
      <c r="AJ323">
        <f>FALSE</f>
        <v/>
      </c>
      <c r="AK323">
        <f>IF(AH323,"ANSWERED","MISSING")</f>
        <v/>
      </c>
      <c r="AL323" t="inlineStr">
        <is>
          <t>NO_DEPENDENCY</t>
        </is>
      </c>
    </row>
    <row r="324">
      <c r="A324" s="29" t="inlineStr">
        <is>
          <t>CASP_PR_316_v1</t>
        </is>
      </c>
      <c r="B324" s="30" t="inlineStr">
        <is>
          <t>Taxation for the Year</t>
        </is>
      </c>
      <c r="C324" s="34" t="inlineStr">
        <is>
          <t>TABLE: 17.0
MATRIX ROW / CONTEXT: RoW
Enter Taxation for the Year in RoW
HOW TO ANSWER: 1 to 1 values.</t>
        </is>
      </c>
      <c r="D324" s="32" t="inlineStr"/>
      <c r="E324" s="33" t="inlineStr"/>
      <c r="F324" s="33" t="inlineStr"/>
      <c r="G324" s="33" t="inlineStr"/>
      <c r="H324" s="33" t="inlineStr"/>
      <c r="I324" s="33" t="inlineStr"/>
      <c r="J324" s="33" t="inlineStr"/>
      <c r="K324" s="33" t="inlineStr"/>
      <c r="L324" s="33" t="inlineStr"/>
      <c r="M324" s="33" t="inlineStr"/>
      <c r="N324" s="33" t="inlineStr"/>
      <c r="O324" s="33" t="inlineStr"/>
      <c r="P324" s="33" t="inlineStr"/>
      <c r="Q324" s="33" t="inlineStr"/>
      <c r="R324" s="33" t="inlineStr"/>
      <c r="S324" s="33" t="inlineStr"/>
      <c r="T324" s="33" t="inlineStr"/>
      <c r="U324" s="33" t="inlineStr"/>
      <c r="V324" s="33" t="inlineStr"/>
      <c r="W324" s="33" t="inlineStr"/>
      <c r="X324" s="33" t="inlineStr"/>
      <c r="Y324" s="33" t="inlineStr"/>
      <c r="Z324" s="33" t="inlineStr"/>
      <c r="AA324" s="33" t="inlineStr"/>
      <c r="AB324" s="33" t="inlineStr"/>
      <c r="AC324" s="33" t="inlineStr"/>
      <c r="AD324" s="33" t="inlineStr"/>
      <c r="AE324" s="33" t="inlineStr"/>
      <c r="AF324" s="33" t="inlineStr"/>
      <c r="AG324" s="33" t="inlineStr"/>
      <c r="AH324">
        <f>COUNTA(D324:D324)&gt;0</f>
        <v/>
      </c>
      <c r="AI324">
        <f>TRUE</f>
        <v/>
      </c>
      <c r="AJ324">
        <f>FALSE</f>
        <v/>
      </c>
      <c r="AK324">
        <f>IF(AH324,"ANSWERED","MISSING")</f>
        <v/>
      </c>
      <c r="AL324" t="inlineStr">
        <is>
          <t>NO_DEPENDENCY</t>
        </is>
      </c>
    </row>
    <row r="325" ht="24" customHeight="1">
      <c r="A325" s="28" t="inlineStr">
        <is>
          <t>PR — STATEMENT OF OTHER COMPREHENSIVE INCOME</t>
        </is>
      </c>
      <c r="B325" s="28" t="n"/>
      <c r="C325" s="28" t="n"/>
      <c r="D325" s="28" t="n"/>
      <c r="E325" s="28" t="n"/>
      <c r="F325" s="28" t="n"/>
      <c r="G325" s="28" t="n"/>
      <c r="H325" s="28" t="n"/>
      <c r="I325" s="28" t="n"/>
      <c r="J325" s="28" t="n"/>
      <c r="K325" s="28" t="n"/>
      <c r="L325" s="28" t="n"/>
      <c r="M325" s="28" t="n"/>
      <c r="N325" s="28" t="n"/>
      <c r="O325" s="28" t="n"/>
      <c r="P325" s="28" t="n"/>
      <c r="Q325" s="28" t="n"/>
      <c r="R325" s="28" t="n"/>
      <c r="S325" s="28" t="n"/>
      <c r="T325" s="28" t="n"/>
      <c r="U325" s="28" t="n"/>
      <c r="V325" s="28" t="n"/>
      <c r="W325" s="28" t="n"/>
      <c r="X325" s="28" t="n"/>
      <c r="Y325" s="28" t="n"/>
      <c r="Z325" s="28" t="n"/>
      <c r="AA325" s="28" t="n"/>
      <c r="AB325" s="28" t="n"/>
      <c r="AC325" s="28" t="n"/>
      <c r="AD325" s="28" t="n"/>
      <c r="AE325" s="28" t="n"/>
      <c r="AF325" s="28" t="n"/>
      <c r="AG325" s="28" t="n"/>
    </row>
    <row r="326">
      <c r="A326" s="29" t="inlineStr">
        <is>
          <t>CASP_PR_317_v1</t>
        </is>
      </c>
      <c r="B326" s="30" t="inlineStr">
        <is>
          <t>Gain/Loss on revaluation of intangible assets</t>
        </is>
      </c>
      <c r="C326" s="31" t="inlineStr">
        <is>
          <t>Enter Gain/Loss on revaluation of intangible assets.
Provide a Positive Number for Gains and a Negative Number for Losses.</t>
        </is>
      </c>
      <c r="D326" s="32" t="inlineStr"/>
      <c r="E326" s="33" t="inlineStr"/>
      <c r="F326" s="33" t="inlineStr"/>
      <c r="G326" s="33" t="inlineStr"/>
      <c r="H326" s="33" t="inlineStr"/>
      <c r="I326" s="33" t="inlineStr"/>
      <c r="J326" s="33" t="inlineStr"/>
      <c r="K326" s="33" t="inlineStr"/>
      <c r="L326" s="33" t="inlineStr"/>
      <c r="M326" s="33" t="inlineStr"/>
      <c r="N326" s="33" t="inlineStr"/>
      <c r="O326" s="33" t="inlineStr"/>
      <c r="P326" s="33" t="inlineStr"/>
      <c r="Q326" s="33" t="inlineStr"/>
      <c r="R326" s="33" t="inlineStr"/>
      <c r="S326" s="33" t="inlineStr"/>
      <c r="T326" s="33" t="inlineStr"/>
      <c r="U326" s="33" t="inlineStr"/>
      <c r="V326" s="33" t="inlineStr"/>
      <c r="W326" s="33" t="inlineStr"/>
      <c r="X326" s="33" t="inlineStr"/>
      <c r="Y326" s="33" t="inlineStr"/>
      <c r="Z326" s="33" t="inlineStr"/>
      <c r="AA326" s="33" t="inlineStr"/>
      <c r="AB326" s="33" t="inlineStr"/>
      <c r="AC326" s="33" t="inlineStr"/>
      <c r="AD326" s="33" t="inlineStr"/>
      <c r="AE326" s="33" t="inlineStr"/>
      <c r="AF326" s="33" t="inlineStr"/>
      <c r="AG326" s="33" t="inlineStr"/>
      <c r="AH326">
        <f>COUNTA(D326:D326)&gt;0</f>
        <v/>
      </c>
      <c r="AI326">
        <f>TRUE</f>
        <v/>
      </c>
      <c r="AJ326">
        <f>FALSE</f>
        <v/>
      </c>
      <c r="AK326">
        <f>IF(AH326,"ANSWERED","MISSING")</f>
        <v/>
      </c>
      <c r="AL326" t="inlineStr">
        <is>
          <t>NO_DEPENDENCY</t>
        </is>
      </c>
    </row>
    <row r="327">
      <c r="A327" s="29" t="inlineStr">
        <is>
          <t>CASP_PR_318_v1</t>
        </is>
      </c>
      <c r="B327" s="30" t="inlineStr">
        <is>
          <t>Gain/Loss on revaluation of fixed assets</t>
        </is>
      </c>
      <c r="C327" s="31" t="inlineStr">
        <is>
          <t>Enter Gain/Loss on revaluation of fixed assets.
Provide a Positive Number for Gains and a Negative Number for Losses.</t>
        </is>
      </c>
      <c r="D327" s="32" t="inlineStr"/>
      <c r="E327" s="33" t="inlineStr"/>
      <c r="F327" s="33" t="inlineStr"/>
      <c r="G327" s="33" t="inlineStr"/>
      <c r="H327" s="33" t="inlineStr"/>
      <c r="I327" s="33" t="inlineStr"/>
      <c r="J327" s="33" t="inlineStr"/>
      <c r="K327" s="33" t="inlineStr"/>
      <c r="L327" s="33" t="inlineStr"/>
      <c r="M327" s="33" t="inlineStr"/>
      <c r="N327" s="33" t="inlineStr"/>
      <c r="O327" s="33" t="inlineStr"/>
      <c r="P327" s="33" t="inlineStr"/>
      <c r="Q327" s="33" t="inlineStr"/>
      <c r="R327" s="33" t="inlineStr"/>
      <c r="S327" s="33" t="inlineStr"/>
      <c r="T327" s="33" t="inlineStr"/>
      <c r="U327" s="33" t="inlineStr"/>
      <c r="V327" s="33" t="inlineStr"/>
      <c r="W327" s="33" t="inlineStr"/>
      <c r="X327" s="33" t="inlineStr"/>
      <c r="Y327" s="33" t="inlineStr"/>
      <c r="Z327" s="33" t="inlineStr"/>
      <c r="AA327" s="33" t="inlineStr"/>
      <c r="AB327" s="33" t="inlineStr"/>
      <c r="AC327" s="33" t="inlineStr"/>
      <c r="AD327" s="33" t="inlineStr"/>
      <c r="AE327" s="33" t="inlineStr"/>
      <c r="AF327" s="33" t="inlineStr"/>
      <c r="AG327" s="33" t="inlineStr"/>
      <c r="AH327">
        <f>COUNTA(D327:D327)&gt;0</f>
        <v/>
      </c>
      <c r="AI327">
        <f>TRUE</f>
        <v/>
      </c>
      <c r="AJ327">
        <f>FALSE</f>
        <v/>
      </c>
      <c r="AK327">
        <f>IF(AH327,"ANSWERED","MISSING")</f>
        <v/>
      </c>
      <c r="AL327" t="inlineStr">
        <is>
          <t>NO_DEPENDENCY</t>
        </is>
      </c>
    </row>
    <row r="328">
      <c r="A328" s="29" t="inlineStr">
        <is>
          <t>CASP_PR_319_v1</t>
        </is>
      </c>
      <c r="B328" s="30" t="inlineStr">
        <is>
          <t>Unrealised gain/loss on financial assets measured at fair value through other comprehensive income</t>
        </is>
      </c>
      <c r="C328" s="31" t="inlineStr">
        <is>
          <t>Enter Unrealised gain/loss on financial assets measured at fair value through other comprehensive income.
Provide a Positive Number for Gains and a Negative Number for Losses.</t>
        </is>
      </c>
      <c r="D328" s="32" t="inlineStr"/>
      <c r="E328" s="33" t="inlineStr"/>
      <c r="F328" s="33" t="inlineStr"/>
      <c r="G328" s="33" t="inlineStr"/>
      <c r="H328" s="33" t="inlineStr"/>
      <c r="I328" s="33" t="inlineStr"/>
      <c r="J328" s="33" t="inlineStr"/>
      <c r="K328" s="33" t="inlineStr"/>
      <c r="L328" s="33" t="inlineStr"/>
      <c r="M328" s="33" t="inlineStr"/>
      <c r="N328" s="33" t="inlineStr"/>
      <c r="O328" s="33" t="inlineStr"/>
      <c r="P328" s="33" t="inlineStr"/>
      <c r="Q328" s="33" t="inlineStr"/>
      <c r="R328" s="33" t="inlineStr"/>
      <c r="S328" s="33" t="inlineStr"/>
      <c r="T328" s="33" t="inlineStr"/>
      <c r="U328" s="33" t="inlineStr"/>
      <c r="V328" s="33" t="inlineStr"/>
      <c r="W328" s="33" t="inlineStr"/>
      <c r="X328" s="33" t="inlineStr"/>
      <c r="Y328" s="33" t="inlineStr"/>
      <c r="Z328" s="33" t="inlineStr"/>
      <c r="AA328" s="33" t="inlineStr"/>
      <c r="AB328" s="33" t="inlineStr"/>
      <c r="AC328" s="33" t="inlineStr"/>
      <c r="AD328" s="33" t="inlineStr"/>
      <c r="AE328" s="33" t="inlineStr"/>
      <c r="AF328" s="33" t="inlineStr"/>
      <c r="AG328" s="33" t="inlineStr"/>
      <c r="AH328">
        <f>COUNTA(D328:D328)&gt;0</f>
        <v/>
      </c>
      <c r="AI328">
        <f>TRUE</f>
        <v/>
      </c>
      <c r="AJ328">
        <f>FALSE</f>
        <v/>
      </c>
      <c r="AK328">
        <f>IF(AH328,"ANSWERED","MISSING")</f>
        <v/>
      </c>
      <c r="AL328" t="inlineStr">
        <is>
          <t>NO_DEPENDENCY</t>
        </is>
      </c>
    </row>
    <row r="329">
      <c r="A329" s="29" t="inlineStr">
        <is>
          <t>CASP_PR_320_v1</t>
        </is>
      </c>
      <c r="B329" s="30" t="inlineStr">
        <is>
          <t>Realised gain/loss on financial assets measured at fair value through other comprehensive income</t>
        </is>
      </c>
      <c r="C329" s="31" t="inlineStr">
        <is>
          <t>Enter Realised gain/loss on financial assets measured at fair value through other comprehensive income.
Provide a Positive Number for Gains and a Negative Number for Losses.</t>
        </is>
      </c>
      <c r="D329" s="32" t="inlineStr"/>
      <c r="E329" s="33" t="inlineStr"/>
      <c r="F329" s="33" t="inlineStr"/>
      <c r="G329" s="33" t="inlineStr"/>
      <c r="H329" s="33" t="inlineStr"/>
      <c r="I329" s="33" t="inlineStr"/>
      <c r="J329" s="33" t="inlineStr"/>
      <c r="K329" s="33" t="inlineStr"/>
      <c r="L329" s="33" t="inlineStr"/>
      <c r="M329" s="33" t="inlineStr"/>
      <c r="N329" s="33" t="inlineStr"/>
      <c r="O329" s="33" t="inlineStr"/>
      <c r="P329" s="33" t="inlineStr"/>
      <c r="Q329" s="33" t="inlineStr"/>
      <c r="R329" s="33" t="inlineStr"/>
      <c r="S329" s="33" t="inlineStr"/>
      <c r="T329" s="33" t="inlineStr"/>
      <c r="U329" s="33" t="inlineStr"/>
      <c r="V329" s="33" t="inlineStr"/>
      <c r="W329" s="33" t="inlineStr"/>
      <c r="X329" s="33" t="inlineStr"/>
      <c r="Y329" s="33" t="inlineStr"/>
      <c r="Z329" s="33" t="inlineStr"/>
      <c r="AA329" s="33" t="inlineStr"/>
      <c r="AB329" s="33" t="inlineStr"/>
      <c r="AC329" s="33" t="inlineStr"/>
      <c r="AD329" s="33" t="inlineStr"/>
      <c r="AE329" s="33" t="inlineStr"/>
      <c r="AF329" s="33" t="inlineStr"/>
      <c r="AG329" s="33" t="inlineStr"/>
      <c r="AH329">
        <f>COUNTA(D329:D329)&gt;0</f>
        <v/>
      </c>
      <c r="AI329">
        <f>TRUE</f>
        <v/>
      </c>
      <c r="AJ329">
        <f>FALSE</f>
        <v/>
      </c>
      <c r="AK329">
        <f>IF(AH329,"ANSWERED","MISSING")</f>
        <v/>
      </c>
      <c r="AL329" t="inlineStr">
        <is>
          <t>NO_DEPENDENCY</t>
        </is>
      </c>
    </row>
    <row r="330">
      <c r="A330" s="29" t="inlineStr">
        <is>
          <t>CASP_PR_321_v1</t>
        </is>
      </c>
      <c r="B330" s="30" t="inlineStr">
        <is>
          <t>Gain/Loss on revaluation of available for sale Financial assets</t>
        </is>
      </c>
      <c r="C330" s="31" t="inlineStr">
        <is>
          <t>Enter Gain/Loss on revaluation of available for sale Financial assets.
Provide a Positive Number for Gains and a Negative Number for Losses.</t>
        </is>
      </c>
      <c r="D330" s="32" t="inlineStr"/>
      <c r="E330" s="33" t="inlineStr"/>
      <c r="F330" s="33" t="inlineStr"/>
      <c r="G330" s="33" t="inlineStr"/>
      <c r="H330" s="33" t="inlineStr"/>
      <c r="I330" s="33" t="inlineStr"/>
      <c r="J330" s="33" t="inlineStr"/>
      <c r="K330" s="33" t="inlineStr"/>
      <c r="L330" s="33" t="inlineStr"/>
      <c r="M330" s="33" t="inlineStr"/>
      <c r="N330" s="33" t="inlineStr"/>
      <c r="O330" s="33" t="inlineStr"/>
      <c r="P330" s="33" t="inlineStr"/>
      <c r="Q330" s="33" t="inlineStr"/>
      <c r="R330" s="33" t="inlineStr"/>
      <c r="S330" s="33" t="inlineStr"/>
      <c r="T330" s="33" t="inlineStr"/>
      <c r="U330" s="33" t="inlineStr"/>
      <c r="V330" s="33" t="inlineStr"/>
      <c r="W330" s="33" t="inlineStr"/>
      <c r="X330" s="33" t="inlineStr"/>
      <c r="Y330" s="33" t="inlineStr"/>
      <c r="Z330" s="33" t="inlineStr"/>
      <c r="AA330" s="33" t="inlineStr"/>
      <c r="AB330" s="33" t="inlineStr"/>
      <c r="AC330" s="33" t="inlineStr"/>
      <c r="AD330" s="33" t="inlineStr"/>
      <c r="AE330" s="33" t="inlineStr"/>
      <c r="AF330" s="33" t="inlineStr"/>
      <c r="AG330" s="33" t="inlineStr"/>
      <c r="AH330">
        <f>COUNTA(D330:D330)&gt;0</f>
        <v/>
      </c>
      <c r="AI330">
        <f>TRUE</f>
        <v/>
      </c>
      <c r="AJ330">
        <f>FALSE</f>
        <v/>
      </c>
      <c r="AK330">
        <f>IF(AH330,"ANSWERED","MISSING")</f>
        <v/>
      </c>
      <c r="AL330" t="inlineStr">
        <is>
          <t>NO_DEPENDENCY</t>
        </is>
      </c>
    </row>
    <row r="331">
      <c r="A331" s="29" t="inlineStr">
        <is>
          <t>CASP_PR_322_v1</t>
        </is>
      </c>
      <c r="B331" s="30" t="inlineStr">
        <is>
          <t>Gain/Loss on foreign exchange differences recognised in other comprehensive income</t>
        </is>
      </c>
      <c r="C331" s="31" t="inlineStr">
        <is>
          <t>Enter Gain/Loss on foreign exchange differences recognised in other comprehensive income.
Provide a Positive Number for Gains and a Negative Number for Losses.</t>
        </is>
      </c>
      <c r="D331" s="32" t="inlineStr"/>
      <c r="E331" s="33" t="inlineStr"/>
      <c r="F331" s="33" t="inlineStr"/>
      <c r="G331" s="33" t="inlineStr"/>
      <c r="H331" s="33" t="inlineStr"/>
      <c r="I331" s="33" t="inlineStr"/>
      <c r="J331" s="33" t="inlineStr"/>
      <c r="K331" s="33" t="inlineStr"/>
      <c r="L331" s="33" t="inlineStr"/>
      <c r="M331" s="33" t="inlineStr"/>
      <c r="N331" s="33" t="inlineStr"/>
      <c r="O331" s="33" t="inlineStr"/>
      <c r="P331" s="33" t="inlineStr"/>
      <c r="Q331" s="33" t="inlineStr"/>
      <c r="R331" s="33" t="inlineStr"/>
      <c r="S331" s="33" t="inlineStr"/>
      <c r="T331" s="33" t="inlineStr"/>
      <c r="U331" s="33" t="inlineStr"/>
      <c r="V331" s="33" t="inlineStr"/>
      <c r="W331" s="33" t="inlineStr"/>
      <c r="X331" s="33" t="inlineStr"/>
      <c r="Y331" s="33" t="inlineStr"/>
      <c r="Z331" s="33" t="inlineStr"/>
      <c r="AA331" s="33" t="inlineStr"/>
      <c r="AB331" s="33" t="inlineStr"/>
      <c r="AC331" s="33" t="inlineStr"/>
      <c r="AD331" s="33" t="inlineStr"/>
      <c r="AE331" s="33" t="inlineStr"/>
      <c r="AF331" s="33" t="inlineStr"/>
      <c r="AG331" s="33" t="inlineStr"/>
      <c r="AH331">
        <f>COUNTA(D331:D331)&gt;0</f>
        <v/>
      </c>
      <c r="AI331">
        <f>TRUE</f>
        <v/>
      </c>
      <c r="AJ331">
        <f>FALSE</f>
        <v/>
      </c>
      <c r="AK331">
        <f>IF(AH331,"ANSWERED","MISSING")</f>
        <v/>
      </c>
      <c r="AL331" t="inlineStr">
        <is>
          <t>NO_DEPENDENCY</t>
        </is>
      </c>
    </row>
    <row r="332">
      <c r="A332" s="29" t="inlineStr">
        <is>
          <t>CASP_PR_323_v1</t>
        </is>
      </c>
      <c r="B332" s="30" t="inlineStr">
        <is>
          <t>Other gain or loss recognised in other comprehensive income</t>
        </is>
      </c>
      <c r="C332" s="31" t="inlineStr">
        <is>
          <t>Enter Other gain or loss recognised in other comprehensive income.
Provide a Positive Number for Gains and a Negative Number for Losses.</t>
        </is>
      </c>
      <c r="D332" s="32" t="inlineStr"/>
      <c r="E332" s="33" t="inlineStr"/>
      <c r="F332" s="33" t="inlineStr"/>
      <c r="G332" s="33" t="inlineStr"/>
      <c r="H332" s="33" t="inlineStr"/>
      <c r="I332" s="33" t="inlineStr"/>
      <c r="J332" s="33" t="inlineStr"/>
      <c r="K332" s="33" t="inlineStr"/>
      <c r="L332" s="33" t="inlineStr"/>
      <c r="M332" s="33" t="inlineStr"/>
      <c r="N332" s="33" t="inlineStr"/>
      <c r="O332" s="33" t="inlineStr"/>
      <c r="P332" s="33" t="inlineStr"/>
      <c r="Q332" s="33" t="inlineStr"/>
      <c r="R332" s="33" t="inlineStr"/>
      <c r="S332" s="33" t="inlineStr"/>
      <c r="T332" s="33" t="inlineStr"/>
      <c r="U332" s="33" t="inlineStr"/>
      <c r="V332" s="33" t="inlineStr"/>
      <c r="W332" s="33" t="inlineStr"/>
      <c r="X332" s="33" t="inlineStr"/>
      <c r="Y332" s="33" t="inlineStr"/>
      <c r="Z332" s="33" t="inlineStr"/>
      <c r="AA332" s="33" t="inlineStr"/>
      <c r="AB332" s="33" t="inlineStr"/>
      <c r="AC332" s="33" t="inlineStr"/>
      <c r="AD332" s="33" t="inlineStr"/>
      <c r="AE332" s="33" t="inlineStr"/>
      <c r="AF332" s="33" t="inlineStr"/>
      <c r="AG332" s="33" t="inlineStr"/>
      <c r="AH332">
        <f>COUNTA(D332:D332)&gt;0</f>
        <v/>
      </c>
      <c r="AI332">
        <f>TRUE</f>
        <v/>
      </c>
      <c r="AJ332">
        <f>FALSE</f>
        <v/>
      </c>
      <c r="AK332">
        <f>IF(AH332,"ANSWERED","MISSING")</f>
        <v/>
      </c>
      <c r="AL332" t="inlineStr">
        <is>
          <t>NO_DEPENDENCY</t>
        </is>
      </c>
    </row>
    <row r="333">
      <c r="A333" s="29" t="inlineStr">
        <is>
          <t>CASP_PR_324_v1</t>
        </is>
      </c>
      <c r="B333" s="30" t="inlineStr">
        <is>
          <t>Details on Other gain or loss recognised in other comprehensive income</t>
        </is>
      </c>
      <c r="C333" s="31" t="inlineStr">
        <is>
          <t>Enter Details on Other gain or loss recognised in other comprehensive income.
WHEN TO ANSWER: “Other gain or loss recognised in other comprehensive income” (CASP_PR_323) is greater than “0”</t>
        </is>
      </c>
      <c r="D333" s="36" t="inlineStr"/>
      <c r="E333" s="33" t="inlineStr"/>
      <c r="F333" s="33" t="inlineStr"/>
      <c r="G333" s="33" t="inlineStr"/>
      <c r="H333" s="33" t="inlineStr"/>
      <c r="I333" s="33" t="inlineStr"/>
      <c r="J333" s="33" t="inlineStr"/>
      <c r="K333" s="33" t="inlineStr"/>
      <c r="L333" s="33" t="inlineStr"/>
      <c r="M333" s="33" t="inlineStr"/>
      <c r="N333" s="33" t="inlineStr"/>
      <c r="O333" s="33" t="inlineStr"/>
      <c r="P333" s="33" t="inlineStr"/>
      <c r="Q333" s="33" t="inlineStr"/>
      <c r="R333" s="33" t="inlineStr"/>
      <c r="S333" s="33" t="inlineStr"/>
      <c r="T333" s="33" t="inlineStr"/>
      <c r="U333" s="33" t="inlineStr"/>
      <c r="V333" s="33" t="inlineStr"/>
      <c r="W333" s="33" t="inlineStr"/>
      <c r="X333" s="33" t="inlineStr"/>
      <c r="Y333" s="33" t="inlineStr"/>
      <c r="Z333" s="33" t="inlineStr"/>
      <c r="AA333" s="33" t="inlineStr"/>
      <c r="AB333" s="33" t="inlineStr"/>
      <c r="AC333" s="33" t="inlineStr"/>
      <c r="AD333" s="33" t="inlineStr"/>
      <c r="AE333" s="33" t="inlineStr"/>
      <c r="AF333" s="33" t="inlineStr"/>
      <c r="AG333" s="33" t="inlineStr"/>
      <c r="AH333">
        <f>COUNTA(D333:D333)&gt;0</f>
        <v/>
      </c>
      <c r="AI333">
        <f>IFERROR(AND($D$332&lt;&gt;"",$D$332&gt;0),FALSE)</f>
        <v/>
      </c>
      <c r="AJ333">
        <f>IFERROR(AND($D$332="",NOT(AND($D$332&lt;&gt;"",$D$332&gt;0))),FALSE)</f>
        <v/>
      </c>
      <c r="AK333">
        <f>IF(AI333,IF(AH333,"ANSWERED","MISSING"),IF(AJ333,IF(AH333,"INVALID","CONTROLLER MISSING"),IF(AH333,"INVALID","NOT APPLICABLE")))</f>
        <v/>
      </c>
      <c r="AL333" t="inlineStr">
        <is>
          <t>PARSED</t>
        </is>
      </c>
    </row>
    <row r="334">
      <c r="A334" s="29" t="inlineStr">
        <is>
          <t>CASP_PR_325_v1</t>
        </is>
      </c>
      <c r="B334" s="30" t="inlineStr">
        <is>
          <t>Tax income/ expense relating to components of other comprehensive income</t>
        </is>
      </c>
      <c r="C334" s="31" t="inlineStr">
        <is>
          <t>Enter Tax income/ expense relating to components of other comprehensive income.
Provide a Positive Number for Income and a Negative Number for Expense.</t>
        </is>
      </c>
      <c r="D334" s="32" t="inlineStr"/>
      <c r="E334" s="33" t="inlineStr"/>
      <c r="F334" s="33" t="inlineStr"/>
      <c r="G334" s="33" t="inlineStr"/>
      <c r="H334" s="33" t="inlineStr"/>
      <c r="I334" s="33" t="inlineStr"/>
      <c r="J334" s="33" t="inlineStr"/>
      <c r="K334" s="33" t="inlineStr"/>
      <c r="L334" s="33" t="inlineStr"/>
      <c r="M334" s="33" t="inlineStr"/>
      <c r="N334" s="33" t="inlineStr"/>
      <c r="O334" s="33" t="inlineStr"/>
      <c r="P334" s="33" t="inlineStr"/>
      <c r="Q334" s="33" t="inlineStr"/>
      <c r="R334" s="33" t="inlineStr"/>
      <c r="S334" s="33" t="inlineStr"/>
      <c r="T334" s="33" t="inlineStr"/>
      <c r="U334" s="33" t="inlineStr"/>
      <c r="V334" s="33" t="inlineStr"/>
      <c r="W334" s="33" t="inlineStr"/>
      <c r="X334" s="33" t="inlineStr"/>
      <c r="Y334" s="33" t="inlineStr"/>
      <c r="Z334" s="33" t="inlineStr"/>
      <c r="AA334" s="33" t="inlineStr"/>
      <c r="AB334" s="33" t="inlineStr"/>
      <c r="AC334" s="33" t="inlineStr"/>
      <c r="AD334" s="33" t="inlineStr"/>
      <c r="AE334" s="33" t="inlineStr"/>
      <c r="AF334" s="33" t="inlineStr"/>
      <c r="AG334" s="33" t="inlineStr"/>
      <c r="AH334">
        <f>COUNTA(D334:D334)&gt;0</f>
        <v/>
      </c>
      <c r="AI334">
        <f>TRUE</f>
        <v/>
      </c>
      <c r="AJ334">
        <f>FALSE</f>
        <v/>
      </c>
      <c r="AK334">
        <f>IF(AH334,"ANSWERED","MISSING")</f>
        <v/>
      </c>
      <c r="AL334" t="inlineStr">
        <is>
          <t>NO_DEPENDENCY</t>
        </is>
      </c>
    </row>
    <row r="335" ht="24" customHeight="1">
      <c r="A335" s="28" t="inlineStr">
        <is>
          <t>PR — NON-CURRENT ASSETS</t>
        </is>
      </c>
      <c r="B335" s="28" t="n"/>
      <c r="C335" s="28" t="n"/>
      <c r="D335" s="28" t="n"/>
      <c r="E335" s="28" t="n"/>
      <c r="F335" s="28" t="n"/>
      <c r="G335" s="28" t="n"/>
      <c r="H335" s="28" t="n"/>
      <c r="I335" s="28" t="n"/>
      <c r="J335" s="28" t="n"/>
      <c r="K335" s="28" t="n"/>
      <c r="L335" s="28" t="n"/>
      <c r="M335" s="28" t="n"/>
      <c r="N335" s="28" t="n"/>
      <c r="O335" s="28" t="n"/>
      <c r="P335" s="28" t="n"/>
      <c r="Q335" s="28" t="n"/>
      <c r="R335" s="28" t="n"/>
      <c r="S335" s="28" t="n"/>
      <c r="T335" s="28" t="n"/>
      <c r="U335" s="28" t="n"/>
      <c r="V335" s="28" t="n"/>
      <c r="W335" s="28" t="n"/>
      <c r="X335" s="28" t="n"/>
      <c r="Y335" s="28" t="n"/>
      <c r="Z335" s="28" t="n"/>
      <c r="AA335" s="28" t="n"/>
      <c r="AB335" s="28" t="n"/>
      <c r="AC335" s="28" t="n"/>
      <c r="AD335" s="28" t="n"/>
      <c r="AE335" s="28" t="n"/>
      <c r="AF335" s="28" t="n"/>
      <c r="AG335" s="28" t="n"/>
    </row>
    <row r="336">
      <c r="A336" s="29" t="inlineStr">
        <is>
          <t>CASP_PR_326_v1</t>
        </is>
      </c>
      <c r="B336" s="30" t="inlineStr">
        <is>
          <t>Property</t>
        </is>
      </c>
      <c r="C336" s="34" t="inlineStr">
        <is>
          <t>TABLE: 18.0
MATRIX ROW / CONTEXT: Malta
Enter Property in Malta
HOW TO ANSWER: 1 to 1 values.</t>
        </is>
      </c>
      <c r="D336" s="32" t="inlineStr"/>
      <c r="E336" s="33" t="inlineStr"/>
      <c r="F336" s="33" t="inlineStr"/>
      <c r="G336" s="33" t="inlineStr"/>
      <c r="H336" s="33" t="inlineStr"/>
      <c r="I336" s="33" t="inlineStr"/>
      <c r="J336" s="33" t="inlineStr"/>
      <c r="K336" s="33" t="inlineStr"/>
      <c r="L336" s="33" t="inlineStr"/>
      <c r="M336" s="33" t="inlineStr"/>
      <c r="N336" s="33" t="inlineStr"/>
      <c r="O336" s="33" t="inlineStr"/>
      <c r="P336" s="33" t="inlineStr"/>
      <c r="Q336" s="33" t="inlineStr"/>
      <c r="R336" s="33" t="inlineStr"/>
      <c r="S336" s="33" t="inlineStr"/>
      <c r="T336" s="33" t="inlineStr"/>
      <c r="U336" s="33" t="inlineStr"/>
      <c r="V336" s="33" t="inlineStr"/>
      <c r="W336" s="33" t="inlineStr"/>
      <c r="X336" s="33" t="inlineStr"/>
      <c r="Y336" s="33" t="inlineStr"/>
      <c r="Z336" s="33" t="inlineStr"/>
      <c r="AA336" s="33" t="inlineStr"/>
      <c r="AB336" s="33" t="inlineStr"/>
      <c r="AC336" s="33" t="inlineStr"/>
      <c r="AD336" s="33" t="inlineStr"/>
      <c r="AE336" s="33" t="inlineStr"/>
      <c r="AF336" s="33" t="inlineStr"/>
      <c r="AG336" s="33" t="inlineStr"/>
      <c r="AH336">
        <f>COUNTA(D336:D336)&gt;0</f>
        <v/>
      </c>
      <c r="AI336">
        <f>TRUE</f>
        <v/>
      </c>
      <c r="AJ336">
        <f>FALSE</f>
        <v/>
      </c>
      <c r="AK336">
        <f>IF(AH336,"ANSWERED","MISSING")</f>
        <v/>
      </c>
      <c r="AL336" t="inlineStr">
        <is>
          <t>NO_DEPENDENCY</t>
        </is>
      </c>
    </row>
    <row r="337">
      <c r="A337" s="29" t="inlineStr">
        <is>
          <t>CASP_PR_327_v1</t>
        </is>
      </c>
      <c r="B337" s="30" t="inlineStr">
        <is>
          <t>Property</t>
        </is>
      </c>
      <c r="C337" s="34" t="inlineStr">
        <is>
          <t>TABLE: 18.0
MATRIX ROW / CONTEXT: EU/EEA
Enter Property in EU/EEA
HOW TO ANSWER: 1 to 1 values.</t>
        </is>
      </c>
      <c r="D337" s="32" t="inlineStr"/>
      <c r="E337" s="33" t="inlineStr"/>
      <c r="F337" s="33" t="inlineStr"/>
      <c r="G337" s="33" t="inlineStr"/>
      <c r="H337" s="33" t="inlineStr"/>
      <c r="I337" s="33" t="inlineStr"/>
      <c r="J337" s="33" t="inlineStr"/>
      <c r="K337" s="33" t="inlineStr"/>
      <c r="L337" s="33" t="inlineStr"/>
      <c r="M337" s="33" t="inlineStr"/>
      <c r="N337" s="33" t="inlineStr"/>
      <c r="O337" s="33" t="inlineStr"/>
      <c r="P337" s="33" t="inlineStr"/>
      <c r="Q337" s="33" t="inlineStr"/>
      <c r="R337" s="33" t="inlineStr"/>
      <c r="S337" s="33" t="inlineStr"/>
      <c r="T337" s="33" t="inlineStr"/>
      <c r="U337" s="33" t="inlineStr"/>
      <c r="V337" s="33" t="inlineStr"/>
      <c r="W337" s="33" t="inlineStr"/>
      <c r="X337" s="33" t="inlineStr"/>
      <c r="Y337" s="33" t="inlineStr"/>
      <c r="Z337" s="33" t="inlineStr"/>
      <c r="AA337" s="33" t="inlineStr"/>
      <c r="AB337" s="33" t="inlineStr"/>
      <c r="AC337" s="33" t="inlineStr"/>
      <c r="AD337" s="33" t="inlineStr"/>
      <c r="AE337" s="33" t="inlineStr"/>
      <c r="AF337" s="33" t="inlineStr"/>
      <c r="AG337" s="33" t="inlineStr"/>
      <c r="AH337">
        <f>COUNTA(D337:D337)&gt;0</f>
        <v/>
      </c>
      <c r="AI337">
        <f>TRUE</f>
        <v/>
      </c>
      <c r="AJ337">
        <f>FALSE</f>
        <v/>
      </c>
      <c r="AK337">
        <f>IF(AH337,"ANSWERED","MISSING")</f>
        <v/>
      </c>
      <c r="AL337" t="inlineStr">
        <is>
          <t>NO_DEPENDENCY</t>
        </is>
      </c>
    </row>
    <row r="338">
      <c r="A338" s="29" t="inlineStr">
        <is>
          <t>CASP_PR_328_v1</t>
        </is>
      </c>
      <c r="B338" s="30" t="inlineStr">
        <is>
          <t>Property</t>
        </is>
      </c>
      <c r="C338" s="34" t="inlineStr">
        <is>
          <t>TABLE: 18.0
MATRIX ROW / CONTEXT: RoW
Enter Property in RoW
HOW TO ANSWER: 1 to 1 values.</t>
        </is>
      </c>
      <c r="D338" s="32" t="inlineStr"/>
      <c r="E338" s="33" t="inlineStr"/>
      <c r="F338" s="33" t="inlineStr"/>
      <c r="G338" s="33" t="inlineStr"/>
      <c r="H338" s="33" t="inlineStr"/>
      <c r="I338" s="33" t="inlineStr"/>
      <c r="J338" s="33" t="inlineStr"/>
      <c r="K338" s="33" t="inlineStr"/>
      <c r="L338" s="33" t="inlineStr"/>
      <c r="M338" s="33" t="inlineStr"/>
      <c r="N338" s="33" t="inlineStr"/>
      <c r="O338" s="33" t="inlineStr"/>
      <c r="P338" s="33" t="inlineStr"/>
      <c r="Q338" s="33" t="inlineStr"/>
      <c r="R338" s="33" t="inlineStr"/>
      <c r="S338" s="33" t="inlineStr"/>
      <c r="T338" s="33" t="inlineStr"/>
      <c r="U338" s="33" t="inlineStr"/>
      <c r="V338" s="33" t="inlineStr"/>
      <c r="W338" s="33" t="inlineStr"/>
      <c r="X338" s="33" t="inlineStr"/>
      <c r="Y338" s="33" t="inlineStr"/>
      <c r="Z338" s="33" t="inlineStr"/>
      <c r="AA338" s="33" t="inlineStr"/>
      <c r="AB338" s="33" t="inlineStr"/>
      <c r="AC338" s="33" t="inlineStr"/>
      <c r="AD338" s="33" t="inlineStr"/>
      <c r="AE338" s="33" t="inlineStr"/>
      <c r="AF338" s="33" t="inlineStr"/>
      <c r="AG338" s="33" t="inlineStr"/>
      <c r="AH338">
        <f>COUNTA(D338:D338)&gt;0</f>
        <v/>
      </c>
      <c r="AI338">
        <f>TRUE</f>
        <v/>
      </c>
      <c r="AJ338">
        <f>FALSE</f>
        <v/>
      </c>
      <c r="AK338">
        <f>IF(AH338,"ANSWERED","MISSING")</f>
        <v/>
      </c>
      <c r="AL338" t="inlineStr">
        <is>
          <t>NO_DEPENDENCY</t>
        </is>
      </c>
    </row>
    <row r="339">
      <c r="A339" s="29" t="inlineStr">
        <is>
          <t>CASP_PR_329_v1</t>
        </is>
      </c>
      <c r="B339" s="30" t="inlineStr">
        <is>
          <t>Plant and Equipment</t>
        </is>
      </c>
      <c r="C339" s="34" t="inlineStr">
        <is>
          <t>TABLE: 18.0
MATRIX ROW / CONTEXT: Malta
Enter Plant and Equipment in Malta
HOW TO ANSWER: 1 to 1 values.</t>
        </is>
      </c>
      <c r="D339" s="32" t="inlineStr"/>
      <c r="E339" s="33" t="inlineStr"/>
      <c r="F339" s="33" t="inlineStr"/>
      <c r="G339" s="33" t="inlineStr"/>
      <c r="H339" s="33" t="inlineStr"/>
      <c r="I339" s="33" t="inlineStr"/>
      <c r="J339" s="33" t="inlineStr"/>
      <c r="K339" s="33" t="inlineStr"/>
      <c r="L339" s="33" t="inlineStr"/>
      <c r="M339" s="33" t="inlineStr"/>
      <c r="N339" s="33" t="inlineStr"/>
      <c r="O339" s="33" t="inlineStr"/>
      <c r="P339" s="33" t="inlineStr"/>
      <c r="Q339" s="33" t="inlineStr"/>
      <c r="R339" s="33" t="inlineStr"/>
      <c r="S339" s="33" t="inlineStr"/>
      <c r="T339" s="33" t="inlineStr"/>
      <c r="U339" s="33" t="inlineStr"/>
      <c r="V339" s="33" t="inlineStr"/>
      <c r="W339" s="33" t="inlineStr"/>
      <c r="X339" s="33" t="inlineStr"/>
      <c r="Y339" s="33" t="inlineStr"/>
      <c r="Z339" s="33" t="inlineStr"/>
      <c r="AA339" s="33" t="inlineStr"/>
      <c r="AB339" s="33" t="inlineStr"/>
      <c r="AC339" s="33" t="inlineStr"/>
      <c r="AD339" s="33" t="inlineStr"/>
      <c r="AE339" s="33" t="inlineStr"/>
      <c r="AF339" s="33" t="inlineStr"/>
      <c r="AG339" s="33" t="inlineStr"/>
      <c r="AH339">
        <f>COUNTA(D339:D339)&gt;0</f>
        <v/>
      </c>
      <c r="AI339">
        <f>TRUE</f>
        <v/>
      </c>
      <c r="AJ339">
        <f>FALSE</f>
        <v/>
      </c>
      <c r="AK339">
        <f>IF(AH339,"ANSWERED","MISSING")</f>
        <v/>
      </c>
      <c r="AL339" t="inlineStr">
        <is>
          <t>NO_DEPENDENCY</t>
        </is>
      </c>
    </row>
    <row r="340">
      <c r="A340" s="29" t="inlineStr">
        <is>
          <t>CASP_PR_330_v1</t>
        </is>
      </c>
      <c r="B340" s="30" t="inlineStr">
        <is>
          <t>Plant and Equipment</t>
        </is>
      </c>
      <c r="C340" s="34" t="inlineStr">
        <is>
          <t>TABLE: 18.0
MATRIX ROW / CONTEXT: EU/EEA
Enter Plant and Equipment in EU/EEA
HOW TO ANSWER: 1 to 1 values.</t>
        </is>
      </c>
      <c r="D340" s="32" t="inlineStr"/>
      <c r="E340" s="33" t="inlineStr"/>
      <c r="F340" s="33" t="inlineStr"/>
      <c r="G340" s="33" t="inlineStr"/>
      <c r="H340" s="33" t="inlineStr"/>
      <c r="I340" s="33" t="inlineStr"/>
      <c r="J340" s="33" t="inlineStr"/>
      <c r="K340" s="33" t="inlineStr"/>
      <c r="L340" s="33" t="inlineStr"/>
      <c r="M340" s="33" t="inlineStr"/>
      <c r="N340" s="33" t="inlineStr"/>
      <c r="O340" s="33" t="inlineStr"/>
      <c r="P340" s="33" t="inlineStr"/>
      <c r="Q340" s="33" t="inlineStr"/>
      <c r="R340" s="33" t="inlineStr"/>
      <c r="S340" s="33" t="inlineStr"/>
      <c r="T340" s="33" t="inlineStr"/>
      <c r="U340" s="33" t="inlineStr"/>
      <c r="V340" s="33" t="inlineStr"/>
      <c r="W340" s="33" t="inlineStr"/>
      <c r="X340" s="33" t="inlineStr"/>
      <c r="Y340" s="33" t="inlineStr"/>
      <c r="Z340" s="33" t="inlineStr"/>
      <c r="AA340" s="33" t="inlineStr"/>
      <c r="AB340" s="33" t="inlineStr"/>
      <c r="AC340" s="33" t="inlineStr"/>
      <c r="AD340" s="33" t="inlineStr"/>
      <c r="AE340" s="33" t="inlineStr"/>
      <c r="AF340" s="33" t="inlineStr"/>
      <c r="AG340" s="33" t="inlineStr"/>
      <c r="AH340">
        <f>COUNTA(D340:D340)&gt;0</f>
        <v/>
      </c>
      <c r="AI340">
        <f>TRUE</f>
        <v/>
      </c>
      <c r="AJ340">
        <f>FALSE</f>
        <v/>
      </c>
      <c r="AK340">
        <f>IF(AH340,"ANSWERED","MISSING")</f>
        <v/>
      </c>
      <c r="AL340" t="inlineStr">
        <is>
          <t>NO_DEPENDENCY</t>
        </is>
      </c>
    </row>
    <row r="341">
      <c r="A341" s="29" t="inlineStr">
        <is>
          <t>CASP_PR_331_v1</t>
        </is>
      </c>
      <c r="B341" s="30" t="inlineStr">
        <is>
          <t>Plant and Equipment</t>
        </is>
      </c>
      <c r="C341" s="34" t="inlineStr">
        <is>
          <t>TABLE: 18.0
MATRIX ROW / CONTEXT: RoW
Enter Plant and Equipment in RoW
HOW TO ANSWER: 1 to 1 values.</t>
        </is>
      </c>
      <c r="D341" s="32" t="inlineStr"/>
      <c r="E341" s="33" t="inlineStr"/>
      <c r="F341" s="33" t="inlineStr"/>
      <c r="G341" s="33" t="inlineStr"/>
      <c r="H341" s="33" t="inlineStr"/>
      <c r="I341" s="33" t="inlineStr"/>
      <c r="J341" s="33" t="inlineStr"/>
      <c r="K341" s="33" t="inlineStr"/>
      <c r="L341" s="33" t="inlineStr"/>
      <c r="M341" s="33" t="inlineStr"/>
      <c r="N341" s="33" t="inlineStr"/>
      <c r="O341" s="33" t="inlineStr"/>
      <c r="P341" s="33" t="inlineStr"/>
      <c r="Q341" s="33" t="inlineStr"/>
      <c r="R341" s="33" t="inlineStr"/>
      <c r="S341" s="33" t="inlineStr"/>
      <c r="T341" s="33" t="inlineStr"/>
      <c r="U341" s="33" t="inlineStr"/>
      <c r="V341" s="33" t="inlineStr"/>
      <c r="W341" s="33" t="inlineStr"/>
      <c r="X341" s="33" t="inlineStr"/>
      <c r="Y341" s="33" t="inlineStr"/>
      <c r="Z341" s="33" t="inlineStr"/>
      <c r="AA341" s="33" t="inlineStr"/>
      <c r="AB341" s="33" t="inlineStr"/>
      <c r="AC341" s="33" t="inlineStr"/>
      <c r="AD341" s="33" t="inlineStr"/>
      <c r="AE341" s="33" t="inlineStr"/>
      <c r="AF341" s="33" t="inlineStr"/>
      <c r="AG341" s="33" t="inlineStr"/>
      <c r="AH341">
        <f>COUNTA(D341:D341)&gt;0</f>
        <v/>
      </c>
      <c r="AI341">
        <f>TRUE</f>
        <v/>
      </c>
      <c r="AJ341">
        <f>FALSE</f>
        <v/>
      </c>
      <c r="AK341">
        <f>IF(AH341,"ANSWERED","MISSING")</f>
        <v/>
      </c>
      <c r="AL341" t="inlineStr">
        <is>
          <t>NO_DEPENDENCY</t>
        </is>
      </c>
    </row>
    <row r="342">
      <c r="A342" s="29" t="inlineStr">
        <is>
          <t>CASP_PR_332_v1</t>
        </is>
      </c>
      <c r="B342" s="30" t="inlineStr">
        <is>
          <t>Intangible Assets, of Which: Goodwill</t>
        </is>
      </c>
      <c r="C342" s="31" t="inlineStr">
        <is>
          <t>Enter Intangible Assets, of Which: Goodwill</t>
        </is>
      </c>
      <c r="D342" s="32" t="inlineStr"/>
      <c r="E342" s="33" t="inlineStr"/>
      <c r="F342" s="33" t="inlineStr"/>
      <c r="G342" s="33" t="inlineStr"/>
      <c r="H342" s="33" t="inlineStr"/>
      <c r="I342" s="33" t="inlineStr"/>
      <c r="J342" s="33" t="inlineStr"/>
      <c r="K342" s="33" t="inlineStr"/>
      <c r="L342" s="33" t="inlineStr"/>
      <c r="M342" s="33" t="inlineStr"/>
      <c r="N342" s="33" t="inlineStr"/>
      <c r="O342" s="33" t="inlineStr"/>
      <c r="P342" s="33" t="inlineStr"/>
      <c r="Q342" s="33" t="inlineStr"/>
      <c r="R342" s="33" t="inlineStr"/>
      <c r="S342" s="33" t="inlineStr"/>
      <c r="T342" s="33" t="inlineStr"/>
      <c r="U342" s="33" t="inlineStr"/>
      <c r="V342" s="33" t="inlineStr"/>
      <c r="W342" s="33" t="inlineStr"/>
      <c r="X342" s="33" t="inlineStr"/>
      <c r="Y342" s="33" t="inlineStr"/>
      <c r="Z342" s="33" t="inlineStr"/>
      <c r="AA342" s="33" t="inlineStr"/>
      <c r="AB342" s="33" t="inlineStr"/>
      <c r="AC342" s="33" t="inlineStr"/>
      <c r="AD342" s="33" t="inlineStr"/>
      <c r="AE342" s="33" t="inlineStr"/>
      <c r="AF342" s="33" t="inlineStr"/>
      <c r="AG342" s="33" t="inlineStr"/>
      <c r="AH342">
        <f>COUNTA(D342:D342)&gt;0</f>
        <v/>
      </c>
      <c r="AI342">
        <f>TRUE</f>
        <v/>
      </c>
      <c r="AJ342">
        <f>FALSE</f>
        <v/>
      </c>
      <c r="AK342">
        <f>IF(AH342,"ANSWERED","MISSING")</f>
        <v/>
      </c>
      <c r="AL342" t="inlineStr">
        <is>
          <t>NO_DEPENDENCY</t>
        </is>
      </c>
    </row>
    <row r="343">
      <c r="A343" s="29" t="inlineStr">
        <is>
          <t>CASP_PR_333_v1</t>
        </is>
      </c>
      <c r="B343" s="30" t="inlineStr">
        <is>
          <t>Intangible Assets, of Which: Prudently Valued software assets, the value of which is not negatively affected by resolution, insolvency or liquidation of the Authorised Person (as stipulated by Regulation (EU) 2019/876)</t>
        </is>
      </c>
      <c r="C343" s="31" t="inlineStr">
        <is>
          <t>Enter Intangible Assets, of Which: Prudently Valued software assets, the value of which is not negatively affected by resolution, insolvency or liquidation of the Authorised Person (as stipulated by Regulation (EU) 2019…</t>
        </is>
      </c>
      <c r="D343" s="32" t="inlineStr"/>
      <c r="E343" s="33" t="inlineStr"/>
      <c r="F343" s="33" t="inlineStr"/>
      <c r="G343" s="33" t="inlineStr"/>
      <c r="H343" s="33" t="inlineStr"/>
      <c r="I343" s="33" t="inlineStr"/>
      <c r="J343" s="33" t="inlineStr"/>
      <c r="K343" s="33" t="inlineStr"/>
      <c r="L343" s="33" t="inlineStr"/>
      <c r="M343" s="33" t="inlineStr"/>
      <c r="N343" s="33" t="inlineStr"/>
      <c r="O343" s="33" t="inlineStr"/>
      <c r="P343" s="33" t="inlineStr"/>
      <c r="Q343" s="33" t="inlineStr"/>
      <c r="R343" s="33" t="inlineStr"/>
      <c r="S343" s="33" t="inlineStr"/>
      <c r="T343" s="33" t="inlineStr"/>
      <c r="U343" s="33" t="inlineStr"/>
      <c r="V343" s="33" t="inlineStr"/>
      <c r="W343" s="33" t="inlineStr"/>
      <c r="X343" s="33" t="inlineStr"/>
      <c r="Y343" s="33" t="inlineStr"/>
      <c r="Z343" s="33" t="inlineStr"/>
      <c r="AA343" s="33" t="inlineStr"/>
      <c r="AB343" s="33" t="inlineStr"/>
      <c r="AC343" s="33" t="inlineStr"/>
      <c r="AD343" s="33" t="inlineStr"/>
      <c r="AE343" s="33" t="inlineStr"/>
      <c r="AF343" s="33" t="inlineStr"/>
      <c r="AG343" s="33" t="inlineStr"/>
      <c r="AH343">
        <f>COUNTA(D343:D343)&gt;0</f>
        <v/>
      </c>
      <c r="AI343">
        <f>TRUE</f>
        <v/>
      </c>
      <c r="AJ343">
        <f>FALSE</f>
        <v/>
      </c>
      <c r="AK343">
        <f>IF(AH343,"ANSWERED","MISSING")</f>
        <v/>
      </c>
      <c r="AL343" t="inlineStr">
        <is>
          <t>NO_DEPENDENCY</t>
        </is>
      </c>
    </row>
    <row r="344">
      <c r="A344" s="29" t="inlineStr">
        <is>
          <t>CASP_PR_334_v1</t>
        </is>
      </c>
      <c r="B344" s="30" t="inlineStr">
        <is>
          <t>Other Intangible Assets</t>
        </is>
      </c>
      <c r="C344" s="31" t="inlineStr">
        <is>
          <t>Enter Other Intangible Assets</t>
        </is>
      </c>
      <c r="D344" s="32" t="inlineStr"/>
      <c r="E344" s="33" t="inlineStr"/>
      <c r="F344" s="33" t="inlineStr"/>
      <c r="G344" s="33" t="inlineStr"/>
      <c r="H344" s="33" t="inlineStr"/>
      <c r="I344" s="33" t="inlineStr"/>
      <c r="J344" s="33" t="inlineStr"/>
      <c r="K344" s="33" t="inlineStr"/>
      <c r="L344" s="33" t="inlineStr"/>
      <c r="M344" s="33" t="inlineStr"/>
      <c r="N344" s="33" t="inlineStr"/>
      <c r="O344" s="33" t="inlineStr"/>
      <c r="P344" s="33" t="inlineStr"/>
      <c r="Q344" s="33" t="inlineStr"/>
      <c r="R344" s="33" t="inlineStr"/>
      <c r="S344" s="33" t="inlineStr"/>
      <c r="T344" s="33" t="inlineStr"/>
      <c r="U344" s="33" t="inlineStr"/>
      <c r="V344" s="33" t="inlineStr"/>
      <c r="W344" s="33" t="inlineStr"/>
      <c r="X344" s="33" t="inlineStr"/>
      <c r="Y344" s="33" t="inlineStr"/>
      <c r="Z344" s="33" t="inlineStr"/>
      <c r="AA344" s="33" t="inlineStr"/>
      <c r="AB344" s="33" t="inlineStr"/>
      <c r="AC344" s="33" t="inlineStr"/>
      <c r="AD344" s="33" t="inlineStr"/>
      <c r="AE344" s="33" t="inlineStr"/>
      <c r="AF344" s="33" t="inlineStr"/>
      <c r="AG344" s="33" t="inlineStr"/>
      <c r="AH344">
        <f>COUNTA(D344:D344)&gt;0</f>
        <v/>
      </c>
      <c r="AI344">
        <f>TRUE</f>
        <v/>
      </c>
      <c r="AJ344">
        <f>FALSE</f>
        <v/>
      </c>
      <c r="AK344">
        <f>IF(AH344,"ANSWERED","MISSING")</f>
        <v/>
      </c>
      <c r="AL344" t="inlineStr">
        <is>
          <t>NO_DEPENDENCY</t>
        </is>
      </c>
    </row>
    <row r="345">
      <c r="A345" s="29" t="inlineStr">
        <is>
          <t>CASP_PR_335_v1</t>
        </is>
      </c>
      <c r="B345" s="30" t="inlineStr">
        <is>
          <t>Details on Other Intangible Assets</t>
        </is>
      </c>
      <c r="C345" s="31" t="inlineStr">
        <is>
          <t>Enter Details on Other Intangible Assets
WHEN TO ANSWER: “Other Intangible Assets” (CASP_PR_334) is greater than “0”</t>
        </is>
      </c>
      <c r="D345" s="36" t="inlineStr"/>
      <c r="E345" s="33" t="inlineStr"/>
      <c r="F345" s="33" t="inlineStr"/>
      <c r="G345" s="33" t="inlineStr"/>
      <c r="H345" s="33" t="inlineStr"/>
      <c r="I345" s="33" t="inlineStr"/>
      <c r="J345" s="33" t="inlineStr"/>
      <c r="K345" s="33" t="inlineStr"/>
      <c r="L345" s="33" t="inlineStr"/>
      <c r="M345" s="33" t="inlineStr"/>
      <c r="N345" s="33" t="inlineStr"/>
      <c r="O345" s="33" t="inlineStr"/>
      <c r="P345" s="33" t="inlineStr"/>
      <c r="Q345" s="33" t="inlineStr"/>
      <c r="R345" s="33" t="inlineStr"/>
      <c r="S345" s="33" t="inlineStr"/>
      <c r="T345" s="33" t="inlineStr"/>
      <c r="U345" s="33" t="inlineStr"/>
      <c r="V345" s="33" t="inlineStr"/>
      <c r="W345" s="33" t="inlineStr"/>
      <c r="X345" s="33" t="inlineStr"/>
      <c r="Y345" s="33" t="inlineStr"/>
      <c r="Z345" s="33" t="inlineStr"/>
      <c r="AA345" s="33" t="inlineStr"/>
      <c r="AB345" s="33" t="inlineStr"/>
      <c r="AC345" s="33" t="inlineStr"/>
      <c r="AD345" s="33" t="inlineStr"/>
      <c r="AE345" s="33" t="inlineStr"/>
      <c r="AF345" s="33" t="inlineStr"/>
      <c r="AG345" s="33" t="inlineStr"/>
      <c r="AH345">
        <f>COUNTA(D345:D345)&gt;0</f>
        <v/>
      </c>
      <c r="AI345">
        <f>IFERROR(AND($D$344&lt;&gt;"",$D$344&gt;0),FALSE)</f>
        <v/>
      </c>
      <c r="AJ345">
        <f>IFERROR(AND($D$344="",NOT(AND($D$344&lt;&gt;"",$D$344&gt;0))),FALSE)</f>
        <v/>
      </c>
      <c r="AK345">
        <f>IF(AI345,IF(AH345,"ANSWERED","MISSING"),IF(AJ345,IF(AH345,"INVALID","CONTROLLER MISSING"),IF(AH345,"INVALID","NOT APPLICABLE")))</f>
        <v/>
      </c>
      <c r="AL345" t="inlineStr">
        <is>
          <t>PARSED</t>
        </is>
      </c>
    </row>
    <row r="346">
      <c r="A346" s="29" t="inlineStr">
        <is>
          <t>CASP_PR_336_v1</t>
        </is>
      </c>
      <c r="B346" s="30" t="inlineStr">
        <is>
          <t>Right-of-Use Assets</t>
        </is>
      </c>
      <c r="C346" s="34" t="inlineStr">
        <is>
          <t>TABLE: 18.0
MATRIX ROW / CONTEXT: Malta
Enter Right-of-Use Assets in Malta
HOW TO ANSWER: 1 to 1 values.</t>
        </is>
      </c>
      <c r="D346" s="32" t="inlineStr"/>
      <c r="E346" s="33" t="inlineStr"/>
      <c r="F346" s="33" t="inlineStr"/>
      <c r="G346" s="33" t="inlineStr"/>
      <c r="H346" s="33" t="inlineStr"/>
      <c r="I346" s="33" t="inlineStr"/>
      <c r="J346" s="33" t="inlineStr"/>
      <c r="K346" s="33" t="inlineStr"/>
      <c r="L346" s="33" t="inlineStr"/>
      <c r="M346" s="33" t="inlineStr"/>
      <c r="N346" s="33" t="inlineStr"/>
      <c r="O346" s="33" t="inlineStr"/>
      <c r="P346" s="33" t="inlineStr"/>
      <c r="Q346" s="33" t="inlineStr"/>
      <c r="R346" s="33" t="inlineStr"/>
      <c r="S346" s="33" t="inlineStr"/>
      <c r="T346" s="33" t="inlineStr"/>
      <c r="U346" s="33" t="inlineStr"/>
      <c r="V346" s="33" t="inlineStr"/>
      <c r="W346" s="33" t="inlineStr"/>
      <c r="X346" s="33" t="inlineStr"/>
      <c r="Y346" s="33" t="inlineStr"/>
      <c r="Z346" s="33" t="inlineStr"/>
      <c r="AA346" s="33" t="inlineStr"/>
      <c r="AB346" s="33" t="inlineStr"/>
      <c r="AC346" s="33" t="inlineStr"/>
      <c r="AD346" s="33" t="inlineStr"/>
      <c r="AE346" s="33" t="inlineStr"/>
      <c r="AF346" s="33" t="inlineStr"/>
      <c r="AG346" s="33" t="inlineStr"/>
      <c r="AH346">
        <f>COUNTA(D346:D346)&gt;0</f>
        <v/>
      </c>
      <c r="AI346">
        <f>TRUE</f>
        <v/>
      </c>
      <c r="AJ346">
        <f>FALSE</f>
        <v/>
      </c>
      <c r="AK346">
        <f>IF(AH346,"ANSWERED","MISSING")</f>
        <v/>
      </c>
      <c r="AL346" t="inlineStr">
        <is>
          <t>NO_DEPENDENCY</t>
        </is>
      </c>
    </row>
    <row r="347">
      <c r="A347" s="29" t="inlineStr">
        <is>
          <t>CASP_PR_337_v1</t>
        </is>
      </c>
      <c r="B347" s="30" t="inlineStr">
        <is>
          <t>Right-of-Use Assets</t>
        </is>
      </c>
      <c r="C347" s="34" t="inlineStr">
        <is>
          <t>TABLE: 18.0
MATRIX ROW / CONTEXT: EU/EEA
Enter Right-of-Use Assets in EU/EEA
HOW TO ANSWER: 1 to 1 values.</t>
        </is>
      </c>
      <c r="D347" s="32" t="inlineStr"/>
      <c r="E347" s="33" t="inlineStr"/>
      <c r="F347" s="33" t="inlineStr"/>
      <c r="G347" s="33" t="inlineStr"/>
      <c r="H347" s="33" t="inlineStr"/>
      <c r="I347" s="33" t="inlineStr"/>
      <c r="J347" s="33" t="inlineStr"/>
      <c r="K347" s="33" t="inlineStr"/>
      <c r="L347" s="33" t="inlineStr"/>
      <c r="M347" s="33" t="inlineStr"/>
      <c r="N347" s="33" t="inlineStr"/>
      <c r="O347" s="33" t="inlineStr"/>
      <c r="P347" s="33" t="inlineStr"/>
      <c r="Q347" s="33" t="inlineStr"/>
      <c r="R347" s="33" t="inlineStr"/>
      <c r="S347" s="33" t="inlineStr"/>
      <c r="T347" s="33" t="inlineStr"/>
      <c r="U347" s="33" t="inlineStr"/>
      <c r="V347" s="33" t="inlineStr"/>
      <c r="W347" s="33" t="inlineStr"/>
      <c r="X347" s="33" t="inlineStr"/>
      <c r="Y347" s="33" t="inlineStr"/>
      <c r="Z347" s="33" t="inlineStr"/>
      <c r="AA347" s="33" t="inlineStr"/>
      <c r="AB347" s="33" t="inlineStr"/>
      <c r="AC347" s="33" t="inlineStr"/>
      <c r="AD347" s="33" t="inlineStr"/>
      <c r="AE347" s="33" t="inlineStr"/>
      <c r="AF347" s="33" t="inlineStr"/>
      <c r="AG347" s="33" t="inlineStr"/>
      <c r="AH347">
        <f>COUNTA(D347:D347)&gt;0</f>
        <v/>
      </c>
      <c r="AI347">
        <f>TRUE</f>
        <v/>
      </c>
      <c r="AJ347">
        <f>FALSE</f>
        <v/>
      </c>
      <c r="AK347">
        <f>IF(AH347,"ANSWERED","MISSING")</f>
        <v/>
      </c>
      <c r="AL347" t="inlineStr">
        <is>
          <t>NO_DEPENDENCY</t>
        </is>
      </c>
    </row>
    <row r="348">
      <c r="A348" s="29" t="inlineStr">
        <is>
          <t>CASP_PR_338_v1</t>
        </is>
      </c>
      <c r="B348" s="30" t="inlineStr">
        <is>
          <t>Right-of-Use Assets</t>
        </is>
      </c>
      <c r="C348" s="34" t="inlineStr">
        <is>
          <t>TABLE: 18.0
MATRIX ROW / CONTEXT: RoW
Enter Right-of-Use Assets in RoW
HOW TO ANSWER: 1 to 1 values.</t>
        </is>
      </c>
      <c r="D348" s="32" t="inlineStr"/>
      <c r="E348" s="33" t="inlineStr"/>
      <c r="F348" s="33" t="inlineStr"/>
      <c r="G348" s="33" t="inlineStr"/>
      <c r="H348" s="33" t="inlineStr"/>
      <c r="I348" s="33" t="inlineStr"/>
      <c r="J348" s="33" t="inlineStr"/>
      <c r="K348" s="33" t="inlineStr"/>
      <c r="L348" s="33" t="inlineStr"/>
      <c r="M348" s="33" t="inlineStr"/>
      <c r="N348" s="33" t="inlineStr"/>
      <c r="O348" s="33" t="inlineStr"/>
      <c r="P348" s="33" t="inlineStr"/>
      <c r="Q348" s="33" t="inlineStr"/>
      <c r="R348" s="33" t="inlineStr"/>
      <c r="S348" s="33" t="inlineStr"/>
      <c r="T348" s="33" t="inlineStr"/>
      <c r="U348" s="33" t="inlineStr"/>
      <c r="V348" s="33" t="inlineStr"/>
      <c r="W348" s="33" t="inlineStr"/>
      <c r="X348" s="33" t="inlineStr"/>
      <c r="Y348" s="33" t="inlineStr"/>
      <c r="Z348" s="33" t="inlineStr"/>
      <c r="AA348" s="33" t="inlineStr"/>
      <c r="AB348" s="33" t="inlineStr"/>
      <c r="AC348" s="33" t="inlineStr"/>
      <c r="AD348" s="33" t="inlineStr"/>
      <c r="AE348" s="33" t="inlineStr"/>
      <c r="AF348" s="33" t="inlineStr"/>
      <c r="AG348" s="33" t="inlineStr"/>
      <c r="AH348">
        <f>COUNTA(D348:D348)&gt;0</f>
        <v/>
      </c>
      <c r="AI348">
        <f>TRUE</f>
        <v/>
      </c>
      <c r="AJ348">
        <f>FALSE</f>
        <v/>
      </c>
      <c r="AK348">
        <f>IF(AH348,"ANSWERED","MISSING")</f>
        <v/>
      </c>
      <c r="AL348" t="inlineStr">
        <is>
          <t>NO_DEPENDENCY</t>
        </is>
      </c>
    </row>
    <row r="349">
      <c r="A349" s="29" t="inlineStr">
        <is>
          <t>CASP_PR_339_v1</t>
        </is>
      </c>
      <c r="B349" s="30" t="inlineStr">
        <is>
          <t>Investments in Subsidiary, Associates and joint Venture</t>
        </is>
      </c>
      <c r="C349" s="34" t="inlineStr">
        <is>
          <t>TABLE: 18.0
MATRIX ROW / CONTEXT: Malta
Enter Investments in Subsidiary, Associates and joint Venture in Malta
HOW TO ANSWER: 1 to 1 values.</t>
        </is>
      </c>
      <c r="D349" s="32" t="inlineStr"/>
      <c r="E349" s="33" t="inlineStr"/>
      <c r="F349" s="33" t="inlineStr"/>
      <c r="G349" s="33" t="inlineStr"/>
      <c r="H349" s="33" t="inlineStr"/>
      <c r="I349" s="33" t="inlineStr"/>
      <c r="J349" s="33" t="inlineStr"/>
      <c r="K349" s="33" t="inlineStr"/>
      <c r="L349" s="33" t="inlineStr"/>
      <c r="M349" s="33" t="inlineStr"/>
      <c r="N349" s="33" t="inlineStr"/>
      <c r="O349" s="33" t="inlineStr"/>
      <c r="P349" s="33" t="inlineStr"/>
      <c r="Q349" s="33" t="inlineStr"/>
      <c r="R349" s="33" t="inlineStr"/>
      <c r="S349" s="33" t="inlineStr"/>
      <c r="T349" s="33" t="inlineStr"/>
      <c r="U349" s="33" t="inlineStr"/>
      <c r="V349" s="33" t="inlineStr"/>
      <c r="W349" s="33" t="inlineStr"/>
      <c r="X349" s="33" t="inlineStr"/>
      <c r="Y349" s="33" t="inlineStr"/>
      <c r="Z349" s="33" t="inlineStr"/>
      <c r="AA349" s="33" t="inlineStr"/>
      <c r="AB349" s="33" t="inlineStr"/>
      <c r="AC349" s="33" t="inlineStr"/>
      <c r="AD349" s="33" t="inlineStr"/>
      <c r="AE349" s="33" t="inlineStr"/>
      <c r="AF349" s="33" t="inlineStr"/>
      <c r="AG349" s="33" t="inlineStr"/>
      <c r="AH349">
        <f>COUNTA(D349:D349)&gt;0</f>
        <v/>
      </c>
      <c r="AI349">
        <f>TRUE</f>
        <v/>
      </c>
      <c r="AJ349">
        <f>FALSE</f>
        <v/>
      </c>
      <c r="AK349">
        <f>IF(AH349,"ANSWERED","MISSING")</f>
        <v/>
      </c>
      <c r="AL349" t="inlineStr">
        <is>
          <t>NO_DEPENDENCY</t>
        </is>
      </c>
    </row>
    <row r="350">
      <c r="A350" s="29" t="inlineStr">
        <is>
          <t>CASP_PR_340_v1</t>
        </is>
      </c>
      <c r="B350" s="30" t="inlineStr">
        <is>
          <t>Investments in Subsidiary, Associates and joint Venture</t>
        </is>
      </c>
      <c r="C350" s="34" t="inlineStr">
        <is>
          <t>TABLE: 18.0
MATRIX ROW / CONTEXT: EU/EEA
Enter Investments in Subsidiary, Associates and joint Venture in EU/EEA
HOW TO ANSWER: 1 to 1 values.</t>
        </is>
      </c>
      <c r="D350" s="32" t="inlineStr"/>
      <c r="E350" s="33" t="inlineStr"/>
      <c r="F350" s="33" t="inlineStr"/>
      <c r="G350" s="33" t="inlineStr"/>
      <c r="H350" s="33" t="inlineStr"/>
      <c r="I350" s="33" t="inlineStr"/>
      <c r="J350" s="33" t="inlineStr"/>
      <c r="K350" s="33" t="inlineStr"/>
      <c r="L350" s="33" t="inlineStr"/>
      <c r="M350" s="33" t="inlineStr"/>
      <c r="N350" s="33" t="inlineStr"/>
      <c r="O350" s="33" t="inlineStr"/>
      <c r="P350" s="33" t="inlineStr"/>
      <c r="Q350" s="33" t="inlineStr"/>
      <c r="R350" s="33" t="inlineStr"/>
      <c r="S350" s="33" t="inlineStr"/>
      <c r="T350" s="33" t="inlineStr"/>
      <c r="U350" s="33" t="inlineStr"/>
      <c r="V350" s="33" t="inlineStr"/>
      <c r="W350" s="33" t="inlineStr"/>
      <c r="X350" s="33" t="inlineStr"/>
      <c r="Y350" s="33" t="inlineStr"/>
      <c r="Z350" s="33" t="inlineStr"/>
      <c r="AA350" s="33" t="inlineStr"/>
      <c r="AB350" s="33" t="inlineStr"/>
      <c r="AC350" s="33" t="inlineStr"/>
      <c r="AD350" s="33" t="inlineStr"/>
      <c r="AE350" s="33" t="inlineStr"/>
      <c r="AF350" s="33" t="inlineStr"/>
      <c r="AG350" s="33" t="inlineStr"/>
      <c r="AH350">
        <f>COUNTA(D350:D350)&gt;0</f>
        <v/>
      </c>
      <c r="AI350">
        <f>TRUE</f>
        <v/>
      </c>
      <c r="AJ350">
        <f>FALSE</f>
        <v/>
      </c>
      <c r="AK350">
        <f>IF(AH350,"ANSWERED","MISSING")</f>
        <v/>
      </c>
      <c r="AL350" t="inlineStr">
        <is>
          <t>NO_DEPENDENCY</t>
        </is>
      </c>
    </row>
    <row r="351">
      <c r="A351" s="29" t="inlineStr">
        <is>
          <t>CASP_PR_341_v1</t>
        </is>
      </c>
      <c r="B351" s="30" t="inlineStr">
        <is>
          <t>Investments in Subsidiary, Associates and joint Venture</t>
        </is>
      </c>
      <c r="C351" s="34" t="inlineStr">
        <is>
          <t>TABLE: 18.0
MATRIX ROW / CONTEXT: RoW
Enter Investments in Subsidiary, Associates and joint Venture in RoW
HOW TO ANSWER: 1 to 1 values.</t>
        </is>
      </c>
      <c r="D351" s="32" t="inlineStr"/>
      <c r="E351" s="33" t="inlineStr"/>
      <c r="F351" s="33" t="inlineStr"/>
      <c r="G351" s="33" t="inlineStr"/>
      <c r="H351" s="33" t="inlineStr"/>
      <c r="I351" s="33" t="inlineStr"/>
      <c r="J351" s="33" t="inlineStr"/>
      <c r="K351" s="33" t="inlineStr"/>
      <c r="L351" s="33" t="inlineStr"/>
      <c r="M351" s="33" t="inlineStr"/>
      <c r="N351" s="33" t="inlineStr"/>
      <c r="O351" s="33" t="inlineStr"/>
      <c r="P351" s="33" t="inlineStr"/>
      <c r="Q351" s="33" t="inlineStr"/>
      <c r="R351" s="33" t="inlineStr"/>
      <c r="S351" s="33" t="inlineStr"/>
      <c r="T351" s="33" t="inlineStr"/>
      <c r="U351" s="33" t="inlineStr"/>
      <c r="V351" s="33" t="inlineStr"/>
      <c r="W351" s="33" t="inlineStr"/>
      <c r="X351" s="33" t="inlineStr"/>
      <c r="Y351" s="33" t="inlineStr"/>
      <c r="Z351" s="33" t="inlineStr"/>
      <c r="AA351" s="33" t="inlineStr"/>
      <c r="AB351" s="33" t="inlineStr"/>
      <c r="AC351" s="33" t="inlineStr"/>
      <c r="AD351" s="33" t="inlineStr"/>
      <c r="AE351" s="33" t="inlineStr"/>
      <c r="AF351" s="33" t="inlineStr"/>
      <c r="AG351" s="33" t="inlineStr"/>
      <c r="AH351">
        <f>COUNTA(D351:D351)&gt;0</f>
        <v/>
      </c>
      <c r="AI351">
        <f>TRUE</f>
        <v/>
      </c>
      <c r="AJ351">
        <f>FALSE</f>
        <v/>
      </c>
      <c r="AK351">
        <f>IF(AH351,"ANSWERED","MISSING")</f>
        <v/>
      </c>
      <c r="AL351" t="inlineStr">
        <is>
          <t>NO_DEPENDENCY</t>
        </is>
      </c>
    </row>
    <row r="352">
      <c r="A352" s="29" t="inlineStr">
        <is>
          <t>CASP_PR_342_v1</t>
        </is>
      </c>
      <c r="B352" s="30" t="inlineStr">
        <is>
          <t>Other Investments</t>
        </is>
      </c>
      <c r="C352" s="34" t="inlineStr">
        <is>
          <t>TABLE: 18.0
MATRIX ROW / CONTEXT: Malta
Enter Other Investments in Malta
HOW TO ANSWER: 1 to 1 values.</t>
        </is>
      </c>
      <c r="D352" s="32" t="inlineStr"/>
      <c r="E352" s="33" t="inlineStr"/>
      <c r="F352" s="33" t="inlineStr"/>
      <c r="G352" s="33" t="inlineStr"/>
      <c r="H352" s="33" t="inlineStr"/>
      <c r="I352" s="33" t="inlineStr"/>
      <c r="J352" s="33" t="inlineStr"/>
      <c r="K352" s="33" t="inlineStr"/>
      <c r="L352" s="33" t="inlineStr"/>
      <c r="M352" s="33" t="inlineStr"/>
      <c r="N352" s="33" t="inlineStr"/>
      <c r="O352" s="33" t="inlineStr"/>
      <c r="P352" s="33" t="inlineStr"/>
      <c r="Q352" s="33" t="inlineStr"/>
      <c r="R352" s="33" t="inlineStr"/>
      <c r="S352" s="33" t="inlineStr"/>
      <c r="T352" s="33" t="inlineStr"/>
      <c r="U352" s="33" t="inlineStr"/>
      <c r="V352" s="33" t="inlineStr"/>
      <c r="W352" s="33" t="inlineStr"/>
      <c r="X352" s="33" t="inlineStr"/>
      <c r="Y352" s="33" t="inlineStr"/>
      <c r="Z352" s="33" t="inlineStr"/>
      <c r="AA352" s="33" t="inlineStr"/>
      <c r="AB352" s="33" t="inlineStr"/>
      <c r="AC352" s="33" t="inlineStr"/>
      <c r="AD352" s="33" t="inlineStr"/>
      <c r="AE352" s="33" t="inlineStr"/>
      <c r="AF352" s="33" t="inlineStr"/>
      <c r="AG352" s="33" t="inlineStr"/>
      <c r="AH352">
        <f>COUNTA(D352:D352)&gt;0</f>
        <v/>
      </c>
      <c r="AI352">
        <f>TRUE</f>
        <v/>
      </c>
      <c r="AJ352">
        <f>FALSE</f>
        <v/>
      </c>
      <c r="AK352">
        <f>IF(AH352,"ANSWERED","MISSING")</f>
        <v/>
      </c>
      <c r="AL352" t="inlineStr">
        <is>
          <t>NO_DEPENDENCY</t>
        </is>
      </c>
    </row>
    <row r="353">
      <c r="A353" s="29" t="inlineStr">
        <is>
          <t>CASP_PR_343_v1</t>
        </is>
      </c>
      <c r="B353" s="30" t="inlineStr">
        <is>
          <t>Other Investments</t>
        </is>
      </c>
      <c r="C353" s="34" t="inlineStr">
        <is>
          <t>TABLE: 18.0
MATRIX ROW / CONTEXT: EU/EEA
Enter Other Investments in EU/EEA
HOW TO ANSWER: 1 to 1 values.</t>
        </is>
      </c>
      <c r="D353" s="32" t="inlineStr"/>
      <c r="E353" s="33" t="inlineStr"/>
      <c r="F353" s="33" t="inlineStr"/>
      <c r="G353" s="33" t="inlineStr"/>
      <c r="H353" s="33" t="inlineStr"/>
      <c r="I353" s="33" t="inlineStr"/>
      <c r="J353" s="33" t="inlineStr"/>
      <c r="K353" s="33" t="inlineStr"/>
      <c r="L353" s="33" t="inlineStr"/>
      <c r="M353" s="33" t="inlineStr"/>
      <c r="N353" s="33" t="inlineStr"/>
      <c r="O353" s="33" t="inlineStr"/>
      <c r="P353" s="33" t="inlineStr"/>
      <c r="Q353" s="33" t="inlineStr"/>
      <c r="R353" s="33" t="inlineStr"/>
      <c r="S353" s="33" t="inlineStr"/>
      <c r="T353" s="33" t="inlineStr"/>
      <c r="U353" s="33" t="inlineStr"/>
      <c r="V353" s="33" t="inlineStr"/>
      <c r="W353" s="33" t="inlineStr"/>
      <c r="X353" s="33" t="inlineStr"/>
      <c r="Y353" s="33" t="inlineStr"/>
      <c r="Z353" s="33" t="inlineStr"/>
      <c r="AA353" s="33" t="inlineStr"/>
      <c r="AB353" s="33" t="inlineStr"/>
      <c r="AC353" s="33" t="inlineStr"/>
      <c r="AD353" s="33" t="inlineStr"/>
      <c r="AE353" s="33" t="inlineStr"/>
      <c r="AF353" s="33" t="inlineStr"/>
      <c r="AG353" s="33" t="inlineStr"/>
      <c r="AH353">
        <f>COUNTA(D353:D353)&gt;0</f>
        <v/>
      </c>
      <c r="AI353">
        <f>TRUE</f>
        <v/>
      </c>
      <c r="AJ353">
        <f>FALSE</f>
        <v/>
      </c>
      <c r="AK353">
        <f>IF(AH353,"ANSWERED","MISSING")</f>
        <v/>
      </c>
      <c r="AL353" t="inlineStr">
        <is>
          <t>NO_DEPENDENCY</t>
        </is>
      </c>
    </row>
    <row r="354">
      <c r="A354" s="29" t="inlineStr">
        <is>
          <t>CASP_PR_344_v1</t>
        </is>
      </c>
      <c r="B354" s="30" t="inlineStr">
        <is>
          <t>Other Investments</t>
        </is>
      </c>
      <c r="C354" s="34" t="inlineStr">
        <is>
          <t>TABLE: 18.0
MATRIX ROW / CONTEXT: RoW
Enter Other Investments in RoW
HOW TO ANSWER: 1 to 1 values.</t>
        </is>
      </c>
      <c r="D354" s="32" t="inlineStr"/>
      <c r="E354" s="33" t="inlineStr"/>
      <c r="F354" s="33" t="inlineStr"/>
      <c r="G354" s="33" t="inlineStr"/>
      <c r="H354" s="33" t="inlineStr"/>
      <c r="I354" s="33" t="inlineStr"/>
      <c r="J354" s="33" t="inlineStr"/>
      <c r="K354" s="33" t="inlineStr"/>
      <c r="L354" s="33" t="inlineStr"/>
      <c r="M354" s="33" t="inlineStr"/>
      <c r="N354" s="33" t="inlineStr"/>
      <c r="O354" s="33" t="inlineStr"/>
      <c r="P354" s="33" t="inlineStr"/>
      <c r="Q354" s="33" t="inlineStr"/>
      <c r="R354" s="33" t="inlineStr"/>
      <c r="S354" s="33" t="inlineStr"/>
      <c r="T354" s="33" t="inlineStr"/>
      <c r="U354" s="33" t="inlineStr"/>
      <c r="V354" s="33" t="inlineStr"/>
      <c r="W354" s="33" t="inlineStr"/>
      <c r="X354" s="33" t="inlineStr"/>
      <c r="Y354" s="33" t="inlineStr"/>
      <c r="Z354" s="33" t="inlineStr"/>
      <c r="AA354" s="33" t="inlineStr"/>
      <c r="AB354" s="33" t="inlineStr"/>
      <c r="AC354" s="33" t="inlineStr"/>
      <c r="AD354" s="33" t="inlineStr"/>
      <c r="AE354" s="33" t="inlineStr"/>
      <c r="AF354" s="33" t="inlineStr"/>
      <c r="AG354" s="33" t="inlineStr"/>
      <c r="AH354">
        <f>COUNTA(D354:D354)&gt;0</f>
        <v/>
      </c>
      <c r="AI354">
        <f>TRUE</f>
        <v/>
      </c>
      <c r="AJ354">
        <f>FALSE</f>
        <v/>
      </c>
      <c r="AK354">
        <f>IF(AH354,"ANSWERED","MISSING")</f>
        <v/>
      </c>
      <c r="AL354" t="inlineStr">
        <is>
          <t>NO_DEPENDENCY</t>
        </is>
      </c>
    </row>
    <row r="355">
      <c r="A355" s="29" t="inlineStr">
        <is>
          <t>CASP_PR_345_v1</t>
        </is>
      </c>
      <c r="B355" s="30" t="inlineStr">
        <is>
          <t>Details on other Investments</t>
        </is>
      </c>
      <c r="C355" s="31" t="inlineStr">
        <is>
          <t>Enter Details on other Investments
WHEN TO ANSWER: The total of “Other Investments” (CASP_PR_342), “Other Investments” (CASP_PR_343), “Other Investments” (CASP_PR_344) is greater than 0</t>
        </is>
      </c>
      <c r="D355" s="36" t="inlineStr"/>
      <c r="E355" s="33" t="inlineStr"/>
      <c r="F355" s="33" t="inlineStr"/>
      <c r="G355" s="33" t="inlineStr"/>
      <c r="H355" s="33" t="inlineStr"/>
      <c r="I355" s="33" t="inlineStr"/>
      <c r="J355" s="33" t="inlineStr"/>
      <c r="K355" s="33" t="inlineStr"/>
      <c r="L355" s="33" t="inlineStr"/>
      <c r="M355" s="33" t="inlineStr"/>
      <c r="N355" s="33" t="inlineStr"/>
      <c r="O355" s="33" t="inlineStr"/>
      <c r="P355" s="33" t="inlineStr"/>
      <c r="Q355" s="33" t="inlineStr"/>
      <c r="R355" s="33" t="inlineStr"/>
      <c r="S355" s="33" t="inlineStr"/>
      <c r="T355" s="33" t="inlineStr"/>
      <c r="U355" s="33" t="inlineStr"/>
      <c r="V355" s="33" t="inlineStr"/>
      <c r="W355" s="33" t="inlineStr"/>
      <c r="X355" s="33" t="inlineStr"/>
      <c r="Y355" s="33" t="inlineStr"/>
      <c r="Z355" s="33" t="inlineStr"/>
      <c r="AA355" s="33" t="inlineStr"/>
      <c r="AB355" s="33" t="inlineStr"/>
      <c r="AC355" s="33" t="inlineStr"/>
      <c r="AD355" s="33" t="inlineStr"/>
      <c r="AE355" s="33" t="inlineStr"/>
      <c r="AF355" s="33" t="inlineStr"/>
      <c r="AG355" s="33" t="inlineStr"/>
      <c r="AH355">
        <f>COUNTA(D355:D355)&gt;0</f>
        <v/>
      </c>
      <c r="AI355">
        <f>IFERROR(SUM('2- PR'!$D$352:$D$352,'2- PR'!$D$353:$D$353,'2- PR'!$D$354:$D$354)&gt;0,FALSE)</f>
        <v/>
      </c>
      <c r="AJ355">
        <f>IFERROR(AND(AND(COUNTA('2- PR'!$D$352:$D$352)=0,COUNTA('2- PR'!$D$353:$D$353)=0,COUNTA('2- PR'!$D$354:$D$354)=0),NOT(SUM('2- PR'!$D$352:$D$352,'2- PR'!$D$353:$D$353,'2- PR'!$D$354:$D$354)&gt;0)),FALSE)</f>
        <v/>
      </c>
      <c r="AK355">
        <f>IF(AI355,IF(AH355,"ANSWERED","MISSING"),IF(AJ355,IF(AH355,"INVALID","CONTROLLER MISSING"),IF(AH355,"INVALID","NOT APPLICABLE")))</f>
        <v/>
      </c>
      <c r="AL355" t="inlineStr">
        <is>
          <t>PARSED</t>
        </is>
      </c>
    </row>
    <row r="356">
      <c r="A356" s="29" t="inlineStr">
        <is>
          <t>CASP_PR_346_v1</t>
        </is>
      </c>
      <c r="B356" s="30" t="inlineStr">
        <is>
          <t>Financial Assets: Amortised Cost - Equity Securities not reported in Investments in Subsidiary, Associates and joint Venture, were the holding is 10% or more</t>
        </is>
      </c>
      <c r="C356" s="34" t="inlineStr">
        <is>
          <t>TABLE: 18.0
MATRIX ROW / CONTEXT: Malta
Enter Financial Assets: Amortised Cost - Equity Securities not reported in Investments in Subsidiary, Associates and joint Venture, were the holding is 10% or more in Malta
HOW TO ANSWER: 1 to 1 values.</t>
        </is>
      </c>
      <c r="D356" s="32" t="inlineStr"/>
      <c r="E356" s="33" t="inlineStr"/>
      <c r="F356" s="33" t="inlineStr"/>
      <c r="G356" s="33" t="inlineStr"/>
      <c r="H356" s="33" t="inlineStr"/>
      <c r="I356" s="33" t="inlineStr"/>
      <c r="J356" s="33" t="inlineStr"/>
      <c r="K356" s="33" t="inlineStr"/>
      <c r="L356" s="33" t="inlineStr"/>
      <c r="M356" s="33" t="inlineStr"/>
      <c r="N356" s="33" t="inlineStr"/>
      <c r="O356" s="33" t="inlineStr"/>
      <c r="P356" s="33" t="inlineStr"/>
      <c r="Q356" s="33" t="inlineStr"/>
      <c r="R356" s="33" t="inlineStr"/>
      <c r="S356" s="33" t="inlineStr"/>
      <c r="T356" s="33" t="inlineStr"/>
      <c r="U356" s="33" t="inlineStr"/>
      <c r="V356" s="33" t="inlineStr"/>
      <c r="W356" s="33" t="inlineStr"/>
      <c r="X356" s="33" t="inlineStr"/>
      <c r="Y356" s="33" t="inlineStr"/>
      <c r="Z356" s="33" t="inlineStr"/>
      <c r="AA356" s="33" t="inlineStr"/>
      <c r="AB356" s="33" t="inlineStr"/>
      <c r="AC356" s="33" t="inlineStr"/>
      <c r="AD356" s="33" t="inlineStr"/>
      <c r="AE356" s="33" t="inlineStr"/>
      <c r="AF356" s="33" t="inlineStr"/>
      <c r="AG356" s="33" t="inlineStr"/>
      <c r="AH356">
        <f>COUNTA(D356:D356)&gt;0</f>
        <v/>
      </c>
      <c r="AI356">
        <f>TRUE</f>
        <v/>
      </c>
      <c r="AJ356">
        <f>FALSE</f>
        <v/>
      </c>
      <c r="AK356">
        <f>IF(AH356,"ANSWERED","MISSING")</f>
        <v/>
      </c>
      <c r="AL356" t="inlineStr">
        <is>
          <t>NO_DEPENDENCY</t>
        </is>
      </c>
    </row>
    <row r="357">
      <c r="A357" s="29" t="inlineStr">
        <is>
          <t>CASP_PR_347_v1</t>
        </is>
      </c>
      <c r="B357" s="30" t="inlineStr">
        <is>
          <t>Financial Assets: Amortised Cost - Equity Securities not reported in Investments in Subsidiary, Associates and joint Venture, were the holding is 10% or more</t>
        </is>
      </c>
      <c r="C357" s="34" t="inlineStr">
        <is>
          <t>TABLE: 18.0
MATRIX ROW / CONTEXT: EU/EEA
Enter Financial Assets: Amortised Cost - Equity Securities not reported in Investments in Subsidiary, Associates and joint Venture, were the holding is 10% or more in EU/EEA
HOW TO ANSWER: 1 to 1 values.</t>
        </is>
      </c>
      <c r="D357" s="32" t="inlineStr"/>
      <c r="E357" s="33" t="inlineStr"/>
      <c r="F357" s="33" t="inlineStr"/>
      <c r="G357" s="33" t="inlineStr"/>
      <c r="H357" s="33" t="inlineStr"/>
      <c r="I357" s="33" t="inlineStr"/>
      <c r="J357" s="33" t="inlineStr"/>
      <c r="K357" s="33" t="inlineStr"/>
      <c r="L357" s="33" t="inlineStr"/>
      <c r="M357" s="33" t="inlineStr"/>
      <c r="N357" s="33" t="inlineStr"/>
      <c r="O357" s="33" t="inlineStr"/>
      <c r="P357" s="33" t="inlineStr"/>
      <c r="Q357" s="33" t="inlineStr"/>
      <c r="R357" s="33" t="inlineStr"/>
      <c r="S357" s="33" t="inlineStr"/>
      <c r="T357" s="33" t="inlineStr"/>
      <c r="U357" s="33" t="inlineStr"/>
      <c r="V357" s="33" t="inlineStr"/>
      <c r="W357" s="33" t="inlineStr"/>
      <c r="X357" s="33" t="inlineStr"/>
      <c r="Y357" s="33" t="inlineStr"/>
      <c r="Z357" s="33" t="inlineStr"/>
      <c r="AA357" s="33" t="inlineStr"/>
      <c r="AB357" s="33" t="inlineStr"/>
      <c r="AC357" s="33" t="inlineStr"/>
      <c r="AD357" s="33" t="inlineStr"/>
      <c r="AE357" s="33" t="inlineStr"/>
      <c r="AF357" s="33" t="inlineStr"/>
      <c r="AG357" s="33" t="inlineStr"/>
      <c r="AH357">
        <f>COUNTA(D357:D357)&gt;0</f>
        <v/>
      </c>
      <c r="AI357">
        <f>TRUE</f>
        <v/>
      </c>
      <c r="AJ357">
        <f>FALSE</f>
        <v/>
      </c>
      <c r="AK357">
        <f>IF(AH357,"ANSWERED","MISSING")</f>
        <v/>
      </c>
      <c r="AL357" t="inlineStr">
        <is>
          <t>NO_DEPENDENCY</t>
        </is>
      </c>
    </row>
    <row r="358">
      <c r="A358" s="29" t="inlineStr">
        <is>
          <t>CASP_PR_348_v1</t>
        </is>
      </c>
      <c r="B358" s="30" t="inlineStr">
        <is>
          <t>Financial Assets: Amortised Cost - Equity Securities not reported in Investments in Subsidiary, Associates and joint Venture, were the holding is 10% or more</t>
        </is>
      </c>
      <c r="C358" s="34" t="inlineStr">
        <is>
          <t>TABLE: 18.0
MATRIX ROW / CONTEXT: RoW
Enter Financial Assets: Amortised Cost - Equity Securities not reported in Investments in Subsidiary, Associates and joint Venture, were the holding is 10% or more in RoW
HOW TO ANSWER: 1 to 1 values.</t>
        </is>
      </c>
      <c r="D358" s="32" t="inlineStr"/>
      <c r="E358" s="33" t="inlineStr"/>
      <c r="F358" s="33" t="inlineStr"/>
      <c r="G358" s="33" t="inlineStr"/>
      <c r="H358" s="33" t="inlineStr"/>
      <c r="I358" s="33" t="inlineStr"/>
      <c r="J358" s="33" t="inlineStr"/>
      <c r="K358" s="33" t="inlineStr"/>
      <c r="L358" s="33" t="inlineStr"/>
      <c r="M358" s="33" t="inlineStr"/>
      <c r="N358" s="33" t="inlineStr"/>
      <c r="O358" s="33" t="inlineStr"/>
      <c r="P358" s="33" t="inlineStr"/>
      <c r="Q358" s="33" t="inlineStr"/>
      <c r="R358" s="33" t="inlineStr"/>
      <c r="S358" s="33" t="inlineStr"/>
      <c r="T358" s="33" t="inlineStr"/>
      <c r="U358" s="33" t="inlineStr"/>
      <c r="V358" s="33" t="inlineStr"/>
      <c r="W358" s="33" t="inlineStr"/>
      <c r="X358" s="33" t="inlineStr"/>
      <c r="Y358" s="33" t="inlineStr"/>
      <c r="Z358" s="33" t="inlineStr"/>
      <c r="AA358" s="33" t="inlineStr"/>
      <c r="AB358" s="33" t="inlineStr"/>
      <c r="AC358" s="33" t="inlineStr"/>
      <c r="AD358" s="33" t="inlineStr"/>
      <c r="AE358" s="33" t="inlineStr"/>
      <c r="AF358" s="33" t="inlineStr"/>
      <c r="AG358" s="33" t="inlineStr"/>
      <c r="AH358">
        <f>COUNTA(D358:D358)&gt;0</f>
        <v/>
      </c>
      <c r="AI358">
        <f>TRUE</f>
        <v/>
      </c>
      <c r="AJ358">
        <f>FALSE</f>
        <v/>
      </c>
      <c r="AK358">
        <f>IF(AH358,"ANSWERED","MISSING")</f>
        <v/>
      </c>
      <c r="AL358" t="inlineStr">
        <is>
          <t>NO_DEPENDENCY</t>
        </is>
      </c>
    </row>
    <row r="359">
      <c r="A359" s="29" t="inlineStr">
        <is>
          <t>CASP_PR_349_v1</t>
        </is>
      </c>
      <c r="B359" s="30" t="inlineStr">
        <is>
          <t>Financial Assets: Amortised Cost - Equity Securities not reported in Investments in Subsidiary, Associates and joint Venture, were the holding is less than 10%</t>
        </is>
      </c>
      <c r="C359" s="34" t="inlineStr">
        <is>
          <t>TABLE: 18.0
MATRIX ROW / CONTEXT: Malta
Enter Financial Assets: Amortised Cost - Equity Securities not reported in Investments in Subsidiary, Associates and joint Venture, were the holding is less than 10% in Malta
HOW TO ANSWER: 1 to 1 values.</t>
        </is>
      </c>
      <c r="D359" s="32" t="inlineStr"/>
      <c r="E359" s="33" t="inlineStr"/>
      <c r="F359" s="33" t="inlineStr"/>
      <c r="G359" s="33" t="inlineStr"/>
      <c r="H359" s="33" t="inlineStr"/>
      <c r="I359" s="33" t="inlineStr"/>
      <c r="J359" s="33" t="inlineStr"/>
      <c r="K359" s="33" t="inlineStr"/>
      <c r="L359" s="33" t="inlineStr"/>
      <c r="M359" s="33" t="inlineStr"/>
      <c r="N359" s="33" t="inlineStr"/>
      <c r="O359" s="33" t="inlineStr"/>
      <c r="P359" s="33" t="inlineStr"/>
      <c r="Q359" s="33" t="inlineStr"/>
      <c r="R359" s="33" t="inlineStr"/>
      <c r="S359" s="33" t="inlineStr"/>
      <c r="T359" s="33" t="inlineStr"/>
      <c r="U359" s="33" t="inlineStr"/>
      <c r="V359" s="33" t="inlineStr"/>
      <c r="W359" s="33" t="inlineStr"/>
      <c r="X359" s="33" t="inlineStr"/>
      <c r="Y359" s="33" t="inlineStr"/>
      <c r="Z359" s="33" t="inlineStr"/>
      <c r="AA359" s="33" t="inlineStr"/>
      <c r="AB359" s="33" t="inlineStr"/>
      <c r="AC359" s="33" t="inlineStr"/>
      <c r="AD359" s="33" t="inlineStr"/>
      <c r="AE359" s="33" t="inlineStr"/>
      <c r="AF359" s="33" t="inlineStr"/>
      <c r="AG359" s="33" t="inlineStr"/>
      <c r="AH359">
        <f>COUNTA(D359:D359)&gt;0</f>
        <v/>
      </c>
      <c r="AI359">
        <f>TRUE</f>
        <v/>
      </c>
      <c r="AJ359">
        <f>FALSE</f>
        <v/>
      </c>
      <c r="AK359">
        <f>IF(AH359,"ANSWERED","MISSING")</f>
        <v/>
      </c>
      <c r="AL359" t="inlineStr">
        <is>
          <t>NO_DEPENDENCY</t>
        </is>
      </c>
    </row>
    <row r="360">
      <c r="A360" s="29" t="inlineStr">
        <is>
          <t>CASP_PR_350_v1</t>
        </is>
      </c>
      <c r="B360" s="30" t="inlineStr">
        <is>
          <t>Financial Assets: Amortised Cost - Equity Securities not reported in Investments in Subsidiary, Associates and joint Venture, were the holding is less than 10%</t>
        </is>
      </c>
      <c r="C360" s="34" t="inlineStr">
        <is>
          <t>TABLE: 18.0
MATRIX ROW / CONTEXT: EU/EEA
Enter Financial Assets: Amortised Cost - Equity Securities not reported in Investments in Subsidiary, Associates and joint Venture, were the holding is less than 10% in EU/EEA
HOW TO ANSWER: 1 to 1 values.</t>
        </is>
      </c>
      <c r="D360" s="32" t="inlineStr"/>
      <c r="E360" s="33" t="inlineStr"/>
      <c r="F360" s="33" t="inlineStr"/>
      <c r="G360" s="33" t="inlineStr"/>
      <c r="H360" s="33" t="inlineStr"/>
      <c r="I360" s="33" t="inlineStr"/>
      <c r="J360" s="33" t="inlineStr"/>
      <c r="K360" s="33" t="inlineStr"/>
      <c r="L360" s="33" t="inlineStr"/>
      <c r="M360" s="33" t="inlineStr"/>
      <c r="N360" s="33" t="inlineStr"/>
      <c r="O360" s="33" t="inlineStr"/>
      <c r="P360" s="33" t="inlineStr"/>
      <c r="Q360" s="33" t="inlineStr"/>
      <c r="R360" s="33" t="inlineStr"/>
      <c r="S360" s="33" t="inlineStr"/>
      <c r="T360" s="33" t="inlineStr"/>
      <c r="U360" s="33" t="inlineStr"/>
      <c r="V360" s="33" t="inlineStr"/>
      <c r="W360" s="33" t="inlineStr"/>
      <c r="X360" s="33" t="inlineStr"/>
      <c r="Y360" s="33" t="inlineStr"/>
      <c r="Z360" s="33" t="inlineStr"/>
      <c r="AA360" s="33" t="inlineStr"/>
      <c r="AB360" s="33" t="inlineStr"/>
      <c r="AC360" s="33" t="inlineStr"/>
      <c r="AD360" s="33" t="inlineStr"/>
      <c r="AE360" s="33" t="inlineStr"/>
      <c r="AF360" s="33" t="inlineStr"/>
      <c r="AG360" s="33" t="inlineStr"/>
      <c r="AH360">
        <f>COUNTA(D360:D360)&gt;0</f>
        <v/>
      </c>
      <c r="AI360">
        <f>TRUE</f>
        <v/>
      </c>
      <c r="AJ360">
        <f>FALSE</f>
        <v/>
      </c>
      <c r="AK360">
        <f>IF(AH360,"ANSWERED","MISSING")</f>
        <v/>
      </c>
      <c r="AL360" t="inlineStr">
        <is>
          <t>NO_DEPENDENCY</t>
        </is>
      </c>
    </row>
    <row r="361">
      <c r="A361" s="29" t="inlineStr">
        <is>
          <t>CASP_PR_351_v1</t>
        </is>
      </c>
      <c r="B361" s="30" t="inlineStr">
        <is>
          <t>Financial Assets: Amortised Cost - Equity Securities not reported in Investments in Subsidiary, Associates and joint Venture, were the holding is less than 10%</t>
        </is>
      </c>
      <c r="C361" s="34" t="inlineStr">
        <is>
          <t>TABLE: 18.0
MATRIX ROW / CONTEXT: RoW
Enter Financial Assets: Amortised Cost - Equity Securities not reported in Investments in Subsidiary, Associates and joint Venture, were the holding is less than 10% in RoW
HOW TO ANSWER: 1 to 1 values.</t>
        </is>
      </c>
      <c r="D361" s="32" t="inlineStr"/>
      <c r="E361" s="33" t="inlineStr"/>
      <c r="F361" s="33" t="inlineStr"/>
      <c r="G361" s="33" t="inlineStr"/>
      <c r="H361" s="33" t="inlineStr"/>
      <c r="I361" s="33" t="inlineStr"/>
      <c r="J361" s="33" t="inlineStr"/>
      <c r="K361" s="33" t="inlineStr"/>
      <c r="L361" s="33" t="inlineStr"/>
      <c r="M361" s="33" t="inlineStr"/>
      <c r="N361" s="33" t="inlineStr"/>
      <c r="O361" s="33" t="inlineStr"/>
      <c r="P361" s="33" t="inlineStr"/>
      <c r="Q361" s="33" t="inlineStr"/>
      <c r="R361" s="33" t="inlineStr"/>
      <c r="S361" s="33" t="inlineStr"/>
      <c r="T361" s="33" t="inlineStr"/>
      <c r="U361" s="33" t="inlineStr"/>
      <c r="V361" s="33" t="inlineStr"/>
      <c r="W361" s="33" t="inlineStr"/>
      <c r="X361" s="33" t="inlineStr"/>
      <c r="Y361" s="33" t="inlineStr"/>
      <c r="Z361" s="33" t="inlineStr"/>
      <c r="AA361" s="33" t="inlineStr"/>
      <c r="AB361" s="33" t="inlineStr"/>
      <c r="AC361" s="33" t="inlineStr"/>
      <c r="AD361" s="33" t="inlineStr"/>
      <c r="AE361" s="33" t="inlineStr"/>
      <c r="AF361" s="33" t="inlineStr"/>
      <c r="AG361" s="33" t="inlineStr"/>
      <c r="AH361">
        <f>COUNTA(D361:D361)&gt;0</f>
        <v/>
      </c>
      <c r="AI361">
        <f>TRUE</f>
        <v/>
      </c>
      <c r="AJ361">
        <f>FALSE</f>
        <v/>
      </c>
      <c r="AK361">
        <f>IF(AH361,"ANSWERED","MISSING")</f>
        <v/>
      </c>
      <c r="AL361" t="inlineStr">
        <is>
          <t>NO_DEPENDENCY</t>
        </is>
      </c>
    </row>
    <row r="362">
      <c r="A362" s="29" t="inlineStr">
        <is>
          <t>CASP_PR_352_v1</t>
        </is>
      </c>
      <c r="B362" s="30" t="inlineStr">
        <is>
          <t>Financial Assets: Amortised Cost - Debt Securities not reported in Investments in Subsidiary, Associates and joint Venture</t>
        </is>
      </c>
      <c r="C362" s="34" t="inlineStr">
        <is>
          <t>TABLE: 18.0
MATRIX ROW / CONTEXT: Malta
Enter Financial Assets: Amortised Cost - Debt Securities not reported in Investments in Subsidiary, Associates and joint Venture in Malta
HOW TO ANSWER: 1 to 1 values.</t>
        </is>
      </c>
      <c r="D362" s="32" t="inlineStr"/>
      <c r="E362" s="33" t="inlineStr"/>
      <c r="F362" s="33" t="inlineStr"/>
      <c r="G362" s="33" t="inlineStr"/>
      <c r="H362" s="33" t="inlineStr"/>
      <c r="I362" s="33" t="inlineStr"/>
      <c r="J362" s="33" t="inlineStr"/>
      <c r="K362" s="33" t="inlineStr"/>
      <c r="L362" s="33" t="inlineStr"/>
      <c r="M362" s="33" t="inlineStr"/>
      <c r="N362" s="33" t="inlineStr"/>
      <c r="O362" s="33" t="inlineStr"/>
      <c r="P362" s="33" t="inlineStr"/>
      <c r="Q362" s="33" t="inlineStr"/>
      <c r="R362" s="33" t="inlineStr"/>
      <c r="S362" s="33" t="inlineStr"/>
      <c r="T362" s="33" t="inlineStr"/>
      <c r="U362" s="33" t="inlineStr"/>
      <c r="V362" s="33" t="inlineStr"/>
      <c r="W362" s="33" t="inlineStr"/>
      <c r="X362" s="33" t="inlineStr"/>
      <c r="Y362" s="33" t="inlineStr"/>
      <c r="Z362" s="33" t="inlineStr"/>
      <c r="AA362" s="33" t="inlineStr"/>
      <c r="AB362" s="33" t="inlineStr"/>
      <c r="AC362" s="33" t="inlineStr"/>
      <c r="AD362" s="33" t="inlineStr"/>
      <c r="AE362" s="33" t="inlineStr"/>
      <c r="AF362" s="33" t="inlineStr"/>
      <c r="AG362" s="33" t="inlineStr"/>
      <c r="AH362">
        <f>COUNTA(D362:D362)&gt;0</f>
        <v/>
      </c>
      <c r="AI362">
        <f>TRUE</f>
        <v/>
      </c>
      <c r="AJ362">
        <f>FALSE</f>
        <v/>
      </c>
      <c r="AK362">
        <f>IF(AH362,"ANSWERED","MISSING")</f>
        <v/>
      </c>
      <c r="AL362" t="inlineStr">
        <is>
          <t>NO_DEPENDENCY</t>
        </is>
      </c>
    </row>
    <row r="363">
      <c r="A363" s="29" t="inlineStr">
        <is>
          <t>CASP_PR_353_v1</t>
        </is>
      </c>
      <c r="B363" s="30" t="inlineStr">
        <is>
          <t>Financial Assets: Amortised Cost - Debt Securities not reported in Investments in Subsidiary, Associates and joint Venture</t>
        </is>
      </c>
      <c r="C363" s="34" t="inlineStr">
        <is>
          <t>TABLE: 18.0
MATRIX ROW / CONTEXT: EU/EEA
Enter Financial Assets: Amortised Cost - Debt Securities not reported in Investments in Subsidiary, Associates and joint Venture in EU/EEA
HOW TO ANSWER: 1 to 1 values.</t>
        </is>
      </c>
      <c r="D363" s="32" t="inlineStr"/>
      <c r="E363" s="33" t="inlineStr"/>
      <c r="F363" s="33" t="inlineStr"/>
      <c r="G363" s="33" t="inlineStr"/>
      <c r="H363" s="33" t="inlineStr"/>
      <c r="I363" s="33" t="inlineStr"/>
      <c r="J363" s="33" t="inlineStr"/>
      <c r="K363" s="33" t="inlineStr"/>
      <c r="L363" s="33" t="inlineStr"/>
      <c r="M363" s="33" t="inlineStr"/>
      <c r="N363" s="33" t="inlineStr"/>
      <c r="O363" s="33" t="inlineStr"/>
      <c r="P363" s="33" t="inlineStr"/>
      <c r="Q363" s="33" t="inlineStr"/>
      <c r="R363" s="33" t="inlineStr"/>
      <c r="S363" s="33" t="inlineStr"/>
      <c r="T363" s="33" t="inlineStr"/>
      <c r="U363" s="33" t="inlineStr"/>
      <c r="V363" s="33" t="inlineStr"/>
      <c r="W363" s="33" t="inlineStr"/>
      <c r="X363" s="33" t="inlineStr"/>
      <c r="Y363" s="33" t="inlineStr"/>
      <c r="Z363" s="33" t="inlineStr"/>
      <c r="AA363" s="33" t="inlineStr"/>
      <c r="AB363" s="33" t="inlineStr"/>
      <c r="AC363" s="33" t="inlineStr"/>
      <c r="AD363" s="33" t="inlineStr"/>
      <c r="AE363" s="33" t="inlineStr"/>
      <c r="AF363" s="33" t="inlineStr"/>
      <c r="AG363" s="33" t="inlineStr"/>
      <c r="AH363">
        <f>COUNTA(D363:D363)&gt;0</f>
        <v/>
      </c>
      <c r="AI363">
        <f>TRUE</f>
        <v/>
      </c>
      <c r="AJ363">
        <f>FALSE</f>
        <v/>
      </c>
      <c r="AK363">
        <f>IF(AH363,"ANSWERED","MISSING")</f>
        <v/>
      </c>
      <c r="AL363" t="inlineStr">
        <is>
          <t>NO_DEPENDENCY</t>
        </is>
      </c>
    </row>
    <row r="364">
      <c r="A364" s="29" t="inlineStr">
        <is>
          <t>CASP_PR_354_v1</t>
        </is>
      </c>
      <c r="B364" s="30" t="inlineStr">
        <is>
          <t>Financial Assets: Amortised Cost - Debt Securities not reported in Investments in Subsidiary, Associates and joint Venture</t>
        </is>
      </c>
      <c r="C364" s="34" t="inlineStr">
        <is>
          <t>TABLE: 18.0
MATRIX ROW / CONTEXT: RoW
Enter Financial Assets: Amortised Cost - Debt Securities not reported in Investments in Subsidiary, Associates and joint Venture in RoW
HOW TO ANSWER: 1 to 1 values.</t>
        </is>
      </c>
      <c r="D364" s="32" t="inlineStr"/>
      <c r="E364" s="33" t="inlineStr"/>
      <c r="F364" s="33" t="inlineStr"/>
      <c r="G364" s="33" t="inlineStr"/>
      <c r="H364" s="33" t="inlineStr"/>
      <c r="I364" s="33" t="inlineStr"/>
      <c r="J364" s="33" t="inlineStr"/>
      <c r="K364" s="33" t="inlineStr"/>
      <c r="L364" s="33" t="inlineStr"/>
      <c r="M364" s="33" t="inlineStr"/>
      <c r="N364" s="33" t="inlineStr"/>
      <c r="O364" s="33" t="inlineStr"/>
      <c r="P364" s="33" t="inlineStr"/>
      <c r="Q364" s="33" t="inlineStr"/>
      <c r="R364" s="33" t="inlineStr"/>
      <c r="S364" s="33" t="inlineStr"/>
      <c r="T364" s="33" t="inlineStr"/>
      <c r="U364" s="33" t="inlineStr"/>
      <c r="V364" s="33" t="inlineStr"/>
      <c r="W364" s="33" t="inlineStr"/>
      <c r="X364" s="33" t="inlineStr"/>
      <c r="Y364" s="33" t="inlineStr"/>
      <c r="Z364" s="33" t="inlineStr"/>
      <c r="AA364" s="33" t="inlineStr"/>
      <c r="AB364" s="33" t="inlineStr"/>
      <c r="AC364" s="33" t="inlineStr"/>
      <c r="AD364" s="33" t="inlineStr"/>
      <c r="AE364" s="33" t="inlineStr"/>
      <c r="AF364" s="33" t="inlineStr"/>
      <c r="AG364" s="33" t="inlineStr"/>
      <c r="AH364">
        <f>COUNTA(D364:D364)&gt;0</f>
        <v/>
      </c>
      <c r="AI364">
        <f>TRUE</f>
        <v/>
      </c>
      <c r="AJ364">
        <f>FALSE</f>
        <v/>
      </c>
      <c r="AK364">
        <f>IF(AH364,"ANSWERED","MISSING")</f>
        <v/>
      </c>
      <c r="AL364" t="inlineStr">
        <is>
          <t>NO_DEPENDENCY</t>
        </is>
      </c>
    </row>
    <row r="365">
      <c r="A365" s="29" t="inlineStr">
        <is>
          <t>CASP_PR_355_v1</t>
        </is>
      </c>
      <c r="B365" s="30" t="inlineStr">
        <is>
          <t>Financial Assets: Amortised Cost - Financial Derivatives not reported in Investments in Subsidiary, Associates and joint Venture</t>
        </is>
      </c>
      <c r="C365" s="34" t="inlineStr">
        <is>
          <t>TABLE: 18.0
MATRIX ROW / CONTEXT: Malta
Enter Financial Assets: Amortised Cost - Financial Derivatives not reported in Investments in Subsidiary, Associates and joint Venture in Malta
HOW TO ANSWER: 1 to 1 values.</t>
        </is>
      </c>
      <c r="D365" s="32" t="inlineStr"/>
      <c r="E365" s="33" t="inlineStr"/>
      <c r="F365" s="33" t="inlineStr"/>
      <c r="G365" s="33" t="inlineStr"/>
      <c r="H365" s="33" t="inlineStr"/>
      <c r="I365" s="33" t="inlineStr"/>
      <c r="J365" s="33" t="inlineStr"/>
      <c r="K365" s="33" t="inlineStr"/>
      <c r="L365" s="33" t="inlineStr"/>
      <c r="M365" s="33" t="inlineStr"/>
      <c r="N365" s="33" t="inlineStr"/>
      <c r="O365" s="33" t="inlineStr"/>
      <c r="P365" s="33" t="inlineStr"/>
      <c r="Q365" s="33" t="inlineStr"/>
      <c r="R365" s="33" t="inlineStr"/>
      <c r="S365" s="33" t="inlineStr"/>
      <c r="T365" s="33" t="inlineStr"/>
      <c r="U365" s="33" t="inlineStr"/>
      <c r="V365" s="33" t="inlineStr"/>
      <c r="W365" s="33" t="inlineStr"/>
      <c r="X365" s="33" t="inlineStr"/>
      <c r="Y365" s="33" t="inlineStr"/>
      <c r="Z365" s="33" t="inlineStr"/>
      <c r="AA365" s="33" t="inlineStr"/>
      <c r="AB365" s="33" t="inlineStr"/>
      <c r="AC365" s="33" t="inlineStr"/>
      <c r="AD365" s="33" t="inlineStr"/>
      <c r="AE365" s="33" t="inlineStr"/>
      <c r="AF365" s="33" t="inlineStr"/>
      <c r="AG365" s="33" t="inlineStr"/>
      <c r="AH365">
        <f>COUNTA(D365:D365)&gt;0</f>
        <v/>
      </c>
      <c r="AI365">
        <f>TRUE</f>
        <v/>
      </c>
      <c r="AJ365">
        <f>FALSE</f>
        <v/>
      </c>
      <c r="AK365">
        <f>IF(AH365,"ANSWERED","MISSING")</f>
        <v/>
      </c>
      <c r="AL365" t="inlineStr">
        <is>
          <t>NO_DEPENDENCY</t>
        </is>
      </c>
    </row>
    <row r="366">
      <c r="A366" s="29" t="inlineStr">
        <is>
          <t>CASP_PR_356_v1</t>
        </is>
      </c>
      <c r="B366" s="30" t="inlineStr">
        <is>
          <t>Financial Assets: Amortised Cost - Financial Derivatives not reported in Investments in Subsidiary, Associates and joint Venture</t>
        </is>
      </c>
      <c r="C366" s="34" t="inlineStr">
        <is>
          <t>TABLE: 18.0
MATRIX ROW / CONTEXT: EU/EEA
Enter Financial Assets: Amortised Cost - Financial Derivatives not reported in Investments in Subsidiary, Associates and joint Venture in EU/EEA
HOW TO ANSWER: 1 to 1 values.</t>
        </is>
      </c>
      <c r="D366" s="32" t="inlineStr"/>
      <c r="E366" s="33" t="inlineStr"/>
      <c r="F366" s="33" t="inlineStr"/>
      <c r="G366" s="33" t="inlineStr"/>
      <c r="H366" s="33" t="inlineStr"/>
      <c r="I366" s="33" t="inlineStr"/>
      <c r="J366" s="33" t="inlineStr"/>
      <c r="K366" s="33" t="inlineStr"/>
      <c r="L366" s="33" t="inlineStr"/>
      <c r="M366" s="33" t="inlineStr"/>
      <c r="N366" s="33" t="inlineStr"/>
      <c r="O366" s="33" t="inlineStr"/>
      <c r="P366" s="33" t="inlineStr"/>
      <c r="Q366" s="33" t="inlineStr"/>
      <c r="R366" s="33" t="inlineStr"/>
      <c r="S366" s="33" t="inlineStr"/>
      <c r="T366" s="33" t="inlineStr"/>
      <c r="U366" s="33" t="inlineStr"/>
      <c r="V366" s="33" t="inlineStr"/>
      <c r="W366" s="33" t="inlineStr"/>
      <c r="X366" s="33" t="inlineStr"/>
      <c r="Y366" s="33" t="inlineStr"/>
      <c r="Z366" s="33" t="inlineStr"/>
      <c r="AA366" s="33" t="inlineStr"/>
      <c r="AB366" s="33" t="inlineStr"/>
      <c r="AC366" s="33" t="inlineStr"/>
      <c r="AD366" s="33" t="inlineStr"/>
      <c r="AE366" s="33" t="inlineStr"/>
      <c r="AF366" s="33" t="inlineStr"/>
      <c r="AG366" s="33" t="inlineStr"/>
      <c r="AH366">
        <f>COUNTA(D366:D366)&gt;0</f>
        <v/>
      </c>
      <c r="AI366">
        <f>TRUE</f>
        <v/>
      </c>
      <c r="AJ366">
        <f>FALSE</f>
        <v/>
      </c>
      <c r="AK366">
        <f>IF(AH366,"ANSWERED","MISSING")</f>
        <v/>
      </c>
      <c r="AL366" t="inlineStr">
        <is>
          <t>NO_DEPENDENCY</t>
        </is>
      </c>
    </row>
    <row r="367">
      <c r="A367" s="29" t="inlineStr">
        <is>
          <t>CASP_PR_357_v1</t>
        </is>
      </c>
      <c r="B367" s="30" t="inlineStr">
        <is>
          <t>Financial Assets: Amortised Cost - Financial Derivatives not reported in Investments in Subsidiary, Associates and joint Venture</t>
        </is>
      </c>
      <c r="C367" s="34" t="inlineStr">
        <is>
          <t>TABLE: 18.0
MATRIX ROW / CONTEXT: RoW
Enter Financial Assets: Amortised Cost - Financial Derivatives not reported in Investments in Subsidiary, Associates and joint Venture in RoW
HOW TO ANSWER: 1 to 1 values.</t>
        </is>
      </c>
      <c r="D367" s="32" t="inlineStr"/>
      <c r="E367" s="33" t="inlineStr"/>
      <c r="F367" s="33" t="inlineStr"/>
      <c r="G367" s="33" t="inlineStr"/>
      <c r="H367" s="33" t="inlineStr"/>
      <c r="I367" s="33" t="inlineStr"/>
      <c r="J367" s="33" t="inlineStr"/>
      <c r="K367" s="33" t="inlineStr"/>
      <c r="L367" s="33" t="inlineStr"/>
      <c r="M367" s="33" t="inlineStr"/>
      <c r="N367" s="33" t="inlineStr"/>
      <c r="O367" s="33" t="inlineStr"/>
      <c r="P367" s="33" t="inlineStr"/>
      <c r="Q367" s="33" t="inlineStr"/>
      <c r="R367" s="33" t="inlineStr"/>
      <c r="S367" s="33" t="inlineStr"/>
      <c r="T367" s="33" t="inlineStr"/>
      <c r="U367" s="33" t="inlineStr"/>
      <c r="V367" s="33" t="inlineStr"/>
      <c r="W367" s="33" t="inlineStr"/>
      <c r="X367" s="33" t="inlineStr"/>
      <c r="Y367" s="33" t="inlineStr"/>
      <c r="Z367" s="33" t="inlineStr"/>
      <c r="AA367" s="33" t="inlineStr"/>
      <c r="AB367" s="33" t="inlineStr"/>
      <c r="AC367" s="33" t="inlineStr"/>
      <c r="AD367" s="33" t="inlineStr"/>
      <c r="AE367" s="33" t="inlineStr"/>
      <c r="AF367" s="33" t="inlineStr"/>
      <c r="AG367" s="33" t="inlineStr"/>
      <c r="AH367">
        <f>COUNTA(D367:D367)&gt;0</f>
        <v/>
      </c>
      <c r="AI367">
        <f>TRUE</f>
        <v/>
      </c>
      <c r="AJ367">
        <f>FALSE</f>
        <v/>
      </c>
      <c r="AK367">
        <f>IF(AH367,"ANSWERED","MISSING")</f>
        <v/>
      </c>
      <c r="AL367" t="inlineStr">
        <is>
          <t>NO_DEPENDENCY</t>
        </is>
      </c>
    </row>
    <row r="368">
      <c r="A368" s="29" t="inlineStr">
        <is>
          <t>CASP_PR_358_v1</t>
        </is>
      </c>
      <c r="B368" s="30" t="inlineStr">
        <is>
          <t>Financial Assets: Amortised Cost - Other Financial Assets not reported in Investments in Subsidiary, Associates and joint Venture</t>
        </is>
      </c>
      <c r="C368" s="34" t="inlineStr">
        <is>
          <t>TABLE: 18.0
MATRIX ROW / CONTEXT: Malta
Enter Financial Assets: Amortised Cost - Other Financial Assets not reported in Investments in Subsidiary, Associates and joint Venture in Malta
HOW TO ANSWER: 1 to 1 values.</t>
        </is>
      </c>
      <c r="D368" s="32" t="inlineStr"/>
      <c r="E368" s="33" t="inlineStr"/>
      <c r="F368" s="33" t="inlineStr"/>
      <c r="G368" s="33" t="inlineStr"/>
      <c r="H368" s="33" t="inlineStr"/>
      <c r="I368" s="33" t="inlineStr"/>
      <c r="J368" s="33" t="inlineStr"/>
      <c r="K368" s="33" t="inlineStr"/>
      <c r="L368" s="33" t="inlineStr"/>
      <c r="M368" s="33" t="inlineStr"/>
      <c r="N368" s="33" t="inlineStr"/>
      <c r="O368" s="33" t="inlineStr"/>
      <c r="P368" s="33" t="inlineStr"/>
      <c r="Q368" s="33" t="inlineStr"/>
      <c r="R368" s="33" t="inlineStr"/>
      <c r="S368" s="33" t="inlineStr"/>
      <c r="T368" s="33" t="inlineStr"/>
      <c r="U368" s="33" t="inlineStr"/>
      <c r="V368" s="33" t="inlineStr"/>
      <c r="W368" s="33" t="inlineStr"/>
      <c r="X368" s="33" t="inlineStr"/>
      <c r="Y368" s="33" t="inlineStr"/>
      <c r="Z368" s="33" t="inlineStr"/>
      <c r="AA368" s="33" t="inlineStr"/>
      <c r="AB368" s="33" t="inlineStr"/>
      <c r="AC368" s="33" t="inlineStr"/>
      <c r="AD368" s="33" t="inlineStr"/>
      <c r="AE368" s="33" t="inlineStr"/>
      <c r="AF368" s="33" t="inlineStr"/>
      <c r="AG368" s="33" t="inlineStr"/>
      <c r="AH368">
        <f>COUNTA(D368:D368)&gt;0</f>
        <v/>
      </c>
      <c r="AI368">
        <f>TRUE</f>
        <v/>
      </c>
      <c r="AJ368">
        <f>FALSE</f>
        <v/>
      </c>
      <c r="AK368">
        <f>IF(AH368,"ANSWERED","MISSING")</f>
        <v/>
      </c>
      <c r="AL368" t="inlineStr">
        <is>
          <t>NO_DEPENDENCY</t>
        </is>
      </c>
    </row>
    <row r="369">
      <c r="A369" s="29" t="inlineStr">
        <is>
          <t>CASP_PR_359_v1</t>
        </is>
      </c>
      <c r="B369" s="30" t="inlineStr">
        <is>
          <t>Financial Assets: Amortised Cost - Other Financial Assets not reported in Investments in Subsidiary, Associates and joint Venture</t>
        </is>
      </c>
      <c r="C369" s="34" t="inlineStr">
        <is>
          <t>TABLE: 18.0
MATRIX ROW / CONTEXT: EU/EEA
Enter Financial Assets: Amortised Cost - Other Financial Assets not reported in Investments in Subsidiary, Associates and joint Venture in EU/EEA
HOW TO ANSWER: 1 to 1 values.</t>
        </is>
      </c>
      <c r="D369" s="32" t="inlineStr"/>
      <c r="E369" s="33" t="inlineStr"/>
      <c r="F369" s="33" t="inlineStr"/>
      <c r="G369" s="33" t="inlineStr"/>
      <c r="H369" s="33" t="inlineStr"/>
      <c r="I369" s="33" t="inlineStr"/>
      <c r="J369" s="33" t="inlineStr"/>
      <c r="K369" s="33" t="inlineStr"/>
      <c r="L369" s="33" t="inlineStr"/>
      <c r="M369" s="33" t="inlineStr"/>
      <c r="N369" s="33" t="inlineStr"/>
      <c r="O369" s="33" t="inlineStr"/>
      <c r="P369" s="33" t="inlineStr"/>
      <c r="Q369" s="33" t="inlineStr"/>
      <c r="R369" s="33" t="inlineStr"/>
      <c r="S369" s="33" t="inlineStr"/>
      <c r="T369" s="33" t="inlineStr"/>
      <c r="U369" s="33" t="inlineStr"/>
      <c r="V369" s="33" t="inlineStr"/>
      <c r="W369" s="33" t="inlineStr"/>
      <c r="X369" s="33" t="inlineStr"/>
      <c r="Y369" s="33" t="inlineStr"/>
      <c r="Z369" s="33" t="inlineStr"/>
      <c r="AA369" s="33" t="inlineStr"/>
      <c r="AB369" s="33" t="inlineStr"/>
      <c r="AC369" s="33" t="inlineStr"/>
      <c r="AD369" s="33" t="inlineStr"/>
      <c r="AE369" s="33" t="inlineStr"/>
      <c r="AF369" s="33" t="inlineStr"/>
      <c r="AG369" s="33" t="inlineStr"/>
      <c r="AH369">
        <f>COUNTA(D369:D369)&gt;0</f>
        <v/>
      </c>
      <c r="AI369">
        <f>TRUE</f>
        <v/>
      </c>
      <c r="AJ369">
        <f>FALSE</f>
        <v/>
      </c>
      <c r="AK369">
        <f>IF(AH369,"ANSWERED","MISSING")</f>
        <v/>
      </c>
      <c r="AL369" t="inlineStr">
        <is>
          <t>NO_DEPENDENCY</t>
        </is>
      </c>
    </row>
    <row r="370">
      <c r="A370" s="29" t="inlineStr">
        <is>
          <t>CASP_PR_360_v1</t>
        </is>
      </c>
      <c r="B370" s="30" t="inlineStr">
        <is>
          <t>Financial Assets: Amortised Cost - Other Financial Assets not reported in Investments in Subsidiary, Associates and joint Venture</t>
        </is>
      </c>
      <c r="C370" s="34" t="inlineStr">
        <is>
          <t>TABLE: 18.0
MATRIX ROW / CONTEXT: RoW
Enter Financial Assets: Amortised Cost - Other Financial Assets not reported in Investments in Subsidiary, Associates and joint Venture in RoW
HOW TO ANSWER: 1 to 1 values.</t>
        </is>
      </c>
      <c r="D370" s="32" t="inlineStr"/>
      <c r="E370" s="33" t="inlineStr"/>
      <c r="F370" s="33" t="inlineStr"/>
      <c r="G370" s="33" t="inlineStr"/>
      <c r="H370" s="33" t="inlineStr"/>
      <c r="I370" s="33" t="inlineStr"/>
      <c r="J370" s="33" t="inlineStr"/>
      <c r="K370" s="33" t="inlineStr"/>
      <c r="L370" s="33" t="inlineStr"/>
      <c r="M370" s="33" t="inlineStr"/>
      <c r="N370" s="33" t="inlineStr"/>
      <c r="O370" s="33" t="inlineStr"/>
      <c r="P370" s="33" t="inlineStr"/>
      <c r="Q370" s="33" t="inlineStr"/>
      <c r="R370" s="33" t="inlineStr"/>
      <c r="S370" s="33" t="inlineStr"/>
      <c r="T370" s="33" t="inlineStr"/>
      <c r="U370" s="33" t="inlineStr"/>
      <c r="V370" s="33" t="inlineStr"/>
      <c r="W370" s="33" t="inlineStr"/>
      <c r="X370" s="33" t="inlineStr"/>
      <c r="Y370" s="33" t="inlineStr"/>
      <c r="Z370" s="33" t="inlineStr"/>
      <c r="AA370" s="33" t="inlineStr"/>
      <c r="AB370" s="33" t="inlineStr"/>
      <c r="AC370" s="33" t="inlineStr"/>
      <c r="AD370" s="33" t="inlineStr"/>
      <c r="AE370" s="33" t="inlineStr"/>
      <c r="AF370" s="33" t="inlineStr"/>
      <c r="AG370" s="33" t="inlineStr"/>
      <c r="AH370">
        <f>COUNTA(D370:D370)&gt;0</f>
        <v/>
      </c>
      <c r="AI370">
        <f>TRUE</f>
        <v/>
      </c>
      <c r="AJ370">
        <f>FALSE</f>
        <v/>
      </c>
      <c r="AK370">
        <f>IF(AH370,"ANSWERED","MISSING")</f>
        <v/>
      </c>
      <c r="AL370" t="inlineStr">
        <is>
          <t>NO_DEPENDENCY</t>
        </is>
      </c>
    </row>
    <row r="371">
      <c r="A371" s="29" t="inlineStr">
        <is>
          <t>CASP_PR_361_v1</t>
        </is>
      </c>
      <c r="B371" s="30" t="inlineStr">
        <is>
          <t>Financial Assets: Fair Value Through Profit or Loss (FVTPL) - Equity Securities not reported in Investments in Subsidiary, Associates and joint Venture, were the holding is 10% or more</t>
        </is>
      </c>
      <c r="C371" s="34" t="inlineStr">
        <is>
          <t>TABLE: 18.0
MATRIX ROW / CONTEXT: Malta
Enter Financial Assets: Fair Value Through Profit or Loss (FVTPL) - Equity Securities not reported in Investments in Subsidiary, Associates and joint Venture, were the holding is 10% or more in Malta
HOW TO ANSWER: 1 to 1 values.</t>
        </is>
      </c>
      <c r="D371" s="32" t="inlineStr"/>
      <c r="E371" s="33" t="inlineStr"/>
      <c r="F371" s="33" t="inlineStr"/>
      <c r="G371" s="33" t="inlineStr"/>
      <c r="H371" s="33" t="inlineStr"/>
      <c r="I371" s="33" t="inlineStr"/>
      <c r="J371" s="33" t="inlineStr"/>
      <c r="K371" s="33" t="inlineStr"/>
      <c r="L371" s="33" t="inlineStr"/>
      <c r="M371" s="33" t="inlineStr"/>
      <c r="N371" s="33" t="inlineStr"/>
      <c r="O371" s="33" t="inlineStr"/>
      <c r="P371" s="33" t="inlineStr"/>
      <c r="Q371" s="33" t="inlineStr"/>
      <c r="R371" s="33" t="inlineStr"/>
      <c r="S371" s="33" t="inlineStr"/>
      <c r="T371" s="33" t="inlineStr"/>
      <c r="U371" s="33" t="inlineStr"/>
      <c r="V371" s="33" t="inlineStr"/>
      <c r="W371" s="33" t="inlineStr"/>
      <c r="X371" s="33" t="inlineStr"/>
      <c r="Y371" s="33" t="inlineStr"/>
      <c r="Z371" s="33" t="inlineStr"/>
      <c r="AA371" s="33" t="inlineStr"/>
      <c r="AB371" s="33" t="inlineStr"/>
      <c r="AC371" s="33" t="inlineStr"/>
      <c r="AD371" s="33" t="inlineStr"/>
      <c r="AE371" s="33" t="inlineStr"/>
      <c r="AF371" s="33" t="inlineStr"/>
      <c r="AG371" s="33" t="inlineStr"/>
      <c r="AH371">
        <f>COUNTA(D371:D371)&gt;0</f>
        <v/>
      </c>
      <c r="AI371">
        <f>TRUE</f>
        <v/>
      </c>
      <c r="AJ371">
        <f>FALSE</f>
        <v/>
      </c>
      <c r="AK371">
        <f>IF(AH371,"ANSWERED","MISSING")</f>
        <v/>
      </c>
      <c r="AL371" t="inlineStr">
        <is>
          <t>NO_DEPENDENCY</t>
        </is>
      </c>
    </row>
    <row r="372">
      <c r="A372" s="29" t="inlineStr">
        <is>
          <t>CASP_PR_362_v1</t>
        </is>
      </c>
      <c r="B372" s="30" t="inlineStr">
        <is>
          <t>Financial Assets: Fair Value Through Profit or Loss (FVTPL) - Equity Securities not reported in Investments in Subsidiary, Associates and joint Venture, were the holding is 10% or more</t>
        </is>
      </c>
      <c r="C372" s="34" t="inlineStr">
        <is>
          <t>TABLE: 18.0
MATRIX ROW / CONTEXT: EU/EEA
Enter Financial Assets: Fair Value Through Profit or Loss (FVTPL) - Equity Securities not reported in Investments in Subsidiary, Associates and joint Venture, were the holding is 10% or more in EU/EEA
HOW TO ANSWER: 1 to 1 values.</t>
        </is>
      </c>
      <c r="D372" s="32" t="inlineStr"/>
      <c r="E372" s="33" t="inlineStr"/>
      <c r="F372" s="33" t="inlineStr"/>
      <c r="G372" s="33" t="inlineStr"/>
      <c r="H372" s="33" t="inlineStr"/>
      <c r="I372" s="33" t="inlineStr"/>
      <c r="J372" s="33" t="inlineStr"/>
      <c r="K372" s="33" t="inlineStr"/>
      <c r="L372" s="33" t="inlineStr"/>
      <c r="M372" s="33" t="inlineStr"/>
      <c r="N372" s="33" t="inlineStr"/>
      <c r="O372" s="33" t="inlineStr"/>
      <c r="P372" s="33" t="inlineStr"/>
      <c r="Q372" s="33" t="inlineStr"/>
      <c r="R372" s="33" t="inlineStr"/>
      <c r="S372" s="33" t="inlineStr"/>
      <c r="T372" s="33" t="inlineStr"/>
      <c r="U372" s="33" t="inlineStr"/>
      <c r="V372" s="33" t="inlineStr"/>
      <c r="W372" s="33" t="inlineStr"/>
      <c r="X372" s="33" t="inlineStr"/>
      <c r="Y372" s="33" t="inlineStr"/>
      <c r="Z372" s="33" t="inlineStr"/>
      <c r="AA372" s="33" t="inlineStr"/>
      <c r="AB372" s="33" t="inlineStr"/>
      <c r="AC372" s="33" t="inlineStr"/>
      <c r="AD372" s="33" t="inlineStr"/>
      <c r="AE372" s="33" t="inlineStr"/>
      <c r="AF372" s="33" t="inlineStr"/>
      <c r="AG372" s="33" t="inlineStr"/>
      <c r="AH372">
        <f>COUNTA(D372:D372)&gt;0</f>
        <v/>
      </c>
      <c r="AI372">
        <f>TRUE</f>
        <v/>
      </c>
      <c r="AJ372">
        <f>FALSE</f>
        <v/>
      </c>
      <c r="AK372">
        <f>IF(AH372,"ANSWERED","MISSING")</f>
        <v/>
      </c>
      <c r="AL372" t="inlineStr">
        <is>
          <t>NO_DEPENDENCY</t>
        </is>
      </c>
    </row>
    <row r="373">
      <c r="A373" s="29" t="inlineStr">
        <is>
          <t>CASP_PR_363_v1</t>
        </is>
      </c>
      <c r="B373" s="30" t="inlineStr">
        <is>
          <t>Financial Assets: Fair Value Through Profit or Loss (FVTPL) - Equity Securities not reported in Investments in Subsidiary, Associates and joint Venture, were the holding is 10% or more</t>
        </is>
      </c>
      <c r="C373" s="34" t="inlineStr">
        <is>
          <t>TABLE: 18.0
MATRIX ROW / CONTEXT: RoW
Enter Financial Assets: Fair Value Through Profit or Loss (FVTPL) - Equity Securities not reported in Investments in Subsidiary, Associates and joint Venture, were the holding is 10% or more in RoW
HOW TO ANSWER: 1 to 1 values.</t>
        </is>
      </c>
      <c r="D373" s="32" t="inlineStr"/>
      <c r="E373" s="33" t="inlineStr"/>
      <c r="F373" s="33" t="inlineStr"/>
      <c r="G373" s="33" t="inlineStr"/>
      <c r="H373" s="33" t="inlineStr"/>
      <c r="I373" s="33" t="inlineStr"/>
      <c r="J373" s="33" t="inlineStr"/>
      <c r="K373" s="33" t="inlineStr"/>
      <c r="L373" s="33" t="inlineStr"/>
      <c r="M373" s="33" t="inlineStr"/>
      <c r="N373" s="33" t="inlineStr"/>
      <c r="O373" s="33" t="inlineStr"/>
      <c r="P373" s="33" t="inlineStr"/>
      <c r="Q373" s="33" t="inlineStr"/>
      <c r="R373" s="33" t="inlineStr"/>
      <c r="S373" s="33" t="inlineStr"/>
      <c r="T373" s="33" t="inlineStr"/>
      <c r="U373" s="33" t="inlineStr"/>
      <c r="V373" s="33" t="inlineStr"/>
      <c r="W373" s="33" t="inlineStr"/>
      <c r="X373" s="33" t="inlineStr"/>
      <c r="Y373" s="33" t="inlineStr"/>
      <c r="Z373" s="33" t="inlineStr"/>
      <c r="AA373" s="33" t="inlineStr"/>
      <c r="AB373" s="33" t="inlineStr"/>
      <c r="AC373" s="33" t="inlineStr"/>
      <c r="AD373" s="33" t="inlineStr"/>
      <c r="AE373" s="33" t="inlineStr"/>
      <c r="AF373" s="33" t="inlineStr"/>
      <c r="AG373" s="33" t="inlineStr"/>
      <c r="AH373">
        <f>COUNTA(D373:D373)&gt;0</f>
        <v/>
      </c>
      <c r="AI373">
        <f>TRUE</f>
        <v/>
      </c>
      <c r="AJ373">
        <f>FALSE</f>
        <v/>
      </c>
      <c r="AK373">
        <f>IF(AH373,"ANSWERED","MISSING")</f>
        <v/>
      </c>
      <c r="AL373" t="inlineStr">
        <is>
          <t>NO_DEPENDENCY</t>
        </is>
      </c>
    </row>
    <row r="374">
      <c r="A374" s="29" t="inlineStr">
        <is>
          <t>CASP_PR_364_v1</t>
        </is>
      </c>
      <c r="B374" s="30" t="inlineStr">
        <is>
          <t>Financial Assets: Fair Value Through Profit or Loss (FVTPL) - Equity Securities not reported in Investments in Subsidiary, Associates and joint Venture, were the holding is less than 10%</t>
        </is>
      </c>
      <c r="C374" s="34" t="inlineStr">
        <is>
          <t>TABLE: 18.0
MATRIX ROW / CONTEXT: Malta
Enter Financial Assets: Fair Value Through Profit or Loss (FVTPL) - Equity Securities not reported in Investments in Subsidiary, Associates and joint Venture, were the holding is less than 10% in Malta
HOW TO ANSWER: 1 to 1 values.</t>
        </is>
      </c>
      <c r="D374" s="32" t="inlineStr"/>
      <c r="E374" s="33" t="inlineStr"/>
      <c r="F374" s="33" t="inlineStr"/>
      <c r="G374" s="33" t="inlineStr"/>
      <c r="H374" s="33" t="inlineStr"/>
      <c r="I374" s="33" t="inlineStr"/>
      <c r="J374" s="33" t="inlineStr"/>
      <c r="K374" s="33" t="inlineStr"/>
      <c r="L374" s="33" t="inlineStr"/>
      <c r="M374" s="33" t="inlineStr"/>
      <c r="N374" s="33" t="inlineStr"/>
      <c r="O374" s="33" t="inlineStr"/>
      <c r="P374" s="33" t="inlineStr"/>
      <c r="Q374" s="33" t="inlineStr"/>
      <c r="R374" s="33" t="inlineStr"/>
      <c r="S374" s="33" t="inlineStr"/>
      <c r="T374" s="33" t="inlineStr"/>
      <c r="U374" s="33" t="inlineStr"/>
      <c r="V374" s="33" t="inlineStr"/>
      <c r="W374" s="33" t="inlineStr"/>
      <c r="X374" s="33" t="inlineStr"/>
      <c r="Y374" s="33" t="inlineStr"/>
      <c r="Z374" s="33" t="inlineStr"/>
      <c r="AA374" s="33" t="inlineStr"/>
      <c r="AB374" s="33" t="inlineStr"/>
      <c r="AC374" s="33" t="inlineStr"/>
      <c r="AD374" s="33" t="inlineStr"/>
      <c r="AE374" s="33" t="inlineStr"/>
      <c r="AF374" s="33" t="inlineStr"/>
      <c r="AG374" s="33" t="inlineStr"/>
      <c r="AH374">
        <f>COUNTA(D374:D374)&gt;0</f>
        <v/>
      </c>
      <c r="AI374">
        <f>TRUE</f>
        <v/>
      </c>
      <c r="AJ374">
        <f>FALSE</f>
        <v/>
      </c>
      <c r="AK374">
        <f>IF(AH374,"ANSWERED","MISSING")</f>
        <v/>
      </c>
      <c r="AL374" t="inlineStr">
        <is>
          <t>NO_DEPENDENCY</t>
        </is>
      </c>
    </row>
    <row r="375">
      <c r="A375" s="29" t="inlineStr">
        <is>
          <t>CASP_PR_365_v1</t>
        </is>
      </c>
      <c r="B375" s="30" t="inlineStr">
        <is>
          <t>Financial Assets: Fair Value Through Profit or Loss (FVTPL) - Equity Securities not reported in Investments in Subsidiary, Associates and joint Venture, were the holding is less than 10%</t>
        </is>
      </c>
      <c r="C375" s="34" t="inlineStr">
        <is>
          <t>TABLE: 18.0
MATRIX ROW / CONTEXT: EU/EEA
Enter Financial Assets: Fair Value Through Profit or Loss (FVTPL) - Equity Securities not reported in Investments in Subsidiary, Associates and joint Venture, were the holding is less than 10% in EU/EEA
HOW TO ANSWER: 1 to 1 values.</t>
        </is>
      </c>
      <c r="D375" s="32" t="inlineStr"/>
      <c r="E375" s="33" t="inlineStr"/>
      <c r="F375" s="33" t="inlineStr"/>
      <c r="G375" s="33" t="inlineStr"/>
      <c r="H375" s="33" t="inlineStr"/>
      <c r="I375" s="33" t="inlineStr"/>
      <c r="J375" s="33" t="inlineStr"/>
      <c r="K375" s="33" t="inlineStr"/>
      <c r="L375" s="33" t="inlineStr"/>
      <c r="M375" s="33" t="inlineStr"/>
      <c r="N375" s="33" t="inlineStr"/>
      <c r="O375" s="33" t="inlineStr"/>
      <c r="P375" s="33" t="inlineStr"/>
      <c r="Q375" s="33" t="inlineStr"/>
      <c r="R375" s="33" t="inlineStr"/>
      <c r="S375" s="33" t="inlineStr"/>
      <c r="T375" s="33" t="inlineStr"/>
      <c r="U375" s="33" t="inlineStr"/>
      <c r="V375" s="33" t="inlineStr"/>
      <c r="W375" s="33" t="inlineStr"/>
      <c r="X375" s="33" t="inlineStr"/>
      <c r="Y375" s="33" t="inlineStr"/>
      <c r="Z375" s="33" t="inlineStr"/>
      <c r="AA375" s="33" t="inlineStr"/>
      <c r="AB375" s="33" t="inlineStr"/>
      <c r="AC375" s="33" t="inlineStr"/>
      <c r="AD375" s="33" t="inlineStr"/>
      <c r="AE375" s="33" t="inlineStr"/>
      <c r="AF375" s="33" t="inlineStr"/>
      <c r="AG375" s="33" t="inlineStr"/>
      <c r="AH375">
        <f>COUNTA(D375:D375)&gt;0</f>
        <v/>
      </c>
      <c r="AI375">
        <f>TRUE</f>
        <v/>
      </c>
      <c r="AJ375">
        <f>FALSE</f>
        <v/>
      </c>
      <c r="AK375">
        <f>IF(AH375,"ANSWERED","MISSING")</f>
        <v/>
      </c>
      <c r="AL375" t="inlineStr">
        <is>
          <t>NO_DEPENDENCY</t>
        </is>
      </c>
    </row>
    <row r="376">
      <c r="A376" s="29" t="inlineStr">
        <is>
          <t>CASP_PR_366_v1</t>
        </is>
      </c>
      <c r="B376" s="30" t="inlineStr">
        <is>
          <t>Financial Assets: Fair Value Through Profit or Loss (FVTPL) - Equity Securities not reported in Investments in Subsidiary, Associates and joint Venture, were the holding is less than 10%</t>
        </is>
      </c>
      <c r="C376" s="34" t="inlineStr">
        <is>
          <t>TABLE: 18.0
MATRIX ROW / CONTEXT: RoW
Enter Financial Assets: Fair Value Through Profit or Loss (FVTPL) - Equity Securities not reported in Investments in Subsidiary, Associates and joint Venture, were the holding is less than 10% in RoW
HOW TO ANSWER: 1 to 1 values.</t>
        </is>
      </c>
      <c r="D376" s="32" t="inlineStr"/>
      <c r="E376" s="33" t="inlineStr"/>
      <c r="F376" s="33" t="inlineStr"/>
      <c r="G376" s="33" t="inlineStr"/>
      <c r="H376" s="33" t="inlineStr"/>
      <c r="I376" s="33" t="inlineStr"/>
      <c r="J376" s="33" t="inlineStr"/>
      <c r="K376" s="33" t="inlineStr"/>
      <c r="L376" s="33" t="inlineStr"/>
      <c r="M376" s="33" t="inlineStr"/>
      <c r="N376" s="33" t="inlineStr"/>
      <c r="O376" s="33" t="inlineStr"/>
      <c r="P376" s="33" t="inlineStr"/>
      <c r="Q376" s="33" t="inlineStr"/>
      <c r="R376" s="33" t="inlineStr"/>
      <c r="S376" s="33" t="inlineStr"/>
      <c r="T376" s="33" t="inlineStr"/>
      <c r="U376" s="33" t="inlineStr"/>
      <c r="V376" s="33" t="inlineStr"/>
      <c r="W376" s="33" t="inlineStr"/>
      <c r="X376" s="33" t="inlineStr"/>
      <c r="Y376" s="33" t="inlineStr"/>
      <c r="Z376" s="33" t="inlineStr"/>
      <c r="AA376" s="33" t="inlineStr"/>
      <c r="AB376" s="33" t="inlineStr"/>
      <c r="AC376" s="33" t="inlineStr"/>
      <c r="AD376" s="33" t="inlineStr"/>
      <c r="AE376" s="33" t="inlineStr"/>
      <c r="AF376" s="33" t="inlineStr"/>
      <c r="AG376" s="33" t="inlineStr"/>
      <c r="AH376">
        <f>COUNTA(D376:D376)&gt;0</f>
        <v/>
      </c>
      <c r="AI376">
        <f>TRUE</f>
        <v/>
      </c>
      <c r="AJ376">
        <f>FALSE</f>
        <v/>
      </c>
      <c r="AK376">
        <f>IF(AH376,"ANSWERED","MISSING")</f>
        <v/>
      </c>
      <c r="AL376" t="inlineStr">
        <is>
          <t>NO_DEPENDENCY</t>
        </is>
      </c>
    </row>
    <row r="377">
      <c r="A377" s="29" t="inlineStr">
        <is>
          <t>CASP_PR_367_v1</t>
        </is>
      </c>
      <c r="B377" s="30" t="inlineStr">
        <is>
          <t>Financial Assets: Fair Value Through Profit or Loss (FVTPL) - Debt Securities not reported in Investments in Subsidiary, Associates and joint Venture</t>
        </is>
      </c>
      <c r="C377" s="34" t="inlineStr">
        <is>
          <t>TABLE: 18.0
MATRIX ROW / CONTEXT: Malta
Enter Financial Assets: Fair Value Through Profit or Loss (FVTPL) - Debt Securities not reported in Investments in Subsidiary, Associates and joint Venture in Malta
HOW TO ANSWER: 1 to 1 values.</t>
        </is>
      </c>
      <c r="D377" s="32" t="inlineStr"/>
      <c r="E377" s="33" t="inlineStr"/>
      <c r="F377" s="33" t="inlineStr"/>
      <c r="G377" s="33" t="inlineStr"/>
      <c r="H377" s="33" t="inlineStr"/>
      <c r="I377" s="33" t="inlineStr"/>
      <c r="J377" s="33" t="inlineStr"/>
      <c r="K377" s="33" t="inlineStr"/>
      <c r="L377" s="33" t="inlineStr"/>
      <c r="M377" s="33" t="inlineStr"/>
      <c r="N377" s="33" t="inlineStr"/>
      <c r="O377" s="33" t="inlineStr"/>
      <c r="P377" s="33" t="inlineStr"/>
      <c r="Q377" s="33" t="inlineStr"/>
      <c r="R377" s="33" t="inlineStr"/>
      <c r="S377" s="33" t="inlineStr"/>
      <c r="T377" s="33" t="inlineStr"/>
      <c r="U377" s="33" t="inlineStr"/>
      <c r="V377" s="33" t="inlineStr"/>
      <c r="W377" s="33" t="inlineStr"/>
      <c r="X377" s="33" t="inlineStr"/>
      <c r="Y377" s="33" t="inlineStr"/>
      <c r="Z377" s="33" t="inlineStr"/>
      <c r="AA377" s="33" t="inlineStr"/>
      <c r="AB377" s="33" t="inlineStr"/>
      <c r="AC377" s="33" t="inlineStr"/>
      <c r="AD377" s="33" t="inlineStr"/>
      <c r="AE377" s="33" t="inlineStr"/>
      <c r="AF377" s="33" t="inlineStr"/>
      <c r="AG377" s="33" t="inlineStr"/>
      <c r="AH377">
        <f>COUNTA(D377:D377)&gt;0</f>
        <v/>
      </c>
      <c r="AI377">
        <f>TRUE</f>
        <v/>
      </c>
      <c r="AJ377">
        <f>FALSE</f>
        <v/>
      </c>
      <c r="AK377">
        <f>IF(AH377,"ANSWERED","MISSING")</f>
        <v/>
      </c>
      <c r="AL377" t="inlineStr">
        <is>
          <t>NO_DEPENDENCY</t>
        </is>
      </c>
    </row>
    <row r="378">
      <c r="A378" s="29" t="inlineStr">
        <is>
          <t>CASP_PR_368_v1</t>
        </is>
      </c>
      <c r="B378" s="30" t="inlineStr">
        <is>
          <t>Financial Assets: Fair Value Through Profit or Loss (FVTPL) - Debt Securities not reported in Investments in Subsidiary, Associates and joint Venture</t>
        </is>
      </c>
      <c r="C378" s="34" t="inlineStr">
        <is>
          <t>TABLE: 18.0
MATRIX ROW / CONTEXT: EU/EEA
Enter Financial Assets: Fair Value Through Profit or Loss (FVTPL) - Debt Securities not reported in Investments in Subsidiary, Associates and joint Venture in EU/EEA
HOW TO ANSWER: 1 to 1 values.</t>
        </is>
      </c>
      <c r="D378" s="32" t="inlineStr"/>
      <c r="E378" s="33" t="inlineStr"/>
      <c r="F378" s="33" t="inlineStr"/>
      <c r="G378" s="33" t="inlineStr"/>
      <c r="H378" s="33" t="inlineStr"/>
      <c r="I378" s="33" t="inlineStr"/>
      <c r="J378" s="33" t="inlineStr"/>
      <c r="K378" s="33" t="inlineStr"/>
      <c r="L378" s="33" t="inlineStr"/>
      <c r="M378" s="33" t="inlineStr"/>
      <c r="N378" s="33" t="inlineStr"/>
      <c r="O378" s="33" t="inlineStr"/>
      <c r="P378" s="33" t="inlineStr"/>
      <c r="Q378" s="33" t="inlineStr"/>
      <c r="R378" s="33" t="inlineStr"/>
      <c r="S378" s="33" t="inlineStr"/>
      <c r="T378" s="33" t="inlineStr"/>
      <c r="U378" s="33" t="inlineStr"/>
      <c r="V378" s="33" t="inlineStr"/>
      <c r="W378" s="33" t="inlineStr"/>
      <c r="X378" s="33" t="inlineStr"/>
      <c r="Y378" s="33" t="inlineStr"/>
      <c r="Z378" s="33" t="inlineStr"/>
      <c r="AA378" s="33" t="inlineStr"/>
      <c r="AB378" s="33" t="inlineStr"/>
      <c r="AC378" s="33" t="inlineStr"/>
      <c r="AD378" s="33" t="inlineStr"/>
      <c r="AE378" s="33" t="inlineStr"/>
      <c r="AF378" s="33" t="inlineStr"/>
      <c r="AG378" s="33" t="inlineStr"/>
      <c r="AH378">
        <f>COUNTA(D378:D378)&gt;0</f>
        <v/>
      </c>
      <c r="AI378">
        <f>TRUE</f>
        <v/>
      </c>
      <c r="AJ378">
        <f>FALSE</f>
        <v/>
      </c>
      <c r="AK378">
        <f>IF(AH378,"ANSWERED","MISSING")</f>
        <v/>
      </c>
      <c r="AL378" t="inlineStr">
        <is>
          <t>NO_DEPENDENCY</t>
        </is>
      </c>
    </row>
    <row r="379">
      <c r="A379" s="29" t="inlineStr">
        <is>
          <t>CASP_PR_369_v1</t>
        </is>
      </c>
      <c r="B379" s="30" t="inlineStr">
        <is>
          <t>Financial Assets: Fair Value Through Profit or Loss (FVTPL) - Debt Securities not reported in Investments in Subsidiary, Associates and joint Venture</t>
        </is>
      </c>
      <c r="C379" s="34" t="inlineStr">
        <is>
          <t>TABLE: 18.0
MATRIX ROW / CONTEXT: RoW
Enter Financial Assets: Fair Value Through Profit or Loss (FVTPL) - Debt Securities not reported in Investments in Subsidiary, Associates and joint Venture in RoW
HOW TO ANSWER: 1 to 1 values.</t>
        </is>
      </c>
      <c r="D379" s="32" t="inlineStr"/>
      <c r="E379" s="33" t="inlineStr"/>
      <c r="F379" s="33" t="inlineStr"/>
      <c r="G379" s="33" t="inlineStr"/>
      <c r="H379" s="33" t="inlineStr"/>
      <c r="I379" s="33" t="inlineStr"/>
      <c r="J379" s="33" t="inlineStr"/>
      <c r="K379" s="33" t="inlineStr"/>
      <c r="L379" s="33" t="inlineStr"/>
      <c r="M379" s="33" t="inlineStr"/>
      <c r="N379" s="33" t="inlineStr"/>
      <c r="O379" s="33" t="inlineStr"/>
      <c r="P379" s="33" t="inlineStr"/>
      <c r="Q379" s="33" t="inlineStr"/>
      <c r="R379" s="33" t="inlineStr"/>
      <c r="S379" s="33" t="inlineStr"/>
      <c r="T379" s="33" t="inlineStr"/>
      <c r="U379" s="33" t="inlineStr"/>
      <c r="V379" s="33" t="inlineStr"/>
      <c r="W379" s="33" t="inlineStr"/>
      <c r="X379" s="33" t="inlineStr"/>
      <c r="Y379" s="33" t="inlineStr"/>
      <c r="Z379" s="33" t="inlineStr"/>
      <c r="AA379" s="33" t="inlineStr"/>
      <c r="AB379" s="33" t="inlineStr"/>
      <c r="AC379" s="33" t="inlineStr"/>
      <c r="AD379" s="33" t="inlineStr"/>
      <c r="AE379" s="33" t="inlineStr"/>
      <c r="AF379" s="33" t="inlineStr"/>
      <c r="AG379" s="33" t="inlineStr"/>
      <c r="AH379">
        <f>COUNTA(D379:D379)&gt;0</f>
        <v/>
      </c>
      <c r="AI379">
        <f>TRUE</f>
        <v/>
      </c>
      <c r="AJ379">
        <f>FALSE</f>
        <v/>
      </c>
      <c r="AK379">
        <f>IF(AH379,"ANSWERED","MISSING")</f>
        <v/>
      </c>
      <c r="AL379" t="inlineStr">
        <is>
          <t>NO_DEPENDENCY</t>
        </is>
      </c>
    </row>
    <row r="380">
      <c r="A380" s="29" t="inlineStr">
        <is>
          <t>CASP_PR_370_v1</t>
        </is>
      </c>
      <c r="B380" s="30" t="inlineStr">
        <is>
          <t>Financial Assets: Fair Value Through Profit or Loss (FVTPL) - Financial Derivatives not reported in Investments in Subsidiary, Associates and joint Venture</t>
        </is>
      </c>
      <c r="C380" s="34" t="inlineStr">
        <is>
          <t>TABLE: 18.0
MATRIX ROW / CONTEXT: Malta
Enter Financial Assets: Fair Value Through Profit or Loss (FVTPL) - Financial Derivatives not reported in Investments in Subsidiary, Associates and joint Venture in Malta
HOW TO ANSWER: 1 to 1 values.</t>
        </is>
      </c>
      <c r="D380" s="32" t="inlineStr"/>
      <c r="E380" s="33" t="inlineStr"/>
      <c r="F380" s="33" t="inlineStr"/>
      <c r="G380" s="33" t="inlineStr"/>
      <c r="H380" s="33" t="inlineStr"/>
      <c r="I380" s="33" t="inlineStr"/>
      <c r="J380" s="33" t="inlineStr"/>
      <c r="K380" s="33" t="inlineStr"/>
      <c r="L380" s="33" t="inlineStr"/>
      <c r="M380" s="33" t="inlineStr"/>
      <c r="N380" s="33" t="inlineStr"/>
      <c r="O380" s="33" t="inlineStr"/>
      <c r="P380" s="33" t="inlineStr"/>
      <c r="Q380" s="33" t="inlineStr"/>
      <c r="R380" s="33" t="inlineStr"/>
      <c r="S380" s="33" t="inlineStr"/>
      <c r="T380" s="33" t="inlineStr"/>
      <c r="U380" s="33" t="inlineStr"/>
      <c r="V380" s="33" t="inlineStr"/>
      <c r="W380" s="33" t="inlineStr"/>
      <c r="X380" s="33" t="inlineStr"/>
      <c r="Y380" s="33" t="inlineStr"/>
      <c r="Z380" s="33" t="inlineStr"/>
      <c r="AA380" s="33" t="inlineStr"/>
      <c r="AB380" s="33" t="inlineStr"/>
      <c r="AC380" s="33" t="inlineStr"/>
      <c r="AD380" s="33" t="inlineStr"/>
      <c r="AE380" s="33" t="inlineStr"/>
      <c r="AF380" s="33" t="inlineStr"/>
      <c r="AG380" s="33" t="inlineStr"/>
      <c r="AH380">
        <f>COUNTA(D380:D380)&gt;0</f>
        <v/>
      </c>
      <c r="AI380">
        <f>TRUE</f>
        <v/>
      </c>
      <c r="AJ380">
        <f>FALSE</f>
        <v/>
      </c>
      <c r="AK380">
        <f>IF(AH380,"ANSWERED","MISSING")</f>
        <v/>
      </c>
      <c r="AL380" t="inlineStr">
        <is>
          <t>NO_DEPENDENCY</t>
        </is>
      </c>
    </row>
    <row r="381">
      <c r="A381" s="29" t="inlineStr">
        <is>
          <t>CASP_PR_371_v1</t>
        </is>
      </c>
      <c r="B381" s="30" t="inlineStr">
        <is>
          <t>Financial Assets: Fair Value Through Profit or Loss (FVTPL) - Financial Derivatives not reported in Investments in Subsidiary, Associates and joint Venture</t>
        </is>
      </c>
      <c r="C381" s="34" t="inlineStr">
        <is>
          <t>TABLE: 18.0
MATRIX ROW / CONTEXT: EU/EEA
Enter Financial Assets: Fair Value Through Profit or Loss (FVTPL) - Financial Derivatives not reported in Investments in Subsidiary, Associates and joint Venture in EU/EEA
HOW TO ANSWER: 1 to 1 values.</t>
        </is>
      </c>
      <c r="D381" s="32" t="inlineStr"/>
      <c r="E381" s="33" t="inlineStr"/>
      <c r="F381" s="33" t="inlineStr"/>
      <c r="G381" s="33" t="inlineStr"/>
      <c r="H381" s="33" t="inlineStr"/>
      <c r="I381" s="33" t="inlineStr"/>
      <c r="J381" s="33" t="inlineStr"/>
      <c r="K381" s="33" t="inlineStr"/>
      <c r="L381" s="33" t="inlineStr"/>
      <c r="M381" s="33" t="inlineStr"/>
      <c r="N381" s="33" t="inlineStr"/>
      <c r="O381" s="33" t="inlineStr"/>
      <c r="P381" s="33" t="inlineStr"/>
      <c r="Q381" s="33" t="inlineStr"/>
      <c r="R381" s="33" t="inlineStr"/>
      <c r="S381" s="33" t="inlineStr"/>
      <c r="T381" s="33" t="inlineStr"/>
      <c r="U381" s="33" t="inlineStr"/>
      <c r="V381" s="33" t="inlineStr"/>
      <c r="W381" s="33" t="inlineStr"/>
      <c r="X381" s="33" t="inlineStr"/>
      <c r="Y381" s="33" t="inlineStr"/>
      <c r="Z381" s="33" t="inlineStr"/>
      <c r="AA381" s="33" t="inlineStr"/>
      <c r="AB381" s="33" t="inlineStr"/>
      <c r="AC381" s="33" t="inlineStr"/>
      <c r="AD381" s="33" t="inlineStr"/>
      <c r="AE381" s="33" t="inlineStr"/>
      <c r="AF381" s="33" t="inlineStr"/>
      <c r="AG381" s="33" t="inlineStr"/>
      <c r="AH381">
        <f>COUNTA(D381:D381)&gt;0</f>
        <v/>
      </c>
      <c r="AI381">
        <f>TRUE</f>
        <v/>
      </c>
      <c r="AJ381">
        <f>FALSE</f>
        <v/>
      </c>
      <c r="AK381">
        <f>IF(AH381,"ANSWERED","MISSING")</f>
        <v/>
      </c>
      <c r="AL381" t="inlineStr">
        <is>
          <t>NO_DEPENDENCY</t>
        </is>
      </c>
    </row>
    <row r="382">
      <c r="A382" s="29" t="inlineStr">
        <is>
          <t>CASP_PR_372_v1</t>
        </is>
      </c>
      <c r="B382" s="30" t="inlineStr">
        <is>
          <t>Financial Assets: Fair Value Through Profit or Loss (FVTPL) - Financial Derivatives not reported in Investments in Subsidiary, Associates and joint Venture</t>
        </is>
      </c>
      <c r="C382" s="34" t="inlineStr">
        <is>
          <t>TABLE: 18.0
MATRIX ROW / CONTEXT: RoW
Enter Financial Assets: Fair Value Through Profit or Loss (FVTPL) - Financial Derivatives not reported in Investments in Subsidiary, Associates and joint Venture in RoW
HOW TO ANSWER: 1 to 1 values.</t>
        </is>
      </c>
      <c r="D382" s="32" t="inlineStr"/>
      <c r="E382" s="33" t="inlineStr"/>
      <c r="F382" s="33" t="inlineStr"/>
      <c r="G382" s="33" t="inlineStr"/>
      <c r="H382" s="33" t="inlineStr"/>
      <c r="I382" s="33" t="inlineStr"/>
      <c r="J382" s="33" t="inlineStr"/>
      <c r="K382" s="33" t="inlineStr"/>
      <c r="L382" s="33" t="inlineStr"/>
      <c r="M382" s="33" t="inlineStr"/>
      <c r="N382" s="33" t="inlineStr"/>
      <c r="O382" s="33" t="inlineStr"/>
      <c r="P382" s="33" t="inlineStr"/>
      <c r="Q382" s="33" t="inlineStr"/>
      <c r="R382" s="33" t="inlineStr"/>
      <c r="S382" s="33" t="inlineStr"/>
      <c r="T382" s="33" t="inlineStr"/>
      <c r="U382" s="33" t="inlineStr"/>
      <c r="V382" s="33" t="inlineStr"/>
      <c r="W382" s="33" t="inlineStr"/>
      <c r="X382" s="33" t="inlineStr"/>
      <c r="Y382" s="33" t="inlineStr"/>
      <c r="Z382" s="33" t="inlineStr"/>
      <c r="AA382" s="33" t="inlineStr"/>
      <c r="AB382" s="33" t="inlineStr"/>
      <c r="AC382" s="33" t="inlineStr"/>
      <c r="AD382" s="33" t="inlineStr"/>
      <c r="AE382" s="33" t="inlineStr"/>
      <c r="AF382" s="33" t="inlineStr"/>
      <c r="AG382" s="33" t="inlineStr"/>
      <c r="AH382">
        <f>COUNTA(D382:D382)&gt;0</f>
        <v/>
      </c>
      <c r="AI382">
        <f>TRUE</f>
        <v/>
      </c>
      <c r="AJ382">
        <f>FALSE</f>
        <v/>
      </c>
      <c r="AK382">
        <f>IF(AH382,"ANSWERED","MISSING")</f>
        <v/>
      </c>
      <c r="AL382" t="inlineStr">
        <is>
          <t>NO_DEPENDENCY</t>
        </is>
      </c>
    </row>
    <row r="383">
      <c r="A383" s="29" t="inlineStr">
        <is>
          <t>CASP_PR_373_v1</t>
        </is>
      </c>
      <c r="B383" s="30" t="inlineStr">
        <is>
          <t>Financial Assets: Fair Value Through Profit or Loss (FVTPL) - Other Financial Assets not reported in Investments in Subsidiary, Associates and joint Venture</t>
        </is>
      </c>
      <c r="C383" s="34" t="inlineStr">
        <is>
          <t>TABLE: 18.0
MATRIX ROW / CONTEXT: Malta
Enter Financial Assets: Fair Value Through Profit or Loss (FVTPL) - Other Financial Assets not reported in Investments in Subsidiary, Associates and joint Venture in Malta
HOW TO ANSWER: 1 to 1 values.</t>
        </is>
      </c>
      <c r="D383" s="32" t="inlineStr"/>
      <c r="E383" s="33" t="inlineStr"/>
      <c r="F383" s="33" t="inlineStr"/>
      <c r="G383" s="33" t="inlineStr"/>
      <c r="H383" s="33" t="inlineStr"/>
      <c r="I383" s="33" t="inlineStr"/>
      <c r="J383" s="33" t="inlineStr"/>
      <c r="K383" s="33" t="inlineStr"/>
      <c r="L383" s="33" t="inlineStr"/>
      <c r="M383" s="33" t="inlineStr"/>
      <c r="N383" s="33" t="inlineStr"/>
      <c r="O383" s="33" t="inlineStr"/>
      <c r="P383" s="33" t="inlineStr"/>
      <c r="Q383" s="33" t="inlineStr"/>
      <c r="R383" s="33" t="inlineStr"/>
      <c r="S383" s="33" t="inlineStr"/>
      <c r="T383" s="33" t="inlineStr"/>
      <c r="U383" s="33" t="inlineStr"/>
      <c r="V383" s="33" t="inlineStr"/>
      <c r="W383" s="33" t="inlineStr"/>
      <c r="X383" s="33" t="inlineStr"/>
      <c r="Y383" s="33" t="inlineStr"/>
      <c r="Z383" s="33" t="inlineStr"/>
      <c r="AA383" s="33" t="inlineStr"/>
      <c r="AB383" s="33" t="inlineStr"/>
      <c r="AC383" s="33" t="inlineStr"/>
      <c r="AD383" s="33" t="inlineStr"/>
      <c r="AE383" s="33" t="inlineStr"/>
      <c r="AF383" s="33" t="inlineStr"/>
      <c r="AG383" s="33" t="inlineStr"/>
      <c r="AH383">
        <f>COUNTA(D383:D383)&gt;0</f>
        <v/>
      </c>
      <c r="AI383">
        <f>TRUE</f>
        <v/>
      </c>
      <c r="AJ383">
        <f>FALSE</f>
        <v/>
      </c>
      <c r="AK383">
        <f>IF(AH383,"ANSWERED","MISSING")</f>
        <v/>
      </c>
      <c r="AL383" t="inlineStr">
        <is>
          <t>NO_DEPENDENCY</t>
        </is>
      </c>
    </row>
    <row r="384">
      <c r="A384" s="29" t="inlineStr">
        <is>
          <t>CASP_PR_374_v1</t>
        </is>
      </c>
      <c r="B384" s="30" t="inlineStr">
        <is>
          <t>Financial Assets: Fair Value Through Profit or Loss (FVTPL) - Other Financial Assets not reported in Investments in Subsidiary, Associates and joint Venture</t>
        </is>
      </c>
      <c r="C384" s="34" t="inlineStr">
        <is>
          <t>TABLE: 18.0
MATRIX ROW / CONTEXT: EU/EEA
Enter Financial Assets: Fair Value Through Profit or Loss (FVTPL) - Other Financial Assets not reported in Investments in Subsidiary, Associates and joint Venture in EU/EEA
HOW TO ANSWER: 1 to 1 values.</t>
        </is>
      </c>
      <c r="D384" s="32" t="inlineStr"/>
      <c r="E384" s="33" t="inlineStr"/>
      <c r="F384" s="33" t="inlineStr"/>
      <c r="G384" s="33" t="inlineStr"/>
      <c r="H384" s="33" t="inlineStr"/>
      <c r="I384" s="33" t="inlineStr"/>
      <c r="J384" s="33" t="inlineStr"/>
      <c r="K384" s="33" t="inlineStr"/>
      <c r="L384" s="33" t="inlineStr"/>
      <c r="M384" s="33" t="inlineStr"/>
      <c r="N384" s="33" t="inlineStr"/>
      <c r="O384" s="33" t="inlineStr"/>
      <c r="P384" s="33" t="inlineStr"/>
      <c r="Q384" s="33" t="inlineStr"/>
      <c r="R384" s="33" t="inlineStr"/>
      <c r="S384" s="33" t="inlineStr"/>
      <c r="T384" s="33" t="inlineStr"/>
      <c r="U384" s="33" t="inlineStr"/>
      <c r="V384" s="33" t="inlineStr"/>
      <c r="W384" s="33" t="inlineStr"/>
      <c r="X384" s="33" t="inlineStr"/>
      <c r="Y384" s="33" t="inlineStr"/>
      <c r="Z384" s="33" t="inlineStr"/>
      <c r="AA384" s="33" t="inlineStr"/>
      <c r="AB384" s="33" t="inlineStr"/>
      <c r="AC384" s="33" t="inlineStr"/>
      <c r="AD384" s="33" t="inlineStr"/>
      <c r="AE384" s="33" t="inlineStr"/>
      <c r="AF384" s="33" t="inlineStr"/>
      <c r="AG384" s="33" t="inlineStr"/>
      <c r="AH384">
        <f>COUNTA(D384:D384)&gt;0</f>
        <v/>
      </c>
      <c r="AI384">
        <f>TRUE</f>
        <v/>
      </c>
      <c r="AJ384">
        <f>FALSE</f>
        <v/>
      </c>
      <c r="AK384">
        <f>IF(AH384,"ANSWERED","MISSING")</f>
        <v/>
      </c>
      <c r="AL384" t="inlineStr">
        <is>
          <t>NO_DEPENDENCY</t>
        </is>
      </c>
    </row>
    <row r="385">
      <c r="A385" s="29" t="inlineStr">
        <is>
          <t>CASP_PR_375_v1</t>
        </is>
      </c>
      <c r="B385" s="30" t="inlineStr">
        <is>
          <t>Financial Assets: Fair Value Through Profit or Loss (FVTPL) - Other Financial Assets not reported in Investments in Subsidiary, Associates and joint Venture</t>
        </is>
      </c>
      <c r="C385" s="34" t="inlineStr">
        <is>
          <t>TABLE: 18.0
MATRIX ROW / CONTEXT: RoW
Enter Financial Assets: Fair Value Through Profit or Loss (FVTPL) - Other Financial Assets not reported in Investments in Subsidiary, Associates and joint Venture in RoW
HOW TO ANSWER: 1 to 1 values.</t>
        </is>
      </c>
      <c r="D385" s="32" t="inlineStr"/>
      <c r="E385" s="33" t="inlineStr"/>
      <c r="F385" s="33" t="inlineStr"/>
      <c r="G385" s="33" t="inlineStr"/>
      <c r="H385" s="33" t="inlineStr"/>
      <c r="I385" s="33" t="inlineStr"/>
      <c r="J385" s="33" t="inlineStr"/>
      <c r="K385" s="33" t="inlineStr"/>
      <c r="L385" s="33" t="inlineStr"/>
      <c r="M385" s="33" t="inlineStr"/>
      <c r="N385" s="33" t="inlineStr"/>
      <c r="O385" s="33" t="inlineStr"/>
      <c r="P385" s="33" t="inlineStr"/>
      <c r="Q385" s="33" t="inlineStr"/>
      <c r="R385" s="33" t="inlineStr"/>
      <c r="S385" s="33" t="inlineStr"/>
      <c r="T385" s="33" t="inlineStr"/>
      <c r="U385" s="33" t="inlineStr"/>
      <c r="V385" s="33" t="inlineStr"/>
      <c r="W385" s="33" t="inlineStr"/>
      <c r="X385" s="33" t="inlineStr"/>
      <c r="Y385" s="33" t="inlineStr"/>
      <c r="Z385" s="33" t="inlineStr"/>
      <c r="AA385" s="33" t="inlineStr"/>
      <c r="AB385" s="33" t="inlineStr"/>
      <c r="AC385" s="33" t="inlineStr"/>
      <c r="AD385" s="33" t="inlineStr"/>
      <c r="AE385" s="33" t="inlineStr"/>
      <c r="AF385" s="33" t="inlineStr"/>
      <c r="AG385" s="33" t="inlineStr"/>
      <c r="AH385">
        <f>COUNTA(D385:D385)&gt;0</f>
        <v/>
      </c>
      <c r="AI385">
        <f>TRUE</f>
        <v/>
      </c>
      <c r="AJ385">
        <f>FALSE</f>
        <v/>
      </c>
      <c r="AK385">
        <f>IF(AH385,"ANSWERED","MISSING")</f>
        <v/>
      </c>
      <c r="AL385" t="inlineStr">
        <is>
          <t>NO_DEPENDENCY</t>
        </is>
      </c>
    </row>
    <row r="386">
      <c r="A386" s="29" t="inlineStr">
        <is>
          <t>CASP_PR_376_v1</t>
        </is>
      </c>
      <c r="B386" s="30" t="inlineStr">
        <is>
          <t>Financial Assets: Fair Value Through Other Comprehensive Income (FVOCI) - Equity Securities not reported in Investments in Subsidiary, Associates and joint Venture, were the holding is 10% or more</t>
        </is>
      </c>
      <c r="C386" s="34" t="inlineStr">
        <is>
          <t>TABLE: 18.0
MATRIX ROW / CONTEXT: Malta
Enter Financial Assets: Fair Value Through Other Comprehensive Income (FVOCI) - Equity Securities not reported in Investments in Subsidiary, Associates and joint Venture, were the holding is 10% or more in Malta
HOW TO ANSWER: 1 to 1 values.</t>
        </is>
      </c>
      <c r="D386" s="32" t="inlineStr"/>
      <c r="E386" s="33" t="inlineStr"/>
      <c r="F386" s="33" t="inlineStr"/>
      <c r="G386" s="33" t="inlineStr"/>
      <c r="H386" s="33" t="inlineStr"/>
      <c r="I386" s="33" t="inlineStr"/>
      <c r="J386" s="33" t="inlineStr"/>
      <c r="K386" s="33" t="inlineStr"/>
      <c r="L386" s="33" t="inlineStr"/>
      <c r="M386" s="33" t="inlineStr"/>
      <c r="N386" s="33" t="inlineStr"/>
      <c r="O386" s="33" t="inlineStr"/>
      <c r="P386" s="33" t="inlineStr"/>
      <c r="Q386" s="33" t="inlineStr"/>
      <c r="R386" s="33" t="inlineStr"/>
      <c r="S386" s="33" t="inlineStr"/>
      <c r="T386" s="33" t="inlineStr"/>
      <c r="U386" s="33" t="inlineStr"/>
      <c r="V386" s="33" t="inlineStr"/>
      <c r="W386" s="33" t="inlineStr"/>
      <c r="X386" s="33" t="inlineStr"/>
      <c r="Y386" s="33" t="inlineStr"/>
      <c r="Z386" s="33" t="inlineStr"/>
      <c r="AA386" s="33" t="inlineStr"/>
      <c r="AB386" s="33" t="inlineStr"/>
      <c r="AC386" s="33" t="inlineStr"/>
      <c r="AD386" s="33" t="inlineStr"/>
      <c r="AE386" s="33" t="inlineStr"/>
      <c r="AF386" s="33" t="inlineStr"/>
      <c r="AG386" s="33" t="inlineStr"/>
      <c r="AH386">
        <f>COUNTA(D386:D386)&gt;0</f>
        <v/>
      </c>
      <c r="AI386">
        <f>TRUE</f>
        <v/>
      </c>
      <c r="AJ386">
        <f>FALSE</f>
        <v/>
      </c>
      <c r="AK386">
        <f>IF(AH386,"ANSWERED","MISSING")</f>
        <v/>
      </c>
      <c r="AL386" t="inlineStr">
        <is>
          <t>NO_DEPENDENCY</t>
        </is>
      </c>
    </row>
    <row r="387">
      <c r="A387" s="29" t="inlineStr">
        <is>
          <t>CASP_PR_377_v1</t>
        </is>
      </c>
      <c r="B387" s="30" t="inlineStr">
        <is>
          <t>Financial Assets: Fair Value Through Other Comprehensive Income (FVOCI) - Equity Securities not reported in Investments in Subsidiary, Associates and joint Venture, were the holding is 10% or more</t>
        </is>
      </c>
      <c r="C387" s="34" t="inlineStr">
        <is>
          <t>TABLE: 18.0
MATRIX ROW / CONTEXT: EU/EEA
Enter Financial Assets: Fair Value Through Other Comprehensive Income (FVOCI) - Equity Securities not reported in Investments in Subsidiary, Associates and joint Venture, were the holding is 10% or more in EU/EEA
HOW TO ANSWER: 1 to 1 values.</t>
        </is>
      </c>
      <c r="D387" s="32" t="inlineStr"/>
      <c r="E387" s="33" t="inlineStr"/>
      <c r="F387" s="33" t="inlineStr"/>
      <c r="G387" s="33" t="inlineStr"/>
      <c r="H387" s="33" t="inlineStr"/>
      <c r="I387" s="33" t="inlineStr"/>
      <c r="J387" s="33" t="inlineStr"/>
      <c r="K387" s="33" t="inlineStr"/>
      <c r="L387" s="33" t="inlineStr"/>
      <c r="M387" s="33" t="inlineStr"/>
      <c r="N387" s="33" t="inlineStr"/>
      <c r="O387" s="33" t="inlineStr"/>
      <c r="P387" s="33" t="inlineStr"/>
      <c r="Q387" s="33" t="inlineStr"/>
      <c r="R387" s="33" t="inlineStr"/>
      <c r="S387" s="33" t="inlineStr"/>
      <c r="T387" s="33" t="inlineStr"/>
      <c r="U387" s="33" t="inlineStr"/>
      <c r="V387" s="33" t="inlineStr"/>
      <c r="W387" s="33" t="inlineStr"/>
      <c r="X387" s="33" t="inlineStr"/>
      <c r="Y387" s="33" t="inlineStr"/>
      <c r="Z387" s="33" t="inlineStr"/>
      <c r="AA387" s="33" t="inlineStr"/>
      <c r="AB387" s="33" t="inlineStr"/>
      <c r="AC387" s="33" t="inlineStr"/>
      <c r="AD387" s="33" t="inlineStr"/>
      <c r="AE387" s="33" t="inlineStr"/>
      <c r="AF387" s="33" t="inlineStr"/>
      <c r="AG387" s="33" t="inlineStr"/>
      <c r="AH387">
        <f>COUNTA(D387:D387)&gt;0</f>
        <v/>
      </c>
      <c r="AI387">
        <f>TRUE</f>
        <v/>
      </c>
      <c r="AJ387">
        <f>FALSE</f>
        <v/>
      </c>
      <c r="AK387">
        <f>IF(AH387,"ANSWERED","MISSING")</f>
        <v/>
      </c>
      <c r="AL387" t="inlineStr">
        <is>
          <t>NO_DEPENDENCY</t>
        </is>
      </c>
    </row>
    <row r="388">
      <c r="A388" s="29" t="inlineStr">
        <is>
          <t>CASP_PR_378_v1</t>
        </is>
      </c>
      <c r="B388" s="30" t="inlineStr">
        <is>
          <t>Financial Assets: Fair Value Through Other Comprehensive Income (FVOCI) - Equity Securities not reported in Investments in Subsidiary, Associates and joint Venture, were the holding is 10% or more</t>
        </is>
      </c>
      <c r="C388" s="34" t="inlineStr">
        <is>
          <t>TABLE: 18.0
MATRIX ROW / CONTEXT: RoW
Enter Financial Assets: Fair Value Through Other Comprehensive Income (FVOCI) - Equity Securities not reported in Investments in Subsidiary, Associates and joint Venture, were the holding is 10% or more in RoW
HOW TO ANSWER: 1 to 1 values.</t>
        </is>
      </c>
      <c r="D388" s="32" t="inlineStr"/>
      <c r="E388" s="33" t="inlineStr"/>
      <c r="F388" s="33" t="inlineStr"/>
      <c r="G388" s="33" t="inlineStr"/>
      <c r="H388" s="33" t="inlineStr"/>
      <c r="I388" s="33" t="inlineStr"/>
      <c r="J388" s="33" t="inlineStr"/>
      <c r="K388" s="33" t="inlineStr"/>
      <c r="L388" s="33" t="inlineStr"/>
      <c r="M388" s="33" t="inlineStr"/>
      <c r="N388" s="33" t="inlineStr"/>
      <c r="O388" s="33" t="inlineStr"/>
      <c r="P388" s="33" t="inlineStr"/>
      <c r="Q388" s="33" t="inlineStr"/>
      <c r="R388" s="33" t="inlineStr"/>
      <c r="S388" s="33" t="inlineStr"/>
      <c r="T388" s="33" t="inlineStr"/>
      <c r="U388" s="33" t="inlineStr"/>
      <c r="V388" s="33" t="inlineStr"/>
      <c r="W388" s="33" t="inlineStr"/>
      <c r="X388" s="33" t="inlineStr"/>
      <c r="Y388" s="33" t="inlineStr"/>
      <c r="Z388" s="33" t="inlineStr"/>
      <c r="AA388" s="33" t="inlineStr"/>
      <c r="AB388" s="33" t="inlineStr"/>
      <c r="AC388" s="33" t="inlineStr"/>
      <c r="AD388" s="33" t="inlineStr"/>
      <c r="AE388" s="33" t="inlineStr"/>
      <c r="AF388" s="33" t="inlineStr"/>
      <c r="AG388" s="33" t="inlineStr"/>
      <c r="AH388">
        <f>COUNTA(D388:D388)&gt;0</f>
        <v/>
      </c>
      <c r="AI388">
        <f>TRUE</f>
        <v/>
      </c>
      <c r="AJ388">
        <f>FALSE</f>
        <v/>
      </c>
      <c r="AK388">
        <f>IF(AH388,"ANSWERED","MISSING")</f>
        <v/>
      </c>
      <c r="AL388" t="inlineStr">
        <is>
          <t>NO_DEPENDENCY</t>
        </is>
      </c>
    </row>
    <row r="389">
      <c r="A389" s="29" t="inlineStr">
        <is>
          <t>CASP_PR_379_v1</t>
        </is>
      </c>
      <c r="B389" s="30" t="inlineStr">
        <is>
          <t>Financial Assets: Fair Value Through Other Comprehensive Income (FVOCI) - Equity Securities not reported in Investments in Subsidiary, Associates and joint Venture, were the holding is less than 10%</t>
        </is>
      </c>
      <c r="C389" s="34" t="inlineStr">
        <is>
          <t>TABLE: 18.0
MATRIX ROW / CONTEXT: Malta
Enter Financial Assets: Fair Value Through Other Comprehensive Income (FVOCI) - Equity Securities not reported in Investments in Subsidiary, Associates and joint Venture, were the holding is less than 10% in Malta
HOW TO ANSWER: 1 to 1 values.</t>
        </is>
      </c>
      <c r="D389" s="32" t="inlineStr"/>
      <c r="E389" s="33" t="inlineStr"/>
      <c r="F389" s="33" t="inlineStr"/>
      <c r="G389" s="33" t="inlineStr"/>
      <c r="H389" s="33" t="inlineStr"/>
      <c r="I389" s="33" t="inlineStr"/>
      <c r="J389" s="33" t="inlineStr"/>
      <c r="K389" s="33" t="inlineStr"/>
      <c r="L389" s="33" t="inlineStr"/>
      <c r="M389" s="33" t="inlineStr"/>
      <c r="N389" s="33" t="inlineStr"/>
      <c r="O389" s="33" t="inlineStr"/>
      <c r="P389" s="33" t="inlineStr"/>
      <c r="Q389" s="33" t="inlineStr"/>
      <c r="R389" s="33" t="inlineStr"/>
      <c r="S389" s="33" t="inlineStr"/>
      <c r="T389" s="33" t="inlineStr"/>
      <c r="U389" s="33" t="inlineStr"/>
      <c r="V389" s="33" t="inlineStr"/>
      <c r="W389" s="33" t="inlineStr"/>
      <c r="X389" s="33" t="inlineStr"/>
      <c r="Y389" s="33" t="inlineStr"/>
      <c r="Z389" s="33" t="inlineStr"/>
      <c r="AA389" s="33" t="inlineStr"/>
      <c r="AB389" s="33" t="inlineStr"/>
      <c r="AC389" s="33" t="inlineStr"/>
      <c r="AD389" s="33" t="inlineStr"/>
      <c r="AE389" s="33" t="inlineStr"/>
      <c r="AF389" s="33" t="inlineStr"/>
      <c r="AG389" s="33" t="inlineStr"/>
      <c r="AH389">
        <f>COUNTA(D389:D389)&gt;0</f>
        <v/>
      </c>
      <c r="AI389">
        <f>TRUE</f>
        <v/>
      </c>
      <c r="AJ389">
        <f>FALSE</f>
        <v/>
      </c>
      <c r="AK389">
        <f>IF(AH389,"ANSWERED","MISSING")</f>
        <v/>
      </c>
      <c r="AL389" t="inlineStr">
        <is>
          <t>NO_DEPENDENCY</t>
        </is>
      </c>
    </row>
    <row r="390">
      <c r="A390" s="29" t="inlineStr">
        <is>
          <t>CASP_PR_380_v1</t>
        </is>
      </c>
      <c r="B390" s="30" t="inlineStr">
        <is>
          <t>Financial Assets: Fair Value Through Other Comprehensive Income (FVOCI) - Equity Securities not reported in Investments in Subsidiary, Associates and joint Venture, were the holding is less than 10%</t>
        </is>
      </c>
      <c r="C390" s="34" t="inlineStr">
        <is>
          <t>TABLE: 18.0
MATRIX ROW / CONTEXT: EU/EEA
Enter Financial Assets: Fair Value Through Other Comprehensive Income (FVOCI) - Equity Securities not reported in Investments in Subsidiary, Associates and joint Venture, were the holding is less than 10% in EU/EEA
HOW TO ANSWER: 1 to 1 values.</t>
        </is>
      </c>
      <c r="D390" s="32" t="inlineStr"/>
      <c r="E390" s="33" t="inlineStr"/>
      <c r="F390" s="33" t="inlineStr"/>
      <c r="G390" s="33" t="inlineStr"/>
      <c r="H390" s="33" t="inlineStr"/>
      <c r="I390" s="33" t="inlineStr"/>
      <c r="J390" s="33" t="inlineStr"/>
      <c r="K390" s="33" t="inlineStr"/>
      <c r="L390" s="33" t="inlineStr"/>
      <c r="M390" s="33" t="inlineStr"/>
      <c r="N390" s="33" t="inlineStr"/>
      <c r="O390" s="33" t="inlineStr"/>
      <c r="P390" s="33" t="inlineStr"/>
      <c r="Q390" s="33" t="inlineStr"/>
      <c r="R390" s="33" t="inlineStr"/>
      <c r="S390" s="33" t="inlineStr"/>
      <c r="T390" s="33" t="inlineStr"/>
      <c r="U390" s="33" t="inlineStr"/>
      <c r="V390" s="33" t="inlineStr"/>
      <c r="W390" s="33" t="inlineStr"/>
      <c r="X390" s="33" t="inlineStr"/>
      <c r="Y390" s="33" t="inlineStr"/>
      <c r="Z390" s="33" t="inlineStr"/>
      <c r="AA390" s="33" t="inlineStr"/>
      <c r="AB390" s="33" t="inlineStr"/>
      <c r="AC390" s="33" t="inlineStr"/>
      <c r="AD390" s="33" t="inlineStr"/>
      <c r="AE390" s="33" t="inlineStr"/>
      <c r="AF390" s="33" t="inlineStr"/>
      <c r="AG390" s="33" t="inlineStr"/>
      <c r="AH390">
        <f>COUNTA(D390:D390)&gt;0</f>
        <v/>
      </c>
      <c r="AI390">
        <f>TRUE</f>
        <v/>
      </c>
      <c r="AJ390">
        <f>FALSE</f>
        <v/>
      </c>
      <c r="AK390">
        <f>IF(AH390,"ANSWERED","MISSING")</f>
        <v/>
      </c>
      <c r="AL390" t="inlineStr">
        <is>
          <t>NO_DEPENDENCY</t>
        </is>
      </c>
    </row>
    <row r="391">
      <c r="A391" s="29" t="inlineStr">
        <is>
          <t>CASP_PR_381_v1</t>
        </is>
      </c>
      <c r="B391" s="30" t="inlineStr">
        <is>
          <t>Financial Assets: Fair Value Through Other Comprehensive Income (FVOCI) - Equity Securities not reported in Investments in Subsidiary, Associates and joint Venture, were the holding is less than 10%</t>
        </is>
      </c>
      <c r="C391" s="34" t="inlineStr">
        <is>
          <t>TABLE: 18.0
MATRIX ROW / CONTEXT: RoW
Enter Financial Assets: Fair Value Through Other Comprehensive Income (FVOCI) - Equity Securities not reported in Investments in Subsidiary, Associates and joint Venture, were the holding is less than 10% in RoW
HOW TO ANSWER: 1 to 1 values.</t>
        </is>
      </c>
      <c r="D391" s="32" t="inlineStr"/>
      <c r="E391" s="33" t="inlineStr"/>
      <c r="F391" s="33" t="inlineStr"/>
      <c r="G391" s="33" t="inlineStr"/>
      <c r="H391" s="33" t="inlineStr"/>
      <c r="I391" s="33" t="inlineStr"/>
      <c r="J391" s="33" t="inlineStr"/>
      <c r="K391" s="33" t="inlineStr"/>
      <c r="L391" s="33" t="inlineStr"/>
      <c r="M391" s="33" t="inlineStr"/>
      <c r="N391" s="33" t="inlineStr"/>
      <c r="O391" s="33" t="inlineStr"/>
      <c r="P391" s="33" t="inlineStr"/>
      <c r="Q391" s="33" t="inlineStr"/>
      <c r="R391" s="33" t="inlineStr"/>
      <c r="S391" s="33" t="inlineStr"/>
      <c r="T391" s="33" t="inlineStr"/>
      <c r="U391" s="33" t="inlineStr"/>
      <c r="V391" s="33" t="inlineStr"/>
      <c r="W391" s="33" t="inlineStr"/>
      <c r="X391" s="33" t="inlineStr"/>
      <c r="Y391" s="33" t="inlineStr"/>
      <c r="Z391" s="33" t="inlineStr"/>
      <c r="AA391" s="33" t="inlineStr"/>
      <c r="AB391" s="33" t="inlineStr"/>
      <c r="AC391" s="33" t="inlineStr"/>
      <c r="AD391" s="33" t="inlineStr"/>
      <c r="AE391" s="33" t="inlineStr"/>
      <c r="AF391" s="33" t="inlineStr"/>
      <c r="AG391" s="33" t="inlineStr"/>
      <c r="AH391">
        <f>COUNTA(D391:D391)&gt;0</f>
        <v/>
      </c>
      <c r="AI391">
        <f>TRUE</f>
        <v/>
      </c>
      <c r="AJ391">
        <f>FALSE</f>
        <v/>
      </c>
      <c r="AK391">
        <f>IF(AH391,"ANSWERED","MISSING")</f>
        <v/>
      </c>
      <c r="AL391" t="inlineStr">
        <is>
          <t>NO_DEPENDENCY</t>
        </is>
      </c>
    </row>
    <row r="392">
      <c r="A392" s="29" t="inlineStr">
        <is>
          <t>CASP_PR_382_v1</t>
        </is>
      </c>
      <c r="B392" s="30" t="inlineStr">
        <is>
          <t>Financial Assets: Fair Value Through Other Comprehensive Income (FVOCI) - Debt Securities not reported in Investments in Subsidiary, Associates and joint Venture</t>
        </is>
      </c>
      <c r="C392" s="34" t="inlineStr">
        <is>
          <t>TABLE: 18.0
MATRIX ROW / CONTEXT: Malta
Enter Financial Assets: Fair Value Through Other Comprehensive Income (FVOCI) - Debt Securities not reported in Investments in Subsidiary, Associates and joint Venture in Malta
HOW TO ANSWER: 1 to 1 values.</t>
        </is>
      </c>
      <c r="D392" s="32" t="inlineStr"/>
      <c r="E392" s="33" t="inlineStr"/>
      <c r="F392" s="33" t="inlineStr"/>
      <c r="G392" s="33" t="inlineStr"/>
      <c r="H392" s="33" t="inlineStr"/>
      <c r="I392" s="33" t="inlineStr"/>
      <c r="J392" s="33" t="inlineStr"/>
      <c r="K392" s="33" t="inlineStr"/>
      <c r="L392" s="33" t="inlineStr"/>
      <c r="M392" s="33" t="inlineStr"/>
      <c r="N392" s="33" t="inlineStr"/>
      <c r="O392" s="33" t="inlineStr"/>
      <c r="P392" s="33" t="inlineStr"/>
      <c r="Q392" s="33" t="inlineStr"/>
      <c r="R392" s="33" t="inlineStr"/>
      <c r="S392" s="33" t="inlineStr"/>
      <c r="T392" s="33" t="inlineStr"/>
      <c r="U392" s="33" t="inlineStr"/>
      <c r="V392" s="33" t="inlineStr"/>
      <c r="W392" s="33" t="inlineStr"/>
      <c r="X392" s="33" t="inlineStr"/>
      <c r="Y392" s="33" t="inlineStr"/>
      <c r="Z392" s="33" t="inlineStr"/>
      <c r="AA392" s="33" t="inlineStr"/>
      <c r="AB392" s="33" t="inlineStr"/>
      <c r="AC392" s="33" t="inlineStr"/>
      <c r="AD392" s="33" t="inlineStr"/>
      <c r="AE392" s="33" t="inlineStr"/>
      <c r="AF392" s="33" t="inlineStr"/>
      <c r="AG392" s="33" t="inlineStr"/>
      <c r="AH392">
        <f>COUNTA(D392:D392)&gt;0</f>
        <v/>
      </c>
      <c r="AI392">
        <f>TRUE</f>
        <v/>
      </c>
      <c r="AJ392">
        <f>FALSE</f>
        <v/>
      </c>
      <c r="AK392">
        <f>IF(AH392,"ANSWERED","MISSING")</f>
        <v/>
      </c>
      <c r="AL392" t="inlineStr">
        <is>
          <t>NO_DEPENDENCY</t>
        </is>
      </c>
    </row>
    <row r="393">
      <c r="A393" s="29" t="inlineStr">
        <is>
          <t>CASP_PR_383_v1</t>
        </is>
      </c>
      <c r="B393" s="30" t="inlineStr">
        <is>
          <t>Financial Assets: Fair Value Through Other Comprehensive Income (FVOCI) - Debt Securities not reported in Investments in Subsidiary, Associates and joint Venture</t>
        </is>
      </c>
      <c r="C393" s="34" t="inlineStr">
        <is>
          <t>TABLE: 18.0
MATRIX ROW / CONTEXT: EU/EEA
Enter Financial Assets: Fair Value Through Other Comprehensive Income (FVOCI) - Debt Securities not reported in Investments in Subsidiary, Associates and joint Venture in EU/EEA
HOW TO ANSWER: 1 to 1 values.</t>
        </is>
      </c>
      <c r="D393" s="32" t="inlineStr"/>
      <c r="E393" s="33" t="inlineStr"/>
      <c r="F393" s="33" t="inlineStr"/>
      <c r="G393" s="33" t="inlineStr"/>
      <c r="H393" s="33" t="inlineStr"/>
      <c r="I393" s="33" t="inlineStr"/>
      <c r="J393" s="33" t="inlineStr"/>
      <c r="K393" s="33" t="inlineStr"/>
      <c r="L393" s="33" t="inlineStr"/>
      <c r="M393" s="33" t="inlineStr"/>
      <c r="N393" s="33" t="inlineStr"/>
      <c r="O393" s="33" t="inlineStr"/>
      <c r="P393" s="33" t="inlineStr"/>
      <c r="Q393" s="33" t="inlineStr"/>
      <c r="R393" s="33" t="inlineStr"/>
      <c r="S393" s="33" t="inlineStr"/>
      <c r="T393" s="33" t="inlineStr"/>
      <c r="U393" s="33" t="inlineStr"/>
      <c r="V393" s="33" t="inlineStr"/>
      <c r="W393" s="33" t="inlineStr"/>
      <c r="X393" s="33" t="inlineStr"/>
      <c r="Y393" s="33" t="inlineStr"/>
      <c r="Z393" s="33" t="inlineStr"/>
      <c r="AA393" s="33" t="inlineStr"/>
      <c r="AB393" s="33" t="inlineStr"/>
      <c r="AC393" s="33" t="inlineStr"/>
      <c r="AD393" s="33" t="inlineStr"/>
      <c r="AE393" s="33" t="inlineStr"/>
      <c r="AF393" s="33" t="inlineStr"/>
      <c r="AG393" s="33" t="inlineStr"/>
      <c r="AH393">
        <f>COUNTA(D393:D393)&gt;0</f>
        <v/>
      </c>
      <c r="AI393">
        <f>TRUE</f>
        <v/>
      </c>
      <c r="AJ393">
        <f>FALSE</f>
        <v/>
      </c>
      <c r="AK393">
        <f>IF(AH393,"ANSWERED","MISSING")</f>
        <v/>
      </c>
      <c r="AL393" t="inlineStr">
        <is>
          <t>NO_DEPENDENCY</t>
        </is>
      </c>
    </row>
    <row r="394">
      <c r="A394" s="29" t="inlineStr">
        <is>
          <t>CASP_PR_384_v1</t>
        </is>
      </c>
      <c r="B394" s="30" t="inlineStr">
        <is>
          <t>Financial Assets: Fair Value Through Other Comprehensive Income (FVOCI) - Debt Securities not reported in Investments in Subsidiary, Associates and joint Venture</t>
        </is>
      </c>
      <c r="C394" s="34" t="inlineStr">
        <is>
          <t>TABLE: 18.0
MATRIX ROW / CONTEXT: RoW
Enter Financial Assets: Fair Value Through Other Comprehensive Income (FVOCI) - Debt Securities not reported in Investments in Subsidiary, Associates and joint Venture in RoW
HOW TO ANSWER: 1 to 1 values.</t>
        </is>
      </c>
      <c r="D394" s="32" t="inlineStr"/>
      <c r="E394" s="33" t="inlineStr"/>
      <c r="F394" s="33" t="inlineStr"/>
      <c r="G394" s="33" t="inlineStr"/>
      <c r="H394" s="33" t="inlineStr"/>
      <c r="I394" s="33" t="inlineStr"/>
      <c r="J394" s="33" t="inlineStr"/>
      <c r="K394" s="33" t="inlineStr"/>
      <c r="L394" s="33" t="inlineStr"/>
      <c r="M394" s="33" t="inlineStr"/>
      <c r="N394" s="33" t="inlineStr"/>
      <c r="O394" s="33" t="inlineStr"/>
      <c r="P394" s="33" t="inlineStr"/>
      <c r="Q394" s="33" t="inlineStr"/>
      <c r="R394" s="33" t="inlineStr"/>
      <c r="S394" s="33" t="inlineStr"/>
      <c r="T394" s="33" t="inlineStr"/>
      <c r="U394" s="33" t="inlineStr"/>
      <c r="V394" s="33" t="inlineStr"/>
      <c r="W394" s="33" t="inlineStr"/>
      <c r="X394" s="33" t="inlineStr"/>
      <c r="Y394" s="33" t="inlineStr"/>
      <c r="Z394" s="33" t="inlineStr"/>
      <c r="AA394" s="33" t="inlineStr"/>
      <c r="AB394" s="33" t="inlineStr"/>
      <c r="AC394" s="33" t="inlineStr"/>
      <c r="AD394" s="33" t="inlineStr"/>
      <c r="AE394" s="33" t="inlineStr"/>
      <c r="AF394" s="33" t="inlineStr"/>
      <c r="AG394" s="33" t="inlineStr"/>
      <c r="AH394">
        <f>COUNTA(D394:D394)&gt;0</f>
        <v/>
      </c>
      <c r="AI394">
        <f>TRUE</f>
        <v/>
      </c>
      <c r="AJ394">
        <f>FALSE</f>
        <v/>
      </c>
      <c r="AK394">
        <f>IF(AH394,"ANSWERED","MISSING")</f>
        <v/>
      </c>
      <c r="AL394" t="inlineStr">
        <is>
          <t>NO_DEPENDENCY</t>
        </is>
      </c>
    </row>
    <row r="395">
      <c r="A395" s="29" t="inlineStr">
        <is>
          <t>CASP_PR_385_v1</t>
        </is>
      </c>
      <c r="B395" s="30" t="inlineStr">
        <is>
          <t>Financial Assets: Fair Value Through Other Comprehensive Income (FVOCI) - Financial Derivatives not reported in Investments in Subsidiary, Associates and joint Venture</t>
        </is>
      </c>
      <c r="C395" s="34" t="inlineStr">
        <is>
          <t>TABLE: 18.0
MATRIX ROW / CONTEXT: Malta
Enter Financial Assets: Fair Value Through Other Comprehensive Income (FVOCI) - Financial Derivatives not reported in Investments in Subsidiary, Associates and joint Venture in Malta
HOW TO ANSWER: 1 to 1 values.</t>
        </is>
      </c>
      <c r="D395" s="32" t="inlineStr"/>
      <c r="E395" s="33" t="inlineStr"/>
      <c r="F395" s="33" t="inlineStr"/>
      <c r="G395" s="33" t="inlineStr"/>
      <c r="H395" s="33" t="inlineStr"/>
      <c r="I395" s="33" t="inlineStr"/>
      <c r="J395" s="33" t="inlineStr"/>
      <c r="K395" s="33" t="inlineStr"/>
      <c r="L395" s="33" t="inlineStr"/>
      <c r="M395" s="33" t="inlineStr"/>
      <c r="N395" s="33" t="inlineStr"/>
      <c r="O395" s="33" t="inlineStr"/>
      <c r="P395" s="33" t="inlineStr"/>
      <c r="Q395" s="33" t="inlineStr"/>
      <c r="R395" s="33" t="inlineStr"/>
      <c r="S395" s="33" t="inlineStr"/>
      <c r="T395" s="33" t="inlineStr"/>
      <c r="U395" s="33" t="inlineStr"/>
      <c r="V395" s="33" t="inlineStr"/>
      <c r="W395" s="33" t="inlineStr"/>
      <c r="X395" s="33" t="inlineStr"/>
      <c r="Y395" s="33" t="inlineStr"/>
      <c r="Z395" s="33" t="inlineStr"/>
      <c r="AA395" s="33" t="inlineStr"/>
      <c r="AB395" s="33" t="inlineStr"/>
      <c r="AC395" s="33" t="inlineStr"/>
      <c r="AD395" s="33" t="inlineStr"/>
      <c r="AE395" s="33" t="inlineStr"/>
      <c r="AF395" s="33" t="inlineStr"/>
      <c r="AG395" s="33" t="inlineStr"/>
      <c r="AH395">
        <f>COUNTA(D395:D395)&gt;0</f>
        <v/>
      </c>
      <c r="AI395">
        <f>TRUE</f>
        <v/>
      </c>
      <c r="AJ395">
        <f>FALSE</f>
        <v/>
      </c>
      <c r="AK395">
        <f>IF(AH395,"ANSWERED","MISSING")</f>
        <v/>
      </c>
      <c r="AL395" t="inlineStr">
        <is>
          <t>NO_DEPENDENCY</t>
        </is>
      </c>
    </row>
    <row r="396">
      <c r="A396" s="29" t="inlineStr">
        <is>
          <t>CASP_PR_386_v1</t>
        </is>
      </c>
      <c r="B396" s="30" t="inlineStr">
        <is>
          <t>Financial Assets: Fair Value Through Other Comprehensive Income (FVOCI) - Financial Derivatives not reported in Investments in Subsidiary, Associates and joint Venture</t>
        </is>
      </c>
      <c r="C396" s="34" t="inlineStr">
        <is>
          <t>TABLE: 18.0
MATRIX ROW / CONTEXT: EU/EEA
Enter Financial Assets: Fair Value Through Other Comprehensive Income (FVOCI) - Financial Derivatives not reported in Investments in Subsidiary, Associates and joint Venture in EU/EEA
HOW TO ANSWER: 1 to 1 values.</t>
        </is>
      </c>
      <c r="D396" s="32" t="inlineStr"/>
      <c r="E396" s="33" t="inlineStr"/>
      <c r="F396" s="33" t="inlineStr"/>
      <c r="G396" s="33" t="inlineStr"/>
      <c r="H396" s="33" t="inlineStr"/>
      <c r="I396" s="33" t="inlineStr"/>
      <c r="J396" s="33" t="inlineStr"/>
      <c r="K396" s="33" t="inlineStr"/>
      <c r="L396" s="33" t="inlineStr"/>
      <c r="M396" s="33" t="inlineStr"/>
      <c r="N396" s="33" t="inlineStr"/>
      <c r="O396" s="33" t="inlineStr"/>
      <c r="P396" s="33" t="inlineStr"/>
      <c r="Q396" s="33" t="inlineStr"/>
      <c r="R396" s="33" t="inlineStr"/>
      <c r="S396" s="33" t="inlineStr"/>
      <c r="T396" s="33" t="inlineStr"/>
      <c r="U396" s="33" t="inlineStr"/>
      <c r="V396" s="33" t="inlineStr"/>
      <c r="W396" s="33" t="inlineStr"/>
      <c r="X396" s="33" t="inlineStr"/>
      <c r="Y396" s="33" t="inlineStr"/>
      <c r="Z396" s="33" t="inlineStr"/>
      <c r="AA396" s="33" t="inlineStr"/>
      <c r="AB396" s="33" t="inlineStr"/>
      <c r="AC396" s="33" t="inlineStr"/>
      <c r="AD396" s="33" t="inlineStr"/>
      <c r="AE396" s="33" t="inlineStr"/>
      <c r="AF396" s="33" t="inlineStr"/>
      <c r="AG396" s="33" t="inlineStr"/>
      <c r="AH396">
        <f>COUNTA(D396:D396)&gt;0</f>
        <v/>
      </c>
      <c r="AI396">
        <f>TRUE</f>
        <v/>
      </c>
      <c r="AJ396">
        <f>FALSE</f>
        <v/>
      </c>
      <c r="AK396">
        <f>IF(AH396,"ANSWERED","MISSING")</f>
        <v/>
      </c>
      <c r="AL396" t="inlineStr">
        <is>
          <t>NO_DEPENDENCY</t>
        </is>
      </c>
    </row>
    <row r="397">
      <c r="A397" s="29" t="inlineStr">
        <is>
          <t>CASP_PR_387_v1</t>
        </is>
      </c>
      <c r="B397" s="30" t="inlineStr">
        <is>
          <t>Financial Assets: Fair Value Through Other Comprehensive Income (FVOCI) - Financial Derivatives not reported in Investments in Subsidiary, Associates and joint Venture</t>
        </is>
      </c>
      <c r="C397" s="34" t="inlineStr">
        <is>
          <t>TABLE: 18.0
MATRIX ROW / CONTEXT: RoW
Enter Financial Assets: Fair Value Through Other Comprehensive Income (FVOCI) - Financial Derivatives not reported in Investments in Subsidiary, Associates and joint Venture in RoW
HOW TO ANSWER: 1 to 1 values.</t>
        </is>
      </c>
      <c r="D397" s="32" t="inlineStr"/>
      <c r="E397" s="33" t="inlineStr"/>
      <c r="F397" s="33" t="inlineStr"/>
      <c r="G397" s="33" t="inlineStr"/>
      <c r="H397" s="33" t="inlineStr"/>
      <c r="I397" s="33" t="inlineStr"/>
      <c r="J397" s="33" t="inlineStr"/>
      <c r="K397" s="33" t="inlineStr"/>
      <c r="L397" s="33" t="inlineStr"/>
      <c r="M397" s="33" t="inlineStr"/>
      <c r="N397" s="33" t="inlineStr"/>
      <c r="O397" s="33" t="inlineStr"/>
      <c r="P397" s="33" t="inlineStr"/>
      <c r="Q397" s="33" t="inlineStr"/>
      <c r="R397" s="33" t="inlineStr"/>
      <c r="S397" s="33" t="inlineStr"/>
      <c r="T397" s="33" t="inlineStr"/>
      <c r="U397" s="33" t="inlineStr"/>
      <c r="V397" s="33" t="inlineStr"/>
      <c r="W397" s="33" t="inlineStr"/>
      <c r="X397" s="33" t="inlineStr"/>
      <c r="Y397" s="33" t="inlineStr"/>
      <c r="Z397" s="33" t="inlineStr"/>
      <c r="AA397" s="33" t="inlineStr"/>
      <c r="AB397" s="33" t="inlineStr"/>
      <c r="AC397" s="33" t="inlineStr"/>
      <c r="AD397" s="33" t="inlineStr"/>
      <c r="AE397" s="33" t="inlineStr"/>
      <c r="AF397" s="33" t="inlineStr"/>
      <c r="AG397" s="33" t="inlineStr"/>
      <c r="AH397">
        <f>COUNTA(D397:D397)&gt;0</f>
        <v/>
      </c>
      <c r="AI397">
        <f>TRUE</f>
        <v/>
      </c>
      <c r="AJ397">
        <f>FALSE</f>
        <v/>
      </c>
      <c r="AK397">
        <f>IF(AH397,"ANSWERED","MISSING")</f>
        <v/>
      </c>
      <c r="AL397" t="inlineStr">
        <is>
          <t>NO_DEPENDENCY</t>
        </is>
      </c>
    </row>
    <row r="398">
      <c r="A398" s="29" t="inlineStr">
        <is>
          <t>CASP_PR_388_v1</t>
        </is>
      </c>
      <c r="B398" s="30" t="inlineStr">
        <is>
          <t>Financial Assets: Fair Value Through Other Comprehensive Income (FVOCI) - Other Financial Assets not reported in Investments in Subsidiary, Associates and joint Venture</t>
        </is>
      </c>
      <c r="C398" s="34" t="inlineStr">
        <is>
          <t>TABLE: 18.0
MATRIX ROW / CONTEXT: Malta
Enter Financial Assets: Fair Value Through Other Comprehensive Income (FVOCI) - Other Financial Assets not reported in Investments in Subsidiary, Associates and joint Venture in Malta
HOW TO ANSWER: 1 to 1 values.</t>
        </is>
      </c>
      <c r="D398" s="32" t="inlineStr"/>
      <c r="E398" s="33" t="inlineStr"/>
      <c r="F398" s="33" t="inlineStr"/>
      <c r="G398" s="33" t="inlineStr"/>
      <c r="H398" s="33" t="inlineStr"/>
      <c r="I398" s="33" t="inlineStr"/>
      <c r="J398" s="33" t="inlineStr"/>
      <c r="K398" s="33" t="inlineStr"/>
      <c r="L398" s="33" t="inlineStr"/>
      <c r="M398" s="33" t="inlineStr"/>
      <c r="N398" s="33" t="inlineStr"/>
      <c r="O398" s="33" t="inlineStr"/>
      <c r="P398" s="33" t="inlineStr"/>
      <c r="Q398" s="33" t="inlineStr"/>
      <c r="R398" s="33" t="inlineStr"/>
      <c r="S398" s="33" t="inlineStr"/>
      <c r="T398" s="33" t="inlineStr"/>
      <c r="U398" s="33" t="inlineStr"/>
      <c r="V398" s="33" t="inlineStr"/>
      <c r="W398" s="33" t="inlineStr"/>
      <c r="X398" s="33" t="inlineStr"/>
      <c r="Y398" s="33" t="inlineStr"/>
      <c r="Z398" s="33" t="inlineStr"/>
      <c r="AA398" s="33" t="inlineStr"/>
      <c r="AB398" s="33" t="inlineStr"/>
      <c r="AC398" s="33" t="inlineStr"/>
      <c r="AD398" s="33" t="inlineStr"/>
      <c r="AE398" s="33" t="inlineStr"/>
      <c r="AF398" s="33" t="inlineStr"/>
      <c r="AG398" s="33" t="inlineStr"/>
      <c r="AH398">
        <f>COUNTA(D398:D398)&gt;0</f>
        <v/>
      </c>
      <c r="AI398">
        <f>TRUE</f>
        <v/>
      </c>
      <c r="AJ398">
        <f>FALSE</f>
        <v/>
      </c>
      <c r="AK398">
        <f>IF(AH398,"ANSWERED","MISSING")</f>
        <v/>
      </c>
      <c r="AL398" t="inlineStr">
        <is>
          <t>NO_DEPENDENCY</t>
        </is>
      </c>
    </row>
    <row r="399">
      <c r="A399" s="29" t="inlineStr">
        <is>
          <t>CASP_PR_389_v1</t>
        </is>
      </c>
      <c r="B399" s="30" t="inlineStr">
        <is>
          <t>Financial Assets: Fair Value Through Other Comprehensive Income (FVOCI) - Other Financial Assets not reported in Investments in Subsidiary, Associates and joint Venture</t>
        </is>
      </c>
      <c r="C399" s="34" t="inlineStr">
        <is>
          <t>TABLE: 18.0
MATRIX ROW / CONTEXT: EU/EEA
Enter Financial Assets: Fair Value Through Other Comprehensive Income (FVOCI) - Other Financial Assets not reported in Investments in Subsidiary, Associates and joint Venture in EU/EEA
HOW TO ANSWER: 1 to 1 values.</t>
        </is>
      </c>
      <c r="D399" s="32" t="inlineStr"/>
      <c r="E399" s="33" t="inlineStr"/>
      <c r="F399" s="33" t="inlineStr"/>
      <c r="G399" s="33" t="inlineStr"/>
      <c r="H399" s="33" t="inlineStr"/>
      <c r="I399" s="33" t="inlineStr"/>
      <c r="J399" s="33" t="inlineStr"/>
      <c r="K399" s="33" t="inlineStr"/>
      <c r="L399" s="33" t="inlineStr"/>
      <c r="M399" s="33" t="inlineStr"/>
      <c r="N399" s="33" t="inlineStr"/>
      <c r="O399" s="33" t="inlineStr"/>
      <c r="P399" s="33" t="inlineStr"/>
      <c r="Q399" s="33" t="inlineStr"/>
      <c r="R399" s="33" t="inlineStr"/>
      <c r="S399" s="33" t="inlineStr"/>
      <c r="T399" s="33" t="inlineStr"/>
      <c r="U399" s="33" t="inlineStr"/>
      <c r="V399" s="33" t="inlineStr"/>
      <c r="W399" s="33" t="inlineStr"/>
      <c r="X399" s="33" t="inlineStr"/>
      <c r="Y399" s="33" t="inlineStr"/>
      <c r="Z399" s="33" t="inlineStr"/>
      <c r="AA399" s="33" t="inlineStr"/>
      <c r="AB399" s="33" t="inlineStr"/>
      <c r="AC399" s="33" t="inlineStr"/>
      <c r="AD399" s="33" t="inlineStr"/>
      <c r="AE399" s="33" t="inlineStr"/>
      <c r="AF399" s="33" t="inlineStr"/>
      <c r="AG399" s="33" t="inlineStr"/>
      <c r="AH399">
        <f>COUNTA(D399:D399)&gt;0</f>
        <v/>
      </c>
      <c r="AI399">
        <f>TRUE</f>
        <v/>
      </c>
      <c r="AJ399">
        <f>FALSE</f>
        <v/>
      </c>
      <c r="AK399">
        <f>IF(AH399,"ANSWERED","MISSING")</f>
        <v/>
      </c>
      <c r="AL399" t="inlineStr">
        <is>
          <t>NO_DEPENDENCY</t>
        </is>
      </c>
    </row>
    <row r="400">
      <c r="A400" s="29" t="inlineStr">
        <is>
          <t>CASP_PR_390_v1</t>
        </is>
      </c>
      <c r="B400" s="30" t="inlineStr">
        <is>
          <t>Financial Assets: Fair Value Through Other Comprehensive Income (FVOCI) - Other Financial Assets not reported in Investments in Subsidiary, Associates and joint Venture</t>
        </is>
      </c>
      <c r="C400" s="34" t="inlineStr">
        <is>
          <t>TABLE: 18.0
MATRIX ROW / CONTEXT: RoW
Enter Financial Assets: Fair Value Through Other Comprehensive Income (FVOCI) - Other Financial Assets not reported in Investments in Subsidiary, Associates and joint Venture in RoW
HOW TO ANSWER: 1 to 1 values.</t>
        </is>
      </c>
      <c r="D400" s="32" t="inlineStr"/>
      <c r="E400" s="33" t="inlineStr"/>
      <c r="F400" s="33" t="inlineStr"/>
      <c r="G400" s="33" t="inlineStr"/>
      <c r="H400" s="33" t="inlineStr"/>
      <c r="I400" s="33" t="inlineStr"/>
      <c r="J400" s="33" t="inlineStr"/>
      <c r="K400" s="33" t="inlineStr"/>
      <c r="L400" s="33" t="inlineStr"/>
      <c r="M400" s="33" t="inlineStr"/>
      <c r="N400" s="33" t="inlineStr"/>
      <c r="O400" s="33" t="inlineStr"/>
      <c r="P400" s="33" t="inlineStr"/>
      <c r="Q400" s="33" t="inlineStr"/>
      <c r="R400" s="33" t="inlineStr"/>
      <c r="S400" s="33" t="inlineStr"/>
      <c r="T400" s="33" t="inlineStr"/>
      <c r="U400" s="33" t="inlineStr"/>
      <c r="V400" s="33" t="inlineStr"/>
      <c r="W400" s="33" t="inlineStr"/>
      <c r="X400" s="33" t="inlineStr"/>
      <c r="Y400" s="33" t="inlineStr"/>
      <c r="Z400" s="33" t="inlineStr"/>
      <c r="AA400" s="33" t="inlineStr"/>
      <c r="AB400" s="33" t="inlineStr"/>
      <c r="AC400" s="33" t="inlineStr"/>
      <c r="AD400" s="33" t="inlineStr"/>
      <c r="AE400" s="33" t="inlineStr"/>
      <c r="AF400" s="33" t="inlineStr"/>
      <c r="AG400" s="33" t="inlineStr"/>
      <c r="AH400">
        <f>COUNTA(D400:D400)&gt;0</f>
        <v/>
      </c>
      <c r="AI400">
        <f>TRUE</f>
        <v/>
      </c>
      <c r="AJ400">
        <f>FALSE</f>
        <v/>
      </c>
      <c r="AK400">
        <f>IF(AH400,"ANSWERED","MISSING")</f>
        <v/>
      </c>
      <c r="AL400" t="inlineStr">
        <is>
          <t>NO_DEPENDENCY</t>
        </is>
      </c>
    </row>
    <row r="401">
      <c r="A401" s="29" t="inlineStr">
        <is>
          <t>CASP_PR_391_v1</t>
        </is>
      </c>
      <c r="B401" s="30" t="inlineStr">
        <is>
          <t>Loans and advances granted to group entities</t>
        </is>
      </c>
      <c r="C401" s="34" t="inlineStr">
        <is>
          <t>TABLE: 18.0
MATRIX ROW / CONTEXT: Malta
Enter Loans and advances granted to group entities in Malta
HOW TO ANSWER: 1 to 1 values.</t>
        </is>
      </c>
      <c r="D401" s="32" t="inlineStr"/>
      <c r="E401" s="33" t="inlineStr"/>
      <c r="F401" s="33" t="inlineStr"/>
      <c r="G401" s="33" t="inlineStr"/>
      <c r="H401" s="33" t="inlineStr"/>
      <c r="I401" s="33" t="inlineStr"/>
      <c r="J401" s="33" t="inlineStr"/>
      <c r="K401" s="33" t="inlineStr"/>
      <c r="L401" s="33" t="inlineStr"/>
      <c r="M401" s="33" t="inlineStr"/>
      <c r="N401" s="33" t="inlineStr"/>
      <c r="O401" s="33" t="inlineStr"/>
      <c r="P401" s="33" t="inlineStr"/>
      <c r="Q401" s="33" t="inlineStr"/>
      <c r="R401" s="33" t="inlineStr"/>
      <c r="S401" s="33" t="inlineStr"/>
      <c r="T401" s="33" t="inlineStr"/>
      <c r="U401" s="33" t="inlineStr"/>
      <c r="V401" s="33" t="inlineStr"/>
      <c r="W401" s="33" t="inlineStr"/>
      <c r="X401" s="33" t="inlineStr"/>
      <c r="Y401" s="33" t="inlineStr"/>
      <c r="Z401" s="33" t="inlineStr"/>
      <c r="AA401" s="33" t="inlineStr"/>
      <c r="AB401" s="33" t="inlineStr"/>
      <c r="AC401" s="33" t="inlineStr"/>
      <c r="AD401" s="33" t="inlineStr"/>
      <c r="AE401" s="33" t="inlineStr"/>
      <c r="AF401" s="33" t="inlineStr"/>
      <c r="AG401" s="33" t="inlineStr"/>
      <c r="AH401">
        <f>COUNTA(D401:D401)&gt;0</f>
        <v/>
      </c>
      <c r="AI401">
        <f>TRUE</f>
        <v/>
      </c>
      <c r="AJ401">
        <f>FALSE</f>
        <v/>
      </c>
      <c r="AK401">
        <f>IF(AH401,"ANSWERED","MISSING")</f>
        <v/>
      </c>
      <c r="AL401" t="inlineStr">
        <is>
          <t>NO_DEPENDENCY</t>
        </is>
      </c>
    </row>
    <row r="402">
      <c r="A402" s="29" t="inlineStr">
        <is>
          <t>CASP_PR_392_v1</t>
        </is>
      </c>
      <c r="B402" s="30" t="inlineStr">
        <is>
          <t>Loans and advances granted to group entities</t>
        </is>
      </c>
      <c r="C402" s="34" t="inlineStr">
        <is>
          <t>TABLE: 18.0
MATRIX ROW / CONTEXT: EU/EEA
Enter Loans and advances granted to group entities in EU/EEA
HOW TO ANSWER: 1 to 1 values.</t>
        </is>
      </c>
      <c r="D402" s="32" t="inlineStr"/>
      <c r="E402" s="33" t="inlineStr"/>
      <c r="F402" s="33" t="inlineStr"/>
      <c r="G402" s="33" t="inlineStr"/>
      <c r="H402" s="33" t="inlineStr"/>
      <c r="I402" s="33" t="inlineStr"/>
      <c r="J402" s="33" t="inlineStr"/>
      <c r="K402" s="33" t="inlineStr"/>
      <c r="L402" s="33" t="inlineStr"/>
      <c r="M402" s="33" t="inlineStr"/>
      <c r="N402" s="33" t="inlineStr"/>
      <c r="O402" s="33" t="inlineStr"/>
      <c r="P402" s="33" t="inlineStr"/>
      <c r="Q402" s="33" t="inlineStr"/>
      <c r="R402" s="33" t="inlineStr"/>
      <c r="S402" s="33" t="inlineStr"/>
      <c r="T402" s="33" t="inlineStr"/>
      <c r="U402" s="33" t="inlineStr"/>
      <c r="V402" s="33" t="inlineStr"/>
      <c r="W402" s="33" t="inlineStr"/>
      <c r="X402" s="33" t="inlineStr"/>
      <c r="Y402" s="33" t="inlineStr"/>
      <c r="Z402" s="33" t="inlineStr"/>
      <c r="AA402" s="33" t="inlineStr"/>
      <c r="AB402" s="33" t="inlineStr"/>
      <c r="AC402" s="33" t="inlineStr"/>
      <c r="AD402" s="33" t="inlineStr"/>
      <c r="AE402" s="33" t="inlineStr"/>
      <c r="AF402" s="33" t="inlineStr"/>
      <c r="AG402" s="33" t="inlineStr"/>
      <c r="AH402">
        <f>COUNTA(D402:D402)&gt;0</f>
        <v/>
      </c>
      <c r="AI402">
        <f>TRUE</f>
        <v/>
      </c>
      <c r="AJ402">
        <f>FALSE</f>
        <v/>
      </c>
      <c r="AK402">
        <f>IF(AH402,"ANSWERED","MISSING")</f>
        <v/>
      </c>
      <c r="AL402" t="inlineStr">
        <is>
          <t>NO_DEPENDENCY</t>
        </is>
      </c>
    </row>
    <row r="403">
      <c r="A403" s="29" t="inlineStr">
        <is>
          <t>CASP_PR_393_v1</t>
        </is>
      </c>
      <c r="B403" s="30" t="inlineStr">
        <is>
          <t>Loans and advances granted to group entities</t>
        </is>
      </c>
      <c r="C403" s="34" t="inlineStr">
        <is>
          <t>TABLE: 18.0
MATRIX ROW / CONTEXT: RoW
Enter Loans and advances granted to group entities in RoW
HOW TO ANSWER: 1 to 1 values.</t>
        </is>
      </c>
      <c r="D403" s="32" t="inlineStr"/>
      <c r="E403" s="33" t="inlineStr"/>
      <c r="F403" s="33" t="inlineStr"/>
      <c r="G403" s="33" t="inlineStr"/>
      <c r="H403" s="33" t="inlineStr"/>
      <c r="I403" s="33" t="inlineStr"/>
      <c r="J403" s="33" t="inlineStr"/>
      <c r="K403" s="33" t="inlineStr"/>
      <c r="L403" s="33" t="inlineStr"/>
      <c r="M403" s="33" t="inlineStr"/>
      <c r="N403" s="33" t="inlineStr"/>
      <c r="O403" s="33" t="inlineStr"/>
      <c r="P403" s="33" t="inlineStr"/>
      <c r="Q403" s="33" t="inlineStr"/>
      <c r="R403" s="33" t="inlineStr"/>
      <c r="S403" s="33" t="inlineStr"/>
      <c r="T403" s="33" t="inlineStr"/>
      <c r="U403" s="33" t="inlineStr"/>
      <c r="V403" s="33" t="inlineStr"/>
      <c r="W403" s="33" t="inlineStr"/>
      <c r="X403" s="33" t="inlineStr"/>
      <c r="Y403" s="33" t="inlineStr"/>
      <c r="Z403" s="33" t="inlineStr"/>
      <c r="AA403" s="33" t="inlineStr"/>
      <c r="AB403" s="33" t="inlineStr"/>
      <c r="AC403" s="33" t="inlineStr"/>
      <c r="AD403" s="33" t="inlineStr"/>
      <c r="AE403" s="33" t="inlineStr"/>
      <c r="AF403" s="33" t="inlineStr"/>
      <c r="AG403" s="33" t="inlineStr"/>
      <c r="AH403">
        <f>COUNTA(D403:D403)&gt;0</f>
        <v/>
      </c>
      <c r="AI403">
        <f>TRUE</f>
        <v/>
      </c>
      <c r="AJ403">
        <f>FALSE</f>
        <v/>
      </c>
      <c r="AK403">
        <f>IF(AH403,"ANSWERED","MISSING")</f>
        <v/>
      </c>
      <c r="AL403" t="inlineStr">
        <is>
          <t>NO_DEPENDENCY</t>
        </is>
      </c>
    </row>
    <row r="404">
      <c r="A404" s="29" t="inlineStr">
        <is>
          <t>CASP_PR_394_v1</t>
        </is>
      </c>
      <c r="B404" s="30" t="inlineStr">
        <is>
          <t>Loans and advances granted to third-party entities</t>
        </is>
      </c>
      <c r="C404" s="34" t="inlineStr">
        <is>
          <t>TABLE: 18.0
MATRIX ROW / CONTEXT: Malta
Enter Loans and advances granted to third-party entities in Malta
HOW TO ANSWER: 1 to 1 values.</t>
        </is>
      </c>
      <c r="D404" s="32" t="inlineStr"/>
      <c r="E404" s="33" t="inlineStr"/>
      <c r="F404" s="33" t="inlineStr"/>
      <c r="G404" s="33" t="inlineStr"/>
      <c r="H404" s="33" t="inlineStr"/>
      <c r="I404" s="33" t="inlineStr"/>
      <c r="J404" s="33" t="inlineStr"/>
      <c r="K404" s="33" t="inlineStr"/>
      <c r="L404" s="33" t="inlineStr"/>
      <c r="M404" s="33" t="inlineStr"/>
      <c r="N404" s="33" t="inlineStr"/>
      <c r="O404" s="33" t="inlineStr"/>
      <c r="P404" s="33" t="inlineStr"/>
      <c r="Q404" s="33" t="inlineStr"/>
      <c r="R404" s="33" t="inlineStr"/>
      <c r="S404" s="33" t="inlineStr"/>
      <c r="T404" s="33" t="inlineStr"/>
      <c r="U404" s="33" t="inlineStr"/>
      <c r="V404" s="33" t="inlineStr"/>
      <c r="W404" s="33" t="inlineStr"/>
      <c r="X404" s="33" t="inlineStr"/>
      <c r="Y404" s="33" t="inlineStr"/>
      <c r="Z404" s="33" t="inlineStr"/>
      <c r="AA404" s="33" t="inlineStr"/>
      <c r="AB404" s="33" t="inlineStr"/>
      <c r="AC404" s="33" t="inlineStr"/>
      <c r="AD404" s="33" t="inlineStr"/>
      <c r="AE404" s="33" t="inlineStr"/>
      <c r="AF404" s="33" t="inlineStr"/>
      <c r="AG404" s="33" t="inlineStr"/>
      <c r="AH404">
        <f>COUNTA(D404:D404)&gt;0</f>
        <v/>
      </c>
      <c r="AI404">
        <f>TRUE</f>
        <v/>
      </c>
      <c r="AJ404">
        <f>FALSE</f>
        <v/>
      </c>
      <c r="AK404">
        <f>IF(AH404,"ANSWERED","MISSING")</f>
        <v/>
      </c>
      <c r="AL404" t="inlineStr">
        <is>
          <t>NO_DEPENDENCY</t>
        </is>
      </c>
    </row>
    <row r="405">
      <c r="A405" s="29" t="inlineStr">
        <is>
          <t>CASP_PR_395_v1</t>
        </is>
      </c>
      <c r="B405" s="30" t="inlineStr">
        <is>
          <t>Loans and advances granted to third-party entities</t>
        </is>
      </c>
      <c r="C405" s="34" t="inlineStr">
        <is>
          <t>TABLE: 18.0
MATRIX ROW / CONTEXT: EU/EEA
Enter Loans and advances granted to third-party entities in EU/EEA
HOW TO ANSWER: 1 to 1 values.</t>
        </is>
      </c>
      <c r="D405" s="32" t="inlineStr"/>
      <c r="E405" s="33" t="inlineStr"/>
      <c r="F405" s="33" t="inlineStr"/>
      <c r="G405" s="33" t="inlineStr"/>
      <c r="H405" s="33" t="inlineStr"/>
      <c r="I405" s="33" t="inlineStr"/>
      <c r="J405" s="33" t="inlineStr"/>
      <c r="K405" s="33" t="inlineStr"/>
      <c r="L405" s="33" t="inlineStr"/>
      <c r="M405" s="33" t="inlineStr"/>
      <c r="N405" s="33" t="inlineStr"/>
      <c r="O405" s="33" t="inlineStr"/>
      <c r="P405" s="33" t="inlineStr"/>
      <c r="Q405" s="33" t="inlineStr"/>
      <c r="R405" s="33" t="inlineStr"/>
      <c r="S405" s="33" t="inlineStr"/>
      <c r="T405" s="33" t="inlineStr"/>
      <c r="U405" s="33" t="inlineStr"/>
      <c r="V405" s="33" t="inlineStr"/>
      <c r="W405" s="33" t="inlineStr"/>
      <c r="X405" s="33" t="inlineStr"/>
      <c r="Y405" s="33" t="inlineStr"/>
      <c r="Z405" s="33" t="inlineStr"/>
      <c r="AA405" s="33" t="inlineStr"/>
      <c r="AB405" s="33" t="inlineStr"/>
      <c r="AC405" s="33" t="inlineStr"/>
      <c r="AD405" s="33" t="inlineStr"/>
      <c r="AE405" s="33" t="inlineStr"/>
      <c r="AF405" s="33" t="inlineStr"/>
      <c r="AG405" s="33" t="inlineStr"/>
      <c r="AH405">
        <f>COUNTA(D405:D405)&gt;0</f>
        <v/>
      </c>
      <c r="AI405">
        <f>TRUE</f>
        <v/>
      </c>
      <c r="AJ405">
        <f>FALSE</f>
        <v/>
      </c>
      <c r="AK405">
        <f>IF(AH405,"ANSWERED","MISSING")</f>
        <v/>
      </c>
      <c r="AL405" t="inlineStr">
        <is>
          <t>NO_DEPENDENCY</t>
        </is>
      </c>
    </row>
    <row r="406">
      <c r="A406" s="29" t="inlineStr">
        <is>
          <t>CASP_PR_396_v1</t>
        </is>
      </c>
      <c r="B406" s="30" t="inlineStr">
        <is>
          <t>Loans and advances granted to third-party entities</t>
        </is>
      </c>
      <c r="C406" s="34" t="inlineStr">
        <is>
          <t>TABLE: 18.0
MATRIX ROW / CONTEXT: RoW
Enter Loans and advances granted to third-party entities in RoW
HOW TO ANSWER: 1 to 1 values.</t>
        </is>
      </c>
      <c r="D406" s="32" t="inlineStr"/>
      <c r="E406" s="33" t="inlineStr"/>
      <c r="F406" s="33" t="inlineStr"/>
      <c r="G406" s="33" t="inlineStr"/>
      <c r="H406" s="33" t="inlineStr"/>
      <c r="I406" s="33" t="inlineStr"/>
      <c r="J406" s="33" t="inlineStr"/>
      <c r="K406" s="33" t="inlineStr"/>
      <c r="L406" s="33" t="inlineStr"/>
      <c r="M406" s="33" t="inlineStr"/>
      <c r="N406" s="33" t="inlineStr"/>
      <c r="O406" s="33" t="inlineStr"/>
      <c r="P406" s="33" t="inlineStr"/>
      <c r="Q406" s="33" t="inlineStr"/>
      <c r="R406" s="33" t="inlineStr"/>
      <c r="S406" s="33" t="inlineStr"/>
      <c r="T406" s="33" t="inlineStr"/>
      <c r="U406" s="33" t="inlineStr"/>
      <c r="V406" s="33" t="inlineStr"/>
      <c r="W406" s="33" t="inlineStr"/>
      <c r="X406" s="33" t="inlineStr"/>
      <c r="Y406" s="33" t="inlineStr"/>
      <c r="Z406" s="33" t="inlineStr"/>
      <c r="AA406" s="33" t="inlineStr"/>
      <c r="AB406" s="33" t="inlineStr"/>
      <c r="AC406" s="33" t="inlineStr"/>
      <c r="AD406" s="33" t="inlineStr"/>
      <c r="AE406" s="33" t="inlineStr"/>
      <c r="AF406" s="33" t="inlineStr"/>
      <c r="AG406" s="33" t="inlineStr"/>
      <c r="AH406">
        <f>COUNTA(D406:D406)&gt;0</f>
        <v/>
      </c>
      <c r="AI406">
        <f>TRUE</f>
        <v/>
      </c>
      <c r="AJ406">
        <f>FALSE</f>
        <v/>
      </c>
      <c r="AK406">
        <f>IF(AH406,"ANSWERED","MISSING")</f>
        <v/>
      </c>
      <c r="AL406" t="inlineStr">
        <is>
          <t>NO_DEPENDENCY</t>
        </is>
      </c>
    </row>
    <row r="407">
      <c r="A407" s="29" t="inlineStr">
        <is>
          <t>CASP_PR_397_v1</t>
        </is>
      </c>
      <c r="B407" s="30" t="inlineStr">
        <is>
          <t>Details on Loans and advances granted to third-party entities</t>
        </is>
      </c>
      <c r="C407" s="31" t="inlineStr">
        <is>
          <t>Enter Details on Loans and advances granted to third-party entities
WHEN TO ANSWER: The total of “Loans and advances granted to third-party entities” (CASP_PR_394), “Loans and advances granted to third-party entities” (CASP_PR_395), “Loans and advances granted to third-party entities” (CASP_PR_396) is greater than 0</t>
        </is>
      </c>
      <c r="D407" s="36" t="inlineStr"/>
      <c r="E407" s="33" t="inlineStr"/>
      <c r="F407" s="33" t="inlineStr"/>
      <c r="G407" s="33" t="inlineStr"/>
      <c r="H407" s="33" t="inlineStr"/>
      <c r="I407" s="33" t="inlineStr"/>
      <c r="J407" s="33" t="inlineStr"/>
      <c r="K407" s="33" t="inlineStr"/>
      <c r="L407" s="33" t="inlineStr"/>
      <c r="M407" s="33" t="inlineStr"/>
      <c r="N407" s="33" t="inlineStr"/>
      <c r="O407" s="33" t="inlineStr"/>
      <c r="P407" s="33" t="inlineStr"/>
      <c r="Q407" s="33" t="inlineStr"/>
      <c r="R407" s="33" t="inlineStr"/>
      <c r="S407" s="33" t="inlineStr"/>
      <c r="T407" s="33" t="inlineStr"/>
      <c r="U407" s="33" t="inlineStr"/>
      <c r="V407" s="33" t="inlineStr"/>
      <c r="W407" s="33" t="inlineStr"/>
      <c r="X407" s="33" t="inlineStr"/>
      <c r="Y407" s="33" t="inlineStr"/>
      <c r="Z407" s="33" t="inlineStr"/>
      <c r="AA407" s="33" t="inlineStr"/>
      <c r="AB407" s="33" t="inlineStr"/>
      <c r="AC407" s="33" t="inlineStr"/>
      <c r="AD407" s="33" t="inlineStr"/>
      <c r="AE407" s="33" t="inlineStr"/>
      <c r="AF407" s="33" t="inlineStr"/>
      <c r="AG407" s="33" t="inlineStr"/>
      <c r="AH407">
        <f>COUNTA(D407:D407)&gt;0</f>
        <v/>
      </c>
      <c r="AI407">
        <f>IFERROR(SUM('2- PR'!$D$404:$D$404,'2- PR'!$D$405:$D$405,'2- PR'!$D$406:$D$406)&gt;0,FALSE)</f>
        <v/>
      </c>
      <c r="AJ407">
        <f>IFERROR(AND(AND(COUNTA('2- PR'!$D$404:$D$404)=0,COUNTA('2- PR'!$D$405:$D$405)=0,COUNTA('2- PR'!$D$406:$D$406)=0),NOT(SUM('2- PR'!$D$404:$D$404,'2- PR'!$D$405:$D$405,'2- PR'!$D$406:$D$406)&gt;0)),FALSE)</f>
        <v/>
      </c>
      <c r="AK407">
        <f>IF(AI407,IF(AH407,"ANSWERED","MISSING"),IF(AJ407,IF(AH407,"INVALID","CONTROLLER MISSING"),IF(AH407,"INVALID","NOT APPLICABLE")))</f>
        <v/>
      </c>
      <c r="AL407" t="inlineStr">
        <is>
          <t>PARSED</t>
        </is>
      </c>
    </row>
    <row r="408">
      <c r="A408" s="29" t="inlineStr">
        <is>
          <t>CASP_PR_398_v1</t>
        </is>
      </c>
      <c r="B408" s="30" t="inlineStr">
        <is>
          <t>Trade Receivables</t>
        </is>
      </c>
      <c r="C408" s="34" t="inlineStr">
        <is>
          <t>TABLE: 18.0
MATRIX ROW / CONTEXT: Malta
Enter Trade Receivables in Malta
HOW TO ANSWER: 1 to 1 values.</t>
        </is>
      </c>
      <c r="D408" s="32" t="inlineStr"/>
      <c r="E408" s="33" t="inlineStr"/>
      <c r="F408" s="33" t="inlineStr"/>
      <c r="G408" s="33" t="inlineStr"/>
      <c r="H408" s="33" t="inlineStr"/>
      <c r="I408" s="33" t="inlineStr"/>
      <c r="J408" s="33" t="inlineStr"/>
      <c r="K408" s="33" t="inlineStr"/>
      <c r="L408" s="33" t="inlineStr"/>
      <c r="M408" s="33" t="inlineStr"/>
      <c r="N408" s="33" t="inlineStr"/>
      <c r="O408" s="33" t="inlineStr"/>
      <c r="P408" s="33" t="inlineStr"/>
      <c r="Q408" s="33" t="inlineStr"/>
      <c r="R408" s="33" t="inlineStr"/>
      <c r="S408" s="33" t="inlineStr"/>
      <c r="T408" s="33" t="inlineStr"/>
      <c r="U408" s="33" t="inlineStr"/>
      <c r="V408" s="33" t="inlineStr"/>
      <c r="W408" s="33" t="inlineStr"/>
      <c r="X408" s="33" t="inlineStr"/>
      <c r="Y408" s="33" t="inlineStr"/>
      <c r="Z408" s="33" t="inlineStr"/>
      <c r="AA408" s="33" t="inlineStr"/>
      <c r="AB408" s="33" t="inlineStr"/>
      <c r="AC408" s="33" t="inlineStr"/>
      <c r="AD408" s="33" t="inlineStr"/>
      <c r="AE408" s="33" t="inlineStr"/>
      <c r="AF408" s="33" t="inlineStr"/>
      <c r="AG408" s="33" t="inlineStr"/>
      <c r="AH408">
        <f>COUNTA(D408:D408)&gt;0</f>
        <v/>
      </c>
      <c r="AI408">
        <f>TRUE</f>
        <v/>
      </c>
      <c r="AJ408">
        <f>FALSE</f>
        <v/>
      </c>
      <c r="AK408">
        <f>IF(AH408,"ANSWERED","MISSING")</f>
        <v/>
      </c>
      <c r="AL408" t="inlineStr">
        <is>
          <t>NO_DEPENDENCY</t>
        </is>
      </c>
    </row>
    <row r="409">
      <c r="A409" s="29" t="inlineStr">
        <is>
          <t>CASP_PR_399_v1</t>
        </is>
      </c>
      <c r="B409" s="30" t="inlineStr">
        <is>
          <t>Trade Receivables</t>
        </is>
      </c>
      <c r="C409" s="34" t="inlineStr">
        <is>
          <t>TABLE: 18.0
MATRIX ROW / CONTEXT: EU/EEA
Enter Trade Receivables in EU/EEA
HOW TO ANSWER: 1 to 1 values.</t>
        </is>
      </c>
      <c r="D409" s="32" t="inlineStr"/>
      <c r="E409" s="33" t="inlineStr"/>
      <c r="F409" s="33" t="inlineStr"/>
      <c r="G409" s="33" t="inlineStr"/>
      <c r="H409" s="33" t="inlineStr"/>
      <c r="I409" s="33" t="inlineStr"/>
      <c r="J409" s="33" t="inlineStr"/>
      <c r="K409" s="33" t="inlineStr"/>
      <c r="L409" s="33" t="inlineStr"/>
      <c r="M409" s="33" t="inlineStr"/>
      <c r="N409" s="33" t="inlineStr"/>
      <c r="O409" s="33" t="inlineStr"/>
      <c r="P409" s="33" t="inlineStr"/>
      <c r="Q409" s="33" t="inlineStr"/>
      <c r="R409" s="33" t="inlineStr"/>
      <c r="S409" s="33" t="inlineStr"/>
      <c r="T409" s="33" t="inlineStr"/>
      <c r="U409" s="33" t="inlineStr"/>
      <c r="V409" s="33" t="inlineStr"/>
      <c r="W409" s="33" t="inlineStr"/>
      <c r="X409" s="33" t="inlineStr"/>
      <c r="Y409" s="33" t="inlineStr"/>
      <c r="Z409" s="33" t="inlineStr"/>
      <c r="AA409" s="33" t="inlineStr"/>
      <c r="AB409" s="33" t="inlineStr"/>
      <c r="AC409" s="33" t="inlineStr"/>
      <c r="AD409" s="33" t="inlineStr"/>
      <c r="AE409" s="33" t="inlineStr"/>
      <c r="AF409" s="33" t="inlineStr"/>
      <c r="AG409" s="33" t="inlineStr"/>
      <c r="AH409">
        <f>COUNTA(D409:D409)&gt;0</f>
        <v/>
      </c>
      <c r="AI409">
        <f>TRUE</f>
        <v/>
      </c>
      <c r="AJ409">
        <f>FALSE</f>
        <v/>
      </c>
      <c r="AK409">
        <f>IF(AH409,"ANSWERED","MISSING")</f>
        <v/>
      </c>
      <c r="AL409" t="inlineStr">
        <is>
          <t>NO_DEPENDENCY</t>
        </is>
      </c>
    </row>
    <row r="410">
      <c r="A410" s="29" t="inlineStr">
        <is>
          <t>CASP_PR_400_v1</t>
        </is>
      </c>
      <c r="B410" s="30" t="inlineStr">
        <is>
          <t>Trade Receivables</t>
        </is>
      </c>
      <c r="C410" s="34" t="inlineStr">
        <is>
          <t>TABLE: 18.0
MATRIX ROW / CONTEXT: RoW
Enter Trade Receivables in RoW
HOW TO ANSWER: 1 to 1 values.</t>
        </is>
      </c>
      <c r="D410" s="32" t="inlineStr"/>
      <c r="E410" s="33" t="inlineStr"/>
      <c r="F410" s="33" t="inlineStr"/>
      <c r="G410" s="33" t="inlineStr"/>
      <c r="H410" s="33" t="inlineStr"/>
      <c r="I410" s="33" t="inlineStr"/>
      <c r="J410" s="33" t="inlineStr"/>
      <c r="K410" s="33" t="inlineStr"/>
      <c r="L410" s="33" t="inlineStr"/>
      <c r="M410" s="33" t="inlineStr"/>
      <c r="N410" s="33" t="inlineStr"/>
      <c r="O410" s="33" t="inlineStr"/>
      <c r="P410" s="33" t="inlineStr"/>
      <c r="Q410" s="33" t="inlineStr"/>
      <c r="R410" s="33" t="inlineStr"/>
      <c r="S410" s="33" t="inlineStr"/>
      <c r="T410" s="33" t="inlineStr"/>
      <c r="U410" s="33" t="inlineStr"/>
      <c r="V410" s="33" t="inlineStr"/>
      <c r="W410" s="33" t="inlineStr"/>
      <c r="X410" s="33" t="inlineStr"/>
      <c r="Y410" s="33" t="inlineStr"/>
      <c r="Z410" s="33" t="inlineStr"/>
      <c r="AA410" s="33" t="inlineStr"/>
      <c r="AB410" s="33" t="inlineStr"/>
      <c r="AC410" s="33" t="inlineStr"/>
      <c r="AD410" s="33" t="inlineStr"/>
      <c r="AE410" s="33" t="inlineStr"/>
      <c r="AF410" s="33" t="inlineStr"/>
      <c r="AG410" s="33" t="inlineStr"/>
      <c r="AH410">
        <f>COUNTA(D410:D410)&gt;0</f>
        <v/>
      </c>
      <c r="AI410">
        <f>TRUE</f>
        <v/>
      </c>
      <c r="AJ410">
        <f>FALSE</f>
        <v/>
      </c>
      <c r="AK410">
        <f>IF(AH410,"ANSWERED","MISSING")</f>
        <v/>
      </c>
      <c r="AL410" t="inlineStr">
        <is>
          <t>NO_DEPENDENCY</t>
        </is>
      </c>
    </row>
    <row r="411">
      <c r="A411" s="29" t="inlineStr">
        <is>
          <t>CASP_PR_401_v1</t>
        </is>
      </c>
      <c r="B411" s="30" t="inlineStr">
        <is>
          <t>Amount due from payment service providers or intermediaries</t>
        </is>
      </c>
      <c r="C411" s="34" t="inlineStr">
        <is>
          <t>TABLE: 18.0
MATRIX ROW / CONTEXT: Malta
Enter Amount due from payment service providers or intermediaries in Malta
HOW TO ANSWER: 1 to 1 values.</t>
        </is>
      </c>
      <c r="D411" s="32" t="inlineStr"/>
      <c r="E411" s="33" t="inlineStr"/>
      <c r="F411" s="33" t="inlineStr"/>
      <c r="G411" s="33" t="inlineStr"/>
      <c r="H411" s="33" t="inlineStr"/>
      <c r="I411" s="33" t="inlineStr"/>
      <c r="J411" s="33" t="inlineStr"/>
      <c r="K411" s="33" t="inlineStr"/>
      <c r="L411" s="33" t="inlineStr"/>
      <c r="M411" s="33" t="inlineStr"/>
      <c r="N411" s="33" t="inlineStr"/>
      <c r="O411" s="33" t="inlineStr"/>
      <c r="P411" s="33" t="inlineStr"/>
      <c r="Q411" s="33" t="inlineStr"/>
      <c r="R411" s="33" t="inlineStr"/>
      <c r="S411" s="33" t="inlineStr"/>
      <c r="T411" s="33" t="inlineStr"/>
      <c r="U411" s="33" t="inlineStr"/>
      <c r="V411" s="33" t="inlineStr"/>
      <c r="W411" s="33" t="inlineStr"/>
      <c r="X411" s="33" t="inlineStr"/>
      <c r="Y411" s="33" t="inlineStr"/>
      <c r="Z411" s="33" t="inlineStr"/>
      <c r="AA411" s="33" t="inlineStr"/>
      <c r="AB411" s="33" t="inlineStr"/>
      <c r="AC411" s="33" t="inlineStr"/>
      <c r="AD411" s="33" t="inlineStr"/>
      <c r="AE411" s="33" t="inlineStr"/>
      <c r="AF411" s="33" t="inlineStr"/>
      <c r="AG411" s="33" t="inlineStr"/>
      <c r="AH411">
        <f>COUNTA(D411:D411)&gt;0</f>
        <v/>
      </c>
      <c r="AI411">
        <f>TRUE</f>
        <v/>
      </c>
      <c r="AJ411">
        <f>FALSE</f>
        <v/>
      </c>
      <c r="AK411">
        <f>IF(AH411,"ANSWERED","MISSING")</f>
        <v/>
      </c>
      <c r="AL411" t="inlineStr">
        <is>
          <t>NO_DEPENDENCY</t>
        </is>
      </c>
    </row>
    <row r="412">
      <c r="A412" s="29" t="inlineStr">
        <is>
          <t>CASP_PR_402_v1</t>
        </is>
      </c>
      <c r="B412" s="30" t="inlineStr">
        <is>
          <t>Amount due from payment service providers or intermediaries</t>
        </is>
      </c>
      <c r="C412" s="34" t="inlineStr">
        <is>
          <t>TABLE: 18.0
MATRIX ROW / CONTEXT: EU/EEA
Enter Amount due from payment service providers or intermediaries in EU/EEA
HOW TO ANSWER: 1 to 1 values.</t>
        </is>
      </c>
      <c r="D412" s="32" t="inlineStr"/>
      <c r="E412" s="33" t="inlineStr"/>
      <c r="F412" s="33" t="inlineStr"/>
      <c r="G412" s="33" t="inlineStr"/>
      <c r="H412" s="33" t="inlineStr"/>
      <c r="I412" s="33" t="inlineStr"/>
      <c r="J412" s="33" t="inlineStr"/>
      <c r="K412" s="33" t="inlineStr"/>
      <c r="L412" s="33" t="inlineStr"/>
      <c r="M412" s="33" t="inlineStr"/>
      <c r="N412" s="33" t="inlineStr"/>
      <c r="O412" s="33" t="inlineStr"/>
      <c r="P412" s="33" t="inlineStr"/>
      <c r="Q412" s="33" t="inlineStr"/>
      <c r="R412" s="33" t="inlineStr"/>
      <c r="S412" s="33" t="inlineStr"/>
      <c r="T412" s="33" t="inlineStr"/>
      <c r="U412" s="33" t="inlineStr"/>
      <c r="V412" s="33" t="inlineStr"/>
      <c r="W412" s="33" t="inlineStr"/>
      <c r="X412" s="33" t="inlineStr"/>
      <c r="Y412" s="33" t="inlineStr"/>
      <c r="Z412" s="33" t="inlineStr"/>
      <c r="AA412" s="33" t="inlineStr"/>
      <c r="AB412" s="33" t="inlineStr"/>
      <c r="AC412" s="33" t="inlineStr"/>
      <c r="AD412" s="33" t="inlineStr"/>
      <c r="AE412" s="33" t="inlineStr"/>
      <c r="AF412" s="33" t="inlineStr"/>
      <c r="AG412" s="33" t="inlineStr"/>
      <c r="AH412">
        <f>COUNTA(D412:D412)&gt;0</f>
        <v/>
      </c>
      <c r="AI412">
        <f>TRUE</f>
        <v/>
      </c>
      <c r="AJ412">
        <f>FALSE</f>
        <v/>
      </c>
      <c r="AK412">
        <f>IF(AH412,"ANSWERED","MISSING")</f>
        <v/>
      </c>
      <c r="AL412" t="inlineStr">
        <is>
          <t>NO_DEPENDENCY</t>
        </is>
      </c>
    </row>
    <row r="413">
      <c r="A413" s="29" t="inlineStr">
        <is>
          <t>CASP_PR_403_v1</t>
        </is>
      </c>
      <c r="B413" s="30" t="inlineStr">
        <is>
          <t>Amount due from payment service providers or intermediaries</t>
        </is>
      </c>
      <c r="C413" s="34" t="inlineStr">
        <is>
          <t>TABLE: 18.0
MATRIX ROW / CONTEXT: RoW
Enter Amount due from payment service providers or intermediaries in RoW
HOW TO ANSWER: 1 to 1 values.</t>
        </is>
      </c>
      <c r="D413" s="32" t="inlineStr"/>
      <c r="E413" s="33" t="inlineStr"/>
      <c r="F413" s="33" t="inlineStr"/>
      <c r="G413" s="33" t="inlineStr"/>
      <c r="H413" s="33" t="inlineStr"/>
      <c r="I413" s="33" t="inlineStr"/>
      <c r="J413" s="33" t="inlineStr"/>
      <c r="K413" s="33" t="inlineStr"/>
      <c r="L413" s="33" t="inlineStr"/>
      <c r="M413" s="33" t="inlineStr"/>
      <c r="N413" s="33" t="inlineStr"/>
      <c r="O413" s="33" t="inlineStr"/>
      <c r="P413" s="33" t="inlineStr"/>
      <c r="Q413" s="33" t="inlineStr"/>
      <c r="R413" s="33" t="inlineStr"/>
      <c r="S413" s="33" t="inlineStr"/>
      <c r="T413" s="33" t="inlineStr"/>
      <c r="U413" s="33" t="inlineStr"/>
      <c r="V413" s="33" t="inlineStr"/>
      <c r="W413" s="33" t="inlineStr"/>
      <c r="X413" s="33" t="inlineStr"/>
      <c r="Y413" s="33" t="inlineStr"/>
      <c r="Z413" s="33" t="inlineStr"/>
      <c r="AA413" s="33" t="inlineStr"/>
      <c r="AB413" s="33" t="inlineStr"/>
      <c r="AC413" s="33" t="inlineStr"/>
      <c r="AD413" s="33" t="inlineStr"/>
      <c r="AE413" s="33" t="inlineStr"/>
      <c r="AF413" s="33" t="inlineStr"/>
      <c r="AG413" s="33" t="inlineStr"/>
      <c r="AH413">
        <f>COUNTA(D413:D413)&gt;0</f>
        <v/>
      </c>
      <c r="AI413">
        <f>TRUE</f>
        <v/>
      </c>
      <c r="AJ413">
        <f>FALSE</f>
        <v/>
      </c>
      <c r="AK413">
        <f>IF(AH413,"ANSWERED","MISSING")</f>
        <v/>
      </c>
      <c r="AL413" t="inlineStr">
        <is>
          <t>NO_DEPENDENCY</t>
        </is>
      </c>
    </row>
    <row r="414">
      <c r="A414" s="29" t="inlineStr">
        <is>
          <t>CASP_PR_404_v1</t>
        </is>
      </c>
      <c r="B414" s="30" t="inlineStr">
        <is>
          <t>Collateral deposits or reserves held with payment service providers or intermediaries</t>
        </is>
      </c>
      <c r="C414" s="34" t="inlineStr">
        <is>
          <t>TABLE: 18.0
MATRIX ROW / CONTEXT: Malta
Enter Collateral deposits or reserves held with payment service providers or intermediaries in Malta
HOW TO ANSWER: 1 to 1 values.</t>
        </is>
      </c>
      <c r="D414" s="32" t="inlineStr"/>
      <c r="E414" s="33" t="inlineStr"/>
      <c r="F414" s="33" t="inlineStr"/>
      <c r="G414" s="33" t="inlineStr"/>
      <c r="H414" s="33" t="inlineStr"/>
      <c r="I414" s="33" t="inlineStr"/>
      <c r="J414" s="33" t="inlineStr"/>
      <c r="K414" s="33" t="inlineStr"/>
      <c r="L414" s="33" t="inlineStr"/>
      <c r="M414" s="33" t="inlineStr"/>
      <c r="N414" s="33" t="inlineStr"/>
      <c r="O414" s="33" t="inlineStr"/>
      <c r="P414" s="33" t="inlineStr"/>
      <c r="Q414" s="33" t="inlineStr"/>
      <c r="R414" s="33" t="inlineStr"/>
      <c r="S414" s="33" t="inlineStr"/>
      <c r="T414" s="33" t="inlineStr"/>
      <c r="U414" s="33" t="inlineStr"/>
      <c r="V414" s="33" t="inlineStr"/>
      <c r="W414" s="33" t="inlineStr"/>
      <c r="X414" s="33" t="inlineStr"/>
      <c r="Y414" s="33" t="inlineStr"/>
      <c r="Z414" s="33" t="inlineStr"/>
      <c r="AA414" s="33" t="inlineStr"/>
      <c r="AB414" s="33" t="inlineStr"/>
      <c r="AC414" s="33" t="inlineStr"/>
      <c r="AD414" s="33" t="inlineStr"/>
      <c r="AE414" s="33" t="inlineStr"/>
      <c r="AF414" s="33" t="inlineStr"/>
      <c r="AG414" s="33" t="inlineStr"/>
      <c r="AH414">
        <f>COUNTA(D414:D414)&gt;0</f>
        <v/>
      </c>
      <c r="AI414">
        <f>TRUE</f>
        <v/>
      </c>
      <c r="AJ414">
        <f>FALSE</f>
        <v/>
      </c>
      <c r="AK414">
        <f>IF(AH414,"ANSWERED","MISSING")</f>
        <v/>
      </c>
      <c r="AL414" t="inlineStr">
        <is>
          <t>NO_DEPENDENCY</t>
        </is>
      </c>
    </row>
    <row r="415">
      <c r="A415" s="29" t="inlineStr">
        <is>
          <t>CASP_PR_405_v1</t>
        </is>
      </c>
      <c r="B415" s="30" t="inlineStr">
        <is>
          <t>Collateral deposits or reserves held with payment service providers or intermediaries</t>
        </is>
      </c>
      <c r="C415" s="34" t="inlineStr">
        <is>
          <t>TABLE: 18.0
MATRIX ROW / CONTEXT: EU/EEA
Enter Collateral deposits or reserves held with payment service providers or intermediaries in EU/EEA
HOW TO ANSWER: 1 to 1 values.</t>
        </is>
      </c>
      <c r="D415" s="32" t="inlineStr"/>
      <c r="E415" s="33" t="inlineStr"/>
      <c r="F415" s="33" t="inlineStr"/>
      <c r="G415" s="33" t="inlineStr"/>
      <c r="H415" s="33" t="inlineStr"/>
      <c r="I415" s="33" t="inlineStr"/>
      <c r="J415" s="33" t="inlineStr"/>
      <c r="K415" s="33" t="inlineStr"/>
      <c r="L415" s="33" t="inlineStr"/>
      <c r="M415" s="33" t="inlineStr"/>
      <c r="N415" s="33" t="inlineStr"/>
      <c r="O415" s="33" t="inlineStr"/>
      <c r="P415" s="33" t="inlineStr"/>
      <c r="Q415" s="33" t="inlineStr"/>
      <c r="R415" s="33" t="inlineStr"/>
      <c r="S415" s="33" t="inlineStr"/>
      <c r="T415" s="33" t="inlineStr"/>
      <c r="U415" s="33" t="inlineStr"/>
      <c r="V415" s="33" t="inlineStr"/>
      <c r="W415" s="33" t="inlineStr"/>
      <c r="X415" s="33" t="inlineStr"/>
      <c r="Y415" s="33" t="inlineStr"/>
      <c r="Z415" s="33" t="inlineStr"/>
      <c r="AA415" s="33" t="inlineStr"/>
      <c r="AB415" s="33" t="inlineStr"/>
      <c r="AC415" s="33" t="inlineStr"/>
      <c r="AD415" s="33" t="inlineStr"/>
      <c r="AE415" s="33" t="inlineStr"/>
      <c r="AF415" s="33" t="inlineStr"/>
      <c r="AG415" s="33" t="inlineStr"/>
      <c r="AH415">
        <f>COUNTA(D415:D415)&gt;0</f>
        <v/>
      </c>
      <c r="AI415">
        <f>TRUE</f>
        <v/>
      </c>
      <c r="AJ415">
        <f>FALSE</f>
        <v/>
      </c>
      <c r="AK415">
        <f>IF(AH415,"ANSWERED","MISSING")</f>
        <v/>
      </c>
      <c r="AL415" t="inlineStr">
        <is>
          <t>NO_DEPENDENCY</t>
        </is>
      </c>
    </row>
    <row r="416">
      <c r="A416" s="29" t="inlineStr">
        <is>
          <t>CASP_PR_406_v1</t>
        </is>
      </c>
      <c r="B416" s="30" t="inlineStr">
        <is>
          <t>Collateral deposits or reserves held with payment service providers or intermediaries</t>
        </is>
      </c>
      <c r="C416" s="34" t="inlineStr">
        <is>
          <t>TABLE: 18.0
MATRIX ROW / CONTEXT: RoW
Enter Collateral deposits or reserves held with payment service providers or intermediaries in RoW
HOW TO ANSWER: 1 to 1 values.</t>
        </is>
      </c>
      <c r="D416" s="32" t="inlineStr"/>
      <c r="E416" s="33" t="inlineStr"/>
      <c r="F416" s="33" t="inlineStr"/>
      <c r="G416" s="33" t="inlineStr"/>
      <c r="H416" s="33" t="inlineStr"/>
      <c r="I416" s="33" t="inlineStr"/>
      <c r="J416" s="33" t="inlineStr"/>
      <c r="K416" s="33" t="inlineStr"/>
      <c r="L416" s="33" t="inlineStr"/>
      <c r="M416" s="33" t="inlineStr"/>
      <c r="N416" s="33" t="inlineStr"/>
      <c r="O416" s="33" t="inlineStr"/>
      <c r="P416" s="33" t="inlineStr"/>
      <c r="Q416" s="33" t="inlineStr"/>
      <c r="R416" s="33" t="inlineStr"/>
      <c r="S416" s="33" t="inlineStr"/>
      <c r="T416" s="33" t="inlineStr"/>
      <c r="U416" s="33" t="inlineStr"/>
      <c r="V416" s="33" t="inlineStr"/>
      <c r="W416" s="33" t="inlineStr"/>
      <c r="X416" s="33" t="inlineStr"/>
      <c r="Y416" s="33" t="inlineStr"/>
      <c r="Z416" s="33" t="inlineStr"/>
      <c r="AA416" s="33" t="inlineStr"/>
      <c r="AB416" s="33" t="inlineStr"/>
      <c r="AC416" s="33" t="inlineStr"/>
      <c r="AD416" s="33" t="inlineStr"/>
      <c r="AE416" s="33" t="inlineStr"/>
      <c r="AF416" s="33" t="inlineStr"/>
      <c r="AG416" s="33" t="inlineStr"/>
      <c r="AH416">
        <f>COUNTA(D416:D416)&gt;0</f>
        <v/>
      </c>
      <c r="AI416">
        <f>TRUE</f>
        <v/>
      </c>
      <c r="AJ416">
        <f>FALSE</f>
        <v/>
      </c>
      <c r="AK416">
        <f>IF(AH416,"ANSWERED","MISSING")</f>
        <v/>
      </c>
      <c r="AL416" t="inlineStr">
        <is>
          <t>NO_DEPENDENCY</t>
        </is>
      </c>
    </row>
    <row r="417">
      <c r="A417" s="29" t="inlineStr">
        <is>
          <t>CASP_PR_407_v1</t>
        </is>
      </c>
      <c r="B417" s="30" t="inlineStr">
        <is>
          <t>Advance payments to clients</t>
        </is>
      </c>
      <c r="C417" s="34" t="inlineStr">
        <is>
          <t>TABLE: 18.0
MATRIX ROW / CONTEXT: Malta
Enter Advance payments to clients in Malta
HOW TO ANSWER: 1 to 1 values.</t>
        </is>
      </c>
      <c r="D417" s="32" t="inlineStr"/>
      <c r="E417" s="33" t="inlineStr"/>
      <c r="F417" s="33" t="inlineStr"/>
      <c r="G417" s="33" t="inlineStr"/>
      <c r="H417" s="33" t="inlineStr"/>
      <c r="I417" s="33" t="inlineStr"/>
      <c r="J417" s="33" t="inlineStr"/>
      <c r="K417" s="33" t="inlineStr"/>
      <c r="L417" s="33" t="inlineStr"/>
      <c r="M417" s="33" t="inlineStr"/>
      <c r="N417" s="33" t="inlineStr"/>
      <c r="O417" s="33" t="inlineStr"/>
      <c r="P417" s="33" t="inlineStr"/>
      <c r="Q417" s="33" t="inlineStr"/>
      <c r="R417" s="33" t="inlineStr"/>
      <c r="S417" s="33" t="inlineStr"/>
      <c r="T417" s="33" t="inlineStr"/>
      <c r="U417" s="33" t="inlineStr"/>
      <c r="V417" s="33" t="inlineStr"/>
      <c r="W417" s="33" t="inlineStr"/>
      <c r="X417" s="33" t="inlineStr"/>
      <c r="Y417" s="33" t="inlineStr"/>
      <c r="Z417" s="33" t="inlineStr"/>
      <c r="AA417" s="33" t="inlineStr"/>
      <c r="AB417" s="33" t="inlineStr"/>
      <c r="AC417" s="33" t="inlineStr"/>
      <c r="AD417" s="33" t="inlineStr"/>
      <c r="AE417" s="33" t="inlineStr"/>
      <c r="AF417" s="33" t="inlineStr"/>
      <c r="AG417" s="33" t="inlineStr"/>
      <c r="AH417">
        <f>COUNTA(D417:D417)&gt;0</f>
        <v/>
      </c>
      <c r="AI417">
        <f>TRUE</f>
        <v/>
      </c>
      <c r="AJ417">
        <f>FALSE</f>
        <v/>
      </c>
      <c r="AK417">
        <f>IF(AH417,"ANSWERED","MISSING")</f>
        <v/>
      </c>
      <c r="AL417" t="inlineStr">
        <is>
          <t>NO_DEPENDENCY</t>
        </is>
      </c>
    </row>
    <row r="418">
      <c r="A418" s="29" t="inlineStr">
        <is>
          <t>CASP_PR_408_v1</t>
        </is>
      </c>
      <c r="B418" s="30" t="inlineStr">
        <is>
          <t>Advance payments to clients</t>
        </is>
      </c>
      <c r="C418" s="34" t="inlineStr">
        <is>
          <t>TABLE: 18.0
MATRIX ROW / CONTEXT: EU/EEA
Enter Advance payments to clients in EU/EEA
HOW TO ANSWER: 1 to 1 values.</t>
        </is>
      </c>
      <c r="D418" s="32" t="inlineStr"/>
      <c r="E418" s="33" t="inlineStr"/>
      <c r="F418" s="33" t="inlineStr"/>
      <c r="G418" s="33" t="inlineStr"/>
      <c r="H418" s="33" t="inlineStr"/>
      <c r="I418" s="33" t="inlineStr"/>
      <c r="J418" s="33" t="inlineStr"/>
      <c r="K418" s="33" t="inlineStr"/>
      <c r="L418" s="33" t="inlineStr"/>
      <c r="M418" s="33" t="inlineStr"/>
      <c r="N418" s="33" t="inlineStr"/>
      <c r="O418" s="33" t="inlineStr"/>
      <c r="P418" s="33" t="inlineStr"/>
      <c r="Q418" s="33" t="inlineStr"/>
      <c r="R418" s="33" t="inlineStr"/>
      <c r="S418" s="33" t="inlineStr"/>
      <c r="T418" s="33" t="inlineStr"/>
      <c r="U418" s="33" t="inlineStr"/>
      <c r="V418" s="33" t="inlineStr"/>
      <c r="W418" s="33" t="inlineStr"/>
      <c r="X418" s="33" t="inlineStr"/>
      <c r="Y418" s="33" t="inlineStr"/>
      <c r="Z418" s="33" t="inlineStr"/>
      <c r="AA418" s="33" t="inlineStr"/>
      <c r="AB418" s="33" t="inlineStr"/>
      <c r="AC418" s="33" t="inlineStr"/>
      <c r="AD418" s="33" t="inlineStr"/>
      <c r="AE418" s="33" t="inlineStr"/>
      <c r="AF418" s="33" t="inlineStr"/>
      <c r="AG418" s="33" t="inlineStr"/>
      <c r="AH418">
        <f>COUNTA(D418:D418)&gt;0</f>
        <v/>
      </c>
      <c r="AI418">
        <f>TRUE</f>
        <v/>
      </c>
      <c r="AJ418">
        <f>FALSE</f>
        <v/>
      </c>
      <c r="AK418">
        <f>IF(AH418,"ANSWERED","MISSING")</f>
        <v/>
      </c>
      <c r="AL418" t="inlineStr">
        <is>
          <t>NO_DEPENDENCY</t>
        </is>
      </c>
    </row>
    <row r="419">
      <c r="A419" s="29" t="inlineStr">
        <is>
          <t>CASP_PR_409_v1</t>
        </is>
      </c>
      <c r="B419" s="30" t="inlineStr">
        <is>
          <t>Advance payments to clients</t>
        </is>
      </c>
      <c r="C419" s="34" t="inlineStr">
        <is>
          <t>TABLE: 18.0
MATRIX ROW / CONTEXT: RoW
Enter Advance payments to clients in RoW
HOW TO ANSWER: 1 to 1 values.</t>
        </is>
      </c>
      <c r="D419" s="32" t="inlineStr"/>
      <c r="E419" s="33" t="inlineStr"/>
      <c r="F419" s="33" t="inlineStr"/>
      <c r="G419" s="33" t="inlineStr"/>
      <c r="H419" s="33" t="inlineStr"/>
      <c r="I419" s="33" t="inlineStr"/>
      <c r="J419" s="33" t="inlineStr"/>
      <c r="K419" s="33" t="inlineStr"/>
      <c r="L419" s="33" t="inlineStr"/>
      <c r="M419" s="33" t="inlineStr"/>
      <c r="N419" s="33" t="inlineStr"/>
      <c r="O419" s="33" t="inlineStr"/>
      <c r="P419" s="33" t="inlineStr"/>
      <c r="Q419" s="33" t="inlineStr"/>
      <c r="R419" s="33" t="inlineStr"/>
      <c r="S419" s="33" t="inlineStr"/>
      <c r="T419" s="33" t="inlineStr"/>
      <c r="U419" s="33" t="inlineStr"/>
      <c r="V419" s="33" t="inlineStr"/>
      <c r="W419" s="33" t="inlineStr"/>
      <c r="X419" s="33" t="inlineStr"/>
      <c r="Y419" s="33" t="inlineStr"/>
      <c r="Z419" s="33" t="inlineStr"/>
      <c r="AA419" s="33" t="inlineStr"/>
      <c r="AB419" s="33" t="inlineStr"/>
      <c r="AC419" s="33" t="inlineStr"/>
      <c r="AD419" s="33" t="inlineStr"/>
      <c r="AE419" s="33" t="inlineStr"/>
      <c r="AF419" s="33" t="inlineStr"/>
      <c r="AG419" s="33" t="inlineStr"/>
      <c r="AH419">
        <f>COUNTA(D419:D419)&gt;0</f>
        <v/>
      </c>
      <c r="AI419">
        <f>TRUE</f>
        <v/>
      </c>
      <c r="AJ419">
        <f>FALSE</f>
        <v/>
      </c>
      <c r="AK419">
        <f>IF(AH419,"ANSWERED","MISSING")</f>
        <v/>
      </c>
      <c r="AL419" t="inlineStr">
        <is>
          <t>NO_DEPENDENCY</t>
        </is>
      </c>
    </row>
    <row r="420">
      <c r="A420" s="29" t="inlineStr">
        <is>
          <t>CASP_PR_410_v1</t>
        </is>
      </c>
      <c r="B420" s="30" t="inlineStr">
        <is>
          <t>Amounts due from group entities</t>
        </is>
      </c>
      <c r="C420" s="34" t="inlineStr">
        <is>
          <t>TABLE: 18.0
MATRIX ROW / CONTEXT: Malta
Enter Amounts due from group entities in Malta
HOW TO ANSWER: 1 to 1 values.</t>
        </is>
      </c>
      <c r="D420" s="32" t="inlineStr"/>
      <c r="E420" s="33" t="inlineStr"/>
      <c r="F420" s="33" t="inlineStr"/>
      <c r="G420" s="33" t="inlineStr"/>
      <c r="H420" s="33" t="inlineStr"/>
      <c r="I420" s="33" t="inlineStr"/>
      <c r="J420" s="33" t="inlineStr"/>
      <c r="K420" s="33" t="inlineStr"/>
      <c r="L420" s="33" t="inlineStr"/>
      <c r="M420" s="33" t="inlineStr"/>
      <c r="N420" s="33" t="inlineStr"/>
      <c r="O420" s="33" t="inlineStr"/>
      <c r="P420" s="33" t="inlineStr"/>
      <c r="Q420" s="33" t="inlineStr"/>
      <c r="R420" s="33" t="inlineStr"/>
      <c r="S420" s="33" t="inlineStr"/>
      <c r="T420" s="33" t="inlineStr"/>
      <c r="U420" s="33" t="inlineStr"/>
      <c r="V420" s="33" t="inlineStr"/>
      <c r="W420" s="33" t="inlineStr"/>
      <c r="X420" s="33" t="inlineStr"/>
      <c r="Y420" s="33" t="inlineStr"/>
      <c r="Z420" s="33" t="inlineStr"/>
      <c r="AA420" s="33" t="inlineStr"/>
      <c r="AB420" s="33" t="inlineStr"/>
      <c r="AC420" s="33" t="inlineStr"/>
      <c r="AD420" s="33" t="inlineStr"/>
      <c r="AE420" s="33" t="inlineStr"/>
      <c r="AF420" s="33" t="inlineStr"/>
      <c r="AG420" s="33" t="inlineStr"/>
      <c r="AH420">
        <f>COUNTA(D420:D420)&gt;0</f>
        <v/>
      </c>
      <c r="AI420">
        <f>TRUE</f>
        <v/>
      </c>
      <c r="AJ420">
        <f>FALSE</f>
        <v/>
      </c>
      <c r="AK420">
        <f>IF(AH420,"ANSWERED","MISSING")</f>
        <v/>
      </c>
      <c r="AL420" t="inlineStr">
        <is>
          <t>NO_DEPENDENCY</t>
        </is>
      </c>
    </row>
    <row r="421">
      <c r="A421" s="29" t="inlineStr">
        <is>
          <t>CASP_PR_411_v1</t>
        </is>
      </c>
      <c r="B421" s="30" t="inlineStr">
        <is>
          <t>Amounts due from group entities</t>
        </is>
      </c>
      <c r="C421" s="34" t="inlineStr">
        <is>
          <t>TABLE: 18.0
MATRIX ROW / CONTEXT: EU/EEA
Enter Amounts due from group entities in EU/EEA
HOW TO ANSWER: 1 to 1 values.</t>
        </is>
      </c>
      <c r="D421" s="32" t="inlineStr"/>
      <c r="E421" s="33" t="inlineStr"/>
      <c r="F421" s="33" t="inlineStr"/>
      <c r="G421" s="33" t="inlineStr"/>
      <c r="H421" s="33" t="inlineStr"/>
      <c r="I421" s="33" t="inlineStr"/>
      <c r="J421" s="33" t="inlineStr"/>
      <c r="K421" s="33" t="inlineStr"/>
      <c r="L421" s="33" t="inlineStr"/>
      <c r="M421" s="33" t="inlineStr"/>
      <c r="N421" s="33" t="inlineStr"/>
      <c r="O421" s="33" t="inlineStr"/>
      <c r="P421" s="33" t="inlineStr"/>
      <c r="Q421" s="33" t="inlineStr"/>
      <c r="R421" s="33" t="inlineStr"/>
      <c r="S421" s="33" t="inlineStr"/>
      <c r="T421" s="33" t="inlineStr"/>
      <c r="U421" s="33" t="inlineStr"/>
      <c r="V421" s="33" t="inlineStr"/>
      <c r="W421" s="33" t="inlineStr"/>
      <c r="X421" s="33" t="inlineStr"/>
      <c r="Y421" s="33" t="inlineStr"/>
      <c r="Z421" s="33" t="inlineStr"/>
      <c r="AA421" s="33" t="inlineStr"/>
      <c r="AB421" s="33" t="inlineStr"/>
      <c r="AC421" s="33" t="inlineStr"/>
      <c r="AD421" s="33" t="inlineStr"/>
      <c r="AE421" s="33" t="inlineStr"/>
      <c r="AF421" s="33" t="inlineStr"/>
      <c r="AG421" s="33" t="inlineStr"/>
      <c r="AH421">
        <f>COUNTA(D421:D421)&gt;0</f>
        <v/>
      </c>
      <c r="AI421">
        <f>TRUE</f>
        <v/>
      </c>
      <c r="AJ421">
        <f>FALSE</f>
        <v/>
      </c>
      <c r="AK421">
        <f>IF(AH421,"ANSWERED","MISSING")</f>
        <v/>
      </c>
      <c r="AL421" t="inlineStr">
        <is>
          <t>NO_DEPENDENCY</t>
        </is>
      </c>
    </row>
    <row r="422">
      <c r="A422" s="29" t="inlineStr">
        <is>
          <t>CASP_PR_412_v1</t>
        </is>
      </c>
      <c r="B422" s="30" t="inlineStr">
        <is>
          <t>Amounts due from group entities</t>
        </is>
      </c>
      <c r="C422" s="34" t="inlineStr">
        <is>
          <t>TABLE: 18.0
MATRIX ROW / CONTEXT: RoW
Enter Amounts due from group entities in RoW
HOW TO ANSWER: 1 to 1 values.</t>
        </is>
      </c>
      <c r="D422" s="32" t="inlineStr"/>
      <c r="E422" s="33" t="inlineStr"/>
      <c r="F422" s="33" t="inlineStr"/>
      <c r="G422" s="33" t="inlineStr"/>
      <c r="H422" s="33" t="inlineStr"/>
      <c r="I422" s="33" t="inlineStr"/>
      <c r="J422" s="33" t="inlineStr"/>
      <c r="K422" s="33" t="inlineStr"/>
      <c r="L422" s="33" t="inlineStr"/>
      <c r="M422" s="33" t="inlineStr"/>
      <c r="N422" s="33" t="inlineStr"/>
      <c r="O422" s="33" t="inlineStr"/>
      <c r="P422" s="33" t="inlineStr"/>
      <c r="Q422" s="33" t="inlineStr"/>
      <c r="R422" s="33" t="inlineStr"/>
      <c r="S422" s="33" t="inlineStr"/>
      <c r="T422" s="33" t="inlineStr"/>
      <c r="U422" s="33" t="inlineStr"/>
      <c r="V422" s="33" t="inlineStr"/>
      <c r="W422" s="33" t="inlineStr"/>
      <c r="X422" s="33" t="inlineStr"/>
      <c r="Y422" s="33" t="inlineStr"/>
      <c r="Z422" s="33" t="inlineStr"/>
      <c r="AA422" s="33" t="inlineStr"/>
      <c r="AB422" s="33" t="inlineStr"/>
      <c r="AC422" s="33" t="inlineStr"/>
      <c r="AD422" s="33" t="inlineStr"/>
      <c r="AE422" s="33" t="inlineStr"/>
      <c r="AF422" s="33" t="inlineStr"/>
      <c r="AG422" s="33" t="inlineStr"/>
      <c r="AH422">
        <f>COUNTA(D422:D422)&gt;0</f>
        <v/>
      </c>
      <c r="AI422">
        <f>TRUE</f>
        <v/>
      </c>
      <c r="AJ422">
        <f>FALSE</f>
        <v/>
      </c>
      <c r="AK422">
        <f>IF(AH422,"ANSWERED","MISSING")</f>
        <v/>
      </c>
      <c r="AL422" t="inlineStr">
        <is>
          <t>NO_DEPENDENCY</t>
        </is>
      </c>
    </row>
    <row r="423">
      <c r="A423" s="29" t="inlineStr">
        <is>
          <t>CASP_PR_413_v1</t>
        </is>
      </c>
      <c r="B423" s="30" t="inlineStr">
        <is>
          <t>Details on Amounts due from group entities</t>
        </is>
      </c>
      <c r="C423" s="31" t="inlineStr">
        <is>
          <t>Enter Details on Amounts due from group entities
WHEN TO ANSWER: The total of “Amounts due from group entities” (CASP_PR_410), “Amounts due from group entities” (CASP_PR_411), “Amounts due from group entities” (CASP_PR_412) is greater than 0</t>
        </is>
      </c>
      <c r="D423" s="36" t="inlineStr"/>
      <c r="E423" s="33" t="inlineStr"/>
      <c r="F423" s="33" t="inlineStr"/>
      <c r="G423" s="33" t="inlineStr"/>
      <c r="H423" s="33" t="inlineStr"/>
      <c r="I423" s="33" t="inlineStr"/>
      <c r="J423" s="33" t="inlineStr"/>
      <c r="K423" s="33" t="inlineStr"/>
      <c r="L423" s="33" t="inlineStr"/>
      <c r="M423" s="33" t="inlineStr"/>
      <c r="N423" s="33" t="inlineStr"/>
      <c r="O423" s="33" t="inlineStr"/>
      <c r="P423" s="33" t="inlineStr"/>
      <c r="Q423" s="33" t="inlineStr"/>
      <c r="R423" s="33" t="inlineStr"/>
      <c r="S423" s="33" t="inlineStr"/>
      <c r="T423" s="33" t="inlineStr"/>
      <c r="U423" s="33" t="inlineStr"/>
      <c r="V423" s="33" t="inlineStr"/>
      <c r="W423" s="33" t="inlineStr"/>
      <c r="X423" s="33" t="inlineStr"/>
      <c r="Y423" s="33" t="inlineStr"/>
      <c r="Z423" s="33" t="inlineStr"/>
      <c r="AA423" s="33" t="inlineStr"/>
      <c r="AB423" s="33" t="inlineStr"/>
      <c r="AC423" s="33" t="inlineStr"/>
      <c r="AD423" s="33" t="inlineStr"/>
      <c r="AE423" s="33" t="inlineStr"/>
      <c r="AF423" s="33" t="inlineStr"/>
      <c r="AG423" s="33" t="inlineStr"/>
      <c r="AH423">
        <f>COUNTA(D423:D423)&gt;0</f>
        <v/>
      </c>
      <c r="AI423">
        <f>IFERROR(SUM('2- PR'!$D$420:$D$420,'2- PR'!$D$421:$D$421,'2- PR'!$D$422:$D$422)&gt;0,FALSE)</f>
        <v/>
      </c>
      <c r="AJ423">
        <f>IFERROR(AND(AND(COUNTA('2- PR'!$D$420:$D$420)=0,COUNTA('2- PR'!$D$421:$D$421)=0,COUNTA('2- PR'!$D$422:$D$422)=0),NOT(SUM('2- PR'!$D$420:$D$420,'2- PR'!$D$421:$D$421,'2- PR'!$D$422:$D$422)&gt;0)),FALSE)</f>
        <v/>
      </c>
      <c r="AK423">
        <f>IF(AI423,IF(AH423,"ANSWERED","MISSING"),IF(AJ423,IF(AH423,"INVALID","CONTROLLER MISSING"),IF(AH423,"INVALID","NOT APPLICABLE")))</f>
        <v/>
      </c>
      <c r="AL423" t="inlineStr">
        <is>
          <t>PARSED</t>
        </is>
      </c>
    </row>
    <row r="424">
      <c r="A424" s="29" t="inlineStr">
        <is>
          <t>CASP_PR_414_v1</t>
        </is>
      </c>
      <c r="B424" s="30" t="inlineStr">
        <is>
          <t>Amounts due from third parties</t>
        </is>
      </c>
      <c r="C424" s="34" t="inlineStr">
        <is>
          <t>TABLE: 18.0
MATRIX ROW / CONTEXT: Malta
Enter Amounts due from third parties in Malta
HOW TO ANSWER: 1 to 1 values.</t>
        </is>
      </c>
      <c r="D424" s="32" t="inlineStr"/>
      <c r="E424" s="33" t="inlineStr"/>
      <c r="F424" s="33" t="inlineStr"/>
      <c r="G424" s="33" t="inlineStr"/>
      <c r="H424" s="33" t="inlineStr"/>
      <c r="I424" s="33" t="inlineStr"/>
      <c r="J424" s="33" t="inlineStr"/>
      <c r="K424" s="33" t="inlineStr"/>
      <c r="L424" s="33" t="inlineStr"/>
      <c r="M424" s="33" t="inlineStr"/>
      <c r="N424" s="33" t="inlineStr"/>
      <c r="O424" s="33" t="inlineStr"/>
      <c r="P424" s="33" t="inlineStr"/>
      <c r="Q424" s="33" t="inlineStr"/>
      <c r="R424" s="33" t="inlineStr"/>
      <c r="S424" s="33" t="inlineStr"/>
      <c r="T424" s="33" t="inlineStr"/>
      <c r="U424" s="33" t="inlineStr"/>
      <c r="V424" s="33" t="inlineStr"/>
      <c r="W424" s="33" t="inlineStr"/>
      <c r="X424" s="33" t="inlineStr"/>
      <c r="Y424" s="33" t="inlineStr"/>
      <c r="Z424" s="33" t="inlineStr"/>
      <c r="AA424" s="33" t="inlineStr"/>
      <c r="AB424" s="33" t="inlineStr"/>
      <c r="AC424" s="33" t="inlineStr"/>
      <c r="AD424" s="33" t="inlineStr"/>
      <c r="AE424" s="33" t="inlineStr"/>
      <c r="AF424" s="33" t="inlineStr"/>
      <c r="AG424" s="33" t="inlineStr"/>
      <c r="AH424">
        <f>COUNTA(D424:D424)&gt;0</f>
        <v/>
      </c>
      <c r="AI424">
        <f>TRUE</f>
        <v/>
      </c>
      <c r="AJ424">
        <f>FALSE</f>
        <v/>
      </c>
      <c r="AK424">
        <f>IF(AH424,"ANSWERED","MISSING")</f>
        <v/>
      </c>
      <c r="AL424" t="inlineStr">
        <is>
          <t>NO_DEPENDENCY</t>
        </is>
      </c>
    </row>
    <row r="425">
      <c r="A425" s="29" t="inlineStr">
        <is>
          <t>CASP_PR_415_v1</t>
        </is>
      </c>
      <c r="B425" s="30" t="inlineStr">
        <is>
          <t>Amounts due from third parties</t>
        </is>
      </c>
      <c r="C425" s="34" t="inlineStr">
        <is>
          <t>TABLE: 18.0
MATRIX ROW / CONTEXT: EU/EEA
Enter Amounts due from third parties in EU/EEA
HOW TO ANSWER: 1 to 1 values.</t>
        </is>
      </c>
      <c r="D425" s="32" t="inlineStr"/>
      <c r="E425" s="33" t="inlineStr"/>
      <c r="F425" s="33" t="inlineStr"/>
      <c r="G425" s="33" t="inlineStr"/>
      <c r="H425" s="33" t="inlineStr"/>
      <c r="I425" s="33" t="inlineStr"/>
      <c r="J425" s="33" t="inlineStr"/>
      <c r="K425" s="33" t="inlineStr"/>
      <c r="L425" s="33" t="inlineStr"/>
      <c r="M425" s="33" t="inlineStr"/>
      <c r="N425" s="33" t="inlineStr"/>
      <c r="O425" s="33" t="inlineStr"/>
      <c r="P425" s="33" t="inlineStr"/>
      <c r="Q425" s="33" t="inlineStr"/>
      <c r="R425" s="33" t="inlineStr"/>
      <c r="S425" s="33" t="inlineStr"/>
      <c r="T425" s="33" t="inlineStr"/>
      <c r="U425" s="33" t="inlineStr"/>
      <c r="V425" s="33" t="inlineStr"/>
      <c r="W425" s="33" t="inlineStr"/>
      <c r="X425" s="33" t="inlineStr"/>
      <c r="Y425" s="33" t="inlineStr"/>
      <c r="Z425" s="33" t="inlineStr"/>
      <c r="AA425" s="33" t="inlineStr"/>
      <c r="AB425" s="33" t="inlineStr"/>
      <c r="AC425" s="33" t="inlineStr"/>
      <c r="AD425" s="33" t="inlineStr"/>
      <c r="AE425" s="33" t="inlineStr"/>
      <c r="AF425" s="33" t="inlineStr"/>
      <c r="AG425" s="33" t="inlineStr"/>
      <c r="AH425">
        <f>COUNTA(D425:D425)&gt;0</f>
        <v/>
      </c>
      <c r="AI425">
        <f>TRUE</f>
        <v/>
      </c>
      <c r="AJ425">
        <f>FALSE</f>
        <v/>
      </c>
      <c r="AK425">
        <f>IF(AH425,"ANSWERED","MISSING")</f>
        <v/>
      </c>
      <c r="AL425" t="inlineStr">
        <is>
          <t>NO_DEPENDENCY</t>
        </is>
      </c>
    </row>
    <row r="426">
      <c r="A426" s="29" t="inlineStr">
        <is>
          <t>CASP_PR_416_v1</t>
        </is>
      </c>
      <c r="B426" s="30" t="inlineStr">
        <is>
          <t>Amounts due from third parties</t>
        </is>
      </c>
      <c r="C426" s="34" t="inlineStr">
        <is>
          <t>TABLE: 18.0
MATRIX ROW / CONTEXT: RoW
Enter Amounts due from third parties in RoW
HOW TO ANSWER: 1 to 1 values.</t>
        </is>
      </c>
      <c r="D426" s="32" t="inlineStr"/>
      <c r="E426" s="33" t="inlineStr"/>
      <c r="F426" s="33" t="inlineStr"/>
      <c r="G426" s="33" t="inlineStr"/>
      <c r="H426" s="33" t="inlineStr"/>
      <c r="I426" s="33" t="inlineStr"/>
      <c r="J426" s="33" t="inlineStr"/>
      <c r="K426" s="33" t="inlineStr"/>
      <c r="L426" s="33" t="inlineStr"/>
      <c r="M426" s="33" t="inlineStr"/>
      <c r="N426" s="33" t="inlineStr"/>
      <c r="O426" s="33" t="inlineStr"/>
      <c r="P426" s="33" t="inlineStr"/>
      <c r="Q426" s="33" t="inlineStr"/>
      <c r="R426" s="33" t="inlineStr"/>
      <c r="S426" s="33" t="inlineStr"/>
      <c r="T426" s="33" t="inlineStr"/>
      <c r="U426" s="33" t="inlineStr"/>
      <c r="V426" s="33" t="inlineStr"/>
      <c r="W426" s="33" t="inlineStr"/>
      <c r="X426" s="33" t="inlineStr"/>
      <c r="Y426" s="33" t="inlineStr"/>
      <c r="Z426" s="33" t="inlineStr"/>
      <c r="AA426" s="33" t="inlineStr"/>
      <c r="AB426" s="33" t="inlineStr"/>
      <c r="AC426" s="33" t="inlineStr"/>
      <c r="AD426" s="33" t="inlineStr"/>
      <c r="AE426" s="33" t="inlineStr"/>
      <c r="AF426" s="33" t="inlineStr"/>
      <c r="AG426" s="33" t="inlineStr"/>
      <c r="AH426">
        <f>COUNTA(D426:D426)&gt;0</f>
        <v/>
      </c>
      <c r="AI426">
        <f>TRUE</f>
        <v/>
      </c>
      <c r="AJ426">
        <f>FALSE</f>
        <v/>
      </c>
      <c r="AK426">
        <f>IF(AH426,"ANSWERED","MISSING")</f>
        <v/>
      </c>
      <c r="AL426" t="inlineStr">
        <is>
          <t>NO_DEPENDENCY</t>
        </is>
      </c>
    </row>
    <row r="427">
      <c r="A427" s="29" t="inlineStr">
        <is>
          <t>CASP_PR_417_v1</t>
        </is>
      </c>
      <c r="B427" s="30" t="inlineStr">
        <is>
          <t>Details on Amounts due from third parties</t>
        </is>
      </c>
      <c r="C427" s="31" t="inlineStr">
        <is>
          <t>Enter Details on Amounts due from third parties
WHEN TO ANSWER: The total of “Amounts due from third parties” (CASP_PR_414), “Amounts due from third parties” (CASP_PR_415), “Amounts due from third parties” (CASP_PR_416) is greater than 0</t>
        </is>
      </c>
      <c r="D427" s="36" t="inlineStr"/>
      <c r="E427" s="33" t="inlineStr"/>
      <c r="F427" s="33" t="inlineStr"/>
      <c r="G427" s="33" t="inlineStr"/>
      <c r="H427" s="33" t="inlineStr"/>
      <c r="I427" s="33" t="inlineStr"/>
      <c r="J427" s="33" t="inlineStr"/>
      <c r="K427" s="33" t="inlineStr"/>
      <c r="L427" s="33" t="inlineStr"/>
      <c r="M427" s="33" t="inlineStr"/>
      <c r="N427" s="33" t="inlineStr"/>
      <c r="O427" s="33" t="inlineStr"/>
      <c r="P427" s="33" t="inlineStr"/>
      <c r="Q427" s="33" t="inlineStr"/>
      <c r="R427" s="33" t="inlineStr"/>
      <c r="S427" s="33" t="inlineStr"/>
      <c r="T427" s="33" t="inlineStr"/>
      <c r="U427" s="33" t="inlineStr"/>
      <c r="V427" s="33" t="inlineStr"/>
      <c r="W427" s="33" t="inlineStr"/>
      <c r="X427" s="33" t="inlineStr"/>
      <c r="Y427" s="33" t="inlineStr"/>
      <c r="Z427" s="33" t="inlineStr"/>
      <c r="AA427" s="33" t="inlineStr"/>
      <c r="AB427" s="33" t="inlineStr"/>
      <c r="AC427" s="33" t="inlineStr"/>
      <c r="AD427" s="33" t="inlineStr"/>
      <c r="AE427" s="33" t="inlineStr"/>
      <c r="AF427" s="33" t="inlineStr"/>
      <c r="AG427" s="33" t="inlineStr"/>
      <c r="AH427">
        <f>COUNTA(D427:D427)&gt;0</f>
        <v/>
      </c>
      <c r="AI427">
        <f>IFERROR(SUM('2- PR'!$D$424:$D$424,'2- PR'!$D$425:$D$425,'2- PR'!$D$426:$D$426)&gt;0,FALSE)</f>
        <v/>
      </c>
      <c r="AJ427">
        <f>IFERROR(AND(AND(COUNTA('2- PR'!$D$424:$D$424)=0,COUNTA('2- PR'!$D$425:$D$425)=0,COUNTA('2- PR'!$D$426:$D$426)=0),NOT(SUM('2- PR'!$D$424:$D$424,'2- PR'!$D$425:$D$425,'2- PR'!$D$426:$D$426)&gt;0)),FALSE)</f>
        <v/>
      </c>
      <c r="AK427">
        <f>IF(AI427,IF(AH427,"ANSWERED","MISSING"),IF(AJ427,IF(AH427,"INVALID","CONTROLLER MISSING"),IF(AH427,"INVALID","NOT APPLICABLE")))</f>
        <v/>
      </c>
      <c r="AL427" t="inlineStr">
        <is>
          <t>PARSED</t>
        </is>
      </c>
    </row>
    <row r="428">
      <c r="A428" s="29" t="inlineStr">
        <is>
          <t>CASP_PR_418_v1</t>
        </is>
      </c>
      <c r="B428" s="30" t="inlineStr">
        <is>
          <t>Prepaid Tax</t>
        </is>
      </c>
      <c r="C428" s="34" t="inlineStr">
        <is>
          <t>TABLE: 18.0
MATRIX ROW / CONTEXT: Malta
Enter Prepaid Tax in Malta
HOW TO ANSWER: 1 to 1 values.</t>
        </is>
      </c>
      <c r="D428" s="32" t="inlineStr"/>
      <c r="E428" s="33" t="inlineStr"/>
      <c r="F428" s="33" t="inlineStr"/>
      <c r="G428" s="33" t="inlineStr"/>
      <c r="H428" s="33" t="inlineStr"/>
      <c r="I428" s="33" t="inlineStr"/>
      <c r="J428" s="33" t="inlineStr"/>
      <c r="K428" s="33" t="inlineStr"/>
      <c r="L428" s="33" t="inlineStr"/>
      <c r="M428" s="33" t="inlineStr"/>
      <c r="N428" s="33" t="inlineStr"/>
      <c r="O428" s="33" t="inlineStr"/>
      <c r="P428" s="33" t="inlineStr"/>
      <c r="Q428" s="33" t="inlineStr"/>
      <c r="R428" s="33" t="inlineStr"/>
      <c r="S428" s="33" t="inlineStr"/>
      <c r="T428" s="33" t="inlineStr"/>
      <c r="U428" s="33" t="inlineStr"/>
      <c r="V428" s="33" t="inlineStr"/>
      <c r="W428" s="33" t="inlineStr"/>
      <c r="X428" s="33" t="inlineStr"/>
      <c r="Y428" s="33" t="inlineStr"/>
      <c r="Z428" s="33" t="inlineStr"/>
      <c r="AA428" s="33" t="inlineStr"/>
      <c r="AB428" s="33" t="inlineStr"/>
      <c r="AC428" s="33" t="inlineStr"/>
      <c r="AD428" s="33" t="inlineStr"/>
      <c r="AE428" s="33" t="inlineStr"/>
      <c r="AF428" s="33" t="inlineStr"/>
      <c r="AG428" s="33" t="inlineStr"/>
      <c r="AH428">
        <f>COUNTA(D428:D428)&gt;0</f>
        <v/>
      </c>
      <c r="AI428">
        <f>TRUE</f>
        <v/>
      </c>
      <c r="AJ428">
        <f>FALSE</f>
        <v/>
      </c>
      <c r="AK428">
        <f>IF(AH428,"ANSWERED","MISSING")</f>
        <v/>
      </c>
      <c r="AL428" t="inlineStr">
        <is>
          <t>NO_DEPENDENCY</t>
        </is>
      </c>
    </row>
    <row r="429">
      <c r="A429" s="29" t="inlineStr">
        <is>
          <t>CASP_PR_419_v1</t>
        </is>
      </c>
      <c r="B429" s="30" t="inlineStr">
        <is>
          <t>Prepaid Tax</t>
        </is>
      </c>
      <c r="C429" s="34" t="inlineStr">
        <is>
          <t>TABLE: 18.0
MATRIX ROW / CONTEXT: EU/EEA
Enter Prepaid Tax in EU/EEA
HOW TO ANSWER: 1 to 1 values.</t>
        </is>
      </c>
      <c r="D429" s="32" t="inlineStr"/>
      <c r="E429" s="33" t="inlineStr"/>
      <c r="F429" s="33" t="inlineStr"/>
      <c r="G429" s="33" t="inlineStr"/>
      <c r="H429" s="33" t="inlineStr"/>
      <c r="I429" s="33" t="inlineStr"/>
      <c r="J429" s="33" t="inlineStr"/>
      <c r="K429" s="33" t="inlineStr"/>
      <c r="L429" s="33" t="inlineStr"/>
      <c r="M429" s="33" t="inlineStr"/>
      <c r="N429" s="33" t="inlineStr"/>
      <c r="O429" s="33" t="inlineStr"/>
      <c r="P429" s="33" t="inlineStr"/>
      <c r="Q429" s="33" t="inlineStr"/>
      <c r="R429" s="33" t="inlineStr"/>
      <c r="S429" s="33" t="inlineStr"/>
      <c r="T429" s="33" t="inlineStr"/>
      <c r="U429" s="33" t="inlineStr"/>
      <c r="V429" s="33" t="inlineStr"/>
      <c r="W429" s="33" t="inlineStr"/>
      <c r="X429" s="33" t="inlineStr"/>
      <c r="Y429" s="33" t="inlineStr"/>
      <c r="Z429" s="33" t="inlineStr"/>
      <c r="AA429" s="33" t="inlineStr"/>
      <c r="AB429" s="33" t="inlineStr"/>
      <c r="AC429" s="33" t="inlineStr"/>
      <c r="AD429" s="33" t="inlineStr"/>
      <c r="AE429" s="33" t="inlineStr"/>
      <c r="AF429" s="33" t="inlineStr"/>
      <c r="AG429" s="33" t="inlineStr"/>
      <c r="AH429">
        <f>COUNTA(D429:D429)&gt;0</f>
        <v/>
      </c>
      <c r="AI429">
        <f>TRUE</f>
        <v/>
      </c>
      <c r="AJ429">
        <f>FALSE</f>
        <v/>
      </c>
      <c r="AK429">
        <f>IF(AH429,"ANSWERED","MISSING")</f>
        <v/>
      </c>
      <c r="AL429" t="inlineStr">
        <is>
          <t>NO_DEPENDENCY</t>
        </is>
      </c>
    </row>
    <row r="430">
      <c r="A430" s="29" t="inlineStr">
        <is>
          <t>CASP_PR_420_v1</t>
        </is>
      </c>
      <c r="B430" s="30" t="inlineStr">
        <is>
          <t>Prepaid Tax</t>
        </is>
      </c>
      <c r="C430" s="34" t="inlineStr">
        <is>
          <t>TABLE: 18.0
MATRIX ROW / CONTEXT: RoW
Enter Prepaid Tax in RoW
HOW TO ANSWER: 1 to 1 values.</t>
        </is>
      </c>
      <c r="D430" s="32" t="inlineStr"/>
      <c r="E430" s="33" t="inlineStr"/>
      <c r="F430" s="33" t="inlineStr"/>
      <c r="G430" s="33" t="inlineStr"/>
      <c r="H430" s="33" t="inlineStr"/>
      <c r="I430" s="33" t="inlineStr"/>
      <c r="J430" s="33" t="inlineStr"/>
      <c r="K430" s="33" t="inlineStr"/>
      <c r="L430" s="33" t="inlineStr"/>
      <c r="M430" s="33" t="inlineStr"/>
      <c r="N430" s="33" t="inlineStr"/>
      <c r="O430" s="33" t="inlineStr"/>
      <c r="P430" s="33" t="inlineStr"/>
      <c r="Q430" s="33" t="inlineStr"/>
      <c r="R430" s="33" t="inlineStr"/>
      <c r="S430" s="33" t="inlineStr"/>
      <c r="T430" s="33" t="inlineStr"/>
      <c r="U430" s="33" t="inlineStr"/>
      <c r="V430" s="33" t="inlineStr"/>
      <c r="W430" s="33" t="inlineStr"/>
      <c r="X430" s="33" t="inlineStr"/>
      <c r="Y430" s="33" t="inlineStr"/>
      <c r="Z430" s="33" t="inlineStr"/>
      <c r="AA430" s="33" t="inlineStr"/>
      <c r="AB430" s="33" t="inlineStr"/>
      <c r="AC430" s="33" t="inlineStr"/>
      <c r="AD430" s="33" t="inlineStr"/>
      <c r="AE430" s="33" t="inlineStr"/>
      <c r="AF430" s="33" t="inlineStr"/>
      <c r="AG430" s="33" t="inlineStr"/>
      <c r="AH430">
        <f>COUNTA(D430:D430)&gt;0</f>
        <v/>
      </c>
      <c r="AI430">
        <f>TRUE</f>
        <v/>
      </c>
      <c r="AJ430">
        <f>FALSE</f>
        <v/>
      </c>
      <c r="AK430">
        <f>IF(AH430,"ANSWERED","MISSING")</f>
        <v/>
      </c>
      <c r="AL430" t="inlineStr">
        <is>
          <t>NO_DEPENDENCY</t>
        </is>
      </c>
    </row>
    <row r="431">
      <c r="A431" s="29" t="inlineStr">
        <is>
          <t>CASP_PR_421_v1</t>
        </is>
      </c>
      <c r="B431" s="30" t="inlineStr">
        <is>
          <t>Deferred tax</t>
        </is>
      </c>
      <c r="C431" s="34" t="inlineStr">
        <is>
          <t>TABLE: 18.0
MATRIX ROW / CONTEXT: Malta
Enter Deferred tax in Malta
HOW TO ANSWER: 1 to 1 values.</t>
        </is>
      </c>
      <c r="D431" s="32" t="inlineStr"/>
      <c r="E431" s="33" t="inlineStr"/>
      <c r="F431" s="33" t="inlineStr"/>
      <c r="G431" s="33" t="inlineStr"/>
      <c r="H431" s="33" t="inlineStr"/>
      <c r="I431" s="33" t="inlineStr"/>
      <c r="J431" s="33" t="inlineStr"/>
      <c r="K431" s="33" t="inlineStr"/>
      <c r="L431" s="33" t="inlineStr"/>
      <c r="M431" s="33" t="inlineStr"/>
      <c r="N431" s="33" t="inlineStr"/>
      <c r="O431" s="33" t="inlineStr"/>
      <c r="P431" s="33" t="inlineStr"/>
      <c r="Q431" s="33" t="inlineStr"/>
      <c r="R431" s="33" t="inlineStr"/>
      <c r="S431" s="33" t="inlineStr"/>
      <c r="T431" s="33" t="inlineStr"/>
      <c r="U431" s="33" t="inlineStr"/>
      <c r="V431" s="33" t="inlineStr"/>
      <c r="W431" s="33" t="inlineStr"/>
      <c r="X431" s="33" t="inlineStr"/>
      <c r="Y431" s="33" t="inlineStr"/>
      <c r="Z431" s="33" t="inlineStr"/>
      <c r="AA431" s="33" t="inlineStr"/>
      <c r="AB431" s="33" t="inlineStr"/>
      <c r="AC431" s="33" t="inlineStr"/>
      <c r="AD431" s="33" t="inlineStr"/>
      <c r="AE431" s="33" t="inlineStr"/>
      <c r="AF431" s="33" t="inlineStr"/>
      <c r="AG431" s="33" t="inlineStr"/>
      <c r="AH431">
        <f>COUNTA(D431:D431)&gt;0</f>
        <v/>
      </c>
      <c r="AI431">
        <f>TRUE</f>
        <v/>
      </c>
      <c r="AJ431">
        <f>FALSE</f>
        <v/>
      </c>
      <c r="AK431">
        <f>IF(AH431,"ANSWERED","MISSING")</f>
        <v/>
      </c>
      <c r="AL431" t="inlineStr">
        <is>
          <t>NO_DEPENDENCY</t>
        </is>
      </c>
    </row>
    <row r="432">
      <c r="A432" s="29" t="inlineStr">
        <is>
          <t>CASP_PR_422_v1</t>
        </is>
      </c>
      <c r="B432" s="30" t="inlineStr">
        <is>
          <t>Deferred tax</t>
        </is>
      </c>
      <c r="C432" s="34" t="inlineStr">
        <is>
          <t>TABLE: 18.0
MATRIX ROW / CONTEXT: EU/EEA
Enter Deferred tax in EU/EEA
HOW TO ANSWER: 1 to 1 values.</t>
        </is>
      </c>
      <c r="D432" s="32" t="inlineStr"/>
      <c r="E432" s="33" t="inlineStr"/>
      <c r="F432" s="33" t="inlineStr"/>
      <c r="G432" s="33" t="inlineStr"/>
      <c r="H432" s="33" t="inlineStr"/>
      <c r="I432" s="33" t="inlineStr"/>
      <c r="J432" s="33" t="inlineStr"/>
      <c r="K432" s="33" t="inlineStr"/>
      <c r="L432" s="33" t="inlineStr"/>
      <c r="M432" s="33" t="inlineStr"/>
      <c r="N432" s="33" t="inlineStr"/>
      <c r="O432" s="33" t="inlineStr"/>
      <c r="P432" s="33" t="inlineStr"/>
      <c r="Q432" s="33" t="inlineStr"/>
      <c r="R432" s="33" t="inlineStr"/>
      <c r="S432" s="33" t="inlineStr"/>
      <c r="T432" s="33" t="inlineStr"/>
      <c r="U432" s="33" t="inlineStr"/>
      <c r="V432" s="33" t="inlineStr"/>
      <c r="W432" s="33" t="inlineStr"/>
      <c r="X432" s="33" t="inlineStr"/>
      <c r="Y432" s="33" t="inlineStr"/>
      <c r="Z432" s="33" t="inlineStr"/>
      <c r="AA432" s="33" t="inlineStr"/>
      <c r="AB432" s="33" t="inlineStr"/>
      <c r="AC432" s="33" t="inlineStr"/>
      <c r="AD432" s="33" t="inlineStr"/>
      <c r="AE432" s="33" t="inlineStr"/>
      <c r="AF432" s="33" t="inlineStr"/>
      <c r="AG432" s="33" t="inlineStr"/>
      <c r="AH432">
        <f>COUNTA(D432:D432)&gt;0</f>
        <v/>
      </c>
      <c r="AI432">
        <f>TRUE</f>
        <v/>
      </c>
      <c r="AJ432">
        <f>FALSE</f>
        <v/>
      </c>
      <c r="AK432">
        <f>IF(AH432,"ANSWERED","MISSING")</f>
        <v/>
      </c>
      <c r="AL432" t="inlineStr">
        <is>
          <t>NO_DEPENDENCY</t>
        </is>
      </c>
    </row>
    <row r="433">
      <c r="A433" s="29" t="inlineStr">
        <is>
          <t>CASP_PR_423_v1</t>
        </is>
      </c>
      <c r="B433" s="30" t="inlineStr">
        <is>
          <t>Deferred tax</t>
        </is>
      </c>
      <c r="C433" s="34" t="inlineStr">
        <is>
          <t>TABLE: 18.0
MATRIX ROW / CONTEXT: RoW
Enter Deferred tax in RoW
HOW TO ANSWER: 1 to 1 values.</t>
        </is>
      </c>
      <c r="D433" s="32" t="inlineStr"/>
      <c r="E433" s="33" t="inlineStr"/>
      <c r="F433" s="33" t="inlineStr"/>
      <c r="G433" s="33" t="inlineStr"/>
      <c r="H433" s="33" t="inlineStr"/>
      <c r="I433" s="33" t="inlineStr"/>
      <c r="J433" s="33" t="inlineStr"/>
      <c r="K433" s="33" t="inlineStr"/>
      <c r="L433" s="33" t="inlineStr"/>
      <c r="M433" s="33" t="inlineStr"/>
      <c r="N433" s="33" t="inlineStr"/>
      <c r="O433" s="33" t="inlineStr"/>
      <c r="P433" s="33" t="inlineStr"/>
      <c r="Q433" s="33" t="inlineStr"/>
      <c r="R433" s="33" t="inlineStr"/>
      <c r="S433" s="33" t="inlineStr"/>
      <c r="T433" s="33" t="inlineStr"/>
      <c r="U433" s="33" t="inlineStr"/>
      <c r="V433" s="33" t="inlineStr"/>
      <c r="W433" s="33" t="inlineStr"/>
      <c r="X433" s="33" t="inlineStr"/>
      <c r="Y433" s="33" t="inlineStr"/>
      <c r="Z433" s="33" t="inlineStr"/>
      <c r="AA433" s="33" t="inlineStr"/>
      <c r="AB433" s="33" t="inlineStr"/>
      <c r="AC433" s="33" t="inlineStr"/>
      <c r="AD433" s="33" t="inlineStr"/>
      <c r="AE433" s="33" t="inlineStr"/>
      <c r="AF433" s="33" t="inlineStr"/>
      <c r="AG433" s="33" t="inlineStr"/>
      <c r="AH433">
        <f>COUNTA(D433:D433)&gt;0</f>
        <v/>
      </c>
      <c r="AI433">
        <f>TRUE</f>
        <v/>
      </c>
      <c r="AJ433">
        <f>FALSE</f>
        <v/>
      </c>
      <c r="AK433">
        <f>IF(AH433,"ANSWERED","MISSING")</f>
        <v/>
      </c>
      <c r="AL433" t="inlineStr">
        <is>
          <t>NO_DEPENDENCY</t>
        </is>
      </c>
    </row>
    <row r="434">
      <c r="A434" s="29" t="inlineStr">
        <is>
          <t>CASP_PR_424_v1</t>
        </is>
      </c>
      <c r="B434" s="30" t="inlineStr">
        <is>
          <t>Other Receivables</t>
        </is>
      </c>
      <c r="C434" s="34" t="inlineStr">
        <is>
          <t>TABLE: 18.0
MATRIX ROW / CONTEXT: Malta
Enter Other Receivables in Malta
HOW TO ANSWER: 1 to 1 values.</t>
        </is>
      </c>
      <c r="D434" s="32" t="inlineStr"/>
      <c r="E434" s="33" t="inlineStr"/>
      <c r="F434" s="33" t="inlineStr"/>
      <c r="G434" s="33" t="inlineStr"/>
      <c r="H434" s="33" t="inlineStr"/>
      <c r="I434" s="33" t="inlineStr"/>
      <c r="J434" s="33" t="inlineStr"/>
      <c r="K434" s="33" t="inlineStr"/>
      <c r="L434" s="33" t="inlineStr"/>
      <c r="M434" s="33" t="inlineStr"/>
      <c r="N434" s="33" t="inlineStr"/>
      <c r="O434" s="33" t="inlineStr"/>
      <c r="P434" s="33" t="inlineStr"/>
      <c r="Q434" s="33" t="inlineStr"/>
      <c r="R434" s="33" t="inlineStr"/>
      <c r="S434" s="33" t="inlineStr"/>
      <c r="T434" s="33" t="inlineStr"/>
      <c r="U434" s="33" t="inlineStr"/>
      <c r="V434" s="33" t="inlineStr"/>
      <c r="W434" s="33" t="inlineStr"/>
      <c r="X434" s="33" t="inlineStr"/>
      <c r="Y434" s="33" t="inlineStr"/>
      <c r="Z434" s="33" t="inlineStr"/>
      <c r="AA434" s="33" t="inlineStr"/>
      <c r="AB434" s="33" t="inlineStr"/>
      <c r="AC434" s="33" t="inlineStr"/>
      <c r="AD434" s="33" t="inlineStr"/>
      <c r="AE434" s="33" t="inlineStr"/>
      <c r="AF434" s="33" t="inlineStr"/>
      <c r="AG434" s="33" t="inlineStr"/>
      <c r="AH434">
        <f>COUNTA(D434:D434)&gt;0</f>
        <v/>
      </c>
      <c r="AI434">
        <f>TRUE</f>
        <v/>
      </c>
      <c r="AJ434">
        <f>FALSE</f>
        <v/>
      </c>
      <c r="AK434">
        <f>IF(AH434,"ANSWERED","MISSING")</f>
        <v/>
      </c>
      <c r="AL434" t="inlineStr">
        <is>
          <t>NO_DEPENDENCY</t>
        </is>
      </c>
    </row>
    <row r="435">
      <c r="A435" s="29" t="inlineStr">
        <is>
          <t>CASP_PR_425_v1</t>
        </is>
      </c>
      <c r="B435" s="30" t="inlineStr">
        <is>
          <t>Other Receivables</t>
        </is>
      </c>
      <c r="C435" s="34" t="inlineStr">
        <is>
          <t>TABLE: 18.0
MATRIX ROW / CONTEXT: EU/EEA
Enter Other Receivables in EU/EEA
HOW TO ANSWER: 1 to 1 values.</t>
        </is>
      </c>
      <c r="D435" s="32" t="inlineStr"/>
      <c r="E435" s="33" t="inlineStr"/>
      <c r="F435" s="33" t="inlineStr"/>
      <c r="G435" s="33" t="inlineStr"/>
      <c r="H435" s="33" t="inlineStr"/>
      <c r="I435" s="33" t="inlineStr"/>
      <c r="J435" s="33" t="inlineStr"/>
      <c r="K435" s="33" t="inlineStr"/>
      <c r="L435" s="33" t="inlineStr"/>
      <c r="M435" s="33" t="inlineStr"/>
      <c r="N435" s="33" t="inlineStr"/>
      <c r="O435" s="33" t="inlineStr"/>
      <c r="P435" s="33" t="inlineStr"/>
      <c r="Q435" s="33" t="inlineStr"/>
      <c r="R435" s="33" t="inlineStr"/>
      <c r="S435" s="33" t="inlineStr"/>
      <c r="T435" s="33" t="inlineStr"/>
      <c r="U435" s="33" t="inlineStr"/>
      <c r="V435" s="33" t="inlineStr"/>
      <c r="W435" s="33" t="inlineStr"/>
      <c r="X435" s="33" t="inlineStr"/>
      <c r="Y435" s="33" t="inlineStr"/>
      <c r="Z435" s="33" t="inlineStr"/>
      <c r="AA435" s="33" t="inlineStr"/>
      <c r="AB435" s="33" t="inlineStr"/>
      <c r="AC435" s="33" t="inlineStr"/>
      <c r="AD435" s="33" t="inlineStr"/>
      <c r="AE435" s="33" t="inlineStr"/>
      <c r="AF435" s="33" t="inlineStr"/>
      <c r="AG435" s="33" t="inlineStr"/>
      <c r="AH435">
        <f>COUNTA(D435:D435)&gt;0</f>
        <v/>
      </c>
      <c r="AI435">
        <f>TRUE</f>
        <v/>
      </c>
      <c r="AJ435">
        <f>FALSE</f>
        <v/>
      </c>
      <c r="AK435">
        <f>IF(AH435,"ANSWERED","MISSING")</f>
        <v/>
      </c>
      <c r="AL435" t="inlineStr">
        <is>
          <t>NO_DEPENDENCY</t>
        </is>
      </c>
    </row>
    <row r="436">
      <c r="A436" s="29" t="inlineStr">
        <is>
          <t>CASP_PR_426_v1</t>
        </is>
      </c>
      <c r="B436" s="30" t="inlineStr">
        <is>
          <t>Other Receivables</t>
        </is>
      </c>
      <c r="C436" s="34" t="inlineStr">
        <is>
          <t>TABLE: 18.0
MATRIX ROW / CONTEXT: RoW
Enter Other Receivables in RoW
HOW TO ANSWER: 1 to 1 values.</t>
        </is>
      </c>
      <c r="D436" s="32" t="inlineStr"/>
      <c r="E436" s="33" t="inlineStr"/>
      <c r="F436" s="33" t="inlineStr"/>
      <c r="G436" s="33" t="inlineStr"/>
      <c r="H436" s="33" t="inlineStr"/>
      <c r="I436" s="33" t="inlineStr"/>
      <c r="J436" s="33" t="inlineStr"/>
      <c r="K436" s="33" t="inlineStr"/>
      <c r="L436" s="33" t="inlineStr"/>
      <c r="M436" s="33" t="inlineStr"/>
      <c r="N436" s="33" t="inlineStr"/>
      <c r="O436" s="33" t="inlineStr"/>
      <c r="P436" s="33" t="inlineStr"/>
      <c r="Q436" s="33" t="inlineStr"/>
      <c r="R436" s="33" t="inlineStr"/>
      <c r="S436" s="33" t="inlineStr"/>
      <c r="T436" s="33" t="inlineStr"/>
      <c r="U436" s="33" t="inlineStr"/>
      <c r="V436" s="33" t="inlineStr"/>
      <c r="W436" s="33" t="inlineStr"/>
      <c r="X436" s="33" t="inlineStr"/>
      <c r="Y436" s="33" t="inlineStr"/>
      <c r="Z436" s="33" t="inlineStr"/>
      <c r="AA436" s="33" t="inlineStr"/>
      <c r="AB436" s="33" t="inlineStr"/>
      <c r="AC436" s="33" t="inlineStr"/>
      <c r="AD436" s="33" t="inlineStr"/>
      <c r="AE436" s="33" t="inlineStr"/>
      <c r="AF436" s="33" t="inlineStr"/>
      <c r="AG436" s="33" t="inlineStr"/>
      <c r="AH436">
        <f>COUNTA(D436:D436)&gt;0</f>
        <v/>
      </c>
      <c r="AI436">
        <f>TRUE</f>
        <v/>
      </c>
      <c r="AJ436">
        <f>FALSE</f>
        <v/>
      </c>
      <c r="AK436">
        <f>IF(AH436,"ANSWERED","MISSING")</f>
        <v/>
      </c>
      <c r="AL436" t="inlineStr">
        <is>
          <t>NO_DEPENDENCY</t>
        </is>
      </c>
    </row>
    <row r="437">
      <c r="A437" s="29" t="inlineStr">
        <is>
          <t>CASP_PR_427_v1</t>
        </is>
      </c>
      <c r="B437" s="30" t="inlineStr">
        <is>
          <t>Details on Other Receivables</t>
        </is>
      </c>
      <c r="C437" s="31" t="inlineStr">
        <is>
          <t>Enter Details on Other Receivables
WHEN TO ANSWER: The total of “Other Receivables” (CASP_PR_424), “Other Receivables” (CASP_PR_425), “Other Receivables” (CASP_PR_426) is greater than 0</t>
        </is>
      </c>
      <c r="D437" s="36" t="inlineStr"/>
      <c r="E437" s="33" t="inlineStr"/>
      <c r="F437" s="33" t="inlineStr"/>
      <c r="G437" s="33" t="inlineStr"/>
      <c r="H437" s="33" t="inlineStr"/>
      <c r="I437" s="33" t="inlineStr"/>
      <c r="J437" s="33" t="inlineStr"/>
      <c r="K437" s="33" t="inlineStr"/>
      <c r="L437" s="33" t="inlineStr"/>
      <c r="M437" s="33" t="inlineStr"/>
      <c r="N437" s="33" t="inlineStr"/>
      <c r="O437" s="33" t="inlineStr"/>
      <c r="P437" s="33" t="inlineStr"/>
      <c r="Q437" s="33" t="inlineStr"/>
      <c r="R437" s="33" t="inlineStr"/>
      <c r="S437" s="33" t="inlineStr"/>
      <c r="T437" s="33" t="inlineStr"/>
      <c r="U437" s="33" t="inlineStr"/>
      <c r="V437" s="33" t="inlineStr"/>
      <c r="W437" s="33" t="inlineStr"/>
      <c r="X437" s="33" t="inlineStr"/>
      <c r="Y437" s="33" t="inlineStr"/>
      <c r="Z437" s="33" t="inlineStr"/>
      <c r="AA437" s="33" t="inlineStr"/>
      <c r="AB437" s="33" t="inlineStr"/>
      <c r="AC437" s="33" t="inlineStr"/>
      <c r="AD437" s="33" t="inlineStr"/>
      <c r="AE437" s="33" t="inlineStr"/>
      <c r="AF437" s="33" t="inlineStr"/>
      <c r="AG437" s="33" t="inlineStr"/>
      <c r="AH437">
        <f>COUNTA(D437:D437)&gt;0</f>
        <v/>
      </c>
      <c r="AI437">
        <f>IFERROR(SUM('2- PR'!$D$434:$D$434,'2- PR'!$D$435:$D$435,'2- PR'!$D$436:$D$436)&gt;0,FALSE)</f>
        <v/>
      </c>
      <c r="AJ437">
        <f>IFERROR(AND(AND(COUNTA('2- PR'!$D$434:$D$434)=0,COUNTA('2- PR'!$D$435:$D$435)=0,COUNTA('2- PR'!$D$436:$D$436)=0),NOT(SUM('2- PR'!$D$434:$D$434,'2- PR'!$D$435:$D$435,'2- PR'!$D$436:$D$436)&gt;0)),FALSE)</f>
        <v/>
      </c>
      <c r="AK437">
        <f>IF(AI437,IF(AH437,"ANSWERED","MISSING"),IF(AJ437,IF(AH437,"INVALID","CONTROLLER MISSING"),IF(AH437,"INVALID","NOT APPLICABLE")))</f>
        <v/>
      </c>
      <c r="AL437" t="inlineStr">
        <is>
          <t>PARSED</t>
        </is>
      </c>
    </row>
    <row r="438">
      <c r="A438" s="29" t="inlineStr">
        <is>
          <t>CASP_PR_428_v1</t>
        </is>
      </c>
      <c r="B438" s="30" t="inlineStr">
        <is>
          <t>Cash and Cash Equivalents - Term Deposits</t>
        </is>
      </c>
      <c r="C438" s="34" t="inlineStr">
        <is>
          <t>TABLE: 18.0
MATRIX ROW / CONTEXT: Malta
Enter Cash and Cash Equivalents - Term Deposits in Malta
HOW TO ANSWER: 1 to 1 values.</t>
        </is>
      </c>
      <c r="D438" s="32" t="inlineStr"/>
      <c r="E438" s="33" t="inlineStr"/>
      <c r="F438" s="33" t="inlineStr"/>
      <c r="G438" s="33" t="inlineStr"/>
      <c r="H438" s="33" t="inlineStr"/>
      <c r="I438" s="33" t="inlineStr"/>
      <c r="J438" s="33" t="inlineStr"/>
      <c r="K438" s="33" t="inlineStr"/>
      <c r="L438" s="33" t="inlineStr"/>
      <c r="M438" s="33" t="inlineStr"/>
      <c r="N438" s="33" t="inlineStr"/>
      <c r="O438" s="33" t="inlineStr"/>
      <c r="P438" s="33" t="inlineStr"/>
      <c r="Q438" s="33" t="inlineStr"/>
      <c r="R438" s="33" t="inlineStr"/>
      <c r="S438" s="33" t="inlineStr"/>
      <c r="T438" s="33" t="inlineStr"/>
      <c r="U438" s="33" t="inlineStr"/>
      <c r="V438" s="33" t="inlineStr"/>
      <c r="W438" s="33" t="inlineStr"/>
      <c r="X438" s="33" t="inlineStr"/>
      <c r="Y438" s="33" t="inlineStr"/>
      <c r="Z438" s="33" t="inlineStr"/>
      <c r="AA438" s="33" t="inlineStr"/>
      <c r="AB438" s="33" t="inlineStr"/>
      <c r="AC438" s="33" t="inlineStr"/>
      <c r="AD438" s="33" t="inlineStr"/>
      <c r="AE438" s="33" t="inlineStr"/>
      <c r="AF438" s="33" t="inlineStr"/>
      <c r="AG438" s="33" t="inlineStr"/>
      <c r="AH438">
        <f>COUNTA(D438:D438)&gt;0</f>
        <v/>
      </c>
      <c r="AI438">
        <f>TRUE</f>
        <v/>
      </c>
      <c r="AJ438">
        <f>FALSE</f>
        <v/>
      </c>
      <c r="AK438">
        <f>IF(AH438,"ANSWERED","MISSING")</f>
        <v/>
      </c>
      <c r="AL438" t="inlineStr">
        <is>
          <t>NO_DEPENDENCY</t>
        </is>
      </c>
    </row>
    <row r="439">
      <c r="A439" s="29" t="inlineStr">
        <is>
          <t>CASP_PR_429_v1</t>
        </is>
      </c>
      <c r="B439" s="30" t="inlineStr">
        <is>
          <t>Cash and Cash Equivalents - Term Deposits</t>
        </is>
      </c>
      <c r="C439" s="34" t="inlineStr">
        <is>
          <t>TABLE: 18.0
MATRIX ROW / CONTEXT: EU/EEA
Enter Cash and Cash Equivalents - Term Deposits in EU/EEA
HOW TO ANSWER: 1 to 1 values.</t>
        </is>
      </c>
      <c r="D439" s="32" t="inlineStr"/>
      <c r="E439" s="33" t="inlineStr"/>
      <c r="F439" s="33" t="inlineStr"/>
      <c r="G439" s="33" t="inlineStr"/>
      <c r="H439" s="33" t="inlineStr"/>
      <c r="I439" s="33" t="inlineStr"/>
      <c r="J439" s="33" t="inlineStr"/>
      <c r="K439" s="33" t="inlineStr"/>
      <c r="L439" s="33" t="inlineStr"/>
      <c r="M439" s="33" t="inlineStr"/>
      <c r="N439" s="33" t="inlineStr"/>
      <c r="O439" s="33" t="inlineStr"/>
      <c r="P439" s="33" t="inlineStr"/>
      <c r="Q439" s="33" t="inlineStr"/>
      <c r="R439" s="33" t="inlineStr"/>
      <c r="S439" s="33" t="inlineStr"/>
      <c r="T439" s="33" t="inlineStr"/>
      <c r="U439" s="33" t="inlineStr"/>
      <c r="V439" s="33" t="inlineStr"/>
      <c r="W439" s="33" t="inlineStr"/>
      <c r="X439" s="33" t="inlineStr"/>
      <c r="Y439" s="33" t="inlineStr"/>
      <c r="Z439" s="33" t="inlineStr"/>
      <c r="AA439" s="33" t="inlineStr"/>
      <c r="AB439" s="33" t="inlineStr"/>
      <c r="AC439" s="33" t="inlineStr"/>
      <c r="AD439" s="33" t="inlineStr"/>
      <c r="AE439" s="33" t="inlineStr"/>
      <c r="AF439" s="33" t="inlineStr"/>
      <c r="AG439" s="33" t="inlineStr"/>
      <c r="AH439">
        <f>COUNTA(D439:D439)&gt;0</f>
        <v/>
      </c>
      <c r="AI439">
        <f>TRUE</f>
        <v/>
      </c>
      <c r="AJ439">
        <f>FALSE</f>
        <v/>
      </c>
      <c r="AK439">
        <f>IF(AH439,"ANSWERED","MISSING")</f>
        <v/>
      </c>
      <c r="AL439" t="inlineStr">
        <is>
          <t>NO_DEPENDENCY</t>
        </is>
      </c>
    </row>
    <row r="440">
      <c r="A440" s="29" t="inlineStr">
        <is>
          <t>CASP_PR_430_v1</t>
        </is>
      </c>
      <c r="B440" s="30" t="inlineStr">
        <is>
          <t>Cash and Cash Equivalents - Term Deposits</t>
        </is>
      </c>
      <c r="C440" s="34" t="inlineStr">
        <is>
          <t>TABLE: 18.0
MATRIX ROW / CONTEXT: RoW
Enter Cash and Cash Equivalents - Term Deposits in RoW
HOW TO ANSWER: 1 to 1 values.</t>
        </is>
      </c>
      <c r="D440" s="32" t="inlineStr"/>
      <c r="E440" s="33" t="inlineStr"/>
      <c r="F440" s="33" t="inlineStr"/>
      <c r="G440" s="33" t="inlineStr"/>
      <c r="H440" s="33" t="inlineStr"/>
      <c r="I440" s="33" t="inlineStr"/>
      <c r="J440" s="33" t="inlineStr"/>
      <c r="K440" s="33" t="inlineStr"/>
      <c r="L440" s="33" t="inlineStr"/>
      <c r="M440" s="33" t="inlineStr"/>
      <c r="N440" s="33" t="inlineStr"/>
      <c r="O440" s="33" t="inlineStr"/>
      <c r="P440" s="33" t="inlineStr"/>
      <c r="Q440" s="33" t="inlineStr"/>
      <c r="R440" s="33" t="inlineStr"/>
      <c r="S440" s="33" t="inlineStr"/>
      <c r="T440" s="33" t="inlineStr"/>
      <c r="U440" s="33" t="inlineStr"/>
      <c r="V440" s="33" t="inlineStr"/>
      <c r="W440" s="33" t="inlineStr"/>
      <c r="X440" s="33" t="inlineStr"/>
      <c r="Y440" s="33" t="inlineStr"/>
      <c r="Z440" s="33" t="inlineStr"/>
      <c r="AA440" s="33" t="inlineStr"/>
      <c r="AB440" s="33" t="inlineStr"/>
      <c r="AC440" s="33" t="inlineStr"/>
      <c r="AD440" s="33" t="inlineStr"/>
      <c r="AE440" s="33" t="inlineStr"/>
      <c r="AF440" s="33" t="inlineStr"/>
      <c r="AG440" s="33" t="inlineStr"/>
      <c r="AH440">
        <f>COUNTA(D440:D440)&gt;0</f>
        <v/>
      </c>
      <c r="AI440">
        <f>TRUE</f>
        <v/>
      </c>
      <c r="AJ440">
        <f>FALSE</f>
        <v/>
      </c>
      <c r="AK440">
        <f>IF(AH440,"ANSWERED","MISSING")</f>
        <v/>
      </c>
      <c r="AL440" t="inlineStr">
        <is>
          <t>NO_DEPENDENCY</t>
        </is>
      </c>
    </row>
    <row r="441">
      <c r="A441" s="29" t="inlineStr">
        <is>
          <t>CASP_PR_431_v1</t>
        </is>
      </c>
      <c r="B441" s="30" t="inlineStr">
        <is>
          <t>Cash and Cash Equivalents - Restricted Cash</t>
        </is>
      </c>
      <c r="C441" s="34" t="inlineStr">
        <is>
          <t>TABLE: 18.0
MATRIX ROW / CONTEXT: Malta
Enter Cash and Cash Equivalents - Restricted Cash in Malta
HOW TO ANSWER: 1 to 1 values.</t>
        </is>
      </c>
      <c r="D441" s="32" t="inlineStr"/>
      <c r="E441" s="33" t="inlineStr"/>
      <c r="F441" s="33" t="inlineStr"/>
      <c r="G441" s="33" t="inlineStr"/>
      <c r="H441" s="33" t="inlineStr"/>
      <c r="I441" s="33" t="inlineStr"/>
      <c r="J441" s="33" t="inlineStr"/>
      <c r="K441" s="33" t="inlineStr"/>
      <c r="L441" s="33" t="inlineStr"/>
      <c r="M441" s="33" t="inlineStr"/>
      <c r="N441" s="33" t="inlineStr"/>
      <c r="O441" s="33" t="inlineStr"/>
      <c r="P441" s="33" t="inlineStr"/>
      <c r="Q441" s="33" t="inlineStr"/>
      <c r="R441" s="33" t="inlineStr"/>
      <c r="S441" s="33" t="inlineStr"/>
      <c r="T441" s="33" t="inlineStr"/>
      <c r="U441" s="33" t="inlineStr"/>
      <c r="V441" s="33" t="inlineStr"/>
      <c r="W441" s="33" t="inlineStr"/>
      <c r="X441" s="33" t="inlineStr"/>
      <c r="Y441" s="33" t="inlineStr"/>
      <c r="Z441" s="33" t="inlineStr"/>
      <c r="AA441" s="33" t="inlineStr"/>
      <c r="AB441" s="33" t="inlineStr"/>
      <c r="AC441" s="33" t="inlineStr"/>
      <c r="AD441" s="33" t="inlineStr"/>
      <c r="AE441" s="33" t="inlineStr"/>
      <c r="AF441" s="33" t="inlineStr"/>
      <c r="AG441" s="33" t="inlineStr"/>
      <c r="AH441">
        <f>COUNTA(D441:D441)&gt;0</f>
        <v/>
      </c>
      <c r="AI441">
        <f>TRUE</f>
        <v/>
      </c>
      <c r="AJ441">
        <f>FALSE</f>
        <v/>
      </c>
      <c r="AK441">
        <f>IF(AH441,"ANSWERED","MISSING")</f>
        <v/>
      </c>
      <c r="AL441" t="inlineStr">
        <is>
          <t>NO_DEPENDENCY</t>
        </is>
      </c>
    </row>
    <row r="442">
      <c r="A442" s="29" t="inlineStr">
        <is>
          <t>CASP_PR_432_v1</t>
        </is>
      </c>
      <c r="B442" s="30" t="inlineStr">
        <is>
          <t>Cash and Cash Equivalents - Restricted Cash</t>
        </is>
      </c>
      <c r="C442" s="34" t="inlineStr">
        <is>
          <t>TABLE: 18.0
MATRIX ROW / CONTEXT: EU/EEA
Enter Cash and Cash Equivalents - Restricted Cash in EU/EEA
HOW TO ANSWER: 1 to 1 values.</t>
        </is>
      </c>
      <c r="D442" s="32" t="inlineStr"/>
      <c r="E442" s="33" t="inlineStr"/>
      <c r="F442" s="33" t="inlineStr"/>
      <c r="G442" s="33" t="inlineStr"/>
      <c r="H442" s="33" t="inlineStr"/>
      <c r="I442" s="33" t="inlineStr"/>
      <c r="J442" s="33" t="inlineStr"/>
      <c r="K442" s="33" t="inlineStr"/>
      <c r="L442" s="33" t="inlineStr"/>
      <c r="M442" s="33" t="inlineStr"/>
      <c r="N442" s="33" t="inlineStr"/>
      <c r="O442" s="33" t="inlineStr"/>
      <c r="P442" s="33" t="inlineStr"/>
      <c r="Q442" s="33" t="inlineStr"/>
      <c r="R442" s="33" t="inlineStr"/>
      <c r="S442" s="33" t="inlineStr"/>
      <c r="T442" s="33" t="inlineStr"/>
      <c r="U442" s="33" t="inlineStr"/>
      <c r="V442" s="33" t="inlineStr"/>
      <c r="W442" s="33" t="inlineStr"/>
      <c r="X442" s="33" t="inlineStr"/>
      <c r="Y442" s="33" t="inlineStr"/>
      <c r="Z442" s="33" t="inlineStr"/>
      <c r="AA442" s="33" t="inlineStr"/>
      <c r="AB442" s="33" t="inlineStr"/>
      <c r="AC442" s="33" t="inlineStr"/>
      <c r="AD442" s="33" t="inlineStr"/>
      <c r="AE442" s="33" t="inlineStr"/>
      <c r="AF442" s="33" t="inlineStr"/>
      <c r="AG442" s="33" t="inlineStr"/>
      <c r="AH442">
        <f>COUNTA(D442:D442)&gt;0</f>
        <v/>
      </c>
      <c r="AI442">
        <f>TRUE</f>
        <v/>
      </c>
      <c r="AJ442">
        <f>FALSE</f>
        <v/>
      </c>
      <c r="AK442">
        <f>IF(AH442,"ANSWERED","MISSING")</f>
        <v/>
      </c>
      <c r="AL442" t="inlineStr">
        <is>
          <t>NO_DEPENDENCY</t>
        </is>
      </c>
    </row>
    <row r="443">
      <c r="A443" s="29" t="inlineStr">
        <is>
          <t>CASP_PR_433_v1</t>
        </is>
      </c>
      <c r="B443" s="30" t="inlineStr">
        <is>
          <t>Cash and Cash Equivalents - Restricted Cash</t>
        </is>
      </c>
      <c r="C443" s="34" t="inlineStr">
        <is>
          <t>TABLE: 18.0
MATRIX ROW / CONTEXT: RoW
Enter Cash and Cash Equivalents - Restricted Cash in RoW
HOW TO ANSWER: 1 to 1 values.</t>
        </is>
      </c>
      <c r="D443" s="32" t="inlineStr"/>
      <c r="E443" s="33" t="inlineStr"/>
      <c r="F443" s="33" t="inlineStr"/>
      <c r="G443" s="33" t="inlineStr"/>
      <c r="H443" s="33" t="inlineStr"/>
      <c r="I443" s="33" t="inlineStr"/>
      <c r="J443" s="33" t="inlineStr"/>
      <c r="K443" s="33" t="inlineStr"/>
      <c r="L443" s="33" t="inlineStr"/>
      <c r="M443" s="33" t="inlineStr"/>
      <c r="N443" s="33" t="inlineStr"/>
      <c r="O443" s="33" t="inlineStr"/>
      <c r="P443" s="33" t="inlineStr"/>
      <c r="Q443" s="33" t="inlineStr"/>
      <c r="R443" s="33" t="inlineStr"/>
      <c r="S443" s="33" t="inlineStr"/>
      <c r="T443" s="33" t="inlineStr"/>
      <c r="U443" s="33" t="inlineStr"/>
      <c r="V443" s="33" t="inlineStr"/>
      <c r="W443" s="33" t="inlineStr"/>
      <c r="X443" s="33" t="inlineStr"/>
      <c r="Y443" s="33" t="inlineStr"/>
      <c r="Z443" s="33" t="inlineStr"/>
      <c r="AA443" s="33" t="inlineStr"/>
      <c r="AB443" s="33" t="inlineStr"/>
      <c r="AC443" s="33" t="inlineStr"/>
      <c r="AD443" s="33" t="inlineStr"/>
      <c r="AE443" s="33" t="inlineStr"/>
      <c r="AF443" s="33" t="inlineStr"/>
      <c r="AG443" s="33" t="inlineStr"/>
      <c r="AH443">
        <f>COUNTA(D443:D443)&gt;0</f>
        <v/>
      </c>
      <c r="AI443">
        <f>TRUE</f>
        <v/>
      </c>
      <c r="AJ443">
        <f>FALSE</f>
        <v/>
      </c>
      <c r="AK443">
        <f>IF(AH443,"ANSWERED","MISSING")</f>
        <v/>
      </c>
      <c r="AL443" t="inlineStr">
        <is>
          <t>NO_DEPENDENCY</t>
        </is>
      </c>
    </row>
    <row r="444">
      <c r="A444" s="29" t="inlineStr">
        <is>
          <t>CASP_PR_434_v1</t>
        </is>
      </c>
      <c r="B444" s="30" t="inlineStr">
        <is>
          <t>Cash and Cash Equivalents - Other</t>
        </is>
      </c>
      <c r="C444" s="34" t="inlineStr">
        <is>
          <t>TABLE: 18.0
MATRIX ROW / CONTEXT: Malta
Enter Cash and Cash Equivalents - Other in Malta
HOW TO ANSWER: 1 to 1 values.</t>
        </is>
      </c>
      <c r="D444" s="32" t="inlineStr"/>
      <c r="E444" s="33" t="inlineStr"/>
      <c r="F444" s="33" t="inlineStr"/>
      <c r="G444" s="33" t="inlineStr"/>
      <c r="H444" s="33" t="inlineStr"/>
      <c r="I444" s="33" t="inlineStr"/>
      <c r="J444" s="33" t="inlineStr"/>
      <c r="K444" s="33" t="inlineStr"/>
      <c r="L444" s="33" t="inlineStr"/>
      <c r="M444" s="33" t="inlineStr"/>
      <c r="N444" s="33" t="inlineStr"/>
      <c r="O444" s="33" t="inlineStr"/>
      <c r="P444" s="33" t="inlineStr"/>
      <c r="Q444" s="33" t="inlineStr"/>
      <c r="R444" s="33" t="inlineStr"/>
      <c r="S444" s="33" t="inlineStr"/>
      <c r="T444" s="33" t="inlineStr"/>
      <c r="U444" s="33" t="inlineStr"/>
      <c r="V444" s="33" t="inlineStr"/>
      <c r="W444" s="33" t="inlineStr"/>
      <c r="X444" s="33" t="inlineStr"/>
      <c r="Y444" s="33" t="inlineStr"/>
      <c r="Z444" s="33" t="inlineStr"/>
      <c r="AA444" s="33" t="inlineStr"/>
      <c r="AB444" s="33" t="inlineStr"/>
      <c r="AC444" s="33" t="inlineStr"/>
      <c r="AD444" s="33" t="inlineStr"/>
      <c r="AE444" s="33" t="inlineStr"/>
      <c r="AF444" s="33" t="inlineStr"/>
      <c r="AG444" s="33" t="inlineStr"/>
      <c r="AH444">
        <f>COUNTA(D444:D444)&gt;0</f>
        <v/>
      </c>
      <c r="AI444">
        <f>TRUE</f>
        <v/>
      </c>
      <c r="AJ444">
        <f>FALSE</f>
        <v/>
      </c>
      <c r="AK444">
        <f>IF(AH444,"ANSWERED","MISSING")</f>
        <v/>
      </c>
      <c r="AL444" t="inlineStr">
        <is>
          <t>NO_DEPENDENCY</t>
        </is>
      </c>
    </row>
    <row r="445">
      <c r="A445" s="29" t="inlineStr">
        <is>
          <t>CASP_PR_435_v1</t>
        </is>
      </c>
      <c r="B445" s="30" t="inlineStr">
        <is>
          <t>Cash and Cash Equivalents - Other</t>
        </is>
      </c>
      <c r="C445" s="34" t="inlineStr">
        <is>
          <t>TABLE: 18.0
MATRIX ROW / CONTEXT: EU/EEA
Enter Cash and Cash Equivalents - Other in EU/EEA
HOW TO ANSWER: 1 to 1 values.</t>
        </is>
      </c>
      <c r="D445" s="32" t="inlineStr"/>
      <c r="E445" s="33" t="inlineStr"/>
      <c r="F445" s="33" t="inlineStr"/>
      <c r="G445" s="33" t="inlineStr"/>
      <c r="H445" s="33" t="inlineStr"/>
      <c r="I445" s="33" t="inlineStr"/>
      <c r="J445" s="33" t="inlineStr"/>
      <c r="K445" s="33" t="inlineStr"/>
      <c r="L445" s="33" t="inlineStr"/>
      <c r="M445" s="33" t="inlineStr"/>
      <c r="N445" s="33" t="inlineStr"/>
      <c r="O445" s="33" t="inlineStr"/>
      <c r="P445" s="33" t="inlineStr"/>
      <c r="Q445" s="33" t="inlineStr"/>
      <c r="R445" s="33" t="inlineStr"/>
      <c r="S445" s="33" t="inlineStr"/>
      <c r="T445" s="33" t="inlineStr"/>
      <c r="U445" s="33" t="inlineStr"/>
      <c r="V445" s="33" t="inlineStr"/>
      <c r="W445" s="33" t="inlineStr"/>
      <c r="X445" s="33" t="inlineStr"/>
      <c r="Y445" s="33" t="inlineStr"/>
      <c r="Z445" s="33" t="inlineStr"/>
      <c r="AA445" s="33" t="inlineStr"/>
      <c r="AB445" s="33" t="inlineStr"/>
      <c r="AC445" s="33" t="inlineStr"/>
      <c r="AD445" s="33" t="inlineStr"/>
      <c r="AE445" s="33" t="inlineStr"/>
      <c r="AF445" s="33" t="inlineStr"/>
      <c r="AG445" s="33" t="inlineStr"/>
      <c r="AH445">
        <f>COUNTA(D445:D445)&gt;0</f>
        <v/>
      </c>
      <c r="AI445">
        <f>TRUE</f>
        <v/>
      </c>
      <c r="AJ445">
        <f>FALSE</f>
        <v/>
      </c>
      <c r="AK445">
        <f>IF(AH445,"ANSWERED","MISSING")</f>
        <v/>
      </c>
      <c r="AL445" t="inlineStr">
        <is>
          <t>NO_DEPENDENCY</t>
        </is>
      </c>
    </row>
    <row r="446">
      <c r="A446" s="29" t="inlineStr">
        <is>
          <t>CASP_PR_436_v1</t>
        </is>
      </c>
      <c r="B446" s="30" t="inlineStr">
        <is>
          <t>Cash and Cash Equivalents - Other</t>
        </is>
      </c>
      <c r="C446" s="34" t="inlineStr">
        <is>
          <t>TABLE: 18.0
MATRIX ROW / CONTEXT: RoW
Enter Cash and Cash Equivalents - Other in RoW
HOW TO ANSWER: 1 to 1 values.</t>
        </is>
      </c>
      <c r="D446" s="32" t="inlineStr"/>
      <c r="E446" s="33" t="inlineStr"/>
      <c r="F446" s="33" t="inlineStr"/>
      <c r="G446" s="33" t="inlineStr"/>
      <c r="H446" s="33" t="inlineStr"/>
      <c r="I446" s="33" t="inlineStr"/>
      <c r="J446" s="33" t="inlineStr"/>
      <c r="K446" s="33" t="inlineStr"/>
      <c r="L446" s="33" t="inlineStr"/>
      <c r="M446" s="33" t="inlineStr"/>
      <c r="N446" s="33" t="inlineStr"/>
      <c r="O446" s="33" t="inlineStr"/>
      <c r="P446" s="33" t="inlineStr"/>
      <c r="Q446" s="33" t="inlineStr"/>
      <c r="R446" s="33" t="inlineStr"/>
      <c r="S446" s="33" t="inlineStr"/>
      <c r="T446" s="33" t="inlineStr"/>
      <c r="U446" s="33" t="inlineStr"/>
      <c r="V446" s="33" t="inlineStr"/>
      <c r="W446" s="33" t="inlineStr"/>
      <c r="X446" s="33" t="inlineStr"/>
      <c r="Y446" s="33" t="inlineStr"/>
      <c r="Z446" s="33" t="inlineStr"/>
      <c r="AA446" s="33" t="inlineStr"/>
      <c r="AB446" s="33" t="inlineStr"/>
      <c r="AC446" s="33" t="inlineStr"/>
      <c r="AD446" s="33" t="inlineStr"/>
      <c r="AE446" s="33" t="inlineStr"/>
      <c r="AF446" s="33" t="inlineStr"/>
      <c r="AG446" s="33" t="inlineStr"/>
      <c r="AH446">
        <f>COUNTA(D446:D446)&gt;0</f>
        <v/>
      </c>
      <c r="AI446">
        <f>TRUE</f>
        <v/>
      </c>
      <c r="AJ446">
        <f>FALSE</f>
        <v/>
      </c>
      <c r="AK446">
        <f>IF(AH446,"ANSWERED","MISSING")</f>
        <v/>
      </c>
      <c r="AL446" t="inlineStr">
        <is>
          <t>NO_DEPENDENCY</t>
        </is>
      </c>
    </row>
    <row r="447">
      <c r="A447" s="29" t="inlineStr">
        <is>
          <t>CASP_PR_437_v1</t>
        </is>
      </c>
      <c r="B447" s="30" t="inlineStr">
        <is>
          <t>Details on Cash and Cash Equivalents - Other</t>
        </is>
      </c>
      <c r="C447" s="31" t="inlineStr">
        <is>
          <t>Enter Details on Cash and Cash Equivalents - Other
WHEN TO ANSWER: The total of “Cash and Cash Equivalents - Other” (CASP_PR_434), “Cash and Cash Equivalents - Other” (CASP_PR_435), “Cash and Cash Equivalents - Other” (CASP_PR_436) is greater than 0</t>
        </is>
      </c>
      <c r="D447" s="36" t="inlineStr"/>
      <c r="E447" s="33" t="inlineStr"/>
      <c r="F447" s="33" t="inlineStr"/>
      <c r="G447" s="33" t="inlineStr"/>
      <c r="H447" s="33" t="inlineStr"/>
      <c r="I447" s="33" t="inlineStr"/>
      <c r="J447" s="33" t="inlineStr"/>
      <c r="K447" s="33" t="inlineStr"/>
      <c r="L447" s="33" t="inlineStr"/>
      <c r="M447" s="33" t="inlineStr"/>
      <c r="N447" s="33" t="inlineStr"/>
      <c r="O447" s="33" t="inlineStr"/>
      <c r="P447" s="33" t="inlineStr"/>
      <c r="Q447" s="33" t="inlineStr"/>
      <c r="R447" s="33" t="inlineStr"/>
      <c r="S447" s="33" t="inlineStr"/>
      <c r="T447" s="33" t="inlineStr"/>
      <c r="U447" s="33" t="inlineStr"/>
      <c r="V447" s="33" t="inlineStr"/>
      <c r="W447" s="33" t="inlineStr"/>
      <c r="X447" s="33" t="inlineStr"/>
      <c r="Y447" s="33" t="inlineStr"/>
      <c r="Z447" s="33" t="inlineStr"/>
      <c r="AA447" s="33" t="inlineStr"/>
      <c r="AB447" s="33" t="inlineStr"/>
      <c r="AC447" s="33" t="inlineStr"/>
      <c r="AD447" s="33" t="inlineStr"/>
      <c r="AE447" s="33" t="inlineStr"/>
      <c r="AF447" s="33" t="inlineStr"/>
      <c r="AG447" s="33" t="inlineStr"/>
      <c r="AH447">
        <f>COUNTA(D447:D447)&gt;0</f>
        <v/>
      </c>
      <c r="AI447">
        <f>IFERROR(SUM('2- PR'!$D$444:$D$444,'2- PR'!$D$445:$D$445,'2- PR'!$D$446:$D$446)&gt;0,FALSE)</f>
        <v/>
      </c>
      <c r="AJ447">
        <f>IFERROR(AND(AND(COUNTA('2- PR'!$D$444:$D$444)=0,COUNTA('2- PR'!$D$445:$D$445)=0,COUNTA('2- PR'!$D$446:$D$446)=0),NOT(SUM('2- PR'!$D$444:$D$444,'2- PR'!$D$445:$D$445,'2- PR'!$D$446:$D$446)&gt;0)),FALSE)</f>
        <v/>
      </c>
      <c r="AK447">
        <f>IF(AI447,IF(AH447,"ANSWERED","MISSING"),IF(AJ447,IF(AH447,"INVALID","CONTROLLER MISSING"),IF(AH447,"INVALID","NOT APPLICABLE")))</f>
        <v/>
      </c>
      <c r="AL447" t="inlineStr">
        <is>
          <t>PARSED</t>
        </is>
      </c>
    </row>
    <row r="448" ht="24" customHeight="1">
      <c r="A448" s="28" t="inlineStr">
        <is>
          <t>PR — CURRENT ASSETS</t>
        </is>
      </c>
      <c r="B448" s="28" t="n"/>
      <c r="C448" s="28" t="n"/>
      <c r="D448" s="28" t="n"/>
      <c r="E448" s="28" t="n"/>
      <c r="F448" s="28" t="n"/>
      <c r="G448" s="28" t="n"/>
      <c r="H448" s="28" t="n"/>
      <c r="I448" s="28" t="n"/>
      <c r="J448" s="28" t="n"/>
      <c r="K448" s="28" t="n"/>
      <c r="L448" s="28" t="n"/>
      <c r="M448" s="28" t="n"/>
      <c r="N448" s="28" t="n"/>
      <c r="O448" s="28" t="n"/>
      <c r="P448" s="28" t="n"/>
      <c r="Q448" s="28" t="n"/>
      <c r="R448" s="28" t="n"/>
      <c r="S448" s="28" t="n"/>
      <c r="T448" s="28" t="n"/>
      <c r="U448" s="28" t="n"/>
      <c r="V448" s="28" t="n"/>
      <c r="W448" s="28" t="n"/>
      <c r="X448" s="28" t="n"/>
      <c r="Y448" s="28" t="n"/>
      <c r="Z448" s="28" t="n"/>
      <c r="AA448" s="28" t="n"/>
      <c r="AB448" s="28" t="n"/>
      <c r="AC448" s="28" t="n"/>
      <c r="AD448" s="28" t="n"/>
      <c r="AE448" s="28" t="n"/>
      <c r="AF448" s="28" t="n"/>
      <c r="AG448" s="28" t="n"/>
    </row>
    <row r="449">
      <c r="A449" s="29" t="inlineStr">
        <is>
          <t>CASP_PR_438_v1</t>
        </is>
      </c>
      <c r="B449" s="30" t="inlineStr">
        <is>
          <t>Inventories/Crypto-Assets held for sale - Bitcoin (BTC)</t>
        </is>
      </c>
      <c r="C449" s="31" t="inlineStr">
        <is>
          <t>Enter Inventories/Crypto-Assets held for sale - Bitcoin (BTC).</t>
        </is>
      </c>
      <c r="D449" s="32" t="inlineStr"/>
      <c r="E449" s="33" t="inlineStr"/>
      <c r="F449" s="33" t="inlineStr"/>
      <c r="G449" s="33" t="inlineStr"/>
      <c r="H449" s="33" t="inlineStr"/>
      <c r="I449" s="33" t="inlineStr"/>
      <c r="J449" s="33" t="inlineStr"/>
      <c r="K449" s="33" t="inlineStr"/>
      <c r="L449" s="33" t="inlineStr"/>
      <c r="M449" s="33" t="inlineStr"/>
      <c r="N449" s="33" t="inlineStr"/>
      <c r="O449" s="33" t="inlineStr"/>
      <c r="P449" s="33" t="inlineStr"/>
      <c r="Q449" s="33" t="inlineStr"/>
      <c r="R449" s="33" t="inlineStr"/>
      <c r="S449" s="33" t="inlineStr"/>
      <c r="T449" s="33" t="inlineStr"/>
      <c r="U449" s="33" t="inlineStr"/>
      <c r="V449" s="33" t="inlineStr"/>
      <c r="W449" s="33" t="inlineStr"/>
      <c r="X449" s="33" t="inlineStr"/>
      <c r="Y449" s="33" t="inlineStr"/>
      <c r="Z449" s="33" t="inlineStr"/>
      <c r="AA449" s="33" t="inlineStr"/>
      <c r="AB449" s="33" t="inlineStr"/>
      <c r="AC449" s="33" t="inlineStr"/>
      <c r="AD449" s="33" t="inlineStr"/>
      <c r="AE449" s="33" t="inlineStr"/>
      <c r="AF449" s="33" t="inlineStr"/>
      <c r="AG449" s="33" t="inlineStr"/>
      <c r="AH449">
        <f>COUNTA(D449:D449)&gt;0</f>
        <v/>
      </c>
      <c r="AI449">
        <f>TRUE</f>
        <v/>
      </c>
      <c r="AJ449">
        <f>FALSE</f>
        <v/>
      </c>
      <c r="AK449">
        <f>IF(AH449,"ANSWERED","MISSING")</f>
        <v/>
      </c>
      <c r="AL449" t="inlineStr">
        <is>
          <t>NO_DEPENDENCY</t>
        </is>
      </c>
    </row>
    <row r="450">
      <c r="A450" s="29" t="inlineStr">
        <is>
          <t>CASP_PR_439_v1</t>
        </is>
      </c>
      <c r="B450" s="30" t="inlineStr">
        <is>
          <t>Inventories/Crypto-Assets held for sale - Ethereum (ETH)</t>
        </is>
      </c>
      <c r="C450" s="31" t="inlineStr">
        <is>
          <t>Enter Inventories/Crypto-Assets held for sale - Ethereum (ETH).</t>
        </is>
      </c>
      <c r="D450" s="32" t="inlineStr"/>
      <c r="E450" s="33" t="inlineStr"/>
      <c r="F450" s="33" t="inlineStr"/>
      <c r="G450" s="33" t="inlineStr"/>
      <c r="H450" s="33" t="inlineStr"/>
      <c r="I450" s="33" t="inlineStr"/>
      <c r="J450" s="33" t="inlineStr"/>
      <c r="K450" s="33" t="inlineStr"/>
      <c r="L450" s="33" t="inlineStr"/>
      <c r="M450" s="33" t="inlineStr"/>
      <c r="N450" s="33" t="inlineStr"/>
      <c r="O450" s="33" t="inlineStr"/>
      <c r="P450" s="33" t="inlineStr"/>
      <c r="Q450" s="33" t="inlineStr"/>
      <c r="R450" s="33" t="inlineStr"/>
      <c r="S450" s="33" t="inlineStr"/>
      <c r="T450" s="33" t="inlineStr"/>
      <c r="U450" s="33" t="inlineStr"/>
      <c r="V450" s="33" t="inlineStr"/>
      <c r="W450" s="33" t="inlineStr"/>
      <c r="X450" s="33" t="inlineStr"/>
      <c r="Y450" s="33" t="inlineStr"/>
      <c r="Z450" s="33" t="inlineStr"/>
      <c r="AA450" s="33" t="inlineStr"/>
      <c r="AB450" s="33" t="inlineStr"/>
      <c r="AC450" s="33" t="inlineStr"/>
      <c r="AD450" s="33" t="inlineStr"/>
      <c r="AE450" s="33" t="inlineStr"/>
      <c r="AF450" s="33" t="inlineStr"/>
      <c r="AG450" s="33" t="inlineStr"/>
      <c r="AH450">
        <f>COUNTA(D450:D450)&gt;0</f>
        <v/>
      </c>
      <c r="AI450">
        <f>TRUE</f>
        <v/>
      </c>
      <c r="AJ450">
        <f>FALSE</f>
        <v/>
      </c>
      <c r="AK450">
        <f>IF(AH450,"ANSWERED","MISSING")</f>
        <v/>
      </c>
      <c r="AL450" t="inlineStr">
        <is>
          <t>NO_DEPENDENCY</t>
        </is>
      </c>
    </row>
    <row r="451">
      <c r="A451" s="29" t="inlineStr">
        <is>
          <t>CASP_PR_440_v1</t>
        </is>
      </c>
      <c r="B451" s="30" t="inlineStr">
        <is>
          <t>Inventories/Crypto-Assets held for sale - USD Denominated Stablecoin</t>
        </is>
      </c>
      <c r="C451" s="31" t="inlineStr">
        <is>
          <t>Enter Inventories/Crypto-Assets held for sale - USD Denominated Stablecoin.</t>
        </is>
      </c>
      <c r="D451" s="32" t="inlineStr"/>
      <c r="E451" s="33" t="inlineStr"/>
      <c r="F451" s="33" t="inlineStr"/>
      <c r="G451" s="33" t="inlineStr"/>
      <c r="H451" s="33" t="inlineStr"/>
      <c r="I451" s="33" t="inlineStr"/>
      <c r="J451" s="33" t="inlineStr"/>
      <c r="K451" s="33" t="inlineStr"/>
      <c r="L451" s="33" t="inlineStr"/>
      <c r="M451" s="33" t="inlineStr"/>
      <c r="N451" s="33" t="inlineStr"/>
      <c r="O451" s="33" t="inlineStr"/>
      <c r="P451" s="33" t="inlineStr"/>
      <c r="Q451" s="33" t="inlineStr"/>
      <c r="R451" s="33" t="inlineStr"/>
      <c r="S451" s="33" t="inlineStr"/>
      <c r="T451" s="33" t="inlineStr"/>
      <c r="U451" s="33" t="inlineStr"/>
      <c r="V451" s="33" t="inlineStr"/>
      <c r="W451" s="33" t="inlineStr"/>
      <c r="X451" s="33" t="inlineStr"/>
      <c r="Y451" s="33" t="inlineStr"/>
      <c r="Z451" s="33" t="inlineStr"/>
      <c r="AA451" s="33" t="inlineStr"/>
      <c r="AB451" s="33" t="inlineStr"/>
      <c r="AC451" s="33" t="inlineStr"/>
      <c r="AD451" s="33" t="inlineStr"/>
      <c r="AE451" s="33" t="inlineStr"/>
      <c r="AF451" s="33" t="inlineStr"/>
      <c r="AG451" s="33" t="inlineStr"/>
      <c r="AH451">
        <f>COUNTA(D451:D451)&gt;0</f>
        <v/>
      </c>
      <c r="AI451">
        <f>TRUE</f>
        <v/>
      </c>
      <c r="AJ451">
        <f>FALSE</f>
        <v/>
      </c>
      <c r="AK451">
        <f>IF(AH451,"ANSWERED","MISSING")</f>
        <v/>
      </c>
      <c r="AL451" t="inlineStr">
        <is>
          <t>NO_DEPENDENCY</t>
        </is>
      </c>
    </row>
    <row r="452">
      <c r="A452" s="29" t="inlineStr">
        <is>
          <t>CASP_PR_441_v1</t>
        </is>
      </c>
      <c r="B452" s="30" t="inlineStr">
        <is>
          <t>Inventories/Crypto-Assets held for sale - EUR Denominated Stablecoin</t>
        </is>
      </c>
      <c r="C452" s="31" t="inlineStr">
        <is>
          <t>Enter Inventories/Crypto-Assets held for sale - EUR Denominated Stablecoin.</t>
        </is>
      </c>
      <c r="D452" s="32" t="inlineStr"/>
      <c r="E452" s="33" t="inlineStr"/>
      <c r="F452" s="33" t="inlineStr"/>
      <c r="G452" s="33" t="inlineStr"/>
      <c r="H452" s="33" t="inlineStr"/>
      <c r="I452" s="33" t="inlineStr"/>
      <c r="J452" s="33" t="inlineStr"/>
      <c r="K452" s="33" t="inlineStr"/>
      <c r="L452" s="33" t="inlineStr"/>
      <c r="M452" s="33" t="inlineStr"/>
      <c r="N452" s="33" t="inlineStr"/>
      <c r="O452" s="33" t="inlineStr"/>
      <c r="P452" s="33" t="inlineStr"/>
      <c r="Q452" s="33" t="inlineStr"/>
      <c r="R452" s="33" t="inlineStr"/>
      <c r="S452" s="33" t="inlineStr"/>
      <c r="T452" s="33" t="inlineStr"/>
      <c r="U452" s="33" t="inlineStr"/>
      <c r="V452" s="33" t="inlineStr"/>
      <c r="W452" s="33" t="inlineStr"/>
      <c r="X452" s="33" t="inlineStr"/>
      <c r="Y452" s="33" t="inlineStr"/>
      <c r="Z452" s="33" t="inlineStr"/>
      <c r="AA452" s="33" t="inlineStr"/>
      <c r="AB452" s="33" t="inlineStr"/>
      <c r="AC452" s="33" t="inlineStr"/>
      <c r="AD452" s="33" t="inlineStr"/>
      <c r="AE452" s="33" t="inlineStr"/>
      <c r="AF452" s="33" t="inlineStr"/>
      <c r="AG452" s="33" t="inlineStr"/>
      <c r="AH452">
        <f>COUNTA(D452:D452)&gt;0</f>
        <v/>
      </c>
      <c r="AI452">
        <f>TRUE</f>
        <v/>
      </c>
      <c r="AJ452">
        <f>FALSE</f>
        <v/>
      </c>
      <c r="AK452">
        <f>IF(AH452,"ANSWERED","MISSING")</f>
        <v/>
      </c>
      <c r="AL452" t="inlineStr">
        <is>
          <t>NO_DEPENDENCY</t>
        </is>
      </c>
    </row>
    <row r="453">
      <c r="A453" s="29" t="inlineStr">
        <is>
          <t>CASP_PR_442_v1</t>
        </is>
      </c>
      <c r="B453" s="30" t="inlineStr">
        <is>
          <t>Inventories/Crypto-Assets held for sale - Binance Coin (BNB)</t>
        </is>
      </c>
      <c r="C453" s="31" t="inlineStr">
        <is>
          <t>Enter Inventories/Crypto-Assets held for sale - Binance Coin (BNB).</t>
        </is>
      </c>
      <c r="D453" s="32" t="inlineStr"/>
      <c r="E453" s="33" t="inlineStr"/>
      <c r="F453" s="33" t="inlineStr"/>
      <c r="G453" s="33" t="inlineStr"/>
      <c r="H453" s="33" t="inlineStr"/>
      <c r="I453" s="33" t="inlineStr"/>
      <c r="J453" s="33" t="inlineStr"/>
      <c r="K453" s="33" t="inlineStr"/>
      <c r="L453" s="33" t="inlineStr"/>
      <c r="M453" s="33" t="inlineStr"/>
      <c r="N453" s="33" t="inlineStr"/>
      <c r="O453" s="33" t="inlineStr"/>
      <c r="P453" s="33" t="inlineStr"/>
      <c r="Q453" s="33" t="inlineStr"/>
      <c r="R453" s="33" t="inlineStr"/>
      <c r="S453" s="33" t="inlineStr"/>
      <c r="T453" s="33" t="inlineStr"/>
      <c r="U453" s="33" t="inlineStr"/>
      <c r="V453" s="33" t="inlineStr"/>
      <c r="W453" s="33" t="inlineStr"/>
      <c r="X453" s="33" t="inlineStr"/>
      <c r="Y453" s="33" t="inlineStr"/>
      <c r="Z453" s="33" t="inlineStr"/>
      <c r="AA453" s="33" t="inlineStr"/>
      <c r="AB453" s="33" t="inlineStr"/>
      <c r="AC453" s="33" t="inlineStr"/>
      <c r="AD453" s="33" t="inlineStr"/>
      <c r="AE453" s="33" t="inlineStr"/>
      <c r="AF453" s="33" t="inlineStr"/>
      <c r="AG453" s="33" t="inlineStr"/>
      <c r="AH453">
        <f>COUNTA(D453:D453)&gt;0</f>
        <v/>
      </c>
      <c r="AI453">
        <f>TRUE</f>
        <v/>
      </c>
      <c r="AJ453">
        <f>FALSE</f>
        <v/>
      </c>
      <c r="AK453">
        <f>IF(AH453,"ANSWERED","MISSING")</f>
        <v/>
      </c>
      <c r="AL453" t="inlineStr">
        <is>
          <t>NO_DEPENDENCY</t>
        </is>
      </c>
    </row>
    <row r="454">
      <c r="A454" s="29" t="inlineStr">
        <is>
          <t>CASP_PR_443_v1</t>
        </is>
      </c>
      <c r="B454" s="30" t="inlineStr">
        <is>
          <t>Inventories/Crypto-Assets held for sale - Solana (SOL)</t>
        </is>
      </c>
      <c r="C454" s="31" t="inlineStr">
        <is>
          <t>Enter Inventories/Crypto-Assets held for sale - Solana (SOL).</t>
        </is>
      </c>
      <c r="D454" s="32" t="inlineStr"/>
      <c r="E454" s="33" t="inlineStr"/>
      <c r="F454" s="33" t="inlineStr"/>
      <c r="G454" s="33" t="inlineStr"/>
      <c r="H454" s="33" t="inlineStr"/>
      <c r="I454" s="33" t="inlineStr"/>
      <c r="J454" s="33" t="inlineStr"/>
      <c r="K454" s="33" t="inlineStr"/>
      <c r="L454" s="33" t="inlineStr"/>
      <c r="M454" s="33" t="inlineStr"/>
      <c r="N454" s="33" t="inlineStr"/>
      <c r="O454" s="33" t="inlineStr"/>
      <c r="P454" s="33" t="inlineStr"/>
      <c r="Q454" s="33" t="inlineStr"/>
      <c r="R454" s="33" t="inlineStr"/>
      <c r="S454" s="33" t="inlineStr"/>
      <c r="T454" s="33" t="inlineStr"/>
      <c r="U454" s="33" t="inlineStr"/>
      <c r="V454" s="33" t="inlineStr"/>
      <c r="W454" s="33" t="inlineStr"/>
      <c r="X454" s="33" t="inlineStr"/>
      <c r="Y454" s="33" t="inlineStr"/>
      <c r="Z454" s="33" t="inlineStr"/>
      <c r="AA454" s="33" t="inlineStr"/>
      <c r="AB454" s="33" t="inlineStr"/>
      <c r="AC454" s="33" t="inlineStr"/>
      <c r="AD454" s="33" t="inlineStr"/>
      <c r="AE454" s="33" t="inlineStr"/>
      <c r="AF454" s="33" t="inlineStr"/>
      <c r="AG454" s="33" t="inlineStr"/>
      <c r="AH454">
        <f>COUNTA(D454:D454)&gt;0</f>
        <v/>
      </c>
      <c r="AI454">
        <f>TRUE</f>
        <v/>
      </c>
      <c r="AJ454">
        <f>FALSE</f>
        <v/>
      </c>
      <c r="AK454">
        <f>IF(AH454,"ANSWERED","MISSING")</f>
        <v/>
      </c>
      <c r="AL454" t="inlineStr">
        <is>
          <t>NO_DEPENDENCY</t>
        </is>
      </c>
    </row>
    <row r="455">
      <c r="A455" s="29" t="inlineStr">
        <is>
          <t>CASP_PR_444_v1</t>
        </is>
      </c>
      <c r="B455" s="30" t="inlineStr">
        <is>
          <t>Inventories/Crypto-Assets held for sale - XRP</t>
        </is>
      </c>
      <c r="C455" s="31" t="inlineStr">
        <is>
          <t>Enter Inventories/Crypto-Assets held for sale - XRP.</t>
        </is>
      </c>
      <c r="D455" s="32" t="inlineStr"/>
      <c r="E455" s="33" t="inlineStr"/>
      <c r="F455" s="33" t="inlineStr"/>
      <c r="G455" s="33" t="inlineStr"/>
      <c r="H455" s="33" t="inlineStr"/>
      <c r="I455" s="33" t="inlineStr"/>
      <c r="J455" s="33" t="inlineStr"/>
      <c r="K455" s="33" t="inlineStr"/>
      <c r="L455" s="33" t="inlineStr"/>
      <c r="M455" s="33" t="inlineStr"/>
      <c r="N455" s="33" t="inlineStr"/>
      <c r="O455" s="33" t="inlineStr"/>
      <c r="P455" s="33" t="inlineStr"/>
      <c r="Q455" s="33" t="inlineStr"/>
      <c r="R455" s="33" t="inlineStr"/>
      <c r="S455" s="33" t="inlineStr"/>
      <c r="T455" s="33" t="inlineStr"/>
      <c r="U455" s="33" t="inlineStr"/>
      <c r="V455" s="33" t="inlineStr"/>
      <c r="W455" s="33" t="inlineStr"/>
      <c r="X455" s="33" t="inlineStr"/>
      <c r="Y455" s="33" t="inlineStr"/>
      <c r="Z455" s="33" t="inlineStr"/>
      <c r="AA455" s="33" t="inlineStr"/>
      <c r="AB455" s="33" t="inlineStr"/>
      <c r="AC455" s="33" t="inlineStr"/>
      <c r="AD455" s="33" t="inlineStr"/>
      <c r="AE455" s="33" t="inlineStr"/>
      <c r="AF455" s="33" t="inlineStr"/>
      <c r="AG455" s="33" t="inlineStr"/>
      <c r="AH455">
        <f>COUNTA(D455:D455)&gt;0</f>
        <v/>
      </c>
      <c r="AI455">
        <f>TRUE</f>
        <v/>
      </c>
      <c r="AJ455">
        <f>FALSE</f>
        <v/>
      </c>
      <c r="AK455">
        <f>IF(AH455,"ANSWERED","MISSING")</f>
        <v/>
      </c>
      <c r="AL455" t="inlineStr">
        <is>
          <t>NO_DEPENDENCY</t>
        </is>
      </c>
    </row>
    <row r="456">
      <c r="A456" s="29" t="inlineStr">
        <is>
          <t>CASP_PR_445_v1</t>
        </is>
      </c>
      <c r="B456" s="30" t="inlineStr">
        <is>
          <t>Inventories/Crypto-Assets held for sale - Other</t>
        </is>
      </c>
      <c r="C456" s="31" t="inlineStr">
        <is>
          <t>Enter Inventories/Crypto-Assets held for sale - Other.</t>
        </is>
      </c>
      <c r="D456" s="32" t="inlineStr"/>
      <c r="E456" s="33" t="inlineStr"/>
      <c r="F456" s="33" t="inlineStr"/>
      <c r="G456" s="33" t="inlineStr"/>
      <c r="H456" s="33" t="inlineStr"/>
      <c r="I456" s="33" t="inlineStr"/>
      <c r="J456" s="33" t="inlineStr"/>
      <c r="K456" s="33" t="inlineStr"/>
      <c r="L456" s="33" t="inlineStr"/>
      <c r="M456" s="33" t="inlineStr"/>
      <c r="N456" s="33" t="inlineStr"/>
      <c r="O456" s="33" t="inlineStr"/>
      <c r="P456" s="33" t="inlineStr"/>
      <c r="Q456" s="33" t="inlineStr"/>
      <c r="R456" s="33" t="inlineStr"/>
      <c r="S456" s="33" t="inlineStr"/>
      <c r="T456" s="33" t="inlineStr"/>
      <c r="U456" s="33" t="inlineStr"/>
      <c r="V456" s="33" t="inlineStr"/>
      <c r="W456" s="33" t="inlineStr"/>
      <c r="X456" s="33" t="inlineStr"/>
      <c r="Y456" s="33" t="inlineStr"/>
      <c r="Z456" s="33" t="inlineStr"/>
      <c r="AA456" s="33" t="inlineStr"/>
      <c r="AB456" s="33" t="inlineStr"/>
      <c r="AC456" s="33" t="inlineStr"/>
      <c r="AD456" s="33" t="inlineStr"/>
      <c r="AE456" s="33" t="inlineStr"/>
      <c r="AF456" s="33" t="inlineStr"/>
      <c r="AG456" s="33" t="inlineStr"/>
      <c r="AH456">
        <f>COUNTA(D456:D456)&gt;0</f>
        <v/>
      </c>
      <c r="AI456">
        <f>TRUE</f>
        <v/>
      </c>
      <c r="AJ456">
        <f>FALSE</f>
        <v/>
      </c>
      <c r="AK456">
        <f>IF(AH456,"ANSWERED","MISSING")</f>
        <v/>
      </c>
      <c r="AL456" t="inlineStr">
        <is>
          <t>NO_DEPENDENCY</t>
        </is>
      </c>
    </row>
    <row r="457">
      <c r="A457" s="29" t="inlineStr">
        <is>
          <t>CASP_PR_446_v1</t>
        </is>
      </c>
      <c r="B457" s="30" t="inlineStr">
        <is>
          <t>Details of Inventories/Crypto-Assets held for sale - Other</t>
        </is>
      </c>
      <c r="C457" s="31" t="inlineStr">
        <is>
          <t>Enter Details of Inventories/Crypto-Assets held for sale - Other.
WHEN TO ANSWER: “Inventories/Crypto-Assets held for sale - Other” (CASP_PR_445) is greater than “0”</t>
        </is>
      </c>
      <c r="D457" s="36" t="inlineStr"/>
      <c r="E457" s="33" t="inlineStr"/>
      <c r="F457" s="33" t="inlineStr"/>
      <c r="G457" s="33" t="inlineStr"/>
      <c r="H457" s="33" t="inlineStr"/>
      <c r="I457" s="33" t="inlineStr"/>
      <c r="J457" s="33" t="inlineStr"/>
      <c r="K457" s="33" t="inlineStr"/>
      <c r="L457" s="33" t="inlineStr"/>
      <c r="M457" s="33" t="inlineStr"/>
      <c r="N457" s="33" t="inlineStr"/>
      <c r="O457" s="33" t="inlineStr"/>
      <c r="P457" s="33" t="inlineStr"/>
      <c r="Q457" s="33" t="inlineStr"/>
      <c r="R457" s="33" t="inlineStr"/>
      <c r="S457" s="33" t="inlineStr"/>
      <c r="T457" s="33" t="inlineStr"/>
      <c r="U457" s="33" t="inlineStr"/>
      <c r="V457" s="33" t="inlineStr"/>
      <c r="W457" s="33" t="inlineStr"/>
      <c r="X457" s="33" t="inlineStr"/>
      <c r="Y457" s="33" t="inlineStr"/>
      <c r="Z457" s="33" t="inlineStr"/>
      <c r="AA457" s="33" t="inlineStr"/>
      <c r="AB457" s="33" t="inlineStr"/>
      <c r="AC457" s="33" t="inlineStr"/>
      <c r="AD457" s="33" t="inlineStr"/>
      <c r="AE457" s="33" t="inlineStr"/>
      <c r="AF457" s="33" t="inlineStr"/>
      <c r="AG457" s="33" t="inlineStr"/>
      <c r="AH457">
        <f>COUNTA(D457:D457)&gt;0</f>
        <v/>
      </c>
      <c r="AI457">
        <f>IFERROR(AND($D$456&lt;&gt;"",$D$456&gt;0),FALSE)</f>
        <v/>
      </c>
      <c r="AJ457">
        <f>IFERROR(AND($D$456="",NOT(AND($D$456&lt;&gt;"",$D$456&gt;0))),FALSE)</f>
        <v/>
      </c>
      <c r="AK457">
        <f>IF(AI457,IF(AH457,"ANSWERED","MISSING"),IF(AJ457,IF(AH457,"INVALID","CONTROLLER MISSING"),IF(AH457,"INVALID","NOT APPLICABLE")))</f>
        <v/>
      </c>
      <c r="AL457" t="inlineStr">
        <is>
          <t>PARSED</t>
        </is>
      </c>
    </row>
    <row r="458">
      <c r="A458" s="29" t="inlineStr">
        <is>
          <t>CASP_PR_447_v1</t>
        </is>
      </c>
      <c r="B458" s="30" t="inlineStr">
        <is>
          <t>Right-Of-Use Assets</t>
        </is>
      </c>
      <c r="C458" s="34" t="inlineStr">
        <is>
          <t>TABLE: 19.0
MATRIX ROW / CONTEXT: Malta
Enter Right-Of-Use Assets in Malta
HOW TO ANSWER: 1 to 1 values.</t>
        </is>
      </c>
      <c r="D458" s="32" t="inlineStr"/>
      <c r="E458" s="33" t="inlineStr"/>
      <c r="F458" s="33" t="inlineStr"/>
      <c r="G458" s="33" t="inlineStr"/>
      <c r="H458" s="33" t="inlineStr"/>
      <c r="I458" s="33" t="inlineStr"/>
      <c r="J458" s="33" t="inlineStr"/>
      <c r="K458" s="33" t="inlineStr"/>
      <c r="L458" s="33" t="inlineStr"/>
      <c r="M458" s="33" t="inlineStr"/>
      <c r="N458" s="33" t="inlineStr"/>
      <c r="O458" s="33" t="inlineStr"/>
      <c r="P458" s="33" t="inlineStr"/>
      <c r="Q458" s="33" t="inlineStr"/>
      <c r="R458" s="33" t="inlineStr"/>
      <c r="S458" s="33" t="inlineStr"/>
      <c r="T458" s="33" t="inlineStr"/>
      <c r="U458" s="33" t="inlineStr"/>
      <c r="V458" s="33" t="inlineStr"/>
      <c r="W458" s="33" t="inlineStr"/>
      <c r="X458" s="33" t="inlineStr"/>
      <c r="Y458" s="33" t="inlineStr"/>
      <c r="Z458" s="33" t="inlineStr"/>
      <c r="AA458" s="33" t="inlineStr"/>
      <c r="AB458" s="33" t="inlineStr"/>
      <c r="AC458" s="33" t="inlineStr"/>
      <c r="AD458" s="33" t="inlineStr"/>
      <c r="AE458" s="33" t="inlineStr"/>
      <c r="AF458" s="33" t="inlineStr"/>
      <c r="AG458" s="33" t="inlineStr"/>
      <c r="AH458">
        <f>COUNTA(D458:D458)&gt;0</f>
        <v/>
      </c>
      <c r="AI458">
        <f>TRUE</f>
        <v/>
      </c>
      <c r="AJ458">
        <f>FALSE</f>
        <v/>
      </c>
      <c r="AK458">
        <f>IF(AH458,"ANSWERED","MISSING")</f>
        <v/>
      </c>
      <c r="AL458" t="inlineStr">
        <is>
          <t>NO_DEPENDENCY</t>
        </is>
      </c>
    </row>
    <row r="459">
      <c r="A459" s="29" t="inlineStr">
        <is>
          <t>CASP_PR_448_v1</t>
        </is>
      </c>
      <c r="B459" s="30" t="inlineStr">
        <is>
          <t>Right-Of-Use Assets</t>
        </is>
      </c>
      <c r="C459" s="34" t="inlineStr">
        <is>
          <t>TABLE: 19.0
MATRIX ROW / CONTEXT: EU/EEA
Enter Right-Of-Use Assets in EU/EEA
HOW TO ANSWER: 1 to 1 values.</t>
        </is>
      </c>
      <c r="D459" s="32" t="inlineStr"/>
      <c r="E459" s="33" t="inlineStr"/>
      <c r="F459" s="33" t="inlineStr"/>
      <c r="G459" s="33" t="inlineStr"/>
      <c r="H459" s="33" t="inlineStr"/>
      <c r="I459" s="33" t="inlineStr"/>
      <c r="J459" s="33" t="inlineStr"/>
      <c r="K459" s="33" t="inlineStr"/>
      <c r="L459" s="33" t="inlineStr"/>
      <c r="M459" s="33" t="inlineStr"/>
      <c r="N459" s="33" t="inlineStr"/>
      <c r="O459" s="33" t="inlineStr"/>
      <c r="P459" s="33" t="inlineStr"/>
      <c r="Q459" s="33" t="inlineStr"/>
      <c r="R459" s="33" t="inlineStr"/>
      <c r="S459" s="33" t="inlineStr"/>
      <c r="T459" s="33" t="inlineStr"/>
      <c r="U459" s="33" t="inlineStr"/>
      <c r="V459" s="33" t="inlineStr"/>
      <c r="W459" s="33" t="inlineStr"/>
      <c r="X459" s="33" t="inlineStr"/>
      <c r="Y459" s="33" t="inlineStr"/>
      <c r="Z459" s="33" t="inlineStr"/>
      <c r="AA459" s="33" t="inlineStr"/>
      <c r="AB459" s="33" t="inlineStr"/>
      <c r="AC459" s="33" t="inlineStr"/>
      <c r="AD459" s="33" t="inlineStr"/>
      <c r="AE459" s="33" t="inlineStr"/>
      <c r="AF459" s="33" t="inlineStr"/>
      <c r="AG459" s="33" t="inlineStr"/>
      <c r="AH459">
        <f>COUNTA(D459:D459)&gt;0</f>
        <v/>
      </c>
      <c r="AI459">
        <f>TRUE</f>
        <v/>
      </c>
      <c r="AJ459">
        <f>FALSE</f>
        <v/>
      </c>
      <c r="AK459">
        <f>IF(AH459,"ANSWERED","MISSING")</f>
        <v/>
      </c>
      <c r="AL459" t="inlineStr">
        <is>
          <t>NO_DEPENDENCY</t>
        </is>
      </c>
    </row>
    <row r="460">
      <c r="A460" s="29" t="inlineStr">
        <is>
          <t>CASP_PR_449_v1</t>
        </is>
      </c>
      <c r="B460" s="30" t="inlineStr">
        <is>
          <t>Right-Of-Use Assets</t>
        </is>
      </c>
      <c r="C460" s="34" t="inlineStr">
        <is>
          <t>TABLE: 19.0
MATRIX ROW / CONTEXT: RoW
Enter Right-Of-Use Assets in RoW
HOW TO ANSWER: 1 to 1 values.</t>
        </is>
      </c>
      <c r="D460" s="32" t="inlineStr"/>
      <c r="E460" s="33" t="inlineStr"/>
      <c r="F460" s="33" t="inlineStr"/>
      <c r="G460" s="33" t="inlineStr"/>
      <c r="H460" s="33" t="inlineStr"/>
      <c r="I460" s="33" t="inlineStr"/>
      <c r="J460" s="33" t="inlineStr"/>
      <c r="K460" s="33" t="inlineStr"/>
      <c r="L460" s="33" t="inlineStr"/>
      <c r="M460" s="33" t="inlineStr"/>
      <c r="N460" s="33" t="inlineStr"/>
      <c r="O460" s="33" t="inlineStr"/>
      <c r="P460" s="33" t="inlineStr"/>
      <c r="Q460" s="33" t="inlineStr"/>
      <c r="R460" s="33" t="inlineStr"/>
      <c r="S460" s="33" t="inlineStr"/>
      <c r="T460" s="33" t="inlineStr"/>
      <c r="U460" s="33" t="inlineStr"/>
      <c r="V460" s="33" t="inlineStr"/>
      <c r="W460" s="33" t="inlineStr"/>
      <c r="X460" s="33" t="inlineStr"/>
      <c r="Y460" s="33" t="inlineStr"/>
      <c r="Z460" s="33" t="inlineStr"/>
      <c r="AA460" s="33" t="inlineStr"/>
      <c r="AB460" s="33" t="inlineStr"/>
      <c r="AC460" s="33" t="inlineStr"/>
      <c r="AD460" s="33" t="inlineStr"/>
      <c r="AE460" s="33" t="inlineStr"/>
      <c r="AF460" s="33" t="inlineStr"/>
      <c r="AG460" s="33" t="inlineStr"/>
      <c r="AH460">
        <f>COUNTA(D460:D460)&gt;0</f>
        <v/>
      </c>
      <c r="AI460">
        <f>TRUE</f>
        <v/>
      </c>
      <c r="AJ460">
        <f>FALSE</f>
        <v/>
      </c>
      <c r="AK460">
        <f>IF(AH460,"ANSWERED","MISSING")</f>
        <v/>
      </c>
      <c r="AL460" t="inlineStr">
        <is>
          <t>NO_DEPENDENCY</t>
        </is>
      </c>
    </row>
    <row r="461">
      <c r="A461" s="29" t="inlineStr">
        <is>
          <t>CASP_PR_450_v1</t>
        </is>
      </c>
      <c r="B461" s="30" t="inlineStr">
        <is>
          <t>Investments in Subsidiary, Associates and joint Venture</t>
        </is>
      </c>
      <c r="C461" s="34" t="inlineStr">
        <is>
          <t>TABLE: 19.0
MATRIX ROW / CONTEXT: Malta
Enter Investments in Subsidiary, Associates and joint Venture in Malta
HOW TO ANSWER: 1 to 1 values.</t>
        </is>
      </c>
      <c r="D461" s="32" t="inlineStr"/>
      <c r="E461" s="33" t="inlineStr"/>
      <c r="F461" s="33" t="inlineStr"/>
      <c r="G461" s="33" t="inlineStr"/>
      <c r="H461" s="33" t="inlineStr"/>
      <c r="I461" s="33" t="inlineStr"/>
      <c r="J461" s="33" t="inlineStr"/>
      <c r="K461" s="33" t="inlineStr"/>
      <c r="L461" s="33" t="inlineStr"/>
      <c r="M461" s="33" t="inlineStr"/>
      <c r="N461" s="33" t="inlineStr"/>
      <c r="O461" s="33" t="inlineStr"/>
      <c r="P461" s="33" t="inlineStr"/>
      <c r="Q461" s="33" t="inlineStr"/>
      <c r="R461" s="33" t="inlineStr"/>
      <c r="S461" s="33" t="inlineStr"/>
      <c r="T461" s="33" t="inlineStr"/>
      <c r="U461" s="33" t="inlineStr"/>
      <c r="V461" s="33" t="inlineStr"/>
      <c r="W461" s="33" t="inlineStr"/>
      <c r="X461" s="33" t="inlineStr"/>
      <c r="Y461" s="33" t="inlineStr"/>
      <c r="Z461" s="33" t="inlineStr"/>
      <c r="AA461" s="33" t="inlineStr"/>
      <c r="AB461" s="33" t="inlineStr"/>
      <c r="AC461" s="33" t="inlineStr"/>
      <c r="AD461" s="33" t="inlineStr"/>
      <c r="AE461" s="33" t="inlineStr"/>
      <c r="AF461" s="33" t="inlineStr"/>
      <c r="AG461" s="33" t="inlineStr"/>
      <c r="AH461">
        <f>COUNTA(D461:D461)&gt;0</f>
        <v/>
      </c>
      <c r="AI461">
        <f>TRUE</f>
        <v/>
      </c>
      <c r="AJ461">
        <f>FALSE</f>
        <v/>
      </c>
      <c r="AK461">
        <f>IF(AH461,"ANSWERED","MISSING")</f>
        <v/>
      </c>
      <c r="AL461" t="inlineStr">
        <is>
          <t>NO_DEPENDENCY</t>
        </is>
      </c>
    </row>
    <row r="462">
      <c r="A462" s="29" t="inlineStr">
        <is>
          <t>CASP_PR_451_v1</t>
        </is>
      </c>
      <c r="B462" s="30" t="inlineStr">
        <is>
          <t>Investments in Subsidiary, Associates and joint Venture</t>
        </is>
      </c>
      <c r="C462" s="34" t="inlineStr">
        <is>
          <t>TABLE: 19.0
MATRIX ROW / CONTEXT: EU/EEA
Enter Investments in Subsidiary, Associates and joint Venture in EU/EEA
HOW TO ANSWER: 1 to 1 values.</t>
        </is>
      </c>
      <c r="D462" s="32" t="inlineStr"/>
      <c r="E462" s="33" t="inlineStr"/>
      <c r="F462" s="33" t="inlineStr"/>
      <c r="G462" s="33" t="inlineStr"/>
      <c r="H462" s="33" t="inlineStr"/>
      <c r="I462" s="33" t="inlineStr"/>
      <c r="J462" s="33" t="inlineStr"/>
      <c r="K462" s="33" t="inlineStr"/>
      <c r="L462" s="33" t="inlineStr"/>
      <c r="M462" s="33" t="inlineStr"/>
      <c r="N462" s="33" t="inlineStr"/>
      <c r="O462" s="33" t="inlineStr"/>
      <c r="P462" s="33" t="inlineStr"/>
      <c r="Q462" s="33" t="inlineStr"/>
      <c r="R462" s="33" t="inlineStr"/>
      <c r="S462" s="33" t="inlineStr"/>
      <c r="T462" s="33" t="inlineStr"/>
      <c r="U462" s="33" t="inlineStr"/>
      <c r="V462" s="33" t="inlineStr"/>
      <c r="W462" s="33" t="inlineStr"/>
      <c r="X462" s="33" t="inlineStr"/>
      <c r="Y462" s="33" t="inlineStr"/>
      <c r="Z462" s="33" t="inlineStr"/>
      <c r="AA462" s="33" t="inlineStr"/>
      <c r="AB462" s="33" t="inlineStr"/>
      <c r="AC462" s="33" t="inlineStr"/>
      <c r="AD462" s="33" t="inlineStr"/>
      <c r="AE462" s="33" t="inlineStr"/>
      <c r="AF462" s="33" t="inlineStr"/>
      <c r="AG462" s="33" t="inlineStr"/>
      <c r="AH462">
        <f>COUNTA(D462:D462)&gt;0</f>
        <v/>
      </c>
      <c r="AI462">
        <f>TRUE</f>
        <v/>
      </c>
      <c r="AJ462">
        <f>FALSE</f>
        <v/>
      </c>
      <c r="AK462">
        <f>IF(AH462,"ANSWERED","MISSING")</f>
        <v/>
      </c>
      <c r="AL462" t="inlineStr">
        <is>
          <t>NO_DEPENDENCY</t>
        </is>
      </c>
    </row>
    <row r="463">
      <c r="A463" s="29" t="inlineStr">
        <is>
          <t>CASP_PR_452_v1</t>
        </is>
      </c>
      <c r="B463" s="30" t="inlineStr">
        <is>
          <t>Investments in Subsidiary, Associates and joint Venture</t>
        </is>
      </c>
      <c r="C463" s="34" t="inlineStr">
        <is>
          <t>TABLE: 19.0
MATRIX ROW / CONTEXT: RoW
Enter Investments in Subsidiary, Associates and joint Venture in RoW
HOW TO ANSWER: 1 to 1 values.</t>
        </is>
      </c>
      <c r="D463" s="32" t="inlineStr"/>
      <c r="E463" s="33" t="inlineStr"/>
      <c r="F463" s="33" t="inlineStr"/>
      <c r="G463" s="33" t="inlineStr"/>
      <c r="H463" s="33" t="inlineStr"/>
      <c r="I463" s="33" t="inlineStr"/>
      <c r="J463" s="33" t="inlineStr"/>
      <c r="K463" s="33" t="inlineStr"/>
      <c r="L463" s="33" t="inlineStr"/>
      <c r="M463" s="33" t="inlineStr"/>
      <c r="N463" s="33" t="inlineStr"/>
      <c r="O463" s="33" t="inlineStr"/>
      <c r="P463" s="33" t="inlineStr"/>
      <c r="Q463" s="33" t="inlineStr"/>
      <c r="R463" s="33" t="inlineStr"/>
      <c r="S463" s="33" t="inlineStr"/>
      <c r="T463" s="33" t="inlineStr"/>
      <c r="U463" s="33" t="inlineStr"/>
      <c r="V463" s="33" t="inlineStr"/>
      <c r="W463" s="33" t="inlineStr"/>
      <c r="X463" s="33" t="inlineStr"/>
      <c r="Y463" s="33" t="inlineStr"/>
      <c r="Z463" s="33" t="inlineStr"/>
      <c r="AA463" s="33" t="inlineStr"/>
      <c r="AB463" s="33" t="inlineStr"/>
      <c r="AC463" s="33" t="inlineStr"/>
      <c r="AD463" s="33" t="inlineStr"/>
      <c r="AE463" s="33" t="inlineStr"/>
      <c r="AF463" s="33" t="inlineStr"/>
      <c r="AG463" s="33" t="inlineStr"/>
      <c r="AH463">
        <f>COUNTA(D463:D463)&gt;0</f>
        <v/>
      </c>
      <c r="AI463">
        <f>TRUE</f>
        <v/>
      </c>
      <c r="AJ463">
        <f>FALSE</f>
        <v/>
      </c>
      <c r="AK463">
        <f>IF(AH463,"ANSWERED","MISSING")</f>
        <v/>
      </c>
      <c r="AL463" t="inlineStr">
        <is>
          <t>NO_DEPENDENCY</t>
        </is>
      </c>
    </row>
    <row r="464">
      <c r="A464" s="29" t="inlineStr">
        <is>
          <t>CASP_PR_453_v1</t>
        </is>
      </c>
      <c r="B464" s="30" t="inlineStr">
        <is>
          <t>Other Investments</t>
        </is>
      </c>
      <c r="C464" s="34" t="inlineStr">
        <is>
          <t>TABLE: 19.0
MATRIX ROW / CONTEXT: Malta
Enter Other Investments in Malta
HOW TO ANSWER: 1 to 1 values.</t>
        </is>
      </c>
      <c r="D464" s="32" t="inlineStr"/>
      <c r="E464" s="33" t="inlineStr"/>
      <c r="F464" s="33" t="inlineStr"/>
      <c r="G464" s="33" t="inlineStr"/>
      <c r="H464" s="33" t="inlineStr"/>
      <c r="I464" s="33" t="inlineStr"/>
      <c r="J464" s="33" t="inlineStr"/>
      <c r="K464" s="33" t="inlineStr"/>
      <c r="L464" s="33" t="inlineStr"/>
      <c r="M464" s="33" t="inlineStr"/>
      <c r="N464" s="33" t="inlineStr"/>
      <c r="O464" s="33" t="inlineStr"/>
      <c r="P464" s="33" t="inlineStr"/>
      <c r="Q464" s="33" t="inlineStr"/>
      <c r="R464" s="33" t="inlineStr"/>
      <c r="S464" s="33" t="inlineStr"/>
      <c r="T464" s="33" t="inlineStr"/>
      <c r="U464" s="33" t="inlineStr"/>
      <c r="V464" s="33" t="inlineStr"/>
      <c r="W464" s="33" t="inlineStr"/>
      <c r="X464" s="33" t="inlineStr"/>
      <c r="Y464" s="33" t="inlineStr"/>
      <c r="Z464" s="33" t="inlineStr"/>
      <c r="AA464" s="33" t="inlineStr"/>
      <c r="AB464" s="33" t="inlineStr"/>
      <c r="AC464" s="33" t="inlineStr"/>
      <c r="AD464" s="33" t="inlineStr"/>
      <c r="AE464" s="33" t="inlineStr"/>
      <c r="AF464" s="33" t="inlineStr"/>
      <c r="AG464" s="33" t="inlineStr"/>
      <c r="AH464">
        <f>COUNTA(D464:D464)&gt;0</f>
        <v/>
      </c>
      <c r="AI464">
        <f>TRUE</f>
        <v/>
      </c>
      <c r="AJ464">
        <f>FALSE</f>
        <v/>
      </c>
      <c r="AK464">
        <f>IF(AH464,"ANSWERED","MISSING")</f>
        <v/>
      </c>
      <c r="AL464" t="inlineStr">
        <is>
          <t>NO_DEPENDENCY</t>
        </is>
      </c>
    </row>
    <row r="465">
      <c r="A465" s="29" t="inlineStr">
        <is>
          <t>CASP_PR_454_v1</t>
        </is>
      </c>
      <c r="B465" s="30" t="inlineStr">
        <is>
          <t>Other Investments</t>
        </is>
      </c>
      <c r="C465" s="34" t="inlineStr">
        <is>
          <t>TABLE: 19.0
MATRIX ROW / CONTEXT: EU/EEA
Enter Other Investments in EU/EEA
HOW TO ANSWER: 1 to 1 values.</t>
        </is>
      </c>
      <c r="D465" s="32" t="inlineStr"/>
      <c r="E465" s="33" t="inlineStr"/>
      <c r="F465" s="33" t="inlineStr"/>
      <c r="G465" s="33" t="inlineStr"/>
      <c r="H465" s="33" t="inlineStr"/>
      <c r="I465" s="33" t="inlineStr"/>
      <c r="J465" s="33" t="inlineStr"/>
      <c r="K465" s="33" t="inlineStr"/>
      <c r="L465" s="33" t="inlineStr"/>
      <c r="M465" s="33" t="inlineStr"/>
      <c r="N465" s="33" t="inlineStr"/>
      <c r="O465" s="33" t="inlineStr"/>
      <c r="P465" s="33" t="inlineStr"/>
      <c r="Q465" s="33" t="inlineStr"/>
      <c r="R465" s="33" t="inlineStr"/>
      <c r="S465" s="33" t="inlineStr"/>
      <c r="T465" s="33" t="inlineStr"/>
      <c r="U465" s="33" t="inlineStr"/>
      <c r="V465" s="33" t="inlineStr"/>
      <c r="W465" s="33" t="inlineStr"/>
      <c r="X465" s="33" t="inlineStr"/>
      <c r="Y465" s="33" t="inlineStr"/>
      <c r="Z465" s="33" t="inlineStr"/>
      <c r="AA465" s="33" t="inlineStr"/>
      <c r="AB465" s="33" t="inlineStr"/>
      <c r="AC465" s="33" t="inlineStr"/>
      <c r="AD465" s="33" t="inlineStr"/>
      <c r="AE465" s="33" t="inlineStr"/>
      <c r="AF465" s="33" t="inlineStr"/>
      <c r="AG465" s="33" t="inlineStr"/>
      <c r="AH465">
        <f>COUNTA(D465:D465)&gt;0</f>
        <v/>
      </c>
      <c r="AI465">
        <f>TRUE</f>
        <v/>
      </c>
      <c r="AJ465">
        <f>FALSE</f>
        <v/>
      </c>
      <c r="AK465">
        <f>IF(AH465,"ANSWERED","MISSING")</f>
        <v/>
      </c>
      <c r="AL465" t="inlineStr">
        <is>
          <t>NO_DEPENDENCY</t>
        </is>
      </c>
    </row>
    <row r="466">
      <c r="A466" s="29" t="inlineStr">
        <is>
          <t>CASP_PR_455_v1</t>
        </is>
      </c>
      <c r="B466" s="30" t="inlineStr">
        <is>
          <t>Other Investments</t>
        </is>
      </c>
      <c r="C466" s="34" t="inlineStr">
        <is>
          <t>TABLE: 19.0
MATRIX ROW / CONTEXT: RoW
Enter Other Investments in RoW
HOW TO ANSWER: 1 to 1 values.</t>
        </is>
      </c>
      <c r="D466" s="32" t="inlineStr"/>
      <c r="E466" s="33" t="inlineStr"/>
      <c r="F466" s="33" t="inlineStr"/>
      <c r="G466" s="33" t="inlineStr"/>
      <c r="H466" s="33" t="inlineStr"/>
      <c r="I466" s="33" t="inlineStr"/>
      <c r="J466" s="33" t="inlineStr"/>
      <c r="K466" s="33" t="inlineStr"/>
      <c r="L466" s="33" t="inlineStr"/>
      <c r="M466" s="33" t="inlineStr"/>
      <c r="N466" s="33" t="inlineStr"/>
      <c r="O466" s="33" t="inlineStr"/>
      <c r="P466" s="33" t="inlineStr"/>
      <c r="Q466" s="33" t="inlineStr"/>
      <c r="R466" s="33" t="inlineStr"/>
      <c r="S466" s="33" t="inlineStr"/>
      <c r="T466" s="33" t="inlineStr"/>
      <c r="U466" s="33" t="inlineStr"/>
      <c r="V466" s="33" t="inlineStr"/>
      <c r="W466" s="33" t="inlineStr"/>
      <c r="X466" s="33" t="inlineStr"/>
      <c r="Y466" s="33" t="inlineStr"/>
      <c r="Z466" s="33" t="inlineStr"/>
      <c r="AA466" s="33" t="inlineStr"/>
      <c r="AB466" s="33" t="inlineStr"/>
      <c r="AC466" s="33" t="inlineStr"/>
      <c r="AD466" s="33" t="inlineStr"/>
      <c r="AE466" s="33" t="inlineStr"/>
      <c r="AF466" s="33" t="inlineStr"/>
      <c r="AG466" s="33" t="inlineStr"/>
      <c r="AH466">
        <f>COUNTA(D466:D466)&gt;0</f>
        <v/>
      </c>
      <c r="AI466">
        <f>TRUE</f>
        <v/>
      </c>
      <c r="AJ466">
        <f>FALSE</f>
        <v/>
      </c>
      <c r="AK466">
        <f>IF(AH466,"ANSWERED","MISSING")</f>
        <v/>
      </c>
      <c r="AL466" t="inlineStr">
        <is>
          <t>NO_DEPENDENCY</t>
        </is>
      </c>
    </row>
    <row r="467">
      <c r="A467" s="29" t="inlineStr">
        <is>
          <t>CASP_PR_456_v1</t>
        </is>
      </c>
      <c r="B467" s="30" t="inlineStr">
        <is>
          <t>Details on other Investments</t>
        </is>
      </c>
      <c r="C467" s="31" t="inlineStr">
        <is>
          <t>Enter Details on other Investments
WHEN TO ANSWER: The total of “Other Investments” (CASP_PR_453), “Other Investments” (CASP_PR_454), “Other Investments” (CASP_PR_455) is greater than 0</t>
        </is>
      </c>
      <c r="D467" s="36" t="inlineStr"/>
      <c r="E467" s="33" t="inlineStr"/>
      <c r="F467" s="33" t="inlineStr"/>
      <c r="G467" s="33" t="inlineStr"/>
      <c r="H467" s="33" t="inlineStr"/>
      <c r="I467" s="33" t="inlineStr"/>
      <c r="J467" s="33" t="inlineStr"/>
      <c r="K467" s="33" t="inlineStr"/>
      <c r="L467" s="33" t="inlineStr"/>
      <c r="M467" s="33" t="inlineStr"/>
      <c r="N467" s="33" t="inlineStr"/>
      <c r="O467" s="33" t="inlineStr"/>
      <c r="P467" s="33" t="inlineStr"/>
      <c r="Q467" s="33" t="inlineStr"/>
      <c r="R467" s="33" t="inlineStr"/>
      <c r="S467" s="33" t="inlineStr"/>
      <c r="T467" s="33" t="inlineStr"/>
      <c r="U467" s="33" t="inlineStr"/>
      <c r="V467" s="33" t="inlineStr"/>
      <c r="W467" s="33" t="inlineStr"/>
      <c r="X467" s="33" t="inlineStr"/>
      <c r="Y467" s="33" t="inlineStr"/>
      <c r="Z467" s="33" t="inlineStr"/>
      <c r="AA467" s="33" t="inlineStr"/>
      <c r="AB467" s="33" t="inlineStr"/>
      <c r="AC467" s="33" t="inlineStr"/>
      <c r="AD467" s="33" t="inlineStr"/>
      <c r="AE467" s="33" t="inlineStr"/>
      <c r="AF467" s="33" t="inlineStr"/>
      <c r="AG467" s="33" t="inlineStr"/>
      <c r="AH467">
        <f>COUNTA(D467:D467)&gt;0</f>
        <v/>
      </c>
      <c r="AI467">
        <f>IFERROR(SUM('2- PR'!$D$464:$D$464,'2- PR'!$D$465:$D$465,'2- PR'!$D$466:$D$466)&gt;0,FALSE)</f>
        <v/>
      </c>
      <c r="AJ467">
        <f>IFERROR(AND(AND(COUNTA('2- PR'!$D$464:$D$464)=0,COUNTA('2- PR'!$D$465:$D$465)=0,COUNTA('2- PR'!$D$466:$D$466)=0),NOT(SUM('2- PR'!$D$464:$D$464,'2- PR'!$D$465:$D$465,'2- PR'!$D$466:$D$466)&gt;0)),FALSE)</f>
        <v/>
      </c>
      <c r="AK467">
        <f>IF(AI467,IF(AH467,"ANSWERED","MISSING"),IF(AJ467,IF(AH467,"INVALID","CONTROLLER MISSING"),IF(AH467,"INVALID","NOT APPLICABLE")))</f>
        <v/>
      </c>
      <c r="AL467" t="inlineStr">
        <is>
          <t>PARSED</t>
        </is>
      </c>
    </row>
    <row r="468">
      <c r="A468" s="29" t="inlineStr">
        <is>
          <t>CASP_PR_457_v1</t>
        </is>
      </c>
      <c r="B468" s="30" t="inlineStr">
        <is>
          <t>Financial Assets: Amortised Cost - Equity Securities not reported in Investments in Subsidiary, Associates and joint Venture, were the holding is 10% or more</t>
        </is>
      </c>
      <c r="C468" s="34" t="inlineStr">
        <is>
          <t>TABLE: 19.0
MATRIX ROW / CONTEXT: Malta
Enter Financial Assets: Amortised Cost - Equity Securities not reported in Investments in Subsidiary, Associates and joint Venture, were the holding is 10% or more in Malta
HOW TO ANSWER: 1 to 1 values.</t>
        </is>
      </c>
      <c r="D468" s="32" t="inlineStr"/>
      <c r="E468" s="33" t="inlineStr"/>
      <c r="F468" s="33" t="inlineStr"/>
      <c r="G468" s="33" t="inlineStr"/>
      <c r="H468" s="33" t="inlineStr"/>
      <c r="I468" s="33" t="inlineStr"/>
      <c r="J468" s="33" t="inlineStr"/>
      <c r="K468" s="33" t="inlineStr"/>
      <c r="L468" s="33" t="inlineStr"/>
      <c r="M468" s="33" t="inlineStr"/>
      <c r="N468" s="33" t="inlineStr"/>
      <c r="O468" s="33" t="inlineStr"/>
      <c r="P468" s="33" t="inlineStr"/>
      <c r="Q468" s="33" t="inlineStr"/>
      <c r="R468" s="33" t="inlineStr"/>
      <c r="S468" s="33" t="inlineStr"/>
      <c r="T468" s="33" t="inlineStr"/>
      <c r="U468" s="33" t="inlineStr"/>
      <c r="V468" s="33" t="inlineStr"/>
      <c r="W468" s="33" t="inlineStr"/>
      <c r="X468" s="33" t="inlineStr"/>
      <c r="Y468" s="33" t="inlineStr"/>
      <c r="Z468" s="33" t="inlineStr"/>
      <c r="AA468" s="33" t="inlineStr"/>
      <c r="AB468" s="33" t="inlineStr"/>
      <c r="AC468" s="33" t="inlineStr"/>
      <c r="AD468" s="33" t="inlineStr"/>
      <c r="AE468" s="33" t="inlineStr"/>
      <c r="AF468" s="33" t="inlineStr"/>
      <c r="AG468" s="33" t="inlineStr"/>
      <c r="AH468">
        <f>COUNTA(D468:D468)&gt;0</f>
        <v/>
      </c>
      <c r="AI468">
        <f>TRUE</f>
        <v/>
      </c>
      <c r="AJ468">
        <f>FALSE</f>
        <v/>
      </c>
      <c r="AK468">
        <f>IF(AH468,"ANSWERED","MISSING")</f>
        <v/>
      </c>
      <c r="AL468" t="inlineStr">
        <is>
          <t>NO_DEPENDENCY</t>
        </is>
      </c>
    </row>
    <row r="469">
      <c r="A469" s="29" t="inlineStr">
        <is>
          <t>CASP_PR_458_v1</t>
        </is>
      </c>
      <c r="B469" s="30" t="inlineStr">
        <is>
          <t>Financial Assets: Amortised Cost - Equity Securities not reported in Investments in Subsidiary, Associates and joint Venture, were the holding is 10% or more</t>
        </is>
      </c>
      <c r="C469" s="34" t="inlineStr">
        <is>
          <t>TABLE: 19.0
MATRIX ROW / CONTEXT: EU/EEA
Enter Financial Assets: Amortised Cost - Equity Securities not reported in Investments in Subsidiary, Associates and joint Venture, were the holding is 10% or more in EU/EEA
HOW TO ANSWER: 1 to 1 values.</t>
        </is>
      </c>
      <c r="D469" s="32" t="inlineStr"/>
      <c r="E469" s="33" t="inlineStr"/>
      <c r="F469" s="33" t="inlineStr"/>
      <c r="G469" s="33" t="inlineStr"/>
      <c r="H469" s="33" t="inlineStr"/>
      <c r="I469" s="33" t="inlineStr"/>
      <c r="J469" s="33" t="inlineStr"/>
      <c r="K469" s="33" t="inlineStr"/>
      <c r="L469" s="33" t="inlineStr"/>
      <c r="M469" s="33" t="inlineStr"/>
      <c r="N469" s="33" t="inlineStr"/>
      <c r="O469" s="33" t="inlineStr"/>
      <c r="P469" s="33" t="inlineStr"/>
      <c r="Q469" s="33" t="inlineStr"/>
      <c r="R469" s="33" t="inlineStr"/>
      <c r="S469" s="33" t="inlineStr"/>
      <c r="T469" s="33" t="inlineStr"/>
      <c r="U469" s="33" t="inlineStr"/>
      <c r="V469" s="33" t="inlineStr"/>
      <c r="W469" s="33" t="inlineStr"/>
      <c r="X469" s="33" t="inlineStr"/>
      <c r="Y469" s="33" t="inlineStr"/>
      <c r="Z469" s="33" t="inlineStr"/>
      <c r="AA469" s="33" t="inlineStr"/>
      <c r="AB469" s="33" t="inlineStr"/>
      <c r="AC469" s="33" t="inlineStr"/>
      <c r="AD469" s="33" t="inlineStr"/>
      <c r="AE469" s="33" t="inlineStr"/>
      <c r="AF469" s="33" t="inlineStr"/>
      <c r="AG469" s="33" t="inlineStr"/>
      <c r="AH469">
        <f>COUNTA(D469:D469)&gt;0</f>
        <v/>
      </c>
      <c r="AI469">
        <f>TRUE</f>
        <v/>
      </c>
      <c r="AJ469">
        <f>FALSE</f>
        <v/>
      </c>
      <c r="AK469">
        <f>IF(AH469,"ANSWERED","MISSING")</f>
        <v/>
      </c>
      <c r="AL469" t="inlineStr">
        <is>
          <t>NO_DEPENDENCY</t>
        </is>
      </c>
    </row>
    <row r="470">
      <c r="A470" s="29" t="inlineStr">
        <is>
          <t>CASP_PR_459_v1</t>
        </is>
      </c>
      <c r="B470" s="30" t="inlineStr">
        <is>
          <t>Financial Assets: Amortised Cost - Equity Securities not reported in Investments in Subsidiary, Associates and joint Venture, were the holding is 10% or more</t>
        </is>
      </c>
      <c r="C470" s="34" t="inlineStr">
        <is>
          <t>TABLE: 19.0
MATRIX ROW / CONTEXT: RoW
Enter Financial Assets: Amortised Cost - Equity Securities not reported in Investments in Subsidiary, Associates and joint Venture, were the holding is 10% or more in RoW
HOW TO ANSWER: 1 to 1 values.</t>
        </is>
      </c>
      <c r="D470" s="32" t="inlineStr"/>
      <c r="E470" s="33" t="inlineStr"/>
      <c r="F470" s="33" t="inlineStr"/>
      <c r="G470" s="33" t="inlineStr"/>
      <c r="H470" s="33" t="inlineStr"/>
      <c r="I470" s="33" t="inlineStr"/>
      <c r="J470" s="33" t="inlineStr"/>
      <c r="K470" s="33" t="inlineStr"/>
      <c r="L470" s="33" t="inlineStr"/>
      <c r="M470" s="33" t="inlineStr"/>
      <c r="N470" s="33" t="inlineStr"/>
      <c r="O470" s="33" t="inlineStr"/>
      <c r="P470" s="33" t="inlineStr"/>
      <c r="Q470" s="33" t="inlineStr"/>
      <c r="R470" s="33" t="inlineStr"/>
      <c r="S470" s="33" t="inlineStr"/>
      <c r="T470" s="33" t="inlineStr"/>
      <c r="U470" s="33" t="inlineStr"/>
      <c r="V470" s="33" t="inlineStr"/>
      <c r="W470" s="33" t="inlineStr"/>
      <c r="X470" s="33" t="inlineStr"/>
      <c r="Y470" s="33" t="inlineStr"/>
      <c r="Z470" s="33" t="inlineStr"/>
      <c r="AA470" s="33" t="inlineStr"/>
      <c r="AB470" s="33" t="inlineStr"/>
      <c r="AC470" s="33" t="inlineStr"/>
      <c r="AD470" s="33" t="inlineStr"/>
      <c r="AE470" s="33" t="inlineStr"/>
      <c r="AF470" s="33" t="inlineStr"/>
      <c r="AG470" s="33" t="inlineStr"/>
      <c r="AH470">
        <f>COUNTA(D470:D470)&gt;0</f>
        <v/>
      </c>
      <c r="AI470">
        <f>TRUE</f>
        <v/>
      </c>
      <c r="AJ470">
        <f>FALSE</f>
        <v/>
      </c>
      <c r="AK470">
        <f>IF(AH470,"ANSWERED","MISSING")</f>
        <v/>
      </c>
      <c r="AL470" t="inlineStr">
        <is>
          <t>NO_DEPENDENCY</t>
        </is>
      </c>
    </row>
    <row r="471">
      <c r="A471" s="29" t="inlineStr">
        <is>
          <t>CASP_PR_460_v1</t>
        </is>
      </c>
      <c r="B471" s="30" t="inlineStr">
        <is>
          <t>Financial Assets: Amortised Cost - Equity Securities not reported in Investments in Subsidiary, Associates and joint Venture, were the holding is less than 10%</t>
        </is>
      </c>
      <c r="C471" s="34" t="inlineStr">
        <is>
          <t>TABLE: 19.0
MATRIX ROW / CONTEXT: Malta
Enter Financial Assets: Amortised Cost - Equity Securities not reported in Investments in Subsidiary, Associates and joint Venture, were the holding is less than 10% in Malta
HOW TO ANSWER: 1 to 1 values.</t>
        </is>
      </c>
      <c r="D471" s="32" t="inlineStr"/>
      <c r="E471" s="33" t="inlineStr"/>
      <c r="F471" s="33" t="inlineStr"/>
      <c r="G471" s="33" t="inlineStr"/>
      <c r="H471" s="33" t="inlineStr"/>
      <c r="I471" s="33" t="inlineStr"/>
      <c r="J471" s="33" t="inlineStr"/>
      <c r="K471" s="33" t="inlineStr"/>
      <c r="L471" s="33" t="inlineStr"/>
      <c r="M471" s="33" t="inlineStr"/>
      <c r="N471" s="33" t="inlineStr"/>
      <c r="O471" s="33" t="inlineStr"/>
      <c r="P471" s="33" t="inlineStr"/>
      <c r="Q471" s="33" t="inlineStr"/>
      <c r="R471" s="33" t="inlineStr"/>
      <c r="S471" s="33" t="inlineStr"/>
      <c r="T471" s="33" t="inlineStr"/>
      <c r="U471" s="33" t="inlineStr"/>
      <c r="V471" s="33" t="inlineStr"/>
      <c r="W471" s="33" t="inlineStr"/>
      <c r="X471" s="33" t="inlineStr"/>
      <c r="Y471" s="33" t="inlineStr"/>
      <c r="Z471" s="33" t="inlineStr"/>
      <c r="AA471" s="33" t="inlineStr"/>
      <c r="AB471" s="33" t="inlineStr"/>
      <c r="AC471" s="33" t="inlineStr"/>
      <c r="AD471" s="33" t="inlineStr"/>
      <c r="AE471" s="33" t="inlineStr"/>
      <c r="AF471" s="33" t="inlineStr"/>
      <c r="AG471" s="33" t="inlineStr"/>
      <c r="AH471">
        <f>COUNTA(D471:D471)&gt;0</f>
        <v/>
      </c>
      <c r="AI471">
        <f>TRUE</f>
        <v/>
      </c>
      <c r="AJ471">
        <f>FALSE</f>
        <v/>
      </c>
      <c r="AK471">
        <f>IF(AH471,"ANSWERED","MISSING")</f>
        <v/>
      </c>
      <c r="AL471" t="inlineStr">
        <is>
          <t>NO_DEPENDENCY</t>
        </is>
      </c>
    </row>
    <row r="472">
      <c r="A472" s="29" t="inlineStr">
        <is>
          <t>CASP_PR_461_v1</t>
        </is>
      </c>
      <c r="B472" s="30" t="inlineStr">
        <is>
          <t>Financial Assets: Amortised Cost - Equity Securities not reported in Investments in Subsidiary, Associates and joint Venture, were the holding is less than 10%</t>
        </is>
      </c>
      <c r="C472" s="34" t="inlineStr">
        <is>
          <t>TABLE: 19.0
MATRIX ROW / CONTEXT: EU/EEA
Enter Financial Assets: Amortised Cost - Equity Securities not reported in Investments in Subsidiary, Associates and joint Venture, were the holding is less than 10% in EU/EEA
HOW TO ANSWER: 1 to 1 values.</t>
        </is>
      </c>
      <c r="D472" s="32" t="inlineStr"/>
      <c r="E472" s="33" t="inlineStr"/>
      <c r="F472" s="33" t="inlineStr"/>
      <c r="G472" s="33" t="inlineStr"/>
      <c r="H472" s="33" t="inlineStr"/>
      <c r="I472" s="33" t="inlineStr"/>
      <c r="J472" s="33" t="inlineStr"/>
      <c r="K472" s="33" t="inlineStr"/>
      <c r="L472" s="33" t="inlineStr"/>
      <c r="M472" s="33" t="inlineStr"/>
      <c r="N472" s="33" t="inlineStr"/>
      <c r="O472" s="33" t="inlineStr"/>
      <c r="P472" s="33" t="inlineStr"/>
      <c r="Q472" s="33" t="inlineStr"/>
      <c r="R472" s="33" t="inlineStr"/>
      <c r="S472" s="33" t="inlineStr"/>
      <c r="T472" s="33" t="inlineStr"/>
      <c r="U472" s="33" t="inlineStr"/>
      <c r="V472" s="33" t="inlineStr"/>
      <c r="W472" s="33" t="inlineStr"/>
      <c r="X472" s="33" t="inlineStr"/>
      <c r="Y472" s="33" t="inlineStr"/>
      <c r="Z472" s="33" t="inlineStr"/>
      <c r="AA472" s="33" t="inlineStr"/>
      <c r="AB472" s="33" t="inlineStr"/>
      <c r="AC472" s="33" t="inlineStr"/>
      <c r="AD472" s="33" t="inlineStr"/>
      <c r="AE472" s="33" t="inlineStr"/>
      <c r="AF472" s="33" t="inlineStr"/>
      <c r="AG472" s="33" t="inlineStr"/>
      <c r="AH472">
        <f>COUNTA(D472:D472)&gt;0</f>
        <v/>
      </c>
      <c r="AI472">
        <f>TRUE</f>
        <v/>
      </c>
      <c r="AJ472">
        <f>FALSE</f>
        <v/>
      </c>
      <c r="AK472">
        <f>IF(AH472,"ANSWERED","MISSING")</f>
        <v/>
      </c>
      <c r="AL472" t="inlineStr">
        <is>
          <t>NO_DEPENDENCY</t>
        </is>
      </c>
    </row>
    <row r="473">
      <c r="A473" s="29" t="inlineStr">
        <is>
          <t>CASP_PR_462_v1</t>
        </is>
      </c>
      <c r="B473" s="30" t="inlineStr">
        <is>
          <t>Financial Assets: Amortised Cost - Equity Securities not reported in Investments in Subsidiary, Associates and joint Venture, were the holding is less than 10%</t>
        </is>
      </c>
      <c r="C473" s="34" t="inlineStr">
        <is>
          <t>TABLE: 19.0
MATRIX ROW / CONTEXT: RoW
Enter Financial Assets: Amortised Cost - Equity Securities not reported in Investments in Subsidiary, Associates and joint Venture, were the holding is less than 10% in RoW
HOW TO ANSWER: 1 to 1 values.</t>
        </is>
      </c>
      <c r="D473" s="32" t="inlineStr"/>
      <c r="E473" s="33" t="inlineStr"/>
      <c r="F473" s="33" t="inlineStr"/>
      <c r="G473" s="33" t="inlineStr"/>
      <c r="H473" s="33" t="inlineStr"/>
      <c r="I473" s="33" t="inlineStr"/>
      <c r="J473" s="33" t="inlineStr"/>
      <c r="K473" s="33" t="inlineStr"/>
      <c r="L473" s="33" t="inlineStr"/>
      <c r="M473" s="33" t="inlineStr"/>
      <c r="N473" s="33" t="inlineStr"/>
      <c r="O473" s="33" t="inlineStr"/>
      <c r="P473" s="33" t="inlineStr"/>
      <c r="Q473" s="33" t="inlineStr"/>
      <c r="R473" s="33" t="inlineStr"/>
      <c r="S473" s="33" t="inlineStr"/>
      <c r="T473" s="33" t="inlineStr"/>
      <c r="U473" s="33" t="inlineStr"/>
      <c r="V473" s="33" t="inlineStr"/>
      <c r="W473" s="33" t="inlineStr"/>
      <c r="X473" s="33" t="inlineStr"/>
      <c r="Y473" s="33" t="inlineStr"/>
      <c r="Z473" s="33" t="inlineStr"/>
      <c r="AA473" s="33" t="inlineStr"/>
      <c r="AB473" s="33" t="inlineStr"/>
      <c r="AC473" s="33" t="inlineStr"/>
      <c r="AD473" s="33" t="inlineStr"/>
      <c r="AE473" s="33" t="inlineStr"/>
      <c r="AF473" s="33" t="inlineStr"/>
      <c r="AG473" s="33" t="inlineStr"/>
      <c r="AH473">
        <f>COUNTA(D473:D473)&gt;0</f>
        <v/>
      </c>
      <c r="AI473">
        <f>TRUE</f>
        <v/>
      </c>
      <c r="AJ473">
        <f>FALSE</f>
        <v/>
      </c>
      <c r="AK473">
        <f>IF(AH473,"ANSWERED","MISSING")</f>
        <v/>
      </c>
      <c r="AL473" t="inlineStr">
        <is>
          <t>NO_DEPENDENCY</t>
        </is>
      </c>
    </row>
    <row r="474">
      <c r="A474" s="29" t="inlineStr">
        <is>
          <t>CASP_PR_463_v1</t>
        </is>
      </c>
      <c r="B474" s="30" t="inlineStr">
        <is>
          <t>Financial Assets: Amortised Cost - Debt Securities not reported in Investments in Subsidiary, Associates and joint Venture</t>
        </is>
      </c>
      <c r="C474" s="34" t="inlineStr">
        <is>
          <t>TABLE: 19.0
MATRIX ROW / CONTEXT: Malta
Enter Financial Assets: Amortised Cost - Debt Securities not reported in Investments in Subsidiary, Associates and joint Venture in Malta
HOW TO ANSWER: 1 to 1 values.</t>
        </is>
      </c>
      <c r="D474" s="32" t="inlineStr"/>
      <c r="E474" s="33" t="inlineStr"/>
      <c r="F474" s="33" t="inlineStr"/>
      <c r="G474" s="33" t="inlineStr"/>
      <c r="H474" s="33" t="inlineStr"/>
      <c r="I474" s="33" t="inlineStr"/>
      <c r="J474" s="33" t="inlineStr"/>
      <c r="K474" s="33" t="inlineStr"/>
      <c r="L474" s="33" t="inlineStr"/>
      <c r="M474" s="33" t="inlineStr"/>
      <c r="N474" s="33" t="inlineStr"/>
      <c r="O474" s="33" t="inlineStr"/>
      <c r="P474" s="33" t="inlineStr"/>
      <c r="Q474" s="33" t="inlineStr"/>
      <c r="R474" s="33" t="inlineStr"/>
      <c r="S474" s="33" t="inlineStr"/>
      <c r="T474" s="33" t="inlineStr"/>
      <c r="U474" s="33" t="inlineStr"/>
      <c r="V474" s="33" t="inlineStr"/>
      <c r="W474" s="33" t="inlineStr"/>
      <c r="X474" s="33" t="inlineStr"/>
      <c r="Y474" s="33" t="inlineStr"/>
      <c r="Z474" s="33" t="inlineStr"/>
      <c r="AA474" s="33" t="inlineStr"/>
      <c r="AB474" s="33" t="inlineStr"/>
      <c r="AC474" s="33" t="inlineStr"/>
      <c r="AD474" s="33" t="inlineStr"/>
      <c r="AE474" s="33" t="inlineStr"/>
      <c r="AF474" s="33" t="inlineStr"/>
      <c r="AG474" s="33" t="inlineStr"/>
      <c r="AH474">
        <f>COUNTA(D474:D474)&gt;0</f>
        <v/>
      </c>
      <c r="AI474">
        <f>TRUE</f>
        <v/>
      </c>
      <c r="AJ474">
        <f>FALSE</f>
        <v/>
      </c>
      <c r="AK474">
        <f>IF(AH474,"ANSWERED","MISSING")</f>
        <v/>
      </c>
      <c r="AL474" t="inlineStr">
        <is>
          <t>NO_DEPENDENCY</t>
        </is>
      </c>
    </row>
    <row r="475">
      <c r="A475" s="29" t="inlineStr">
        <is>
          <t>CASP_PR_464_v1</t>
        </is>
      </c>
      <c r="B475" s="30" t="inlineStr">
        <is>
          <t>Financial Assets: Amortised Cost - Debt Securities not reported in Investments in Subsidiary, Associates and joint Venture</t>
        </is>
      </c>
      <c r="C475" s="34" t="inlineStr">
        <is>
          <t>TABLE: 19.0
MATRIX ROW / CONTEXT: EU/EEA
Enter Financial Assets: Amortised Cost - Debt Securities not reported in Investments in Subsidiary, Associates and joint Venture in EU/EEA
HOW TO ANSWER: 1 to 1 values.</t>
        </is>
      </c>
      <c r="D475" s="32" t="inlineStr"/>
      <c r="E475" s="33" t="inlineStr"/>
      <c r="F475" s="33" t="inlineStr"/>
      <c r="G475" s="33" t="inlineStr"/>
      <c r="H475" s="33" t="inlineStr"/>
      <c r="I475" s="33" t="inlineStr"/>
      <c r="J475" s="33" t="inlineStr"/>
      <c r="K475" s="33" t="inlineStr"/>
      <c r="L475" s="33" t="inlineStr"/>
      <c r="M475" s="33" t="inlineStr"/>
      <c r="N475" s="33" t="inlineStr"/>
      <c r="O475" s="33" t="inlineStr"/>
      <c r="P475" s="33" t="inlineStr"/>
      <c r="Q475" s="33" t="inlineStr"/>
      <c r="R475" s="33" t="inlineStr"/>
      <c r="S475" s="33" t="inlineStr"/>
      <c r="T475" s="33" t="inlineStr"/>
      <c r="U475" s="33" t="inlineStr"/>
      <c r="V475" s="33" t="inlineStr"/>
      <c r="W475" s="33" t="inlineStr"/>
      <c r="X475" s="33" t="inlineStr"/>
      <c r="Y475" s="33" t="inlineStr"/>
      <c r="Z475" s="33" t="inlineStr"/>
      <c r="AA475" s="33" t="inlineStr"/>
      <c r="AB475" s="33" t="inlineStr"/>
      <c r="AC475" s="33" t="inlineStr"/>
      <c r="AD475" s="33" t="inlineStr"/>
      <c r="AE475" s="33" t="inlineStr"/>
      <c r="AF475" s="33" t="inlineStr"/>
      <c r="AG475" s="33" t="inlineStr"/>
      <c r="AH475">
        <f>COUNTA(D475:D475)&gt;0</f>
        <v/>
      </c>
      <c r="AI475">
        <f>TRUE</f>
        <v/>
      </c>
      <c r="AJ475">
        <f>FALSE</f>
        <v/>
      </c>
      <c r="AK475">
        <f>IF(AH475,"ANSWERED","MISSING")</f>
        <v/>
      </c>
      <c r="AL475" t="inlineStr">
        <is>
          <t>NO_DEPENDENCY</t>
        </is>
      </c>
    </row>
    <row r="476">
      <c r="A476" s="29" t="inlineStr">
        <is>
          <t>CASP_PR_465_v1</t>
        </is>
      </c>
      <c r="B476" s="30" t="inlineStr">
        <is>
          <t>Financial Assets: Amortised Cost - Debt Securities not reported in Investments in Subsidiary, Associates and joint Venture</t>
        </is>
      </c>
      <c r="C476" s="34" t="inlineStr">
        <is>
          <t>TABLE: 19.0
MATRIX ROW / CONTEXT: RoW
Enter Financial Assets: Amortised Cost - Debt Securities not reported in Investments in Subsidiary, Associates and joint Venture in RoW
HOW TO ANSWER: 1 to 1 values.</t>
        </is>
      </c>
      <c r="D476" s="32" t="inlineStr"/>
      <c r="E476" s="33" t="inlineStr"/>
      <c r="F476" s="33" t="inlineStr"/>
      <c r="G476" s="33" t="inlineStr"/>
      <c r="H476" s="33" t="inlineStr"/>
      <c r="I476" s="33" t="inlineStr"/>
      <c r="J476" s="33" t="inlineStr"/>
      <c r="K476" s="33" t="inlineStr"/>
      <c r="L476" s="33" t="inlineStr"/>
      <c r="M476" s="33" t="inlineStr"/>
      <c r="N476" s="33" t="inlineStr"/>
      <c r="O476" s="33" t="inlineStr"/>
      <c r="P476" s="33" t="inlineStr"/>
      <c r="Q476" s="33" t="inlineStr"/>
      <c r="R476" s="33" t="inlineStr"/>
      <c r="S476" s="33" t="inlineStr"/>
      <c r="T476" s="33" t="inlineStr"/>
      <c r="U476" s="33" t="inlineStr"/>
      <c r="V476" s="33" t="inlineStr"/>
      <c r="W476" s="33" t="inlineStr"/>
      <c r="X476" s="33" t="inlineStr"/>
      <c r="Y476" s="33" t="inlineStr"/>
      <c r="Z476" s="33" t="inlineStr"/>
      <c r="AA476" s="33" t="inlineStr"/>
      <c r="AB476" s="33" t="inlineStr"/>
      <c r="AC476" s="33" t="inlineStr"/>
      <c r="AD476" s="33" t="inlineStr"/>
      <c r="AE476" s="33" t="inlineStr"/>
      <c r="AF476" s="33" t="inlineStr"/>
      <c r="AG476" s="33" t="inlineStr"/>
      <c r="AH476">
        <f>COUNTA(D476:D476)&gt;0</f>
        <v/>
      </c>
      <c r="AI476">
        <f>TRUE</f>
        <v/>
      </c>
      <c r="AJ476">
        <f>FALSE</f>
        <v/>
      </c>
      <c r="AK476">
        <f>IF(AH476,"ANSWERED","MISSING")</f>
        <v/>
      </c>
      <c r="AL476" t="inlineStr">
        <is>
          <t>NO_DEPENDENCY</t>
        </is>
      </c>
    </row>
    <row r="477">
      <c r="A477" s="29" t="inlineStr">
        <is>
          <t>CASP_PR_466_v1</t>
        </is>
      </c>
      <c r="B477" s="30" t="inlineStr">
        <is>
          <t>Financial Assets: Amortised Cost - Financial Derivatives not reported in Investments in Subsidiary, Associates and joint Venture</t>
        </is>
      </c>
      <c r="C477" s="34" t="inlineStr">
        <is>
          <t>TABLE: 19.0
MATRIX ROW / CONTEXT: Malta
Enter Financial Assets: Amortised Cost - Financial Derivatives not reported in Investments in Subsidiary, Associates and joint Venture in Malta
HOW TO ANSWER: 1 to 1 values.</t>
        </is>
      </c>
      <c r="D477" s="32" t="inlineStr"/>
      <c r="E477" s="33" t="inlineStr"/>
      <c r="F477" s="33" t="inlineStr"/>
      <c r="G477" s="33" t="inlineStr"/>
      <c r="H477" s="33" t="inlineStr"/>
      <c r="I477" s="33" t="inlineStr"/>
      <c r="J477" s="33" t="inlineStr"/>
      <c r="K477" s="33" t="inlineStr"/>
      <c r="L477" s="33" t="inlineStr"/>
      <c r="M477" s="33" t="inlineStr"/>
      <c r="N477" s="33" t="inlineStr"/>
      <c r="O477" s="33" t="inlineStr"/>
      <c r="P477" s="33" t="inlineStr"/>
      <c r="Q477" s="33" t="inlineStr"/>
      <c r="R477" s="33" t="inlineStr"/>
      <c r="S477" s="33" t="inlineStr"/>
      <c r="T477" s="33" t="inlineStr"/>
      <c r="U477" s="33" t="inlineStr"/>
      <c r="V477" s="33" t="inlineStr"/>
      <c r="W477" s="33" t="inlineStr"/>
      <c r="X477" s="33" t="inlineStr"/>
      <c r="Y477" s="33" t="inlineStr"/>
      <c r="Z477" s="33" t="inlineStr"/>
      <c r="AA477" s="33" t="inlineStr"/>
      <c r="AB477" s="33" t="inlineStr"/>
      <c r="AC477" s="33" t="inlineStr"/>
      <c r="AD477" s="33" t="inlineStr"/>
      <c r="AE477" s="33" t="inlineStr"/>
      <c r="AF477" s="33" t="inlineStr"/>
      <c r="AG477" s="33" t="inlineStr"/>
      <c r="AH477">
        <f>COUNTA(D477:D477)&gt;0</f>
        <v/>
      </c>
      <c r="AI477">
        <f>TRUE</f>
        <v/>
      </c>
      <c r="AJ477">
        <f>FALSE</f>
        <v/>
      </c>
      <c r="AK477">
        <f>IF(AH477,"ANSWERED","MISSING")</f>
        <v/>
      </c>
      <c r="AL477" t="inlineStr">
        <is>
          <t>NO_DEPENDENCY</t>
        </is>
      </c>
    </row>
    <row r="478">
      <c r="A478" s="29" t="inlineStr">
        <is>
          <t>CASP_PR_467_v1</t>
        </is>
      </c>
      <c r="B478" s="30" t="inlineStr">
        <is>
          <t>Financial Assets: Amortised Cost - Financial Derivatives not reported in Investments in Subsidiary, Associates and joint Venture</t>
        </is>
      </c>
      <c r="C478" s="34" t="inlineStr">
        <is>
          <t>TABLE: 19.0
MATRIX ROW / CONTEXT: EU/EEA
Enter Financial Assets: Amortised Cost - Financial Derivatives not reported in Investments in Subsidiary, Associates and joint Venture in EU/EEA
HOW TO ANSWER: 1 to 1 values.</t>
        </is>
      </c>
      <c r="D478" s="32" t="inlineStr"/>
      <c r="E478" s="33" t="inlineStr"/>
      <c r="F478" s="33" t="inlineStr"/>
      <c r="G478" s="33" t="inlineStr"/>
      <c r="H478" s="33" t="inlineStr"/>
      <c r="I478" s="33" t="inlineStr"/>
      <c r="J478" s="33" t="inlineStr"/>
      <c r="K478" s="33" t="inlineStr"/>
      <c r="L478" s="33" t="inlineStr"/>
      <c r="M478" s="33" t="inlineStr"/>
      <c r="N478" s="33" t="inlineStr"/>
      <c r="O478" s="33" t="inlineStr"/>
      <c r="P478" s="33" t="inlineStr"/>
      <c r="Q478" s="33" t="inlineStr"/>
      <c r="R478" s="33" t="inlineStr"/>
      <c r="S478" s="33" t="inlineStr"/>
      <c r="T478" s="33" t="inlineStr"/>
      <c r="U478" s="33" t="inlineStr"/>
      <c r="V478" s="33" t="inlineStr"/>
      <c r="W478" s="33" t="inlineStr"/>
      <c r="X478" s="33" t="inlineStr"/>
      <c r="Y478" s="33" t="inlineStr"/>
      <c r="Z478" s="33" t="inlineStr"/>
      <c r="AA478" s="33" t="inlineStr"/>
      <c r="AB478" s="33" t="inlineStr"/>
      <c r="AC478" s="33" t="inlineStr"/>
      <c r="AD478" s="33" t="inlineStr"/>
      <c r="AE478" s="33" t="inlineStr"/>
      <c r="AF478" s="33" t="inlineStr"/>
      <c r="AG478" s="33" t="inlineStr"/>
      <c r="AH478">
        <f>COUNTA(D478:D478)&gt;0</f>
        <v/>
      </c>
      <c r="AI478">
        <f>TRUE</f>
        <v/>
      </c>
      <c r="AJ478">
        <f>FALSE</f>
        <v/>
      </c>
      <c r="AK478">
        <f>IF(AH478,"ANSWERED","MISSING")</f>
        <v/>
      </c>
      <c r="AL478" t="inlineStr">
        <is>
          <t>NO_DEPENDENCY</t>
        </is>
      </c>
    </row>
    <row r="479">
      <c r="A479" s="29" t="inlineStr">
        <is>
          <t>CASP_PR_468_v1</t>
        </is>
      </c>
      <c r="B479" s="30" t="inlineStr">
        <is>
          <t>Financial Assets: Amortised Cost - Financial Derivatives not reported in Investments in Subsidiary, Associates and joint Venture</t>
        </is>
      </c>
      <c r="C479" s="34" t="inlineStr">
        <is>
          <t>TABLE: 19.0
MATRIX ROW / CONTEXT: RoW
Enter Financial Assets: Amortised Cost - Financial Derivatives not reported in Investments in Subsidiary, Associates and joint Venture in RoW
HOW TO ANSWER: 1 to 1 values.</t>
        </is>
      </c>
      <c r="D479" s="32" t="inlineStr"/>
      <c r="E479" s="33" t="inlineStr"/>
      <c r="F479" s="33" t="inlineStr"/>
      <c r="G479" s="33" t="inlineStr"/>
      <c r="H479" s="33" t="inlineStr"/>
      <c r="I479" s="33" t="inlineStr"/>
      <c r="J479" s="33" t="inlineStr"/>
      <c r="K479" s="33" t="inlineStr"/>
      <c r="L479" s="33" t="inlineStr"/>
      <c r="M479" s="33" t="inlineStr"/>
      <c r="N479" s="33" t="inlineStr"/>
      <c r="O479" s="33" t="inlineStr"/>
      <c r="P479" s="33" t="inlineStr"/>
      <c r="Q479" s="33" t="inlineStr"/>
      <c r="R479" s="33" t="inlineStr"/>
      <c r="S479" s="33" t="inlineStr"/>
      <c r="T479" s="33" t="inlineStr"/>
      <c r="U479" s="33" t="inlineStr"/>
      <c r="V479" s="33" t="inlineStr"/>
      <c r="W479" s="33" t="inlineStr"/>
      <c r="X479" s="33" t="inlineStr"/>
      <c r="Y479" s="33" t="inlineStr"/>
      <c r="Z479" s="33" t="inlineStr"/>
      <c r="AA479" s="33" t="inlineStr"/>
      <c r="AB479" s="33" t="inlineStr"/>
      <c r="AC479" s="33" t="inlineStr"/>
      <c r="AD479" s="33" t="inlineStr"/>
      <c r="AE479" s="33" t="inlineStr"/>
      <c r="AF479" s="33" t="inlineStr"/>
      <c r="AG479" s="33" t="inlineStr"/>
      <c r="AH479">
        <f>COUNTA(D479:D479)&gt;0</f>
        <v/>
      </c>
      <c r="AI479">
        <f>TRUE</f>
        <v/>
      </c>
      <c r="AJ479">
        <f>FALSE</f>
        <v/>
      </c>
      <c r="AK479">
        <f>IF(AH479,"ANSWERED","MISSING")</f>
        <v/>
      </c>
      <c r="AL479" t="inlineStr">
        <is>
          <t>NO_DEPENDENCY</t>
        </is>
      </c>
    </row>
    <row r="480">
      <c r="A480" s="29" t="inlineStr">
        <is>
          <t>CASP_PR_469_v1</t>
        </is>
      </c>
      <c r="B480" s="30" t="inlineStr">
        <is>
          <t>Financial Assets: Amortised Cost - Other Financial Assets not reported in Investments in Subsidiary, Associates and joint Venture</t>
        </is>
      </c>
      <c r="C480" s="34" t="inlineStr">
        <is>
          <t>TABLE: 19.0
MATRIX ROW / CONTEXT: Malta
Enter Financial Assets: Amortised Cost - Other Financial Assets not reported in Investments in Subsidiary, Associates and joint Venture in Malta
HOW TO ANSWER: 1 to 1 values.</t>
        </is>
      </c>
      <c r="D480" s="32" t="inlineStr"/>
      <c r="E480" s="33" t="inlineStr"/>
      <c r="F480" s="33" t="inlineStr"/>
      <c r="G480" s="33" t="inlineStr"/>
      <c r="H480" s="33" t="inlineStr"/>
      <c r="I480" s="33" t="inlineStr"/>
      <c r="J480" s="33" t="inlineStr"/>
      <c r="K480" s="33" t="inlineStr"/>
      <c r="L480" s="33" t="inlineStr"/>
      <c r="M480" s="33" t="inlineStr"/>
      <c r="N480" s="33" t="inlineStr"/>
      <c r="O480" s="33" t="inlineStr"/>
      <c r="P480" s="33" t="inlineStr"/>
      <c r="Q480" s="33" t="inlineStr"/>
      <c r="R480" s="33" t="inlineStr"/>
      <c r="S480" s="33" t="inlineStr"/>
      <c r="T480" s="33" t="inlineStr"/>
      <c r="U480" s="33" t="inlineStr"/>
      <c r="V480" s="33" t="inlineStr"/>
      <c r="W480" s="33" t="inlineStr"/>
      <c r="X480" s="33" t="inlineStr"/>
      <c r="Y480" s="33" t="inlineStr"/>
      <c r="Z480" s="33" t="inlineStr"/>
      <c r="AA480" s="33" t="inlineStr"/>
      <c r="AB480" s="33" t="inlineStr"/>
      <c r="AC480" s="33" t="inlineStr"/>
      <c r="AD480" s="33" t="inlineStr"/>
      <c r="AE480" s="33" t="inlineStr"/>
      <c r="AF480" s="33" t="inlineStr"/>
      <c r="AG480" s="33" t="inlineStr"/>
      <c r="AH480">
        <f>COUNTA(D480:D480)&gt;0</f>
        <v/>
      </c>
      <c r="AI480">
        <f>TRUE</f>
        <v/>
      </c>
      <c r="AJ480">
        <f>FALSE</f>
        <v/>
      </c>
      <c r="AK480">
        <f>IF(AH480,"ANSWERED","MISSING")</f>
        <v/>
      </c>
      <c r="AL480" t="inlineStr">
        <is>
          <t>NO_DEPENDENCY</t>
        </is>
      </c>
    </row>
    <row r="481">
      <c r="A481" s="29" t="inlineStr">
        <is>
          <t>CASP_PR_470_v1</t>
        </is>
      </c>
      <c r="B481" s="30" t="inlineStr">
        <is>
          <t>Financial Assets: Amortised Cost - Other Financial Assets not reported in Investments in Subsidiary, Associates and joint Venture</t>
        </is>
      </c>
      <c r="C481" s="34" t="inlineStr">
        <is>
          <t>TABLE: 19.0
MATRIX ROW / CONTEXT: EU/EEA
Enter Financial Assets: Amortised Cost - Other Financial Assets not reported in Investments in Subsidiary, Associates and joint Venture in EU/EEA
HOW TO ANSWER: 1 to 1 values.</t>
        </is>
      </c>
      <c r="D481" s="32" t="inlineStr"/>
      <c r="E481" s="33" t="inlineStr"/>
      <c r="F481" s="33" t="inlineStr"/>
      <c r="G481" s="33" t="inlineStr"/>
      <c r="H481" s="33" t="inlineStr"/>
      <c r="I481" s="33" t="inlineStr"/>
      <c r="J481" s="33" t="inlineStr"/>
      <c r="K481" s="33" t="inlineStr"/>
      <c r="L481" s="33" t="inlineStr"/>
      <c r="M481" s="33" t="inlineStr"/>
      <c r="N481" s="33" t="inlineStr"/>
      <c r="O481" s="33" t="inlineStr"/>
      <c r="P481" s="33" t="inlineStr"/>
      <c r="Q481" s="33" t="inlineStr"/>
      <c r="R481" s="33" t="inlineStr"/>
      <c r="S481" s="33" t="inlineStr"/>
      <c r="T481" s="33" t="inlineStr"/>
      <c r="U481" s="33" t="inlineStr"/>
      <c r="V481" s="33" t="inlineStr"/>
      <c r="W481" s="33" t="inlineStr"/>
      <c r="X481" s="33" t="inlineStr"/>
      <c r="Y481" s="33" t="inlineStr"/>
      <c r="Z481" s="33" t="inlineStr"/>
      <c r="AA481" s="33" t="inlineStr"/>
      <c r="AB481" s="33" t="inlineStr"/>
      <c r="AC481" s="33" t="inlineStr"/>
      <c r="AD481" s="33" t="inlineStr"/>
      <c r="AE481" s="33" t="inlineStr"/>
      <c r="AF481" s="33" t="inlineStr"/>
      <c r="AG481" s="33" t="inlineStr"/>
      <c r="AH481">
        <f>COUNTA(D481:D481)&gt;0</f>
        <v/>
      </c>
      <c r="AI481">
        <f>TRUE</f>
        <v/>
      </c>
      <c r="AJ481">
        <f>FALSE</f>
        <v/>
      </c>
      <c r="AK481">
        <f>IF(AH481,"ANSWERED","MISSING")</f>
        <v/>
      </c>
      <c r="AL481" t="inlineStr">
        <is>
          <t>NO_DEPENDENCY</t>
        </is>
      </c>
    </row>
    <row r="482">
      <c r="A482" s="29" t="inlineStr">
        <is>
          <t>CASP_PR_471_v1</t>
        </is>
      </c>
      <c r="B482" s="30" t="inlineStr">
        <is>
          <t>Financial Assets: Amortised Cost - Other Financial Assets not reported in Investments in Subsidiary, Associates and joint Venture</t>
        </is>
      </c>
      <c r="C482" s="34" t="inlineStr">
        <is>
          <t>TABLE: 19.0
MATRIX ROW / CONTEXT: RoW
Enter Financial Assets: Amortised Cost - Other Financial Assets not reported in Investments in Subsidiary, Associates and joint Venture in RoW
HOW TO ANSWER: 1 to 1 values.</t>
        </is>
      </c>
      <c r="D482" s="32" t="inlineStr"/>
      <c r="E482" s="33" t="inlineStr"/>
      <c r="F482" s="33" t="inlineStr"/>
      <c r="G482" s="33" t="inlineStr"/>
      <c r="H482" s="33" t="inlineStr"/>
      <c r="I482" s="33" t="inlineStr"/>
      <c r="J482" s="33" t="inlineStr"/>
      <c r="K482" s="33" t="inlineStr"/>
      <c r="L482" s="33" t="inlineStr"/>
      <c r="M482" s="33" t="inlineStr"/>
      <c r="N482" s="33" t="inlineStr"/>
      <c r="O482" s="33" t="inlineStr"/>
      <c r="P482" s="33" t="inlineStr"/>
      <c r="Q482" s="33" t="inlineStr"/>
      <c r="R482" s="33" t="inlineStr"/>
      <c r="S482" s="33" t="inlineStr"/>
      <c r="T482" s="33" t="inlineStr"/>
      <c r="U482" s="33" t="inlineStr"/>
      <c r="V482" s="33" t="inlineStr"/>
      <c r="W482" s="33" t="inlineStr"/>
      <c r="X482" s="33" t="inlineStr"/>
      <c r="Y482" s="33" t="inlineStr"/>
      <c r="Z482" s="33" t="inlineStr"/>
      <c r="AA482" s="33" t="inlineStr"/>
      <c r="AB482" s="33" t="inlineStr"/>
      <c r="AC482" s="33" t="inlineStr"/>
      <c r="AD482" s="33" t="inlineStr"/>
      <c r="AE482" s="33" t="inlineStr"/>
      <c r="AF482" s="33" t="inlineStr"/>
      <c r="AG482" s="33" t="inlineStr"/>
      <c r="AH482">
        <f>COUNTA(D482:D482)&gt;0</f>
        <v/>
      </c>
      <c r="AI482">
        <f>TRUE</f>
        <v/>
      </c>
      <c r="AJ482">
        <f>FALSE</f>
        <v/>
      </c>
      <c r="AK482">
        <f>IF(AH482,"ANSWERED","MISSING")</f>
        <v/>
      </c>
      <c r="AL482" t="inlineStr">
        <is>
          <t>NO_DEPENDENCY</t>
        </is>
      </c>
    </row>
    <row r="483">
      <c r="A483" s="29" t="inlineStr">
        <is>
          <t>CASP_PR_472_v1</t>
        </is>
      </c>
      <c r="B483" s="30" t="inlineStr">
        <is>
          <t>Financial Assets: Fair Value Through Profit or Loss (FVTPL) - Equity Securities not reported in Investments in Subsidiary, Associates and joint Venture, were the holding is 10% or more</t>
        </is>
      </c>
      <c r="C483" s="34" t="inlineStr">
        <is>
          <t>TABLE: 19.0
MATRIX ROW / CONTEXT: Malta
Enter Financial Assets: Fair Value Through Profit or Loss (FVTPL) - Equity Securities not reported in Investments in Subsidiary, Associates and joint Venture, were the holding is 10% or more in Malta
HOW TO ANSWER: 1 to 1 values.</t>
        </is>
      </c>
      <c r="D483" s="32" t="inlineStr"/>
      <c r="E483" s="33" t="inlineStr"/>
      <c r="F483" s="33" t="inlineStr"/>
      <c r="G483" s="33" t="inlineStr"/>
      <c r="H483" s="33" t="inlineStr"/>
      <c r="I483" s="33" t="inlineStr"/>
      <c r="J483" s="33" t="inlineStr"/>
      <c r="K483" s="33" t="inlineStr"/>
      <c r="L483" s="33" t="inlineStr"/>
      <c r="M483" s="33" t="inlineStr"/>
      <c r="N483" s="33" t="inlineStr"/>
      <c r="O483" s="33" t="inlineStr"/>
      <c r="P483" s="33" t="inlineStr"/>
      <c r="Q483" s="33" t="inlineStr"/>
      <c r="R483" s="33" t="inlineStr"/>
      <c r="S483" s="33" t="inlineStr"/>
      <c r="T483" s="33" t="inlineStr"/>
      <c r="U483" s="33" t="inlineStr"/>
      <c r="V483" s="33" t="inlineStr"/>
      <c r="W483" s="33" t="inlineStr"/>
      <c r="X483" s="33" t="inlineStr"/>
      <c r="Y483" s="33" t="inlineStr"/>
      <c r="Z483" s="33" t="inlineStr"/>
      <c r="AA483" s="33" t="inlineStr"/>
      <c r="AB483" s="33" t="inlineStr"/>
      <c r="AC483" s="33" t="inlineStr"/>
      <c r="AD483" s="33" t="inlineStr"/>
      <c r="AE483" s="33" t="inlineStr"/>
      <c r="AF483" s="33" t="inlineStr"/>
      <c r="AG483" s="33" t="inlineStr"/>
      <c r="AH483">
        <f>COUNTA(D483:D483)&gt;0</f>
        <v/>
      </c>
      <c r="AI483">
        <f>TRUE</f>
        <v/>
      </c>
      <c r="AJ483">
        <f>FALSE</f>
        <v/>
      </c>
      <c r="AK483">
        <f>IF(AH483,"ANSWERED","MISSING")</f>
        <v/>
      </c>
      <c r="AL483" t="inlineStr">
        <is>
          <t>NO_DEPENDENCY</t>
        </is>
      </c>
    </row>
    <row r="484">
      <c r="A484" s="29" t="inlineStr">
        <is>
          <t>CASP_PR_473_v1</t>
        </is>
      </c>
      <c r="B484" s="30" t="inlineStr">
        <is>
          <t>Financial Assets: Fair Value Through Profit or Loss (FVTPL) - Equity Securities not reported in Investments in Subsidiary, Associates and joint Venture, were the holding is 10% or more</t>
        </is>
      </c>
      <c r="C484" s="34" t="inlineStr">
        <is>
          <t>TABLE: 19.0
MATRIX ROW / CONTEXT: EU/EEA
Enter Financial Assets: Fair Value Through Profit or Loss (FVTPL) - Equity Securities not reported in Investments in Subsidiary, Associates and joint Venture, were the holding is 10% or more in EU/EEA
HOW TO ANSWER: 1 to 1 values.</t>
        </is>
      </c>
      <c r="D484" s="32" t="inlineStr"/>
      <c r="E484" s="33" t="inlineStr"/>
      <c r="F484" s="33" t="inlineStr"/>
      <c r="G484" s="33" t="inlineStr"/>
      <c r="H484" s="33" t="inlineStr"/>
      <c r="I484" s="33" t="inlineStr"/>
      <c r="J484" s="33" t="inlineStr"/>
      <c r="K484" s="33" t="inlineStr"/>
      <c r="L484" s="33" t="inlineStr"/>
      <c r="M484" s="33" t="inlineStr"/>
      <c r="N484" s="33" t="inlineStr"/>
      <c r="O484" s="33" t="inlineStr"/>
      <c r="P484" s="33" t="inlineStr"/>
      <c r="Q484" s="33" t="inlineStr"/>
      <c r="R484" s="33" t="inlineStr"/>
      <c r="S484" s="33" t="inlineStr"/>
      <c r="T484" s="33" t="inlineStr"/>
      <c r="U484" s="33" t="inlineStr"/>
      <c r="V484" s="33" t="inlineStr"/>
      <c r="W484" s="33" t="inlineStr"/>
      <c r="X484" s="33" t="inlineStr"/>
      <c r="Y484" s="33" t="inlineStr"/>
      <c r="Z484" s="33" t="inlineStr"/>
      <c r="AA484" s="33" t="inlineStr"/>
      <c r="AB484" s="33" t="inlineStr"/>
      <c r="AC484" s="33" t="inlineStr"/>
      <c r="AD484" s="33" t="inlineStr"/>
      <c r="AE484" s="33" t="inlineStr"/>
      <c r="AF484" s="33" t="inlineStr"/>
      <c r="AG484" s="33" t="inlineStr"/>
      <c r="AH484">
        <f>COUNTA(D484:D484)&gt;0</f>
        <v/>
      </c>
      <c r="AI484">
        <f>TRUE</f>
        <v/>
      </c>
      <c r="AJ484">
        <f>FALSE</f>
        <v/>
      </c>
      <c r="AK484">
        <f>IF(AH484,"ANSWERED","MISSING")</f>
        <v/>
      </c>
      <c r="AL484" t="inlineStr">
        <is>
          <t>NO_DEPENDENCY</t>
        </is>
      </c>
    </row>
    <row r="485">
      <c r="A485" s="29" t="inlineStr">
        <is>
          <t>CASP_PR_474_v1</t>
        </is>
      </c>
      <c r="B485" s="30" t="inlineStr">
        <is>
          <t>Financial Assets: Fair Value Through Profit or Loss (FVTPL) - Equity Securities not reported in Investments in Subsidiary, Associates and joint Venture, were the holding is 10% or more</t>
        </is>
      </c>
      <c r="C485" s="34" t="inlineStr">
        <is>
          <t>TABLE: 19.0
MATRIX ROW / CONTEXT: RoW
Enter Financial Assets: Fair Value Through Profit or Loss (FVTPL) - Equity Securities not reported in Investments in Subsidiary, Associates and joint Venture, were the holding is 10% or more in RoW
HOW TO ANSWER: 1 to 1 values.</t>
        </is>
      </c>
      <c r="D485" s="32" t="inlineStr"/>
      <c r="E485" s="33" t="inlineStr"/>
      <c r="F485" s="33" t="inlineStr"/>
      <c r="G485" s="33" t="inlineStr"/>
      <c r="H485" s="33" t="inlineStr"/>
      <c r="I485" s="33" t="inlineStr"/>
      <c r="J485" s="33" t="inlineStr"/>
      <c r="K485" s="33" t="inlineStr"/>
      <c r="L485" s="33" t="inlineStr"/>
      <c r="M485" s="33" t="inlineStr"/>
      <c r="N485" s="33" t="inlineStr"/>
      <c r="O485" s="33" t="inlineStr"/>
      <c r="P485" s="33" t="inlineStr"/>
      <c r="Q485" s="33" t="inlineStr"/>
      <c r="R485" s="33" t="inlineStr"/>
      <c r="S485" s="33" t="inlineStr"/>
      <c r="T485" s="33" t="inlineStr"/>
      <c r="U485" s="33" t="inlineStr"/>
      <c r="V485" s="33" t="inlineStr"/>
      <c r="W485" s="33" t="inlineStr"/>
      <c r="X485" s="33" t="inlineStr"/>
      <c r="Y485" s="33" t="inlineStr"/>
      <c r="Z485" s="33" t="inlineStr"/>
      <c r="AA485" s="33" t="inlineStr"/>
      <c r="AB485" s="33" t="inlineStr"/>
      <c r="AC485" s="33" t="inlineStr"/>
      <c r="AD485" s="33" t="inlineStr"/>
      <c r="AE485" s="33" t="inlineStr"/>
      <c r="AF485" s="33" t="inlineStr"/>
      <c r="AG485" s="33" t="inlineStr"/>
      <c r="AH485">
        <f>COUNTA(D485:D485)&gt;0</f>
        <v/>
      </c>
      <c r="AI485">
        <f>TRUE</f>
        <v/>
      </c>
      <c r="AJ485">
        <f>FALSE</f>
        <v/>
      </c>
      <c r="AK485">
        <f>IF(AH485,"ANSWERED","MISSING")</f>
        <v/>
      </c>
      <c r="AL485" t="inlineStr">
        <is>
          <t>NO_DEPENDENCY</t>
        </is>
      </c>
    </row>
    <row r="486">
      <c r="A486" s="29" t="inlineStr">
        <is>
          <t>CASP_PR_475_v1</t>
        </is>
      </c>
      <c r="B486" s="30" t="inlineStr">
        <is>
          <t>Financial Assets: Fair Value Through Profit or Loss (FVTPL) - Equity Securities not reported in Investments in Subsidiary, Associates and joint Venture, were the holding is less than 10%</t>
        </is>
      </c>
      <c r="C486" s="34" t="inlineStr">
        <is>
          <t>TABLE: 19.0
MATRIX ROW / CONTEXT: Malta
Enter Financial Assets: Fair Value Through Profit or Loss (FVTPL) - Equity Securities not reported in Investments in Subsidiary, Associates and joint Venture, were the holding is less than 10% in Malta
HOW TO ANSWER: 1 to 1 values.</t>
        </is>
      </c>
      <c r="D486" s="32" t="inlineStr"/>
      <c r="E486" s="33" t="inlineStr"/>
      <c r="F486" s="33" t="inlineStr"/>
      <c r="G486" s="33" t="inlineStr"/>
      <c r="H486" s="33" t="inlineStr"/>
      <c r="I486" s="33" t="inlineStr"/>
      <c r="J486" s="33" t="inlineStr"/>
      <c r="K486" s="33" t="inlineStr"/>
      <c r="L486" s="33" t="inlineStr"/>
      <c r="M486" s="33" t="inlineStr"/>
      <c r="N486" s="33" t="inlineStr"/>
      <c r="O486" s="33" t="inlineStr"/>
      <c r="P486" s="33" t="inlineStr"/>
      <c r="Q486" s="33" t="inlineStr"/>
      <c r="R486" s="33" t="inlineStr"/>
      <c r="S486" s="33" t="inlineStr"/>
      <c r="T486" s="33" t="inlineStr"/>
      <c r="U486" s="33" t="inlineStr"/>
      <c r="V486" s="33" t="inlineStr"/>
      <c r="W486" s="33" t="inlineStr"/>
      <c r="X486" s="33" t="inlineStr"/>
      <c r="Y486" s="33" t="inlineStr"/>
      <c r="Z486" s="33" t="inlineStr"/>
      <c r="AA486" s="33" t="inlineStr"/>
      <c r="AB486" s="33" t="inlineStr"/>
      <c r="AC486" s="33" t="inlineStr"/>
      <c r="AD486" s="33" t="inlineStr"/>
      <c r="AE486" s="33" t="inlineStr"/>
      <c r="AF486" s="33" t="inlineStr"/>
      <c r="AG486" s="33" t="inlineStr"/>
      <c r="AH486">
        <f>COUNTA(D486:D486)&gt;0</f>
        <v/>
      </c>
      <c r="AI486">
        <f>TRUE</f>
        <v/>
      </c>
      <c r="AJ486">
        <f>FALSE</f>
        <v/>
      </c>
      <c r="AK486">
        <f>IF(AH486,"ANSWERED","MISSING")</f>
        <v/>
      </c>
      <c r="AL486" t="inlineStr">
        <is>
          <t>NO_DEPENDENCY</t>
        </is>
      </c>
    </row>
    <row r="487">
      <c r="A487" s="29" t="inlineStr">
        <is>
          <t>CASP_PR_476_v1</t>
        </is>
      </c>
      <c r="B487" s="30" t="inlineStr">
        <is>
          <t>Financial Assets: Fair Value Through Profit or Loss (FVTPL) - Equity Securities not reported in Investments in Subsidiary, Associates and joint Venture, were the holding is less than 10%</t>
        </is>
      </c>
      <c r="C487" s="34" t="inlineStr">
        <is>
          <t>TABLE: 19.0
MATRIX ROW / CONTEXT: EU/EEA
Enter Financial Assets: Fair Value Through Profit or Loss (FVTPL) - Equity Securities not reported in Investments in Subsidiary, Associates and joint Venture, were the holding is less than 10% in EU/EEA
HOW TO ANSWER: 1 to 1 values.</t>
        </is>
      </c>
      <c r="D487" s="32" t="inlineStr"/>
      <c r="E487" s="33" t="inlineStr"/>
      <c r="F487" s="33" t="inlineStr"/>
      <c r="G487" s="33" t="inlineStr"/>
      <c r="H487" s="33" t="inlineStr"/>
      <c r="I487" s="33" t="inlineStr"/>
      <c r="J487" s="33" t="inlineStr"/>
      <c r="K487" s="33" t="inlineStr"/>
      <c r="L487" s="33" t="inlineStr"/>
      <c r="M487" s="33" t="inlineStr"/>
      <c r="N487" s="33" t="inlineStr"/>
      <c r="O487" s="33" t="inlineStr"/>
      <c r="P487" s="33" t="inlineStr"/>
      <c r="Q487" s="33" t="inlineStr"/>
      <c r="R487" s="33" t="inlineStr"/>
      <c r="S487" s="33" t="inlineStr"/>
      <c r="T487" s="33" t="inlineStr"/>
      <c r="U487" s="33" t="inlineStr"/>
      <c r="V487" s="33" t="inlineStr"/>
      <c r="W487" s="33" t="inlineStr"/>
      <c r="X487" s="33" t="inlineStr"/>
      <c r="Y487" s="33" t="inlineStr"/>
      <c r="Z487" s="33" t="inlineStr"/>
      <c r="AA487" s="33" t="inlineStr"/>
      <c r="AB487" s="33" t="inlineStr"/>
      <c r="AC487" s="33" t="inlineStr"/>
      <c r="AD487" s="33" t="inlineStr"/>
      <c r="AE487" s="33" t="inlineStr"/>
      <c r="AF487" s="33" t="inlineStr"/>
      <c r="AG487" s="33" t="inlineStr"/>
      <c r="AH487">
        <f>COUNTA(D487:D487)&gt;0</f>
        <v/>
      </c>
      <c r="AI487">
        <f>TRUE</f>
        <v/>
      </c>
      <c r="AJ487">
        <f>FALSE</f>
        <v/>
      </c>
      <c r="AK487">
        <f>IF(AH487,"ANSWERED","MISSING")</f>
        <v/>
      </c>
      <c r="AL487" t="inlineStr">
        <is>
          <t>NO_DEPENDENCY</t>
        </is>
      </c>
    </row>
    <row r="488">
      <c r="A488" s="29" t="inlineStr">
        <is>
          <t>CASP_PR_477_v1</t>
        </is>
      </c>
      <c r="B488" s="30" t="inlineStr">
        <is>
          <t>Financial Assets: Fair Value Through Profit or Loss (FVTPL) - Equity Securities not reported in Investments in Subsidiary, Associates and joint Venture, were the holding is less than 10%</t>
        </is>
      </c>
      <c r="C488" s="34" t="inlineStr">
        <is>
          <t>TABLE: 19.0
MATRIX ROW / CONTEXT: RoW
Enter Financial Assets: Fair Value Through Profit or Loss (FVTPL) - Equity Securities not reported in Investments in Subsidiary, Associates and joint Venture, were the holding is less than 10% in RoW
HOW TO ANSWER: 1 to 1 values.</t>
        </is>
      </c>
      <c r="D488" s="32" t="inlineStr"/>
      <c r="E488" s="33" t="inlineStr"/>
      <c r="F488" s="33" t="inlineStr"/>
      <c r="G488" s="33" t="inlineStr"/>
      <c r="H488" s="33" t="inlineStr"/>
      <c r="I488" s="33" t="inlineStr"/>
      <c r="J488" s="33" t="inlineStr"/>
      <c r="K488" s="33" t="inlineStr"/>
      <c r="L488" s="33" t="inlineStr"/>
      <c r="M488" s="33" t="inlineStr"/>
      <c r="N488" s="33" t="inlineStr"/>
      <c r="O488" s="33" t="inlineStr"/>
      <c r="P488" s="33" t="inlineStr"/>
      <c r="Q488" s="33" t="inlineStr"/>
      <c r="R488" s="33" t="inlineStr"/>
      <c r="S488" s="33" t="inlineStr"/>
      <c r="T488" s="33" t="inlineStr"/>
      <c r="U488" s="33" t="inlineStr"/>
      <c r="V488" s="33" t="inlineStr"/>
      <c r="W488" s="33" t="inlineStr"/>
      <c r="X488" s="33" t="inlineStr"/>
      <c r="Y488" s="33" t="inlineStr"/>
      <c r="Z488" s="33" t="inlineStr"/>
      <c r="AA488" s="33" t="inlineStr"/>
      <c r="AB488" s="33" t="inlineStr"/>
      <c r="AC488" s="33" t="inlineStr"/>
      <c r="AD488" s="33" t="inlineStr"/>
      <c r="AE488" s="33" t="inlineStr"/>
      <c r="AF488" s="33" t="inlineStr"/>
      <c r="AG488" s="33" t="inlineStr"/>
      <c r="AH488">
        <f>COUNTA(D488:D488)&gt;0</f>
        <v/>
      </c>
      <c r="AI488">
        <f>TRUE</f>
        <v/>
      </c>
      <c r="AJ488">
        <f>FALSE</f>
        <v/>
      </c>
      <c r="AK488">
        <f>IF(AH488,"ANSWERED","MISSING")</f>
        <v/>
      </c>
      <c r="AL488" t="inlineStr">
        <is>
          <t>NO_DEPENDENCY</t>
        </is>
      </c>
    </row>
    <row r="489">
      <c r="A489" s="29" t="inlineStr">
        <is>
          <t>CASP_PR_478_v1</t>
        </is>
      </c>
      <c r="B489" s="30" t="inlineStr">
        <is>
          <t>Financial Assets: Fair Value Through Profit or Loss (FVTPL) - Debt Securities not reported in Investments in Subsidiary, Associates and joint Venture</t>
        </is>
      </c>
      <c r="C489" s="34" t="inlineStr">
        <is>
          <t>TABLE: 19.0
MATRIX ROW / CONTEXT: Malta
Enter Financial Assets: Fair Value Through Profit or Loss (FVTPL) - Debt Securities not reported in Investments in Subsidiary, Associates and joint Venture in Malta
HOW TO ANSWER: 1 to 1 values.</t>
        </is>
      </c>
      <c r="D489" s="32" t="inlineStr"/>
      <c r="E489" s="33" t="inlineStr"/>
      <c r="F489" s="33" t="inlineStr"/>
      <c r="G489" s="33" t="inlineStr"/>
      <c r="H489" s="33" t="inlineStr"/>
      <c r="I489" s="33" t="inlineStr"/>
      <c r="J489" s="33" t="inlineStr"/>
      <c r="K489" s="33" t="inlineStr"/>
      <c r="L489" s="33" t="inlineStr"/>
      <c r="M489" s="33" t="inlineStr"/>
      <c r="N489" s="33" t="inlineStr"/>
      <c r="O489" s="33" t="inlineStr"/>
      <c r="P489" s="33" t="inlineStr"/>
      <c r="Q489" s="33" t="inlineStr"/>
      <c r="R489" s="33" t="inlineStr"/>
      <c r="S489" s="33" t="inlineStr"/>
      <c r="T489" s="33" t="inlineStr"/>
      <c r="U489" s="33" t="inlineStr"/>
      <c r="V489" s="33" t="inlineStr"/>
      <c r="W489" s="33" t="inlineStr"/>
      <c r="X489" s="33" t="inlineStr"/>
      <c r="Y489" s="33" t="inlineStr"/>
      <c r="Z489" s="33" t="inlineStr"/>
      <c r="AA489" s="33" t="inlineStr"/>
      <c r="AB489" s="33" t="inlineStr"/>
      <c r="AC489" s="33" t="inlineStr"/>
      <c r="AD489" s="33" t="inlineStr"/>
      <c r="AE489" s="33" t="inlineStr"/>
      <c r="AF489" s="33" t="inlineStr"/>
      <c r="AG489" s="33" t="inlineStr"/>
      <c r="AH489">
        <f>COUNTA(D489:D489)&gt;0</f>
        <v/>
      </c>
      <c r="AI489">
        <f>TRUE</f>
        <v/>
      </c>
      <c r="AJ489">
        <f>FALSE</f>
        <v/>
      </c>
      <c r="AK489">
        <f>IF(AH489,"ANSWERED","MISSING")</f>
        <v/>
      </c>
      <c r="AL489" t="inlineStr">
        <is>
          <t>NO_DEPENDENCY</t>
        </is>
      </c>
    </row>
    <row r="490">
      <c r="A490" s="29" t="inlineStr">
        <is>
          <t>CASP_PR_479_v1</t>
        </is>
      </c>
      <c r="B490" s="30" t="inlineStr">
        <is>
          <t>Financial Assets: Fair Value Through Profit or Loss (FVTPL) - Debt Securities not reported in Investments in Subsidiary, Associates and joint Venture</t>
        </is>
      </c>
      <c r="C490" s="34" t="inlineStr">
        <is>
          <t>TABLE: 19.0
MATRIX ROW / CONTEXT: EU/EEA
Enter Financial Assets: Fair Value Through Profit or Loss (FVTPL) - Debt Securities not reported in Investments in Subsidiary, Associates and joint Venture in EU/EEA
HOW TO ANSWER: 1 to 1 values.</t>
        </is>
      </c>
      <c r="D490" s="32" t="inlineStr"/>
      <c r="E490" s="33" t="inlineStr"/>
      <c r="F490" s="33" t="inlineStr"/>
      <c r="G490" s="33" t="inlineStr"/>
      <c r="H490" s="33" t="inlineStr"/>
      <c r="I490" s="33" t="inlineStr"/>
      <c r="J490" s="33" t="inlineStr"/>
      <c r="K490" s="33" t="inlineStr"/>
      <c r="L490" s="33" t="inlineStr"/>
      <c r="M490" s="33" t="inlineStr"/>
      <c r="N490" s="33" t="inlineStr"/>
      <c r="O490" s="33" t="inlineStr"/>
      <c r="P490" s="33" t="inlineStr"/>
      <c r="Q490" s="33" t="inlineStr"/>
      <c r="R490" s="33" t="inlineStr"/>
      <c r="S490" s="33" t="inlineStr"/>
      <c r="T490" s="33" t="inlineStr"/>
      <c r="U490" s="33" t="inlineStr"/>
      <c r="V490" s="33" t="inlineStr"/>
      <c r="W490" s="33" t="inlineStr"/>
      <c r="X490" s="33" t="inlineStr"/>
      <c r="Y490" s="33" t="inlineStr"/>
      <c r="Z490" s="33" t="inlineStr"/>
      <c r="AA490" s="33" t="inlineStr"/>
      <c r="AB490" s="33" t="inlineStr"/>
      <c r="AC490" s="33" t="inlineStr"/>
      <c r="AD490" s="33" t="inlineStr"/>
      <c r="AE490" s="33" t="inlineStr"/>
      <c r="AF490" s="33" t="inlineStr"/>
      <c r="AG490" s="33" t="inlineStr"/>
      <c r="AH490">
        <f>COUNTA(D490:D490)&gt;0</f>
        <v/>
      </c>
      <c r="AI490">
        <f>TRUE</f>
        <v/>
      </c>
      <c r="AJ490">
        <f>FALSE</f>
        <v/>
      </c>
      <c r="AK490">
        <f>IF(AH490,"ANSWERED","MISSING")</f>
        <v/>
      </c>
      <c r="AL490" t="inlineStr">
        <is>
          <t>NO_DEPENDENCY</t>
        </is>
      </c>
    </row>
    <row r="491">
      <c r="A491" s="29" t="inlineStr">
        <is>
          <t>CASP_PR_480_v1</t>
        </is>
      </c>
      <c r="B491" s="30" t="inlineStr">
        <is>
          <t>Financial Assets: Fair Value Through Profit or Loss (FVTPL) - Debt Securities not reported in Investments in Subsidiary, Associates and joint Venture</t>
        </is>
      </c>
      <c r="C491" s="34" t="inlineStr">
        <is>
          <t>TABLE: 19.0
MATRIX ROW / CONTEXT: RoW
Enter Financial Assets: Fair Value Through Profit or Loss (FVTPL) - Debt Securities not reported in Investments in Subsidiary, Associates and joint Venture in RoW
HOW TO ANSWER: 1 to 1 values.</t>
        </is>
      </c>
      <c r="D491" s="32" t="inlineStr"/>
      <c r="E491" s="33" t="inlineStr"/>
      <c r="F491" s="33" t="inlineStr"/>
      <c r="G491" s="33" t="inlineStr"/>
      <c r="H491" s="33" t="inlineStr"/>
      <c r="I491" s="33" t="inlineStr"/>
      <c r="J491" s="33" t="inlineStr"/>
      <c r="K491" s="33" t="inlineStr"/>
      <c r="L491" s="33" t="inlineStr"/>
      <c r="M491" s="33" t="inlineStr"/>
      <c r="N491" s="33" t="inlineStr"/>
      <c r="O491" s="33" t="inlineStr"/>
      <c r="P491" s="33" t="inlineStr"/>
      <c r="Q491" s="33" t="inlineStr"/>
      <c r="R491" s="33" t="inlineStr"/>
      <c r="S491" s="33" t="inlineStr"/>
      <c r="T491" s="33" t="inlineStr"/>
      <c r="U491" s="33" t="inlineStr"/>
      <c r="V491" s="33" t="inlineStr"/>
      <c r="W491" s="33" t="inlineStr"/>
      <c r="X491" s="33" t="inlineStr"/>
      <c r="Y491" s="33" t="inlineStr"/>
      <c r="Z491" s="33" t="inlineStr"/>
      <c r="AA491" s="33" t="inlineStr"/>
      <c r="AB491" s="33" t="inlineStr"/>
      <c r="AC491" s="33" t="inlineStr"/>
      <c r="AD491" s="33" t="inlineStr"/>
      <c r="AE491" s="33" t="inlineStr"/>
      <c r="AF491" s="33" t="inlineStr"/>
      <c r="AG491" s="33" t="inlineStr"/>
      <c r="AH491">
        <f>COUNTA(D491:D491)&gt;0</f>
        <v/>
      </c>
      <c r="AI491">
        <f>TRUE</f>
        <v/>
      </c>
      <c r="AJ491">
        <f>FALSE</f>
        <v/>
      </c>
      <c r="AK491">
        <f>IF(AH491,"ANSWERED","MISSING")</f>
        <v/>
      </c>
      <c r="AL491" t="inlineStr">
        <is>
          <t>NO_DEPENDENCY</t>
        </is>
      </c>
    </row>
    <row r="492">
      <c r="A492" s="29" t="inlineStr">
        <is>
          <t>CASP_PR_481_v1</t>
        </is>
      </c>
      <c r="B492" s="30" t="inlineStr">
        <is>
          <t>Financial Assets: Fair Value Through Profit or Loss (FVTPL) - Financial Derivatives not reported in Investments in Subsidiary, Associates and joint Venture</t>
        </is>
      </c>
      <c r="C492" s="34" t="inlineStr">
        <is>
          <t>TABLE: 19.0
MATRIX ROW / CONTEXT: Malta
Enter Financial Assets: Fair Value Through Profit or Loss (FVTPL) - Financial Derivatives not reported in Investments in Subsidiary, Associates and joint Venture in Malta
HOW TO ANSWER: 1 to 1 values.</t>
        </is>
      </c>
      <c r="D492" s="32" t="inlineStr"/>
      <c r="E492" s="33" t="inlineStr"/>
      <c r="F492" s="33" t="inlineStr"/>
      <c r="G492" s="33" t="inlineStr"/>
      <c r="H492" s="33" t="inlineStr"/>
      <c r="I492" s="33" t="inlineStr"/>
      <c r="J492" s="33" t="inlineStr"/>
      <c r="K492" s="33" t="inlineStr"/>
      <c r="L492" s="33" t="inlineStr"/>
      <c r="M492" s="33" t="inlineStr"/>
      <c r="N492" s="33" t="inlineStr"/>
      <c r="O492" s="33" t="inlineStr"/>
      <c r="P492" s="33" t="inlineStr"/>
      <c r="Q492" s="33" t="inlineStr"/>
      <c r="R492" s="33" t="inlineStr"/>
      <c r="S492" s="33" t="inlineStr"/>
      <c r="T492" s="33" t="inlineStr"/>
      <c r="U492" s="33" t="inlineStr"/>
      <c r="V492" s="33" t="inlineStr"/>
      <c r="W492" s="33" t="inlineStr"/>
      <c r="X492" s="33" t="inlineStr"/>
      <c r="Y492" s="33" t="inlineStr"/>
      <c r="Z492" s="33" t="inlineStr"/>
      <c r="AA492" s="33" t="inlineStr"/>
      <c r="AB492" s="33" t="inlineStr"/>
      <c r="AC492" s="33" t="inlineStr"/>
      <c r="AD492" s="33" t="inlineStr"/>
      <c r="AE492" s="33" t="inlineStr"/>
      <c r="AF492" s="33" t="inlineStr"/>
      <c r="AG492" s="33" t="inlineStr"/>
      <c r="AH492">
        <f>COUNTA(D492:D492)&gt;0</f>
        <v/>
      </c>
      <c r="AI492">
        <f>TRUE</f>
        <v/>
      </c>
      <c r="AJ492">
        <f>FALSE</f>
        <v/>
      </c>
      <c r="AK492">
        <f>IF(AH492,"ANSWERED","MISSING")</f>
        <v/>
      </c>
      <c r="AL492" t="inlineStr">
        <is>
          <t>NO_DEPENDENCY</t>
        </is>
      </c>
    </row>
    <row r="493">
      <c r="A493" s="29" t="inlineStr">
        <is>
          <t>CASP_PR_482_v1</t>
        </is>
      </c>
      <c r="B493" s="30" t="inlineStr">
        <is>
          <t>Financial Assets: Fair Value Through Profit or Loss (FVTPL) - Financial Derivatives not reported in Investments in Subsidiary, Associates and joint Venture</t>
        </is>
      </c>
      <c r="C493" s="34" t="inlineStr">
        <is>
          <t>TABLE: 19.0
MATRIX ROW / CONTEXT: EU/EEA
Enter Financial Assets: Fair Value Through Profit or Loss (FVTPL) - Financial Derivatives not reported in Investments in Subsidiary, Associates and joint Venture in EU/EEA
HOW TO ANSWER: 1 to 1 values.</t>
        </is>
      </c>
      <c r="D493" s="32" t="inlineStr"/>
      <c r="E493" s="33" t="inlineStr"/>
      <c r="F493" s="33" t="inlineStr"/>
      <c r="G493" s="33" t="inlineStr"/>
      <c r="H493" s="33" t="inlineStr"/>
      <c r="I493" s="33" t="inlineStr"/>
      <c r="J493" s="33" t="inlineStr"/>
      <c r="K493" s="33" t="inlineStr"/>
      <c r="L493" s="33" t="inlineStr"/>
      <c r="M493" s="33" t="inlineStr"/>
      <c r="N493" s="33" t="inlineStr"/>
      <c r="O493" s="33" t="inlineStr"/>
      <c r="P493" s="33" t="inlineStr"/>
      <c r="Q493" s="33" t="inlineStr"/>
      <c r="R493" s="33" t="inlineStr"/>
      <c r="S493" s="33" t="inlineStr"/>
      <c r="T493" s="33" t="inlineStr"/>
      <c r="U493" s="33" t="inlineStr"/>
      <c r="V493" s="33" t="inlineStr"/>
      <c r="W493" s="33" t="inlineStr"/>
      <c r="X493" s="33" t="inlineStr"/>
      <c r="Y493" s="33" t="inlineStr"/>
      <c r="Z493" s="33" t="inlineStr"/>
      <c r="AA493" s="33" t="inlineStr"/>
      <c r="AB493" s="33" t="inlineStr"/>
      <c r="AC493" s="33" t="inlineStr"/>
      <c r="AD493" s="33" t="inlineStr"/>
      <c r="AE493" s="33" t="inlineStr"/>
      <c r="AF493" s="33" t="inlineStr"/>
      <c r="AG493" s="33" t="inlineStr"/>
      <c r="AH493">
        <f>COUNTA(D493:D493)&gt;0</f>
        <v/>
      </c>
      <c r="AI493">
        <f>TRUE</f>
        <v/>
      </c>
      <c r="AJ493">
        <f>FALSE</f>
        <v/>
      </c>
      <c r="AK493">
        <f>IF(AH493,"ANSWERED","MISSING")</f>
        <v/>
      </c>
      <c r="AL493" t="inlineStr">
        <is>
          <t>NO_DEPENDENCY</t>
        </is>
      </c>
    </row>
    <row r="494">
      <c r="A494" s="29" t="inlineStr">
        <is>
          <t>CASP_PR_483_v1</t>
        </is>
      </c>
      <c r="B494" s="30" t="inlineStr">
        <is>
          <t>Financial Assets: Fair Value Through Profit or Loss (FVTPL) - Financial Derivatives not reported in Investments in Subsidiary, Associates and joint Venture</t>
        </is>
      </c>
      <c r="C494" s="34" t="inlineStr">
        <is>
          <t>TABLE: 19.0
MATRIX ROW / CONTEXT: RoW
Enter Financial Assets: Fair Value Through Profit or Loss (FVTPL) - Financial Derivatives not reported in Investments in Subsidiary, Associates and joint Venture in RoW
HOW TO ANSWER: 1 to 1 values.</t>
        </is>
      </c>
      <c r="D494" s="32" t="inlineStr"/>
      <c r="E494" s="33" t="inlineStr"/>
      <c r="F494" s="33" t="inlineStr"/>
      <c r="G494" s="33" t="inlineStr"/>
      <c r="H494" s="33" t="inlineStr"/>
      <c r="I494" s="33" t="inlineStr"/>
      <c r="J494" s="33" t="inlineStr"/>
      <c r="K494" s="33" t="inlineStr"/>
      <c r="L494" s="33" t="inlineStr"/>
      <c r="M494" s="33" t="inlineStr"/>
      <c r="N494" s="33" t="inlineStr"/>
      <c r="O494" s="33" t="inlineStr"/>
      <c r="P494" s="33" t="inlineStr"/>
      <c r="Q494" s="33" t="inlineStr"/>
      <c r="R494" s="33" t="inlineStr"/>
      <c r="S494" s="33" t="inlineStr"/>
      <c r="T494" s="33" t="inlineStr"/>
      <c r="U494" s="33" t="inlineStr"/>
      <c r="V494" s="33" t="inlineStr"/>
      <c r="W494" s="33" t="inlineStr"/>
      <c r="X494" s="33" t="inlineStr"/>
      <c r="Y494" s="33" t="inlineStr"/>
      <c r="Z494" s="33" t="inlineStr"/>
      <c r="AA494" s="33" t="inlineStr"/>
      <c r="AB494" s="33" t="inlineStr"/>
      <c r="AC494" s="33" t="inlineStr"/>
      <c r="AD494" s="33" t="inlineStr"/>
      <c r="AE494" s="33" t="inlineStr"/>
      <c r="AF494" s="33" t="inlineStr"/>
      <c r="AG494" s="33" t="inlineStr"/>
      <c r="AH494">
        <f>COUNTA(D494:D494)&gt;0</f>
        <v/>
      </c>
      <c r="AI494">
        <f>TRUE</f>
        <v/>
      </c>
      <c r="AJ494">
        <f>FALSE</f>
        <v/>
      </c>
      <c r="AK494">
        <f>IF(AH494,"ANSWERED","MISSING")</f>
        <v/>
      </c>
      <c r="AL494" t="inlineStr">
        <is>
          <t>NO_DEPENDENCY</t>
        </is>
      </c>
    </row>
    <row r="495">
      <c r="A495" s="29" t="inlineStr">
        <is>
          <t>CASP_PR_484_v1</t>
        </is>
      </c>
      <c r="B495" s="30" t="inlineStr">
        <is>
          <t>Financial Assets: Fair Value Through Profit or Loss (FVTPL) - Other Financial Assets not reported in Investments in Subsidiary, Associates and joint Venture</t>
        </is>
      </c>
      <c r="C495" s="34" t="inlineStr">
        <is>
          <t>TABLE: 19.0
MATRIX ROW / CONTEXT: Malta
Enter Financial Assets: Fair Value Through Profit or Loss (FVTPL) - Other Financial Assets not reported in Investments in Subsidiary, Associates and joint Venture in Malta
HOW TO ANSWER: 1 to 1 values.</t>
        </is>
      </c>
      <c r="D495" s="32" t="inlineStr"/>
      <c r="E495" s="33" t="inlineStr"/>
      <c r="F495" s="33" t="inlineStr"/>
      <c r="G495" s="33" t="inlineStr"/>
      <c r="H495" s="33" t="inlineStr"/>
      <c r="I495" s="33" t="inlineStr"/>
      <c r="J495" s="33" t="inlineStr"/>
      <c r="K495" s="33" t="inlineStr"/>
      <c r="L495" s="33" t="inlineStr"/>
      <c r="M495" s="33" t="inlineStr"/>
      <c r="N495" s="33" t="inlineStr"/>
      <c r="O495" s="33" t="inlineStr"/>
      <c r="P495" s="33" t="inlineStr"/>
      <c r="Q495" s="33" t="inlineStr"/>
      <c r="R495" s="33" t="inlineStr"/>
      <c r="S495" s="33" t="inlineStr"/>
      <c r="T495" s="33" t="inlineStr"/>
      <c r="U495" s="33" t="inlineStr"/>
      <c r="V495" s="33" t="inlineStr"/>
      <c r="W495" s="33" t="inlineStr"/>
      <c r="X495" s="33" t="inlineStr"/>
      <c r="Y495" s="33" t="inlineStr"/>
      <c r="Z495" s="33" t="inlineStr"/>
      <c r="AA495" s="33" t="inlineStr"/>
      <c r="AB495" s="33" t="inlineStr"/>
      <c r="AC495" s="33" t="inlineStr"/>
      <c r="AD495" s="33" t="inlineStr"/>
      <c r="AE495" s="33" t="inlineStr"/>
      <c r="AF495" s="33" t="inlineStr"/>
      <c r="AG495" s="33" t="inlineStr"/>
      <c r="AH495">
        <f>COUNTA(D495:D495)&gt;0</f>
        <v/>
      </c>
      <c r="AI495">
        <f>TRUE</f>
        <v/>
      </c>
      <c r="AJ495">
        <f>FALSE</f>
        <v/>
      </c>
      <c r="AK495">
        <f>IF(AH495,"ANSWERED","MISSING")</f>
        <v/>
      </c>
      <c r="AL495" t="inlineStr">
        <is>
          <t>NO_DEPENDENCY</t>
        </is>
      </c>
    </row>
    <row r="496">
      <c r="A496" s="29" t="inlineStr">
        <is>
          <t>CASP_PR_485_v1</t>
        </is>
      </c>
      <c r="B496" s="30" t="inlineStr">
        <is>
          <t>Financial Assets: Fair Value Through Profit or Loss (FVTPL) - Other Financial Assets not reported in Investments in Subsidiary, Associates and joint Venture</t>
        </is>
      </c>
      <c r="C496" s="34" t="inlineStr">
        <is>
          <t>TABLE: 19.0
MATRIX ROW / CONTEXT: EU/EEA
Enter Financial Assets: Fair Value Through Profit or Loss (FVTPL) - Other Financial Assets not reported in Investments in Subsidiary, Associates and joint Venture in EU/EEA
HOW TO ANSWER: 1 to 1 values.</t>
        </is>
      </c>
      <c r="D496" s="32" t="inlineStr"/>
      <c r="E496" s="33" t="inlineStr"/>
      <c r="F496" s="33" t="inlineStr"/>
      <c r="G496" s="33" t="inlineStr"/>
      <c r="H496" s="33" t="inlineStr"/>
      <c r="I496" s="33" t="inlineStr"/>
      <c r="J496" s="33" t="inlineStr"/>
      <c r="K496" s="33" t="inlineStr"/>
      <c r="L496" s="33" t="inlineStr"/>
      <c r="M496" s="33" t="inlineStr"/>
      <c r="N496" s="33" t="inlineStr"/>
      <c r="O496" s="33" t="inlineStr"/>
      <c r="P496" s="33" t="inlineStr"/>
      <c r="Q496" s="33" t="inlineStr"/>
      <c r="R496" s="33" t="inlineStr"/>
      <c r="S496" s="33" t="inlineStr"/>
      <c r="T496" s="33" t="inlineStr"/>
      <c r="U496" s="33" t="inlineStr"/>
      <c r="V496" s="33" t="inlineStr"/>
      <c r="W496" s="33" t="inlineStr"/>
      <c r="X496" s="33" t="inlineStr"/>
      <c r="Y496" s="33" t="inlineStr"/>
      <c r="Z496" s="33" t="inlineStr"/>
      <c r="AA496" s="33" t="inlineStr"/>
      <c r="AB496" s="33" t="inlineStr"/>
      <c r="AC496" s="33" t="inlineStr"/>
      <c r="AD496" s="33" t="inlineStr"/>
      <c r="AE496" s="33" t="inlineStr"/>
      <c r="AF496" s="33" t="inlineStr"/>
      <c r="AG496" s="33" t="inlineStr"/>
      <c r="AH496">
        <f>COUNTA(D496:D496)&gt;0</f>
        <v/>
      </c>
      <c r="AI496">
        <f>TRUE</f>
        <v/>
      </c>
      <c r="AJ496">
        <f>FALSE</f>
        <v/>
      </c>
      <c r="AK496">
        <f>IF(AH496,"ANSWERED","MISSING")</f>
        <v/>
      </c>
      <c r="AL496" t="inlineStr">
        <is>
          <t>NO_DEPENDENCY</t>
        </is>
      </c>
    </row>
    <row r="497">
      <c r="A497" s="29" t="inlineStr">
        <is>
          <t>CASP_PR_486_v1</t>
        </is>
      </c>
      <c r="B497" s="30" t="inlineStr">
        <is>
          <t>Financial Assets: Fair Value Through Profit or Loss (FVTPL) - Other Financial Assets not reported in Investments in Subsidiary, Associates and joint Venture</t>
        </is>
      </c>
      <c r="C497" s="34" t="inlineStr">
        <is>
          <t>TABLE: 19.0
MATRIX ROW / CONTEXT: RoW
Enter Financial Assets: Fair Value Through Profit or Loss (FVTPL) - Other Financial Assets not reported in Investments in Subsidiary, Associates and joint Venture in RoW
HOW TO ANSWER: 1 to 1 values.</t>
        </is>
      </c>
      <c r="D497" s="32" t="inlineStr"/>
      <c r="E497" s="33" t="inlineStr"/>
      <c r="F497" s="33" t="inlineStr"/>
      <c r="G497" s="33" t="inlineStr"/>
      <c r="H497" s="33" t="inlineStr"/>
      <c r="I497" s="33" t="inlineStr"/>
      <c r="J497" s="33" t="inlineStr"/>
      <c r="K497" s="33" t="inlineStr"/>
      <c r="L497" s="33" t="inlineStr"/>
      <c r="M497" s="33" t="inlineStr"/>
      <c r="N497" s="33" t="inlineStr"/>
      <c r="O497" s="33" t="inlineStr"/>
      <c r="P497" s="33" t="inlineStr"/>
      <c r="Q497" s="33" t="inlineStr"/>
      <c r="R497" s="33" t="inlineStr"/>
      <c r="S497" s="33" t="inlineStr"/>
      <c r="T497" s="33" t="inlineStr"/>
      <c r="U497" s="33" t="inlineStr"/>
      <c r="V497" s="33" t="inlineStr"/>
      <c r="W497" s="33" t="inlineStr"/>
      <c r="X497" s="33" t="inlineStr"/>
      <c r="Y497" s="33" t="inlineStr"/>
      <c r="Z497" s="33" t="inlineStr"/>
      <c r="AA497" s="33" t="inlineStr"/>
      <c r="AB497" s="33" t="inlineStr"/>
      <c r="AC497" s="33" t="inlineStr"/>
      <c r="AD497" s="33" t="inlineStr"/>
      <c r="AE497" s="33" t="inlineStr"/>
      <c r="AF497" s="33" t="inlineStr"/>
      <c r="AG497" s="33" t="inlineStr"/>
      <c r="AH497">
        <f>COUNTA(D497:D497)&gt;0</f>
        <v/>
      </c>
      <c r="AI497">
        <f>TRUE</f>
        <v/>
      </c>
      <c r="AJ497">
        <f>FALSE</f>
        <v/>
      </c>
      <c r="AK497">
        <f>IF(AH497,"ANSWERED","MISSING")</f>
        <v/>
      </c>
      <c r="AL497" t="inlineStr">
        <is>
          <t>NO_DEPENDENCY</t>
        </is>
      </c>
    </row>
    <row r="498">
      <c r="A498" s="29" t="inlineStr">
        <is>
          <t>CASP_PR_487_v1</t>
        </is>
      </c>
      <c r="B498" s="30" t="inlineStr">
        <is>
          <t>Financial Assets: Fair Value Through Other Comprehensive Income (FVOCI) - Equity Securities not reported in Investments in Subsidiary, Associates and joint Venture, were the holding is 10% or more</t>
        </is>
      </c>
      <c r="C498" s="34" t="inlineStr">
        <is>
          <t>TABLE: 19.0
MATRIX ROW / CONTEXT: Malta
Enter Financial Assets: Fair Value Through Other Comprehensive Income (FVOCI) - Equity Securities not reported in Investments in Subsidiary, Associates and joint Venture, were the holding is 10% or more in Malta
HOW TO ANSWER: 1 to 1 values.</t>
        </is>
      </c>
      <c r="D498" s="32" t="inlineStr"/>
      <c r="E498" s="33" t="inlineStr"/>
      <c r="F498" s="33" t="inlineStr"/>
      <c r="G498" s="33" t="inlineStr"/>
      <c r="H498" s="33" t="inlineStr"/>
      <c r="I498" s="33" t="inlineStr"/>
      <c r="J498" s="33" t="inlineStr"/>
      <c r="K498" s="33" t="inlineStr"/>
      <c r="L498" s="33" t="inlineStr"/>
      <c r="M498" s="33" t="inlineStr"/>
      <c r="N498" s="33" t="inlineStr"/>
      <c r="O498" s="33" t="inlineStr"/>
      <c r="P498" s="33" t="inlineStr"/>
      <c r="Q498" s="33" t="inlineStr"/>
      <c r="R498" s="33" t="inlineStr"/>
      <c r="S498" s="33" t="inlineStr"/>
      <c r="T498" s="33" t="inlineStr"/>
      <c r="U498" s="33" t="inlineStr"/>
      <c r="V498" s="33" t="inlineStr"/>
      <c r="W498" s="33" t="inlineStr"/>
      <c r="X498" s="33" t="inlineStr"/>
      <c r="Y498" s="33" t="inlineStr"/>
      <c r="Z498" s="33" t="inlineStr"/>
      <c r="AA498" s="33" t="inlineStr"/>
      <c r="AB498" s="33" t="inlineStr"/>
      <c r="AC498" s="33" t="inlineStr"/>
      <c r="AD498" s="33" t="inlineStr"/>
      <c r="AE498" s="33" t="inlineStr"/>
      <c r="AF498" s="33" t="inlineStr"/>
      <c r="AG498" s="33" t="inlineStr"/>
      <c r="AH498">
        <f>COUNTA(D498:D498)&gt;0</f>
        <v/>
      </c>
      <c r="AI498">
        <f>TRUE</f>
        <v/>
      </c>
      <c r="AJ498">
        <f>FALSE</f>
        <v/>
      </c>
      <c r="AK498">
        <f>IF(AH498,"ANSWERED","MISSING")</f>
        <v/>
      </c>
      <c r="AL498" t="inlineStr">
        <is>
          <t>NO_DEPENDENCY</t>
        </is>
      </c>
    </row>
    <row r="499">
      <c r="A499" s="29" t="inlineStr">
        <is>
          <t>CASP_PR_488_v1</t>
        </is>
      </c>
      <c r="B499" s="30" t="inlineStr">
        <is>
          <t>Financial Assets: Fair Value Through Other Comprehensive Income (FVOCI) - Equity Securities not reported in Investments in Subsidiary, Associates and joint Venture, were the holding is 10% or more</t>
        </is>
      </c>
      <c r="C499" s="34" t="inlineStr">
        <is>
          <t>TABLE: 19.0
MATRIX ROW / CONTEXT: EU/EEA
Enter Financial Assets: Fair Value Through Other Comprehensive Income (FVOCI) - Equity Securities not reported in Investments in Subsidiary, Associates and joint Venture, were the holding is 10% or more in EU/EEA
HOW TO ANSWER: 1 to 1 values.</t>
        </is>
      </c>
      <c r="D499" s="32" t="inlineStr"/>
      <c r="E499" s="33" t="inlineStr"/>
      <c r="F499" s="33" t="inlineStr"/>
      <c r="G499" s="33" t="inlineStr"/>
      <c r="H499" s="33" t="inlineStr"/>
      <c r="I499" s="33" t="inlineStr"/>
      <c r="J499" s="33" t="inlineStr"/>
      <c r="K499" s="33" t="inlineStr"/>
      <c r="L499" s="33" t="inlineStr"/>
      <c r="M499" s="33" t="inlineStr"/>
      <c r="N499" s="33" t="inlineStr"/>
      <c r="O499" s="33" t="inlineStr"/>
      <c r="P499" s="33" t="inlineStr"/>
      <c r="Q499" s="33" t="inlineStr"/>
      <c r="R499" s="33" t="inlineStr"/>
      <c r="S499" s="33" t="inlineStr"/>
      <c r="T499" s="33" t="inlineStr"/>
      <c r="U499" s="33" t="inlineStr"/>
      <c r="V499" s="33" t="inlineStr"/>
      <c r="W499" s="33" t="inlineStr"/>
      <c r="X499" s="33" t="inlineStr"/>
      <c r="Y499" s="33" t="inlineStr"/>
      <c r="Z499" s="33" t="inlineStr"/>
      <c r="AA499" s="33" t="inlineStr"/>
      <c r="AB499" s="33" t="inlineStr"/>
      <c r="AC499" s="33" t="inlineStr"/>
      <c r="AD499" s="33" t="inlineStr"/>
      <c r="AE499" s="33" t="inlineStr"/>
      <c r="AF499" s="33" t="inlineStr"/>
      <c r="AG499" s="33" t="inlineStr"/>
      <c r="AH499">
        <f>COUNTA(D499:D499)&gt;0</f>
        <v/>
      </c>
      <c r="AI499">
        <f>TRUE</f>
        <v/>
      </c>
      <c r="AJ499">
        <f>FALSE</f>
        <v/>
      </c>
      <c r="AK499">
        <f>IF(AH499,"ANSWERED","MISSING")</f>
        <v/>
      </c>
      <c r="AL499" t="inlineStr">
        <is>
          <t>NO_DEPENDENCY</t>
        </is>
      </c>
    </row>
    <row r="500">
      <c r="A500" s="29" t="inlineStr">
        <is>
          <t>CASP_PR_489_v1</t>
        </is>
      </c>
      <c r="B500" s="30" t="inlineStr">
        <is>
          <t>Financial Assets: Fair Value Through Other Comprehensive Income (FVOCI) - Equity Securities not reported in Investments in Subsidiary, Associates and joint Venture, were the holding is 10% or more</t>
        </is>
      </c>
      <c r="C500" s="34" t="inlineStr">
        <is>
          <t>TABLE: 19.0
MATRIX ROW / CONTEXT: RoW
Enter Financial Assets: Fair Value Through Other Comprehensive Income (FVOCI) - Equity Securities not reported in Investments in Subsidiary, Associates and joint Venture, were the holding is 10% or more in RoW
HOW TO ANSWER: 1 to 1 values.</t>
        </is>
      </c>
      <c r="D500" s="32" t="inlineStr"/>
      <c r="E500" s="33" t="inlineStr"/>
      <c r="F500" s="33" t="inlineStr"/>
      <c r="G500" s="33" t="inlineStr"/>
      <c r="H500" s="33" t="inlineStr"/>
      <c r="I500" s="33" t="inlineStr"/>
      <c r="J500" s="33" t="inlineStr"/>
      <c r="K500" s="33" t="inlineStr"/>
      <c r="L500" s="33" t="inlineStr"/>
      <c r="M500" s="33" t="inlineStr"/>
      <c r="N500" s="33" t="inlineStr"/>
      <c r="O500" s="33" t="inlineStr"/>
      <c r="P500" s="33" t="inlineStr"/>
      <c r="Q500" s="33" t="inlineStr"/>
      <c r="R500" s="33" t="inlineStr"/>
      <c r="S500" s="33" t="inlineStr"/>
      <c r="T500" s="33" t="inlineStr"/>
      <c r="U500" s="33" t="inlineStr"/>
      <c r="V500" s="33" t="inlineStr"/>
      <c r="W500" s="33" t="inlineStr"/>
      <c r="X500" s="33" t="inlineStr"/>
      <c r="Y500" s="33" t="inlineStr"/>
      <c r="Z500" s="33" t="inlineStr"/>
      <c r="AA500" s="33" t="inlineStr"/>
      <c r="AB500" s="33" t="inlineStr"/>
      <c r="AC500" s="33" t="inlineStr"/>
      <c r="AD500" s="33" t="inlineStr"/>
      <c r="AE500" s="33" t="inlineStr"/>
      <c r="AF500" s="33" t="inlineStr"/>
      <c r="AG500" s="33" t="inlineStr"/>
      <c r="AH500">
        <f>COUNTA(D500:D500)&gt;0</f>
        <v/>
      </c>
      <c r="AI500">
        <f>TRUE</f>
        <v/>
      </c>
      <c r="AJ500">
        <f>FALSE</f>
        <v/>
      </c>
      <c r="AK500">
        <f>IF(AH500,"ANSWERED","MISSING")</f>
        <v/>
      </c>
      <c r="AL500" t="inlineStr">
        <is>
          <t>NO_DEPENDENCY</t>
        </is>
      </c>
    </row>
    <row r="501">
      <c r="A501" s="29" t="inlineStr">
        <is>
          <t>CASP_PR_490_v1</t>
        </is>
      </c>
      <c r="B501" s="30" t="inlineStr">
        <is>
          <t>Financial Assets: Fair Value Through Other Comprehensive Income (FVOCI) - Equity Securities not reported in Investments in Subsidiary, Associates and joint Venture, were the holding is less than 10%</t>
        </is>
      </c>
      <c r="C501" s="34" t="inlineStr">
        <is>
          <t>TABLE: 19.0
MATRIX ROW / CONTEXT: Malta
Enter Financial Assets: Fair Value Through Other Comprehensive Income (FVOCI) - Equity Securities not reported in Investments in Subsidiary, Associates and joint Venture, were the holding is less than 10% in Malta
HOW TO ANSWER: 1 to 1 values.</t>
        </is>
      </c>
      <c r="D501" s="32" t="inlineStr"/>
      <c r="E501" s="33" t="inlineStr"/>
      <c r="F501" s="33" t="inlineStr"/>
      <c r="G501" s="33" t="inlineStr"/>
      <c r="H501" s="33" t="inlineStr"/>
      <c r="I501" s="33" t="inlineStr"/>
      <c r="J501" s="33" t="inlineStr"/>
      <c r="K501" s="33" t="inlineStr"/>
      <c r="L501" s="33" t="inlineStr"/>
      <c r="M501" s="33" t="inlineStr"/>
      <c r="N501" s="33" t="inlineStr"/>
      <c r="O501" s="33" t="inlineStr"/>
      <c r="P501" s="33" t="inlineStr"/>
      <c r="Q501" s="33" t="inlineStr"/>
      <c r="R501" s="33" t="inlineStr"/>
      <c r="S501" s="33" t="inlineStr"/>
      <c r="T501" s="33" t="inlineStr"/>
      <c r="U501" s="33" t="inlineStr"/>
      <c r="V501" s="33" t="inlineStr"/>
      <c r="W501" s="33" t="inlineStr"/>
      <c r="X501" s="33" t="inlineStr"/>
      <c r="Y501" s="33" t="inlineStr"/>
      <c r="Z501" s="33" t="inlineStr"/>
      <c r="AA501" s="33" t="inlineStr"/>
      <c r="AB501" s="33" t="inlineStr"/>
      <c r="AC501" s="33" t="inlineStr"/>
      <c r="AD501" s="33" t="inlineStr"/>
      <c r="AE501" s="33" t="inlineStr"/>
      <c r="AF501" s="33" t="inlineStr"/>
      <c r="AG501" s="33" t="inlineStr"/>
      <c r="AH501">
        <f>COUNTA(D501:D501)&gt;0</f>
        <v/>
      </c>
      <c r="AI501">
        <f>TRUE</f>
        <v/>
      </c>
      <c r="AJ501">
        <f>FALSE</f>
        <v/>
      </c>
      <c r="AK501">
        <f>IF(AH501,"ANSWERED","MISSING")</f>
        <v/>
      </c>
      <c r="AL501" t="inlineStr">
        <is>
          <t>NO_DEPENDENCY</t>
        </is>
      </c>
    </row>
    <row r="502">
      <c r="A502" s="29" t="inlineStr">
        <is>
          <t>CASP_PR_491_v1</t>
        </is>
      </c>
      <c r="B502" s="30" t="inlineStr">
        <is>
          <t>Financial Assets: Fair Value Through Other Comprehensive Income (FVOCI) - Equity Securities not reported in Investments in Subsidiary, Associates and joint Venture, were the holding is less than 10%</t>
        </is>
      </c>
      <c r="C502" s="34" t="inlineStr">
        <is>
          <t>TABLE: 19.0
MATRIX ROW / CONTEXT: EU/EEA
Enter Financial Assets: Fair Value Through Other Comprehensive Income (FVOCI) - Equity Securities not reported in Investments in Subsidiary, Associates and joint Venture, were the holding is less than 10% in EU/EEA
HOW TO ANSWER: 1 to 1 values.</t>
        </is>
      </c>
      <c r="D502" s="32" t="inlineStr"/>
      <c r="E502" s="33" t="inlineStr"/>
      <c r="F502" s="33" t="inlineStr"/>
      <c r="G502" s="33" t="inlineStr"/>
      <c r="H502" s="33" t="inlineStr"/>
      <c r="I502" s="33" t="inlineStr"/>
      <c r="J502" s="33" t="inlineStr"/>
      <c r="K502" s="33" t="inlineStr"/>
      <c r="L502" s="33" t="inlineStr"/>
      <c r="M502" s="33" t="inlineStr"/>
      <c r="N502" s="33" t="inlineStr"/>
      <c r="O502" s="33" t="inlineStr"/>
      <c r="P502" s="33" t="inlineStr"/>
      <c r="Q502" s="33" t="inlineStr"/>
      <c r="R502" s="33" t="inlineStr"/>
      <c r="S502" s="33" t="inlineStr"/>
      <c r="T502" s="33" t="inlineStr"/>
      <c r="U502" s="33" t="inlineStr"/>
      <c r="V502" s="33" t="inlineStr"/>
      <c r="W502" s="33" t="inlineStr"/>
      <c r="X502" s="33" t="inlineStr"/>
      <c r="Y502" s="33" t="inlineStr"/>
      <c r="Z502" s="33" t="inlineStr"/>
      <c r="AA502" s="33" t="inlineStr"/>
      <c r="AB502" s="33" t="inlineStr"/>
      <c r="AC502" s="33" t="inlineStr"/>
      <c r="AD502" s="33" t="inlineStr"/>
      <c r="AE502" s="33" t="inlineStr"/>
      <c r="AF502" s="33" t="inlineStr"/>
      <c r="AG502" s="33" t="inlineStr"/>
      <c r="AH502">
        <f>COUNTA(D502:D502)&gt;0</f>
        <v/>
      </c>
      <c r="AI502">
        <f>TRUE</f>
        <v/>
      </c>
      <c r="AJ502">
        <f>FALSE</f>
        <v/>
      </c>
      <c r="AK502">
        <f>IF(AH502,"ANSWERED","MISSING")</f>
        <v/>
      </c>
      <c r="AL502" t="inlineStr">
        <is>
          <t>NO_DEPENDENCY</t>
        </is>
      </c>
    </row>
    <row r="503">
      <c r="A503" s="29" t="inlineStr">
        <is>
          <t>CASP_PR_492_v1</t>
        </is>
      </c>
      <c r="B503" s="30" t="inlineStr">
        <is>
          <t>Financial Assets: Fair Value Through Other Comprehensive Income (FVOCI) - Equity Securities not reported in Investments in Subsidiary, Associates and joint Venture, were the holding is less than 10%</t>
        </is>
      </c>
      <c r="C503" s="34" t="inlineStr">
        <is>
          <t>TABLE: 19.0
MATRIX ROW / CONTEXT: RoW
Enter Financial Assets: Fair Value Through Other Comprehensive Income (FVOCI) - Equity Securities not reported in Investments in Subsidiary, Associates and joint Venture, were the holding is less than 10% in RoW
HOW TO ANSWER: 1 to 1 values.</t>
        </is>
      </c>
      <c r="D503" s="32" t="inlineStr"/>
      <c r="E503" s="33" t="inlineStr"/>
      <c r="F503" s="33" t="inlineStr"/>
      <c r="G503" s="33" t="inlineStr"/>
      <c r="H503" s="33" t="inlineStr"/>
      <c r="I503" s="33" t="inlineStr"/>
      <c r="J503" s="33" t="inlineStr"/>
      <c r="K503" s="33" t="inlineStr"/>
      <c r="L503" s="33" t="inlineStr"/>
      <c r="M503" s="33" t="inlineStr"/>
      <c r="N503" s="33" t="inlineStr"/>
      <c r="O503" s="33" t="inlineStr"/>
      <c r="P503" s="33" t="inlineStr"/>
      <c r="Q503" s="33" t="inlineStr"/>
      <c r="R503" s="33" t="inlineStr"/>
      <c r="S503" s="33" t="inlineStr"/>
      <c r="T503" s="33" t="inlineStr"/>
      <c r="U503" s="33" t="inlineStr"/>
      <c r="V503" s="33" t="inlineStr"/>
      <c r="W503" s="33" t="inlineStr"/>
      <c r="X503" s="33" t="inlineStr"/>
      <c r="Y503" s="33" t="inlineStr"/>
      <c r="Z503" s="33" t="inlineStr"/>
      <c r="AA503" s="33" t="inlineStr"/>
      <c r="AB503" s="33" t="inlineStr"/>
      <c r="AC503" s="33" t="inlineStr"/>
      <c r="AD503" s="33" t="inlineStr"/>
      <c r="AE503" s="33" t="inlineStr"/>
      <c r="AF503" s="33" t="inlineStr"/>
      <c r="AG503" s="33" t="inlineStr"/>
      <c r="AH503">
        <f>COUNTA(D503:D503)&gt;0</f>
        <v/>
      </c>
      <c r="AI503">
        <f>TRUE</f>
        <v/>
      </c>
      <c r="AJ503">
        <f>FALSE</f>
        <v/>
      </c>
      <c r="AK503">
        <f>IF(AH503,"ANSWERED","MISSING")</f>
        <v/>
      </c>
      <c r="AL503" t="inlineStr">
        <is>
          <t>NO_DEPENDENCY</t>
        </is>
      </c>
    </row>
    <row r="504">
      <c r="A504" s="29" t="inlineStr">
        <is>
          <t>CASP_PR_493_v1</t>
        </is>
      </c>
      <c r="B504" s="30" t="inlineStr">
        <is>
          <t>Financial Assets: Fair Value Through Other Comprehensive Income (FVOCI) - Debt Securities not reported in Investments in Subsidiary, Associates and joint Venture</t>
        </is>
      </c>
      <c r="C504" s="34" t="inlineStr">
        <is>
          <t>TABLE: 19.0
MATRIX ROW / CONTEXT: Malta
Enter Financial Assets: Fair Value Through Other Comprehensive Income (FVOCI) - Debt Securities not reported in Investments in Subsidiary, Associates and joint Venture in Malta
HOW TO ANSWER: 1 to 1 values.</t>
        </is>
      </c>
      <c r="D504" s="32" t="inlineStr"/>
      <c r="E504" s="33" t="inlineStr"/>
      <c r="F504" s="33" t="inlineStr"/>
      <c r="G504" s="33" t="inlineStr"/>
      <c r="H504" s="33" t="inlineStr"/>
      <c r="I504" s="33" t="inlineStr"/>
      <c r="J504" s="33" t="inlineStr"/>
      <c r="K504" s="33" t="inlineStr"/>
      <c r="L504" s="33" t="inlineStr"/>
      <c r="M504" s="33" t="inlineStr"/>
      <c r="N504" s="33" t="inlineStr"/>
      <c r="O504" s="33" t="inlineStr"/>
      <c r="P504" s="33" t="inlineStr"/>
      <c r="Q504" s="33" t="inlineStr"/>
      <c r="R504" s="33" t="inlineStr"/>
      <c r="S504" s="33" t="inlineStr"/>
      <c r="T504" s="33" t="inlineStr"/>
      <c r="U504" s="33" t="inlineStr"/>
      <c r="V504" s="33" t="inlineStr"/>
      <c r="W504" s="33" t="inlineStr"/>
      <c r="X504" s="33" t="inlineStr"/>
      <c r="Y504" s="33" t="inlineStr"/>
      <c r="Z504" s="33" t="inlineStr"/>
      <c r="AA504" s="33" t="inlineStr"/>
      <c r="AB504" s="33" t="inlineStr"/>
      <c r="AC504" s="33" t="inlineStr"/>
      <c r="AD504" s="33" t="inlineStr"/>
      <c r="AE504" s="33" t="inlineStr"/>
      <c r="AF504" s="33" t="inlineStr"/>
      <c r="AG504" s="33" t="inlineStr"/>
      <c r="AH504">
        <f>COUNTA(D504:D504)&gt;0</f>
        <v/>
      </c>
      <c r="AI504">
        <f>TRUE</f>
        <v/>
      </c>
      <c r="AJ504">
        <f>FALSE</f>
        <v/>
      </c>
      <c r="AK504">
        <f>IF(AH504,"ANSWERED","MISSING")</f>
        <v/>
      </c>
      <c r="AL504" t="inlineStr">
        <is>
          <t>NO_DEPENDENCY</t>
        </is>
      </c>
    </row>
    <row r="505">
      <c r="A505" s="29" t="inlineStr">
        <is>
          <t>CASP_PR_494_v1</t>
        </is>
      </c>
      <c r="B505" s="30" t="inlineStr">
        <is>
          <t>Financial Assets: Fair Value Through Other Comprehensive Income (FVOCI) - Debt Securities not reported in Investments in Subsidiary, Associates and joint Venture</t>
        </is>
      </c>
      <c r="C505" s="34" t="inlineStr">
        <is>
          <t>TABLE: 19.0
MATRIX ROW / CONTEXT: EU/EEA
Enter Financial Assets: Fair Value Through Other Comprehensive Income (FVOCI) - Debt Securities not reported in Investments in Subsidiary, Associates and joint Venture in EU/EEA
HOW TO ANSWER: 1 to 1 values.</t>
        </is>
      </c>
      <c r="D505" s="32" t="inlineStr"/>
      <c r="E505" s="33" t="inlineStr"/>
      <c r="F505" s="33" t="inlineStr"/>
      <c r="G505" s="33" t="inlineStr"/>
      <c r="H505" s="33" t="inlineStr"/>
      <c r="I505" s="33" t="inlineStr"/>
      <c r="J505" s="33" t="inlineStr"/>
      <c r="K505" s="33" t="inlineStr"/>
      <c r="L505" s="33" t="inlineStr"/>
      <c r="M505" s="33" t="inlineStr"/>
      <c r="N505" s="33" t="inlineStr"/>
      <c r="O505" s="33" t="inlineStr"/>
      <c r="P505" s="33" t="inlineStr"/>
      <c r="Q505" s="33" t="inlineStr"/>
      <c r="R505" s="33" t="inlineStr"/>
      <c r="S505" s="33" t="inlineStr"/>
      <c r="T505" s="33" t="inlineStr"/>
      <c r="U505" s="33" t="inlineStr"/>
      <c r="V505" s="33" t="inlineStr"/>
      <c r="W505" s="33" t="inlineStr"/>
      <c r="X505" s="33" t="inlineStr"/>
      <c r="Y505" s="33" t="inlineStr"/>
      <c r="Z505" s="33" t="inlineStr"/>
      <c r="AA505" s="33" t="inlineStr"/>
      <c r="AB505" s="33" t="inlineStr"/>
      <c r="AC505" s="33" t="inlineStr"/>
      <c r="AD505" s="33" t="inlineStr"/>
      <c r="AE505" s="33" t="inlineStr"/>
      <c r="AF505" s="33" t="inlineStr"/>
      <c r="AG505" s="33" t="inlineStr"/>
      <c r="AH505">
        <f>COUNTA(D505:D505)&gt;0</f>
        <v/>
      </c>
      <c r="AI505">
        <f>TRUE</f>
        <v/>
      </c>
      <c r="AJ505">
        <f>FALSE</f>
        <v/>
      </c>
      <c r="AK505">
        <f>IF(AH505,"ANSWERED","MISSING")</f>
        <v/>
      </c>
      <c r="AL505" t="inlineStr">
        <is>
          <t>NO_DEPENDENCY</t>
        </is>
      </c>
    </row>
    <row r="506">
      <c r="A506" s="29" t="inlineStr">
        <is>
          <t>CASP_PR_495_v1</t>
        </is>
      </c>
      <c r="B506" s="30" t="inlineStr">
        <is>
          <t>Financial Assets: Fair Value Through Other Comprehensive Income (FVOCI) - Debt Securities not reported in Investments in Subsidiary, Associates and joint Venture</t>
        </is>
      </c>
      <c r="C506" s="34" t="inlineStr">
        <is>
          <t>TABLE: 19.0
MATRIX ROW / CONTEXT: RoW
Enter Financial Assets: Fair Value Through Other Comprehensive Income (FVOCI) - Debt Securities not reported in Investments in Subsidiary, Associates and joint Venture in RoW
HOW TO ANSWER: 1 to 1 values.</t>
        </is>
      </c>
      <c r="D506" s="32" t="inlineStr"/>
      <c r="E506" s="33" t="inlineStr"/>
      <c r="F506" s="33" t="inlineStr"/>
      <c r="G506" s="33" t="inlineStr"/>
      <c r="H506" s="33" t="inlineStr"/>
      <c r="I506" s="33" t="inlineStr"/>
      <c r="J506" s="33" t="inlineStr"/>
      <c r="K506" s="33" t="inlineStr"/>
      <c r="L506" s="33" t="inlineStr"/>
      <c r="M506" s="33" t="inlineStr"/>
      <c r="N506" s="33" t="inlineStr"/>
      <c r="O506" s="33" t="inlineStr"/>
      <c r="P506" s="33" t="inlineStr"/>
      <c r="Q506" s="33" t="inlineStr"/>
      <c r="R506" s="33" t="inlineStr"/>
      <c r="S506" s="33" t="inlineStr"/>
      <c r="T506" s="33" t="inlineStr"/>
      <c r="U506" s="33" t="inlineStr"/>
      <c r="V506" s="33" t="inlineStr"/>
      <c r="W506" s="33" t="inlineStr"/>
      <c r="X506" s="33" t="inlineStr"/>
      <c r="Y506" s="33" t="inlineStr"/>
      <c r="Z506" s="33" t="inlineStr"/>
      <c r="AA506" s="33" t="inlineStr"/>
      <c r="AB506" s="33" t="inlineStr"/>
      <c r="AC506" s="33" t="inlineStr"/>
      <c r="AD506" s="33" t="inlineStr"/>
      <c r="AE506" s="33" t="inlineStr"/>
      <c r="AF506" s="33" t="inlineStr"/>
      <c r="AG506" s="33" t="inlineStr"/>
      <c r="AH506">
        <f>COUNTA(D506:D506)&gt;0</f>
        <v/>
      </c>
      <c r="AI506">
        <f>TRUE</f>
        <v/>
      </c>
      <c r="AJ506">
        <f>FALSE</f>
        <v/>
      </c>
      <c r="AK506">
        <f>IF(AH506,"ANSWERED","MISSING")</f>
        <v/>
      </c>
      <c r="AL506" t="inlineStr">
        <is>
          <t>NO_DEPENDENCY</t>
        </is>
      </c>
    </row>
    <row r="507">
      <c r="A507" s="29" t="inlineStr">
        <is>
          <t>CASP_PR_496_v1</t>
        </is>
      </c>
      <c r="B507" s="30" t="inlineStr">
        <is>
          <t>Financial Assets: Fair Value Through Other Comprehensive Income (FVOCI) - Financial Derivatives not reported in Investments in Subsidiary, Associates and joint Venture</t>
        </is>
      </c>
      <c r="C507" s="34" t="inlineStr">
        <is>
          <t>TABLE: 19.0
MATRIX ROW / CONTEXT: Malta
Enter Financial Assets: Fair Value Through Other Comprehensive Income (FVOCI) - Financial Derivatives not reported in Investments in Subsidiary, Associates and joint Venture in Malta
HOW TO ANSWER: 1 to 1 values.</t>
        </is>
      </c>
      <c r="D507" s="32" t="inlineStr"/>
      <c r="E507" s="33" t="inlineStr"/>
      <c r="F507" s="33" t="inlineStr"/>
      <c r="G507" s="33" t="inlineStr"/>
      <c r="H507" s="33" t="inlineStr"/>
      <c r="I507" s="33" t="inlineStr"/>
      <c r="J507" s="33" t="inlineStr"/>
      <c r="K507" s="33" t="inlineStr"/>
      <c r="L507" s="33" t="inlineStr"/>
      <c r="M507" s="33" t="inlineStr"/>
      <c r="N507" s="33" t="inlineStr"/>
      <c r="O507" s="33" t="inlineStr"/>
      <c r="P507" s="33" t="inlineStr"/>
      <c r="Q507" s="33" t="inlineStr"/>
      <c r="R507" s="33" t="inlineStr"/>
      <c r="S507" s="33" t="inlineStr"/>
      <c r="T507" s="33" t="inlineStr"/>
      <c r="U507" s="33" t="inlineStr"/>
      <c r="V507" s="33" t="inlineStr"/>
      <c r="W507" s="33" t="inlineStr"/>
      <c r="X507" s="33" t="inlineStr"/>
      <c r="Y507" s="33" t="inlineStr"/>
      <c r="Z507" s="33" t="inlineStr"/>
      <c r="AA507" s="33" t="inlineStr"/>
      <c r="AB507" s="33" t="inlineStr"/>
      <c r="AC507" s="33" t="inlineStr"/>
      <c r="AD507" s="33" t="inlineStr"/>
      <c r="AE507" s="33" t="inlineStr"/>
      <c r="AF507" s="33" t="inlineStr"/>
      <c r="AG507" s="33" t="inlineStr"/>
      <c r="AH507">
        <f>COUNTA(D507:D507)&gt;0</f>
        <v/>
      </c>
      <c r="AI507">
        <f>TRUE</f>
        <v/>
      </c>
      <c r="AJ507">
        <f>FALSE</f>
        <v/>
      </c>
      <c r="AK507">
        <f>IF(AH507,"ANSWERED","MISSING")</f>
        <v/>
      </c>
      <c r="AL507" t="inlineStr">
        <is>
          <t>NO_DEPENDENCY</t>
        </is>
      </c>
    </row>
    <row r="508">
      <c r="A508" s="29" t="inlineStr">
        <is>
          <t>CASP_PR_497_v1</t>
        </is>
      </c>
      <c r="B508" s="30" t="inlineStr">
        <is>
          <t>Financial Assets: Fair Value Through Other Comprehensive Income (FVOCI) - Financial Derivatives not reported in Investments in Subsidiary, Associates and joint Venture</t>
        </is>
      </c>
      <c r="C508" s="34" t="inlineStr">
        <is>
          <t>TABLE: 19.0
MATRIX ROW / CONTEXT: EU/EEA
Enter Financial Assets: Fair Value Through Other Comprehensive Income (FVOCI) - Financial Derivatives not reported in Investments in Subsidiary, Associates and joint Venture in EU/EEA
HOW TO ANSWER: 1 to 1 values.</t>
        </is>
      </c>
      <c r="D508" s="32" t="inlineStr"/>
      <c r="E508" s="33" t="inlineStr"/>
      <c r="F508" s="33" t="inlineStr"/>
      <c r="G508" s="33" t="inlineStr"/>
      <c r="H508" s="33" t="inlineStr"/>
      <c r="I508" s="33" t="inlineStr"/>
      <c r="J508" s="33" t="inlineStr"/>
      <c r="K508" s="33" t="inlineStr"/>
      <c r="L508" s="33" t="inlineStr"/>
      <c r="M508" s="33" t="inlineStr"/>
      <c r="N508" s="33" t="inlineStr"/>
      <c r="O508" s="33" t="inlineStr"/>
      <c r="P508" s="33" t="inlineStr"/>
      <c r="Q508" s="33" t="inlineStr"/>
      <c r="R508" s="33" t="inlineStr"/>
      <c r="S508" s="33" t="inlineStr"/>
      <c r="T508" s="33" t="inlineStr"/>
      <c r="U508" s="33" t="inlineStr"/>
      <c r="V508" s="33" t="inlineStr"/>
      <c r="W508" s="33" t="inlineStr"/>
      <c r="X508" s="33" t="inlineStr"/>
      <c r="Y508" s="33" t="inlineStr"/>
      <c r="Z508" s="33" t="inlineStr"/>
      <c r="AA508" s="33" t="inlineStr"/>
      <c r="AB508" s="33" t="inlineStr"/>
      <c r="AC508" s="33" t="inlineStr"/>
      <c r="AD508" s="33" t="inlineStr"/>
      <c r="AE508" s="33" t="inlineStr"/>
      <c r="AF508" s="33" t="inlineStr"/>
      <c r="AG508" s="33" t="inlineStr"/>
      <c r="AH508">
        <f>COUNTA(D508:D508)&gt;0</f>
        <v/>
      </c>
      <c r="AI508">
        <f>TRUE</f>
        <v/>
      </c>
      <c r="AJ508">
        <f>FALSE</f>
        <v/>
      </c>
      <c r="AK508">
        <f>IF(AH508,"ANSWERED","MISSING")</f>
        <v/>
      </c>
      <c r="AL508" t="inlineStr">
        <is>
          <t>NO_DEPENDENCY</t>
        </is>
      </c>
    </row>
    <row r="509">
      <c r="A509" s="29" t="inlineStr">
        <is>
          <t>CASP_PR_498_v1</t>
        </is>
      </c>
      <c r="B509" s="30" t="inlineStr">
        <is>
          <t>Financial Assets: Fair Value Through Other Comprehensive Income (FVOCI) - Financial Derivatives not reported in Investments in Subsidiary, Associates and joint Venture</t>
        </is>
      </c>
      <c r="C509" s="34" t="inlineStr">
        <is>
          <t>TABLE: 19.0
MATRIX ROW / CONTEXT: RoW
Enter Financial Assets: Fair Value Through Other Comprehensive Income (FVOCI) - Financial Derivatives not reported in Investments in Subsidiary, Associates and joint Venture in RoW
HOW TO ANSWER: 1 to 1 values.</t>
        </is>
      </c>
      <c r="D509" s="32" t="inlineStr"/>
      <c r="E509" s="33" t="inlineStr"/>
      <c r="F509" s="33" t="inlineStr"/>
      <c r="G509" s="33" t="inlineStr"/>
      <c r="H509" s="33" t="inlineStr"/>
      <c r="I509" s="33" t="inlineStr"/>
      <c r="J509" s="33" t="inlineStr"/>
      <c r="K509" s="33" t="inlineStr"/>
      <c r="L509" s="33" t="inlineStr"/>
      <c r="M509" s="33" t="inlineStr"/>
      <c r="N509" s="33" t="inlineStr"/>
      <c r="O509" s="33" t="inlineStr"/>
      <c r="P509" s="33" t="inlineStr"/>
      <c r="Q509" s="33" t="inlineStr"/>
      <c r="R509" s="33" t="inlineStr"/>
      <c r="S509" s="33" t="inlineStr"/>
      <c r="T509" s="33" t="inlineStr"/>
      <c r="U509" s="33" t="inlineStr"/>
      <c r="V509" s="33" t="inlineStr"/>
      <c r="W509" s="33" t="inlineStr"/>
      <c r="X509" s="33" t="inlineStr"/>
      <c r="Y509" s="33" t="inlineStr"/>
      <c r="Z509" s="33" t="inlineStr"/>
      <c r="AA509" s="33" t="inlineStr"/>
      <c r="AB509" s="33" t="inlineStr"/>
      <c r="AC509" s="33" t="inlineStr"/>
      <c r="AD509" s="33" t="inlineStr"/>
      <c r="AE509" s="33" t="inlineStr"/>
      <c r="AF509" s="33" t="inlineStr"/>
      <c r="AG509" s="33" t="inlineStr"/>
      <c r="AH509">
        <f>COUNTA(D509:D509)&gt;0</f>
        <v/>
      </c>
      <c r="AI509">
        <f>TRUE</f>
        <v/>
      </c>
      <c r="AJ509">
        <f>FALSE</f>
        <v/>
      </c>
      <c r="AK509">
        <f>IF(AH509,"ANSWERED","MISSING")</f>
        <v/>
      </c>
      <c r="AL509" t="inlineStr">
        <is>
          <t>NO_DEPENDENCY</t>
        </is>
      </c>
    </row>
    <row r="510">
      <c r="A510" s="29" t="inlineStr">
        <is>
          <t>CASP_PR_499_v1</t>
        </is>
      </c>
      <c r="B510" s="30" t="inlineStr">
        <is>
          <t>Financial Assets: Fair Value Through Other Comprehensive Income (FVOCI) - Other Financial Assets not reported in Investments in Subsidiary, Associates and joint Venture</t>
        </is>
      </c>
      <c r="C510" s="34" t="inlineStr">
        <is>
          <t>TABLE: 19.0
MATRIX ROW / CONTEXT: Malta
Enter Financial Assets: Fair Value Through Other Comprehensive Income (FVOCI) - Other Financial Assets not reported in Investments in Subsidiary, Associates and joint Venture in Malta
HOW TO ANSWER: 1 to 1 values.</t>
        </is>
      </c>
      <c r="D510" s="32" t="inlineStr"/>
      <c r="E510" s="33" t="inlineStr"/>
      <c r="F510" s="33" t="inlineStr"/>
      <c r="G510" s="33" t="inlineStr"/>
      <c r="H510" s="33" t="inlineStr"/>
      <c r="I510" s="33" t="inlineStr"/>
      <c r="J510" s="33" t="inlineStr"/>
      <c r="K510" s="33" t="inlineStr"/>
      <c r="L510" s="33" t="inlineStr"/>
      <c r="M510" s="33" t="inlineStr"/>
      <c r="N510" s="33" t="inlineStr"/>
      <c r="O510" s="33" t="inlineStr"/>
      <c r="P510" s="33" t="inlineStr"/>
      <c r="Q510" s="33" t="inlineStr"/>
      <c r="R510" s="33" t="inlineStr"/>
      <c r="S510" s="33" t="inlineStr"/>
      <c r="T510" s="33" t="inlineStr"/>
      <c r="U510" s="33" t="inlineStr"/>
      <c r="V510" s="33" t="inlineStr"/>
      <c r="W510" s="33" t="inlineStr"/>
      <c r="X510" s="33" t="inlineStr"/>
      <c r="Y510" s="33" t="inlineStr"/>
      <c r="Z510" s="33" t="inlineStr"/>
      <c r="AA510" s="33" t="inlineStr"/>
      <c r="AB510" s="33" t="inlineStr"/>
      <c r="AC510" s="33" t="inlineStr"/>
      <c r="AD510" s="33" t="inlineStr"/>
      <c r="AE510" s="33" t="inlineStr"/>
      <c r="AF510" s="33" t="inlineStr"/>
      <c r="AG510" s="33" t="inlineStr"/>
      <c r="AH510">
        <f>COUNTA(D510:D510)&gt;0</f>
        <v/>
      </c>
      <c r="AI510">
        <f>TRUE</f>
        <v/>
      </c>
      <c r="AJ510">
        <f>FALSE</f>
        <v/>
      </c>
      <c r="AK510">
        <f>IF(AH510,"ANSWERED","MISSING")</f>
        <v/>
      </c>
      <c r="AL510" t="inlineStr">
        <is>
          <t>NO_DEPENDENCY</t>
        </is>
      </c>
    </row>
    <row r="511">
      <c r="A511" s="29" t="inlineStr">
        <is>
          <t>CASP_PR_500_v1</t>
        </is>
      </c>
      <c r="B511" s="30" t="inlineStr">
        <is>
          <t>Financial Assets: Fair Value Through Other Comprehensive Income (FVOCI) - Other Financial Assets not reported in Investments in Subsidiary, Associates and joint Venture</t>
        </is>
      </c>
      <c r="C511" s="34" t="inlineStr">
        <is>
          <t>TABLE: 19.0
MATRIX ROW / CONTEXT: EU/EEA
Enter Financial Assets: Fair Value Through Other Comprehensive Income (FVOCI) - Other Financial Assets not reported in Investments in Subsidiary, Associates and joint Venture in EU/EEA
HOW TO ANSWER: 1 to 1 values.</t>
        </is>
      </c>
      <c r="D511" s="32" t="inlineStr"/>
      <c r="E511" s="33" t="inlineStr"/>
      <c r="F511" s="33" t="inlineStr"/>
      <c r="G511" s="33" t="inlineStr"/>
      <c r="H511" s="33" t="inlineStr"/>
      <c r="I511" s="33" t="inlineStr"/>
      <c r="J511" s="33" t="inlineStr"/>
      <c r="K511" s="33" t="inlineStr"/>
      <c r="L511" s="33" t="inlineStr"/>
      <c r="M511" s="33" t="inlineStr"/>
      <c r="N511" s="33" t="inlineStr"/>
      <c r="O511" s="33" t="inlineStr"/>
      <c r="P511" s="33" t="inlineStr"/>
      <c r="Q511" s="33" t="inlineStr"/>
      <c r="R511" s="33" t="inlineStr"/>
      <c r="S511" s="33" t="inlineStr"/>
      <c r="T511" s="33" t="inlineStr"/>
      <c r="U511" s="33" t="inlineStr"/>
      <c r="V511" s="33" t="inlineStr"/>
      <c r="W511" s="33" t="inlineStr"/>
      <c r="X511" s="33" t="inlineStr"/>
      <c r="Y511" s="33" t="inlineStr"/>
      <c r="Z511" s="33" t="inlineStr"/>
      <c r="AA511" s="33" t="inlineStr"/>
      <c r="AB511" s="33" t="inlineStr"/>
      <c r="AC511" s="33" t="inlineStr"/>
      <c r="AD511" s="33" t="inlineStr"/>
      <c r="AE511" s="33" t="inlineStr"/>
      <c r="AF511" s="33" t="inlineStr"/>
      <c r="AG511" s="33" t="inlineStr"/>
      <c r="AH511">
        <f>COUNTA(D511:D511)&gt;0</f>
        <v/>
      </c>
      <c r="AI511">
        <f>TRUE</f>
        <v/>
      </c>
      <c r="AJ511">
        <f>FALSE</f>
        <v/>
      </c>
      <c r="AK511">
        <f>IF(AH511,"ANSWERED","MISSING")</f>
        <v/>
      </c>
      <c r="AL511" t="inlineStr">
        <is>
          <t>NO_DEPENDENCY</t>
        </is>
      </c>
    </row>
    <row r="512">
      <c r="A512" s="29" t="inlineStr">
        <is>
          <t>CASP_PR_501_v1</t>
        </is>
      </c>
      <c r="B512" s="30" t="inlineStr">
        <is>
          <t>Financial Assets: Fair Value Through Other Comprehensive Income (FVOCI) - Other Financial Assets not reported in Investments in Subsidiary, Associates and joint Venture</t>
        </is>
      </c>
      <c r="C512" s="34" t="inlineStr">
        <is>
          <t>TABLE: 19.0
MATRIX ROW / CONTEXT: RoW
Enter Financial Assets: Fair Value Through Other Comprehensive Income (FVOCI) - Other Financial Assets not reported in Investments in Subsidiary, Associates and joint Venture in RoW
HOW TO ANSWER: 1 to 1 values.</t>
        </is>
      </c>
      <c r="D512" s="32" t="inlineStr"/>
      <c r="E512" s="33" t="inlineStr"/>
      <c r="F512" s="33" t="inlineStr"/>
      <c r="G512" s="33" t="inlineStr"/>
      <c r="H512" s="33" t="inlineStr"/>
      <c r="I512" s="33" t="inlineStr"/>
      <c r="J512" s="33" t="inlineStr"/>
      <c r="K512" s="33" t="inlineStr"/>
      <c r="L512" s="33" t="inlineStr"/>
      <c r="M512" s="33" t="inlineStr"/>
      <c r="N512" s="33" t="inlineStr"/>
      <c r="O512" s="33" t="inlineStr"/>
      <c r="P512" s="33" t="inlineStr"/>
      <c r="Q512" s="33" t="inlineStr"/>
      <c r="R512" s="33" t="inlineStr"/>
      <c r="S512" s="33" t="inlineStr"/>
      <c r="T512" s="33" t="inlineStr"/>
      <c r="U512" s="33" t="inlineStr"/>
      <c r="V512" s="33" t="inlineStr"/>
      <c r="W512" s="33" t="inlineStr"/>
      <c r="X512" s="33" t="inlineStr"/>
      <c r="Y512" s="33" t="inlineStr"/>
      <c r="Z512" s="33" t="inlineStr"/>
      <c r="AA512" s="33" t="inlineStr"/>
      <c r="AB512" s="33" t="inlineStr"/>
      <c r="AC512" s="33" t="inlineStr"/>
      <c r="AD512" s="33" t="inlineStr"/>
      <c r="AE512" s="33" t="inlineStr"/>
      <c r="AF512" s="33" t="inlineStr"/>
      <c r="AG512" s="33" t="inlineStr"/>
      <c r="AH512">
        <f>COUNTA(D512:D512)&gt;0</f>
        <v/>
      </c>
      <c r="AI512">
        <f>TRUE</f>
        <v/>
      </c>
      <c r="AJ512">
        <f>FALSE</f>
        <v/>
      </c>
      <c r="AK512">
        <f>IF(AH512,"ANSWERED","MISSING")</f>
        <v/>
      </c>
      <c r="AL512" t="inlineStr">
        <is>
          <t>NO_DEPENDENCY</t>
        </is>
      </c>
    </row>
    <row r="513">
      <c r="A513" s="29" t="inlineStr">
        <is>
          <t>CASP_PR_502_v1</t>
        </is>
      </c>
      <c r="B513" s="30" t="inlineStr">
        <is>
          <t>Non-Current Assets Classified as held for sale</t>
        </is>
      </c>
      <c r="C513" s="34" t="inlineStr">
        <is>
          <t>TABLE: 19.0
MATRIX ROW / CONTEXT: Malta
Enter Non-Current Assets Classified as held for sale in Malta
HOW TO ANSWER: 1 to 1 values.</t>
        </is>
      </c>
      <c r="D513" s="32" t="inlineStr"/>
      <c r="E513" s="33" t="inlineStr"/>
      <c r="F513" s="33" t="inlineStr"/>
      <c r="G513" s="33" t="inlineStr"/>
      <c r="H513" s="33" t="inlineStr"/>
      <c r="I513" s="33" t="inlineStr"/>
      <c r="J513" s="33" t="inlineStr"/>
      <c r="K513" s="33" t="inlineStr"/>
      <c r="L513" s="33" t="inlineStr"/>
      <c r="M513" s="33" t="inlineStr"/>
      <c r="N513" s="33" t="inlineStr"/>
      <c r="O513" s="33" t="inlineStr"/>
      <c r="P513" s="33" t="inlineStr"/>
      <c r="Q513" s="33" t="inlineStr"/>
      <c r="R513" s="33" t="inlineStr"/>
      <c r="S513" s="33" t="inlineStr"/>
      <c r="T513" s="33" t="inlineStr"/>
      <c r="U513" s="33" t="inlineStr"/>
      <c r="V513" s="33" t="inlineStr"/>
      <c r="W513" s="33" t="inlineStr"/>
      <c r="X513" s="33" t="inlineStr"/>
      <c r="Y513" s="33" t="inlineStr"/>
      <c r="Z513" s="33" t="inlineStr"/>
      <c r="AA513" s="33" t="inlineStr"/>
      <c r="AB513" s="33" t="inlineStr"/>
      <c r="AC513" s="33" t="inlineStr"/>
      <c r="AD513" s="33" t="inlineStr"/>
      <c r="AE513" s="33" t="inlineStr"/>
      <c r="AF513" s="33" t="inlineStr"/>
      <c r="AG513" s="33" t="inlineStr"/>
      <c r="AH513">
        <f>COUNTA(D513:D513)&gt;0</f>
        <v/>
      </c>
      <c r="AI513">
        <f>TRUE</f>
        <v/>
      </c>
      <c r="AJ513">
        <f>FALSE</f>
        <v/>
      </c>
      <c r="AK513">
        <f>IF(AH513,"ANSWERED","MISSING")</f>
        <v/>
      </c>
      <c r="AL513" t="inlineStr">
        <is>
          <t>NO_DEPENDENCY</t>
        </is>
      </c>
    </row>
    <row r="514">
      <c r="A514" s="29" t="inlineStr">
        <is>
          <t>CASP_PR_503_v1</t>
        </is>
      </c>
      <c r="B514" s="30" t="inlineStr">
        <is>
          <t>Non-Current Assets Classified as held for sale</t>
        </is>
      </c>
      <c r="C514" s="34" t="inlineStr">
        <is>
          <t>TABLE: 19.0
MATRIX ROW / CONTEXT: EU/EEA
Enter Non-Current Assets Classified as held for sale in EU/EEA
HOW TO ANSWER: 1 to 1 values.</t>
        </is>
      </c>
      <c r="D514" s="32" t="inlineStr"/>
      <c r="E514" s="33" t="inlineStr"/>
      <c r="F514" s="33" t="inlineStr"/>
      <c r="G514" s="33" t="inlineStr"/>
      <c r="H514" s="33" t="inlineStr"/>
      <c r="I514" s="33" t="inlineStr"/>
      <c r="J514" s="33" t="inlineStr"/>
      <c r="K514" s="33" t="inlineStr"/>
      <c r="L514" s="33" t="inlineStr"/>
      <c r="M514" s="33" t="inlineStr"/>
      <c r="N514" s="33" t="inlineStr"/>
      <c r="O514" s="33" t="inlineStr"/>
      <c r="P514" s="33" t="inlineStr"/>
      <c r="Q514" s="33" t="inlineStr"/>
      <c r="R514" s="33" t="inlineStr"/>
      <c r="S514" s="33" t="inlineStr"/>
      <c r="T514" s="33" t="inlineStr"/>
      <c r="U514" s="33" t="inlineStr"/>
      <c r="V514" s="33" t="inlineStr"/>
      <c r="W514" s="33" t="inlineStr"/>
      <c r="X514" s="33" t="inlineStr"/>
      <c r="Y514" s="33" t="inlineStr"/>
      <c r="Z514" s="33" t="inlineStr"/>
      <c r="AA514" s="33" t="inlineStr"/>
      <c r="AB514" s="33" t="inlineStr"/>
      <c r="AC514" s="33" t="inlineStr"/>
      <c r="AD514" s="33" t="inlineStr"/>
      <c r="AE514" s="33" t="inlineStr"/>
      <c r="AF514" s="33" t="inlineStr"/>
      <c r="AG514" s="33" t="inlineStr"/>
      <c r="AH514">
        <f>COUNTA(D514:D514)&gt;0</f>
        <v/>
      </c>
      <c r="AI514">
        <f>TRUE</f>
        <v/>
      </c>
      <c r="AJ514">
        <f>FALSE</f>
        <v/>
      </c>
      <c r="AK514">
        <f>IF(AH514,"ANSWERED","MISSING")</f>
        <v/>
      </c>
      <c r="AL514" t="inlineStr">
        <is>
          <t>NO_DEPENDENCY</t>
        </is>
      </c>
    </row>
    <row r="515">
      <c r="A515" s="29" t="inlineStr">
        <is>
          <t>CASP_PR_504_v1</t>
        </is>
      </c>
      <c r="B515" s="30" t="inlineStr">
        <is>
          <t>Non-Current Assets Classified as held for sale</t>
        </is>
      </c>
      <c r="C515" s="34" t="inlineStr">
        <is>
          <t>TABLE: 19.0
MATRIX ROW / CONTEXT: RoW
Enter Non-Current Assets Classified as held for sale in RoW
HOW TO ANSWER: 1 to 1 values.</t>
        </is>
      </c>
      <c r="D515" s="32" t="inlineStr"/>
      <c r="E515" s="33" t="inlineStr"/>
      <c r="F515" s="33" t="inlineStr"/>
      <c r="G515" s="33" t="inlineStr"/>
      <c r="H515" s="33" t="inlineStr"/>
      <c r="I515" s="33" t="inlineStr"/>
      <c r="J515" s="33" t="inlineStr"/>
      <c r="K515" s="33" t="inlineStr"/>
      <c r="L515" s="33" t="inlineStr"/>
      <c r="M515" s="33" t="inlineStr"/>
      <c r="N515" s="33" t="inlineStr"/>
      <c r="O515" s="33" t="inlineStr"/>
      <c r="P515" s="33" t="inlineStr"/>
      <c r="Q515" s="33" t="inlineStr"/>
      <c r="R515" s="33" t="inlineStr"/>
      <c r="S515" s="33" t="inlineStr"/>
      <c r="T515" s="33" t="inlineStr"/>
      <c r="U515" s="33" t="inlineStr"/>
      <c r="V515" s="33" t="inlineStr"/>
      <c r="W515" s="33" t="inlineStr"/>
      <c r="X515" s="33" t="inlineStr"/>
      <c r="Y515" s="33" t="inlineStr"/>
      <c r="Z515" s="33" t="inlineStr"/>
      <c r="AA515" s="33" t="inlineStr"/>
      <c r="AB515" s="33" t="inlineStr"/>
      <c r="AC515" s="33" t="inlineStr"/>
      <c r="AD515" s="33" t="inlineStr"/>
      <c r="AE515" s="33" t="inlineStr"/>
      <c r="AF515" s="33" t="inlineStr"/>
      <c r="AG515" s="33" t="inlineStr"/>
      <c r="AH515">
        <f>COUNTA(D515:D515)&gt;0</f>
        <v/>
      </c>
      <c r="AI515">
        <f>TRUE</f>
        <v/>
      </c>
      <c r="AJ515">
        <f>FALSE</f>
        <v/>
      </c>
      <c r="AK515">
        <f>IF(AH515,"ANSWERED","MISSING")</f>
        <v/>
      </c>
      <c r="AL515" t="inlineStr">
        <is>
          <t>NO_DEPENDENCY</t>
        </is>
      </c>
    </row>
    <row r="516">
      <c r="A516" s="29" t="inlineStr">
        <is>
          <t>CASP_PR_505_v1</t>
        </is>
      </c>
      <c r="B516" s="30" t="inlineStr">
        <is>
          <t>Loans and advances granted to group entities</t>
        </is>
      </c>
      <c r="C516" s="34" t="inlineStr">
        <is>
          <t>TABLE: 19.0
MATRIX ROW / CONTEXT: Malta
Enter Loans and advances granted to group entities in Malta
HOW TO ANSWER: 1 to 1 values.</t>
        </is>
      </c>
      <c r="D516" s="32" t="inlineStr"/>
      <c r="E516" s="33" t="inlineStr"/>
      <c r="F516" s="33" t="inlineStr"/>
      <c r="G516" s="33" t="inlineStr"/>
      <c r="H516" s="33" t="inlineStr"/>
      <c r="I516" s="33" t="inlineStr"/>
      <c r="J516" s="33" t="inlineStr"/>
      <c r="K516" s="33" t="inlineStr"/>
      <c r="L516" s="33" t="inlineStr"/>
      <c r="M516" s="33" t="inlineStr"/>
      <c r="N516" s="33" t="inlineStr"/>
      <c r="O516" s="33" t="inlineStr"/>
      <c r="P516" s="33" t="inlineStr"/>
      <c r="Q516" s="33" t="inlineStr"/>
      <c r="R516" s="33" t="inlineStr"/>
      <c r="S516" s="33" t="inlineStr"/>
      <c r="T516" s="33" t="inlineStr"/>
      <c r="U516" s="33" t="inlineStr"/>
      <c r="V516" s="33" t="inlineStr"/>
      <c r="W516" s="33" t="inlineStr"/>
      <c r="X516" s="33" t="inlineStr"/>
      <c r="Y516" s="33" t="inlineStr"/>
      <c r="Z516" s="33" t="inlineStr"/>
      <c r="AA516" s="33" t="inlineStr"/>
      <c r="AB516" s="33" t="inlineStr"/>
      <c r="AC516" s="33" t="inlineStr"/>
      <c r="AD516" s="33" t="inlineStr"/>
      <c r="AE516" s="33" t="inlineStr"/>
      <c r="AF516" s="33" t="inlineStr"/>
      <c r="AG516" s="33" t="inlineStr"/>
      <c r="AH516">
        <f>COUNTA(D516:D516)&gt;0</f>
        <v/>
      </c>
      <c r="AI516">
        <f>TRUE</f>
        <v/>
      </c>
      <c r="AJ516">
        <f>FALSE</f>
        <v/>
      </c>
      <c r="AK516">
        <f>IF(AH516,"ANSWERED","MISSING")</f>
        <v/>
      </c>
      <c r="AL516" t="inlineStr">
        <is>
          <t>NO_DEPENDENCY</t>
        </is>
      </c>
    </row>
    <row r="517">
      <c r="A517" s="29" t="inlineStr">
        <is>
          <t>CASP_PR_506_v1</t>
        </is>
      </c>
      <c r="B517" s="30" t="inlineStr">
        <is>
          <t>Loans and advances granted to group entities</t>
        </is>
      </c>
      <c r="C517" s="34" t="inlineStr">
        <is>
          <t>TABLE: 19.0
MATRIX ROW / CONTEXT: EU/EEA
Enter Loans and advances granted to group entities in EU/EEA
HOW TO ANSWER: 1 to 1 values.</t>
        </is>
      </c>
      <c r="D517" s="32" t="inlineStr"/>
      <c r="E517" s="33" t="inlineStr"/>
      <c r="F517" s="33" t="inlineStr"/>
      <c r="G517" s="33" t="inlineStr"/>
      <c r="H517" s="33" t="inlineStr"/>
      <c r="I517" s="33" t="inlineStr"/>
      <c r="J517" s="33" t="inlineStr"/>
      <c r="K517" s="33" t="inlineStr"/>
      <c r="L517" s="33" t="inlineStr"/>
      <c r="M517" s="33" t="inlineStr"/>
      <c r="N517" s="33" t="inlineStr"/>
      <c r="O517" s="33" t="inlineStr"/>
      <c r="P517" s="33" t="inlineStr"/>
      <c r="Q517" s="33" t="inlineStr"/>
      <c r="R517" s="33" t="inlineStr"/>
      <c r="S517" s="33" t="inlineStr"/>
      <c r="T517" s="33" t="inlineStr"/>
      <c r="U517" s="33" t="inlineStr"/>
      <c r="V517" s="33" t="inlineStr"/>
      <c r="W517" s="33" t="inlineStr"/>
      <c r="X517" s="33" t="inlineStr"/>
      <c r="Y517" s="33" t="inlineStr"/>
      <c r="Z517" s="33" t="inlineStr"/>
      <c r="AA517" s="33" t="inlineStr"/>
      <c r="AB517" s="33" t="inlineStr"/>
      <c r="AC517" s="33" t="inlineStr"/>
      <c r="AD517" s="33" t="inlineStr"/>
      <c r="AE517" s="33" t="inlineStr"/>
      <c r="AF517" s="33" t="inlineStr"/>
      <c r="AG517" s="33" t="inlineStr"/>
      <c r="AH517">
        <f>COUNTA(D517:D517)&gt;0</f>
        <v/>
      </c>
      <c r="AI517">
        <f>TRUE</f>
        <v/>
      </c>
      <c r="AJ517">
        <f>FALSE</f>
        <v/>
      </c>
      <c r="AK517">
        <f>IF(AH517,"ANSWERED","MISSING")</f>
        <v/>
      </c>
      <c r="AL517" t="inlineStr">
        <is>
          <t>NO_DEPENDENCY</t>
        </is>
      </c>
    </row>
    <row r="518">
      <c r="A518" s="29" t="inlineStr">
        <is>
          <t>CASP_PR_507_v1</t>
        </is>
      </c>
      <c r="B518" s="30" t="inlineStr">
        <is>
          <t>Loans and advances granted to group entities</t>
        </is>
      </c>
      <c r="C518" s="34" t="inlineStr">
        <is>
          <t>TABLE: 19.0
MATRIX ROW / CONTEXT: RoW
Enter Loans and advances granted to group entities in RoW
HOW TO ANSWER: 1 to 1 values.</t>
        </is>
      </c>
      <c r="D518" s="32" t="inlineStr"/>
      <c r="E518" s="33" t="inlineStr"/>
      <c r="F518" s="33" t="inlineStr"/>
      <c r="G518" s="33" t="inlineStr"/>
      <c r="H518" s="33" t="inlineStr"/>
      <c r="I518" s="33" t="inlineStr"/>
      <c r="J518" s="33" t="inlineStr"/>
      <c r="K518" s="33" t="inlineStr"/>
      <c r="L518" s="33" t="inlineStr"/>
      <c r="M518" s="33" t="inlineStr"/>
      <c r="N518" s="33" t="inlineStr"/>
      <c r="O518" s="33" t="inlineStr"/>
      <c r="P518" s="33" t="inlineStr"/>
      <c r="Q518" s="33" t="inlineStr"/>
      <c r="R518" s="33" t="inlineStr"/>
      <c r="S518" s="33" t="inlineStr"/>
      <c r="T518" s="33" t="inlineStr"/>
      <c r="U518" s="33" t="inlineStr"/>
      <c r="V518" s="33" t="inlineStr"/>
      <c r="W518" s="33" t="inlineStr"/>
      <c r="X518" s="33" t="inlineStr"/>
      <c r="Y518" s="33" t="inlineStr"/>
      <c r="Z518" s="33" t="inlineStr"/>
      <c r="AA518" s="33" t="inlineStr"/>
      <c r="AB518" s="33" t="inlineStr"/>
      <c r="AC518" s="33" t="inlineStr"/>
      <c r="AD518" s="33" t="inlineStr"/>
      <c r="AE518" s="33" t="inlineStr"/>
      <c r="AF518" s="33" t="inlineStr"/>
      <c r="AG518" s="33" t="inlineStr"/>
      <c r="AH518">
        <f>COUNTA(D518:D518)&gt;0</f>
        <v/>
      </c>
      <c r="AI518">
        <f>TRUE</f>
        <v/>
      </c>
      <c r="AJ518">
        <f>FALSE</f>
        <v/>
      </c>
      <c r="AK518">
        <f>IF(AH518,"ANSWERED","MISSING")</f>
        <v/>
      </c>
      <c r="AL518" t="inlineStr">
        <is>
          <t>NO_DEPENDENCY</t>
        </is>
      </c>
    </row>
    <row r="519">
      <c r="A519" s="29" t="inlineStr">
        <is>
          <t>CASP_PR_508_v1</t>
        </is>
      </c>
      <c r="B519" s="30" t="inlineStr">
        <is>
          <t>Loans and advances granted to third-party entities</t>
        </is>
      </c>
      <c r="C519" s="34" t="inlineStr">
        <is>
          <t>TABLE: 19.0
MATRIX ROW / CONTEXT: Malta
Enter Loans and advances granted to third-party entities in Malta
HOW TO ANSWER: 1 to 1 values.</t>
        </is>
      </c>
      <c r="D519" s="32" t="inlineStr"/>
      <c r="E519" s="33" t="inlineStr"/>
      <c r="F519" s="33" t="inlineStr"/>
      <c r="G519" s="33" t="inlineStr"/>
      <c r="H519" s="33" t="inlineStr"/>
      <c r="I519" s="33" t="inlineStr"/>
      <c r="J519" s="33" t="inlineStr"/>
      <c r="K519" s="33" t="inlineStr"/>
      <c r="L519" s="33" t="inlineStr"/>
      <c r="M519" s="33" t="inlineStr"/>
      <c r="N519" s="33" t="inlineStr"/>
      <c r="O519" s="33" t="inlineStr"/>
      <c r="P519" s="33" t="inlineStr"/>
      <c r="Q519" s="33" t="inlineStr"/>
      <c r="R519" s="33" t="inlineStr"/>
      <c r="S519" s="33" t="inlineStr"/>
      <c r="T519" s="33" t="inlineStr"/>
      <c r="U519" s="33" t="inlineStr"/>
      <c r="V519" s="33" t="inlineStr"/>
      <c r="W519" s="33" t="inlineStr"/>
      <c r="X519" s="33" t="inlineStr"/>
      <c r="Y519" s="33" t="inlineStr"/>
      <c r="Z519" s="33" t="inlineStr"/>
      <c r="AA519" s="33" t="inlineStr"/>
      <c r="AB519" s="33" t="inlineStr"/>
      <c r="AC519" s="33" t="inlineStr"/>
      <c r="AD519" s="33" t="inlineStr"/>
      <c r="AE519" s="33" t="inlineStr"/>
      <c r="AF519" s="33" t="inlineStr"/>
      <c r="AG519" s="33" t="inlineStr"/>
      <c r="AH519">
        <f>COUNTA(D519:D519)&gt;0</f>
        <v/>
      </c>
      <c r="AI519">
        <f>TRUE</f>
        <v/>
      </c>
      <c r="AJ519">
        <f>FALSE</f>
        <v/>
      </c>
      <c r="AK519">
        <f>IF(AH519,"ANSWERED","MISSING")</f>
        <v/>
      </c>
      <c r="AL519" t="inlineStr">
        <is>
          <t>NO_DEPENDENCY</t>
        </is>
      </c>
    </row>
    <row r="520">
      <c r="A520" s="29" t="inlineStr">
        <is>
          <t>CASP_PR_509_v1</t>
        </is>
      </c>
      <c r="B520" s="30" t="inlineStr">
        <is>
          <t>Loans and advances granted to third-party entities</t>
        </is>
      </c>
      <c r="C520" s="34" t="inlineStr">
        <is>
          <t>TABLE: 19.0
MATRIX ROW / CONTEXT: EU/EEA
Enter Loans and advances granted to third-party entities in EU/EEA
HOW TO ANSWER: 1 to 1 values.</t>
        </is>
      </c>
      <c r="D520" s="32" t="inlineStr"/>
      <c r="E520" s="33" t="inlineStr"/>
      <c r="F520" s="33" t="inlineStr"/>
      <c r="G520" s="33" t="inlineStr"/>
      <c r="H520" s="33" t="inlineStr"/>
      <c r="I520" s="33" t="inlineStr"/>
      <c r="J520" s="33" t="inlineStr"/>
      <c r="K520" s="33" t="inlineStr"/>
      <c r="L520" s="33" t="inlineStr"/>
      <c r="M520" s="33" t="inlineStr"/>
      <c r="N520" s="33" t="inlineStr"/>
      <c r="O520" s="33" t="inlineStr"/>
      <c r="P520" s="33" t="inlineStr"/>
      <c r="Q520" s="33" t="inlineStr"/>
      <c r="R520" s="33" t="inlineStr"/>
      <c r="S520" s="33" t="inlineStr"/>
      <c r="T520" s="33" t="inlineStr"/>
      <c r="U520" s="33" t="inlineStr"/>
      <c r="V520" s="33" t="inlineStr"/>
      <c r="W520" s="33" t="inlineStr"/>
      <c r="X520" s="33" t="inlineStr"/>
      <c r="Y520" s="33" t="inlineStr"/>
      <c r="Z520" s="33" t="inlineStr"/>
      <c r="AA520" s="33" t="inlineStr"/>
      <c r="AB520" s="33" t="inlineStr"/>
      <c r="AC520" s="33" t="inlineStr"/>
      <c r="AD520" s="33" t="inlineStr"/>
      <c r="AE520" s="33" t="inlineStr"/>
      <c r="AF520" s="33" t="inlineStr"/>
      <c r="AG520" s="33" t="inlineStr"/>
      <c r="AH520">
        <f>COUNTA(D520:D520)&gt;0</f>
        <v/>
      </c>
      <c r="AI520">
        <f>TRUE</f>
        <v/>
      </c>
      <c r="AJ520">
        <f>FALSE</f>
        <v/>
      </c>
      <c r="AK520">
        <f>IF(AH520,"ANSWERED","MISSING")</f>
        <v/>
      </c>
      <c r="AL520" t="inlineStr">
        <is>
          <t>NO_DEPENDENCY</t>
        </is>
      </c>
    </row>
    <row r="521">
      <c r="A521" s="29" t="inlineStr">
        <is>
          <t>CASP_PR_510_v1</t>
        </is>
      </c>
      <c r="B521" s="30" t="inlineStr">
        <is>
          <t>Loans and advances granted to third-party entities</t>
        </is>
      </c>
      <c r="C521" s="34" t="inlineStr">
        <is>
          <t>TABLE: 19.0
MATRIX ROW / CONTEXT: RoW
Enter Loans and advances granted to third-party entities in RoW
HOW TO ANSWER: 1 to 1 values.</t>
        </is>
      </c>
      <c r="D521" s="32" t="inlineStr"/>
      <c r="E521" s="33" t="inlineStr"/>
      <c r="F521" s="33" t="inlineStr"/>
      <c r="G521" s="33" t="inlineStr"/>
      <c r="H521" s="33" t="inlineStr"/>
      <c r="I521" s="33" t="inlineStr"/>
      <c r="J521" s="33" t="inlineStr"/>
      <c r="K521" s="33" t="inlineStr"/>
      <c r="L521" s="33" t="inlineStr"/>
      <c r="M521" s="33" t="inlineStr"/>
      <c r="N521" s="33" t="inlineStr"/>
      <c r="O521" s="33" t="inlineStr"/>
      <c r="P521" s="33" t="inlineStr"/>
      <c r="Q521" s="33" t="inlineStr"/>
      <c r="R521" s="33" t="inlineStr"/>
      <c r="S521" s="33" t="inlineStr"/>
      <c r="T521" s="33" t="inlineStr"/>
      <c r="U521" s="33" t="inlineStr"/>
      <c r="V521" s="33" t="inlineStr"/>
      <c r="W521" s="33" t="inlineStr"/>
      <c r="X521" s="33" t="inlineStr"/>
      <c r="Y521" s="33" t="inlineStr"/>
      <c r="Z521" s="33" t="inlineStr"/>
      <c r="AA521" s="33" t="inlineStr"/>
      <c r="AB521" s="33" t="inlineStr"/>
      <c r="AC521" s="33" t="inlineStr"/>
      <c r="AD521" s="33" t="inlineStr"/>
      <c r="AE521" s="33" t="inlineStr"/>
      <c r="AF521" s="33" t="inlineStr"/>
      <c r="AG521" s="33" t="inlineStr"/>
      <c r="AH521">
        <f>COUNTA(D521:D521)&gt;0</f>
        <v/>
      </c>
      <c r="AI521">
        <f>TRUE</f>
        <v/>
      </c>
      <c r="AJ521">
        <f>FALSE</f>
        <v/>
      </c>
      <c r="AK521">
        <f>IF(AH521,"ANSWERED","MISSING")</f>
        <v/>
      </c>
      <c r="AL521" t="inlineStr">
        <is>
          <t>NO_DEPENDENCY</t>
        </is>
      </c>
    </row>
    <row r="522">
      <c r="A522" s="29" t="inlineStr">
        <is>
          <t>CASP_PR_511_v1</t>
        </is>
      </c>
      <c r="B522" s="30" t="inlineStr">
        <is>
          <t>Details on Loans and advances granted to third-party entities</t>
        </is>
      </c>
      <c r="C522" s="31" t="inlineStr">
        <is>
          <t>Enter Details on Loans and advances granted to third-party entities
WHEN TO ANSWER: The total of “Loans and advances granted to third-party entities” (CASP_PR_508), “Loans and advances granted to third-party entities” (CASP_PR_509), “Loans and advances granted to third-party entities” (CASP_PR_510) is greater than 0</t>
        </is>
      </c>
      <c r="D522" s="36" t="inlineStr"/>
      <c r="E522" s="33" t="inlineStr"/>
      <c r="F522" s="33" t="inlineStr"/>
      <c r="G522" s="33" t="inlineStr"/>
      <c r="H522" s="33" t="inlineStr"/>
      <c r="I522" s="33" t="inlineStr"/>
      <c r="J522" s="33" t="inlineStr"/>
      <c r="K522" s="33" t="inlineStr"/>
      <c r="L522" s="33" t="inlineStr"/>
      <c r="M522" s="33" t="inlineStr"/>
      <c r="N522" s="33" t="inlineStr"/>
      <c r="O522" s="33" t="inlineStr"/>
      <c r="P522" s="33" t="inlineStr"/>
      <c r="Q522" s="33" t="inlineStr"/>
      <c r="R522" s="33" t="inlineStr"/>
      <c r="S522" s="33" t="inlineStr"/>
      <c r="T522" s="33" t="inlineStr"/>
      <c r="U522" s="33" t="inlineStr"/>
      <c r="V522" s="33" t="inlineStr"/>
      <c r="W522" s="33" t="inlineStr"/>
      <c r="X522" s="33" t="inlineStr"/>
      <c r="Y522" s="33" t="inlineStr"/>
      <c r="Z522" s="33" t="inlineStr"/>
      <c r="AA522" s="33" t="inlineStr"/>
      <c r="AB522" s="33" t="inlineStr"/>
      <c r="AC522" s="33" t="inlineStr"/>
      <c r="AD522" s="33" t="inlineStr"/>
      <c r="AE522" s="33" t="inlineStr"/>
      <c r="AF522" s="33" t="inlineStr"/>
      <c r="AG522" s="33" t="inlineStr"/>
      <c r="AH522">
        <f>COUNTA(D522:D522)&gt;0</f>
        <v/>
      </c>
      <c r="AI522">
        <f>IFERROR(SUM('2- PR'!$D$519:$D$519,'2- PR'!$D$520:$D$520,'2- PR'!$D$521:$D$521)&gt;0,FALSE)</f>
        <v/>
      </c>
      <c r="AJ522">
        <f>IFERROR(AND(AND(COUNTA('2- PR'!$D$519:$D$519)=0,COUNTA('2- PR'!$D$520:$D$520)=0,COUNTA('2- PR'!$D$521:$D$521)=0),NOT(SUM('2- PR'!$D$519:$D$519,'2- PR'!$D$520:$D$520,'2- PR'!$D$521:$D$521)&gt;0)),FALSE)</f>
        <v/>
      </c>
      <c r="AK522">
        <f>IF(AI522,IF(AH522,"ANSWERED","MISSING"),IF(AJ522,IF(AH522,"INVALID","CONTROLLER MISSING"),IF(AH522,"INVALID","NOT APPLICABLE")))</f>
        <v/>
      </c>
      <c r="AL522" t="inlineStr">
        <is>
          <t>PARSED</t>
        </is>
      </c>
    </row>
    <row r="523">
      <c r="A523" s="29" t="inlineStr">
        <is>
          <t>CASP_PR_512_v1</t>
        </is>
      </c>
      <c r="B523" s="30" t="inlineStr">
        <is>
          <t>Trade Receivables</t>
        </is>
      </c>
      <c r="C523" s="34" t="inlineStr">
        <is>
          <t>TABLE: 19.0
MATRIX ROW / CONTEXT: Malta
Enter Trade Receivables in Malta
HOW TO ANSWER: 1 to 1 values.</t>
        </is>
      </c>
      <c r="D523" s="32" t="inlineStr"/>
      <c r="E523" s="33" t="inlineStr"/>
      <c r="F523" s="33" t="inlineStr"/>
      <c r="G523" s="33" t="inlineStr"/>
      <c r="H523" s="33" t="inlineStr"/>
      <c r="I523" s="33" t="inlineStr"/>
      <c r="J523" s="33" t="inlineStr"/>
      <c r="K523" s="33" t="inlineStr"/>
      <c r="L523" s="33" t="inlineStr"/>
      <c r="M523" s="33" t="inlineStr"/>
      <c r="N523" s="33" t="inlineStr"/>
      <c r="O523" s="33" t="inlineStr"/>
      <c r="P523" s="33" t="inlineStr"/>
      <c r="Q523" s="33" t="inlineStr"/>
      <c r="R523" s="33" t="inlineStr"/>
      <c r="S523" s="33" t="inlineStr"/>
      <c r="T523" s="33" t="inlineStr"/>
      <c r="U523" s="33" t="inlineStr"/>
      <c r="V523" s="33" t="inlineStr"/>
      <c r="W523" s="33" t="inlineStr"/>
      <c r="X523" s="33" t="inlineStr"/>
      <c r="Y523" s="33" t="inlineStr"/>
      <c r="Z523" s="33" t="inlineStr"/>
      <c r="AA523" s="33" t="inlineStr"/>
      <c r="AB523" s="33" t="inlineStr"/>
      <c r="AC523" s="33" t="inlineStr"/>
      <c r="AD523" s="33" t="inlineStr"/>
      <c r="AE523" s="33" t="inlineStr"/>
      <c r="AF523" s="33" t="inlineStr"/>
      <c r="AG523" s="33" t="inlineStr"/>
      <c r="AH523">
        <f>COUNTA(D523:D523)&gt;0</f>
        <v/>
      </c>
      <c r="AI523">
        <f>TRUE</f>
        <v/>
      </c>
      <c r="AJ523">
        <f>FALSE</f>
        <v/>
      </c>
      <c r="AK523">
        <f>IF(AH523,"ANSWERED","MISSING")</f>
        <v/>
      </c>
      <c r="AL523" t="inlineStr">
        <is>
          <t>NO_DEPENDENCY</t>
        </is>
      </c>
    </row>
    <row r="524">
      <c r="A524" s="29" t="inlineStr">
        <is>
          <t>CASP_PR_513_v1</t>
        </is>
      </c>
      <c r="B524" s="30" t="inlineStr">
        <is>
          <t>Trade Receivables</t>
        </is>
      </c>
      <c r="C524" s="34" t="inlineStr">
        <is>
          <t>TABLE: 19.0
MATRIX ROW / CONTEXT: EU/EEA
Enter Trade Receivables in EU/EEA
HOW TO ANSWER: 1 to 1 values.</t>
        </is>
      </c>
      <c r="D524" s="32" t="inlineStr"/>
      <c r="E524" s="33" t="inlineStr"/>
      <c r="F524" s="33" t="inlineStr"/>
      <c r="G524" s="33" t="inlineStr"/>
      <c r="H524" s="33" t="inlineStr"/>
      <c r="I524" s="33" t="inlineStr"/>
      <c r="J524" s="33" t="inlineStr"/>
      <c r="K524" s="33" t="inlineStr"/>
      <c r="L524" s="33" t="inlineStr"/>
      <c r="M524" s="33" t="inlineStr"/>
      <c r="N524" s="33" t="inlineStr"/>
      <c r="O524" s="33" t="inlineStr"/>
      <c r="P524" s="33" t="inlineStr"/>
      <c r="Q524" s="33" t="inlineStr"/>
      <c r="R524" s="33" t="inlineStr"/>
      <c r="S524" s="33" t="inlineStr"/>
      <c r="T524" s="33" t="inlineStr"/>
      <c r="U524" s="33" t="inlineStr"/>
      <c r="V524" s="33" t="inlineStr"/>
      <c r="W524" s="33" t="inlineStr"/>
      <c r="X524" s="33" t="inlineStr"/>
      <c r="Y524" s="33" t="inlineStr"/>
      <c r="Z524" s="33" t="inlineStr"/>
      <c r="AA524" s="33" t="inlineStr"/>
      <c r="AB524" s="33" t="inlineStr"/>
      <c r="AC524" s="33" t="inlineStr"/>
      <c r="AD524" s="33" t="inlineStr"/>
      <c r="AE524" s="33" t="inlineStr"/>
      <c r="AF524" s="33" t="inlineStr"/>
      <c r="AG524" s="33" t="inlineStr"/>
      <c r="AH524">
        <f>COUNTA(D524:D524)&gt;0</f>
        <v/>
      </c>
      <c r="AI524">
        <f>TRUE</f>
        <v/>
      </c>
      <c r="AJ524">
        <f>FALSE</f>
        <v/>
      </c>
      <c r="AK524">
        <f>IF(AH524,"ANSWERED","MISSING")</f>
        <v/>
      </c>
      <c r="AL524" t="inlineStr">
        <is>
          <t>NO_DEPENDENCY</t>
        </is>
      </c>
    </row>
    <row r="525">
      <c r="A525" s="29" t="inlineStr">
        <is>
          <t>CASP_PR_514_v1</t>
        </is>
      </c>
      <c r="B525" s="30" t="inlineStr">
        <is>
          <t>Trade Receivables</t>
        </is>
      </c>
      <c r="C525" s="34" t="inlineStr">
        <is>
          <t>TABLE: 19.0
MATRIX ROW / CONTEXT: RoW
Enter Trade Receivables in RoW
HOW TO ANSWER: 1 to 1 values.</t>
        </is>
      </c>
      <c r="D525" s="32" t="inlineStr"/>
      <c r="E525" s="33" t="inlineStr"/>
      <c r="F525" s="33" t="inlineStr"/>
      <c r="G525" s="33" t="inlineStr"/>
      <c r="H525" s="33" t="inlineStr"/>
      <c r="I525" s="33" t="inlineStr"/>
      <c r="J525" s="33" t="inlineStr"/>
      <c r="K525" s="33" t="inlineStr"/>
      <c r="L525" s="33" t="inlineStr"/>
      <c r="M525" s="33" t="inlineStr"/>
      <c r="N525" s="33" t="inlineStr"/>
      <c r="O525" s="33" t="inlineStr"/>
      <c r="P525" s="33" t="inlineStr"/>
      <c r="Q525" s="33" t="inlineStr"/>
      <c r="R525" s="33" t="inlineStr"/>
      <c r="S525" s="33" t="inlineStr"/>
      <c r="T525" s="33" t="inlineStr"/>
      <c r="U525" s="33" t="inlineStr"/>
      <c r="V525" s="33" t="inlineStr"/>
      <c r="W525" s="33" t="inlineStr"/>
      <c r="X525" s="33" t="inlineStr"/>
      <c r="Y525" s="33" t="inlineStr"/>
      <c r="Z525" s="33" t="inlineStr"/>
      <c r="AA525" s="33" t="inlineStr"/>
      <c r="AB525" s="33" t="inlineStr"/>
      <c r="AC525" s="33" t="inlineStr"/>
      <c r="AD525" s="33" t="inlineStr"/>
      <c r="AE525" s="33" t="inlineStr"/>
      <c r="AF525" s="33" t="inlineStr"/>
      <c r="AG525" s="33" t="inlineStr"/>
      <c r="AH525">
        <f>COUNTA(D525:D525)&gt;0</f>
        <v/>
      </c>
      <c r="AI525">
        <f>TRUE</f>
        <v/>
      </c>
      <c r="AJ525">
        <f>FALSE</f>
        <v/>
      </c>
      <c r="AK525">
        <f>IF(AH525,"ANSWERED","MISSING")</f>
        <v/>
      </c>
      <c r="AL525" t="inlineStr">
        <is>
          <t>NO_DEPENDENCY</t>
        </is>
      </c>
    </row>
    <row r="526">
      <c r="A526" s="29" t="inlineStr">
        <is>
          <t>CASP_PR_515_v1</t>
        </is>
      </c>
      <c r="B526" s="30" t="inlineStr">
        <is>
          <t>Amount due from payment service providers or intermediaries</t>
        </is>
      </c>
      <c r="C526" s="34" t="inlineStr">
        <is>
          <t>TABLE: 19.0
MATRIX ROW / CONTEXT: Malta
Enter Amount due from payment service providers or intermediaries in Malta
HOW TO ANSWER: 1 to 1 values.</t>
        </is>
      </c>
      <c r="D526" s="32" t="inlineStr"/>
      <c r="E526" s="33" t="inlineStr"/>
      <c r="F526" s="33" t="inlineStr"/>
      <c r="G526" s="33" t="inlineStr"/>
      <c r="H526" s="33" t="inlineStr"/>
      <c r="I526" s="33" t="inlineStr"/>
      <c r="J526" s="33" t="inlineStr"/>
      <c r="K526" s="33" t="inlineStr"/>
      <c r="L526" s="33" t="inlineStr"/>
      <c r="M526" s="33" t="inlineStr"/>
      <c r="N526" s="33" t="inlineStr"/>
      <c r="O526" s="33" t="inlineStr"/>
      <c r="P526" s="33" t="inlineStr"/>
      <c r="Q526" s="33" t="inlineStr"/>
      <c r="R526" s="33" t="inlineStr"/>
      <c r="S526" s="33" t="inlineStr"/>
      <c r="T526" s="33" t="inlineStr"/>
      <c r="U526" s="33" t="inlineStr"/>
      <c r="V526" s="33" t="inlineStr"/>
      <c r="W526" s="33" t="inlineStr"/>
      <c r="X526" s="33" t="inlineStr"/>
      <c r="Y526" s="33" t="inlineStr"/>
      <c r="Z526" s="33" t="inlineStr"/>
      <c r="AA526" s="33" t="inlineStr"/>
      <c r="AB526" s="33" t="inlineStr"/>
      <c r="AC526" s="33" t="inlineStr"/>
      <c r="AD526" s="33" t="inlineStr"/>
      <c r="AE526" s="33" t="inlineStr"/>
      <c r="AF526" s="33" t="inlineStr"/>
      <c r="AG526" s="33" t="inlineStr"/>
      <c r="AH526">
        <f>COUNTA(D526:D526)&gt;0</f>
        <v/>
      </c>
      <c r="AI526">
        <f>TRUE</f>
        <v/>
      </c>
      <c r="AJ526">
        <f>FALSE</f>
        <v/>
      </c>
      <c r="AK526">
        <f>IF(AH526,"ANSWERED","MISSING")</f>
        <v/>
      </c>
      <c r="AL526" t="inlineStr">
        <is>
          <t>NO_DEPENDENCY</t>
        </is>
      </c>
    </row>
    <row r="527">
      <c r="A527" s="29" t="inlineStr">
        <is>
          <t>CASP_PR_516_v1</t>
        </is>
      </c>
      <c r="B527" s="30" t="inlineStr">
        <is>
          <t>Amount due from payment service providers or intermediaries</t>
        </is>
      </c>
      <c r="C527" s="34" t="inlineStr">
        <is>
          <t>TABLE: 19.0
MATRIX ROW / CONTEXT: EU/EEA
Enter Amount due from payment service providers or intermediaries in EU/EEA
HOW TO ANSWER: 1 to 1 values.</t>
        </is>
      </c>
      <c r="D527" s="32" t="inlineStr"/>
      <c r="E527" s="33" t="inlineStr"/>
      <c r="F527" s="33" t="inlineStr"/>
      <c r="G527" s="33" t="inlineStr"/>
      <c r="H527" s="33" t="inlineStr"/>
      <c r="I527" s="33" t="inlineStr"/>
      <c r="J527" s="33" t="inlineStr"/>
      <c r="K527" s="33" t="inlineStr"/>
      <c r="L527" s="33" t="inlineStr"/>
      <c r="M527" s="33" t="inlineStr"/>
      <c r="N527" s="33" t="inlineStr"/>
      <c r="O527" s="33" t="inlineStr"/>
      <c r="P527" s="33" t="inlineStr"/>
      <c r="Q527" s="33" t="inlineStr"/>
      <c r="R527" s="33" t="inlineStr"/>
      <c r="S527" s="33" t="inlineStr"/>
      <c r="T527" s="33" t="inlineStr"/>
      <c r="U527" s="33" t="inlineStr"/>
      <c r="V527" s="33" t="inlineStr"/>
      <c r="W527" s="33" t="inlineStr"/>
      <c r="X527" s="33" t="inlineStr"/>
      <c r="Y527" s="33" t="inlineStr"/>
      <c r="Z527" s="33" t="inlineStr"/>
      <c r="AA527" s="33" t="inlineStr"/>
      <c r="AB527" s="33" t="inlineStr"/>
      <c r="AC527" s="33" t="inlineStr"/>
      <c r="AD527" s="33" t="inlineStr"/>
      <c r="AE527" s="33" t="inlineStr"/>
      <c r="AF527" s="33" t="inlineStr"/>
      <c r="AG527" s="33" t="inlineStr"/>
      <c r="AH527">
        <f>COUNTA(D527:D527)&gt;0</f>
        <v/>
      </c>
      <c r="AI527">
        <f>TRUE</f>
        <v/>
      </c>
      <c r="AJ527">
        <f>FALSE</f>
        <v/>
      </c>
      <c r="AK527">
        <f>IF(AH527,"ANSWERED","MISSING")</f>
        <v/>
      </c>
      <c r="AL527" t="inlineStr">
        <is>
          <t>NO_DEPENDENCY</t>
        </is>
      </c>
    </row>
    <row r="528">
      <c r="A528" s="29" t="inlineStr">
        <is>
          <t>CASP_PR_517_v1</t>
        </is>
      </c>
      <c r="B528" s="30" t="inlineStr">
        <is>
          <t>Amount due from payment service providers or intermediaries</t>
        </is>
      </c>
      <c r="C528" s="34" t="inlineStr">
        <is>
          <t>TABLE: 19.0
MATRIX ROW / CONTEXT: RoW
Enter Amount due from payment service providers or intermediaries in RoW
HOW TO ANSWER: 1 to 1 values.</t>
        </is>
      </c>
      <c r="D528" s="32" t="inlineStr"/>
      <c r="E528" s="33" t="inlineStr"/>
      <c r="F528" s="33" t="inlineStr"/>
      <c r="G528" s="33" t="inlineStr"/>
      <c r="H528" s="33" t="inlineStr"/>
      <c r="I528" s="33" t="inlineStr"/>
      <c r="J528" s="33" t="inlineStr"/>
      <c r="K528" s="33" t="inlineStr"/>
      <c r="L528" s="33" t="inlineStr"/>
      <c r="M528" s="33" t="inlineStr"/>
      <c r="N528" s="33" t="inlineStr"/>
      <c r="O528" s="33" t="inlineStr"/>
      <c r="P528" s="33" t="inlineStr"/>
      <c r="Q528" s="33" t="inlineStr"/>
      <c r="R528" s="33" t="inlineStr"/>
      <c r="S528" s="33" t="inlineStr"/>
      <c r="T528" s="33" t="inlineStr"/>
      <c r="U528" s="33" t="inlineStr"/>
      <c r="V528" s="33" t="inlineStr"/>
      <c r="W528" s="33" t="inlineStr"/>
      <c r="X528" s="33" t="inlineStr"/>
      <c r="Y528" s="33" t="inlineStr"/>
      <c r="Z528" s="33" t="inlineStr"/>
      <c r="AA528" s="33" t="inlineStr"/>
      <c r="AB528" s="33" t="inlineStr"/>
      <c r="AC528" s="33" t="inlineStr"/>
      <c r="AD528" s="33" t="inlineStr"/>
      <c r="AE528" s="33" t="inlineStr"/>
      <c r="AF528" s="33" t="inlineStr"/>
      <c r="AG528" s="33" t="inlineStr"/>
      <c r="AH528">
        <f>COUNTA(D528:D528)&gt;0</f>
        <v/>
      </c>
      <c r="AI528">
        <f>TRUE</f>
        <v/>
      </c>
      <c r="AJ528">
        <f>FALSE</f>
        <v/>
      </c>
      <c r="AK528">
        <f>IF(AH528,"ANSWERED","MISSING")</f>
        <v/>
      </c>
      <c r="AL528" t="inlineStr">
        <is>
          <t>NO_DEPENDENCY</t>
        </is>
      </c>
    </row>
    <row r="529">
      <c r="A529" s="29" t="inlineStr">
        <is>
          <t>CASP_PR_518_v1</t>
        </is>
      </c>
      <c r="B529" s="30" t="inlineStr">
        <is>
          <t>Collateral deposits or reserves held with payment service providers or intermediaries</t>
        </is>
      </c>
      <c r="C529" s="34" t="inlineStr">
        <is>
          <t>TABLE: 19.0
MATRIX ROW / CONTEXT: Malta
Enter Collateral deposits or reserves held with payment service providers or intermediaries in Malta
HOW TO ANSWER: 1 to 1 values.</t>
        </is>
      </c>
      <c r="D529" s="32" t="inlineStr"/>
      <c r="E529" s="33" t="inlineStr"/>
      <c r="F529" s="33" t="inlineStr"/>
      <c r="G529" s="33" t="inlineStr"/>
      <c r="H529" s="33" t="inlineStr"/>
      <c r="I529" s="33" t="inlineStr"/>
      <c r="J529" s="33" t="inlineStr"/>
      <c r="K529" s="33" t="inlineStr"/>
      <c r="L529" s="33" t="inlineStr"/>
      <c r="M529" s="33" t="inlineStr"/>
      <c r="N529" s="33" t="inlineStr"/>
      <c r="O529" s="33" t="inlineStr"/>
      <c r="P529" s="33" t="inlineStr"/>
      <c r="Q529" s="33" t="inlineStr"/>
      <c r="R529" s="33" t="inlineStr"/>
      <c r="S529" s="33" t="inlineStr"/>
      <c r="T529" s="33" t="inlineStr"/>
      <c r="U529" s="33" t="inlineStr"/>
      <c r="V529" s="33" t="inlineStr"/>
      <c r="W529" s="33" t="inlineStr"/>
      <c r="X529" s="33" t="inlineStr"/>
      <c r="Y529" s="33" t="inlineStr"/>
      <c r="Z529" s="33" t="inlineStr"/>
      <c r="AA529" s="33" t="inlineStr"/>
      <c r="AB529" s="33" t="inlineStr"/>
      <c r="AC529" s="33" t="inlineStr"/>
      <c r="AD529" s="33" t="inlineStr"/>
      <c r="AE529" s="33" t="inlineStr"/>
      <c r="AF529" s="33" t="inlineStr"/>
      <c r="AG529" s="33" t="inlineStr"/>
      <c r="AH529">
        <f>COUNTA(D529:D529)&gt;0</f>
        <v/>
      </c>
      <c r="AI529">
        <f>TRUE</f>
        <v/>
      </c>
      <c r="AJ529">
        <f>FALSE</f>
        <v/>
      </c>
      <c r="AK529">
        <f>IF(AH529,"ANSWERED","MISSING")</f>
        <v/>
      </c>
      <c r="AL529" t="inlineStr">
        <is>
          <t>NO_DEPENDENCY</t>
        </is>
      </c>
    </row>
    <row r="530">
      <c r="A530" s="29" t="inlineStr">
        <is>
          <t>CASP_PR_519_v1</t>
        </is>
      </c>
      <c r="B530" s="30" t="inlineStr">
        <is>
          <t>Collateral deposits or reserves held with payment service providers or intermediaries</t>
        </is>
      </c>
      <c r="C530" s="34" t="inlineStr">
        <is>
          <t>TABLE: 19.0
MATRIX ROW / CONTEXT: EU/EEA
Enter Collateral deposits or reserves held with payment service providers or intermediaries in EU/EEA
HOW TO ANSWER: 1 to 1 values.</t>
        </is>
      </c>
      <c r="D530" s="32" t="inlineStr"/>
      <c r="E530" s="33" t="inlineStr"/>
      <c r="F530" s="33" t="inlineStr"/>
      <c r="G530" s="33" t="inlineStr"/>
      <c r="H530" s="33" t="inlineStr"/>
      <c r="I530" s="33" t="inlineStr"/>
      <c r="J530" s="33" t="inlineStr"/>
      <c r="K530" s="33" t="inlineStr"/>
      <c r="L530" s="33" t="inlineStr"/>
      <c r="M530" s="33" t="inlineStr"/>
      <c r="N530" s="33" t="inlineStr"/>
      <c r="O530" s="33" t="inlineStr"/>
      <c r="P530" s="33" t="inlineStr"/>
      <c r="Q530" s="33" t="inlineStr"/>
      <c r="R530" s="33" t="inlineStr"/>
      <c r="S530" s="33" t="inlineStr"/>
      <c r="T530" s="33" t="inlineStr"/>
      <c r="U530" s="33" t="inlineStr"/>
      <c r="V530" s="33" t="inlineStr"/>
      <c r="W530" s="33" t="inlineStr"/>
      <c r="X530" s="33" t="inlineStr"/>
      <c r="Y530" s="33" t="inlineStr"/>
      <c r="Z530" s="33" t="inlineStr"/>
      <c r="AA530" s="33" t="inlineStr"/>
      <c r="AB530" s="33" t="inlineStr"/>
      <c r="AC530" s="33" t="inlineStr"/>
      <c r="AD530" s="33" t="inlineStr"/>
      <c r="AE530" s="33" t="inlineStr"/>
      <c r="AF530" s="33" t="inlineStr"/>
      <c r="AG530" s="33" t="inlineStr"/>
      <c r="AH530">
        <f>COUNTA(D530:D530)&gt;0</f>
        <v/>
      </c>
      <c r="AI530">
        <f>TRUE</f>
        <v/>
      </c>
      <c r="AJ530">
        <f>FALSE</f>
        <v/>
      </c>
      <c r="AK530">
        <f>IF(AH530,"ANSWERED","MISSING")</f>
        <v/>
      </c>
      <c r="AL530" t="inlineStr">
        <is>
          <t>NO_DEPENDENCY</t>
        </is>
      </c>
    </row>
    <row r="531">
      <c r="A531" s="29" t="inlineStr">
        <is>
          <t>CASP_PR_520_v1</t>
        </is>
      </c>
      <c r="B531" s="30" t="inlineStr">
        <is>
          <t>Collateral deposits or reserves held with payment service providers or intermediaries</t>
        </is>
      </c>
      <c r="C531" s="34" t="inlineStr">
        <is>
          <t>TABLE: 19.0
MATRIX ROW / CONTEXT: RoW
Enter Collateral deposits or reserves held with payment service providers or intermediaries in RoW
HOW TO ANSWER: 1 to 1 values.</t>
        </is>
      </c>
      <c r="D531" s="32" t="inlineStr"/>
      <c r="E531" s="33" t="inlineStr"/>
      <c r="F531" s="33" t="inlineStr"/>
      <c r="G531" s="33" t="inlineStr"/>
      <c r="H531" s="33" t="inlineStr"/>
      <c r="I531" s="33" t="inlineStr"/>
      <c r="J531" s="33" t="inlineStr"/>
      <c r="K531" s="33" t="inlineStr"/>
      <c r="L531" s="33" t="inlineStr"/>
      <c r="M531" s="33" t="inlineStr"/>
      <c r="N531" s="33" t="inlineStr"/>
      <c r="O531" s="33" t="inlineStr"/>
      <c r="P531" s="33" t="inlineStr"/>
      <c r="Q531" s="33" t="inlineStr"/>
      <c r="R531" s="33" t="inlineStr"/>
      <c r="S531" s="33" t="inlineStr"/>
      <c r="T531" s="33" t="inlineStr"/>
      <c r="U531" s="33" t="inlineStr"/>
      <c r="V531" s="33" t="inlineStr"/>
      <c r="W531" s="33" t="inlineStr"/>
      <c r="X531" s="33" t="inlineStr"/>
      <c r="Y531" s="33" t="inlineStr"/>
      <c r="Z531" s="33" t="inlineStr"/>
      <c r="AA531" s="33" t="inlineStr"/>
      <c r="AB531" s="33" t="inlineStr"/>
      <c r="AC531" s="33" t="inlineStr"/>
      <c r="AD531" s="33" t="inlineStr"/>
      <c r="AE531" s="33" t="inlineStr"/>
      <c r="AF531" s="33" t="inlineStr"/>
      <c r="AG531" s="33" t="inlineStr"/>
      <c r="AH531">
        <f>COUNTA(D531:D531)&gt;0</f>
        <v/>
      </c>
      <c r="AI531">
        <f>TRUE</f>
        <v/>
      </c>
      <c r="AJ531">
        <f>FALSE</f>
        <v/>
      </c>
      <c r="AK531">
        <f>IF(AH531,"ANSWERED","MISSING")</f>
        <v/>
      </c>
      <c r="AL531" t="inlineStr">
        <is>
          <t>NO_DEPENDENCY</t>
        </is>
      </c>
    </row>
    <row r="532">
      <c r="A532" s="29" t="inlineStr">
        <is>
          <t>CASP_PR_521_v1</t>
        </is>
      </c>
      <c r="B532" s="30" t="inlineStr">
        <is>
          <t>Advance payments to clients</t>
        </is>
      </c>
      <c r="C532" s="34" t="inlineStr">
        <is>
          <t>TABLE: 19.0
MATRIX ROW / CONTEXT: Malta
Enter Advance payments to clients in Malta
HOW TO ANSWER: 1 to 1 values.</t>
        </is>
      </c>
      <c r="D532" s="32" t="inlineStr"/>
      <c r="E532" s="33" t="inlineStr"/>
      <c r="F532" s="33" t="inlineStr"/>
      <c r="G532" s="33" t="inlineStr"/>
      <c r="H532" s="33" t="inlineStr"/>
      <c r="I532" s="33" t="inlineStr"/>
      <c r="J532" s="33" t="inlineStr"/>
      <c r="K532" s="33" t="inlineStr"/>
      <c r="L532" s="33" t="inlineStr"/>
      <c r="M532" s="33" t="inlineStr"/>
      <c r="N532" s="33" t="inlineStr"/>
      <c r="O532" s="33" t="inlineStr"/>
      <c r="P532" s="33" t="inlineStr"/>
      <c r="Q532" s="33" t="inlineStr"/>
      <c r="R532" s="33" t="inlineStr"/>
      <c r="S532" s="33" t="inlineStr"/>
      <c r="T532" s="33" t="inlineStr"/>
      <c r="U532" s="33" t="inlineStr"/>
      <c r="V532" s="33" t="inlineStr"/>
      <c r="W532" s="33" t="inlineStr"/>
      <c r="X532" s="33" t="inlineStr"/>
      <c r="Y532" s="33" t="inlineStr"/>
      <c r="Z532" s="33" t="inlineStr"/>
      <c r="AA532" s="33" t="inlineStr"/>
      <c r="AB532" s="33" t="inlineStr"/>
      <c r="AC532" s="33" t="inlineStr"/>
      <c r="AD532" s="33" t="inlineStr"/>
      <c r="AE532" s="33" t="inlineStr"/>
      <c r="AF532" s="33" t="inlineStr"/>
      <c r="AG532" s="33" t="inlineStr"/>
      <c r="AH532">
        <f>COUNTA(D532:D532)&gt;0</f>
        <v/>
      </c>
      <c r="AI532">
        <f>TRUE</f>
        <v/>
      </c>
      <c r="AJ532">
        <f>FALSE</f>
        <v/>
      </c>
      <c r="AK532">
        <f>IF(AH532,"ANSWERED","MISSING")</f>
        <v/>
      </c>
      <c r="AL532" t="inlineStr">
        <is>
          <t>NO_DEPENDENCY</t>
        </is>
      </c>
    </row>
    <row r="533">
      <c r="A533" s="29" t="inlineStr">
        <is>
          <t>CASP_PR_522_v1</t>
        </is>
      </c>
      <c r="B533" s="30" t="inlineStr">
        <is>
          <t>Advance payments to clients</t>
        </is>
      </c>
      <c r="C533" s="34" t="inlineStr">
        <is>
          <t>TABLE: 19.0
MATRIX ROW / CONTEXT: EU/EEA
Enter Advance payments to clients in EU/EEA
HOW TO ANSWER: 1 to 1 values.</t>
        </is>
      </c>
      <c r="D533" s="32" t="inlineStr"/>
      <c r="E533" s="33" t="inlineStr"/>
      <c r="F533" s="33" t="inlineStr"/>
      <c r="G533" s="33" t="inlineStr"/>
      <c r="H533" s="33" t="inlineStr"/>
      <c r="I533" s="33" t="inlineStr"/>
      <c r="J533" s="33" t="inlineStr"/>
      <c r="K533" s="33" t="inlineStr"/>
      <c r="L533" s="33" t="inlineStr"/>
      <c r="M533" s="33" t="inlineStr"/>
      <c r="N533" s="33" t="inlineStr"/>
      <c r="O533" s="33" t="inlineStr"/>
      <c r="P533" s="33" t="inlineStr"/>
      <c r="Q533" s="33" t="inlineStr"/>
      <c r="R533" s="33" t="inlineStr"/>
      <c r="S533" s="33" t="inlineStr"/>
      <c r="T533" s="33" t="inlineStr"/>
      <c r="U533" s="33" t="inlineStr"/>
      <c r="V533" s="33" t="inlineStr"/>
      <c r="W533" s="33" t="inlineStr"/>
      <c r="X533" s="33" t="inlineStr"/>
      <c r="Y533" s="33" t="inlineStr"/>
      <c r="Z533" s="33" t="inlineStr"/>
      <c r="AA533" s="33" t="inlineStr"/>
      <c r="AB533" s="33" t="inlineStr"/>
      <c r="AC533" s="33" t="inlineStr"/>
      <c r="AD533" s="33" t="inlineStr"/>
      <c r="AE533" s="33" t="inlineStr"/>
      <c r="AF533" s="33" t="inlineStr"/>
      <c r="AG533" s="33" t="inlineStr"/>
      <c r="AH533">
        <f>COUNTA(D533:D533)&gt;0</f>
        <v/>
      </c>
      <c r="AI533">
        <f>TRUE</f>
        <v/>
      </c>
      <c r="AJ533">
        <f>FALSE</f>
        <v/>
      </c>
      <c r="AK533">
        <f>IF(AH533,"ANSWERED","MISSING")</f>
        <v/>
      </c>
      <c r="AL533" t="inlineStr">
        <is>
          <t>NO_DEPENDENCY</t>
        </is>
      </c>
    </row>
    <row r="534">
      <c r="A534" s="29" t="inlineStr">
        <is>
          <t>CASP_PR_523_v1</t>
        </is>
      </c>
      <c r="B534" s="30" t="inlineStr">
        <is>
          <t>Advance payments to clients</t>
        </is>
      </c>
      <c r="C534" s="34" t="inlineStr">
        <is>
          <t>TABLE: 19.0
MATRIX ROW / CONTEXT: RoW
Enter Advance payments to clients in RoW
HOW TO ANSWER: 1 to 1 values.</t>
        </is>
      </c>
      <c r="D534" s="32" t="inlineStr"/>
      <c r="E534" s="33" t="inlineStr"/>
      <c r="F534" s="33" t="inlineStr"/>
      <c r="G534" s="33" t="inlineStr"/>
      <c r="H534" s="33" t="inlineStr"/>
      <c r="I534" s="33" t="inlineStr"/>
      <c r="J534" s="33" t="inlineStr"/>
      <c r="K534" s="33" t="inlineStr"/>
      <c r="L534" s="33" t="inlineStr"/>
      <c r="M534" s="33" t="inlineStr"/>
      <c r="N534" s="33" t="inlineStr"/>
      <c r="O534" s="33" t="inlineStr"/>
      <c r="P534" s="33" t="inlineStr"/>
      <c r="Q534" s="33" t="inlineStr"/>
      <c r="R534" s="33" t="inlineStr"/>
      <c r="S534" s="33" t="inlineStr"/>
      <c r="T534" s="33" t="inlineStr"/>
      <c r="U534" s="33" t="inlineStr"/>
      <c r="V534" s="33" t="inlineStr"/>
      <c r="W534" s="33" t="inlineStr"/>
      <c r="X534" s="33" t="inlineStr"/>
      <c r="Y534" s="33" t="inlineStr"/>
      <c r="Z534" s="33" t="inlineStr"/>
      <c r="AA534" s="33" t="inlineStr"/>
      <c r="AB534" s="33" t="inlineStr"/>
      <c r="AC534" s="33" t="inlineStr"/>
      <c r="AD534" s="33" t="inlineStr"/>
      <c r="AE534" s="33" t="inlineStr"/>
      <c r="AF534" s="33" t="inlineStr"/>
      <c r="AG534" s="33" t="inlineStr"/>
      <c r="AH534">
        <f>COUNTA(D534:D534)&gt;0</f>
        <v/>
      </c>
      <c r="AI534">
        <f>TRUE</f>
        <v/>
      </c>
      <c r="AJ534">
        <f>FALSE</f>
        <v/>
      </c>
      <c r="AK534">
        <f>IF(AH534,"ANSWERED","MISSING")</f>
        <v/>
      </c>
      <c r="AL534" t="inlineStr">
        <is>
          <t>NO_DEPENDENCY</t>
        </is>
      </c>
    </row>
    <row r="535">
      <c r="A535" s="29" t="inlineStr">
        <is>
          <t>CASP_PR_524_v1</t>
        </is>
      </c>
      <c r="B535" s="30" t="inlineStr">
        <is>
          <t>Amounts due from group entities</t>
        </is>
      </c>
      <c r="C535" s="34" t="inlineStr">
        <is>
          <t>TABLE: 19.0
MATRIX ROW / CONTEXT: Malta
Enter Amounts due from group entities in Malta
HOW TO ANSWER: 1 to 1 values.</t>
        </is>
      </c>
      <c r="D535" s="32" t="inlineStr"/>
      <c r="E535" s="33" t="inlineStr"/>
      <c r="F535" s="33" t="inlineStr"/>
      <c r="G535" s="33" t="inlineStr"/>
      <c r="H535" s="33" t="inlineStr"/>
      <c r="I535" s="33" t="inlineStr"/>
      <c r="J535" s="33" t="inlineStr"/>
      <c r="K535" s="33" t="inlineStr"/>
      <c r="L535" s="33" t="inlineStr"/>
      <c r="M535" s="33" t="inlineStr"/>
      <c r="N535" s="33" t="inlineStr"/>
      <c r="O535" s="33" t="inlineStr"/>
      <c r="P535" s="33" t="inlineStr"/>
      <c r="Q535" s="33" t="inlineStr"/>
      <c r="R535" s="33" t="inlineStr"/>
      <c r="S535" s="33" t="inlineStr"/>
      <c r="T535" s="33" t="inlineStr"/>
      <c r="U535" s="33" t="inlineStr"/>
      <c r="V535" s="33" t="inlineStr"/>
      <c r="W535" s="33" t="inlineStr"/>
      <c r="X535" s="33" t="inlineStr"/>
      <c r="Y535" s="33" t="inlineStr"/>
      <c r="Z535" s="33" t="inlineStr"/>
      <c r="AA535" s="33" t="inlineStr"/>
      <c r="AB535" s="33" t="inlineStr"/>
      <c r="AC535" s="33" t="inlineStr"/>
      <c r="AD535" s="33" t="inlineStr"/>
      <c r="AE535" s="33" t="inlineStr"/>
      <c r="AF535" s="33" t="inlineStr"/>
      <c r="AG535" s="33" t="inlineStr"/>
      <c r="AH535">
        <f>COUNTA(D535:D535)&gt;0</f>
        <v/>
      </c>
      <c r="AI535">
        <f>TRUE</f>
        <v/>
      </c>
      <c r="AJ535">
        <f>FALSE</f>
        <v/>
      </c>
      <c r="AK535">
        <f>IF(AH535,"ANSWERED","MISSING")</f>
        <v/>
      </c>
      <c r="AL535" t="inlineStr">
        <is>
          <t>NO_DEPENDENCY</t>
        </is>
      </c>
    </row>
    <row r="536">
      <c r="A536" s="29" t="inlineStr">
        <is>
          <t>CASP_PR_525_v1</t>
        </is>
      </c>
      <c r="B536" s="30" t="inlineStr">
        <is>
          <t>Amounts due from group entities</t>
        </is>
      </c>
      <c r="C536" s="34" t="inlineStr">
        <is>
          <t>TABLE: 19.0
MATRIX ROW / CONTEXT: EU/EEA
Enter Amounts due from group entities in EU/EEA
HOW TO ANSWER: 1 to 1 values.</t>
        </is>
      </c>
      <c r="D536" s="32" t="inlineStr"/>
      <c r="E536" s="33" t="inlineStr"/>
      <c r="F536" s="33" t="inlineStr"/>
      <c r="G536" s="33" t="inlineStr"/>
      <c r="H536" s="33" t="inlineStr"/>
      <c r="I536" s="33" t="inlineStr"/>
      <c r="J536" s="33" t="inlineStr"/>
      <c r="K536" s="33" t="inlineStr"/>
      <c r="L536" s="33" t="inlineStr"/>
      <c r="M536" s="33" t="inlineStr"/>
      <c r="N536" s="33" t="inlineStr"/>
      <c r="O536" s="33" t="inlineStr"/>
      <c r="P536" s="33" t="inlineStr"/>
      <c r="Q536" s="33" t="inlineStr"/>
      <c r="R536" s="33" t="inlineStr"/>
      <c r="S536" s="33" t="inlineStr"/>
      <c r="T536" s="33" t="inlineStr"/>
      <c r="U536" s="33" t="inlineStr"/>
      <c r="V536" s="33" t="inlineStr"/>
      <c r="W536" s="33" t="inlineStr"/>
      <c r="X536" s="33" t="inlineStr"/>
      <c r="Y536" s="33" t="inlineStr"/>
      <c r="Z536" s="33" t="inlineStr"/>
      <c r="AA536" s="33" t="inlineStr"/>
      <c r="AB536" s="33" t="inlineStr"/>
      <c r="AC536" s="33" t="inlineStr"/>
      <c r="AD536" s="33" t="inlineStr"/>
      <c r="AE536" s="33" t="inlineStr"/>
      <c r="AF536" s="33" t="inlineStr"/>
      <c r="AG536" s="33" t="inlineStr"/>
      <c r="AH536">
        <f>COUNTA(D536:D536)&gt;0</f>
        <v/>
      </c>
      <c r="AI536">
        <f>TRUE</f>
        <v/>
      </c>
      <c r="AJ536">
        <f>FALSE</f>
        <v/>
      </c>
      <c r="AK536">
        <f>IF(AH536,"ANSWERED","MISSING")</f>
        <v/>
      </c>
      <c r="AL536" t="inlineStr">
        <is>
          <t>NO_DEPENDENCY</t>
        </is>
      </c>
    </row>
    <row r="537">
      <c r="A537" s="29" t="inlineStr">
        <is>
          <t>CASP_PR_526_v1</t>
        </is>
      </c>
      <c r="B537" s="30" t="inlineStr">
        <is>
          <t>Amounts due from group entities</t>
        </is>
      </c>
      <c r="C537" s="34" t="inlineStr">
        <is>
          <t>TABLE: 19.0
MATRIX ROW / CONTEXT: RoW
Enter Amounts due from group entities in RoW
HOW TO ANSWER: 1 to 1 values.</t>
        </is>
      </c>
      <c r="D537" s="32" t="inlineStr"/>
      <c r="E537" s="33" t="inlineStr"/>
      <c r="F537" s="33" t="inlineStr"/>
      <c r="G537" s="33" t="inlineStr"/>
      <c r="H537" s="33" t="inlineStr"/>
      <c r="I537" s="33" t="inlineStr"/>
      <c r="J537" s="33" t="inlineStr"/>
      <c r="K537" s="33" t="inlineStr"/>
      <c r="L537" s="33" t="inlineStr"/>
      <c r="M537" s="33" t="inlineStr"/>
      <c r="N537" s="33" t="inlineStr"/>
      <c r="O537" s="33" t="inlineStr"/>
      <c r="P537" s="33" t="inlineStr"/>
      <c r="Q537" s="33" t="inlineStr"/>
      <c r="R537" s="33" t="inlineStr"/>
      <c r="S537" s="33" t="inlineStr"/>
      <c r="T537" s="33" t="inlineStr"/>
      <c r="U537" s="33" t="inlineStr"/>
      <c r="V537" s="33" t="inlineStr"/>
      <c r="W537" s="33" t="inlineStr"/>
      <c r="X537" s="33" t="inlineStr"/>
      <c r="Y537" s="33" t="inlineStr"/>
      <c r="Z537" s="33" t="inlineStr"/>
      <c r="AA537" s="33" t="inlineStr"/>
      <c r="AB537" s="33" t="inlineStr"/>
      <c r="AC537" s="33" t="inlineStr"/>
      <c r="AD537" s="33" t="inlineStr"/>
      <c r="AE537" s="33" t="inlineStr"/>
      <c r="AF537" s="33" t="inlineStr"/>
      <c r="AG537" s="33" t="inlineStr"/>
      <c r="AH537">
        <f>COUNTA(D537:D537)&gt;0</f>
        <v/>
      </c>
      <c r="AI537">
        <f>TRUE</f>
        <v/>
      </c>
      <c r="AJ537">
        <f>FALSE</f>
        <v/>
      </c>
      <c r="AK537">
        <f>IF(AH537,"ANSWERED","MISSING")</f>
        <v/>
      </c>
      <c r="AL537" t="inlineStr">
        <is>
          <t>NO_DEPENDENCY</t>
        </is>
      </c>
    </row>
    <row r="538">
      <c r="A538" s="29" t="inlineStr">
        <is>
          <t>CASP_PR_527_v1</t>
        </is>
      </c>
      <c r="B538" s="30" t="inlineStr">
        <is>
          <t>Details on amounts due from group entities</t>
        </is>
      </c>
      <c r="C538" s="31" t="inlineStr">
        <is>
          <t>Enter Details on amounts due from group entities
WHEN TO ANSWER: The total of “Amounts due from group entities” (CASP_PR_524), “Amounts due from group entities” (CASP_PR_525), “Amounts due from group entities” (CASP_PR_526) is greater than 0</t>
        </is>
      </c>
      <c r="D538" s="36" t="inlineStr"/>
      <c r="E538" s="33" t="inlineStr"/>
      <c r="F538" s="33" t="inlineStr"/>
      <c r="G538" s="33" t="inlineStr"/>
      <c r="H538" s="33" t="inlineStr"/>
      <c r="I538" s="33" t="inlineStr"/>
      <c r="J538" s="33" t="inlineStr"/>
      <c r="K538" s="33" t="inlineStr"/>
      <c r="L538" s="33" t="inlineStr"/>
      <c r="M538" s="33" t="inlineStr"/>
      <c r="N538" s="33" t="inlineStr"/>
      <c r="O538" s="33" t="inlineStr"/>
      <c r="P538" s="33" t="inlineStr"/>
      <c r="Q538" s="33" t="inlineStr"/>
      <c r="R538" s="33" t="inlineStr"/>
      <c r="S538" s="33" t="inlineStr"/>
      <c r="T538" s="33" t="inlineStr"/>
      <c r="U538" s="33" t="inlineStr"/>
      <c r="V538" s="33" t="inlineStr"/>
      <c r="W538" s="33" t="inlineStr"/>
      <c r="X538" s="33" t="inlineStr"/>
      <c r="Y538" s="33" t="inlineStr"/>
      <c r="Z538" s="33" t="inlineStr"/>
      <c r="AA538" s="33" t="inlineStr"/>
      <c r="AB538" s="33" t="inlineStr"/>
      <c r="AC538" s="33" t="inlineStr"/>
      <c r="AD538" s="33" t="inlineStr"/>
      <c r="AE538" s="33" t="inlineStr"/>
      <c r="AF538" s="33" t="inlineStr"/>
      <c r="AG538" s="33" t="inlineStr"/>
      <c r="AH538">
        <f>COUNTA(D538:D538)&gt;0</f>
        <v/>
      </c>
      <c r="AI538">
        <f>IFERROR(SUM('2- PR'!$D$535:$D$535,'2- PR'!$D$536:$D$536,'2- PR'!$D$537:$D$537)&gt;0,FALSE)</f>
        <v/>
      </c>
      <c r="AJ538">
        <f>IFERROR(AND(AND(COUNTA('2- PR'!$D$535:$D$535)=0,COUNTA('2- PR'!$D$536:$D$536)=0,COUNTA('2- PR'!$D$537:$D$537)=0),NOT(SUM('2- PR'!$D$535:$D$535,'2- PR'!$D$536:$D$536,'2- PR'!$D$537:$D$537)&gt;0)),FALSE)</f>
        <v/>
      </c>
      <c r="AK538">
        <f>IF(AI538,IF(AH538,"ANSWERED","MISSING"),IF(AJ538,IF(AH538,"INVALID","CONTROLLER MISSING"),IF(AH538,"INVALID","NOT APPLICABLE")))</f>
        <v/>
      </c>
      <c r="AL538" t="inlineStr">
        <is>
          <t>PARSED</t>
        </is>
      </c>
    </row>
    <row r="539">
      <c r="A539" s="29" t="inlineStr">
        <is>
          <t>CASP_PR_528_v1</t>
        </is>
      </c>
      <c r="B539" s="30" t="inlineStr">
        <is>
          <t>Amounts due from third parties</t>
        </is>
      </c>
      <c r="C539" s="34" t="inlineStr">
        <is>
          <t>TABLE: 19.0
MATRIX ROW / CONTEXT: Malta
Enter Amounts due from third parties in Malta
HOW TO ANSWER: 1 to 1 values.</t>
        </is>
      </c>
      <c r="D539" s="32" t="inlineStr"/>
      <c r="E539" s="33" t="inlineStr"/>
      <c r="F539" s="33" t="inlineStr"/>
      <c r="G539" s="33" t="inlineStr"/>
      <c r="H539" s="33" t="inlineStr"/>
      <c r="I539" s="33" t="inlineStr"/>
      <c r="J539" s="33" t="inlineStr"/>
      <c r="K539" s="33" t="inlineStr"/>
      <c r="L539" s="33" t="inlineStr"/>
      <c r="M539" s="33" t="inlineStr"/>
      <c r="N539" s="33" t="inlineStr"/>
      <c r="O539" s="33" t="inlineStr"/>
      <c r="P539" s="33" t="inlineStr"/>
      <c r="Q539" s="33" t="inlineStr"/>
      <c r="R539" s="33" t="inlineStr"/>
      <c r="S539" s="33" t="inlineStr"/>
      <c r="T539" s="33" t="inlineStr"/>
      <c r="U539" s="33" t="inlineStr"/>
      <c r="V539" s="33" t="inlineStr"/>
      <c r="W539" s="33" t="inlineStr"/>
      <c r="X539" s="33" t="inlineStr"/>
      <c r="Y539" s="33" t="inlineStr"/>
      <c r="Z539" s="33" t="inlineStr"/>
      <c r="AA539" s="33" t="inlineStr"/>
      <c r="AB539" s="33" t="inlineStr"/>
      <c r="AC539" s="33" t="inlineStr"/>
      <c r="AD539" s="33" t="inlineStr"/>
      <c r="AE539" s="33" t="inlineStr"/>
      <c r="AF539" s="33" t="inlineStr"/>
      <c r="AG539" s="33" t="inlineStr"/>
      <c r="AH539">
        <f>COUNTA(D539:D539)&gt;0</f>
        <v/>
      </c>
      <c r="AI539">
        <f>TRUE</f>
        <v/>
      </c>
      <c r="AJ539">
        <f>FALSE</f>
        <v/>
      </c>
      <c r="AK539">
        <f>IF(AH539,"ANSWERED","MISSING")</f>
        <v/>
      </c>
      <c r="AL539" t="inlineStr">
        <is>
          <t>NO_DEPENDENCY</t>
        </is>
      </c>
    </row>
    <row r="540">
      <c r="A540" s="29" t="inlineStr">
        <is>
          <t>CASP_PR_529_v1</t>
        </is>
      </c>
      <c r="B540" s="30" t="inlineStr">
        <is>
          <t>Amounts due from third parties</t>
        </is>
      </c>
      <c r="C540" s="34" t="inlineStr">
        <is>
          <t>TABLE: 19.0
MATRIX ROW / CONTEXT: EU/EEA
Enter Amounts due from third parties in EU/EEA
HOW TO ANSWER: 1 to 1 values.</t>
        </is>
      </c>
      <c r="D540" s="32" t="inlineStr"/>
      <c r="E540" s="33" t="inlineStr"/>
      <c r="F540" s="33" t="inlineStr"/>
      <c r="G540" s="33" t="inlineStr"/>
      <c r="H540" s="33" t="inlineStr"/>
      <c r="I540" s="33" t="inlineStr"/>
      <c r="J540" s="33" t="inlineStr"/>
      <c r="K540" s="33" t="inlineStr"/>
      <c r="L540" s="33" t="inlineStr"/>
      <c r="M540" s="33" t="inlineStr"/>
      <c r="N540" s="33" t="inlineStr"/>
      <c r="O540" s="33" t="inlineStr"/>
      <c r="P540" s="33" t="inlineStr"/>
      <c r="Q540" s="33" t="inlineStr"/>
      <c r="R540" s="33" t="inlineStr"/>
      <c r="S540" s="33" t="inlineStr"/>
      <c r="T540" s="33" t="inlineStr"/>
      <c r="U540" s="33" t="inlineStr"/>
      <c r="V540" s="33" t="inlineStr"/>
      <c r="W540" s="33" t="inlineStr"/>
      <c r="X540" s="33" t="inlineStr"/>
      <c r="Y540" s="33" t="inlineStr"/>
      <c r="Z540" s="33" t="inlineStr"/>
      <c r="AA540" s="33" t="inlineStr"/>
      <c r="AB540" s="33" t="inlineStr"/>
      <c r="AC540" s="33" t="inlineStr"/>
      <c r="AD540" s="33" t="inlineStr"/>
      <c r="AE540" s="33" t="inlineStr"/>
      <c r="AF540" s="33" t="inlineStr"/>
      <c r="AG540" s="33" t="inlineStr"/>
      <c r="AH540">
        <f>COUNTA(D540:D540)&gt;0</f>
        <v/>
      </c>
      <c r="AI540">
        <f>TRUE</f>
        <v/>
      </c>
      <c r="AJ540">
        <f>FALSE</f>
        <v/>
      </c>
      <c r="AK540">
        <f>IF(AH540,"ANSWERED","MISSING")</f>
        <v/>
      </c>
      <c r="AL540" t="inlineStr">
        <is>
          <t>NO_DEPENDENCY</t>
        </is>
      </c>
    </row>
    <row r="541">
      <c r="A541" s="29" t="inlineStr">
        <is>
          <t>CASP_PR_530_v1</t>
        </is>
      </c>
      <c r="B541" s="30" t="inlineStr">
        <is>
          <t>Amounts due from third parties</t>
        </is>
      </c>
      <c r="C541" s="34" t="inlineStr">
        <is>
          <t>TABLE: 19.0
MATRIX ROW / CONTEXT: RoW
Enter Amounts due from third parties in RoW
HOW TO ANSWER: 1 to 1 values.</t>
        </is>
      </c>
      <c r="D541" s="32" t="inlineStr"/>
      <c r="E541" s="33" t="inlineStr"/>
      <c r="F541" s="33" t="inlineStr"/>
      <c r="G541" s="33" t="inlineStr"/>
      <c r="H541" s="33" t="inlineStr"/>
      <c r="I541" s="33" t="inlineStr"/>
      <c r="J541" s="33" t="inlineStr"/>
      <c r="K541" s="33" t="inlineStr"/>
      <c r="L541" s="33" t="inlineStr"/>
      <c r="M541" s="33" t="inlineStr"/>
      <c r="N541" s="33" t="inlineStr"/>
      <c r="O541" s="33" t="inlineStr"/>
      <c r="P541" s="33" t="inlineStr"/>
      <c r="Q541" s="33" t="inlineStr"/>
      <c r="R541" s="33" t="inlineStr"/>
      <c r="S541" s="33" t="inlineStr"/>
      <c r="T541" s="33" t="inlineStr"/>
      <c r="U541" s="33" t="inlineStr"/>
      <c r="V541" s="33" t="inlineStr"/>
      <c r="W541" s="33" t="inlineStr"/>
      <c r="X541" s="33" t="inlineStr"/>
      <c r="Y541" s="33" t="inlineStr"/>
      <c r="Z541" s="33" t="inlineStr"/>
      <c r="AA541" s="33" t="inlineStr"/>
      <c r="AB541" s="33" t="inlineStr"/>
      <c r="AC541" s="33" t="inlineStr"/>
      <c r="AD541" s="33" t="inlineStr"/>
      <c r="AE541" s="33" t="inlineStr"/>
      <c r="AF541" s="33" t="inlineStr"/>
      <c r="AG541" s="33" t="inlineStr"/>
      <c r="AH541">
        <f>COUNTA(D541:D541)&gt;0</f>
        <v/>
      </c>
      <c r="AI541">
        <f>TRUE</f>
        <v/>
      </c>
      <c r="AJ541">
        <f>FALSE</f>
        <v/>
      </c>
      <c r="AK541">
        <f>IF(AH541,"ANSWERED","MISSING")</f>
        <v/>
      </c>
      <c r="AL541" t="inlineStr">
        <is>
          <t>NO_DEPENDENCY</t>
        </is>
      </c>
    </row>
    <row r="542">
      <c r="A542" s="29" t="inlineStr">
        <is>
          <t>CASP_PR_531_v1</t>
        </is>
      </c>
      <c r="B542" s="30" t="inlineStr">
        <is>
          <t>Details on Amounts due from third parties</t>
        </is>
      </c>
      <c r="C542" s="31" t="inlineStr">
        <is>
          <t>Enter Details on Amounts due from third parties
WHEN TO ANSWER: The total of “Amounts due from third parties” (CASP_PR_528), “Amounts due from third parties” (CASP_PR_529), “Amounts due from third parties” (CASP_PR_530) is greater than 0</t>
        </is>
      </c>
      <c r="D542" s="36" t="inlineStr"/>
      <c r="E542" s="33" t="inlineStr"/>
      <c r="F542" s="33" t="inlineStr"/>
      <c r="G542" s="33" t="inlineStr"/>
      <c r="H542" s="33" t="inlineStr"/>
      <c r="I542" s="33" t="inlineStr"/>
      <c r="J542" s="33" t="inlineStr"/>
      <c r="K542" s="33" t="inlineStr"/>
      <c r="L542" s="33" t="inlineStr"/>
      <c r="M542" s="33" t="inlineStr"/>
      <c r="N542" s="33" t="inlineStr"/>
      <c r="O542" s="33" t="inlineStr"/>
      <c r="P542" s="33" t="inlineStr"/>
      <c r="Q542" s="33" t="inlineStr"/>
      <c r="R542" s="33" t="inlineStr"/>
      <c r="S542" s="33" t="inlineStr"/>
      <c r="T542" s="33" t="inlineStr"/>
      <c r="U542" s="33" t="inlineStr"/>
      <c r="V542" s="33" t="inlineStr"/>
      <c r="W542" s="33" t="inlineStr"/>
      <c r="X542" s="33" t="inlineStr"/>
      <c r="Y542" s="33" t="inlineStr"/>
      <c r="Z542" s="33" t="inlineStr"/>
      <c r="AA542" s="33" t="inlineStr"/>
      <c r="AB542" s="33" t="inlineStr"/>
      <c r="AC542" s="33" t="inlineStr"/>
      <c r="AD542" s="33" t="inlineStr"/>
      <c r="AE542" s="33" t="inlineStr"/>
      <c r="AF542" s="33" t="inlineStr"/>
      <c r="AG542" s="33" t="inlineStr"/>
      <c r="AH542">
        <f>COUNTA(D542:D542)&gt;0</f>
        <v/>
      </c>
      <c r="AI542">
        <f>IFERROR(SUM('2- PR'!$D$539:$D$539,'2- PR'!$D$540:$D$540,'2- PR'!$D$541:$D$541)&gt;0,FALSE)</f>
        <v/>
      </c>
      <c r="AJ542">
        <f>IFERROR(AND(AND(COUNTA('2- PR'!$D$539:$D$539)=0,COUNTA('2- PR'!$D$540:$D$540)=0,COUNTA('2- PR'!$D$541:$D$541)=0),NOT(SUM('2- PR'!$D$539:$D$539,'2- PR'!$D$540:$D$540,'2- PR'!$D$541:$D$541)&gt;0)),FALSE)</f>
        <v/>
      </c>
      <c r="AK542">
        <f>IF(AI542,IF(AH542,"ANSWERED","MISSING"),IF(AJ542,IF(AH542,"INVALID","CONTROLLER MISSING"),IF(AH542,"INVALID","NOT APPLICABLE")))</f>
        <v/>
      </c>
      <c r="AL542" t="inlineStr">
        <is>
          <t>PARSED</t>
        </is>
      </c>
    </row>
    <row r="543">
      <c r="A543" s="29" t="inlineStr">
        <is>
          <t>CASP_PR_532_v1</t>
        </is>
      </c>
      <c r="B543" s="30" t="inlineStr">
        <is>
          <t>Prepayments</t>
        </is>
      </c>
      <c r="C543" s="34" t="inlineStr">
        <is>
          <t>TABLE: 19.0
MATRIX ROW / CONTEXT: Malta
Enter Prepayments in Malta
HOW TO ANSWER: 1 to 1 values.</t>
        </is>
      </c>
      <c r="D543" s="32" t="inlineStr"/>
      <c r="E543" s="33" t="inlineStr"/>
      <c r="F543" s="33" t="inlineStr"/>
      <c r="G543" s="33" t="inlineStr"/>
      <c r="H543" s="33" t="inlineStr"/>
      <c r="I543" s="33" t="inlineStr"/>
      <c r="J543" s="33" t="inlineStr"/>
      <c r="K543" s="33" t="inlineStr"/>
      <c r="L543" s="33" t="inlineStr"/>
      <c r="M543" s="33" t="inlineStr"/>
      <c r="N543" s="33" t="inlineStr"/>
      <c r="O543" s="33" t="inlineStr"/>
      <c r="P543" s="33" t="inlineStr"/>
      <c r="Q543" s="33" t="inlineStr"/>
      <c r="R543" s="33" t="inlineStr"/>
      <c r="S543" s="33" t="inlineStr"/>
      <c r="T543" s="33" t="inlineStr"/>
      <c r="U543" s="33" t="inlineStr"/>
      <c r="V543" s="33" t="inlineStr"/>
      <c r="W543" s="33" t="inlineStr"/>
      <c r="X543" s="33" t="inlineStr"/>
      <c r="Y543" s="33" t="inlineStr"/>
      <c r="Z543" s="33" t="inlineStr"/>
      <c r="AA543" s="33" t="inlineStr"/>
      <c r="AB543" s="33" t="inlineStr"/>
      <c r="AC543" s="33" t="inlineStr"/>
      <c r="AD543" s="33" t="inlineStr"/>
      <c r="AE543" s="33" t="inlineStr"/>
      <c r="AF543" s="33" t="inlineStr"/>
      <c r="AG543" s="33" t="inlineStr"/>
      <c r="AH543">
        <f>COUNTA(D543:D543)&gt;0</f>
        <v/>
      </c>
      <c r="AI543">
        <f>TRUE</f>
        <v/>
      </c>
      <c r="AJ543">
        <f>FALSE</f>
        <v/>
      </c>
      <c r="AK543">
        <f>IF(AH543,"ANSWERED","MISSING")</f>
        <v/>
      </c>
      <c r="AL543" t="inlineStr">
        <is>
          <t>NO_DEPENDENCY</t>
        </is>
      </c>
    </row>
    <row r="544">
      <c r="A544" s="29" t="inlineStr">
        <is>
          <t>CASP_PR_533_v1</t>
        </is>
      </c>
      <c r="B544" s="30" t="inlineStr">
        <is>
          <t>Prepayments</t>
        </is>
      </c>
      <c r="C544" s="34" t="inlineStr">
        <is>
          <t>TABLE: 19.0
MATRIX ROW / CONTEXT: EU/EEA
Enter Prepayments in EU/EEA
HOW TO ANSWER: 1 to 1 values.</t>
        </is>
      </c>
      <c r="D544" s="32" t="inlineStr"/>
      <c r="E544" s="33" t="inlineStr"/>
      <c r="F544" s="33" t="inlineStr"/>
      <c r="G544" s="33" t="inlineStr"/>
      <c r="H544" s="33" t="inlineStr"/>
      <c r="I544" s="33" t="inlineStr"/>
      <c r="J544" s="33" t="inlineStr"/>
      <c r="K544" s="33" t="inlineStr"/>
      <c r="L544" s="33" t="inlineStr"/>
      <c r="M544" s="33" t="inlineStr"/>
      <c r="N544" s="33" t="inlineStr"/>
      <c r="O544" s="33" t="inlineStr"/>
      <c r="P544" s="33" t="inlineStr"/>
      <c r="Q544" s="33" t="inlineStr"/>
      <c r="R544" s="33" t="inlineStr"/>
      <c r="S544" s="33" t="inlineStr"/>
      <c r="T544" s="33" t="inlineStr"/>
      <c r="U544" s="33" t="inlineStr"/>
      <c r="V544" s="33" t="inlineStr"/>
      <c r="W544" s="33" t="inlineStr"/>
      <c r="X544" s="33" t="inlineStr"/>
      <c r="Y544" s="33" t="inlineStr"/>
      <c r="Z544" s="33" t="inlineStr"/>
      <c r="AA544" s="33" t="inlineStr"/>
      <c r="AB544" s="33" t="inlineStr"/>
      <c r="AC544" s="33" t="inlineStr"/>
      <c r="AD544" s="33" t="inlineStr"/>
      <c r="AE544" s="33" t="inlineStr"/>
      <c r="AF544" s="33" t="inlineStr"/>
      <c r="AG544" s="33" t="inlineStr"/>
      <c r="AH544">
        <f>COUNTA(D544:D544)&gt;0</f>
        <v/>
      </c>
      <c r="AI544">
        <f>TRUE</f>
        <v/>
      </c>
      <c r="AJ544">
        <f>FALSE</f>
        <v/>
      </c>
      <c r="AK544">
        <f>IF(AH544,"ANSWERED","MISSING")</f>
        <v/>
      </c>
      <c r="AL544" t="inlineStr">
        <is>
          <t>NO_DEPENDENCY</t>
        </is>
      </c>
    </row>
    <row r="545">
      <c r="A545" s="29" t="inlineStr">
        <is>
          <t>CASP_PR_534_v1</t>
        </is>
      </c>
      <c r="B545" s="30" t="inlineStr">
        <is>
          <t>Prepayments</t>
        </is>
      </c>
      <c r="C545" s="34" t="inlineStr">
        <is>
          <t>TABLE: 19.0
MATRIX ROW / CONTEXT: RoW
Enter Prepayments in RoW
HOW TO ANSWER: 1 to 1 values.</t>
        </is>
      </c>
      <c r="D545" s="32" t="inlineStr"/>
      <c r="E545" s="33" t="inlineStr"/>
      <c r="F545" s="33" t="inlineStr"/>
      <c r="G545" s="33" t="inlineStr"/>
      <c r="H545" s="33" t="inlineStr"/>
      <c r="I545" s="33" t="inlineStr"/>
      <c r="J545" s="33" t="inlineStr"/>
      <c r="K545" s="33" t="inlineStr"/>
      <c r="L545" s="33" t="inlineStr"/>
      <c r="M545" s="33" t="inlineStr"/>
      <c r="N545" s="33" t="inlineStr"/>
      <c r="O545" s="33" t="inlineStr"/>
      <c r="P545" s="33" t="inlineStr"/>
      <c r="Q545" s="33" t="inlineStr"/>
      <c r="R545" s="33" t="inlineStr"/>
      <c r="S545" s="33" t="inlineStr"/>
      <c r="T545" s="33" t="inlineStr"/>
      <c r="U545" s="33" t="inlineStr"/>
      <c r="V545" s="33" t="inlineStr"/>
      <c r="W545" s="33" t="inlineStr"/>
      <c r="X545" s="33" t="inlineStr"/>
      <c r="Y545" s="33" t="inlineStr"/>
      <c r="Z545" s="33" t="inlineStr"/>
      <c r="AA545" s="33" t="inlineStr"/>
      <c r="AB545" s="33" t="inlineStr"/>
      <c r="AC545" s="33" t="inlineStr"/>
      <c r="AD545" s="33" t="inlineStr"/>
      <c r="AE545" s="33" t="inlineStr"/>
      <c r="AF545" s="33" t="inlineStr"/>
      <c r="AG545" s="33" t="inlineStr"/>
      <c r="AH545">
        <f>COUNTA(D545:D545)&gt;0</f>
        <v/>
      </c>
      <c r="AI545">
        <f>TRUE</f>
        <v/>
      </c>
      <c r="AJ545">
        <f>FALSE</f>
        <v/>
      </c>
      <c r="AK545">
        <f>IF(AH545,"ANSWERED","MISSING")</f>
        <v/>
      </c>
      <c r="AL545" t="inlineStr">
        <is>
          <t>NO_DEPENDENCY</t>
        </is>
      </c>
    </row>
    <row r="546">
      <c r="A546" s="29" t="inlineStr">
        <is>
          <t>CASP_PR_535_v1</t>
        </is>
      </c>
      <c r="B546" s="30" t="inlineStr">
        <is>
          <t>Accrued Income</t>
        </is>
      </c>
      <c r="C546" s="34" t="inlineStr">
        <is>
          <t>TABLE: 19.0
MATRIX ROW / CONTEXT: Malta
Enter Accrued Income in Malta
HOW TO ANSWER: 1 to 1 values.</t>
        </is>
      </c>
      <c r="D546" s="32" t="inlineStr"/>
      <c r="E546" s="33" t="inlineStr"/>
      <c r="F546" s="33" t="inlineStr"/>
      <c r="G546" s="33" t="inlineStr"/>
      <c r="H546" s="33" t="inlineStr"/>
      <c r="I546" s="33" t="inlineStr"/>
      <c r="J546" s="33" t="inlineStr"/>
      <c r="K546" s="33" t="inlineStr"/>
      <c r="L546" s="33" t="inlineStr"/>
      <c r="M546" s="33" t="inlineStr"/>
      <c r="N546" s="33" t="inlineStr"/>
      <c r="O546" s="33" t="inlineStr"/>
      <c r="P546" s="33" t="inlineStr"/>
      <c r="Q546" s="33" t="inlineStr"/>
      <c r="R546" s="33" t="inlineStr"/>
      <c r="S546" s="33" t="inlineStr"/>
      <c r="T546" s="33" t="inlineStr"/>
      <c r="U546" s="33" t="inlineStr"/>
      <c r="V546" s="33" t="inlineStr"/>
      <c r="W546" s="33" t="inlineStr"/>
      <c r="X546" s="33" t="inlineStr"/>
      <c r="Y546" s="33" t="inlineStr"/>
      <c r="Z546" s="33" t="inlineStr"/>
      <c r="AA546" s="33" t="inlineStr"/>
      <c r="AB546" s="33" t="inlineStr"/>
      <c r="AC546" s="33" t="inlineStr"/>
      <c r="AD546" s="33" t="inlineStr"/>
      <c r="AE546" s="33" t="inlineStr"/>
      <c r="AF546" s="33" t="inlineStr"/>
      <c r="AG546" s="33" t="inlineStr"/>
      <c r="AH546">
        <f>COUNTA(D546:D546)&gt;0</f>
        <v/>
      </c>
      <c r="AI546">
        <f>TRUE</f>
        <v/>
      </c>
      <c r="AJ546">
        <f>FALSE</f>
        <v/>
      </c>
      <c r="AK546">
        <f>IF(AH546,"ANSWERED","MISSING")</f>
        <v/>
      </c>
      <c r="AL546" t="inlineStr">
        <is>
          <t>NO_DEPENDENCY</t>
        </is>
      </c>
    </row>
    <row r="547">
      <c r="A547" s="29" t="inlineStr">
        <is>
          <t>CASP_PR_536_v1</t>
        </is>
      </c>
      <c r="B547" s="30" t="inlineStr">
        <is>
          <t>Accrued Income</t>
        </is>
      </c>
      <c r="C547" s="34" t="inlineStr">
        <is>
          <t>TABLE: 19.0
MATRIX ROW / CONTEXT: EU/EEA
Enter Accrued Income in EU/EEA
HOW TO ANSWER: 1 to 1 values.</t>
        </is>
      </c>
      <c r="D547" s="32" t="inlineStr"/>
      <c r="E547" s="33" t="inlineStr"/>
      <c r="F547" s="33" t="inlineStr"/>
      <c r="G547" s="33" t="inlineStr"/>
      <c r="H547" s="33" t="inlineStr"/>
      <c r="I547" s="33" t="inlineStr"/>
      <c r="J547" s="33" t="inlineStr"/>
      <c r="K547" s="33" t="inlineStr"/>
      <c r="L547" s="33" t="inlineStr"/>
      <c r="M547" s="33" t="inlineStr"/>
      <c r="N547" s="33" t="inlineStr"/>
      <c r="O547" s="33" t="inlineStr"/>
      <c r="P547" s="33" t="inlineStr"/>
      <c r="Q547" s="33" t="inlineStr"/>
      <c r="R547" s="33" t="inlineStr"/>
      <c r="S547" s="33" t="inlineStr"/>
      <c r="T547" s="33" t="inlineStr"/>
      <c r="U547" s="33" t="inlineStr"/>
      <c r="V547" s="33" t="inlineStr"/>
      <c r="W547" s="33" t="inlineStr"/>
      <c r="X547" s="33" t="inlineStr"/>
      <c r="Y547" s="33" t="inlineStr"/>
      <c r="Z547" s="33" t="inlineStr"/>
      <c r="AA547" s="33" t="inlineStr"/>
      <c r="AB547" s="33" t="inlineStr"/>
      <c r="AC547" s="33" t="inlineStr"/>
      <c r="AD547" s="33" t="inlineStr"/>
      <c r="AE547" s="33" t="inlineStr"/>
      <c r="AF547" s="33" t="inlineStr"/>
      <c r="AG547" s="33" t="inlineStr"/>
      <c r="AH547">
        <f>COUNTA(D547:D547)&gt;0</f>
        <v/>
      </c>
      <c r="AI547">
        <f>TRUE</f>
        <v/>
      </c>
      <c r="AJ547">
        <f>FALSE</f>
        <v/>
      </c>
      <c r="AK547">
        <f>IF(AH547,"ANSWERED","MISSING")</f>
        <v/>
      </c>
      <c r="AL547" t="inlineStr">
        <is>
          <t>NO_DEPENDENCY</t>
        </is>
      </c>
    </row>
    <row r="548">
      <c r="A548" s="29" t="inlineStr">
        <is>
          <t>CASP_PR_537_v1</t>
        </is>
      </c>
      <c r="B548" s="30" t="inlineStr">
        <is>
          <t>Accrued Income</t>
        </is>
      </c>
      <c r="C548" s="34" t="inlineStr">
        <is>
          <t>TABLE: 19.0
MATRIX ROW / CONTEXT: RoW
Enter Accrued Income in RoW
HOW TO ANSWER: 1 to 1 values.</t>
        </is>
      </c>
      <c r="D548" s="32" t="inlineStr"/>
      <c r="E548" s="33" t="inlineStr"/>
      <c r="F548" s="33" t="inlineStr"/>
      <c r="G548" s="33" t="inlineStr"/>
      <c r="H548" s="33" t="inlineStr"/>
      <c r="I548" s="33" t="inlineStr"/>
      <c r="J548" s="33" t="inlineStr"/>
      <c r="K548" s="33" t="inlineStr"/>
      <c r="L548" s="33" t="inlineStr"/>
      <c r="M548" s="33" t="inlineStr"/>
      <c r="N548" s="33" t="inlineStr"/>
      <c r="O548" s="33" t="inlineStr"/>
      <c r="P548" s="33" t="inlineStr"/>
      <c r="Q548" s="33" t="inlineStr"/>
      <c r="R548" s="33" t="inlineStr"/>
      <c r="S548" s="33" t="inlineStr"/>
      <c r="T548" s="33" t="inlineStr"/>
      <c r="U548" s="33" t="inlineStr"/>
      <c r="V548" s="33" t="inlineStr"/>
      <c r="W548" s="33" t="inlineStr"/>
      <c r="X548" s="33" t="inlineStr"/>
      <c r="Y548" s="33" t="inlineStr"/>
      <c r="Z548" s="33" t="inlineStr"/>
      <c r="AA548" s="33" t="inlineStr"/>
      <c r="AB548" s="33" t="inlineStr"/>
      <c r="AC548" s="33" t="inlineStr"/>
      <c r="AD548" s="33" t="inlineStr"/>
      <c r="AE548" s="33" t="inlineStr"/>
      <c r="AF548" s="33" t="inlineStr"/>
      <c r="AG548" s="33" t="inlineStr"/>
      <c r="AH548">
        <f>COUNTA(D548:D548)&gt;0</f>
        <v/>
      </c>
      <c r="AI548">
        <f>TRUE</f>
        <v/>
      </c>
      <c r="AJ548">
        <f>FALSE</f>
        <v/>
      </c>
      <c r="AK548">
        <f>IF(AH548,"ANSWERED","MISSING")</f>
        <v/>
      </c>
      <c r="AL548" t="inlineStr">
        <is>
          <t>NO_DEPENDENCY</t>
        </is>
      </c>
    </row>
    <row r="549">
      <c r="A549" s="29" t="inlineStr">
        <is>
          <t>CASP_PR_538_v1</t>
        </is>
      </c>
      <c r="B549" s="30" t="inlineStr">
        <is>
          <t>Prepaid Tax</t>
        </is>
      </c>
      <c r="C549" s="34" t="inlineStr">
        <is>
          <t>TABLE: 19.0
MATRIX ROW / CONTEXT: Malta
Enter Prepaid Tax in Malta
HOW TO ANSWER: 1 to 1 values.</t>
        </is>
      </c>
      <c r="D549" s="32" t="inlineStr"/>
      <c r="E549" s="33" t="inlineStr"/>
      <c r="F549" s="33" t="inlineStr"/>
      <c r="G549" s="33" t="inlineStr"/>
      <c r="H549" s="33" t="inlineStr"/>
      <c r="I549" s="33" t="inlineStr"/>
      <c r="J549" s="33" t="inlineStr"/>
      <c r="K549" s="33" t="inlineStr"/>
      <c r="L549" s="33" t="inlineStr"/>
      <c r="M549" s="33" t="inlineStr"/>
      <c r="N549" s="33" t="inlineStr"/>
      <c r="O549" s="33" t="inlineStr"/>
      <c r="P549" s="33" t="inlineStr"/>
      <c r="Q549" s="33" t="inlineStr"/>
      <c r="R549" s="33" t="inlineStr"/>
      <c r="S549" s="33" t="inlineStr"/>
      <c r="T549" s="33" t="inlineStr"/>
      <c r="U549" s="33" t="inlineStr"/>
      <c r="V549" s="33" t="inlineStr"/>
      <c r="W549" s="33" t="inlineStr"/>
      <c r="X549" s="33" t="inlineStr"/>
      <c r="Y549" s="33" t="inlineStr"/>
      <c r="Z549" s="33" t="inlineStr"/>
      <c r="AA549" s="33" t="inlineStr"/>
      <c r="AB549" s="33" t="inlineStr"/>
      <c r="AC549" s="33" t="inlineStr"/>
      <c r="AD549" s="33" t="inlineStr"/>
      <c r="AE549" s="33" t="inlineStr"/>
      <c r="AF549" s="33" t="inlineStr"/>
      <c r="AG549" s="33" t="inlineStr"/>
      <c r="AH549">
        <f>COUNTA(D549:D549)&gt;0</f>
        <v/>
      </c>
      <c r="AI549">
        <f>TRUE</f>
        <v/>
      </c>
      <c r="AJ549">
        <f>FALSE</f>
        <v/>
      </c>
      <c r="AK549">
        <f>IF(AH549,"ANSWERED","MISSING")</f>
        <v/>
      </c>
      <c r="AL549" t="inlineStr">
        <is>
          <t>NO_DEPENDENCY</t>
        </is>
      </c>
    </row>
    <row r="550">
      <c r="A550" s="29" t="inlineStr">
        <is>
          <t>CASP_PR_539_v1</t>
        </is>
      </c>
      <c r="B550" s="30" t="inlineStr">
        <is>
          <t>Prepaid Tax</t>
        </is>
      </c>
      <c r="C550" s="34" t="inlineStr">
        <is>
          <t>TABLE: 19.0
MATRIX ROW / CONTEXT: EU/EEA
Enter Prepaid Tax in EU/EEA
HOW TO ANSWER: 1 to 1 values.</t>
        </is>
      </c>
      <c r="D550" s="32" t="inlineStr"/>
      <c r="E550" s="33" t="inlineStr"/>
      <c r="F550" s="33" t="inlineStr"/>
      <c r="G550" s="33" t="inlineStr"/>
      <c r="H550" s="33" t="inlineStr"/>
      <c r="I550" s="33" t="inlineStr"/>
      <c r="J550" s="33" t="inlineStr"/>
      <c r="K550" s="33" t="inlineStr"/>
      <c r="L550" s="33" t="inlineStr"/>
      <c r="M550" s="33" t="inlineStr"/>
      <c r="N550" s="33" t="inlineStr"/>
      <c r="O550" s="33" t="inlineStr"/>
      <c r="P550" s="33" t="inlineStr"/>
      <c r="Q550" s="33" t="inlineStr"/>
      <c r="R550" s="33" t="inlineStr"/>
      <c r="S550" s="33" t="inlineStr"/>
      <c r="T550" s="33" t="inlineStr"/>
      <c r="U550" s="33" t="inlineStr"/>
      <c r="V550" s="33" t="inlineStr"/>
      <c r="W550" s="33" t="inlineStr"/>
      <c r="X550" s="33" t="inlineStr"/>
      <c r="Y550" s="33" t="inlineStr"/>
      <c r="Z550" s="33" t="inlineStr"/>
      <c r="AA550" s="33" t="inlineStr"/>
      <c r="AB550" s="33" t="inlineStr"/>
      <c r="AC550" s="33" t="inlineStr"/>
      <c r="AD550" s="33" t="inlineStr"/>
      <c r="AE550" s="33" t="inlineStr"/>
      <c r="AF550" s="33" t="inlineStr"/>
      <c r="AG550" s="33" t="inlineStr"/>
      <c r="AH550">
        <f>COUNTA(D550:D550)&gt;0</f>
        <v/>
      </c>
      <c r="AI550">
        <f>TRUE</f>
        <v/>
      </c>
      <c r="AJ550">
        <f>FALSE</f>
        <v/>
      </c>
      <c r="AK550">
        <f>IF(AH550,"ANSWERED","MISSING")</f>
        <v/>
      </c>
      <c r="AL550" t="inlineStr">
        <is>
          <t>NO_DEPENDENCY</t>
        </is>
      </c>
    </row>
    <row r="551">
      <c r="A551" s="29" t="inlineStr">
        <is>
          <t>CASP_PR_540_v1</t>
        </is>
      </c>
      <c r="B551" s="30" t="inlineStr">
        <is>
          <t>Prepaid Tax</t>
        </is>
      </c>
      <c r="C551" s="34" t="inlineStr">
        <is>
          <t>TABLE: 19.0
MATRIX ROW / CONTEXT: RoW
Enter Prepaid Tax in RoW
HOW TO ANSWER: 1 to 1 values.</t>
        </is>
      </c>
      <c r="D551" s="32" t="inlineStr"/>
      <c r="E551" s="33" t="inlineStr"/>
      <c r="F551" s="33" t="inlineStr"/>
      <c r="G551" s="33" t="inlineStr"/>
      <c r="H551" s="33" t="inlineStr"/>
      <c r="I551" s="33" t="inlineStr"/>
      <c r="J551" s="33" t="inlineStr"/>
      <c r="K551" s="33" t="inlineStr"/>
      <c r="L551" s="33" t="inlineStr"/>
      <c r="M551" s="33" t="inlineStr"/>
      <c r="N551" s="33" t="inlineStr"/>
      <c r="O551" s="33" t="inlineStr"/>
      <c r="P551" s="33" t="inlineStr"/>
      <c r="Q551" s="33" t="inlineStr"/>
      <c r="R551" s="33" t="inlineStr"/>
      <c r="S551" s="33" t="inlineStr"/>
      <c r="T551" s="33" t="inlineStr"/>
      <c r="U551" s="33" t="inlineStr"/>
      <c r="V551" s="33" t="inlineStr"/>
      <c r="W551" s="33" t="inlineStr"/>
      <c r="X551" s="33" t="inlineStr"/>
      <c r="Y551" s="33" t="inlineStr"/>
      <c r="Z551" s="33" t="inlineStr"/>
      <c r="AA551" s="33" t="inlineStr"/>
      <c r="AB551" s="33" t="inlineStr"/>
      <c r="AC551" s="33" t="inlineStr"/>
      <c r="AD551" s="33" t="inlineStr"/>
      <c r="AE551" s="33" t="inlineStr"/>
      <c r="AF551" s="33" t="inlineStr"/>
      <c r="AG551" s="33" t="inlineStr"/>
      <c r="AH551">
        <f>COUNTA(D551:D551)&gt;0</f>
        <v/>
      </c>
      <c r="AI551">
        <f>TRUE</f>
        <v/>
      </c>
      <c r="AJ551">
        <f>FALSE</f>
        <v/>
      </c>
      <c r="AK551">
        <f>IF(AH551,"ANSWERED","MISSING")</f>
        <v/>
      </c>
      <c r="AL551" t="inlineStr">
        <is>
          <t>NO_DEPENDENCY</t>
        </is>
      </c>
    </row>
    <row r="552">
      <c r="A552" s="29" t="inlineStr">
        <is>
          <t>CASP_PR_541_v1</t>
        </is>
      </c>
      <c r="B552" s="30" t="inlineStr">
        <is>
          <t>Deferred Tax</t>
        </is>
      </c>
      <c r="C552" s="34" t="inlineStr">
        <is>
          <t>TABLE: 19.0
MATRIX ROW / CONTEXT: Malta
Enter Deferred Tax in Malta
HOW TO ANSWER: 1 to 1 values.</t>
        </is>
      </c>
      <c r="D552" s="32" t="inlineStr"/>
      <c r="E552" s="33" t="inlineStr"/>
      <c r="F552" s="33" t="inlineStr"/>
      <c r="G552" s="33" t="inlineStr"/>
      <c r="H552" s="33" t="inlineStr"/>
      <c r="I552" s="33" t="inlineStr"/>
      <c r="J552" s="33" t="inlineStr"/>
      <c r="K552" s="33" t="inlineStr"/>
      <c r="L552" s="33" t="inlineStr"/>
      <c r="M552" s="33" t="inlineStr"/>
      <c r="N552" s="33" t="inlineStr"/>
      <c r="O552" s="33" t="inlineStr"/>
      <c r="P552" s="33" t="inlineStr"/>
      <c r="Q552" s="33" t="inlineStr"/>
      <c r="R552" s="33" t="inlineStr"/>
      <c r="S552" s="33" t="inlineStr"/>
      <c r="T552" s="33" t="inlineStr"/>
      <c r="U552" s="33" t="inlineStr"/>
      <c r="V552" s="33" t="inlineStr"/>
      <c r="W552" s="33" t="inlineStr"/>
      <c r="X552" s="33" t="inlineStr"/>
      <c r="Y552" s="33" t="inlineStr"/>
      <c r="Z552" s="33" t="inlineStr"/>
      <c r="AA552" s="33" t="inlineStr"/>
      <c r="AB552" s="33" t="inlineStr"/>
      <c r="AC552" s="33" t="inlineStr"/>
      <c r="AD552" s="33" t="inlineStr"/>
      <c r="AE552" s="33" t="inlineStr"/>
      <c r="AF552" s="33" t="inlineStr"/>
      <c r="AG552" s="33" t="inlineStr"/>
      <c r="AH552">
        <f>COUNTA(D552:D552)&gt;0</f>
        <v/>
      </c>
      <c r="AI552">
        <f>TRUE</f>
        <v/>
      </c>
      <c r="AJ552">
        <f>FALSE</f>
        <v/>
      </c>
      <c r="AK552">
        <f>IF(AH552,"ANSWERED","MISSING")</f>
        <v/>
      </c>
      <c r="AL552" t="inlineStr">
        <is>
          <t>NO_DEPENDENCY</t>
        </is>
      </c>
    </row>
    <row r="553">
      <c r="A553" s="29" t="inlineStr">
        <is>
          <t>CASP_PR_542_v1</t>
        </is>
      </c>
      <c r="B553" s="30" t="inlineStr">
        <is>
          <t>Deferred Tax</t>
        </is>
      </c>
      <c r="C553" s="34" t="inlineStr">
        <is>
          <t>TABLE: 19.0
MATRIX ROW / CONTEXT: EU/EEA
Enter Deferred Tax in EU/EEA
HOW TO ANSWER: 1 to 1 values.</t>
        </is>
      </c>
      <c r="D553" s="32" t="inlineStr"/>
      <c r="E553" s="33" t="inlineStr"/>
      <c r="F553" s="33" t="inlineStr"/>
      <c r="G553" s="33" t="inlineStr"/>
      <c r="H553" s="33" t="inlineStr"/>
      <c r="I553" s="33" t="inlineStr"/>
      <c r="J553" s="33" t="inlineStr"/>
      <c r="K553" s="33" t="inlineStr"/>
      <c r="L553" s="33" t="inlineStr"/>
      <c r="M553" s="33" t="inlineStr"/>
      <c r="N553" s="33" t="inlineStr"/>
      <c r="O553" s="33" t="inlineStr"/>
      <c r="P553" s="33" t="inlineStr"/>
      <c r="Q553" s="33" t="inlineStr"/>
      <c r="R553" s="33" t="inlineStr"/>
      <c r="S553" s="33" t="inlineStr"/>
      <c r="T553" s="33" t="inlineStr"/>
      <c r="U553" s="33" t="inlineStr"/>
      <c r="V553" s="33" t="inlineStr"/>
      <c r="W553" s="33" t="inlineStr"/>
      <c r="X553" s="33" t="inlineStr"/>
      <c r="Y553" s="33" t="inlineStr"/>
      <c r="Z553" s="33" t="inlineStr"/>
      <c r="AA553" s="33" t="inlineStr"/>
      <c r="AB553" s="33" t="inlineStr"/>
      <c r="AC553" s="33" t="inlineStr"/>
      <c r="AD553" s="33" t="inlineStr"/>
      <c r="AE553" s="33" t="inlineStr"/>
      <c r="AF553" s="33" t="inlineStr"/>
      <c r="AG553" s="33" t="inlineStr"/>
      <c r="AH553">
        <f>COUNTA(D553:D553)&gt;0</f>
        <v/>
      </c>
      <c r="AI553">
        <f>TRUE</f>
        <v/>
      </c>
      <c r="AJ553">
        <f>FALSE</f>
        <v/>
      </c>
      <c r="AK553">
        <f>IF(AH553,"ANSWERED","MISSING")</f>
        <v/>
      </c>
      <c r="AL553" t="inlineStr">
        <is>
          <t>NO_DEPENDENCY</t>
        </is>
      </c>
    </row>
    <row r="554">
      <c r="A554" s="29" t="inlineStr">
        <is>
          <t>CASP_PR_543_v1</t>
        </is>
      </c>
      <c r="B554" s="30" t="inlineStr">
        <is>
          <t>Deferred Tax</t>
        </is>
      </c>
      <c r="C554" s="34" t="inlineStr">
        <is>
          <t>TABLE: 19.0
MATRIX ROW / CONTEXT: RoW
Enter Deferred Tax in RoW
HOW TO ANSWER: 1 to 1 values.</t>
        </is>
      </c>
      <c r="D554" s="32" t="inlineStr"/>
      <c r="E554" s="33" t="inlineStr"/>
      <c r="F554" s="33" t="inlineStr"/>
      <c r="G554" s="33" t="inlineStr"/>
      <c r="H554" s="33" t="inlineStr"/>
      <c r="I554" s="33" t="inlineStr"/>
      <c r="J554" s="33" t="inlineStr"/>
      <c r="K554" s="33" t="inlineStr"/>
      <c r="L554" s="33" t="inlineStr"/>
      <c r="M554" s="33" t="inlineStr"/>
      <c r="N554" s="33" t="inlineStr"/>
      <c r="O554" s="33" t="inlineStr"/>
      <c r="P554" s="33" t="inlineStr"/>
      <c r="Q554" s="33" t="inlineStr"/>
      <c r="R554" s="33" t="inlineStr"/>
      <c r="S554" s="33" t="inlineStr"/>
      <c r="T554" s="33" t="inlineStr"/>
      <c r="U554" s="33" t="inlineStr"/>
      <c r="V554" s="33" t="inlineStr"/>
      <c r="W554" s="33" t="inlineStr"/>
      <c r="X554" s="33" t="inlineStr"/>
      <c r="Y554" s="33" t="inlineStr"/>
      <c r="Z554" s="33" t="inlineStr"/>
      <c r="AA554" s="33" t="inlineStr"/>
      <c r="AB554" s="33" t="inlineStr"/>
      <c r="AC554" s="33" t="inlineStr"/>
      <c r="AD554" s="33" t="inlineStr"/>
      <c r="AE554" s="33" t="inlineStr"/>
      <c r="AF554" s="33" t="inlineStr"/>
      <c r="AG554" s="33" t="inlineStr"/>
      <c r="AH554">
        <f>COUNTA(D554:D554)&gt;0</f>
        <v/>
      </c>
      <c r="AI554">
        <f>TRUE</f>
        <v/>
      </c>
      <c r="AJ554">
        <f>FALSE</f>
        <v/>
      </c>
      <c r="AK554">
        <f>IF(AH554,"ANSWERED","MISSING")</f>
        <v/>
      </c>
      <c r="AL554" t="inlineStr">
        <is>
          <t>NO_DEPENDENCY</t>
        </is>
      </c>
    </row>
    <row r="555">
      <c r="A555" s="29" t="inlineStr">
        <is>
          <t>CASP_PR_544_v1</t>
        </is>
      </c>
      <c r="B555" s="30" t="inlineStr">
        <is>
          <t>Other Receivables</t>
        </is>
      </c>
      <c r="C555" s="34" t="inlineStr">
        <is>
          <t>TABLE: 19.0
MATRIX ROW / CONTEXT: Malta
Enter Other Receivables in Malta
HOW TO ANSWER: 1 to 1 values.</t>
        </is>
      </c>
      <c r="D555" s="32" t="inlineStr"/>
      <c r="E555" s="33" t="inlineStr"/>
      <c r="F555" s="33" t="inlineStr"/>
      <c r="G555" s="33" t="inlineStr"/>
      <c r="H555" s="33" t="inlineStr"/>
      <c r="I555" s="33" t="inlineStr"/>
      <c r="J555" s="33" t="inlineStr"/>
      <c r="K555" s="33" t="inlineStr"/>
      <c r="L555" s="33" t="inlineStr"/>
      <c r="M555" s="33" t="inlineStr"/>
      <c r="N555" s="33" t="inlineStr"/>
      <c r="O555" s="33" t="inlineStr"/>
      <c r="P555" s="33" t="inlineStr"/>
      <c r="Q555" s="33" t="inlineStr"/>
      <c r="R555" s="33" t="inlineStr"/>
      <c r="S555" s="33" t="inlineStr"/>
      <c r="T555" s="33" t="inlineStr"/>
      <c r="U555" s="33" t="inlineStr"/>
      <c r="V555" s="33" t="inlineStr"/>
      <c r="W555" s="33" t="inlineStr"/>
      <c r="X555" s="33" t="inlineStr"/>
      <c r="Y555" s="33" t="inlineStr"/>
      <c r="Z555" s="33" t="inlineStr"/>
      <c r="AA555" s="33" t="inlineStr"/>
      <c r="AB555" s="33" t="inlineStr"/>
      <c r="AC555" s="33" t="inlineStr"/>
      <c r="AD555" s="33" t="inlineStr"/>
      <c r="AE555" s="33" t="inlineStr"/>
      <c r="AF555" s="33" t="inlineStr"/>
      <c r="AG555" s="33" t="inlineStr"/>
      <c r="AH555">
        <f>COUNTA(D555:D555)&gt;0</f>
        <v/>
      </c>
      <c r="AI555">
        <f>TRUE</f>
        <v/>
      </c>
      <c r="AJ555">
        <f>FALSE</f>
        <v/>
      </c>
      <c r="AK555">
        <f>IF(AH555,"ANSWERED","MISSING")</f>
        <v/>
      </c>
      <c r="AL555" t="inlineStr">
        <is>
          <t>NO_DEPENDENCY</t>
        </is>
      </c>
    </row>
    <row r="556">
      <c r="A556" s="29" t="inlineStr">
        <is>
          <t>CASP_PR_545_v1</t>
        </is>
      </c>
      <c r="B556" s="30" t="inlineStr">
        <is>
          <t>Other Receivables</t>
        </is>
      </c>
      <c r="C556" s="34" t="inlineStr">
        <is>
          <t>TABLE: 19.0
MATRIX ROW / CONTEXT: EU/EEA
Enter Other Receivables in EU/EEA
HOW TO ANSWER: 1 to 1 values.</t>
        </is>
      </c>
      <c r="D556" s="32" t="inlineStr"/>
      <c r="E556" s="33" t="inlineStr"/>
      <c r="F556" s="33" t="inlineStr"/>
      <c r="G556" s="33" t="inlineStr"/>
      <c r="H556" s="33" t="inlineStr"/>
      <c r="I556" s="33" t="inlineStr"/>
      <c r="J556" s="33" t="inlineStr"/>
      <c r="K556" s="33" t="inlineStr"/>
      <c r="L556" s="33" t="inlineStr"/>
      <c r="M556" s="33" t="inlineStr"/>
      <c r="N556" s="33" t="inlineStr"/>
      <c r="O556" s="33" t="inlineStr"/>
      <c r="P556" s="33" t="inlineStr"/>
      <c r="Q556" s="33" t="inlineStr"/>
      <c r="R556" s="33" t="inlineStr"/>
      <c r="S556" s="33" t="inlineStr"/>
      <c r="T556" s="33" t="inlineStr"/>
      <c r="U556" s="33" t="inlineStr"/>
      <c r="V556" s="33" t="inlineStr"/>
      <c r="W556" s="33" t="inlineStr"/>
      <c r="X556" s="33" t="inlineStr"/>
      <c r="Y556" s="33" t="inlineStr"/>
      <c r="Z556" s="33" t="inlineStr"/>
      <c r="AA556" s="33" t="inlineStr"/>
      <c r="AB556" s="33" t="inlineStr"/>
      <c r="AC556" s="33" t="inlineStr"/>
      <c r="AD556" s="33" t="inlineStr"/>
      <c r="AE556" s="33" t="inlineStr"/>
      <c r="AF556" s="33" t="inlineStr"/>
      <c r="AG556" s="33" t="inlineStr"/>
      <c r="AH556">
        <f>COUNTA(D556:D556)&gt;0</f>
        <v/>
      </c>
      <c r="AI556">
        <f>TRUE</f>
        <v/>
      </c>
      <c r="AJ556">
        <f>FALSE</f>
        <v/>
      </c>
      <c r="AK556">
        <f>IF(AH556,"ANSWERED","MISSING")</f>
        <v/>
      </c>
      <c r="AL556" t="inlineStr">
        <is>
          <t>NO_DEPENDENCY</t>
        </is>
      </c>
    </row>
    <row r="557">
      <c r="A557" s="29" t="inlineStr">
        <is>
          <t>CASP_PR_546_v1</t>
        </is>
      </c>
      <c r="B557" s="30" t="inlineStr">
        <is>
          <t>Other Receivables</t>
        </is>
      </c>
      <c r="C557" s="34" t="inlineStr">
        <is>
          <t>TABLE: 19.0
MATRIX ROW / CONTEXT: RoW
Enter Other Receivables in RoW
HOW TO ANSWER: 1 to 1 values.</t>
        </is>
      </c>
      <c r="D557" s="32" t="inlineStr"/>
      <c r="E557" s="33" t="inlineStr"/>
      <c r="F557" s="33" t="inlineStr"/>
      <c r="G557" s="33" t="inlineStr"/>
      <c r="H557" s="33" t="inlineStr"/>
      <c r="I557" s="33" t="inlineStr"/>
      <c r="J557" s="33" t="inlineStr"/>
      <c r="K557" s="33" t="inlineStr"/>
      <c r="L557" s="33" t="inlineStr"/>
      <c r="M557" s="33" t="inlineStr"/>
      <c r="N557" s="33" t="inlineStr"/>
      <c r="O557" s="33" t="inlineStr"/>
      <c r="P557" s="33" t="inlineStr"/>
      <c r="Q557" s="33" t="inlineStr"/>
      <c r="R557" s="33" t="inlineStr"/>
      <c r="S557" s="33" t="inlineStr"/>
      <c r="T557" s="33" t="inlineStr"/>
      <c r="U557" s="33" t="inlineStr"/>
      <c r="V557" s="33" t="inlineStr"/>
      <c r="W557" s="33" t="inlineStr"/>
      <c r="X557" s="33" t="inlineStr"/>
      <c r="Y557" s="33" t="inlineStr"/>
      <c r="Z557" s="33" t="inlineStr"/>
      <c r="AA557" s="33" t="inlineStr"/>
      <c r="AB557" s="33" t="inlineStr"/>
      <c r="AC557" s="33" t="inlineStr"/>
      <c r="AD557" s="33" t="inlineStr"/>
      <c r="AE557" s="33" t="inlineStr"/>
      <c r="AF557" s="33" t="inlineStr"/>
      <c r="AG557" s="33" t="inlineStr"/>
      <c r="AH557">
        <f>COUNTA(D557:D557)&gt;0</f>
        <v/>
      </c>
      <c r="AI557">
        <f>TRUE</f>
        <v/>
      </c>
      <c r="AJ557">
        <f>FALSE</f>
        <v/>
      </c>
      <c r="AK557">
        <f>IF(AH557,"ANSWERED","MISSING")</f>
        <v/>
      </c>
      <c r="AL557" t="inlineStr">
        <is>
          <t>NO_DEPENDENCY</t>
        </is>
      </c>
    </row>
    <row r="558">
      <c r="A558" s="29" t="inlineStr">
        <is>
          <t>CASP_PR_547_v1</t>
        </is>
      </c>
      <c r="B558" s="30" t="inlineStr">
        <is>
          <t>Details on Other Receivables</t>
        </is>
      </c>
      <c r="C558" s="31" t="inlineStr">
        <is>
          <t>Enter Details on Other Receivables
WHEN TO ANSWER: The total of “Other Receivables” (CASP_PR_544), “Other Receivables” (CASP_PR_545), “Other Receivables” (CASP_PR_546) is greater than 0</t>
        </is>
      </c>
      <c r="D558" s="36" t="inlineStr"/>
      <c r="E558" s="33" t="inlineStr"/>
      <c r="F558" s="33" t="inlineStr"/>
      <c r="G558" s="33" t="inlineStr"/>
      <c r="H558" s="33" t="inlineStr"/>
      <c r="I558" s="33" t="inlineStr"/>
      <c r="J558" s="33" t="inlineStr"/>
      <c r="K558" s="33" t="inlineStr"/>
      <c r="L558" s="33" t="inlineStr"/>
      <c r="M558" s="33" t="inlineStr"/>
      <c r="N558" s="33" t="inlineStr"/>
      <c r="O558" s="33" t="inlineStr"/>
      <c r="P558" s="33" t="inlineStr"/>
      <c r="Q558" s="33" t="inlineStr"/>
      <c r="R558" s="33" t="inlineStr"/>
      <c r="S558" s="33" t="inlineStr"/>
      <c r="T558" s="33" t="inlineStr"/>
      <c r="U558" s="33" t="inlineStr"/>
      <c r="V558" s="33" t="inlineStr"/>
      <c r="W558" s="33" t="inlineStr"/>
      <c r="X558" s="33" t="inlineStr"/>
      <c r="Y558" s="33" t="inlineStr"/>
      <c r="Z558" s="33" t="inlineStr"/>
      <c r="AA558" s="33" t="inlineStr"/>
      <c r="AB558" s="33" t="inlineStr"/>
      <c r="AC558" s="33" t="inlineStr"/>
      <c r="AD558" s="33" t="inlineStr"/>
      <c r="AE558" s="33" t="inlineStr"/>
      <c r="AF558" s="33" t="inlineStr"/>
      <c r="AG558" s="33" t="inlineStr"/>
      <c r="AH558">
        <f>COUNTA(D558:D558)&gt;0</f>
        <v/>
      </c>
      <c r="AI558">
        <f>IFERROR(SUM('2- PR'!$D$555:$D$555,'2- PR'!$D$556:$D$556,'2- PR'!$D$557:$D$557)&gt;0,FALSE)</f>
        <v/>
      </c>
      <c r="AJ558">
        <f>IFERROR(AND(AND(COUNTA('2- PR'!$D$555:$D$555)=0,COUNTA('2- PR'!$D$556:$D$556)=0,COUNTA('2- PR'!$D$557:$D$557)=0),NOT(SUM('2- PR'!$D$555:$D$555,'2- PR'!$D$556:$D$556,'2- PR'!$D$557:$D$557)&gt;0)),FALSE)</f>
        <v/>
      </c>
      <c r="AK558">
        <f>IF(AI558,IF(AH558,"ANSWERED","MISSING"),IF(AJ558,IF(AH558,"INVALID","CONTROLLER MISSING"),IF(AH558,"INVALID","NOT APPLICABLE")))</f>
        <v/>
      </c>
      <c r="AL558" t="inlineStr">
        <is>
          <t>PARSED</t>
        </is>
      </c>
    </row>
    <row r="559">
      <c r="A559" s="29" t="inlineStr">
        <is>
          <t>CASP_PR_548_v1</t>
        </is>
      </c>
      <c r="B559" s="30" t="inlineStr">
        <is>
          <t>Cash and Cash Equivalents - Bank Accounts (Own Funds)</t>
        </is>
      </c>
      <c r="C559" s="34" t="inlineStr">
        <is>
          <t>TABLE: 19.0
MATRIX ROW / CONTEXT: Malta
Enter Cash and Cash Equivalents - Bank Accounts (Own Funds) in Malta
HOW TO ANSWER: 1 to 1 values.</t>
        </is>
      </c>
      <c r="D559" s="32" t="inlineStr"/>
      <c r="E559" s="33" t="inlineStr"/>
      <c r="F559" s="33" t="inlineStr"/>
      <c r="G559" s="33" t="inlineStr"/>
      <c r="H559" s="33" t="inlineStr"/>
      <c r="I559" s="33" t="inlineStr"/>
      <c r="J559" s="33" t="inlineStr"/>
      <c r="K559" s="33" t="inlineStr"/>
      <c r="L559" s="33" t="inlineStr"/>
      <c r="M559" s="33" t="inlineStr"/>
      <c r="N559" s="33" t="inlineStr"/>
      <c r="O559" s="33" t="inlineStr"/>
      <c r="P559" s="33" t="inlineStr"/>
      <c r="Q559" s="33" t="inlineStr"/>
      <c r="R559" s="33" t="inlineStr"/>
      <c r="S559" s="33" t="inlineStr"/>
      <c r="T559" s="33" t="inlineStr"/>
      <c r="U559" s="33" t="inlineStr"/>
      <c r="V559" s="33" t="inlineStr"/>
      <c r="W559" s="33" t="inlineStr"/>
      <c r="X559" s="33" t="inlineStr"/>
      <c r="Y559" s="33" t="inlineStr"/>
      <c r="Z559" s="33" t="inlineStr"/>
      <c r="AA559" s="33" t="inlineStr"/>
      <c r="AB559" s="33" t="inlineStr"/>
      <c r="AC559" s="33" t="inlineStr"/>
      <c r="AD559" s="33" t="inlineStr"/>
      <c r="AE559" s="33" t="inlineStr"/>
      <c r="AF559" s="33" t="inlineStr"/>
      <c r="AG559" s="33" t="inlineStr"/>
      <c r="AH559">
        <f>COUNTA(D559:D559)&gt;0</f>
        <v/>
      </c>
      <c r="AI559">
        <f>TRUE</f>
        <v/>
      </c>
      <c r="AJ559">
        <f>FALSE</f>
        <v/>
      </c>
      <c r="AK559">
        <f>IF(AH559,"ANSWERED","MISSING")</f>
        <v/>
      </c>
      <c r="AL559" t="inlineStr">
        <is>
          <t>NO_DEPENDENCY</t>
        </is>
      </c>
    </row>
    <row r="560">
      <c r="A560" s="29" t="inlineStr">
        <is>
          <t>CASP_PR_549_v1</t>
        </is>
      </c>
      <c r="B560" s="30" t="inlineStr">
        <is>
          <t>Cash and Cash Equivalents - Bank Accounts (Own Funds)</t>
        </is>
      </c>
      <c r="C560" s="34" t="inlineStr">
        <is>
          <t>TABLE: 19.0
MATRIX ROW / CONTEXT: EU/EEA
Enter Cash and Cash Equivalents - Bank Accounts (Own Funds) in EU/EEA
HOW TO ANSWER: 1 to 1 values.</t>
        </is>
      </c>
      <c r="D560" s="32" t="inlineStr"/>
      <c r="E560" s="33" t="inlineStr"/>
      <c r="F560" s="33" t="inlineStr"/>
      <c r="G560" s="33" t="inlineStr"/>
      <c r="H560" s="33" t="inlineStr"/>
      <c r="I560" s="33" t="inlineStr"/>
      <c r="J560" s="33" t="inlineStr"/>
      <c r="K560" s="33" t="inlineStr"/>
      <c r="L560" s="33" t="inlineStr"/>
      <c r="M560" s="33" t="inlineStr"/>
      <c r="N560" s="33" t="inlineStr"/>
      <c r="O560" s="33" t="inlineStr"/>
      <c r="P560" s="33" t="inlineStr"/>
      <c r="Q560" s="33" t="inlineStr"/>
      <c r="R560" s="33" t="inlineStr"/>
      <c r="S560" s="33" t="inlineStr"/>
      <c r="T560" s="33" t="inlineStr"/>
      <c r="U560" s="33" t="inlineStr"/>
      <c r="V560" s="33" t="inlineStr"/>
      <c r="W560" s="33" t="inlineStr"/>
      <c r="X560" s="33" t="inlineStr"/>
      <c r="Y560" s="33" t="inlineStr"/>
      <c r="Z560" s="33" t="inlineStr"/>
      <c r="AA560" s="33" t="inlineStr"/>
      <c r="AB560" s="33" t="inlineStr"/>
      <c r="AC560" s="33" t="inlineStr"/>
      <c r="AD560" s="33" t="inlineStr"/>
      <c r="AE560" s="33" t="inlineStr"/>
      <c r="AF560" s="33" t="inlineStr"/>
      <c r="AG560" s="33" t="inlineStr"/>
      <c r="AH560">
        <f>COUNTA(D560:D560)&gt;0</f>
        <v/>
      </c>
      <c r="AI560">
        <f>TRUE</f>
        <v/>
      </c>
      <c r="AJ560">
        <f>FALSE</f>
        <v/>
      </c>
      <c r="AK560">
        <f>IF(AH560,"ANSWERED","MISSING")</f>
        <v/>
      </c>
      <c r="AL560" t="inlineStr">
        <is>
          <t>NO_DEPENDENCY</t>
        </is>
      </c>
    </row>
    <row r="561">
      <c r="A561" s="29" t="inlineStr">
        <is>
          <t>CASP_PR_550_v1</t>
        </is>
      </c>
      <c r="B561" s="30" t="inlineStr">
        <is>
          <t>Cash and Cash Equivalents - Bank Accounts (Own Funds)</t>
        </is>
      </c>
      <c r="C561" s="34" t="inlineStr">
        <is>
          <t>TABLE: 19.0
MATRIX ROW / CONTEXT: RoW
Enter Cash and Cash Equivalents - Bank Accounts (Own Funds) in RoW
HOW TO ANSWER: 1 to 1 values.</t>
        </is>
      </c>
      <c r="D561" s="32" t="inlineStr"/>
      <c r="E561" s="33" t="inlineStr"/>
      <c r="F561" s="33" t="inlineStr"/>
      <c r="G561" s="33" t="inlineStr"/>
      <c r="H561" s="33" t="inlineStr"/>
      <c r="I561" s="33" t="inlineStr"/>
      <c r="J561" s="33" t="inlineStr"/>
      <c r="K561" s="33" t="inlineStr"/>
      <c r="L561" s="33" t="inlineStr"/>
      <c r="M561" s="33" t="inlineStr"/>
      <c r="N561" s="33" t="inlineStr"/>
      <c r="O561" s="33" t="inlineStr"/>
      <c r="P561" s="33" t="inlineStr"/>
      <c r="Q561" s="33" t="inlineStr"/>
      <c r="R561" s="33" t="inlineStr"/>
      <c r="S561" s="33" t="inlineStr"/>
      <c r="T561" s="33" t="inlineStr"/>
      <c r="U561" s="33" t="inlineStr"/>
      <c r="V561" s="33" t="inlineStr"/>
      <c r="W561" s="33" t="inlineStr"/>
      <c r="X561" s="33" t="inlineStr"/>
      <c r="Y561" s="33" t="inlineStr"/>
      <c r="Z561" s="33" t="inlineStr"/>
      <c r="AA561" s="33" t="inlineStr"/>
      <c r="AB561" s="33" t="inlineStr"/>
      <c r="AC561" s="33" t="inlineStr"/>
      <c r="AD561" s="33" t="inlineStr"/>
      <c r="AE561" s="33" t="inlineStr"/>
      <c r="AF561" s="33" t="inlineStr"/>
      <c r="AG561" s="33" t="inlineStr"/>
      <c r="AH561">
        <f>COUNTA(D561:D561)&gt;0</f>
        <v/>
      </c>
      <c r="AI561">
        <f>TRUE</f>
        <v/>
      </c>
      <c r="AJ561">
        <f>FALSE</f>
        <v/>
      </c>
      <c r="AK561">
        <f>IF(AH561,"ANSWERED","MISSING")</f>
        <v/>
      </c>
      <c r="AL561" t="inlineStr">
        <is>
          <t>NO_DEPENDENCY</t>
        </is>
      </c>
    </row>
    <row r="562">
      <c r="A562" s="29" t="inlineStr">
        <is>
          <t>CASP_PR_551_v1</t>
        </is>
      </c>
      <c r="B562" s="30" t="inlineStr">
        <is>
          <t>Cash and Cash Equivalents - Bank Accounts (Client Funds)</t>
        </is>
      </c>
      <c r="C562" s="34" t="inlineStr">
        <is>
          <t>TABLE: 19.0
MATRIX ROW / CONTEXT: Malta
Enter Cash and Cash Equivalents - Bank Accounts (Client Funds) in Malta
HOW TO ANSWER: 1 to 1 values.</t>
        </is>
      </c>
      <c r="D562" s="32" t="inlineStr"/>
      <c r="E562" s="33" t="inlineStr"/>
      <c r="F562" s="33" t="inlineStr"/>
      <c r="G562" s="33" t="inlineStr"/>
      <c r="H562" s="33" t="inlineStr"/>
      <c r="I562" s="33" t="inlineStr"/>
      <c r="J562" s="33" t="inlineStr"/>
      <c r="K562" s="33" t="inlineStr"/>
      <c r="L562" s="33" t="inlineStr"/>
      <c r="M562" s="33" t="inlineStr"/>
      <c r="N562" s="33" t="inlineStr"/>
      <c r="O562" s="33" t="inlineStr"/>
      <c r="P562" s="33" t="inlineStr"/>
      <c r="Q562" s="33" t="inlineStr"/>
      <c r="R562" s="33" t="inlineStr"/>
      <c r="S562" s="33" t="inlineStr"/>
      <c r="T562" s="33" t="inlineStr"/>
      <c r="U562" s="33" t="inlineStr"/>
      <c r="V562" s="33" t="inlineStr"/>
      <c r="W562" s="33" t="inlineStr"/>
      <c r="X562" s="33" t="inlineStr"/>
      <c r="Y562" s="33" t="inlineStr"/>
      <c r="Z562" s="33" t="inlineStr"/>
      <c r="AA562" s="33" t="inlineStr"/>
      <c r="AB562" s="33" t="inlineStr"/>
      <c r="AC562" s="33" t="inlineStr"/>
      <c r="AD562" s="33" t="inlineStr"/>
      <c r="AE562" s="33" t="inlineStr"/>
      <c r="AF562" s="33" t="inlineStr"/>
      <c r="AG562" s="33" t="inlineStr"/>
      <c r="AH562">
        <f>COUNTA(D562:D562)&gt;0</f>
        <v/>
      </c>
      <c r="AI562">
        <f>TRUE</f>
        <v/>
      </c>
      <c r="AJ562">
        <f>FALSE</f>
        <v/>
      </c>
      <c r="AK562">
        <f>IF(AH562,"ANSWERED","MISSING")</f>
        <v/>
      </c>
      <c r="AL562" t="inlineStr">
        <is>
          <t>NO_DEPENDENCY</t>
        </is>
      </c>
    </row>
    <row r="563">
      <c r="A563" s="29" t="inlineStr">
        <is>
          <t>CASP_PR_552_v1</t>
        </is>
      </c>
      <c r="B563" s="30" t="inlineStr">
        <is>
          <t>Cash and Cash Equivalents - Bank Accounts (Client Funds)</t>
        </is>
      </c>
      <c r="C563" s="34" t="inlineStr">
        <is>
          <t>TABLE: 19.0
MATRIX ROW / CONTEXT: EU/EEA
Enter Cash and Cash Equivalents - Bank Accounts (Client Funds) in EU/EEA
HOW TO ANSWER: 1 to 1 values.</t>
        </is>
      </c>
      <c r="D563" s="32" t="inlineStr"/>
      <c r="E563" s="33" t="inlineStr"/>
      <c r="F563" s="33" t="inlineStr"/>
      <c r="G563" s="33" t="inlineStr"/>
      <c r="H563" s="33" t="inlineStr"/>
      <c r="I563" s="33" t="inlineStr"/>
      <c r="J563" s="33" t="inlineStr"/>
      <c r="K563" s="33" t="inlineStr"/>
      <c r="L563" s="33" t="inlineStr"/>
      <c r="M563" s="33" t="inlineStr"/>
      <c r="N563" s="33" t="inlineStr"/>
      <c r="O563" s="33" t="inlineStr"/>
      <c r="P563" s="33" t="inlineStr"/>
      <c r="Q563" s="33" t="inlineStr"/>
      <c r="R563" s="33" t="inlineStr"/>
      <c r="S563" s="33" t="inlineStr"/>
      <c r="T563" s="33" t="inlineStr"/>
      <c r="U563" s="33" t="inlineStr"/>
      <c r="V563" s="33" t="inlineStr"/>
      <c r="W563" s="33" t="inlineStr"/>
      <c r="X563" s="33" t="inlineStr"/>
      <c r="Y563" s="33" t="inlineStr"/>
      <c r="Z563" s="33" t="inlineStr"/>
      <c r="AA563" s="33" t="inlineStr"/>
      <c r="AB563" s="33" t="inlineStr"/>
      <c r="AC563" s="33" t="inlineStr"/>
      <c r="AD563" s="33" t="inlineStr"/>
      <c r="AE563" s="33" t="inlineStr"/>
      <c r="AF563" s="33" t="inlineStr"/>
      <c r="AG563" s="33" t="inlineStr"/>
      <c r="AH563">
        <f>COUNTA(D563:D563)&gt;0</f>
        <v/>
      </c>
      <c r="AI563">
        <f>TRUE</f>
        <v/>
      </c>
      <c r="AJ563">
        <f>FALSE</f>
        <v/>
      </c>
      <c r="AK563">
        <f>IF(AH563,"ANSWERED","MISSING")</f>
        <v/>
      </c>
      <c r="AL563" t="inlineStr">
        <is>
          <t>NO_DEPENDENCY</t>
        </is>
      </c>
    </row>
    <row r="564">
      <c r="A564" s="29" t="inlineStr">
        <is>
          <t>CASP_PR_553_v1</t>
        </is>
      </c>
      <c r="B564" s="30" t="inlineStr">
        <is>
          <t>Cash and Cash Equivalents - Bank Accounts (Client Funds)</t>
        </is>
      </c>
      <c r="C564" s="34" t="inlineStr">
        <is>
          <t>TABLE: 19.0
MATRIX ROW / CONTEXT: RoW
Enter Cash and Cash Equivalents - Bank Accounts (Client Funds) in RoW
HOW TO ANSWER: 1 to 1 values.</t>
        </is>
      </c>
      <c r="D564" s="32" t="inlineStr"/>
      <c r="E564" s="33" t="inlineStr"/>
      <c r="F564" s="33" t="inlineStr"/>
      <c r="G564" s="33" t="inlineStr"/>
      <c r="H564" s="33" t="inlineStr"/>
      <c r="I564" s="33" t="inlineStr"/>
      <c r="J564" s="33" t="inlineStr"/>
      <c r="K564" s="33" t="inlineStr"/>
      <c r="L564" s="33" t="inlineStr"/>
      <c r="M564" s="33" t="inlineStr"/>
      <c r="N564" s="33" t="inlineStr"/>
      <c r="O564" s="33" t="inlineStr"/>
      <c r="P564" s="33" t="inlineStr"/>
      <c r="Q564" s="33" t="inlineStr"/>
      <c r="R564" s="33" t="inlineStr"/>
      <c r="S564" s="33" t="inlineStr"/>
      <c r="T564" s="33" t="inlineStr"/>
      <c r="U564" s="33" t="inlineStr"/>
      <c r="V564" s="33" t="inlineStr"/>
      <c r="W564" s="33" t="inlineStr"/>
      <c r="X564" s="33" t="inlineStr"/>
      <c r="Y564" s="33" t="inlineStr"/>
      <c r="Z564" s="33" t="inlineStr"/>
      <c r="AA564" s="33" t="inlineStr"/>
      <c r="AB564" s="33" t="inlineStr"/>
      <c r="AC564" s="33" t="inlineStr"/>
      <c r="AD564" s="33" t="inlineStr"/>
      <c r="AE564" s="33" t="inlineStr"/>
      <c r="AF564" s="33" t="inlineStr"/>
      <c r="AG564" s="33" t="inlineStr"/>
      <c r="AH564">
        <f>COUNTA(D564:D564)&gt;0</f>
        <v/>
      </c>
      <c r="AI564">
        <f>TRUE</f>
        <v/>
      </c>
      <c r="AJ564">
        <f>FALSE</f>
        <v/>
      </c>
      <c r="AK564">
        <f>IF(AH564,"ANSWERED","MISSING")</f>
        <v/>
      </c>
      <c r="AL564" t="inlineStr">
        <is>
          <t>NO_DEPENDENCY</t>
        </is>
      </c>
    </row>
    <row r="565">
      <c r="A565" s="29" t="inlineStr">
        <is>
          <t>CASP_PR_554_v1</t>
        </is>
      </c>
      <c r="B565" s="30" t="inlineStr">
        <is>
          <t>Cash and Cash Equivalents - Restricted Cash</t>
        </is>
      </c>
      <c r="C565" s="34" t="inlineStr">
        <is>
          <t>TABLE: 19.0
MATRIX ROW / CONTEXT: Malta
Enter Cash and Cash Equivalents - Restricted Cash in Malta
HOW TO ANSWER: 1 to 1 values.</t>
        </is>
      </c>
      <c r="D565" s="32" t="inlineStr"/>
      <c r="E565" s="33" t="inlineStr"/>
      <c r="F565" s="33" t="inlineStr"/>
      <c r="G565" s="33" t="inlineStr"/>
      <c r="H565" s="33" t="inlineStr"/>
      <c r="I565" s="33" t="inlineStr"/>
      <c r="J565" s="33" t="inlineStr"/>
      <c r="K565" s="33" t="inlineStr"/>
      <c r="L565" s="33" t="inlineStr"/>
      <c r="M565" s="33" t="inlineStr"/>
      <c r="N565" s="33" t="inlineStr"/>
      <c r="O565" s="33" t="inlineStr"/>
      <c r="P565" s="33" t="inlineStr"/>
      <c r="Q565" s="33" t="inlineStr"/>
      <c r="R565" s="33" t="inlineStr"/>
      <c r="S565" s="33" t="inlineStr"/>
      <c r="T565" s="33" t="inlineStr"/>
      <c r="U565" s="33" t="inlineStr"/>
      <c r="V565" s="33" t="inlineStr"/>
      <c r="W565" s="33" t="inlineStr"/>
      <c r="X565" s="33" t="inlineStr"/>
      <c r="Y565" s="33" t="inlineStr"/>
      <c r="Z565" s="33" t="inlineStr"/>
      <c r="AA565" s="33" t="inlineStr"/>
      <c r="AB565" s="33" t="inlineStr"/>
      <c r="AC565" s="33" t="inlineStr"/>
      <c r="AD565" s="33" t="inlineStr"/>
      <c r="AE565" s="33" t="inlineStr"/>
      <c r="AF565" s="33" t="inlineStr"/>
      <c r="AG565" s="33" t="inlineStr"/>
      <c r="AH565">
        <f>COUNTA(D565:D565)&gt;0</f>
        <v/>
      </c>
      <c r="AI565">
        <f>TRUE</f>
        <v/>
      </c>
      <c r="AJ565">
        <f>FALSE</f>
        <v/>
      </c>
      <c r="AK565">
        <f>IF(AH565,"ANSWERED","MISSING")</f>
        <v/>
      </c>
      <c r="AL565" t="inlineStr">
        <is>
          <t>NO_DEPENDENCY</t>
        </is>
      </c>
    </row>
    <row r="566">
      <c r="A566" s="29" t="inlineStr">
        <is>
          <t>CASP_PR_555_v1</t>
        </is>
      </c>
      <c r="B566" s="30" t="inlineStr">
        <is>
          <t>Cash and Cash Equivalents - Restricted Cash</t>
        </is>
      </c>
      <c r="C566" s="34" t="inlineStr">
        <is>
          <t>TABLE: 19.0
MATRIX ROW / CONTEXT: EU/EEA
Enter Cash and Cash Equivalents - Restricted Cash in EU/EEA
HOW TO ANSWER: 1 to 1 values.</t>
        </is>
      </c>
      <c r="D566" s="32" t="inlineStr"/>
      <c r="E566" s="33" t="inlineStr"/>
      <c r="F566" s="33" t="inlineStr"/>
      <c r="G566" s="33" t="inlineStr"/>
      <c r="H566" s="33" t="inlineStr"/>
      <c r="I566" s="33" t="inlineStr"/>
      <c r="J566" s="33" t="inlineStr"/>
      <c r="K566" s="33" t="inlineStr"/>
      <c r="L566" s="33" t="inlineStr"/>
      <c r="M566" s="33" t="inlineStr"/>
      <c r="N566" s="33" t="inlineStr"/>
      <c r="O566" s="33" t="inlineStr"/>
      <c r="P566" s="33" t="inlineStr"/>
      <c r="Q566" s="33" t="inlineStr"/>
      <c r="R566" s="33" t="inlineStr"/>
      <c r="S566" s="33" t="inlineStr"/>
      <c r="T566" s="33" t="inlineStr"/>
      <c r="U566" s="33" t="inlineStr"/>
      <c r="V566" s="33" t="inlineStr"/>
      <c r="W566" s="33" t="inlineStr"/>
      <c r="X566" s="33" t="inlineStr"/>
      <c r="Y566" s="33" t="inlineStr"/>
      <c r="Z566" s="33" t="inlineStr"/>
      <c r="AA566" s="33" t="inlineStr"/>
      <c r="AB566" s="33" t="inlineStr"/>
      <c r="AC566" s="33" t="inlineStr"/>
      <c r="AD566" s="33" t="inlineStr"/>
      <c r="AE566" s="33" t="inlineStr"/>
      <c r="AF566" s="33" t="inlineStr"/>
      <c r="AG566" s="33" t="inlineStr"/>
      <c r="AH566">
        <f>COUNTA(D566:D566)&gt;0</f>
        <v/>
      </c>
      <c r="AI566">
        <f>TRUE</f>
        <v/>
      </c>
      <c r="AJ566">
        <f>FALSE</f>
        <v/>
      </c>
      <c r="AK566">
        <f>IF(AH566,"ANSWERED","MISSING")</f>
        <v/>
      </c>
      <c r="AL566" t="inlineStr">
        <is>
          <t>NO_DEPENDENCY</t>
        </is>
      </c>
    </row>
    <row r="567">
      <c r="A567" s="29" t="inlineStr">
        <is>
          <t>CASP_PR_556_v1</t>
        </is>
      </c>
      <c r="B567" s="30" t="inlineStr">
        <is>
          <t>Cash and Cash Equivalents - Restricted Cash</t>
        </is>
      </c>
      <c r="C567" s="34" t="inlineStr">
        <is>
          <t>TABLE: 19.0
MATRIX ROW / CONTEXT: RoW
Enter Cash and Cash Equivalents - Restricted Cash in RoW
HOW TO ANSWER: 1 to 1 values.</t>
        </is>
      </c>
      <c r="D567" s="32" t="inlineStr"/>
      <c r="E567" s="33" t="inlineStr"/>
      <c r="F567" s="33" t="inlineStr"/>
      <c r="G567" s="33" t="inlineStr"/>
      <c r="H567" s="33" t="inlineStr"/>
      <c r="I567" s="33" t="inlineStr"/>
      <c r="J567" s="33" t="inlineStr"/>
      <c r="K567" s="33" t="inlineStr"/>
      <c r="L567" s="33" t="inlineStr"/>
      <c r="M567" s="33" t="inlineStr"/>
      <c r="N567" s="33" t="inlineStr"/>
      <c r="O567" s="33" t="inlineStr"/>
      <c r="P567" s="33" t="inlineStr"/>
      <c r="Q567" s="33" t="inlineStr"/>
      <c r="R567" s="33" t="inlineStr"/>
      <c r="S567" s="33" t="inlineStr"/>
      <c r="T567" s="33" t="inlineStr"/>
      <c r="U567" s="33" t="inlineStr"/>
      <c r="V567" s="33" t="inlineStr"/>
      <c r="W567" s="33" t="inlineStr"/>
      <c r="X567" s="33" t="inlineStr"/>
      <c r="Y567" s="33" t="inlineStr"/>
      <c r="Z567" s="33" t="inlineStr"/>
      <c r="AA567" s="33" t="inlineStr"/>
      <c r="AB567" s="33" t="inlineStr"/>
      <c r="AC567" s="33" t="inlineStr"/>
      <c r="AD567" s="33" t="inlineStr"/>
      <c r="AE567" s="33" t="inlineStr"/>
      <c r="AF567" s="33" t="inlineStr"/>
      <c r="AG567" s="33" t="inlineStr"/>
      <c r="AH567">
        <f>COUNTA(D567:D567)&gt;0</f>
        <v/>
      </c>
      <c r="AI567">
        <f>TRUE</f>
        <v/>
      </c>
      <c r="AJ567">
        <f>FALSE</f>
        <v/>
      </c>
      <c r="AK567">
        <f>IF(AH567,"ANSWERED","MISSING")</f>
        <v/>
      </c>
      <c r="AL567" t="inlineStr">
        <is>
          <t>NO_DEPENDENCY</t>
        </is>
      </c>
    </row>
    <row r="568">
      <c r="A568" s="29" t="inlineStr">
        <is>
          <t>CASP_PR_557_v1</t>
        </is>
      </c>
      <c r="B568" s="30" t="inlineStr">
        <is>
          <t>Other Cash and Cash Equivalents</t>
        </is>
      </c>
      <c r="C568" s="34" t="inlineStr">
        <is>
          <t>TABLE: 19.0
MATRIX ROW / CONTEXT: Malta
Enter Other Cash and Cash Equivalents in Malta
HOW TO ANSWER: 1 to 1 values.</t>
        </is>
      </c>
      <c r="D568" s="32" t="inlineStr"/>
      <c r="E568" s="33" t="inlineStr"/>
      <c r="F568" s="33" t="inlineStr"/>
      <c r="G568" s="33" t="inlineStr"/>
      <c r="H568" s="33" t="inlineStr"/>
      <c r="I568" s="33" t="inlineStr"/>
      <c r="J568" s="33" t="inlineStr"/>
      <c r="K568" s="33" t="inlineStr"/>
      <c r="L568" s="33" t="inlineStr"/>
      <c r="M568" s="33" t="inlineStr"/>
      <c r="N568" s="33" t="inlineStr"/>
      <c r="O568" s="33" t="inlineStr"/>
      <c r="P568" s="33" t="inlineStr"/>
      <c r="Q568" s="33" t="inlineStr"/>
      <c r="R568" s="33" t="inlineStr"/>
      <c r="S568" s="33" t="inlineStr"/>
      <c r="T568" s="33" t="inlineStr"/>
      <c r="U568" s="33" t="inlineStr"/>
      <c r="V568" s="33" t="inlineStr"/>
      <c r="W568" s="33" t="inlineStr"/>
      <c r="X568" s="33" t="inlineStr"/>
      <c r="Y568" s="33" t="inlineStr"/>
      <c r="Z568" s="33" t="inlineStr"/>
      <c r="AA568" s="33" t="inlineStr"/>
      <c r="AB568" s="33" t="inlineStr"/>
      <c r="AC568" s="33" t="inlineStr"/>
      <c r="AD568" s="33" t="inlineStr"/>
      <c r="AE568" s="33" t="inlineStr"/>
      <c r="AF568" s="33" t="inlineStr"/>
      <c r="AG568" s="33" t="inlineStr"/>
      <c r="AH568">
        <f>COUNTA(D568:D568)&gt;0</f>
        <v/>
      </c>
      <c r="AI568">
        <f>TRUE</f>
        <v/>
      </c>
      <c r="AJ568">
        <f>FALSE</f>
        <v/>
      </c>
      <c r="AK568">
        <f>IF(AH568,"ANSWERED","MISSING")</f>
        <v/>
      </c>
      <c r="AL568" t="inlineStr">
        <is>
          <t>NO_DEPENDENCY</t>
        </is>
      </c>
    </row>
    <row r="569">
      <c r="A569" s="29" t="inlineStr">
        <is>
          <t>CASP_PR_558_v1</t>
        </is>
      </c>
      <c r="B569" s="30" t="inlineStr">
        <is>
          <t>Other Cash and Cash Equivalents</t>
        </is>
      </c>
      <c r="C569" s="34" t="inlineStr">
        <is>
          <t>TABLE: 19.0
MATRIX ROW / CONTEXT: EU/EEA
Enter Other Cash and Cash Equivalents in EU/EEA
HOW TO ANSWER: 1 to 1 values.</t>
        </is>
      </c>
      <c r="D569" s="32" t="inlineStr"/>
      <c r="E569" s="33" t="inlineStr"/>
      <c r="F569" s="33" t="inlineStr"/>
      <c r="G569" s="33" t="inlineStr"/>
      <c r="H569" s="33" t="inlineStr"/>
      <c r="I569" s="33" t="inlineStr"/>
      <c r="J569" s="33" t="inlineStr"/>
      <c r="K569" s="33" t="inlineStr"/>
      <c r="L569" s="33" t="inlineStr"/>
      <c r="M569" s="33" t="inlineStr"/>
      <c r="N569" s="33" t="inlineStr"/>
      <c r="O569" s="33" t="inlineStr"/>
      <c r="P569" s="33" t="inlineStr"/>
      <c r="Q569" s="33" t="inlineStr"/>
      <c r="R569" s="33" t="inlineStr"/>
      <c r="S569" s="33" t="inlineStr"/>
      <c r="T569" s="33" t="inlineStr"/>
      <c r="U569" s="33" t="inlineStr"/>
      <c r="V569" s="33" t="inlineStr"/>
      <c r="W569" s="33" t="inlineStr"/>
      <c r="X569" s="33" t="inlineStr"/>
      <c r="Y569" s="33" t="inlineStr"/>
      <c r="Z569" s="33" t="inlineStr"/>
      <c r="AA569" s="33" t="inlineStr"/>
      <c r="AB569" s="33" t="inlineStr"/>
      <c r="AC569" s="33" t="inlineStr"/>
      <c r="AD569" s="33" t="inlineStr"/>
      <c r="AE569" s="33" t="inlineStr"/>
      <c r="AF569" s="33" t="inlineStr"/>
      <c r="AG569" s="33" t="inlineStr"/>
      <c r="AH569">
        <f>COUNTA(D569:D569)&gt;0</f>
        <v/>
      </c>
      <c r="AI569">
        <f>TRUE</f>
        <v/>
      </c>
      <c r="AJ569">
        <f>FALSE</f>
        <v/>
      </c>
      <c r="AK569">
        <f>IF(AH569,"ANSWERED","MISSING")</f>
        <v/>
      </c>
      <c r="AL569" t="inlineStr">
        <is>
          <t>NO_DEPENDENCY</t>
        </is>
      </c>
    </row>
    <row r="570">
      <c r="A570" s="29" t="inlineStr">
        <is>
          <t>CASP_PR_559_v1</t>
        </is>
      </c>
      <c r="B570" s="30" t="inlineStr">
        <is>
          <t>Other Cash and Cash Equivalents</t>
        </is>
      </c>
      <c r="C570" s="34" t="inlineStr">
        <is>
          <t>TABLE: 19.0
MATRIX ROW / CONTEXT: RoW
Enter Other Cash and Cash Equivalents in RoW
HOW TO ANSWER: 1 to 1 values.</t>
        </is>
      </c>
      <c r="D570" s="32" t="inlineStr"/>
      <c r="E570" s="33" t="inlineStr"/>
      <c r="F570" s="33" t="inlineStr"/>
      <c r="G570" s="33" t="inlineStr"/>
      <c r="H570" s="33" t="inlineStr"/>
      <c r="I570" s="33" t="inlineStr"/>
      <c r="J570" s="33" t="inlineStr"/>
      <c r="K570" s="33" t="inlineStr"/>
      <c r="L570" s="33" t="inlineStr"/>
      <c r="M570" s="33" t="inlineStr"/>
      <c r="N570" s="33" t="inlineStr"/>
      <c r="O570" s="33" t="inlineStr"/>
      <c r="P570" s="33" t="inlineStr"/>
      <c r="Q570" s="33" t="inlineStr"/>
      <c r="R570" s="33" t="inlineStr"/>
      <c r="S570" s="33" t="inlineStr"/>
      <c r="T570" s="33" t="inlineStr"/>
      <c r="U570" s="33" t="inlineStr"/>
      <c r="V570" s="33" t="inlineStr"/>
      <c r="W570" s="33" t="inlineStr"/>
      <c r="X570" s="33" t="inlineStr"/>
      <c r="Y570" s="33" t="inlineStr"/>
      <c r="Z570" s="33" t="inlineStr"/>
      <c r="AA570" s="33" t="inlineStr"/>
      <c r="AB570" s="33" t="inlineStr"/>
      <c r="AC570" s="33" t="inlineStr"/>
      <c r="AD570" s="33" t="inlineStr"/>
      <c r="AE570" s="33" t="inlineStr"/>
      <c r="AF570" s="33" t="inlineStr"/>
      <c r="AG570" s="33" t="inlineStr"/>
      <c r="AH570">
        <f>COUNTA(D570:D570)&gt;0</f>
        <v/>
      </c>
      <c r="AI570">
        <f>TRUE</f>
        <v/>
      </c>
      <c r="AJ570">
        <f>FALSE</f>
        <v/>
      </c>
      <c r="AK570">
        <f>IF(AH570,"ANSWERED","MISSING")</f>
        <v/>
      </c>
      <c r="AL570" t="inlineStr">
        <is>
          <t>NO_DEPENDENCY</t>
        </is>
      </c>
    </row>
    <row r="571">
      <c r="A571" s="29" t="inlineStr">
        <is>
          <t>CASP_PR_560_v1</t>
        </is>
      </c>
      <c r="B571" s="30" t="inlineStr">
        <is>
          <t>Details on Other Cash and Cash Equivalents</t>
        </is>
      </c>
      <c r="C571" s="31" t="inlineStr">
        <is>
          <t>Enter Details on Other Cash and Cash Equivalents
WHEN TO ANSWER: The total of “Other Cash and Cash Equivalents” (CASP_PR_557), “Other Cash and Cash Equivalents” (CASP_PR_558), “Other Cash and Cash Equivalents” (CASP_PR_559) is greater than 0</t>
        </is>
      </c>
      <c r="D571" s="36" t="inlineStr"/>
      <c r="E571" s="33" t="inlineStr"/>
      <c r="F571" s="33" t="inlineStr"/>
      <c r="G571" s="33" t="inlineStr"/>
      <c r="H571" s="33" t="inlineStr"/>
      <c r="I571" s="33" t="inlineStr"/>
      <c r="J571" s="33" t="inlineStr"/>
      <c r="K571" s="33" t="inlineStr"/>
      <c r="L571" s="33" t="inlineStr"/>
      <c r="M571" s="33" t="inlineStr"/>
      <c r="N571" s="33" t="inlineStr"/>
      <c r="O571" s="33" t="inlineStr"/>
      <c r="P571" s="33" t="inlineStr"/>
      <c r="Q571" s="33" t="inlineStr"/>
      <c r="R571" s="33" t="inlineStr"/>
      <c r="S571" s="33" t="inlineStr"/>
      <c r="T571" s="33" t="inlineStr"/>
      <c r="U571" s="33" t="inlineStr"/>
      <c r="V571" s="33" t="inlineStr"/>
      <c r="W571" s="33" t="inlineStr"/>
      <c r="X571" s="33" t="inlineStr"/>
      <c r="Y571" s="33" t="inlineStr"/>
      <c r="Z571" s="33" t="inlineStr"/>
      <c r="AA571" s="33" t="inlineStr"/>
      <c r="AB571" s="33" t="inlineStr"/>
      <c r="AC571" s="33" t="inlineStr"/>
      <c r="AD571" s="33" t="inlineStr"/>
      <c r="AE571" s="33" t="inlineStr"/>
      <c r="AF571" s="33" t="inlineStr"/>
      <c r="AG571" s="33" t="inlineStr"/>
      <c r="AH571">
        <f>COUNTA(D571:D571)&gt;0</f>
        <v/>
      </c>
      <c r="AI571">
        <f>IFERROR(SUM('2- PR'!$D$568:$D$568,'2- PR'!$D$569:$D$569,'2- PR'!$D$570:$D$570)&gt;0,FALSE)</f>
        <v/>
      </c>
      <c r="AJ571">
        <f>IFERROR(AND(AND(COUNTA('2- PR'!$D$568:$D$568)=0,COUNTA('2- PR'!$D$569:$D$569)=0,COUNTA('2- PR'!$D$570:$D$570)=0),NOT(SUM('2- PR'!$D$568:$D$568,'2- PR'!$D$569:$D$569,'2- PR'!$D$570:$D$570)&gt;0)),FALSE)</f>
        <v/>
      </c>
      <c r="AK571">
        <f>IF(AI571,IF(AH571,"ANSWERED","MISSING"),IF(AJ571,IF(AH571,"INVALID","CONTROLLER MISSING"),IF(AH571,"INVALID","NOT APPLICABLE")))</f>
        <v/>
      </c>
      <c r="AL571" t="inlineStr">
        <is>
          <t>PARSED</t>
        </is>
      </c>
    </row>
    <row r="572">
      <c r="A572" s="29" t="inlineStr">
        <is>
          <t>CASP_PR_561_v1</t>
        </is>
      </c>
      <c r="B572" s="30" t="inlineStr">
        <is>
          <t>Crypto-Assets held on behalf of clients</t>
        </is>
      </c>
      <c r="C572" s="34" t="inlineStr">
        <is>
          <t>TABLE: 19.0
MATRIX ROW / CONTEXT: Malta
Enter Crypto-Assets held on behalf of clients in Malta
HOW TO ANSWER: 1 to 1 values.</t>
        </is>
      </c>
      <c r="D572" s="32" t="inlineStr"/>
      <c r="E572" s="33" t="inlineStr"/>
      <c r="F572" s="33" t="inlineStr"/>
      <c r="G572" s="33" t="inlineStr"/>
      <c r="H572" s="33" t="inlineStr"/>
      <c r="I572" s="33" t="inlineStr"/>
      <c r="J572" s="33" t="inlineStr"/>
      <c r="K572" s="33" t="inlineStr"/>
      <c r="L572" s="33" t="inlineStr"/>
      <c r="M572" s="33" t="inlineStr"/>
      <c r="N572" s="33" t="inlineStr"/>
      <c r="O572" s="33" t="inlineStr"/>
      <c r="P572" s="33" t="inlineStr"/>
      <c r="Q572" s="33" t="inlineStr"/>
      <c r="R572" s="33" t="inlineStr"/>
      <c r="S572" s="33" t="inlineStr"/>
      <c r="T572" s="33" t="inlineStr"/>
      <c r="U572" s="33" t="inlineStr"/>
      <c r="V572" s="33" t="inlineStr"/>
      <c r="W572" s="33" t="inlineStr"/>
      <c r="X572" s="33" t="inlineStr"/>
      <c r="Y572" s="33" t="inlineStr"/>
      <c r="Z572" s="33" t="inlineStr"/>
      <c r="AA572" s="33" t="inlineStr"/>
      <c r="AB572" s="33" t="inlineStr"/>
      <c r="AC572" s="33" t="inlineStr"/>
      <c r="AD572" s="33" t="inlineStr"/>
      <c r="AE572" s="33" t="inlineStr"/>
      <c r="AF572" s="33" t="inlineStr"/>
      <c r="AG572" s="33" t="inlineStr"/>
      <c r="AH572">
        <f>COUNTA(D572:D572)&gt;0</f>
        <v/>
      </c>
      <c r="AI572">
        <f>TRUE</f>
        <v/>
      </c>
      <c r="AJ572">
        <f>FALSE</f>
        <v/>
      </c>
      <c r="AK572">
        <f>IF(AH572,"ANSWERED","MISSING")</f>
        <v/>
      </c>
      <c r="AL572" t="inlineStr">
        <is>
          <t>NO_DEPENDENCY</t>
        </is>
      </c>
    </row>
    <row r="573">
      <c r="A573" s="29" t="inlineStr">
        <is>
          <t>CASP_PR_562_v1</t>
        </is>
      </c>
      <c r="B573" s="30" t="inlineStr">
        <is>
          <t>Crypto-Assets held on behalf of clients</t>
        </is>
      </c>
      <c r="C573" s="34" t="inlineStr">
        <is>
          <t>TABLE: 19.0
MATRIX ROW / CONTEXT: EU/EEA
Enter Crypto-Assets held on behalf of clients in EU/EEA
HOW TO ANSWER: 1 to 1 values.</t>
        </is>
      </c>
      <c r="D573" s="32" t="inlineStr"/>
      <c r="E573" s="33" t="inlineStr"/>
      <c r="F573" s="33" t="inlineStr"/>
      <c r="G573" s="33" t="inlineStr"/>
      <c r="H573" s="33" t="inlineStr"/>
      <c r="I573" s="33" t="inlineStr"/>
      <c r="J573" s="33" t="inlineStr"/>
      <c r="K573" s="33" t="inlineStr"/>
      <c r="L573" s="33" t="inlineStr"/>
      <c r="M573" s="33" t="inlineStr"/>
      <c r="N573" s="33" t="inlineStr"/>
      <c r="O573" s="33" t="inlineStr"/>
      <c r="P573" s="33" t="inlineStr"/>
      <c r="Q573" s="33" t="inlineStr"/>
      <c r="R573" s="33" t="inlineStr"/>
      <c r="S573" s="33" t="inlineStr"/>
      <c r="T573" s="33" t="inlineStr"/>
      <c r="U573" s="33" t="inlineStr"/>
      <c r="V573" s="33" t="inlineStr"/>
      <c r="W573" s="33" t="inlineStr"/>
      <c r="X573" s="33" t="inlineStr"/>
      <c r="Y573" s="33" t="inlineStr"/>
      <c r="Z573" s="33" t="inlineStr"/>
      <c r="AA573" s="33" t="inlineStr"/>
      <c r="AB573" s="33" t="inlineStr"/>
      <c r="AC573" s="33" t="inlineStr"/>
      <c r="AD573" s="33" t="inlineStr"/>
      <c r="AE573" s="33" t="inlineStr"/>
      <c r="AF573" s="33" t="inlineStr"/>
      <c r="AG573" s="33" t="inlineStr"/>
      <c r="AH573">
        <f>COUNTA(D573:D573)&gt;0</f>
        <v/>
      </c>
      <c r="AI573">
        <f>TRUE</f>
        <v/>
      </c>
      <c r="AJ573">
        <f>FALSE</f>
        <v/>
      </c>
      <c r="AK573">
        <f>IF(AH573,"ANSWERED","MISSING")</f>
        <v/>
      </c>
      <c r="AL573" t="inlineStr">
        <is>
          <t>NO_DEPENDENCY</t>
        </is>
      </c>
    </row>
    <row r="574">
      <c r="A574" s="29" t="inlineStr">
        <is>
          <t>CASP_PR_563_v1</t>
        </is>
      </c>
      <c r="B574" s="30" t="inlineStr">
        <is>
          <t>Crypto-Assets held on behalf of clients</t>
        </is>
      </c>
      <c r="C574" s="34" t="inlineStr">
        <is>
          <t>TABLE: 19.0
MATRIX ROW / CONTEXT: RoW
Enter Crypto-Assets held on behalf of clients in RoW
HOW TO ANSWER: 1 to 1 values.</t>
        </is>
      </c>
      <c r="D574" s="32" t="inlineStr"/>
      <c r="E574" s="33" t="inlineStr"/>
      <c r="F574" s="33" t="inlineStr"/>
      <c r="G574" s="33" t="inlineStr"/>
      <c r="H574" s="33" t="inlineStr"/>
      <c r="I574" s="33" t="inlineStr"/>
      <c r="J574" s="33" t="inlineStr"/>
      <c r="K574" s="33" t="inlineStr"/>
      <c r="L574" s="33" t="inlineStr"/>
      <c r="M574" s="33" t="inlineStr"/>
      <c r="N574" s="33" t="inlineStr"/>
      <c r="O574" s="33" t="inlineStr"/>
      <c r="P574" s="33" t="inlineStr"/>
      <c r="Q574" s="33" t="inlineStr"/>
      <c r="R574" s="33" t="inlineStr"/>
      <c r="S574" s="33" t="inlineStr"/>
      <c r="T574" s="33" t="inlineStr"/>
      <c r="U574" s="33" t="inlineStr"/>
      <c r="V574" s="33" t="inlineStr"/>
      <c r="W574" s="33" t="inlineStr"/>
      <c r="X574" s="33" t="inlineStr"/>
      <c r="Y574" s="33" t="inlineStr"/>
      <c r="Z574" s="33" t="inlineStr"/>
      <c r="AA574" s="33" t="inlineStr"/>
      <c r="AB574" s="33" t="inlineStr"/>
      <c r="AC574" s="33" t="inlineStr"/>
      <c r="AD574" s="33" t="inlineStr"/>
      <c r="AE574" s="33" t="inlineStr"/>
      <c r="AF574" s="33" t="inlineStr"/>
      <c r="AG574" s="33" t="inlineStr"/>
      <c r="AH574">
        <f>COUNTA(D574:D574)&gt;0</f>
        <v/>
      </c>
      <c r="AI574">
        <f>TRUE</f>
        <v/>
      </c>
      <c r="AJ574">
        <f>FALSE</f>
        <v/>
      </c>
      <c r="AK574">
        <f>IF(AH574,"ANSWERED","MISSING")</f>
        <v/>
      </c>
      <c r="AL574" t="inlineStr">
        <is>
          <t>NO_DEPENDENCY</t>
        </is>
      </c>
    </row>
    <row r="575">
      <c r="A575" s="29" t="inlineStr">
        <is>
          <t>CASP_PR_564_v1</t>
        </is>
      </c>
      <c r="B575" s="30" t="inlineStr">
        <is>
          <t>Details on Crypto-Assets held on behalf of clients</t>
        </is>
      </c>
      <c r="C575" s="31" t="inlineStr">
        <is>
          <t>Enter Details on Crypto-Assets held on behalf of clients
WHEN TO ANSWER: The total of “Crypto-Assets held on behalf of clients” (CASP_PR_561), “Crypto-Assets held on behalf of clients” (CASP_PR_562), “Crypto-Assets held on behalf of clients” (CASP_PR_563) is greater than 0</t>
        </is>
      </c>
      <c r="D575" s="36" t="inlineStr"/>
      <c r="E575" s="33" t="inlineStr"/>
      <c r="F575" s="33" t="inlineStr"/>
      <c r="G575" s="33" t="inlineStr"/>
      <c r="H575" s="33" t="inlineStr"/>
      <c r="I575" s="33" t="inlineStr"/>
      <c r="J575" s="33" t="inlineStr"/>
      <c r="K575" s="33" t="inlineStr"/>
      <c r="L575" s="33" t="inlineStr"/>
      <c r="M575" s="33" t="inlineStr"/>
      <c r="N575" s="33" t="inlineStr"/>
      <c r="O575" s="33" t="inlineStr"/>
      <c r="P575" s="33" t="inlineStr"/>
      <c r="Q575" s="33" t="inlineStr"/>
      <c r="R575" s="33" t="inlineStr"/>
      <c r="S575" s="33" t="inlineStr"/>
      <c r="T575" s="33" t="inlineStr"/>
      <c r="U575" s="33" t="inlineStr"/>
      <c r="V575" s="33" t="inlineStr"/>
      <c r="W575" s="33" t="inlineStr"/>
      <c r="X575" s="33" t="inlineStr"/>
      <c r="Y575" s="33" t="inlineStr"/>
      <c r="Z575" s="33" t="inlineStr"/>
      <c r="AA575" s="33" t="inlineStr"/>
      <c r="AB575" s="33" t="inlineStr"/>
      <c r="AC575" s="33" t="inlineStr"/>
      <c r="AD575" s="33" t="inlineStr"/>
      <c r="AE575" s="33" t="inlineStr"/>
      <c r="AF575" s="33" t="inlineStr"/>
      <c r="AG575" s="33" t="inlineStr"/>
      <c r="AH575">
        <f>COUNTA(D575:D575)&gt;0</f>
        <v/>
      </c>
      <c r="AI575">
        <f>IFERROR(SUM('2- PR'!$D$572:$D$572,'2- PR'!$D$573:$D$573,'2- PR'!$D$574:$D$574)&gt;0,FALSE)</f>
        <v/>
      </c>
      <c r="AJ575">
        <f>IFERROR(AND(AND(COUNTA('2- PR'!$D$572:$D$572)=0,COUNTA('2- PR'!$D$573:$D$573)=0,COUNTA('2- PR'!$D$574:$D$574)=0),NOT(SUM('2- PR'!$D$572:$D$572,'2- PR'!$D$573:$D$573,'2- PR'!$D$574:$D$574)&gt;0)),FALSE)</f>
        <v/>
      </c>
      <c r="AK575">
        <f>IF(AI575,IF(AH575,"ANSWERED","MISSING"),IF(AJ575,IF(AH575,"INVALID","CONTROLLER MISSING"),IF(AH575,"INVALID","NOT APPLICABLE")))</f>
        <v/>
      </c>
      <c r="AL575" t="inlineStr">
        <is>
          <t>PARSED</t>
        </is>
      </c>
    </row>
    <row r="576">
      <c r="A576" s="29" t="inlineStr">
        <is>
          <t>CASP_PR_565_v1</t>
        </is>
      </c>
      <c r="B576" s="30" t="inlineStr">
        <is>
          <t>Other Current Assets</t>
        </is>
      </c>
      <c r="C576" s="34" t="inlineStr">
        <is>
          <t>TABLE: 19.0
MATRIX ROW / CONTEXT: Malta
Enter Other Current Assets in Malta
HOW TO ANSWER: 1 to 1 values.</t>
        </is>
      </c>
      <c r="D576" s="32" t="inlineStr"/>
      <c r="E576" s="33" t="inlineStr"/>
      <c r="F576" s="33" t="inlineStr"/>
      <c r="G576" s="33" t="inlineStr"/>
      <c r="H576" s="33" t="inlineStr"/>
      <c r="I576" s="33" t="inlineStr"/>
      <c r="J576" s="33" t="inlineStr"/>
      <c r="K576" s="33" t="inlineStr"/>
      <c r="L576" s="33" t="inlineStr"/>
      <c r="M576" s="33" t="inlineStr"/>
      <c r="N576" s="33" t="inlineStr"/>
      <c r="O576" s="33" t="inlineStr"/>
      <c r="P576" s="33" t="inlineStr"/>
      <c r="Q576" s="33" t="inlineStr"/>
      <c r="R576" s="33" t="inlineStr"/>
      <c r="S576" s="33" t="inlineStr"/>
      <c r="T576" s="33" t="inlineStr"/>
      <c r="U576" s="33" t="inlineStr"/>
      <c r="V576" s="33" t="inlineStr"/>
      <c r="W576" s="33" t="inlineStr"/>
      <c r="X576" s="33" t="inlineStr"/>
      <c r="Y576" s="33" t="inlineStr"/>
      <c r="Z576" s="33" t="inlineStr"/>
      <c r="AA576" s="33" t="inlineStr"/>
      <c r="AB576" s="33" t="inlineStr"/>
      <c r="AC576" s="33" t="inlineStr"/>
      <c r="AD576" s="33" t="inlineStr"/>
      <c r="AE576" s="33" t="inlineStr"/>
      <c r="AF576" s="33" t="inlineStr"/>
      <c r="AG576" s="33" t="inlineStr"/>
      <c r="AH576">
        <f>COUNTA(D576:D576)&gt;0</f>
        <v/>
      </c>
      <c r="AI576">
        <f>TRUE</f>
        <v/>
      </c>
      <c r="AJ576">
        <f>FALSE</f>
        <v/>
      </c>
      <c r="AK576">
        <f>IF(AH576,"ANSWERED","MISSING")</f>
        <v/>
      </c>
      <c r="AL576" t="inlineStr">
        <is>
          <t>NO_DEPENDENCY</t>
        </is>
      </c>
    </row>
    <row r="577">
      <c r="A577" s="29" t="inlineStr">
        <is>
          <t>CASP_PR_566_v1</t>
        </is>
      </c>
      <c r="B577" s="30" t="inlineStr">
        <is>
          <t>Other Current Assets</t>
        </is>
      </c>
      <c r="C577" s="34" t="inlineStr">
        <is>
          <t>TABLE: 19.0
MATRIX ROW / CONTEXT: EU/EEA
Enter Other Current Assets in EU/EEA
HOW TO ANSWER: 1 to 1 values.</t>
        </is>
      </c>
      <c r="D577" s="32" t="inlineStr"/>
      <c r="E577" s="33" t="inlineStr"/>
      <c r="F577" s="33" t="inlineStr"/>
      <c r="G577" s="33" t="inlineStr"/>
      <c r="H577" s="33" t="inlineStr"/>
      <c r="I577" s="33" t="inlineStr"/>
      <c r="J577" s="33" t="inlineStr"/>
      <c r="K577" s="33" t="inlineStr"/>
      <c r="L577" s="33" t="inlineStr"/>
      <c r="M577" s="33" t="inlineStr"/>
      <c r="N577" s="33" t="inlineStr"/>
      <c r="O577" s="33" t="inlineStr"/>
      <c r="P577" s="33" t="inlineStr"/>
      <c r="Q577" s="33" t="inlineStr"/>
      <c r="R577" s="33" t="inlineStr"/>
      <c r="S577" s="33" t="inlineStr"/>
      <c r="T577" s="33" t="inlineStr"/>
      <c r="U577" s="33" t="inlineStr"/>
      <c r="V577" s="33" t="inlineStr"/>
      <c r="W577" s="33" t="inlineStr"/>
      <c r="X577" s="33" t="inlineStr"/>
      <c r="Y577" s="33" t="inlineStr"/>
      <c r="Z577" s="33" t="inlineStr"/>
      <c r="AA577" s="33" t="inlineStr"/>
      <c r="AB577" s="33" t="inlineStr"/>
      <c r="AC577" s="33" t="inlineStr"/>
      <c r="AD577" s="33" t="inlineStr"/>
      <c r="AE577" s="33" t="inlineStr"/>
      <c r="AF577" s="33" t="inlineStr"/>
      <c r="AG577" s="33" t="inlineStr"/>
      <c r="AH577">
        <f>COUNTA(D577:D577)&gt;0</f>
        <v/>
      </c>
      <c r="AI577">
        <f>TRUE</f>
        <v/>
      </c>
      <c r="AJ577">
        <f>FALSE</f>
        <v/>
      </c>
      <c r="AK577">
        <f>IF(AH577,"ANSWERED","MISSING")</f>
        <v/>
      </c>
      <c r="AL577" t="inlineStr">
        <is>
          <t>NO_DEPENDENCY</t>
        </is>
      </c>
    </row>
    <row r="578">
      <c r="A578" s="29" t="inlineStr">
        <is>
          <t>CASP_PR_567_v1</t>
        </is>
      </c>
      <c r="B578" s="30" t="inlineStr">
        <is>
          <t>Other Current Assets</t>
        </is>
      </c>
      <c r="C578" s="34" t="inlineStr">
        <is>
          <t>TABLE: 19.0
MATRIX ROW / CONTEXT: RoW
Enter Other Current Assets in RoW
HOW TO ANSWER: 1 to 1 values.</t>
        </is>
      </c>
      <c r="D578" s="32" t="inlineStr"/>
      <c r="E578" s="33" t="inlineStr"/>
      <c r="F578" s="33" t="inlineStr"/>
      <c r="G578" s="33" t="inlineStr"/>
      <c r="H578" s="33" t="inlineStr"/>
      <c r="I578" s="33" t="inlineStr"/>
      <c r="J578" s="33" t="inlineStr"/>
      <c r="K578" s="33" t="inlineStr"/>
      <c r="L578" s="33" t="inlineStr"/>
      <c r="M578" s="33" t="inlineStr"/>
      <c r="N578" s="33" t="inlineStr"/>
      <c r="O578" s="33" t="inlineStr"/>
      <c r="P578" s="33" t="inlineStr"/>
      <c r="Q578" s="33" t="inlineStr"/>
      <c r="R578" s="33" t="inlineStr"/>
      <c r="S578" s="33" t="inlineStr"/>
      <c r="T578" s="33" t="inlineStr"/>
      <c r="U578" s="33" t="inlineStr"/>
      <c r="V578" s="33" t="inlineStr"/>
      <c r="W578" s="33" t="inlineStr"/>
      <c r="X578" s="33" t="inlineStr"/>
      <c r="Y578" s="33" t="inlineStr"/>
      <c r="Z578" s="33" t="inlineStr"/>
      <c r="AA578" s="33" t="inlineStr"/>
      <c r="AB578" s="33" t="inlineStr"/>
      <c r="AC578" s="33" t="inlineStr"/>
      <c r="AD578" s="33" t="inlineStr"/>
      <c r="AE578" s="33" t="inlineStr"/>
      <c r="AF578" s="33" t="inlineStr"/>
      <c r="AG578" s="33" t="inlineStr"/>
      <c r="AH578">
        <f>COUNTA(D578:D578)&gt;0</f>
        <v/>
      </c>
      <c r="AI578">
        <f>TRUE</f>
        <v/>
      </c>
      <c r="AJ578">
        <f>FALSE</f>
        <v/>
      </c>
      <c r="AK578">
        <f>IF(AH578,"ANSWERED","MISSING")</f>
        <v/>
      </c>
      <c r="AL578" t="inlineStr">
        <is>
          <t>NO_DEPENDENCY</t>
        </is>
      </c>
    </row>
    <row r="579">
      <c r="A579" s="29" t="inlineStr">
        <is>
          <t>CASP_PR_568_v1</t>
        </is>
      </c>
      <c r="B579" s="30" t="inlineStr">
        <is>
          <t>Details on Other Current Assets</t>
        </is>
      </c>
      <c r="C579" s="31" t="inlineStr">
        <is>
          <t>Enter Details on Other Current Assets
WHEN TO ANSWER: The total of “Other Current Assets” (CASP_PR_565), “Other Current Assets” (CASP_PR_566), “Other Current Assets” (CASP_PR_567) is greater than 0</t>
        </is>
      </c>
      <c r="D579" s="36" t="inlineStr"/>
      <c r="E579" s="33" t="inlineStr"/>
      <c r="F579" s="33" t="inlineStr"/>
      <c r="G579" s="33" t="inlineStr"/>
      <c r="H579" s="33" t="inlineStr"/>
      <c r="I579" s="33" t="inlineStr"/>
      <c r="J579" s="33" t="inlineStr"/>
      <c r="K579" s="33" t="inlineStr"/>
      <c r="L579" s="33" t="inlineStr"/>
      <c r="M579" s="33" t="inlineStr"/>
      <c r="N579" s="33" t="inlineStr"/>
      <c r="O579" s="33" t="inlineStr"/>
      <c r="P579" s="33" t="inlineStr"/>
      <c r="Q579" s="33" t="inlineStr"/>
      <c r="R579" s="33" t="inlineStr"/>
      <c r="S579" s="33" t="inlineStr"/>
      <c r="T579" s="33" t="inlineStr"/>
      <c r="U579" s="33" t="inlineStr"/>
      <c r="V579" s="33" t="inlineStr"/>
      <c r="W579" s="33" t="inlineStr"/>
      <c r="X579" s="33" t="inlineStr"/>
      <c r="Y579" s="33" t="inlineStr"/>
      <c r="Z579" s="33" t="inlineStr"/>
      <c r="AA579" s="33" t="inlineStr"/>
      <c r="AB579" s="33" t="inlineStr"/>
      <c r="AC579" s="33" t="inlineStr"/>
      <c r="AD579" s="33" t="inlineStr"/>
      <c r="AE579" s="33" t="inlineStr"/>
      <c r="AF579" s="33" t="inlineStr"/>
      <c r="AG579" s="33" t="inlineStr"/>
      <c r="AH579">
        <f>COUNTA(D579:D579)&gt;0</f>
        <v/>
      </c>
      <c r="AI579">
        <f>IFERROR(SUM('2- PR'!$D$576:$D$576,'2- PR'!$D$577:$D$577,'2- PR'!$D$578:$D$578)&gt;0,FALSE)</f>
        <v/>
      </c>
      <c r="AJ579">
        <f>IFERROR(AND(AND(COUNTA('2- PR'!$D$576:$D$576)=0,COUNTA('2- PR'!$D$577:$D$577)=0,COUNTA('2- PR'!$D$578:$D$578)=0),NOT(SUM('2- PR'!$D$576:$D$576,'2- PR'!$D$577:$D$577,'2- PR'!$D$578:$D$578)&gt;0)),FALSE)</f>
        <v/>
      </c>
      <c r="AK579">
        <f>IF(AI579,IF(AH579,"ANSWERED","MISSING"),IF(AJ579,IF(AH579,"INVALID","CONTROLLER MISSING"),IF(AH579,"INVALID","NOT APPLICABLE")))</f>
        <v/>
      </c>
      <c r="AL579" t="inlineStr">
        <is>
          <t>PARSED</t>
        </is>
      </c>
    </row>
    <row r="580" ht="24" customHeight="1">
      <c r="A580" s="28" t="inlineStr">
        <is>
          <t>PR — NON-CURRENT LIABILITIES</t>
        </is>
      </c>
      <c r="B580" s="28" t="n"/>
      <c r="C580" s="28" t="n"/>
      <c r="D580" s="28" t="n"/>
      <c r="E580" s="28" t="n"/>
      <c r="F580" s="28" t="n"/>
      <c r="G580" s="28" t="n"/>
      <c r="H580" s="28" t="n"/>
      <c r="I580" s="28" t="n"/>
      <c r="J580" s="28" t="n"/>
      <c r="K580" s="28" t="n"/>
      <c r="L580" s="28" t="n"/>
      <c r="M580" s="28" t="n"/>
      <c r="N580" s="28" t="n"/>
      <c r="O580" s="28" t="n"/>
      <c r="P580" s="28" t="n"/>
      <c r="Q580" s="28" t="n"/>
      <c r="R580" s="28" t="n"/>
      <c r="S580" s="28" t="n"/>
      <c r="T580" s="28" t="n"/>
      <c r="U580" s="28" t="n"/>
      <c r="V580" s="28" t="n"/>
      <c r="W580" s="28" t="n"/>
      <c r="X580" s="28" t="n"/>
      <c r="Y580" s="28" t="n"/>
      <c r="Z580" s="28" t="n"/>
      <c r="AA580" s="28" t="n"/>
      <c r="AB580" s="28" t="n"/>
      <c r="AC580" s="28" t="n"/>
      <c r="AD580" s="28" t="n"/>
      <c r="AE580" s="28" t="n"/>
      <c r="AF580" s="28" t="n"/>
      <c r="AG580" s="28" t="n"/>
    </row>
    <row r="581">
      <c r="A581" s="29" t="inlineStr">
        <is>
          <t>CASP_PR_569_v1</t>
        </is>
      </c>
      <c r="B581" s="30" t="inlineStr">
        <is>
          <t>Financial Liabilities: Amortised Cost</t>
        </is>
      </c>
      <c r="C581" s="34" t="inlineStr">
        <is>
          <t>TABLE: 20.0
MATRIX ROW / CONTEXT: Malta
Enter Financial Liabilities: Amortised Cost in Malta
HOW TO ANSWER: 1 to 1 values.</t>
        </is>
      </c>
      <c r="D581" s="32" t="inlineStr"/>
      <c r="E581" s="33" t="inlineStr"/>
      <c r="F581" s="33" t="inlineStr"/>
      <c r="G581" s="33" t="inlineStr"/>
      <c r="H581" s="33" t="inlineStr"/>
      <c r="I581" s="33" t="inlineStr"/>
      <c r="J581" s="33" t="inlineStr"/>
      <c r="K581" s="33" t="inlineStr"/>
      <c r="L581" s="33" t="inlineStr"/>
      <c r="M581" s="33" t="inlineStr"/>
      <c r="N581" s="33" t="inlineStr"/>
      <c r="O581" s="33" t="inlineStr"/>
      <c r="P581" s="33" t="inlineStr"/>
      <c r="Q581" s="33" t="inlineStr"/>
      <c r="R581" s="33" t="inlineStr"/>
      <c r="S581" s="33" t="inlineStr"/>
      <c r="T581" s="33" t="inlineStr"/>
      <c r="U581" s="33" t="inlineStr"/>
      <c r="V581" s="33" t="inlineStr"/>
      <c r="W581" s="33" t="inlineStr"/>
      <c r="X581" s="33" t="inlineStr"/>
      <c r="Y581" s="33" t="inlineStr"/>
      <c r="Z581" s="33" t="inlineStr"/>
      <c r="AA581" s="33" t="inlineStr"/>
      <c r="AB581" s="33" t="inlineStr"/>
      <c r="AC581" s="33" t="inlineStr"/>
      <c r="AD581" s="33" t="inlineStr"/>
      <c r="AE581" s="33" t="inlineStr"/>
      <c r="AF581" s="33" t="inlineStr"/>
      <c r="AG581" s="33" t="inlineStr"/>
      <c r="AH581">
        <f>COUNTA(D581:D581)&gt;0</f>
        <v/>
      </c>
      <c r="AI581">
        <f>TRUE</f>
        <v/>
      </c>
      <c r="AJ581">
        <f>FALSE</f>
        <v/>
      </c>
      <c r="AK581">
        <f>IF(AH581,"ANSWERED","MISSING")</f>
        <v/>
      </c>
      <c r="AL581" t="inlineStr">
        <is>
          <t>NO_DEPENDENCY</t>
        </is>
      </c>
    </row>
    <row r="582">
      <c r="A582" s="29" t="inlineStr">
        <is>
          <t>CASP_PR_570_v1</t>
        </is>
      </c>
      <c r="B582" s="30" t="inlineStr">
        <is>
          <t>Financial Liabilities: Amortised Cost</t>
        </is>
      </c>
      <c r="C582" s="34" t="inlineStr">
        <is>
          <t>TABLE: 20.0
MATRIX ROW / CONTEXT: EU/EEA
Enter Financial Liabilities: Amortised Cost in EU/EEA
HOW TO ANSWER: 1 to 1 values.</t>
        </is>
      </c>
      <c r="D582" s="32" t="inlineStr"/>
      <c r="E582" s="33" t="inlineStr"/>
      <c r="F582" s="33" t="inlineStr"/>
      <c r="G582" s="33" t="inlineStr"/>
      <c r="H582" s="33" t="inlineStr"/>
      <c r="I582" s="33" t="inlineStr"/>
      <c r="J582" s="33" t="inlineStr"/>
      <c r="K582" s="33" t="inlineStr"/>
      <c r="L582" s="33" t="inlineStr"/>
      <c r="M582" s="33" t="inlineStr"/>
      <c r="N582" s="33" t="inlineStr"/>
      <c r="O582" s="33" t="inlineStr"/>
      <c r="P582" s="33" t="inlineStr"/>
      <c r="Q582" s="33" t="inlineStr"/>
      <c r="R582" s="33" t="inlineStr"/>
      <c r="S582" s="33" t="inlineStr"/>
      <c r="T582" s="33" t="inlineStr"/>
      <c r="U582" s="33" t="inlineStr"/>
      <c r="V582" s="33" t="inlineStr"/>
      <c r="W582" s="33" t="inlineStr"/>
      <c r="X582" s="33" t="inlineStr"/>
      <c r="Y582" s="33" t="inlineStr"/>
      <c r="Z582" s="33" t="inlineStr"/>
      <c r="AA582" s="33" t="inlineStr"/>
      <c r="AB582" s="33" t="inlineStr"/>
      <c r="AC582" s="33" t="inlineStr"/>
      <c r="AD582" s="33" t="inlineStr"/>
      <c r="AE582" s="33" t="inlineStr"/>
      <c r="AF582" s="33" t="inlineStr"/>
      <c r="AG582" s="33" t="inlineStr"/>
      <c r="AH582">
        <f>COUNTA(D582:D582)&gt;0</f>
        <v/>
      </c>
      <c r="AI582">
        <f>TRUE</f>
        <v/>
      </c>
      <c r="AJ582">
        <f>FALSE</f>
        <v/>
      </c>
      <c r="AK582">
        <f>IF(AH582,"ANSWERED","MISSING")</f>
        <v/>
      </c>
      <c r="AL582" t="inlineStr">
        <is>
          <t>NO_DEPENDENCY</t>
        </is>
      </c>
    </row>
    <row r="583">
      <c r="A583" s="29" t="inlineStr">
        <is>
          <t>CASP_PR_571_v1</t>
        </is>
      </c>
      <c r="B583" s="30" t="inlineStr">
        <is>
          <t>Financial Liabilities: Amortised Cost</t>
        </is>
      </c>
      <c r="C583" s="34" t="inlineStr">
        <is>
          <t>TABLE: 20.0
MATRIX ROW / CONTEXT: RoW
Enter Financial Liabilities: Amortised Cost in RoW
HOW TO ANSWER: 1 to 1 values.</t>
        </is>
      </c>
      <c r="D583" s="32" t="inlineStr"/>
      <c r="E583" s="33" t="inlineStr"/>
      <c r="F583" s="33" t="inlineStr"/>
      <c r="G583" s="33" t="inlineStr"/>
      <c r="H583" s="33" t="inlineStr"/>
      <c r="I583" s="33" t="inlineStr"/>
      <c r="J583" s="33" t="inlineStr"/>
      <c r="K583" s="33" t="inlineStr"/>
      <c r="L583" s="33" t="inlineStr"/>
      <c r="M583" s="33" t="inlineStr"/>
      <c r="N583" s="33" t="inlineStr"/>
      <c r="O583" s="33" t="inlineStr"/>
      <c r="P583" s="33" t="inlineStr"/>
      <c r="Q583" s="33" t="inlineStr"/>
      <c r="R583" s="33" t="inlineStr"/>
      <c r="S583" s="33" t="inlineStr"/>
      <c r="T583" s="33" t="inlineStr"/>
      <c r="U583" s="33" t="inlineStr"/>
      <c r="V583" s="33" t="inlineStr"/>
      <c r="W583" s="33" t="inlineStr"/>
      <c r="X583" s="33" t="inlineStr"/>
      <c r="Y583" s="33" t="inlineStr"/>
      <c r="Z583" s="33" t="inlineStr"/>
      <c r="AA583" s="33" t="inlineStr"/>
      <c r="AB583" s="33" t="inlineStr"/>
      <c r="AC583" s="33" t="inlineStr"/>
      <c r="AD583" s="33" t="inlineStr"/>
      <c r="AE583" s="33" t="inlineStr"/>
      <c r="AF583" s="33" t="inlineStr"/>
      <c r="AG583" s="33" t="inlineStr"/>
      <c r="AH583">
        <f>COUNTA(D583:D583)&gt;0</f>
        <v/>
      </c>
      <c r="AI583">
        <f>TRUE</f>
        <v/>
      </c>
      <c r="AJ583">
        <f>FALSE</f>
        <v/>
      </c>
      <c r="AK583">
        <f>IF(AH583,"ANSWERED","MISSING")</f>
        <v/>
      </c>
      <c r="AL583" t="inlineStr">
        <is>
          <t>NO_DEPENDENCY</t>
        </is>
      </c>
    </row>
    <row r="584">
      <c r="A584" s="29" t="inlineStr">
        <is>
          <t>CASP_PR_572_v1</t>
        </is>
      </c>
      <c r="B584" s="30" t="inlineStr">
        <is>
          <t>Financial Liabilities: Fair Value through Profit or Loss (FVTPL)</t>
        </is>
      </c>
      <c r="C584" s="34" t="inlineStr">
        <is>
          <t>TABLE: 20.0
MATRIX ROW / CONTEXT: Malta
Enter Financial Liabilities: Fair Value through Profit or Loss (FVTPL) in Malta
HOW TO ANSWER: 1 to 1 values.</t>
        </is>
      </c>
      <c r="D584" s="32" t="inlineStr"/>
      <c r="E584" s="33" t="inlineStr"/>
      <c r="F584" s="33" t="inlineStr"/>
      <c r="G584" s="33" t="inlineStr"/>
      <c r="H584" s="33" t="inlineStr"/>
      <c r="I584" s="33" t="inlineStr"/>
      <c r="J584" s="33" t="inlineStr"/>
      <c r="K584" s="33" t="inlineStr"/>
      <c r="L584" s="33" t="inlineStr"/>
      <c r="M584" s="33" t="inlineStr"/>
      <c r="N584" s="33" t="inlineStr"/>
      <c r="O584" s="33" t="inlineStr"/>
      <c r="P584" s="33" t="inlineStr"/>
      <c r="Q584" s="33" t="inlineStr"/>
      <c r="R584" s="33" t="inlineStr"/>
      <c r="S584" s="33" t="inlineStr"/>
      <c r="T584" s="33" t="inlineStr"/>
      <c r="U584" s="33" t="inlineStr"/>
      <c r="V584" s="33" t="inlineStr"/>
      <c r="W584" s="33" t="inlineStr"/>
      <c r="X584" s="33" t="inlineStr"/>
      <c r="Y584" s="33" t="inlineStr"/>
      <c r="Z584" s="33" t="inlineStr"/>
      <c r="AA584" s="33" t="inlineStr"/>
      <c r="AB584" s="33" t="inlineStr"/>
      <c r="AC584" s="33" t="inlineStr"/>
      <c r="AD584" s="33" t="inlineStr"/>
      <c r="AE584" s="33" t="inlineStr"/>
      <c r="AF584" s="33" t="inlineStr"/>
      <c r="AG584" s="33" t="inlineStr"/>
      <c r="AH584">
        <f>COUNTA(D584:D584)&gt;0</f>
        <v/>
      </c>
      <c r="AI584">
        <f>TRUE</f>
        <v/>
      </c>
      <c r="AJ584">
        <f>FALSE</f>
        <v/>
      </c>
      <c r="AK584">
        <f>IF(AH584,"ANSWERED","MISSING")</f>
        <v/>
      </c>
      <c r="AL584" t="inlineStr">
        <is>
          <t>NO_DEPENDENCY</t>
        </is>
      </c>
    </row>
    <row r="585">
      <c r="A585" s="29" t="inlineStr">
        <is>
          <t>CASP_PR_573_v1</t>
        </is>
      </c>
      <c r="B585" s="30" t="inlineStr">
        <is>
          <t>Financial Liabilities: Fair Value through Profit or Loss (FVTPL)</t>
        </is>
      </c>
      <c r="C585" s="34" t="inlineStr">
        <is>
          <t>TABLE: 20.0
MATRIX ROW / CONTEXT: EU/EEA
Enter Financial Liabilities: Fair Value through Profit or Loss (FVTPL) in EU/EEA
HOW TO ANSWER: 1 to 1 values.</t>
        </is>
      </c>
      <c r="D585" s="32" t="inlineStr"/>
      <c r="E585" s="33" t="inlineStr"/>
      <c r="F585" s="33" t="inlineStr"/>
      <c r="G585" s="33" t="inlineStr"/>
      <c r="H585" s="33" t="inlineStr"/>
      <c r="I585" s="33" t="inlineStr"/>
      <c r="J585" s="33" t="inlineStr"/>
      <c r="K585" s="33" t="inlineStr"/>
      <c r="L585" s="33" t="inlineStr"/>
      <c r="M585" s="33" t="inlineStr"/>
      <c r="N585" s="33" t="inlineStr"/>
      <c r="O585" s="33" t="inlineStr"/>
      <c r="P585" s="33" t="inlineStr"/>
      <c r="Q585" s="33" t="inlineStr"/>
      <c r="R585" s="33" t="inlineStr"/>
      <c r="S585" s="33" t="inlineStr"/>
      <c r="T585" s="33" t="inlineStr"/>
      <c r="U585" s="33" t="inlineStr"/>
      <c r="V585" s="33" t="inlineStr"/>
      <c r="W585" s="33" t="inlineStr"/>
      <c r="X585" s="33" t="inlineStr"/>
      <c r="Y585" s="33" t="inlineStr"/>
      <c r="Z585" s="33" t="inlineStr"/>
      <c r="AA585" s="33" t="inlineStr"/>
      <c r="AB585" s="33" t="inlineStr"/>
      <c r="AC585" s="33" t="inlineStr"/>
      <c r="AD585" s="33" t="inlineStr"/>
      <c r="AE585" s="33" t="inlineStr"/>
      <c r="AF585" s="33" t="inlineStr"/>
      <c r="AG585" s="33" t="inlineStr"/>
      <c r="AH585">
        <f>COUNTA(D585:D585)&gt;0</f>
        <v/>
      </c>
      <c r="AI585">
        <f>TRUE</f>
        <v/>
      </c>
      <c r="AJ585">
        <f>FALSE</f>
        <v/>
      </c>
      <c r="AK585">
        <f>IF(AH585,"ANSWERED","MISSING")</f>
        <v/>
      </c>
      <c r="AL585" t="inlineStr">
        <is>
          <t>NO_DEPENDENCY</t>
        </is>
      </c>
    </row>
    <row r="586">
      <c r="A586" s="29" t="inlineStr">
        <is>
          <t>CASP_PR_574_v1</t>
        </is>
      </c>
      <c r="B586" s="30" t="inlineStr">
        <is>
          <t>Financial Liabilities: Fair Value through Profit or Loss (FVTPL)</t>
        </is>
      </c>
      <c r="C586" s="34" t="inlineStr">
        <is>
          <t>TABLE: 20.0
MATRIX ROW / CONTEXT: RoW
Enter Financial Liabilities: Fair Value through Profit or Loss (FVTPL) in RoW
HOW TO ANSWER: 1 to 1 values.</t>
        </is>
      </c>
      <c r="D586" s="32" t="inlineStr"/>
      <c r="E586" s="33" t="inlineStr"/>
      <c r="F586" s="33" t="inlineStr"/>
      <c r="G586" s="33" t="inlineStr"/>
      <c r="H586" s="33" t="inlineStr"/>
      <c r="I586" s="33" t="inlineStr"/>
      <c r="J586" s="33" t="inlineStr"/>
      <c r="K586" s="33" t="inlineStr"/>
      <c r="L586" s="33" t="inlineStr"/>
      <c r="M586" s="33" t="inlineStr"/>
      <c r="N586" s="33" t="inlineStr"/>
      <c r="O586" s="33" t="inlineStr"/>
      <c r="P586" s="33" t="inlineStr"/>
      <c r="Q586" s="33" t="inlineStr"/>
      <c r="R586" s="33" t="inlineStr"/>
      <c r="S586" s="33" t="inlineStr"/>
      <c r="T586" s="33" t="inlineStr"/>
      <c r="U586" s="33" t="inlineStr"/>
      <c r="V586" s="33" t="inlineStr"/>
      <c r="W586" s="33" t="inlineStr"/>
      <c r="X586" s="33" t="inlineStr"/>
      <c r="Y586" s="33" t="inlineStr"/>
      <c r="Z586" s="33" t="inlineStr"/>
      <c r="AA586" s="33" t="inlineStr"/>
      <c r="AB586" s="33" t="inlineStr"/>
      <c r="AC586" s="33" t="inlineStr"/>
      <c r="AD586" s="33" t="inlineStr"/>
      <c r="AE586" s="33" t="inlineStr"/>
      <c r="AF586" s="33" t="inlineStr"/>
      <c r="AG586" s="33" t="inlineStr"/>
      <c r="AH586">
        <f>COUNTA(D586:D586)&gt;0</f>
        <v/>
      </c>
      <c r="AI586">
        <f>TRUE</f>
        <v/>
      </c>
      <c r="AJ586">
        <f>FALSE</f>
        <v/>
      </c>
      <c r="AK586">
        <f>IF(AH586,"ANSWERED","MISSING")</f>
        <v/>
      </c>
      <c r="AL586" t="inlineStr">
        <is>
          <t>NO_DEPENDENCY</t>
        </is>
      </c>
    </row>
    <row r="587">
      <c r="A587" s="29" t="inlineStr">
        <is>
          <t>CASP_PR_575_v1</t>
        </is>
      </c>
      <c r="B587" s="30" t="inlineStr">
        <is>
          <t>Financial Liability: Amortised Cost - Equity Securities Not Reported Elsewhere as Investments, were the holding is 10% or more</t>
        </is>
      </c>
      <c r="C587" s="34" t="inlineStr">
        <is>
          <t>TABLE: 20.0
MATRIX ROW / CONTEXT: Malta
Enter Financial Liability: Amortised Cost - Equity Securities Not Reported Elsewhere as Investments, were the holding is 10% or more.
HOW TO ANSWER: 1 to 1 values.</t>
        </is>
      </c>
      <c r="D587" s="32" t="inlineStr"/>
      <c r="E587" s="33" t="inlineStr"/>
      <c r="F587" s="33" t="inlineStr"/>
      <c r="G587" s="33" t="inlineStr"/>
      <c r="H587" s="33" t="inlineStr"/>
      <c r="I587" s="33" t="inlineStr"/>
      <c r="J587" s="33" t="inlineStr"/>
      <c r="K587" s="33" t="inlineStr"/>
      <c r="L587" s="33" t="inlineStr"/>
      <c r="M587" s="33" t="inlineStr"/>
      <c r="N587" s="33" t="inlineStr"/>
      <c r="O587" s="33" t="inlineStr"/>
      <c r="P587" s="33" t="inlineStr"/>
      <c r="Q587" s="33" t="inlineStr"/>
      <c r="R587" s="33" t="inlineStr"/>
      <c r="S587" s="33" t="inlineStr"/>
      <c r="T587" s="33" t="inlineStr"/>
      <c r="U587" s="33" t="inlineStr"/>
      <c r="V587" s="33" t="inlineStr"/>
      <c r="W587" s="33" t="inlineStr"/>
      <c r="X587" s="33" t="inlineStr"/>
      <c r="Y587" s="33" t="inlineStr"/>
      <c r="Z587" s="33" t="inlineStr"/>
      <c r="AA587" s="33" t="inlineStr"/>
      <c r="AB587" s="33" t="inlineStr"/>
      <c r="AC587" s="33" t="inlineStr"/>
      <c r="AD587" s="33" t="inlineStr"/>
      <c r="AE587" s="33" t="inlineStr"/>
      <c r="AF587" s="33" t="inlineStr"/>
      <c r="AG587" s="33" t="inlineStr"/>
      <c r="AH587">
        <f>COUNTA(D587:D587)&gt;0</f>
        <v/>
      </c>
      <c r="AI587">
        <f>TRUE</f>
        <v/>
      </c>
      <c r="AJ587">
        <f>FALSE</f>
        <v/>
      </c>
      <c r="AK587">
        <f>IF(AH587,"ANSWERED","MISSING")</f>
        <v/>
      </c>
      <c r="AL587" t="inlineStr">
        <is>
          <t>NO_DEPENDENCY</t>
        </is>
      </c>
    </row>
    <row r="588">
      <c r="A588" s="29" t="inlineStr">
        <is>
          <t>CASP_PR_576_v1</t>
        </is>
      </c>
      <c r="B588" s="30" t="inlineStr">
        <is>
          <t>Financial Liability: Amortised Cost - Equity Securities Not Reported Elsewhere as Investments, were the holding is 10% or more</t>
        </is>
      </c>
      <c r="C588" s="34" t="inlineStr">
        <is>
          <t>TABLE: 20.0
MATRIX ROW / CONTEXT: EU/EEA
Enter Financial Liability: Amortised Cost - Equity Securities Not Reported Elsewhere as Investments, were the holding is 10% or more.
HOW TO ANSWER: 1 to 1 values.</t>
        </is>
      </c>
      <c r="D588" s="32" t="inlineStr"/>
      <c r="E588" s="33" t="inlineStr"/>
      <c r="F588" s="33" t="inlineStr"/>
      <c r="G588" s="33" t="inlineStr"/>
      <c r="H588" s="33" t="inlineStr"/>
      <c r="I588" s="33" t="inlineStr"/>
      <c r="J588" s="33" t="inlineStr"/>
      <c r="K588" s="33" t="inlineStr"/>
      <c r="L588" s="33" t="inlineStr"/>
      <c r="M588" s="33" t="inlineStr"/>
      <c r="N588" s="33" t="inlineStr"/>
      <c r="O588" s="33" t="inlineStr"/>
      <c r="P588" s="33" t="inlineStr"/>
      <c r="Q588" s="33" t="inlineStr"/>
      <c r="R588" s="33" t="inlineStr"/>
      <c r="S588" s="33" t="inlineStr"/>
      <c r="T588" s="33" t="inlineStr"/>
      <c r="U588" s="33" t="inlineStr"/>
      <c r="V588" s="33" t="inlineStr"/>
      <c r="W588" s="33" t="inlineStr"/>
      <c r="X588" s="33" t="inlineStr"/>
      <c r="Y588" s="33" t="inlineStr"/>
      <c r="Z588" s="33" t="inlineStr"/>
      <c r="AA588" s="33" t="inlineStr"/>
      <c r="AB588" s="33" t="inlineStr"/>
      <c r="AC588" s="33" t="inlineStr"/>
      <c r="AD588" s="33" t="inlineStr"/>
      <c r="AE588" s="33" t="inlineStr"/>
      <c r="AF588" s="33" t="inlineStr"/>
      <c r="AG588" s="33" t="inlineStr"/>
      <c r="AH588">
        <f>COUNTA(D588:D588)&gt;0</f>
        <v/>
      </c>
      <c r="AI588">
        <f>TRUE</f>
        <v/>
      </c>
      <c r="AJ588">
        <f>FALSE</f>
        <v/>
      </c>
      <c r="AK588">
        <f>IF(AH588,"ANSWERED","MISSING")</f>
        <v/>
      </c>
      <c r="AL588" t="inlineStr">
        <is>
          <t>NO_DEPENDENCY</t>
        </is>
      </c>
    </row>
    <row r="589">
      <c r="A589" s="29" t="inlineStr">
        <is>
          <t>CASP_PR_577_v1</t>
        </is>
      </c>
      <c r="B589" s="30" t="inlineStr">
        <is>
          <t>Financial Liability: Amortised Cost - Equity Securities Not Reported Elsewhere as Investments, were the holding is 10% or more</t>
        </is>
      </c>
      <c r="C589" s="34" t="inlineStr">
        <is>
          <t>TABLE: 20.0
MATRIX ROW / CONTEXT: RoW
Enter Financial Liability: Amortised Cost - Equity Securities Not Reported Elsewhere as Investments, were the holding is 10% or more.
HOW TO ANSWER: 1 to 1 values.</t>
        </is>
      </c>
      <c r="D589" s="32" t="inlineStr"/>
      <c r="E589" s="33" t="inlineStr"/>
      <c r="F589" s="33" t="inlineStr"/>
      <c r="G589" s="33" t="inlineStr"/>
      <c r="H589" s="33" t="inlineStr"/>
      <c r="I589" s="33" t="inlineStr"/>
      <c r="J589" s="33" t="inlineStr"/>
      <c r="K589" s="33" t="inlineStr"/>
      <c r="L589" s="33" t="inlineStr"/>
      <c r="M589" s="33" t="inlineStr"/>
      <c r="N589" s="33" t="inlineStr"/>
      <c r="O589" s="33" t="inlineStr"/>
      <c r="P589" s="33" t="inlineStr"/>
      <c r="Q589" s="33" t="inlineStr"/>
      <c r="R589" s="33" t="inlineStr"/>
      <c r="S589" s="33" t="inlineStr"/>
      <c r="T589" s="33" t="inlineStr"/>
      <c r="U589" s="33" t="inlineStr"/>
      <c r="V589" s="33" t="inlineStr"/>
      <c r="W589" s="33" t="inlineStr"/>
      <c r="X589" s="33" t="inlineStr"/>
      <c r="Y589" s="33" t="inlineStr"/>
      <c r="Z589" s="33" t="inlineStr"/>
      <c r="AA589" s="33" t="inlineStr"/>
      <c r="AB589" s="33" t="inlineStr"/>
      <c r="AC589" s="33" t="inlineStr"/>
      <c r="AD589" s="33" t="inlineStr"/>
      <c r="AE589" s="33" t="inlineStr"/>
      <c r="AF589" s="33" t="inlineStr"/>
      <c r="AG589" s="33" t="inlineStr"/>
      <c r="AH589">
        <f>COUNTA(D589:D589)&gt;0</f>
        <v/>
      </c>
      <c r="AI589">
        <f>TRUE</f>
        <v/>
      </c>
      <c r="AJ589">
        <f>FALSE</f>
        <v/>
      </c>
      <c r="AK589">
        <f>IF(AH589,"ANSWERED","MISSING")</f>
        <v/>
      </c>
      <c r="AL589" t="inlineStr">
        <is>
          <t>NO_DEPENDENCY</t>
        </is>
      </c>
    </row>
    <row r="590">
      <c r="A590" s="29" t="inlineStr">
        <is>
          <t>CASP_PR_578_v1</t>
        </is>
      </c>
      <c r="B590" s="30" t="inlineStr">
        <is>
          <t>Financial Liability: Amortised Cost - Equity Securities Not Reported Elsewhere as Investments, were the holding is less than 10%</t>
        </is>
      </c>
      <c r="C590" s="34" t="inlineStr">
        <is>
          <t>TABLE: 20.0
MATRIX ROW / CONTEXT: Malta
Enter Financial Liability: Amortised Cost - Equity Securities Not Reported Elsewhere as Investments, were the holding is less than 10%.
HOW TO ANSWER: 1 to 1 values.</t>
        </is>
      </c>
      <c r="D590" s="32" t="inlineStr"/>
      <c r="E590" s="33" t="inlineStr"/>
      <c r="F590" s="33" t="inlineStr"/>
      <c r="G590" s="33" t="inlineStr"/>
      <c r="H590" s="33" t="inlineStr"/>
      <c r="I590" s="33" t="inlineStr"/>
      <c r="J590" s="33" t="inlineStr"/>
      <c r="K590" s="33" t="inlineStr"/>
      <c r="L590" s="33" t="inlineStr"/>
      <c r="M590" s="33" t="inlineStr"/>
      <c r="N590" s="33" t="inlineStr"/>
      <c r="O590" s="33" t="inlineStr"/>
      <c r="P590" s="33" t="inlineStr"/>
      <c r="Q590" s="33" t="inlineStr"/>
      <c r="R590" s="33" t="inlineStr"/>
      <c r="S590" s="33" t="inlineStr"/>
      <c r="T590" s="33" t="inlineStr"/>
      <c r="U590" s="33" t="inlineStr"/>
      <c r="V590" s="33" t="inlineStr"/>
      <c r="W590" s="33" t="inlineStr"/>
      <c r="X590" s="33" t="inlineStr"/>
      <c r="Y590" s="33" t="inlineStr"/>
      <c r="Z590" s="33" t="inlineStr"/>
      <c r="AA590" s="33" t="inlineStr"/>
      <c r="AB590" s="33" t="inlineStr"/>
      <c r="AC590" s="33" t="inlineStr"/>
      <c r="AD590" s="33" t="inlineStr"/>
      <c r="AE590" s="33" t="inlineStr"/>
      <c r="AF590" s="33" t="inlineStr"/>
      <c r="AG590" s="33" t="inlineStr"/>
      <c r="AH590">
        <f>COUNTA(D590:D590)&gt;0</f>
        <v/>
      </c>
      <c r="AI590">
        <f>TRUE</f>
        <v/>
      </c>
      <c r="AJ590">
        <f>FALSE</f>
        <v/>
      </c>
      <c r="AK590">
        <f>IF(AH590,"ANSWERED","MISSING")</f>
        <v/>
      </c>
      <c r="AL590" t="inlineStr">
        <is>
          <t>NO_DEPENDENCY</t>
        </is>
      </c>
    </row>
    <row r="591">
      <c r="A591" s="29" t="inlineStr">
        <is>
          <t>CASP_PR_579_v1</t>
        </is>
      </c>
      <c r="B591" s="30" t="inlineStr">
        <is>
          <t>Financial Liability: Amortised Cost - Equity Securities Not Reported Elsewhere as Investments, were the holding is less than 10%</t>
        </is>
      </c>
      <c r="C591" s="34" t="inlineStr">
        <is>
          <t>TABLE: 20.0
MATRIX ROW / CONTEXT: EU/EEA
Enter Financial Liability: Amortised Cost - Equity Securities Not Reported Elsewhere as Investments, were the holding is less than 10%.
HOW TO ANSWER: 1 to 1 values.</t>
        </is>
      </c>
      <c r="D591" s="32" t="inlineStr"/>
      <c r="E591" s="33" t="inlineStr"/>
      <c r="F591" s="33" t="inlineStr"/>
      <c r="G591" s="33" t="inlineStr"/>
      <c r="H591" s="33" t="inlineStr"/>
      <c r="I591" s="33" t="inlineStr"/>
      <c r="J591" s="33" t="inlineStr"/>
      <c r="K591" s="33" t="inlineStr"/>
      <c r="L591" s="33" t="inlineStr"/>
      <c r="M591" s="33" t="inlineStr"/>
      <c r="N591" s="33" t="inlineStr"/>
      <c r="O591" s="33" t="inlineStr"/>
      <c r="P591" s="33" t="inlineStr"/>
      <c r="Q591" s="33" t="inlineStr"/>
      <c r="R591" s="33" t="inlineStr"/>
      <c r="S591" s="33" t="inlineStr"/>
      <c r="T591" s="33" t="inlineStr"/>
      <c r="U591" s="33" t="inlineStr"/>
      <c r="V591" s="33" t="inlineStr"/>
      <c r="W591" s="33" t="inlineStr"/>
      <c r="X591" s="33" t="inlineStr"/>
      <c r="Y591" s="33" t="inlineStr"/>
      <c r="Z591" s="33" t="inlineStr"/>
      <c r="AA591" s="33" t="inlineStr"/>
      <c r="AB591" s="33" t="inlineStr"/>
      <c r="AC591" s="33" t="inlineStr"/>
      <c r="AD591" s="33" t="inlineStr"/>
      <c r="AE591" s="33" t="inlineStr"/>
      <c r="AF591" s="33" t="inlineStr"/>
      <c r="AG591" s="33" t="inlineStr"/>
      <c r="AH591">
        <f>COUNTA(D591:D591)&gt;0</f>
        <v/>
      </c>
      <c r="AI591">
        <f>TRUE</f>
        <v/>
      </c>
      <c r="AJ591">
        <f>FALSE</f>
        <v/>
      </c>
      <c r="AK591">
        <f>IF(AH591,"ANSWERED","MISSING")</f>
        <v/>
      </c>
      <c r="AL591" t="inlineStr">
        <is>
          <t>NO_DEPENDENCY</t>
        </is>
      </c>
    </row>
    <row r="592">
      <c r="A592" s="29" t="inlineStr">
        <is>
          <t>CASP_PR_580_v1</t>
        </is>
      </c>
      <c r="B592" s="30" t="inlineStr">
        <is>
          <t>Financial Liability: Amortised Cost - Equity Securities Not Reported Elsewhere as Investments, were the holding is less than 10%</t>
        </is>
      </c>
      <c r="C592" s="34" t="inlineStr">
        <is>
          <t>TABLE: 20.0
MATRIX ROW / CONTEXT: RoW
Enter Financial Liability: Amortised Cost - Equity Securities Not Reported Elsewhere as Investments, were the holding is less than 10%.
HOW TO ANSWER: 1 to 1 values.</t>
        </is>
      </c>
      <c r="D592" s="32" t="inlineStr"/>
      <c r="E592" s="33" t="inlineStr"/>
      <c r="F592" s="33" t="inlineStr"/>
      <c r="G592" s="33" t="inlineStr"/>
      <c r="H592" s="33" t="inlineStr"/>
      <c r="I592" s="33" t="inlineStr"/>
      <c r="J592" s="33" t="inlineStr"/>
      <c r="K592" s="33" t="inlineStr"/>
      <c r="L592" s="33" t="inlineStr"/>
      <c r="M592" s="33" t="inlineStr"/>
      <c r="N592" s="33" t="inlineStr"/>
      <c r="O592" s="33" t="inlineStr"/>
      <c r="P592" s="33" t="inlineStr"/>
      <c r="Q592" s="33" t="inlineStr"/>
      <c r="R592" s="33" t="inlineStr"/>
      <c r="S592" s="33" t="inlineStr"/>
      <c r="T592" s="33" t="inlineStr"/>
      <c r="U592" s="33" t="inlineStr"/>
      <c r="V592" s="33" t="inlineStr"/>
      <c r="W592" s="33" t="inlineStr"/>
      <c r="X592" s="33" t="inlineStr"/>
      <c r="Y592" s="33" t="inlineStr"/>
      <c r="Z592" s="33" t="inlineStr"/>
      <c r="AA592" s="33" t="inlineStr"/>
      <c r="AB592" s="33" t="inlineStr"/>
      <c r="AC592" s="33" t="inlineStr"/>
      <c r="AD592" s="33" t="inlineStr"/>
      <c r="AE592" s="33" t="inlineStr"/>
      <c r="AF592" s="33" t="inlineStr"/>
      <c r="AG592" s="33" t="inlineStr"/>
      <c r="AH592">
        <f>COUNTA(D592:D592)&gt;0</f>
        <v/>
      </c>
      <c r="AI592">
        <f>TRUE</f>
        <v/>
      </c>
      <c r="AJ592">
        <f>FALSE</f>
        <v/>
      </c>
      <c r="AK592">
        <f>IF(AH592,"ANSWERED","MISSING")</f>
        <v/>
      </c>
      <c r="AL592" t="inlineStr">
        <is>
          <t>NO_DEPENDENCY</t>
        </is>
      </c>
    </row>
    <row r="593">
      <c r="A593" s="29" t="inlineStr">
        <is>
          <t>CASP_PR_581_v1</t>
        </is>
      </c>
      <c r="B593" s="30" t="inlineStr">
        <is>
          <t>Financial Liability: Amortised Cost - Debt Securities Not Reported Elsewhere as Investments</t>
        </is>
      </c>
      <c r="C593" s="34" t="inlineStr">
        <is>
          <t>TABLE: 20.0
MATRIX ROW / CONTEXT: Malta
Enter Financial Liability: Amortised Cost - Debt Securities Not Reported Elsewhere as Investments.
HOW TO ANSWER: 1 to 1 values.</t>
        </is>
      </c>
      <c r="D593" s="32" t="inlineStr"/>
      <c r="E593" s="33" t="inlineStr"/>
      <c r="F593" s="33" t="inlineStr"/>
      <c r="G593" s="33" t="inlineStr"/>
      <c r="H593" s="33" t="inlineStr"/>
      <c r="I593" s="33" t="inlineStr"/>
      <c r="J593" s="33" t="inlineStr"/>
      <c r="K593" s="33" t="inlineStr"/>
      <c r="L593" s="33" t="inlineStr"/>
      <c r="M593" s="33" t="inlineStr"/>
      <c r="N593" s="33" t="inlineStr"/>
      <c r="O593" s="33" t="inlineStr"/>
      <c r="P593" s="33" t="inlineStr"/>
      <c r="Q593" s="33" t="inlineStr"/>
      <c r="R593" s="33" t="inlineStr"/>
      <c r="S593" s="33" t="inlineStr"/>
      <c r="T593" s="33" t="inlineStr"/>
      <c r="U593" s="33" t="inlineStr"/>
      <c r="V593" s="33" t="inlineStr"/>
      <c r="W593" s="33" t="inlineStr"/>
      <c r="X593" s="33" t="inlineStr"/>
      <c r="Y593" s="33" t="inlineStr"/>
      <c r="Z593" s="33" t="inlineStr"/>
      <c r="AA593" s="33" t="inlineStr"/>
      <c r="AB593" s="33" t="inlineStr"/>
      <c r="AC593" s="33" t="inlineStr"/>
      <c r="AD593" s="33" t="inlineStr"/>
      <c r="AE593" s="33" t="inlineStr"/>
      <c r="AF593" s="33" t="inlineStr"/>
      <c r="AG593" s="33" t="inlineStr"/>
      <c r="AH593">
        <f>COUNTA(D593:D593)&gt;0</f>
        <v/>
      </c>
      <c r="AI593">
        <f>TRUE</f>
        <v/>
      </c>
      <c r="AJ593">
        <f>FALSE</f>
        <v/>
      </c>
      <c r="AK593">
        <f>IF(AH593,"ANSWERED","MISSING")</f>
        <v/>
      </c>
      <c r="AL593" t="inlineStr">
        <is>
          <t>NO_DEPENDENCY</t>
        </is>
      </c>
    </row>
    <row r="594">
      <c r="A594" s="29" t="inlineStr">
        <is>
          <t>CASP_PR_582_v1</t>
        </is>
      </c>
      <c r="B594" s="30" t="inlineStr">
        <is>
          <t>Financial Liability: Amortised Cost - Debt Securities Not Reported Elsewhere as Investments</t>
        </is>
      </c>
      <c r="C594" s="34" t="inlineStr">
        <is>
          <t>TABLE: 20.0
MATRIX ROW / CONTEXT: EU/EEA
Enter Financial Liability: Amortised Cost - Debt Securities Not Reported Elsewhere as Investments.
HOW TO ANSWER: 1 to 1 values.</t>
        </is>
      </c>
      <c r="D594" s="32" t="inlineStr"/>
      <c r="E594" s="33" t="inlineStr"/>
      <c r="F594" s="33" t="inlineStr"/>
      <c r="G594" s="33" t="inlineStr"/>
      <c r="H594" s="33" t="inlineStr"/>
      <c r="I594" s="33" t="inlineStr"/>
      <c r="J594" s="33" t="inlineStr"/>
      <c r="K594" s="33" t="inlineStr"/>
      <c r="L594" s="33" t="inlineStr"/>
      <c r="M594" s="33" t="inlineStr"/>
      <c r="N594" s="33" t="inlineStr"/>
      <c r="O594" s="33" t="inlineStr"/>
      <c r="P594" s="33" t="inlineStr"/>
      <c r="Q594" s="33" t="inlineStr"/>
      <c r="R594" s="33" t="inlineStr"/>
      <c r="S594" s="33" t="inlineStr"/>
      <c r="T594" s="33" t="inlineStr"/>
      <c r="U594" s="33" t="inlineStr"/>
      <c r="V594" s="33" t="inlineStr"/>
      <c r="W594" s="33" t="inlineStr"/>
      <c r="X594" s="33" t="inlineStr"/>
      <c r="Y594" s="33" t="inlineStr"/>
      <c r="Z594" s="33" t="inlineStr"/>
      <c r="AA594" s="33" t="inlineStr"/>
      <c r="AB594" s="33" t="inlineStr"/>
      <c r="AC594" s="33" t="inlineStr"/>
      <c r="AD594" s="33" t="inlineStr"/>
      <c r="AE594" s="33" t="inlineStr"/>
      <c r="AF594" s="33" t="inlineStr"/>
      <c r="AG594" s="33" t="inlineStr"/>
      <c r="AH594">
        <f>COUNTA(D594:D594)&gt;0</f>
        <v/>
      </c>
      <c r="AI594">
        <f>TRUE</f>
        <v/>
      </c>
      <c r="AJ594">
        <f>FALSE</f>
        <v/>
      </c>
      <c r="AK594">
        <f>IF(AH594,"ANSWERED","MISSING")</f>
        <v/>
      </c>
      <c r="AL594" t="inlineStr">
        <is>
          <t>NO_DEPENDENCY</t>
        </is>
      </c>
    </row>
    <row r="595">
      <c r="A595" s="29" t="inlineStr">
        <is>
          <t>CASP_PR_583_v1</t>
        </is>
      </c>
      <c r="B595" s="30" t="inlineStr">
        <is>
          <t>Financial Liability: Amortised Cost - Debt Securities Not Reported Elsewhere as Investments</t>
        </is>
      </c>
      <c r="C595" s="34" t="inlineStr">
        <is>
          <t>TABLE: 20.0
MATRIX ROW / CONTEXT: RoW
Enter Financial Liability: Amortised Cost - Debt Securities Not Reported Elsewhere as Investments.
HOW TO ANSWER: 1 to 1 values.</t>
        </is>
      </c>
      <c r="D595" s="32" t="inlineStr"/>
      <c r="E595" s="33" t="inlineStr"/>
      <c r="F595" s="33" t="inlineStr"/>
      <c r="G595" s="33" t="inlineStr"/>
      <c r="H595" s="33" t="inlineStr"/>
      <c r="I595" s="33" t="inlineStr"/>
      <c r="J595" s="33" t="inlineStr"/>
      <c r="K595" s="33" t="inlineStr"/>
      <c r="L595" s="33" t="inlineStr"/>
      <c r="M595" s="33" t="inlineStr"/>
      <c r="N595" s="33" t="inlineStr"/>
      <c r="O595" s="33" t="inlineStr"/>
      <c r="P595" s="33" t="inlineStr"/>
      <c r="Q595" s="33" t="inlineStr"/>
      <c r="R595" s="33" t="inlineStr"/>
      <c r="S595" s="33" t="inlineStr"/>
      <c r="T595" s="33" t="inlineStr"/>
      <c r="U595" s="33" t="inlineStr"/>
      <c r="V595" s="33" t="inlineStr"/>
      <c r="W595" s="33" t="inlineStr"/>
      <c r="X595" s="33" t="inlineStr"/>
      <c r="Y595" s="33" t="inlineStr"/>
      <c r="Z595" s="33" t="inlineStr"/>
      <c r="AA595" s="33" t="inlineStr"/>
      <c r="AB595" s="33" t="inlineStr"/>
      <c r="AC595" s="33" t="inlineStr"/>
      <c r="AD595" s="33" t="inlineStr"/>
      <c r="AE595" s="33" t="inlineStr"/>
      <c r="AF595" s="33" t="inlineStr"/>
      <c r="AG595" s="33" t="inlineStr"/>
      <c r="AH595">
        <f>COUNTA(D595:D595)&gt;0</f>
        <v/>
      </c>
      <c r="AI595">
        <f>TRUE</f>
        <v/>
      </c>
      <c r="AJ595">
        <f>FALSE</f>
        <v/>
      </c>
      <c r="AK595">
        <f>IF(AH595,"ANSWERED","MISSING")</f>
        <v/>
      </c>
      <c r="AL595" t="inlineStr">
        <is>
          <t>NO_DEPENDENCY</t>
        </is>
      </c>
    </row>
    <row r="596">
      <c r="A596" s="29" t="inlineStr">
        <is>
          <t>CASP_PR_584_v1</t>
        </is>
      </c>
      <c r="B596" s="30" t="inlineStr">
        <is>
          <t>Financial Liability: Amortised Cost - Financial Derivatives Not Reported Elsewhere as Investments</t>
        </is>
      </c>
      <c r="C596" s="34" t="inlineStr">
        <is>
          <t>TABLE: 20.0
MATRIX ROW / CONTEXT: Malta
Enter Financial Liability: Amortised Cost - Financial Derivatives Not Reported Elsewhere as Investments.
HOW TO ANSWER: 1 to 1 values.</t>
        </is>
      </c>
      <c r="D596" s="32" t="inlineStr"/>
      <c r="E596" s="33" t="inlineStr"/>
      <c r="F596" s="33" t="inlineStr"/>
      <c r="G596" s="33" t="inlineStr"/>
      <c r="H596" s="33" t="inlineStr"/>
      <c r="I596" s="33" t="inlineStr"/>
      <c r="J596" s="33" t="inlineStr"/>
      <c r="K596" s="33" t="inlineStr"/>
      <c r="L596" s="33" t="inlineStr"/>
      <c r="M596" s="33" t="inlineStr"/>
      <c r="N596" s="33" t="inlineStr"/>
      <c r="O596" s="33" t="inlineStr"/>
      <c r="P596" s="33" t="inlineStr"/>
      <c r="Q596" s="33" t="inlineStr"/>
      <c r="R596" s="33" t="inlineStr"/>
      <c r="S596" s="33" t="inlineStr"/>
      <c r="T596" s="33" t="inlineStr"/>
      <c r="U596" s="33" t="inlineStr"/>
      <c r="V596" s="33" t="inlineStr"/>
      <c r="W596" s="33" t="inlineStr"/>
      <c r="X596" s="33" t="inlineStr"/>
      <c r="Y596" s="33" t="inlineStr"/>
      <c r="Z596" s="33" t="inlineStr"/>
      <c r="AA596" s="33" t="inlineStr"/>
      <c r="AB596" s="33" t="inlineStr"/>
      <c r="AC596" s="33" t="inlineStr"/>
      <c r="AD596" s="33" t="inlineStr"/>
      <c r="AE596" s="33" t="inlineStr"/>
      <c r="AF596" s="33" t="inlineStr"/>
      <c r="AG596" s="33" t="inlineStr"/>
      <c r="AH596">
        <f>COUNTA(D596:D596)&gt;0</f>
        <v/>
      </c>
      <c r="AI596">
        <f>TRUE</f>
        <v/>
      </c>
      <c r="AJ596">
        <f>FALSE</f>
        <v/>
      </c>
      <c r="AK596">
        <f>IF(AH596,"ANSWERED","MISSING")</f>
        <v/>
      </c>
      <c r="AL596" t="inlineStr">
        <is>
          <t>NO_DEPENDENCY</t>
        </is>
      </c>
    </row>
    <row r="597">
      <c r="A597" s="29" t="inlineStr">
        <is>
          <t>CASP_PR_585_v1</t>
        </is>
      </c>
      <c r="B597" s="30" t="inlineStr">
        <is>
          <t>Financial Liability: Amortised Cost - Financial Derivatives Not Reported Elsewhere as Investments</t>
        </is>
      </c>
      <c r="C597" s="34" t="inlineStr">
        <is>
          <t>TABLE: 20.0
MATRIX ROW / CONTEXT: EU/EEA
Enter Financial Liability: Amortised Cost - Financial Derivatives Not Reported Elsewhere as Investments.
HOW TO ANSWER: 1 to 1 values.</t>
        </is>
      </c>
      <c r="D597" s="32" t="inlineStr"/>
      <c r="E597" s="33" t="inlineStr"/>
      <c r="F597" s="33" t="inlineStr"/>
      <c r="G597" s="33" t="inlineStr"/>
      <c r="H597" s="33" t="inlineStr"/>
      <c r="I597" s="33" t="inlineStr"/>
      <c r="J597" s="33" t="inlineStr"/>
      <c r="K597" s="33" t="inlineStr"/>
      <c r="L597" s="33" t="inlineStr"/>
      <c r="M597" s="33" t="inlineStr"/>
      <c r="N597" s="33" t="inlineStr"/>
      <c r="O597" s="33" t="inlineStr"/>
      <c r="P597" s="33" t="inlineStr"/>
      <c r="Q597" s="33" t="inlineStr"/>
      <c r="R597" s="33" t="inlineStr"/>
      <c r="S597" s="33" t="inlineStr"/>
      <c r="T597" s="33" t="inlineStr"/>
      <c r="U597" s="33" t="inlineStr"/>
      <c r="V597" s="33" t="inlineStr"/>
      <c r="W597" s="33" t="inlineStr"/>
      <c r="X597" s="33" t="inlineStr"/>
      <c r="Y597" s="33" t="inlineStr"/>
      <c r="Z597" s="33" t="inlineStr"/>
      <c r="AA597" s="33" t="inlineStr"/>
      <c r="AB597" s="33" t="inlineStr"/>
      <c r="AC597" s="33" t="inlineStr"/>
      <c r="AD597" s="33" t="inlineStr"/>
      <c r="AE597" s="33" t="inlineStr"/>
      <c r="AF597" s="33" t="inlineStr"/>
      <c r="AG597" s="33" t="inlineStr"/>
      <c r="AH597">
        <f>COUNTA(D597:D597)&gt;0</f>
        <v/>
      </c>
      <c r="AI597">
        <f>TRUE</f>
        <v/>
      </c>
      <c r="AJ597">
        <f>FALSE</f>
        <v/>
      </c>
      <c r="AK597">
        <f>IF(AH597,"ANSWERED","MISSING")</f>
        <v/>
      </c>
      <c r="AL597" t="inlineStr">
        <is>
          <t>NO_DEPENDENCY</t>
        </is>
      </c>
    </row>
    <row r="598">
      <c r="A598" s="29" t="inlineStr">
        <is>
          <t>CASP_PR_586_v1</t>
        </is>
      </c>
      <c r="B598" s="30" t="inlineStr">
        <is>
          <t>Financial Liability: Amortised Cost - Financial Derivatives Not Reported Elsewhere as Investments</t>
        </is>
      </c>
      <c r="C598" s="34" t="inlineStr">
        <is>
          <t>TABLE: 20.0
MATRIX ROW / CONTEXT: RoW
Enter Financial Liability: Amortised Cost - Financial Derivatives Not Reported Elsewhere as Investments.
HOW TO ANSWER: 1 to 1 values.</t>
        </is>
      </c>
      <c r="D598" s="32" t="inlineStr"/>
      <c r="E598" s="33" t="inlineStr"/>
      <c r="F598" s="33" t="inlineStr"/>
      <c r="G598" s="33" t="inlineStr"/>
      <c r="H598" s="33" t="inlineStr"/>
      <c r="I598" s="33" t="inlineStr"/>
      <c r="J598" s="33" t="inlineStr"/>
      <c r="K598" s="33" t="inlineStr"/>
      <c r="L598" s="33" t="inlineStr"/>
      <c r="M598" s="33" t="inlineStr"/>
      <c r="N598" s="33" t="inlineStr"/>
      <c r="O598" s="33" t="inlineStr"/>
      <c r="P598" s="33" t="inlineStr"/>
      <c r="Q598" s="33" t="inlineStr"/>
      <c r="R598" s="33" t="inlineStr"/>
      <c r="S598" s="33" t="inlineStr"/>
      <c r="T598" s="33" t="inlineStr"/>
      <c r="U598" s="33" t="inlineStr"/>
      <c r="V598" s="33" t="inlineStr"/>
      <c r="W598" s="33" t="inlineStr"/>
      <c r="X598" s="33" t="inlineStr"/>
      <c r="Y598" s="33" t="inlineStr"/>
      <c r="Z598" s="33" t="inlineStr"/>
      <c r="AA598" s="33" t="inlineStr"/>
      <c r="AB598" s="33" t="inlineStr"/>
      <c r="AC598" s="33" t="inlineStr"/>
      <c r="AD598" s="33" t="inlineStr"/>
      <c r="AE598" s="33" t="inlineStr"/>
      <c r="AF598" s="33" t="inlineStr"/>
      <c r="AG598" s="33" t="inlineStr"/>
      <c r="AH598">
        <f>COUNTA(D598:D598)&gt;0</f>
        <v/>
      </c>
      <c r="AI598">
        <f>TRUE</f>
        <v/>
      </c>
      <c r="AJ598">
        <f>FALSE</f>
        <v/>
      </c>
      <c r="AK598">
        <f>IF(AH598,"ANSWERED","MISSING")</f>
        <v/>
      </c>
      <c r="AL598" t="inlineStr">
        <is>
          <t>NO_DEPENDENCY</t>
        </is>
      </c>
    </row>
    <row r="599">
      <c r="A599" s="29" t="inlineStr">
        <is>
          <t>CASP_PR_587_v1</t>
        </is>
      </c>
      <c r="B599" s="30" t="inlineStr">
        <is>
          <t>Financial Liability: Amortised Cost - Other Financial Assets Not Reported Elsewhere as Investments</t>
        </is>
      </c>
      <c r="C599" s="34" t="inlineStr">
        <is>
          <t>TABLE: 20.0
MATRIX ROW / CONTEXT: Malta
Enter Financial Liability: Amortised Cost - Other Financial Assets Not Reported Elsewhere as Investments.
HOW TO ANSWER: 1 to 1 values.</t>
        </is>
      </c>
      <c r="D599" s="32" t="inlineStr"/>
      <c r="E599" s="33" t="inlineStr"/>
      <c r="F599" s="33" t="inlineStr"/>
      <c r="G599" s="33" t="inlineStr"/>
      <c r="H599" s="33" t="inlineStr"/>
      <c r="I599" s="33" t="inlineStr"/>
      <c r="J599" s="33" t="inlineStr"/>
      <c r="K599" s="33" t="inlineStr"/>
      <c r="L599" s="33" t="inlineStr"/>
      <c r="M599" s="33" t="inlineStr"/>
      <c r="N599" s="33" t="inlineStr"/>
      <c r="O599" s="33" t="inlineStr"/>
      <c r="P599" s="33" t="inlineStr"/>
      <c r="Q599" s="33" t="inlineStr"/>
      <c r="R599" s="33" t="inlineStr"/>
      <c r="S599" s="33" t="inlineStr"/>
      <c r="T599" s="33" t="inlineStr"/>
      <c r="U599" s="33" t="inlineStr"/>
      <c r="V599" s="33" t="inlineStr"/>
      <c r="W599" s="33" t="inlineStr"/>
      <c r="X599" s="33" t="inlineStr"/>
      <c r="Y599" s="33" t="inlineStr"/>
      <c r="Z599" s="33" t="inlineStr"/>
      <c r="AA599" s="33" t="inlineStr"/>
      <c r="AB599" s="33" t="inlineStr"/>
      <c r="AC599" s="33" t="inlineStr"/>
      <c r="AD599" s="33" t="inlineStr"/>
      <c r="AE599" s="33" t="inlineStr"/>
      <c r="AF599" s="33" t="inlineStr"/>
      <c r="AG599" s="33" t="inlineStr"/>
      <c r="AH599">
        <f>COUNTA(D599:D599)&gt;0</f>
        <v/>
      </c>
      <c r="AI599">
        <f>TRUE</f>
        <v/>
      </c>
      <c r="AJ599">
        <f>FALSE</f>
        <v/>
      </c>
      <c r="AK599">
        <f>IF(AH599,"ANSWERED","MISSING")</f>
        <v/>
      </c>
      <c r="AL599" t="inlineStr">
        <is>
          <t>NO_DEPENDENCY</t>
        </is>
      </c>
    </row>
    <row r="600">
      <c r="A600" s="29" t="inlineStr">
        <is>
          <t>CASP_PR_588_v1</t>
        </is>
      </c>
      <c r="B600" s="30" t="inlineStr">
        <is>
          <t>Financial Liability: Amortised Cost - Other Financial Assets Not Reported Elsewhere as Investments</t>
        </is>
      </c>
      <c r="C600" s="34" t="inlineStr">
        <is>
          <t>TABLE: 20.0
MATRIX ROW / CONTEXT: EU/EEA
Enter Financial Liability: Amortised Cost - Other Financial Assets Not Reported Elsewhere as Investments.
HOW TO ANSWER: 1 to 1 values.</t>
        </is>
      </c>
      <c r="D600" s="32" t="inlineStr"/>
      <c r="E600" s="33" t="inlineStr"/>
      <c r="F600" s="33" t="inlineStr"/>
      <c r="G600" s="33" t="inlineStr"/>
      <c r="H600" s="33" t="inlineStr"/>
      <c r="I600" s="33" t="inlineStr"/>
      <c r="J600" s="33" t="inlineStr"/>
      <c r="K600" s="33" t="inlineStr"/>
      <c r="L600" s="33" t="inlineStr"/>
      <c r="M600" s="33" t="inlineStr"/>
      <c r="N600" s="33" t="inlineStr"/>
      <c r="O600" s="33" t="inlineStr"/>
      <c r="P600" s="33" t="inlineStr"/>
      <c r="Q600" s="33" t="inlineStr"/>
      <c r="R600" s="33" t="inlineStr"/>
      <c r="S600" s="33" t="inlineStr"/>
      <c r="T600" s="33" t="inlineStr"/>
      <c r="U600" s="33" t="inlineStr"/>
      <c r="V600" s="33" t="inlineStr"/>
      <c r="W600" s="33" t="inlineStr"/>
      <c r="X600" s="33" t="inlineStr"/>
      <c r="Y600" s="33" t="inlineStr"/>
      <c r="Z600" s="33" t="inlineStr"/>
      <c r="AA600" s="33" t="inlineStr"/>
      <c r="AB600" s="33" t="inlineStr"/>
      <c r="AC600" s="33" t="inlineStr"/>
      <c r="AD600" s="33" t="inlineStr"/>
      <c r="AE600" s="33" t="inlineStr"/>
      <c r="AF600" s="33" t="inlineStr"/>
      <c r="AG600" s="33" t="inlineStr"/>
      <c r="AH600">
        <f>COUNTA(D600:D600)&gt;0</f>
        <v/>
      </c>
      <c r="AI600">
        <f>TRUE</f>
        <v/>
      </c>
      <c r="AJ600">
        <f>FALSE</f>
        <v/>
      </c>
      <c r="AK600">
        <f>IF(AH600,"ANSWERED","MISSING")</f>
        <v/>
      </c>
      <c r="AL600" t="inlineStr">
        <is>
          <t>NO_DEPENDENCY</t>
        </is>
      </c>
    </row>
    <row r="601">
      <c r="A601" s="29" t="inlineStr">
        <is>
          <t>CASP_PR_589_v1</t>
        </is>
      </c>
      <c r="B601" s="30" t="inlineStr">
        <is>
          <t>Financial Liability: Amortised Cost - Other Financial Assets Not Reported Elsewhere as Investments</t>
        </is>
      </c>
      <c r="C601" s="34" t="inlineStr">
        <is>
          <t>TABLE: 20.0
MATRIX ROW / CONTEXT: RoW
Enter Financial Liability: Amortised Cost - Other Financial Assets Not Reported Elsewhere as Investments.
HOW TO ANSWER: 1 to 1 values.</t>
        </is>
      </c>
      <c r="D601" s="32" t="inlineStr"/>
      <c r="E601" s="33" t="inlineStr"/>
      <c r="F601" s="33" t="inlineStr"/>
      <c r="G601" s="33" t="inlineStr"/>
      <c r="H601" s="33" t="inlineStr"/>
      <c r="I601" s="33" t="inlineStr"/>
      <c r="J601" s="33" t="inlineStr"/>
      <c r="K601" s="33" t="inlineStr"/>
      <c r="L601" s="33" t="inlineStr"/>
      <c r="M601" s="33" t="inlineStr"/>
      <c r="N601" s="33" t="inlineStr"/>
      <c r="O601" s="33" t="inlineStr"/>
      <c r="P601" s="33" t="inlineStr"/>
      <c r="Q601" s="33" t="inlineStr"/>
      <c r="R601" s="33" t="inlineStr"/>
      <c r="S601" s="33" t="inlineStr"/>
      <c r="T601" s="33" t="inlineStr"/>
      <c r="U601" s="33" t="inlineStr"/>
      <c r="V601" s="33" t="inlineStr"/>
      <c r="W601" s="33" t="inlineStr"/>
      <c r="X601" s="33" t="inlineStr"/>
      <c r="Y601" s="33" t="inlineStr"/>
      <c r="Z601" s="33" t="inlineStr"/>
      <c r="AA601" s="33" t="inlineStr"/>
      <c r="AB601" s="33" t="inlineStr"/>
      <c r="AC601" s="33" t="inlineStr"/>
      <c r="AD601" s="33" t="inlineStr"/>
      <c r="AE601" s="33" t="inlineStr"/>
      <c r="AF601" s="33" t="inlineStr"/>
      <c r="AG601" s="33" t="inlineStr"/>
      <c r="AH601">
        <f>COUNTA(D601:D601)&gt;0</f>
        <v/>
      </c>
      <c r="AI601">
        <f>TRUE</f>
        <v/>
      </c>
      <c r="AJ601">
        <f>FALSE</f>
        <v/>
      </c>
      <c r="AK601">
        <f>IF(AH601,"ANSWERED","MISSING")</f>
        <v/>
      </c>
      <c r="AL601" t="inlineStr">
        <is>
          <t>NO_DEPENDENCY</t>
        </is>
      </c>
    </row>
    <row r="602">
      <c r="A602" s="29" t="inlineStr">
        <is>
          <t>CASP_PR_590_v1</t>
        </is>
      </c>
      <c r="B602" s="30" t="inlineStr">
        <is>
          <t>Financial Liability:  Fair Value Through Profit or Loss (FVTPL) - Equity Securities Not Reported Elsewhere as Investments, were the holding is 10% or more</t>
        </is>
      </c>
      <c r="C602" s="34" t="inlineStr">
        <is>
          <t>TABLE: 20.0
MATRIX ROW / CONTEXT: Malta
Enter Financial Liability: Fair Value Through Profit or Loss (FVTPL) - Equity Securities Not Reported Elsewhere as Investments, were the holding is 10% or more.
HOW TO ANSWER: 1 to 1 values.</t>
        </is>
      </c>
      <c r="D602" s="32" t="inlineStr"/>
      <c r="E602" s="33" t="inlineStr"/>
      <c r="F602" s="33" t="inlineStr"/>
      <c r="G602" s="33" t="inlineStr"/>
      <c r="H602" s="33" t="inlineStr"/>
      <c r="I602" s="33" t="inlineStr"/>
      <c r="J602" s="33" t="inlineStr"/>
      <c r="K602" s="33" t="inlineStr"/>
      <c r="L602" s="33" t="inlineStr"/>
      <c r="M602" s="33" t="inlineStr"/>
      <c r="N602" s="33" t="inlineStr"/>
      <c r="O602" s="33" t="inlineStr"/>
      <c r="P602" s="33" t="inlineStr"/>
      <c r="Q602" s="33" t="inlineStr"/>
      <c r="R602" s="33" t="inlineStr"/>
      <c r="S602" s="33" t="inlineStr"/>
      <c r="T602" s="33" t="inlineStr"/>
      <c r="U602" s="33" t="inlineStr"/>
      <c r="V602" s="33" t="inlineStr"/>
      <c r="W602" s="33" t="inlineStr"/>
      <c r="X602" s="33" t="inlineStr"/>
      <c r="Y602" s="33" t="inlineStr"/>
      <c r="Z602" s="33" t="inlineStr"/>
      <c r="AA602" s="33" t="inlineStr"/>
      <c r="AB602" s="33" t="inlineStr"/>
      <c r="AC602" s="33" t="inlineStr"/>
      <c r="AD602" s="33" t="inlineStr"/>
      <c r="AE602" s="33" t="inlineStr"/>
      <c r="AF602" s="33" t="inlineStr"/>
      <c r="AG602" s="33" t="inlineStr"/>
      <c r="AH602">
        <f>COUNTA(D602:D602)&gt;0</f>
        <v/>
      </c>
      <c r="AI602">
        <f>TRUE</f>
        <v/>
      </c>
      <c r="AJ602">
        <f>FALSE</f>
        <v/>
      </c>
      <c r="AK602">
        <f>IF(AH602,"ANSWERED","MISSING")</f>
        <v/>
      </c>
      <c r="AL602" t="inlineStr">
        <is>
          <t>NO_DEPENDENCY</t>
        </is>
      </c>
    </row>
    <row r="603">
      <c r="A603" s="29" t="inlineStr">
        <is>
          <t>CASP_PR_591_v1</t>
        </is>
      </c>
      <c r="B603" s="30" t="inlineStr">
        <is>
          <t>Financial Liability:  Fair Value Through Profit or Loss (FVTPL) - Equity Securities Not Reported Elsewhere as Investments, were the holding is 10% or more</t>
        </is>
      </c>
      <c r="C603" s="34" t="inlineStr">
        <is>
          <t>TABLE: 20.0
MATRIX ROW / CONTEXT: EU/EEA
Enter Financial Liability: Fair Value Through Profit or Loss (FVTPL) - Equity Securities Not Reported Elsewhere as Investments, were the holding is 10% or more.
HOW TO ANSWER: 1 to 1 values.</t>
        </is>
      </c>
      <c r="D603" s="32" t="inlineStr"/>
      <c r="E603" s="33" t="inlineStr"/>
      <c r="F603" s="33" t="inlineStr"/>
      <c r="G603" s="33" t="inlineStr"/>
      <c r="H603" s="33" t="inlineStr"/>
      <c r="I603" s="33" t="inlineStr"/>
      <c r="J603" s="33" t="inlineStr"/>
      <c r="K603" s="33" t="inlineStr"/>
      <c r="L603" s="33" t="inlineStr"/>
      <c r="M603" s="33" t="inlineStr"/>
      <c r="N603" s="33" t="inlineStr"/>
      <c r="O603" s="33" t="inlineStr"/>
      <c r="P603" s="33" t="inlineStr"/>
      <c r="Q603" s="33" t="inlineStr"/>
      <c r="R603" s="33" t="inlineStr"/>
      <c r="S603" s="33" t="inlineStr"/>
      <c r="T603" s="33" t="inlineStr"/>
      <c r="U603" s="33" t="inlineStr"/>
      <c r="V603" s="33" t="inlineStr"/>
      <c r="W603" s="33" t="inlineStr"/>
      <c r="X603" s="33" t="inlineStr"/>
      <c r="Y603" s="33" t="inlineStr"/>
      <c r="Z603" s="33" t="inlineStr"/>
      <c r="AA603" s="33" t="inlineStr"/>
      <c r="AB603" s="33" t="inlineStr"/>
      <c r="AC603" s="33" t="inlineStr"/>
      <c r="AD603" s="33" t="inlineStr"/>
      <c r="AE603" s="33" t="inlineStr"/>
      <c r="AF603" s="33" t="inlineStr"/>
      <c r="AG603" s="33" t="inlineStr"/>
      <c r="AH603">
        <f>COUNTA(D603:D603)&gt;0</f>
        <v/>
      </c>
      <c r="AI603">
        <f>TRUE</f>
        <v/>
      </c>
      <c r="AJ603">
        <f>FALSE</f>
        <v/>
      </c>
      <c r="AK603">
        <f>IF(AH603,"ANSWERED","MISSING")</f>
        <v/>
      </c>
      <c r="AL603" t="inlineStr">
        <is>
          <t>NO_DEPENDENCY</t>
        </is>
      </c>
    </row>
    <row r="604">
      <c r="A604" s="29" t="inlineStr">
        <is>
          <t>CASP_PR_592_v1</t>
        </is>
      </c>
      <c r="B604" s="30" t="inlineStr">
        <is>
          <t>Financial Liability:  Fair Value Through Profit or Loss (FVTPL) - Equity Securities Not Reported Elsewhere as Investments, were the holding is 10% or more</t>
        </is>
      </c>
      <c r="C604" s="34" t="inlineStr">
        <is>
          <t>TABLE: 20.0
MATRIX ROW / CONTEXT: RoW
Enter Financial Liability: Fair Value Through Profit or Loss (FVTPL) - Equity Securities Not Reported Elsewhere as Investments, were the holding is 10% or more.
HOW TO ANSWER: 1 to 1 values.</t>
        </is>
      </c>
      <c r="D604" s="32" t="inlineStr"/>
      <c r="E604" s="33" t="inlineStr"/>
      <c r="F604" s="33" t="inlineStr"/>
      <c r="G604" s="33" t="inlineStr"/>
      <c r="H604" s="33" t="inlineStr"/>
      <c r="I604" s="33" t="inlineStr"/>
      <c r="J604" s="33" t="inlineStr"/>
      <c r="K604" s="33" t="inlineStr"/>
      <c r="L604" s="33" t="inlineStr"/>
      <c r="M604" s="33" t="inlineStr"/>
      <c r="N604" s="33" t="inlineStr"/>
      <c r="O604" s="33" t="inlineStr"/>
      <c r="P604" s="33" t="inlineStr"/>
      <c r="Q604" s="33" t="inlineStr"/>
      <c r="R604" s="33" t="inlineStr"/>
      <c r="S604" s="33" t="inlineStr"/>
      <c r="T604" s="33" t="inlineStr"/>
      <c r="U604" s="33" t="inlineStr"/>
      <c r="V604" s="33" t="inlineStr"/>
      <c r="W604" s="33" t="inlineStr"/>
      <c r="X604" s="33" t="inlineStr"/>
      <c r="Y604" s="33" t="inlineStr"/>
      <c r="Z604" s="33" t="inlineStr"/>
      <c r="AA604" s="33" t="inlineStr"/>
      <c r="AB604" s="33" t="inlineStr"/>
      <c r="AC604" s="33" t="inlineStr"/>
      <c r="AD604" s="33" t="inlineStr"/>
      <c r="AE604" s="33" t="inlineStr"/>
      <c r="AF604" s="33" t="inlineStr"/>
      <c r="AG604" s="33" t="inlineStr"/>
      <c r="AH604">
        <f>COUNTA(D604:D604)&gt;0</f>
        <v/>
      </c>
      <c r="AI604">
        <f>TRUE</f>
        <v/>
      </c>
      <c r="AJ604">
        <f>FALSE</f>
        <v/>
      </c>
      <c r="AK604">
        <f>IF(AH604,"ANSWERED","MISSING")</f>
        <v/>
      </c>
      <c r="AL604" t="inlineStr">
        <is>
          <t>NO_DEPENDENCY</t>
        </is>
      </c>
    </row>
    <row r="605">
      <c r="A605" s="29" t="inlineStr">
        <is>
          <t>CASP_PR_593_v1</t>
        </is>
      </c>
      <c r="B605" s="30" t="inlineStr">
        <is>
          <t>Financial Liability:  Fair Value Through Profit or Loss (FVTPL) - Equity Securities Not Reported Elsewhere as Investments, were the holding is less than 10%</t>
        </is>
      </c>
      <c r="C605" s="34" t="inlineStr">
        <is>
          <t>TABLE: 20.0
MATRIX ROW / CONTEXT: Malta
Enter Financial Liability: Fair Value Through Profit or Loss (FVTPL) - Equity Securities Not Reported Elsewhere as Investments, were the holding is less than 10%.
HOW TO ANSWER: 1 to 1 values.</t>
        </is>
      </c>
      <c r="D605" s="32" t="inlineStr"/>
      <c r="E605" s="33" t="inlineStr"/>
      <c r="F605" s="33" t="inlineStr"/>
      <c r="G605" s="33" t="inlineStr"/>
      <c r="H605" s="33" t="inlineStr"/>
      <c r="I605" s="33" t="inlineStr"/>
      <c r="J605" s="33" t="inlineStr"/>
      <c r="K605" s="33" t="inlineStr"/>
      <c r="L605" s="33" t="inlineStr"/>
      <c r="M605" s="33" t="inlineStr"/>
      <c r="N605" s="33" t="inlineStr"/>
      <c r="O605" s="33" t="inlineStr"/>
      <c r="P605" s="33" t="inlineStr"/>
      <c r="Q605" s="33" t="inlineStr"/>
      <c r="R605" s="33" t="inlineStr"/>
      <c r="S605" s="33" t="inlineStr"/>
      <c r="T605" s="33" t="inlineStr"/>
      <c r="U605" s="33" t="inlineStr"/>
      <c r="V605" s="33" t="inlineStr"/>
      <c r="W605" s="33" t="inlineStr"/>
      <c r="X605" s="33" t="inlineStr"/>
      <c r="Y605" s="33" t="inlineStr"/>
      <c r="Z605" s="33" t="inlineStr"/>
      <c r="AA605" s="33" t="inlineStr"/>
      <c r="AB605" s="33" t="inlineStr"/>
      <c r="AC605" s="33" t="inlineStr"/>
      <c r="AD605" s="33" t="inlineStr"/>
      <c r="AE605" s="33" t="inlineStr"/>
      <c r="AF605" s="33" t="inlineStr"/>
      <c r="AG605" s="33" t="inlineStr"/>
      <c r="AH605">
        <f>COUNTA(D605:D605)&gt;0</f>
        <v/>
      </c>
      <c r="AI605">
        <f>TRUE</f>
        <v/>
      </c>
      <c r="AJ605">
        <f>FALSE</f>
        <v/>
      </c>
      <c r="AK605">
        <f>IF(AH605,"ANSWERED","MISSING")</f>
        <v/>
      </c>
      <c r="AL605" t="inlineStr">
        <is>
          <t>NO_DEPENDENCY</t>
        </is>
      </c>
    </row>
    <row r="606">
      <c r="A606" s="29" t="inlineStr">
        <is>
          <t>CASP_PR_594_v1</t>
        </is>
      </c>
      <c r="B606" s="30" t="inlineStr">
        <is>
          <t>Financial Liability:  Fair Value Through Profit or Loss (FVTPL) - Equity Securities Not Reported Elsewhere as Investments, were the holding is less than 10%</t>
        </is>
      </c>
      <c r="C606" s="34" t="inlineStr">
        <is>
          <t>TABLE: 20.0
MATRIX ROW / CONTEXT: EU/EEA
Enter Financial Liability: Fair Value Through Profit or Loss (FVTPL) - Equity Securities Not Reported Elsewhere as Investments, were the holding is less than 10%.
HOW TO ANSWER: 1 to 1 values.</t>
        </is>
      </c>
      <c r="D606" s="32" t="inlineStr"/>
      <c r="E606" s="33" t="inlineStr"/>
      <c r="F606" s="33" t="inlineStr"/>
      <c r="G606" s="33" t="inlineStr"/>
      <c r="H606" s="33" t="inlineStr"/>
      <c r="I606" s="33" t="inlineStr"/>
      <c r="J606" s="33" t="inlineStr"/>
      <c r="K606" s="33" t="inlineStr"/>
      <c r="L606" s="33" t="inlineStr"/>
      <c r="M606" s="33" t="inlineStr"/>
      <c r="N606" s="33" t="inlineStr"/>
      <c r="O606" s="33" t="inlineStr"/>
      <c r="P606" s="33" t="inlineStr"/>
      <c r="Q606" s="33" t="inlineStr"/>
      <c r="R606" s="33" t="inlineStr"/>
      <c r="S606" s="33" t="inlineStr"/>
      <c r="T606" s="33" t="inlineStr"/>
      <c r="U606" s="33" t="inlineStr"/>
      <c r="V606" s="33" t="inlineStr"/>
      <c r="W606" s="33" t="inlineStr"/>
      <c r="X606" s="33" t="inlineStr"/>
      <c r="Y606" s="33" t="inlineStr"/>
      <c r="Z606" s="33" t="inlineStr"/>
      <c r="AA606" s="33" t="inlineStr"/>
      <c r="AB606" s="33" t="inlineStr"/>
      <c r="AC606" s="33" t="inlineStr"/>
      <c r="AD606" s="33" t="inlineStr"/>
      <c r="AE606" s="33" t="inlineStr"/>
      <c r="AF606" s="33" t="inlineStr"/>
      <c r="AG606" s="33" t="inlineStr"/>
      <c r="AH606">
        <f>COUNTA(D606:D606)&gt;0</f>
        <v/>
      </c>
      <c r="AI606">
        <f>TRUE</f>
        <v/>
      </c>
      <c r="AJ606">
        <f>FALSE</f>
        <v/>
      </c>
      <c r="AK606">
        <f>IF(AH606,"ANSWERED","MISSING")</f>
        <v/>
      </c>
      <c r="AL606" t="inlineStr">
        <is>
          <t>NO_DEPENDENCY</t>
        </is>
      </c>
    </row>
    <row r="607">
      <c r="A607" s="29" t="inlineStr">
        <is>
          <t>CASP_PR_595_v1</t>
        </is>
      </c>
      <c r="B607" s="30" t="inlineStr">
        <is>
          <t>Financial Liability:  Fair Value Through Profit or Loss (FVTPL) - Equity Securities Not Reported Elsewhere as Investments, were the holding is less than 10%</t>
        </is>
      </c>
      <c r="C607" s="34" t="inlineStr">
        <is>
          <t>TABLE: 20.0
MATRIX ROW / CONTEXT: RoW
Enter Financial Liability: Fair Value Through Profit or Loss (FVTPL) - Equity Securities Not Reported Elsewhere as Investments, were the holding is less than 10%.
HOW TO ANSWER: 1 to 1 values.</t>
        </is>
      </c>
      <c r="D607" s="32" t="inlineStr"/>
      <c r="E607" s="33" t="inlineStr"/>
      <c r="F607" s="33" t="inlineStr"/>
      <c r="G607" s="33" t="inlineStr"/>
      <c r="H607" s="33" t="inlineStr"/>
      <c r="I607" s="33" t="inlineStr"/>
      <c r="J607" s="33" t="inlineStr"/>
      <c r="K607" s="33" t="inlineStr"/>
      <c r="L607" s="33" t="inlineStr"/>
      <c r="M607" s="33" t="inlineStr"/>
      <c r="N607" s="33" t="inlineStr"/>
      <c r="O607" s="33" t="inlineStr"/>
      <c r="P607" s="33" t="inlineStr"/>
      <c r="Q607" s="33" t="inlineStr"/>
      <c r="R607" s="33" t="inlineStr"/>
      <c r="S607" s="33" t="inlineStr"/>
      <c r="T607" s="33" t="inlineStr"/>
      <c r="U607" s="33" t="inlineStr"/>
      <c r="V607" s="33" t="inlineStr"/>
      <c r="W607" s="33" t="inlineStr"/>
      <c r="X607" s="33" t="inlineStr"/>
      <c r="Y607" s="33" t="inlineStr"/>
      <c r="Z607" s="33" t="inlineStr"/>
      <c r="AA607" s="33" t="inlineStr"/>
      <c r="AB607" s="33" t="inlineStr"/>
      <c r="AC607" s="33" t="inlineStr"/>
      <c r="AD607" s="33" t="inlineStr"/>
      <c r="AE607" s="33" t="inlineStr"/>
      <c r="AF607" s="33" t="inlineStr"/>
      <c r="AG607" s="33" t="inlineStr"/>
      <c r="AH607">
        <f>COUNTA(D607:D607)&gt;0</f>
        <v/>
      </c>
      <c r="AI607">
        <f>TRUE</f>
        <v/>
      </c>
      <c r="AJ607">
        <f>FALSE</f>
        <v/>
      </c>
      <c r="AK607">
        <f>IF(AH607,"ANSWERED","MISSING")</f>
        <v/>
      </c>
      <c r="AL607" t="inlineStr">
        <is>
          <t>NO_DEPENDENCY</t>
        </is>
      </c>
    </row>
    <row r="608">
      <c r="A608" s="29" t="inlineStr">
        <is>
          <t>CASP_PR_596_v1</t>
        </is>
      </c>
      <c r="B608" s="30" t="inlineStr">
        <is>
          <t>Financial Liability:  Fair Value Through Profit or Loss (FVTPL) - Debt Securities Not Reported Elsewhere as Investments</t>
        </is>
      </c>
      <c r="C608" s="34" t="inlineStr">
        <is>
          <t>TABLE: 20.0
MATRIX ROW / CONTEXT: Malta
Enter Financial Liability: Fair Value Through Profit or Loss (FVTPL) - Debt Securities Not Reported Elsewhere as Investments.
HOW TO ANSWER: 1 to 1 values.</t>
        </is>
      </c>
      <c r="D608" s="32" t="inlineStr"/>
      <c r="E608" s="33" t="inlineStr"/>
      <c r="F608" s="33" t="inlineStr"/>
      <c r="G608" s="33" t="inlineStr"/>
      <c r="H608" s="33" t="inlineStr"/>
      <c r="I608" s="33" t="inlineStr"/>
      <c r="J608" s="33" t="inlineStr"/>
      <c r="K608" s="33" t="inlineStr"/>
      <c r="L608" s="33" t="inlineStr"/>
      <c r="M608" s="33" t="inlineStr"/>
      <c r="N608" s="33" t="inlineStr"/>
      <c r="O608" s="33" t="inlineStr"/>
      <c r="P608" s="33" t="inlineStr"/>
      <c r="Q608" s="33" t="inlineStr"/>
      <c r="R608" s="33" t="inlineStr"/>
      <c r="S608" s="33" t="inlineStr"/>
      <c r="T608" s="33" t="inlineStr"/>
      <c r="U608" s="33" t="inlineStr"/>
      <c r="V608" s="33" t="inlineStr"/>
      <c r="W608" s="33" t="inlineStr"/>
      <c r="X608" s="33" t="inlineStr"/>
      <c r="Y608" s="33" t="inlineStr"/>
      <c r="Z608" s="33" t="inlineStr"/>
      <c r="AA608" s="33" t="inlineStr"/>
      <c r="AB608" s="33" t="inlineStr"/>
      <c r="AC608" s="33" t="inlineStr"/>
      <c r="AD608" s="33" t="inlineStr"/>
      <c r="AE608" s="33" t="inlineStr"/>
      <c r="AF608" s="33" t="inlineStr"/>
      <c r="AG608" s="33" t="inlineStr"/>
      <c r="AH608">
        <f>COUNTA(D608:D608)&gt;0</f>
        <v/>
      </c>
      <c r="AI608">
        <f>TRUE</f>
        <v/>
      </c>
      <c r="AJ608">
        <f>FALSE</f>
        <v/>
      </c>
      <c r="AK608">
        <f>IF(AH608,"ANSWERED","MISSING")</f>
        <v/>
      </c>
      <c r="AL608" t="inlineStr">
        <is>
          <t>NO_DEPENDENCY</t>
        </is>
      </c>
    </row>
    <row r="609">
      <c r="A609" s="29" t="inlineStr">
        <is>
          <t>CASP_PR_597_v1</t>
        </is>
      </c>
      <c r="B609" s="30" t="inlineStr">
        <is>
          <t>Financial Liability:  Fair Value Through Profit or Loss (FVTPL) - Debt Securities Not Reported Elsewhere as Investments</t>
        </is>
      </c>
      <c r="C609" s="34" t="inlineStr">
        <is>
          <t>TABLE: 20.0
MATRIX ROW / CONTEXT: EU/EEA
Enter Financial Liability: Fair Value Through Profit or Loss (FVTPL) - Debt Securities Not Reported Elsewhere as Investments.
HOW TO ANSWER: 1 to 1 values.</t>
        </is>
      </c>
      <c r="D609" s="32" t="inlineStr"/>
      <c r="E609" s="33" t="inlineStr"/>
      <c r="F609" s="33" t="inlineStr"/>
      <c r="G609" s="33" t="inlineStr"/>
      <c r="H609" s="33" t="inlineStr"/>
      <c r="I609" s="33" t="inlineStr"/>
      <c r="J609" s="33" t="inlineStr"/>
      <c r="K609" s="33" t="inlineStr"/>
      <c r="L609" s="33" t="inlineStr"/>
      <c r="M609" s="33" t="inlineStr"/>
      <c r="N609" s="33" t="inlineStr"/>
      <c r="O609" s="33" t="inlineStr"/>
      <c r="P609" s="33" t="inlineStr"/>
      <c r="Q609" s="33" t="inlineStr"/>
      <c r="R609" s="33" t="inlineStr"/>
      <c r="S609" s="33" t="inlineStr"/>
      <c r="T609" s="33" t="inlineStr"/>
      <c r="U609" s="33" t="inlineStr"/>
      <c r="V609" s="33" t="inlineStr"/>
      <c r="W609" s="33" t="inlineStr"/>
      <c r="X609" s="33" t="inlineStr"/>
      <c r="Y609" s="33" t="inlineStr"/>
      <c r="Z609" s="33" t="inlineStr"/>
      <c r="AA609" s="33" t="inlineStr"/>
      <c r="AB609" s="33" t="inlineStr"/>
      <c r="AC609" s="33" t="inlineStr"/>
      <c r="AD609" s="33" t="inlineStr"/>
      <c r="AE609" s="33" t="inlineStr"/>
      <c r="AF609" s="33" t="inlineStr"/>
      <c r="AG609" s="33" t="inlineStr"/>
      <c r="AH609">
        <f>COUNTA(D609:D609)&gt;0</f>
        <v/>
      </c>
      <c r="AI609">
        <f>TRUE</f>
        <v/>
      </c>
      <c r="AJ609">
        <f>FALSE</f>
        <v/>
      </c>
      <c r="AK609">
        <f>IF(AH609,"ANSWERED","MISSING")</f>
        <v/>
      </c>
      <c r="AL609" t="inlineStr">
        <is>
          <t>NO_DEPENDENCY</t>
        </is>
      </c>
    </row>
    <row r="610">
      <c r="A610" s="29" t="inlineStr">
        <is>
          <t>CASP_PR_598_v1</t>
        </is>
      </c>
      <c r="B610" s="30" t="inlineStr">
        <is>
          <t>Financial Liability:  Fair Value Through Profit or Loss (FVTPL) - Debt Securities Not Reported Elsewhere as Investments</t>
        </is>
      </c>
      <c r="C610" s="34" t="inlineStr">
        <is>
          <t>TABLE: 20.0
MATRIX ROW / CONTEXT: RoW
Enter Financial Liability: Fair Value Through Profit or Loss (FVTPL) - Debt Securities Not Reported Elsewhere as Investments.
HOW TO ANSWER: 1 to 1 values.</t>
        </is>
      </c>
      <c r="D610" s="32" t="inlineStr"/>
      <c r="E610" s="33" t="inlineStr"/>
      <c r="F610" s="33" t="inlineStr"/>
      <c r="G610" s="33" t="inlineStr"/>
      <c r="H610" s="33" t="inlineStr"/>
      <c r="I610" s="33" t="inlineStr"/>
      <c r="J610" s="33" t="inlineStr"/>
      <c r="K610" s="33" t="inlineStr"/>
      <c r="L610" s="33" t="inlineStr"/>
      <c r="M610" s="33" t="inlineStr"/>
      <c r="N610" s="33" t="inlineStr"/>
      <c r="O610" s="33" t="inlineStr"/>
      <c r="P610" s="33" t="inlineStr"/>
      <c r="Q610" s="33" t="inlineStr"/>
      <c r="R610" s="33" t="inlineStr"/>
      <c r="S610" s="33" t="inlineStr"/>
      <c r="T610" s="33" t="inlineStr"/>
      <c r="U610" s="33" t="inlineStr"/>
      <c r="V610" s="33" t="inlineStr"/>
      <c r="W610" s="33" t="inlineStr"/>
      <c r="X610" s="33" t="inlineStr"/>
      <c r="Y610" s="33" t="inlineStr"/>
      <c r="Z610" s="33" t="inlineStr"/>
      <c r="AA610" s="33" t="inlineStr"/>
      <c r="AB610" s="33" t="inlineStr"/>
      <c r="AC610" s="33" t="inlineStr"/>
      <c r="AD610" s="33" t="inlineStr"/>
      <c r="AE610" s="33" t="inlineStr"/>
      <c r="AF610" s="33" t="inlineStr"/>
      <c r="AG610" s="33" t="inlineStr"/>
      <c r="AH610">
        <f>COUNTA(D610:D610)&gt;0</f>
        <v/>
      </c>
      <c r="AI610">
        <f>TRUE</f>
        <v/>
      </c>
      <c r="AJ610">
        <f>FALSE</f>
        <v/>
      </c>
      <c r="AK610">
        <f>IF(AH610,"ANSWERED","MISSING")</f>
        <v/>
      </c>
      <c r="AL610" t="inlineStr">
        <is>
          <t>NO_DEPENDENCY</t>
        </is>
      </c>
    </row>
    <row r="611">
      <c r="A611" s="29" t="inlineStr">
        <is>
          <t>CASP_PR_599_v1</t>
        </is>
      </c>
      <c r="B611" s="30" t="inlineStr">
        <is>
          <t>Financial Liability:  Fair Value Through Profit or Loss (FVTPL) - Financial Derivatives Not Reported Elsewhere as Investments</t>
        </is>
      </c>
      <c r="C611" s="34" t="inlineStr">
        <is>
          <t>TABLE: 20.0
MATRIX ROW / CONTEXT: Malta
Enter Financial Liability: Fair Value Through Profit or Loss (FVTPL) - Financial Derivatives Not Reported Elsewhere as Investments.
HOW TO ANSWER: 1 to 1 values.</t>
        </is>
      </c>
      <c r="D611" s="32" t="inlineStr"/>
      <c r="E611" s="33" t="inlineStr"/>
      <c r="F611" s="33" t="inlineStr"/>
      <c r="G611" s="33" t="inlineStr"/>
      <c r="H611" s="33" t="inlineStr"/>
      <c r="I611" s="33" t="inlineStr"/>
      <c r="J611" s="33" t="inlineStr"/>
      <c r="K611" s="33" t="inlineStr"/>
      <c r="L611" s="33" t="inlineStr"/>
      <c r="M611" s="33" t="inlineStr"/>
      <c r="N611" s="33" t="inlineStr"/>
      <c r="O611" s="33" t="inlineStr"/>
      <c r="P611" s="33" t="inlineStr"/>
      <c r="Q611" s="33" t="inlineStr"/>
      <c r="R611" s="33" t="inlineStr"/>
      <c r="S611" s="33" t="inlineStr"/>
      <c r="T611" s="33" t="inlineStr"/>
      <c r="U611" s="33" t="inlineStr"/>
      <c r="V611" s="33" t="inlineStr"/>
      <c r="W611" s="33" t="inlineStr"/>
      <c r="X611" s="33" t="inlineStr"/>
      <c r="Y611" s="33" t="inlineStr"/>
      <c r="Z611" s="33" t="inlineStr"/>
      <c r="AA611" s="33" t="inlineStr"/>
      <c r="AB611" s="33" t="inlineStr"/>
      <c r="AC611" s="33" t="inlineStr"/>
      <c r="AD611" s="33" t="inlineStr"/>
      <c r="AE611" s="33" t="inlineStr"/>
      <c r="AF611" s="33" t="inlineStr"/>
      <c r="AG611" s="33" t="inlineStr"/>
      <c r="AH611">
        <f>COUNTA(D611:D611)&gt;0</f>
        <v/>
      </c>
      <c r="AI611">
        <f>TRUE</f>
        <v/>
      </c>
      <c r="AJ611">
        <f>FALSE</f>
        <v/>
      </c>
      <c r="AK611">
        <f>IF(AH611,"ANSWERED","MISSING")</f>
        <v/>
      </c>
      <c r="AL611" t="inlineStr">
        <is>
          <t>NO_DEPENDENCY</t>
        </is>
      </c>
    </row>
    <row r="612">
      <c r="A612" s="29" t="inlineStr">
        <is>
          <t>CASP_PR_600_v1</t>
        </is>
      </c>
      <c r="B612" s="30" t="inlineStr">
        <is>
          <t>Financial Liability:  Fair Value Through Profit or Loss (FVTPL) - Financial Derivatives Not Reported Elsewhere as Investments</t>
        </is>
      </c>
      <c r="C612" s="34" t="inlineStr">
        <is>
          <t>TABLE: 20.0
MATRIX ROW / CONTEXT: EU/EEA
Enter Financial Liability: Fair Value Through Profit or Loss (FVTPL) - Financial Derivatives Not Reported Elsewhere as Investments.
HOW TO ANSWER: 1 to 1 values.</t>
        </is>
      </c>
      <c r="D612" s="32" t="inlineStr"/>
      <c r="E612" s="33" t="inlineStr"/>
      <c r="F612" s="33" t="inlineStr"/>
      <c r="G612" s="33" t="inlineStr"/>
      <c r="H612" s="33" t="inlineStr"/>
      <c r="I612" s="33" t="inlineStr"/>
      <c r="J612" s="33" t="inlineStr"/>
      <c r="K612" s="33" t="inlineStr"/>
      <c r="L612" s="33" t="inlineStr"/>
      <c r="M612" s="33" t="inlineStr"/>
      <c r="N612" s="33" t="inlineStr"/>
      <c r="O612" s="33" t="inlineStr"/>
      <c r="P612" s="33" t="inlineStr"/>
      <c r="Q612" s="33" t="inlineStr"/>
      <c r="R612" s="33" t="inlineStr"/>
      <c r="S612" s="33" t="inlineStr"/>
      <c r="T612" s="33" t="inlineStr"/>
      <c r="U612" s="33" t="inlineStr"/>
      <c r="V612" s="33" t="inlineStr"/>
      <c r="W612" s="33" t="inlineStr"/>
      <c r="X612" s="33" t="inlineStr"/>
      <c r="Y612" s="33" t="inlineStr"/>
      <c r="Z612" s="33" t="inlineStr"/>
      <c r="AA612" s="33" t="inlineStr"/>
      <c r="AB612" s="33" t="inlineStr"/>
      <c r="AC612" s="33" t="inlineStr"/>
      <c r="AD612" s="33" t="inlineStr"/>
      <c r="AE612" s="33" t="inlineStr"/>
      <c r="AF612" s="33" t="inlineStr"/>
      <c r="AG612" s="33" t="inlineStr"/>
      <c r="AH612">
        <f>COUNTA(D612:D612)&gt;0</f>
        <v/>
      </c>
      <c r="AI612">
        <f>TRUE</f>
        <v/>
      </c>
      <c r="AJ612">
        <f>FALSE</f>
        <v/>
      </c>
      <c r="AK612">
        <f>IF(AH612,"ANSWERED","MISSING")</f>
        <v/>
      </c>
      <c r="AL612" t="inlineStr">
        <is>
          <t>NO_DEPENDENCY</t>
        </is>
      </c>
    </row>
    <row r="613">
      <c r="A613" s="29" t="inlineStr">
        <is>
          <t>CASP_PR_601_v1</t>
        </is>
      </c>
      <c r="B613" s="30" t="inlineStr">
        <is>
          <t>Financial Liability:  Fair Value Through Profit or Loss (FVTPL) - Financial Derivatives Not Reported Elsewhere as Investments</t>
        </is>
      </c>
      <c r="C613" s="34" t="inlineStr">
        <is>
          <t>TABLE: 20.0
MATRIX ROW / CONTEXT: RoW
Enter Financial Liability: Fair Value Through Profit or Loss (FVTPL) - Financial Derivatives Not Reported Elsewhere as Investments.
HOW TO ANSWER: 1 to 1 values.</t>
        </is>
      </c>
      <c r="D613" s="32" t="inlineStr"/>
      <c r="E613" s="33" t="inlineStr"/>
      <c r="F613" s="33" t="inlineStr"/>
      <c r="G613" s="33" t="inlineStr"/>
      <c r="H613" s="33" t="inlineStr"/>
      <c r="I613" s="33" t="inlineStr"/>
      <c r="J613" s="33" t="inlineStr"/>
      <c r="K613" s="33" t="inlineStr"/>
      <c r="L613" s="33" t="inlineStr"/>
      <c r="M613" s="33" t="inlineStr"/>
      <c r="N613" s="33" t="inlineStr"/>
      <c r="O613" s="33" t="inlineStr"/>
      <c r="P613" s="33" t="inlineStr"/>
      <c r="Q613" s="33" t="inlineStr"/>
      <c r="R613" s="33" t="inlineStr"/>
      <c r="S613" s="33" t="inlineStr"/>
      <c r="T613" s="33" t="inlineStr"/>
      <c r="U613" s="33" t="inlineStr"/>
      <c r="V613" s="33" t="inlineStr"/>
      <c r="W613" s="33" t="inlineStr"/>
      <c r="X613" s="33" t="inlineStr"/>
      <c r="Y613" s="33" t="inlineStr"/>
      <c r="Z613" s="33" t="inlineStr"/>
      <c r="AA613" s="33" t="inlineStr"/>
      <c r="AB613" s="33" t="inlineStr"/>
      <c r="AC613" s="33" t="inlineStr"/>
      <c r="AD613" s="33" t="inlineStr"/>
      <c r="AE613" s="33" t="inlineStr"/>
      <c r="AF613" s="33" t="inlineStr"/>
      <c r="AG613" s="33" t="inlineStr"/>
      <c r="AH613">
        <f>COUNTA(D613:D613)&gt;0</f>
        <v/>
      </c>
      <c r="AI613">
        <f>TRUE</f>
        <v/>
      </c>
      <c r="AJ613">
        <f>FALSE</f>
        <v/>
      </c>
      <c r="AK613">
        <f>IF(AH613,"ANSWERED","MISSING")</f>
        <v/>
      </c>
      <c r="AL613" t="inlineStr">
        <is>
          <t>NO_DEPENDENCY</t>
        </is>
      </c>
    </row>
    <row r="614">
      <c r="A614" s="29" t="inlineStr">
        <is>
          <t>CASP_PR_602_v1</t>
        </is>
      </c>
      <c r="B614" s="30" t="inlineStr">
        <is>
          <t>Financial Liability:  Fair Value Through Profit or Loss (FVTPL) - Other Financial Assets Not Reported Elsewhere as Investments</t>
        </is>
      </c>
      <c r="C614" s="34" t="inlineStr">
        <is>
          <t>TABLE: 20.0
MATRIX ROW / CONTEXT: Malta
Enter Financial Liability: Fair Value Through Profit or Loss (FVTPL) - Other Financial Assets Not Reported Elsewhere as Investments.
HOW TO ANSWER: 1 to 1 values.</t>
        </is>
      </c>
      <c r="D614" s="32" t="inlineStr"/>
      <c r="E614" s="33" t="inlineStr"/>
      <c r="F614" s="33" t="inlineStr"/>
      <c r="G614" s="33" t="inlineStr"/>
      <c r="H614" s="33" t="inlineStr"/>
      <c r="I614" s="33" t="inlineStr"/>
      <c r="J614" s="33" t="inlineStr"/>
      <c r="K614" s="33" t="inlineStr"/>
      <c r="L614" s="33" t="inlineStr"/>
      <c r="M614" s="33" t="inlineStr"/>
      <c r="N614" s="33" t="inlineStr"/>
      <c r="O614" s="33" t="inlineStr"/>
      <c r="P614" s="33" t="inlineStr"/>
      <c r="Q614" s="33" t="inlineStr"/>
      <c r="R614" s="33" t="inlineStr"/>
      <c r="S614" s="33" t="inlineStr"/>
      <c r="T614" s="33" t="inlineStr"/>
      <c r="U614" s="33" t="inlineStr"/>
      <c r="V614" s="33" t="inlineStr"/>
      <c r="W614" s="33" t="inlineStr"/>
      <c r="X614" s="33" t="inlineStr"/>
      <c r="Y614" s="33" t="inlineStr"/>
      <c r="Z614" s="33" t="inlineStr"/>
      <c r="AA614" s="33" t="inlineStr"/>
      <c r="AB614" s="33" t="inlineStr"/>
      <c r="AC614" s="33" t="inlineStr"/>
      <c r="AD614" s="33" t="inlineStr"/>
      <c r="AE614" s="33" t="inlineStr"/>
      <c r="AF614" s="33" t="inlineStr"/>
      <c r="AG614" s="33" t="inlineStr"/>
      <c r="AH614">
        <f>COUNTA(D614:D614)&gt;0</f>
        <v/>
      </c>
      <c r="AI614">
        <f>TRUE</f>
        <v/>
      </c>
      <c r="AJ614">
        <f>FALSE</f>
        <v/>
      </c>
      <c r="AK614">
        <f>IF(AH614,"ANSWERED","MISSING")</f>
        <v/>
      </c>
      <c r="AL614" t="inlineStr">
        <is>
          <t>NO_DEPENDENCY</t>
        </is>
      </c>
    </row>
    <row r="615">
      <c r="A615" s="29" t="inlineStr">
        <is>
          <t>CASP_PR_603_v1</t>
        </is>
      </c>
      <c r="B615" s="30" t="inlineStr">
        <is>
          <t>Financial Liability:  Fair Value Through Profit or Loss (FVTPL) - Other Financial Assets Not Reported Elsewhere as Investments</t>
        </is>
      </c>
      <c r="C615" s="34" t="inlineStr">
        <is>
          <t>TABLE: 20.0
MATRIX ROW / CONTEXT: EU/EEA
Enter Financial Liability: Fair Value Through Profit or Loss (FVTPL) - Other Financial Assets Not Reported Elsewhere as Investments.
HOW TO ANSWER: 1 to 1 values.</t>
        </is>
      </c>
      <c r="D615" s="32" t="inlineStr"/>
      <c r="E615" s="33" t="inlineStr"/>
      <c r="F615" s="33" t="inlineStr"/>
      <c r="G615" s="33" t="inlineStr"/>
      <c r="H615" s="33" t="inlineStr"/>
      <c r="I615" s="33" t="inlineStr"/>
      <c r="J615" s="33" t="inlineStr"/>
      <c r="K615" s="33" t="inlineStr"/>
      <c r="L615" s="33" t="inlineStr"/>
      <c r="M615" s="33" t="inlineStr"/>
      <c r="N615" s="33" t="inlineStr"/>
      <c r="O615" s="33" t="inlineStr"/>
      <c r="P615" s="33" t="inlineStr"/>
      <c r="Q615" s="33" t="inlineStr"/>
      <c r="R615" s="33" t="inlineStr"/>
      <c r="S615" s="33" t="inlineStr"/>
      <c r="T615" s="33" t="inlineStr"/>
      <c r="U615" s="33" t="inlineStr"/>
      <c r="V615" s="33" t="inlineStr"/>
      <c r="W615" s="33" t="inlineStr"/>
      <c r="X615" s="33" t="inlineStr"/>
      <c r="Y615" s="33" t="inlineStr"/>
      <c r="Z615" s="33" t="inlineStr"/>
      <c r="AA615" s="33" t="inlineStr"/>
      <c r="AB615" s="33" t="inlineStr"/>
      <c r="AC615" s="33" t="inlineStr"/>
      <c r="AD615" s="33" t="inlineStr"/>
      <c r="AE615" s="33" t="inlineStr"/>
      <c r="AF615" s="33" t="inlineStr"/>
      <c r="AG615" s="33" t="inlineStr"/>
      <c r="AH615">
        <f>COUNTA(D615:D615)&gt;0</f>
        <v/>
      </c>
      <c r="AI615">
        <f>TRUE</f>
        <v/>
      </c>
      <c r="AJ615">
        <f>FALSE</f>
        <v/>
      </c>
      <c r="AK615">
        <f>IF(AH615,"ANSWERED","MISSING")</f>
        <v/>
      </c>
      <c r="AL615" t="inlineStr">
        <is>
          <t>NO_DEPENDENCY</t>
        </is>
      </c>
    </row>
    <row r="616">
      <c r="A616" s="29" t="inlineStr">
        <is>
          <t>CASP_PR_604_v1</t>
        </is>
      </c>
      <c r="B616" s="30" t="inlineStr">
        <is>
          <t>Financial Liability:  Fair Value Through Profit or Loss (FVTPL) - Other Financial Assets Not Reported Elsewhere as Investments</t>
        </is>
      </c>
      <c r="C616" s="34" t="inlineStr">
        <is>
          <t>TABLE: 20.0
MATRIX ROW / CONTEXT: RoW
Enter Financial Liability: Fair Value Through Profit or Loss (FVTPL) - Other Financial Assets Not Reported Elsewhere as Investments.
HOW TO ANSWER: 1 to 1 values.</t>
        </is>
      </c>
      <c r="D616" s="32" t="inlineStr"/>
      <c r="E616" s="33" t="inlineStr"/>
      <c r="F616" s="33" t="inlineStr"/>
      <c r="G616" s="33" t="inlineStr"/>
      <c r="H616" s="33" t="inlineStr"/>
      <c r="I616" s="33" t="inlineStr"/>
      <c r="J616" s="33" t="inlineStr"/>
      <c r="K616" s="33" t="inlineStr"/>
      <c r="L616" s="33" t="inlineStr"/>
      <c r="M616" s="33" t="inlineStr"/>
      <c r="N616" s="33" t="inlineStr"/>
      <c r="O616" s="33" t="inlineStr"/>
      <c r="P616" s="33" t="inlineStr"/>
      <c r="Q616" s="33" t="inlineStr"/>
      <c r="R616" s="33" t="inlineStr"/>
      <c r="S616" s="33" t="inlineStr"/>
      <c r="T616" s="33" t="inlineStr"/>
      <c r="U616" s="33" t="inlineStr"/>
      <c r="V616" s="33" t="inlineStr"/>
      <c r="W616" s="33" t="inlineStr"/>
      <c r="X616" s="33" t="inlineStr"/>
      <c r="Y616" s="33" t="inlineStr"/>
      <c r="Z616" s="33" t="inlineStr"/>
      <c r="AA616" s="33" t="inlineStr"/>
      <c r="AB616" s="33" t="inlineStr"/>
      <c r="AC616" s="33" t="inlineStr"/>
      <c r="AD616" s="33" t="inlineStr"/>
      <c r="AE616" s="33" t="inlineStr"/>
      <c r="AF616" s="33" t="inlineStr"/>
      <c r="AG616" s="33" t="inlineStr"/>
      <c r="AH616">
        <f>COUNTA(D616:D616)&gt;0</f>
        <v/>
      </c>
      <c r="AI616">
        <f>TRUE</f>
        <v/>
      </c>
      <c r="AJ616">
        <f>FALSE</f>
        <v/>
      </c>
      <c r="AK616">
        <f>IF(AH616,"ANSWERED","MISSING")</f>
        <v/>
      </c>
      <c r="AL616" t="inlineStr">
        <is>
          <t>NO_DEPENDENCY</t>
        </is>
      </c>
    </row>
    <row r="617">
      <c r="A617" s="29" t="inlineStr">
        <is>
          <t>CASP_PR_605_v1</t>
        </is>
      </c>
      <c r="B617" s="30" t="inlineStr">
        <is>
          <t>Financial Liability: Fair Value Through Other Comprehensive Income (FVOCI)  - Equity Securities Not Reported Elsewhere as Investments, were the holding is 10% or more</t>
        </is>
      </c>
      <c r="C617" s="34" t="inlineStr">
        <is>
          <t>TABLE: 20.0
MATRIX ROW / CONTEXT: Malta
Enter Financial Liability: Fair Value Through Other Comprehensive Income (FVOCI) - Equity Securities Not Reported Elsewhere as Investments, were the holding is 10% or more.
HOW TO ANSWER: 1 to 1 values.</t>
        </is>
      </c>
      <c r="D617" s="32" t="inlineStr"/>
      <c r="E617" s="33" t="inlineStr"/>
      <c r="F617" s="33" t="inlineStr"/>
      <c r="G617" s="33" t="inlineStr"/>
      <c r="H617" s="33" t="inlineStr"/>
      <c r="I617" s="33" t="inlineStr"/>
      <c r="J617" s="33" t="inlineStr"/>
      <c r="K617" s="33" t="inlineStr"/>
      <c r="L617" s="33" t="inlineStr"/>
      <c r="M617" s="33" t="inlineStr"/>
      <c r="N617" s="33" t="inlineStr"/>
      <c r="O617" s="33" t="inlineStr"/>
      <c r="P617" s="33" t="inlineStr"/>
      <c r="Q617" s="33" t="inlineStr"/>
      <c r="R617" s="33" t="inlineStr"/>
      <c r="S617" s="33" t="inlineStr"/>
      <c r="T617" s="33" t="inlineStr"/>
      <c r="U617" s="33" t="inlineStr"/>
      <c r="V617" s="33" t="inlineStr"/>
      <c r="W617" s="33" t="inlineStr"/>
      <c r="X617" s="33" t="inlineStr"/>
      <c r="Y617" s="33" t="inlineStr"/>
      <c r="Z617" s="33" t="inlineStr"/>
      <c r="AA617" s="33" t="inlineStr"/>
      <c r="AB617" s="33" t="inlineStr"/>
      <c r="AC617" s="33" t="inlineStr"/>
      <c r="AD617" s="33" t="inlineStr"/>
      <c r="AE617" s="33" t="inlineStr"/>
      <c r="AF617" s="33" t="inlineStr"/>
      <c r="AG617" s="33" t="inlineStr"/>
      <c r="AH617">
        <f>COUNTA(D617:D617)&gt;0</f>
        <v/>
      </c>
      <c r="AI617">
        <f>TRUE</f>
        <v/>
      </c>
      <c r="AJ617">
        <f>FALSE</f>
        <v/>
      </c>
      <c r="AK617">
        <f>IF(AH617,"ANSWERED","MISSING")</f>
        <v/>
      </c>
      <c r="AL617" t="inlineStr">
        <is>
          <t>NO_DEPENDENCY</t>
        </is>
      </c>
    </row>
    <row r="618">
      <c r="A618" s="29" t="inlineStr">
        <is>
          <t>CASP_PR_606_v1</t>
        </is>
      </c>
      <c r="B618" s="30" t="inlineStr">
        <is>
          <t>Financial Liability: Fair Value Through Other Comprehensive Income (FVOCI)  - Equity Securities Not Reported Elsewhere as Investments, were the holding is 10% or more</t>
        </is>
      </c>
      <c r="C618" s="34" t="inlineStr">
        <is>
          <t>TABLE: 20.0
MATRIX ROW / CONTEXT: EU/EEA
Enter Financial Liability: Fair Value Through Other Comprehensive Income (FVOCI) - Equity Securities Not Reported Elsewhere as Investments, were the holding is 10% or more.
HOW TO ANSWER: 1 to 1 values.</t>
        </is>
      </c>
      <c r="D618" s="32" t="inlineStr"/>
      <c r="E618" s="33" t="inlineStr"/>
      <c r="F618" s="33" t="inlineStr"/>
      <c r="G618" s="33" t="inlineStr"/>
      <c r="H618" s="33" t="inlineStr"/>
      <c r="I618" s="33" t="inlineStr"/>
      <c r="J618" s="33" t="inlineStr"/>
      <c r="K618" s="33" t="inlineStr"/>
      <c r="L618" s="33" t="inlineStr"/>
      <c r="M618" s="33" t="inlineStr"/>
      <c r="N618" s="33" t="inlineStr"/>
      <c r="O618" s="33" t="inlineStr"/>
      <c r="P618" s="33" t="inlineStr"/>
      <c r="Q618" s="33" t="inlineStr"/>
      <c r="R618" s="33" t="inlineStr"/>
      <c r="S618" s="33" t="inlineStr"/>
      <c r="T618" s="33" t="inlineStr"/>
      <c r="U618" s="33" t="inlineStr"/>
      <c r="V618" s="33" t="inlineStr"/>
      <c r="W618" s="33" t="inlineStr"/>
      <c r="X618" s="33" t="inlineStr"/>
      <c r="Y618" s="33" t="inlineStr"/>
      <c r="Z618" s="33" t="inlineStr"/>
      <c r="AA618" s="33" t="inlineStr"/>
      <c r="AB618" s="33" t="inlineStr"/>
      <c r="AC618" s="33" t="inlineStr"/>
      <c r="AD618" s="33" t="inlineStr"/>
      <c r="AE618" s="33" t="inlineStr"/>
      <c r="AF618" s="33" t="inlineStr"/>
      <c r="AG618" s="33" t="inlineStr"/>
      <c r="AH618">
        <f>COUNTA(D618:D618)&gt;0</f>
        <v/>
      </c>
      <c r="AI618">
        <f>TRUE</f>
        <v/>
      </c>
      <c r="AJ618">
        <f>FALSE</f>
        <v/>
      </c>
      <c r="AK618">
        <f>IF(AH618,"ANSWERED","MISSING")</f>
        <v/>
      </c>
      <c r="AL618" t="inlineStr">
        <is>
          <t>NO_DEPENDENCY</t>
        </is>
      </c>
    </row>
    <row r="619">
      <c r="A619" s="29" t="inlineStr">
        <is>
          <t>CASP_PR_607_v1</t>
        </is>
      </c>
      <c r="B619" s="30" t="inlineStr">
        <is>
          <t>Financial Liability: Fair Value Through Other Comprehensive Income (FVOCI)  - Equity Securities Not Reported Elsewhere as Investments, were the holding is 10% or more</t>
        </is>
      </c>
      <c r="C619" s="34" t="inlineStr">
        <is>
          <t>TABLE: 20.0
MATRIX ROW / CONTEXT: RoW
Enter Financial Liability: Fair Value Through Other Comprehensive Income (FVOCI) - Equity Securities Not Reported Elsewhere as Investments, were the holding is 10% or more.
HOW TO ANSWER: 1 to 1 values.</t>
        </is>
      </c>
      <c r="D619" s="32" t="inlineStr"/>
      <c r="E619" s="33" t="inlineStr"/>
      <c r="F619" s="33" t="inlineStr"/>
      <c r="G619" s="33" t="inlineStr"/>
      <c r="H619" s="33" t="inlineStr"/>
      <c r="I619" s="33" t="inlineStr"/>
      <c r="J619" s="33" t="inlineStr"/>
      <c r="K619" s="33" t="inlineStr"/>
      <c r="L619" s="33" t="inlineStr"/>
      <c r="M619" s="33" t="inlineStr"/>
      <c r="N619" s="33" t="inlineStr"/>
      <c r="O619" s="33" t="inlineStr"/>
      <c r="P619" s="33" t="inlineStr"/>
      <c r="Q619" s="33" t="inlineStr"/>
      <c r="R619" s="33" t="inlineStr"/>
      <c r="S619" s="33" t="inlineStr"/>
      <c r="T619" s="33" t="inlineStr"/>
      <c r="U619" s="33" t="inlineStr"/>
      <c r="V619" s="33" t="inlineStr"/>
      <c r="W619" s="33" t="inlineStr"/>
      <c r="X619" s="33" t="inlineStr"/>
      <c r="Y619" s="33" t="inlineStr"/>
      <c r="Z619" s="33" t="inlineStr"/>
      <c r="AA619" s="33" t="inlineStr"/>
      <c r="AB619" s="33" t="inlineStr"/>
      <c r="AC619" s="33" t="inlineStr"/>
      <c r="AD619" s="33" t="inlineStr"/>
      <c r="AE619" s="33" t="inlineStr"/>
      <c r="AF619" s="33" t="inlineStr"/>
      <c r="AG619" s="33" t="inlineStr"/>
      <c r="AH619">
        <f>COUNTA(D619:D619)&gt;0</f>
        <v/>
      </c>
      <c r="AI619">
        <f>TRUE</f>
        <v/>
      </c>
      <c r="AJ619">
        <f>FALSE</f>
        <v/>
      </c>
      <c r="AK619">
        <f>IF(AH619,"ANSWERED","MISSING")</f>
        <v/>
      </c>
      <c r="AL619" t="inlineStr">
        <is>
          <t>NO_DEPENDENCY</t>
        </is>
      </c>
    </row>
    <row r="620">
      <c r="A620" s="29" t="inlineStr">
        <is>
          <t>CASP_PR_608_v1</t>
        </is>
      </c>
      <c r="B620" s="30" t="inlineStr">
        <is>
          <t>Financial Liability: Fair Value Through Other Comprehensive Income (FVOCI)  - Equity Securities Not Reported Elsewhere as Investments, were the holding is less than 10%</t>
        </is>
      </c>
      <c r="C620" s="34" t="inlineStr">
        <is>
          <t>TABLE: 20.0
MATRIX ROW / CONTEXT: Malta
Enter Financial Liability: Fair Value Through Other Comprehensive Income (FVOCI) - Equity Securities Not Reported Elsewhere as Investments, were the holding is less than 10%.
HOW TO ANSWER: 1 to 1 values.</t>
        </is>
      </c>
      <c r="D620" s="32" t="inlineStr"/>
      <c r="E620" s="33" t="inlineStr"/>
      <c r="F620" s="33" t="inlineStr"/>
      <c r="G620" s="33" t="inlineStr"/>
      <c r="H620" s="33" t="inlineStr"/>
      <c r="I620" s="33" t="inlineStr"/>
      <c r="J620" s="33" t="inlineStr"/>
      <c r="K620" s="33" t="inlineStr"/>
      <c r="L620" s="33" t="inlineStr"/>
      <c r="M620" s="33" t="inlineStr"/>
      <c r="N620" s="33" t="inlineStr"/>
      <c r="O620" s="33" t="inlineStr"/>
      <c r="P620" s="33" t="inlineStr"/>
      <c r="Q620" s="33" t="inlineStr"/>
      <c r="R620" s="33" t="inlineStr"/>
      <c r="S620" s="33" t="inlineStr"/>
      <c r="T620" s="33" t="inlineStr"/>
      <c r="U620" s="33" t="inlineStr"/>
      <c r="V620" s="33" t="inlineStr"/>
      <c r="W620" s="33" t="inlineStr"/>
      <c r="X620" s="33" t="inlineStr"/>
      <c r="Y620" s="33" t="inlineStr"/>
      <c r="Z620" s="33" t="inlineStr"/>
      <c r="AA620" s="33" t="inlineStr"/>
      <c r="AB620" s="33" t="inlineStr"/>
      <c r="AC620" s="33" t="inlineStr"/>
      <c r="AD620" s="33" t="inlineStr"/>
      <c r="AE620" s="33" t="inlineStr"/>
      <c r="AF620" s="33" t="inlineStr"/>
      <c r="AG620" s="33" t="inlineStr"/>
      <c r="AH620">
        <f>COUNTA(D620:D620)&gt;0</f>
        <v/>
      </c>
      <c r="AI620">
        <f>TRUE</f>
        <v/>
      </c>
      <c r="AJ620">
        <f>FALSE</f>
        <v/>
      </c>
      <c r="AK620">
        <f>IF(AH620,"ANSWERED","MISSING")</f>
        <v/>
      </c>
      <c r="AL620" t="inlineStr">
        <is>
          <t>NO_DEPENDENCY</t>
        </is>
      </c>
    </row>
    <row r="621">
      <c r="A621" s="29" t="inlineStr">
        <is>
          <t>CASP_PR_609_v1</t>
        </is>
      </c>
      <c r="B621" s="30" t="inlineStr">
        <is>
          <t>Financial Liability: Fair Value Through Other Comprehensive Income (FVOCI)  - Equity Securities Not Reported Elsewhere as Investments, were the holding is less than 10%</t>
        </is>
      </c>
      <c r="C621" s="34" t="inlineStr">
        <is>
          <t>TABLE: 20.0
MATRIX ROW / CONTEXT: EU/EEA
Enter Financial Liability: Fair Value Through Other Comprehensive Income (FVOCI) - Equity Securities Not Reported Elsewhere as Investments, were the holding is less than 10%.
HOW TO ANSWER: 1 to 1 values.</t>
        </is>
      </c>
      <c r="D621" s="32" t="inlineStr"/>
      <c r="E621" s="33" t="inlineStr"/>
      <c r="F621" s="33" t="inlineStr"/>
      <c r="G621" s="33" t="inlineStr"/>
      <c r="H621" s="33" t="inlineStr"/>
      <c r="I621" s="33" t="inlineStr"/>
      <c r="J621" s="33" t="inlineStr"/>
      <c r="K621" s="33" t="inlineStr"/>
      <c r="L621" s="33" t="inlineStr"/>
      <c r="M621" s="33" t="inlineStr"/>
      <c r="N621" s="33" t="inlineStr"/>
      <c r="O621" s="33" t="inlineStr"/>
      <c r="P621" s="33" t="inlineStr"/>
      <c r="Q621" s="33" t="inlineStr"/>
      <c r="R621" s="33" t="inlineStr"/>
      <c r="S621" s="33" t="inlineStr"/>
      <c r="T621" s="33" t="inlineStr"/>
      <c r="U621" s="33" t="inlineStr"/>
      <c r="V621" s="33" t="inlineStr"/>
      <c r="W621" s="33" t="inlineStr"/>
      <c r="X621" s="33" t="inlineStr"/>
      <c r="Y621" s="33" t="inlineStr"/>
      <c r="Z621" s="33" t="inlineStr"/>
      <c r="AA621" s="33" t="inlineStr"/>
      <c r="AB621" s="33" t="inlineStr"/>
      <c r="AC621" s="33" t="inlineStr"/>
      <c r="AD621" s="33" t="inlineStr"/>
      <c r="AE621" s="33" t="inlineStr"/>
      <c r="AF621" s="33" t="inlineStr"/>
      <c r="AG621" s="33" t="inlineStr"/>
      <c r="AH621">
        <f>COUNTA(D621:D621)&gt;0</f>
        <v/>
      </c>
      <c r="AI621">
        <f>TRUE</f>
        <v/>
      </c>
      <c r="AJ621">
        <f>FALSE</f>
        <v/>
      </c>
      <c r="AK621">
        <f>IF(AH621,"ANSWERED","MISSING")</f>
        <v/>
      </c>
      <c r="AL621" t="inlineStr">
        <is>
          <t>NO_DEPENDENCY</t>
        </is>
      </c>
    </row>
    <row r="622">
      <c r="A622" s="29" t="inlineStr">
        <is>
          <t>CASP_PR_610_v1</t>
        </is>
      </c>
      <c r="B622" s="30" t="inlineStr">
        <is>
          <t>Financial Liability: Fair Value Through Other Comprehensive Income (FVOCI)  - Equity Securities Not Reported Elsewhere as Investments, were the holding is less than 10%</t>
        </is>
      </c>
      <c r="C622" s="34" t="inlineStr">
        <is>
          <t>TABLE: 20.0
MATRIX ROW / CONTEXT: RoW
Enter Financial Liability: Fair Value Through Other Comprehensive Income (FVOCI) - Equity Securities Not Reported Elsewhere as Investments, were the holding is less than 10%.
HOW TO ANSWER: 1 to 1 values.</t>
        </is>
      </c>
      <c r="D622" s="32" t="inlineStr"/>
      <c r="E622" s="33" t="inlineStr"/>
      <c r="F622" s="33" t="inlineStr"/>
      <c r="G622" s="33" t="inlineStr"/>
      <c r="H622" s="33" t="inlineStr"/>
      <c r="I622" s="33" t="inlineStr"/>
      <c r="J622" s="33" t="inlineStr"/>
      <c r="K622" s="33" t="inlineStr"/>
      <c r="L622" s="33" t="inlineStr"/>
      <c r="M622" s="33" t="inlineStr"/>
      <c r="N622" s="33" t="inlineStr"/>
      <c r="O622" s="33" t="inlineStr"/>
      <c r="P622" s="33" t="inlineStr"/>
      <c r="Q622" s="33" t="inlineStr"/>
      <c r="R622" s="33" t="inlineStr"/>
      <c r="S622" s="33" t="inlineStr"/>
      <c r="T622" s="33" t="inlineStr"/>
      <c r="U622" s="33" t="inlineStr"/>
      <c r="V622" s="33" t="inlineStr"/>
      <c r="W622" s="33" t="inlineStr"/>
      <c r="X622" s="33" t="inlineStr"/>
      <c r="Y622" s="33" t="inlineStr"/>
      <c r="Z622" s="33" t="inlineStr"/>
      <c r="AA622" s="33" t="inlineStr"/>
      <c r="AB622" s="33" t="inlineStr"/>
      <c r="AC622" s="33" t="inlineStr"/>
      <c r="AD622" s="33" t="inlineStr"/>
      <c r="AE622" s="33" t="inlineStr"/>
      <c r="AF622" s="33" t="inlineStr"/>
      <c r="AG622" s="33" t="inlineStr"/>
      <c r="AH622">
        <f>COUNTA(D622:D622)&gt;0</f>
        <v/>
      </c>
      <c r="AI622">
        <f>TRUE</f>
        <v/>
      </c>
      <c r="AJ622">
        <f>FALSE</f>
        <v/>
      </c>
      <c r="AK622">
        <f>IF(AH622,"ANSWERED","MISSING")</f>
        <v/>
      </c>
      <c r="AL622" t="inlineStr">
        <is>
          <t>NO_DEPENDENCY</t>
        </is>
      </c>
    </row>
    <row r="623">
      <c r="A623" s="29" t="inlineStr">
        <is>
          <t>CASP_PR_611_v1</t>
        </is>
      </c>
      <c r="B623" s="30" t="inlineStr">
        <is>
          <t>Financial Liability: Fair Value Through Other Comprehensive Income (FVOCI)  - Debt Securities Not Reported Elsewhere as Investments</t>
        </is>
      </c>
      <c r="C623" s="34" t="inlineStr">
        <is>
          <t>TABLE: 20.0
MATRIX ROW / CONTEXT: Malta
Enter Financial Liability: Fair Value Through Other Comprehensive Income (FVOCI) - Debt Securities Not Reported Elsewhere as Investments.
HOW TO ANSWER: 1 to 1 values.</t>
        </is>
      </c>
      <c r="D623" s="32" t="inlineStr"/>
      <c r="E623" s="33" t="inlineStr"/>
      <c r="F623" s="33" t="inlineStr"/>
      <c r="G623" s="33" t="inlineStr"/>
      <c r="H623" s="33" t="inlineStr"/>
      <c r="I623" s="33" t="inlineStr"/>
      <c r="J623" s="33" t="inlineStr"/>
      <c r="K623" s="33" t="inlineStr"/>
      <c r="L623" s="33" t="inlineStr"/>
      <c r="M623" s="33" t="inlineStr"/>
      <c r="N623" s="33" t="inlineStr"/>
      <c r="O623" s="33" t="inlineStr"/>
      <c r="P623" s="33" t="inlineStr"/>
      <c r="Q623" s="33" t="inlineStr"/>
      <c r="R623" s="33" t="inlineStr"/>
      <c r="S623" s="33" t="inlineStr"/>
      <c r="T623" s="33" t="inlineStr"/>
      <c r="U623" s="33" t="inlineStr"/>
      <c r="V623" s="33" t="inlineStr"/>
      <c r="W623" s="33" t="inlineStr"/>
      <c r="X623" s="33" t="inlineStr"/>
      <c r="Y623" s="33" t="inlineStr"/>
      <c r="Z623" s="33" t="inlineStr"/>
      <c r="AA623" s="33" t="inlineStr"/>
      <c r="AB623" s="33" t="inlineStr"/>
      <c r="AC623" s="33" t="inlineStr"/>
      <c r="AD623" s="33" t="inlineStr"/>
      <c r="AE623" s="33" t="inlineStr"/>
      <c r="AF623" s="33" t="inlineStr"/>
      <c r="AG623" s="33" t="inlineStr"/>
      <c r="AH623">
        <f>COUNTA(D623:D623)&gt;0</f>
        <v/>
      </c>
      <c r="AI623">
        <f>TRUE</f>
        <v/>
      </c>
      <c r="AJ623">
        <f>FALSE</f>
        <v/>
      </c>
      <c r="AK623">
        <f>IF(AH623,"ANSWERED","MISSING")</f>
        <v/>
      </c>
      <c r="AL623" t="inlineStr">
        <is>
          <t>NO_DEPENDENCY</t>
        </is>
      </c>
    </row>
    <row r="624">
      <c r="A624" s="29" t="inlineStr">
        <is>
          <t>CASP_PR_612_v1</t>
        </is>
      </c>
      <c r="B624" s="30" t="inlineStr">
        <is>
          <t>Financial Liability: Fair Value Through Other Comprehensive Income (FVOCI)  - Debt Securities Not Reported Elsewhere as Investments</t>
        </is>
      </c>
      <c r="C624" s="34" t="inlineStr">
        <is>
          <t>TABLE: 20.0
MATRIX ROW / CONTEXT: EU/EEA
Enter Financial Liability: Fair Value Through Other Comprehensive Income (FVOCI) - Debt Securities Not Reported Elsewhere as Investments.
HOW TO ANSWER: 1 to 1 values.</t>
        </is>
      </c>
      <c r="D624" s="32" t="inlineStr"/>
      <c r="E624" s="33" t="inlineStr"/>
      <c r="F624" s="33" t="inlineStr"/>
      <c r="G624" s="33" t="inlineStr"/>
      <c r="H624" s="33" t="inlineStr"/>
      <c r="I624" s="33" t="inlineStr"/>
      <c r="J624" s="33" t="inlineStr"/>
      <c r="K624" s="33" t="inlineStr"/>
      <c r="L624" s="33" t="inlineStr"/>
      <c r="M624" s="33" t="inlineStr"/>
      <c r="N624" s="33" t="inlineStr"/>
      <c r="O624" s="33" t="inlineStr"/>
      <c r="P624" s="33" t="inlineStr"/>
      <c r="Q624" s="33" t="inlineStr"/>
      <c r="R624" s="33" t="inlineStr"/>
      <c r="S624" s="33" t="inlineStr"/>
      <c r="T624" s="33" t="inlineStr"/>
      <c r="U624" s="33" t="inlineStr"/>
      <c r="V624" s="33" t="inlineStr"/>
      <c r="W624" s="33" t="inlineStr"/>
      <c r="X624" s="33" t="inlineStr"/>
      <c r="Y624" s="33" t="inlineStr"/>
      <c r="Z624" s="33" t="inlineStr"/>
      <c r="AA624" s="33" t="inlineStr"/>
      <c r="AB624" s="33" t="inlineStr"/>
      <c r="AC624" s="33" t="inlineStr"/>
      <c r="AD624" s="33" t="inlineStr"/>
      <c r="AE624" s="33" t="inlineStr"/>
      <c r="AF624" s="33" t="inlineStr"/>
      <c r="AG624" s="33" t="inlineStr"/>
      <c r="AH624">
        <f>COUNTA(D624:D624)&gt;0</f>
        <v/>
      </c>
      <c r="AI624">
        <f>TRUE</f>
        <v/>
      </c>
      <c r="AJ624">
        <f>FALSE</f>
        <v/>
      </c>
      <c r="AK624">
        <f>IF(AH624,"ANSWERED","MISSING")</f>
        <v/>
      </c>
      <c r="AL624" t="inlineStr">
        <is>
          <t>NO_DEPENDENCY</t>
        </is>
      </c>
    </row>
    <row r="625">
      <c r="A625" s="29" t="inlineStr">
        <is>
          <t>CASP_PR_613_v1</t>
        </is>
      </c>
      <c r="B625" s="30" t="inlineStr">
        <is>
          <t>Financial Liability: Fair Value Through Other Comprehensive Income (FVOCI)  - Debt Securities Not Reported Elsewhere as Investments</t>
        </is>
      </c>
      <c r="C625" s="34" t="inlineStr">
        <is>
          <t>TABLE: 20.0
MATRIX ROW / CONTEXT: RoW
Enter Financial Liability: Fair Value Through Other Comprehensive Income (FVOCI) - Debt Securities Not Reported Elsewhere as Investments.
HOW TO ANSWER: 1 to 1 values.</t>
        </is>
      </c>
      <c r="D625" s="32" t="inlineStr"/>
      <c r="E625" s="33" t="inlineStr"/>
      <c r="F625" s="33" t="inlineStr"/>
      <c r="G625" s="33" t="inlineStr"/>
      <c r="H625" s="33" t="inlineStr"/>
      <c r="I625" s="33" t="inlineStr"/>
      <c r="J625" s="33" t="inlineStr"/>
      <c r="K625" s="33" t="inlineStr"/>
      <c r="L625" s="33" t="inlineStr"/>
      <c r="M625" s="33" t="inlineStr"/>
      <c r="N625" s="33" t="inlineStr"/>
      <c r="O625" s="33" t="inlineStr"/>
      <c r="P625" s="33" t="inlineStr"/>
      <c r="Q625" s="33" t="inlineStr"/>
      <c r="R625" s="33" t="inlineStr"/>
      <c r="S625" s="33" t="inlineStr"/>
      <c r="T625" s="33" t="inlineStr"/>
      <c r="U625" s="33" t="inlineStr"/>
      <c r="V625" s="33" t="inlineStr"/>
      <c r="W625" s="33" t="inlineStr"/>
      <c r="X625" s="33" t="inlineStr"/>
      <c r="Y625" s="33" t="inlineStr"/>
      <c r="Z625" s="33" t="inlineStr"/>
      <c r="AA625" s="33" t="inlineStr"/>
      <c r="AB625" s="33" t="inlineStr"/>
      <c r="AC625" s="33" t="inlineStr"/>
      <c r="AD625" s="33" t="inlineStr"/>
      <c r="AE625" s="33" t="inlineStr"/>
      <c r="AF625" s="33" t="inlineStr"/>
      <c r="AG625" s="33" t="inlineStr"/>
      <c r="AH625">
        <f>COUNTA(D625:D625)&gt;0</f>
        <v/>
      </c>
      <c r="AI625">
        <f>TRUE</f>
        <v/>
      </c>
      <c r="AJ625">
        <f>FALSE</f>
        <v/>
      </c>
      <c r="AK625">
        <f>IF(AH625,"ANSWERED","MISSING")</f>
        <v/>
      </c>
      <c r="AL625" t="inlineStr">
        <is>
          <t>NO_DEPENDENCY</t>
        </is>
      </c>
    </row>
    <row r="626">
      <c r="A626" s="29" t="inlineStr">
        <is>
          <t>CASP_PR_614_v1</t>
        </is>
      </c>
      <c r="B626" s="30" t="inlineStr">
        <is>
          <t>Financial Liability: Fair Value Through Other Comprehensive Income (FVOCI)  - Financial Derivatives Not Reported Elsewhere as Investments</t>
        </is>
      </c>
      <c r="C626" s="34" t="inlineStr">
        <is>
          <t>TABLE: 20.0
MATRIX ROW / CONTEXT: Malta
Enter Financial Liability: Fair Value Through Other Comprehensive Income (FVOCI) - Financial Derivatives Not Reported Elsewhere as Investments.
HOW TO ANSWER: 1 to 1 values.</t>
        </is>
      </c>
      <c r="D626" s="32" t="inlineStr"/>
      <c r="E626" s="33" t="inlineStr"/>
      <c r="F626" s="33" t="inlineStr"/>
      <c r="G626" s="33" t="inlineStr"/>
      <c r="H626" s="33" t="inlineStr"/>
      <c r="I626" s="33" t="inlineStr"/>
      <c r="J626" s="33" t="inlineStr"/>
      <c r="K626" s="33" t="inlineStr"/>
      <c r="L626" s="33" t="inlineStr"/>
      <c r="M626" s="33" t="inlineStr"/>
      <c r="N626" s="33" t="inlineStr"/>
      <c r="O626" s="33" t="inlineStr"/>
      <c r="P626" s="33" t="inlineStr"/>
      <c r="Q626" s="33" t="inlineStr"/>
      <c r="R626" s="33" t="inlineStr"/>
      <c r="S626" s="33" t="inlineStr"/>
      <c r="T626" s="33" t="inlineStr"/>
      <c r="U626" s="33" t="inlineStr"/>
      <c r="V626" s="33" t="inlineStr"/>
      <c r="W626" s="33" t="inlineStr"/>
      <c r="X626" s="33" t="inlineStr"/>
      <c r="Y626" s="33" t="inlineStr"/>
      <c r="Z626" s="33" t="inlineStr"/>
      <c r="AA626" s="33" t="inlineStr"/>
      <c r="AB626" s="33" t="inlineStr"/>
      <c r="AC626" s="33" t="inlineStr"/>
      <c r="AD626" s="33" t="inlineStr"/>
      <c r="AE626" s="33" t="inlineStr"/>
      <c r="AF626" s="33" t="inlineStr"/>
      <c r="AG626" s="33" t="inlineStr"/>
      <c r="AH626">
        <f>COUNTA(D626:D626)&gt;0</f>
        <v/>
      </c>
      <c r="AI626">
        <f>TRUE</f>
        <v/>
      </c>
      <c r="AJ626">
        <f>FALSE</f>
        <v/>
      </c>
      <c r="AK626">
        <f>IF(AH626,"ANSWERED","MISSING")</f>
        <v/>
      </c>
      <c r="AL626" t="inlineStr">
        <is>
          <t>NO_DEPENDENCY</t>
        </is>
      </c>
    </row>
    <row r="627">
      <c r="A627" s="29" t="inlineStr">
        <is>
          <t>CASP_PR_615_v1</t>
        </is>
      </c>
      <c r="B627" s="30" t="inlineStr">
        <is>
          <t>Financial Liability: Fair Value Through Other Comprehensive Income (FVOCI)  - Financial Derivatives Not Reported Elsewhere as Investments</t>
        </is>
      </c>
      <c r="C627" s="34" t="inlineStr">
        <is>
          <t>TABLE: 20.0
MATRIX ROW / CONTEXT: EU/EEA
Enter Financial Liability: Fair Value Through Other Comprehensive Income (FVOCI) - Financial Derivatives Not Reported Elsewhere as Investments.
HOW TO ANSWER: 1 to 1 values.</t>
        </is>
      </c>
      <c r="D627" s="32" t="inlineStr"/>
      <c r="E627" s="33" t="inlineStr"/>
      <c r="F627" s="33" t="inlineStr"/>
      <c r="G627" s="33" t="inlineStr"/>
      <c r="H627" s="33" t="inlineStr"/>
      <c r="I627" s="33" t="inlineStr"/>
      <c r="J627" s="33" t="inlineStr"/>
      <c r="K627" s="33" t="inlineStr"/>
      <c r="L627" s="33" t="inlineStr"/>
      <c r="M627" s="33" t="inlineStr"/>
      <c r="N627" s="33" t="inlineStr"/>
      <c r="O627" s="33" t="inlineStr"/>
      <c r="P627" s="33" t="inlineStr"/>
      <c r="Q627" s="33" t="inlineStr"/>
      <c r="R627" s="33" t="inlineStr"/>
      <c r="S627" s="33" t="inlineStr"/>
      <c r="T627" s="33" t="inlineStr"/>
      <c r="U627" s="33" t="inlineStr"/>
      <c r="V627" s="33" t="inlineStr"/>
      <c r="W627" s="33" t="inlineStr"/>
      <c r="X627" s="33" t="inlineStr"/>
      <c r="Y627" s="33" t="inlineStr"/>
      <c r="Z627" s="33" t="inlineStr"/>
      <c r="AA627" s="33" t="inlineStr"/>
      <c r="AB627" s="33" t="inlineStr"/>
      <c r="AC627" s="33" t="inlineStr"/>
      <c r="AD627" s="33" t="inlineStr"/>
      <c r="AE627" s="33" t="inlineStr"/>
      <c r="AF627" s="33" t="inlineStr"/>
      <c r="AG627" s="33" t="inlineStr"/>
      <c r="AH627">
        <f>COUNTA(D627:D627)&gt;0</f>
        <v/>
      </c>
      <c r="AI627">
        <f>TRUE</f>
        <v/>
      </c>
      <c r="AJ627">
        <f>FALSE</f>
        <v/>
      </c>
      <c r="AK627">
        <f>IF(AH627,"ANSWERED","MISSING")</f>
        <v/>
      </c>
      <c r="AL627" t="inlineStr">
        <is>
          <t>NO_DEPENDENCY</t>
        </is>
      </c>
    </row>
    <row r="628">
      <c r="A628" s="29" t="inlineStr">
        <is>
          <t>CASP_PR_616_v1</t>
        </is>
      </c>
      <c r="B628" s="30" t="inlineStr">
        <is>
          <t>Financial Liability: Fair Value Through Other Comprehensive Income (FVOCI)  - Financial Derivatives Not Reported Elsewhere as Investments</t>
        </is>
      </c>
      <c r="C628" s="34" t="inlineStr">
        <is>
          <t>TABLE: 20.0
MATRIX ROW / CONTEXT: RoW
Enter Financial Liability: Fair Value Through Other Comprehensive Income (FVOCI) - Financial Derivatives Not Reported Elsewhere as Investments.
HOW TO ANSWER: 1 to 1 values.</t>
        </is>
      </c>
      <c r="D628" s="32" t="inlineStr"/>
      <c r="E628" s="33" t="inlineStr"/>
      <c r="F628" s="33" t="inlineStr"/>
      <c r="G628" s="33" t="inlineStr"/>
      <c r="H628" s="33" t="inlineStr"/>
      <c r="I628" s="33" t="inlineStr"/>
      <c r="J628" s="33" t="inlineStr"/>
      <c r="K628" s="33" t="inlineStr"/>
      <c r="L628" s="33" t="inlineStr"/>
      <c r="M628" s="33" t="inlineStr"/>
      <c r="N628" s="33" t="inlineStr"/>
      <c r="O628" s="33" t="inlineStr"/>
      <c r="P628" s="33" t="inlineStr"/>
      <c r="Q628" s="33" t="inlineStr"/>
      <c r="R628" s="33" t="inlineStr"/>
      <c r="S628" s="33" t="inlineStr"/>
      <c r="T628" s="33" t="inlineStr"/>
      <c r="U628" s="33" t="inlineStr"/>
      <c r="V628" s="33" t="inlineStr"/>
      <c r="W628" s="33" t="inlineStr"/>
      <c r="X628" s="33" t="inlineStr"/>
      <c r="Y628" s="33" t="inlineStr"/>
      <c r="Z628" s="33" t="inlineStr"/>
      <c r="AA628" s="33" t="inlineStr"/>
      <c r="AB628" s="33" t="inlineStr"/>
      <c r="AC628" s="33" t="inlineStr"/>
      <c r="AD628" s="33" t="inlineStr"/>
      <c r="AE628" s="33" t="inlineStr"/>
      <c r="AF628" s="33" t="inlineStr"/>
      <c r="AG628" s="33" t="inlineStr"/>
      <c r="AH628">
        <f>COUNTA(D628:D628)&gt;0</f>
        <v/>
      </c>
      <c r="AI628">
        <f>TRUE</f>
        <v/>
      </c>
      <c r="AJ628">
        <f>FALSE</f>
        <v/>
      </c>
      <c r="AK628">
        <f>IF(AH628,"ANSWERED","MISSING")</f>
        <v/>
      </c>
      <c r="AL628" t="inlineStr">
        <is>
          <t>NO_DEPENDENCY</t>
        </is>
      </c>
    </row>
    <row r="629">
      <c r="A629" s="29" t="inlineStr">
        <is>
          <t>CASP_PR_617_v1</t>
        </is>
      </c>
      <c r="B629" s="30" t="inlineStr">
        <is>
          <t>Financial Liability: Fair Value Through Other Comprehensive Income (FVOCI)  - Other Financial Assets Not Reported Elsewhere as Investments</t>
        </is>
      </c>
      <c r="C629" s="34" t="inlineStr">
        <is>
          <t>TABLE: 20.0
MATRIX ROW / CONTEXT: Malta
Enter Financial Liability: Fair Value Through Other Comprehensive Income (FVOCI) - Other Financial Assets Not Reported Elsewhere as Investments.
HOW TO ANSWER: 1 to 1 values.</t>
        </is>
      </c>
      <c r="D629" s="32" t="inlineStr"/>
      <c r="E629" s="33" t="inlineStr"/>
      <c r="F629" s="33" t="inlineStr"/>
      <c r="G629" s="33" t="inlineStr"/>
      <c r="H629" s="33" t="inlineStr"/>
      <c r="I629" s="33" t="inlineStr"/>
      <c r="J629" s="33" t="inlineStr"/>
      <c r="K629" s="33" t="inlineStr"/>
      <c r="L629" s="33" t="inlineStr"/>
      <c r="M629" s="33" t="inlineStr"/>
      <c r="N629" s="33" t="inlineStr"/>
      <c r="O629" s="33" t="inlineStr"/>
      <c r="P629" s="33" t="inlineStr"/>
      <c r="Q629" s="33" t="inlineStr"/>
      <c r="R629" s="33" t="inlineStr"/>
      <c r="S629" s="33" t="inlineStr"/>
      <c r="T629" s="33" t="inlineStr"/>
      <c r="U629" s="33" t="inlineStr"/>
      <c r="V629" s="33" t="inlineStr"/>
      <c r="W629" s="33" t="inlineStr"/>
      <c r="X629" s="33" t="inlineStr"/>
      <c r="Y629" s="33" t="inlineStr"/>
      <c r="Z629" s="33" t="inlineStr"/>
      <c r="AA629" s="33" t="inlineStr"/>
      <c r="AB629" s="33" t="inlineStr"/>
      <c r="AC629" s="33" t="inlineStr"/>
      <c r="AD629" s="33" t="inlineStr"/>
      <c r="AE629" s="33" t="inlineStr"/>
      <c r="AF629" s="33" t="inlineStr"/>
      <c r="AG629" s="33" t="inlineStr"/>
      <c r="AH629">
        <f>COUNTA(D629:D629)&gt;0</f>
        <v/>
      </c>
      <c r="AI629">
        <f>TRUE</f>
        <v/>
      </c>
      <c r="AJ629">
        <f>FALSE</f>
        <v/>
      </c>
      <c r="AK629">
        <f>IF(AH629,"ANSWERED","MISSING")</f>
        <v/>
      </c>
      <c r="AL629" t="inlineStr">
        <is>
          <t>NO_DEPENDENCY</t>
        </is>
      </c>
    </row>
    <row r="630">
      <c r="A630" s="29" t="inlineStr">
        <is>
          <t>CASP_PR_618_v1</t>
        </is>
      </c>
      <c r="B630" s="30" t="inlineStr">
        <is>
          <t>Financial Liability: Fair Value Through Other Comprehensive Income (FVOCI)  - Other Financial Assets Not Reported Elsewhere as Investments</t>
        </is>
      </c>
      <c r="C630" s="34" t="inlineStr">
        <is>
          <t>TABLE: 20.0
MATRIX ROW / CONTEXT: EU/EEA
Enter Financial Liability: Fair Value Through Other Comprehensive Income (FVOCI) - Other Financial Assets Not Reported Elsewhere as Investments.
HOW TO ANSWER: 1 to 1 values.</t>
        </is>
      </c>
      <c r="D630" s="32" t="inlineStr"/>
      <c r="E630" s="33" t="inlineStr"/>
      <c r="F630" s="33" t="inlineStr"/>
      <c r="G630" s="33" t="inlineStr"/>
      <c r="H630" s="33" t="inlineStr"/>
      <c r="I630" s="33" t="inlineStr"/>
      <c r="J630" s="33" t="inlineStr"/>
      <c r="K630" s="33" t="inlineStr"/>
      <c r="L630" s="33" t="inlineStr"/>
      <c r="M630" s="33" t="inlineStr"/>
      <c r="N630" s="33" t="inlineStr"/>
      <c r="O630" s="33" t="inlineStr"/>
      <c r="P630" s="33" t="inlineStr"/>
      <c r="Q630" s="33" t="inlineStr"/>
      <c r="R630" s="33" t="inlineStr"/>
      <c r="S630" s="33" t="inlineStr"/>
      <c r="T630" s="33" t="inlineStr"/>
      <c r="U630" s="33" t="inlineStr"/>
      <c r="V630" s="33" t="inlineStr"/>
      <c r="W630" s="33" t="inlineStr"/>
      <c r="X630" s="33" t="inlineStr"/>
      <c r="Y630" s="33" t="inlineStr"/>
      <c r="Z630" s="33" t="inlineStr"/>
      <c r="AA630" s="33" t="inlineStr"/>
      <c r="AB630" s="33" t="inlineStr"/>
      <c r="AC630" s="33" t="inlineStr"/>
      <c r="AD630" s="33" t="inlineStr"/>
      <c r="AE630" s="33" t="inlineStr"/>
      <c r="AF630" s="33" t="inlineStr"/>
      <c r="AG630" s="33" t="inlineStr"/>
      <c r="AH630">
        <f>COUNTA(D630:D630)&gt;0</f>
        <v/>
      </c>
      <c r="AI630">
        <f>TRUE</f>
        <v/>
      </c>
      <c r="AJ630">
        <f>FALSE</f>
        <v/>
      </c>
      <c r="AK630">
        <f>IF(AH630,"ANSWERED","MISSING")</f>
        <v/>
      </c>
      <c r="AL630" t="inlineStr">
        <is>
          <t>NO_DEPENDENCY</t>
        </is>
      </c>
    </row>
    <row r="631">
      <c r="A631" s="29" t="inlineStr">
        <is>
          <t>CASP_PR_619_v1</t>
        </is>
      </c>
      <c r="B631" s="30" t="inlineStr">
        <is>
          <t>Financial Liability: Fair Value Through Other Comprehensive Income (FVOCI)  - Other Financial Assets Not Reported Elsewhere as Investments</t>
        </is>
      </c>
      <c r="C631" s="34" t="inlineStr">
        <is>
          <t>TABLE: 20.0
MATRIX ROW / CONTEXT: RoW
Enter Financial Liability: Fair Value Through Other Comprehensive Income (FVOCI) - Other Financial Assets Not Reported Elsewhere as Investments.
HOW TO ANSWER: 1 to 1 values.</t>
        </is>
      </c>
      <c r="D631" s="32" t="inlineStr"/>
      <c r="E631" s="33" t="inlineStr"/>
      <c r="F631" s="33" t="inlineStr"/>
      <c r="G631" s="33" t="inlineStr"/>
      <c r="H631" s="33" t="inlineStr"/>
      <c r="I631" s="33" t="inlineStr"/>
      <c r="J631" s="33" t="inlineStr"/>
      <c r="K631" s="33" t="inlineStr"/>
      <c r="L631" s="33" t="inlineStr"/>
      <c r="M631" s="33" t="inlineStr"/>
      <c r="N631" s="33" t="inlineStr"/>
      <c r="O631" s="33" t="inlineStr"/>
      <c r="P631" s="33" t="inlineStr"/>
      <c r="Q631" s="33" t="inlineStr"/>
      <c r="R631" s="33" t="inlineStr"/>
      <c r="S631" s="33" t="inlineStr"/>
      <c r="T631" s="33" t="inlineStr"/>
      <c r="U631" s="33" t="inlineStr"/>
      <c r="V631" s="33" t="inlineStr"/>
      <c r="W631" s="33" t="inlineStr"/>
      <c r="X631" s="33" t="inlineStr"/>
      <c r="Y631" s="33" t="inlineStr"/>
      <c r="Z631" s="33" t="inlineStr"/>
      <c r="AA631" s="33" t="inlineStr"/>
      <c r="AB631" s="33" t="inlineStr"/>
      <c r="AC631" s="33" t="inlineStr"/>
      <c r="AD631" s="33" t="inlineStr"/>
      <c r="AE631" s="33" t="inlineStr"/>
      <c r="AF631" s="33" t="inlineStr"/>
      <c r="AG631" s="33" t="inlineStr"/>
      <c r="AH631">
        <f>COUNTA(D631:D631)&gt;0</f>
        <v/>
      </c>
      <c r="AI631">
        <f>TRUE</f>
        <v/>
      </c>
      <c r="AJ631">
        <f>FALSE</f>
        <v/>
      </c>
      <c r="AK631">
        <f>IF(AH631,"ANSWERED","MISSING")</f>
        <v/>
      </c>
      <c r="AL631" t="inlineStr">
        <is>
          <t>NO_DEPENDENCY</t>
        </is>
      </c>
    </row>
    <row r="632">
      <c r="A632" s="29" t="inlineStr">
        <is>
          <t>CASP_PR_620_v1</t>
        </is>
      </c>
      <c r="B632" s="30" t="inlineStr">
        <is>
          <t>Debt Securities</t>
        </is>
      </c>
      <c r="C632" s="34" t="inlineStr">
        <is>
          <t>TABLE: 20.0
MATRIX ROW / CONTEXT: Malta
Enter Debt Securities in Malta
HOW TO ANSWER: 1 to 1 values.</t>
        </is>
      </c>
      <c r="D632" s="32" t="inlineStr"/>
      <c r="E632" s="33" t="inlineStr"/>
      <c r="F632" s="33" t="inlineStr"/>
      <c r="G632" s="33" t="inlineStr"/>
      <c r="H632" s="33" t="inlineStr"/>
      <c r="I632" s="33" t="inlineStr"/>
      <c r="J632" s="33" t="inlineStr"/>
      <c r="K632" s="33" t="inlineStr"/>
      <c r="L632" s="33" t="inlineStr"/>
      <c r="M632" s="33" t="inlineStr"/>
      <c r="N632" s="33" t="inlineStr"/>
      <c r="O632" s="33" t="inlineStr"/>
      <c r="P632" s="33" t="inlineStr"/>
      <c r="Q632" s="33" t="inlineStr"/>
      <c r="R632" s="33" t="inlineStr"/>
      <c r="S632" s="33" t="inlineStr"/>
      <c r="T632" s="33" t="inlineStr"/>
      <c r="U632" s="33" t="inlineStr"/>
      <c r="V632" s="33" t="inlineStr"/>
      <c r="W632" s="33" t="inlineStr"/>
      <c r="X632" s="33" t="inlineStr"/>
      <c r="Y632" s="33" t="inlineStr"/>
      <c r="Z632" s="33" t="inlineStr"/>
      <c r="AA632" s="33" t="inlineStr"/>
      <c r="AB632" s="33" t="inlineStr"/>
      <c r="AC632" s="33" t="inlineStr"/>
      <c r="AD632" s="33" t="inlineStr"/>
      <c r="AE632" s="33" t="inlineStr"/>
      <c r="AF632" s="33" t="inlineStr"/>
      <c r="AG632" s="33" t="inlineStr"/>
      <c r="AH632">
        <f>COUNTA(D632:D632)&gt;0</f>
        <v/>
      </c>
      <c r="AI632">
        <f>TRUE</f>
        <v/>
      </c>
      <c r="AJ632">
        <f>FALSE</f>
        <v/>
      </c>
      <c r="AK632">
        <f>IF(AH632,"ANSWERED","MISSING")</f>
        <v/>
      </c>
      <c r="AL632" t="inlineStr">
        <is>
          <t>NO_DEPENDENCY</t>
        </is>
      </c>
    </row>
    <row r="633">
      <c r="A633" s="29" t="inlineStr">
        <is>
          <t>CASP_PR_621_v1</t>
        </is>
      </c>
      <c r="B633" s="30" t="inlineStr">
        <is>
          <t>Debt Securities</t>
        </is>
      </c>
      <c r="C633" s="34" t="inlineStr">
        <is>
          <t>TABLE: 20.0
MATRIX ROW / CONTEXT: EU/EEA
Enter Debt Securities in EU/EEA
HOW TO ANSWER: 1 to 1 values.</t>
        </is>
      </c>
      <c r="D633" s="32" t="inlineStr"/>
      <c r="E633" s="33" t="inlineStr"/>
      <c r="F633" s="33" t="inlineStr"/>
      <c r="G633" s="33" t="inlineStr"/>
      <c r="H633" s="33" t="inlineStr"/>
      <c r="I633" s="33" t="inlineStr"/>
      <c r="J633" s="33" t="inlineStr"/>
      <c r="K633" s="33" t="inlineStr"/>
      <c r="L633" s="33" t="inlineStr"/>
      <c r="M633" s="33" t="inlineStr"/>
      <c r="N633" s="33" t="inlineStr"/>
      <c r="O633" s="33" t="inlineStr"/>
      <c r="P633" s="33" t="inlineStr"/>
      <c r="Q633" s="33" t="inlineStr"/>
      <c r="R633" s="33" t="inlineStr"/>
      <c r="S633" s="33" t="inlineStr"/>
      <c r="T633" s="33" t="inlineStr"/>
      <c r="U633" s="33" t="inlineStr"/>
      <c r="V633" s="33" t="inlineStr"/>
      <c r="W633" s="33" t="inlineStr"/>
      <c r="X633" s="33" t="inlineStr"/>
      <c r="Y633" s="33" t="inlineStr"/>
      <c r="Z633" s="33" t="inlineStr"/>
      <c r="AA633" s="33" t="inlineStr"/>
      <c r="AB633" s="33" t="inlineStr"/>
      <c r="AC633" s="33" t="inlineStr"/>
      <c r="AD633" s="33" t="inlineStr"/>
      <c r="AE633" s="33" t="inlineStr"/>
      <c r="AF633" s="33" t="inlineStr"/>
      <c r="AG633" s="33" t="inlineStr"/>
      <c r="AH633">
        <f>COUNTA(D633:D633)&gt;0</f>
        <v/>
      </c>
      <c r="AI633">
        <f>TRUE</f>
        <v/>
      </c>
      <c r="AJ633">
        <f>FALSE</f>
        <v/>
      </c>
      <c r="AK633">
        <f>IF(AH633,"ANSWERED","MISSING")</f>
        <v/>
      </c>
      <c r="AL633" t="inlineStr">
        <is>
          <t>NO_DEPENDENCY</t>
        </is>
      </c>
    </row>
    <row r="634">
      <c r="A634" s="29" t="inlineStr">
        <is>
          <t>CASP_PR_622_v1</t>
        </is>
      </c>
      <c r="B634" s="30" t="inlineStr">
        <is>
          <t>Debt Securities</t>
        </is>
      </c>
      <c r="C634" s="34" t="inlineStr">
        <is>
          <t>TABLE: 20.0
MATRIX ROW / CONTEXT: RoW
Enter Debt Securities in RoW
HOW TO ANSWER: 1 to 1 values.</t>
        </is>
      </c>
      <c r="D634" s="32" t="inlineStr"/>
      <c r="E634" s="33" t="inlineStr"/>
      <c r="F634" s="33" t="inlineStr"/>
      <c r="G634" s="33" t="inlineStr"/>
      <c r="H634" s="33" t="inlineStr"/>
      <c r="I634" s="33" t="inlineStr"/>
      <c r="J634" s="33" t="inlineStr"/>
      <c r="K634" s="33" t="inlineStr"/>
      <c r="L634" s="33" t="inlineStr"/>
      <c r="M634" s="33" t="inlineStr"/>
      <c r="N634" s="33" t="inlineStr"/>
      <c r="O634" s="33" t="inlineStr"/>
      <c r="P634" s="33" t="inlineStr"/>
      <c r="Q634" s="33" t="inlineStr"/>
      <c r="R634" s="33" t="inlineStr"/>
      <c r="S634" s="33" t="inlineStr"/>
      <c r="T634" s="33" t="inlineStr"/>
      <c r="U634" s="33" t="inlineStr"/>
      <c r="V634" s="33" t="inlineStr"/>
      <c r="W634" s="33" t="inlineStr"/>
      <c r="X634" s="33" t="inlineStr"/>
      <c r="Y634" s="33" t="inlineStr"/>
      <c r="Z634" s="33" t="inlineStr"/>
      <c r="AA634" s="33" t="inlineStr"/>
      <c r="AB634" s="33" t="inlineStr"/>
      <c r="AC634" s="33" t="inlineStr"/>
      <c r="AD634" s="33" t="inlineStr"/>
      <c r="AE634" s="33" t="inlineStr"/>
      <c r="AF634" s="33" t="inlineStr"/>
      <c r="AG634" s="33" t="inlineStr"/>
      <c r="AH634">
        <f>COUNTA(D634:D634)&gt;0</f>
        <v/>
      </c>
      <c r="AI634">
        <f>TRUE</f>
        <v/>
      </c>
      <c r="AJ634">
        <f>FALSE</f>
        <v/>
      </c>
      <c r="AK634">
        <f>IF(AH634,"ANSWERED","MISSING")</f>
        <v/>
      </c>
      <c r="AL634" t="inlineStr">
        <is>
          <t>NO_DEPENDENCY</t>
        </is>
      </c>
    </row>
    <row r="635">
      <c r="A635" s="29" t="inlineStr">
        <is>
          <t>CASP_PR_623_v1</t>
        </is>
      </c>
      <c r="B635" s="30" t="inlineStr">
        <is>
          <t>Financial Derivatives</t>
        </is>
      </c>
      <c r="C635" s="34" t="inlineStr">
        <is>
          <t>TABLE: 20.0
MATRIX ROW / CONTEXT: Malta
Enter Financial Derivatives in Malta
HOW TO ANSWER: 1 to 1 values.</t>
        </is>
      </c>
      <c r="D635" s="32" t="inlineStr"/>
      <c r="E635" s="33" t="inlineStr"/>
      <c r="F635" s="33" t="inlineStr"/>
      <c r="G635" s="33" t="inlineStr"/>
      <c r="H635" s="33" t="inlineStr"/>
      <c r="I635" s="33" t="inlineStr"/>
      <c r="J635" s="33" t="inlineStr"/>
      <c r="K635" s="33" t="inlineStr"/>
      <c r="L635" s="33" t="inlineStr"/>
      <c r="M635" s="33" t="inlineStr"/>
      <c r="N635" s="33" t="inlineStr"/>
      <c r="O635" s="33" t="inlineStr"/>
      <c r="P635" s="33" t="inlineStr"/>
      <c r="Q635" s="33" t="inlineStr"/>
      <c r="R635" s="33" t="inlineStr"/>
      <c r="S635" s="33" t="inlineStr"/>
      <c r="T635" s="33" t="inlineStr"/>
      <c r="U635" s="33" t="inlineStr"/>
      <c r="V635" s="33" t="inlineStr"/>
      <c r="W635" s="33" t="inlineStr"/>
      <c r="X635" s="33" t="inlineStr"/>
      <c r="Y635" s="33" t="inlineStr"/>
      <c r="Z635" s="33" t="inlineStr"/>
      <c r="AA635" s="33" t="inlineStr"/>
      <c r="AB635" s="33" t="inlineStr"/>
      <c r="AC635" s="33" t="inlineStr"/>
      <c r="AD635" s="33" t="inlineStr"/>
      <c r="AE635" s="33" t="inlineStr"/>
      <c r="AF635" s="33" t="inlineStr"/>
      <c r="AG635" s="33" t="inlineStr"/>
      <c r="AH635">
        <f>COUNTA(D635:D635)&gt;0</f>
        <v/>
      </c>
      <c r="AI635">
        <f>TRUE</f>
        <v/>
      </c>
      <c r="AJ635">
        <f>FALSE</f>
        <v/>
      </c>
      <c r="AK635">
        <f>IF(AH635,"ANSWERED","MISSING")</f>
        <v/>
      </c>
      <c r="AL635" t="inlineStr">
        <is>
          <t>NO_DEPENDENCY</t>
        </is>
      </c>
    </row>
    <row r="636">
      <c r="A636" s="29" t="inlineStr">
        <is>
          <t>CASP_PR_624_v1</t>
        </is>
      </c>
      <c r="B636" s="30" t="inlineStr">
        <is>
          <t>Financial Derivatives</t>
        </is>
      </c>
      <c r="C636" s="34" t="inlineStr">
        <is>
          <t>TABLE: 20.0
MATRIX ROW / CONTEXT: EU/EEA
Enter Financial Derivatives in EU/EEA
HOW TO ANSWER: 1 to 1 values.</t>
        </is>
      </c>
      <c r="D636" s="32" t="inlineStr"/>
      <c r="E636" s="33" t="inlineStr"/>
      <c r="F636" s="33" t="inlineStr"/>
      <c r="G636" s="33" t="inlineStr"/>
      <c r="H636" s="33" t="inlineStr"/>
      <c r="I636" s="33" t="inlineStr"/>
      <c r="J636" s="33" t="inlineStr"/>
      <c r="K636" s="33" t="inlineStr"/>
      <c r="L636" s="33" t="inlineStr"/>
      <c r="M636" s="33" t="inlineStr"/>
      <c r="N636" s="33" t="inlineStr"/>
      <c r="O636" s="33" t="inlineStr"/>
      <c r="P636" s="33" t="inlineStr"/>
      <c r="Q636" s="33" t="inlineStr"/>
      <c r="R636" s="33" t="inlineStr"/>
      <c r="S636" s="33" t="inlineStr"/>
      <c r="T636" s="33" t="inlineStr"/>
      <c r="U636" s="33" t="inlineStr"/>
      <c r="V636" s="33" t="inlineStr"/>
      <c r="W636" s="33" t="inlineStr"/>
      <c r="X636" s="33" t="inlineStr"/>
      <c r="Y636" s="33" t="inlineStr"/>
      <c r="Z636" s="33" t="inlineStr"/>
      <c r="AA636" s="33" t="inlineStr"/>
      <c r="AB636" s="33" t="inlineStr"/>
      <c r="AC636" s="33" t="inlineStr"/>
      <c r="AD636" s="33" t="inlineStr"/>
      <c r="AE636" s="33" t="inlineStr"/>
      <c r="AF636" s="33" t="inlineStr"/>
      <c r="AG636" s="33" t="inlineStr"/>
      <c r="AH636">
        <f>COUNTA(D636:D636)&gt;0</f>
        <v/>
      </c>
      <c r="AI636">
        <f>TRUE</f>
        <v/>
      </c>
      <c r="AJ636">
        <f>FALSE</f>
        <v/>
      </c>
      <c r="AK636">
        <f>IF(AH636,"ANSWERED","MISSING")</f>
        <v/>
      </c>
      <c r="AL636" t="inlineStr">
        <is>
          <t>NO_DEPENDENCY</t>
        </is>
      </c>
    </row>
    <row r="637">
      <c r="A637" s="29" t="inlineStr">
        <is>
          <t>CASP_PR_625_v1</t>
        </is>
      </c>
      <c r="B637" s="30" t="inlineStr">
        <is>
          <t>Financial Derivatives</t>
        </is>
      </c>
      <c r="C637" s="34" t="inlineStr">
        <is>
          <t>TABLE: 20.0
MATRIX ROW / CONTEXT: RoW
Enter Financial Derivatives in RoW
HOW TO ANSWER: 1 to 1 values.</t>
        </is>
      </c>
      <c r="D637" s="32" t="inlineStr"/>
      <c r="E637" s="33" t="inlineStr"/>
      <c r="F637" s="33" t="inlineStr"/>
      <c r="G637" s="33" t="inlineStr"/>
      <c r="H637" s="33" t="inlineStr"/>
      <c r="I637" s="33" t="inlineStr"/>
      <c r="J637" s="33" t="inlineStr"/>
      <c r="K637" s="33" t="inlineStr"/>
      <c r="L637" s="33" t="inlineStr"/>
      <c r="M637" s="33" t="inlineStr"/>
      <c r="N637" s="33" t="inlineStr"/>
      <c r="O637" s="33" t="inlineStr"/>
      <c r="P637" s="33" t="inlineStr"/>
      <c r="Q637" s="33" t="inlineStr"/>
      <c r="R637" s="33" t="inlineStr"/>
      <c r="S637" s="33" t="inlineStr"/>
      <c r="T637" s="33" t="inlineStr"/>
      <c r="U637" s="33" t="inlineStr"/>
      <c r="V637" s="33" t="inlineStr"/>
      <c r="W637" s="33" t="inlineStr"/>
      <c r="X637" s="33" t="inlineStr"/>
      <c r="Y637" s="33" t="inlineStr"/>
      <c r="Z637" s="33" t="inlineStr"/>
      <c r="AA637" s="33" t="inlineStr"/>
      <c r="AB637" s="33" t="inlineStr"/>
      <c r="AC637" s="33" t="inlineStr"/>
      <c r="AD637" s="33" t="inlineStr"/>
      <c r="AE637" s="33" t="inlineStr"/>
      <c r="AF637" s="33" t="inlineStr"/>
      <c r="AG637" s="33" t="inlineStr"/>
      <c r="AH637">
        <f>COUNTA(D637:D637)&gt;0</f>
        <v/>
      </c>
      <c r="AI637">
        <f>TRUE</f>
        <v/>
      </c>
      <c r="AJ637">
        <f>FALSE</f>
        <v/>
      </c>
      <c r="AK637">
        <f>IF(AH637,"ANSWERED","MISSING")</f>
        <v/>
      </c>
      <c r="AL637" t="inlineStr">
        <is>
          <t>NO_DEPENDENCY</t>
        </is>
      </c>
    </row>
    <row r="638">
      <c r="A638" s="29" t="inlineStr">
        <is>
          <t>CASP_PR_626_v1</t>
        </is>
      </c>
      <c r="B638" s="30" t="inlineStr">
        <is>
          <t>Other Financial Liabilities</t>
        </is>
      </c>
      <c r="C638" s="34" t="inlineStr">
        <is>
          <t>TABLE: 20.0
MATRIX ROW / CONTEXT: Malta
Enter Other Financial Liabilities in Malta
HOW TO ANSWER: 1 to 1 values.</t>
        </is>
      </c>
      <c r="D638" s="32" t="inlineStr"/>
      <c r="E638" s="33" t="inlineStr"/>
      <c r="F638" s="33" t="inlineStr"/>
      <c r="G638" s="33" t="inlineStr"/>
      <c r="H638" s="33" t="inlineStr"/>
      <c r="I638" s="33" t="inlineStr"/>
      <c r="J638" s="33" t="inlineStr"/>
      <c r="K638" s="33" t="inlineStr"/>
      <c r="L638" s="33" t="inlineStr"/>
      <c r="M638" s="33" t="inlineStr"/>
      <c r="N638" s="33" t="inlineStr"/>
      <c r="O638" s="33" t="inlineStr"/>
      <c r="P638" s="33" t="inlineStr"/>
      <c r="Q638" s="33" t="inlineStr"/>
      <c r="R638" s="33" t="inlineStr"/>
      <c r="S638" s="33" t="inlineStr"/>
      <c r="T638" s="33" t="inlineStr"/>
      <c r="U638" s="33" t="inlineStr"/>
      <c r="V638" s="33" t="inlineStr"/>
      <c r="W638" s="33" t="inlineStr"/>
      <c r="X638" s="33" t="inlineStr"/>
      <c r="Y638" s="33" t="inlineStr"/>
      <c r="Z638" s="33" t="inlineStr"/>
      <c r="AA638" s="33" t="inlineStr"/>
      <c r="AB638" s="33" t="inlineStr"/>
      <c r="AC638" s="33" t="inlineStr"/>
      <c r="AD638" s="33" t="inlineStr"/>
      <c r="AE638" s="33" t="inlineStr"/>
      <c r="AF638" s="33" t="inlineStr"/>
      <c r="AG638" s="33" t="inlineStr"/>
      <c r="AH638">
        <f>COUNTA(D638:D638)&gt;0</f>
        <v/>
      </c>
      <c r="AI638">
        <f>TRUE</f>
        <v/>
      </c>
      <c r="AJ638">
        <f>FALSE</f>
        <v/>
      </c>
      <c r="AK638">
        <f>IF(AH638,"ANSWERED","MISSING")</f>
        <v/>
      </c>
      <c r="AL638" t="inlineStr">
        <is>
          <t>NO_DEPENDENCY</t>
        </is>
      </c>
    </row>
    <row r="639">
      <c r="A639" s="29" t="inlineStr">
        <is>
          <t>CASP_PR_627_v1</t>
        </is>
      </c>
      <c r="B639" s="30" t="inlineStr">
        <is>
          <t>Other Financial Liabilities</t>
        </is>
      </c>
      <c r="C639" s="34" t="inlineStr">
        <is>
          <t>TABLE: 20.0
MATRIX ROW / CONTEXT: EU/EEA
Enter Other Financial Liabilities in EU/EEA
HOW TO ANSWER: 1 to 1 values.</t>
        </is>
      </c>
      <c r="D639" s="32" t="inlineStr"/>
      <c r="E639" s="33" t="inlineStr"/>
      <c r="F639" s="33" t="inlineStr"/>
      <c r="G639" s="33" t="inlineStr"/>
      <c r="H639" s="33" t="inlineStr"/>
      <c r="I639" s="33" t="inlineStr"/>
      <c r="J639" s="33" t="inlineStr"/>
      <c r="K639" s="33" t="inlineStr"/>
      <c r="L639" s="33" t="inlineStr"/>
      <c r="M639" s="33" t="inlineStr"/>
      <c r="N639" s="33" t="inlineStr"/>
      <c r="O639" s="33" t="inlineStr"/>
      <c r="P639" s="33" t="inlineStr"/>
      <c r="Q639" s="33" t="inlineStr"/>
      <c r="R639" s="33" t="inlineStr"/>
      <c r="S639" s="33" t="inlineStr"/>
      <c r="T639" s="33" t="inlineStr"/>
      <c r="U639" s="33" t="inlineStr"/>
      <c r="V639" s="33" t="inlineStr"/>
      <c r="W639" s="33" t="inlineStr"/>
      <c r="X639" s="33" t="inlineStr"/>
      <c r="Y639" s="33" t="inlineStr"/>
      <c r="Z639" s="33" t="inlineStr"/>
      <c r="AA639" s="33" t="inlineStr"/>
      <c r="AB639" s="33" t="inlineStr"/>
      <c r="AC639" s="33" t="inlineStr"/>
      <c r="AD639" s="33" t="inlineStr"/>
      <c r="AE639" s="33" t="inlineStr"/>
      <c r="AF639" s="33" t="inlineStr"/>
      <c r="AG639" s="33" t="inlineStr"/>
      <c r="AH639">
        <f>COUNTA(D639:D639)&gt;0</f>
        <v/>
      </c>
      <c r="AI639">
        <f>TRUE</f>
        <v/>
      </c>
      <c r="AJ639">
        <f>FALSE</f>
        <v/>
      </c>
      <c r="AK639">
        <f>IF(AH639,"ANSWERED","MISSING")</f>
        <v/>
      </c>
      <c r="AL639" t="inlineStr">
        <is>
          <t>NO_DEPENDENCY</t>
        </is>
      </c>
    </row>
    <row r="640">
      <c r="A640" s="29" t="inlineStr">
        <is>
          <t>CASP_PR_628_v1</t>
        </is>
      </c>
      <c r="B640" s="30" t="inlineStr">
        <is>
          <t>Other Financial Liabilities</t>
        </is>
      </c>
      <c r="C640" s="34" t="inlineStr">
        <is>
          <t>TABLE: 20.0
MATRIX ROW / CONTEXT: RoW
Enter Other Financial Liabilities in RoW
HOW TO ANSWER: 1 to 1 values.</t>
        </is>
      </c>
      <c r="D640" s="32" t="inlineStr"/>
      <c r="E640" s="33" t="inlineStr"/>
      <c r="F640" s="33" t="inlineStr"/>
      <c r="G640" s="33" t="inlineStr"/>
      <c r="H640" s="33" t="inlineStr"/>
      <c r="I640" s="33" t="inlineStr"/>
      <c r="J640" s="33" t="inlineStr"/>
      <c r="K640" s="33" t="inlineStr"/>
      <c r="L640" s="33" t="inlineStr"/>
      <c r="M640" s="33" t="inlineStr"/>
      <c r="N640" s="33" t="inlineStr"/>
      <c r="O640" s="33" t="inlineStr"/>
      <c r="P640" s="33" t="inlineStr"/>
      <c r="Q640" s="33" t="inlineStr"/>
      <c r="R640" s="33" t="inlineStr"/>
      <c r="S640" s="33" t="inlineStr"/>
      <c r="T640" s="33" t="inlineStr"/>
      <c r="U640" s="33" t="inlineStr"/>
      <c r="V640" s="33" t="inlineStr"/>
      <c r="W640" s="33" t="inlineStr"/>
      <c r="X640" s="33" t="inlineStr"/>
      <c r="Y640" s="33" t="inlineStr"/>
      <c r="Z640" s="33" t="inlineStr"/>
      <c r="AA640" s="33" t="inlineStr"/>
      <c r="AB640" s="33" t="inlineStr"/>
      <c r="AC640" s="33" t="inlineStr"/>
      <c r="AD640" s="33" t="inlineStr"/>
      <c r="AE640" s="33" t="inlineStr"/>
      <c r="AF640" s="33" t="inlineStr"/>
      <c r="AG640" s="33" t="inlineStr"/>
      <c r="AH640">
        <f>COUNTA(D640:D640)&gt;0</f>
        <v/>
      </c>
      <c r="AI640">
        <f>TRUE</f>
        <v/>
      </c>
      <c r="AJ640">
        <f>FALSE</f>
        <v/>
      </c>
      <c r="AK640">
        <f>IF(AH640,"ANSWERED","MISSING")</f>
        <v/>
      </c>
      <c r="AL640" t="inlineStr">
        <is>
          <t>NO_DEPENDENCY</t>
        </is>
      </c>
    </row>
    <row r="641">
      <c r="A641" s="29" t="inlineStr">
        <is>
          <t>CASP_PR_629_v1</t>
        </is>
      </c>
      <c r="B641" s="30" t="inlineStr">
        <is>
          <t>Details on Other Financial Liabilities</t>
        </is>
      </c>
      <c r="C641" s="31" t="inlineStr">
        <is>
          <t>Enter Details on Other Financial Liabilities
WHEN TO ANSWER: The total of “Other Financial Liabilities” (CASP_PR_626), “Other Financial Liabilities” (CASP_PR_627), “Other Financial Liabilities” (CASP_PR_628) is greater than 0</t>
        </is>
      </c>
      <c r="D641" s="36" t="inlineStr"/>
      <c r="E641" s="33" t="inlineStr"/>
      <c r="F641" s="33" t="inlineStr"/>
      <c r="G641" s="33" t="inlineStr"/>
      <c r="H641" s="33" t="inlineStr"/>
      <c r="I641" s="33" t="inlineStr"/>
      <c r="J641" s="33" t="inlineStr"/>
      <c r="K641" s="33" t="inlineStr"/>
      <c r="L641" s="33" t="inlineStr"/>
      <c r="M641" s="33" t="inlineStr"/>
      <c r="N641" s="33" t="inlineStr"/>
      <c r="O641" s="33" t="inlineStr"/>
      <c r="P641" s="33" t="inlineStr"/>
      <c r="Q641" s="33" t="inlineStr"/>
      <c r="R641" s="33" t="inlineStr"/>
      <c r="S641" s="33" t="inlineStr"/>
      <c r="T641" s="33" t="inlineStr"/>
      <c r="U641" s="33" t="inlineStr"/>
      <c r="V641" s="33" t="inlineStr"/>
      <c r="W641" s="33" t="inlineStr"/>
      <c r="X641" s="33" t="inlineStr"/>
      <c r="Y641" s="33" t="inlineStr"/>
      <c r="Z641" s="33" t="inlineStr"/>
      <c r="AA641" s="33" t="inlineStr"/>
      <c r="AB641" s="33" t="inlineStr"/>
      <c r="AC641" s="33" t="inlineStr"/>
      <c r="AD641" s="33" t="inlineStr"/>
      <c r="AE641" s="33" t="inlineStr"/>
      <c r="AF641" s="33" t="inlineStr"/>
      <c r="AG641" s="33" t="inlineStr"/>
      <c r="AH641">
        <f>COUNTA(D641:D641)&gt;0</f>
        <v/>
      </c>
      <c r="AI641">
        <f>IFERROR(SUM('2- PR'!$D$638:$D$638,'2- PR'!$D$639:$D$639,'2- PR'!$D$640:$D$640)&gt;0,FALSE)</f>
        <v/>
      </c>
      <c r="AJ641">
        <f>IFERROR(AND(AND(COUNTA('2- PR'!$D$638:$D$638)=0,COUNTA('2- PR'!$D$639:$D$639)=0,COUNTA('2- PR'!$D$640:$D$640)=0),NOT(SUM('2- PR'!$D$638:$D$638,'2- PR'!$D$639:$D$639,'2- PR'!$D$640:$D$640)&gt;0)),FALSE)</f>
        <v/>
      </c>
      <c r="AK641">
        <f>IF(AI641,IF(AH641,"ANSWERED","MISSING"),IF(AJ641,IF(AH641,"INVALID","CONTROLLER MISSING"),IF(AH641,"INVALID","NOT APPLICABLE")))</f>
        <v/>
      </c>
      <c r="AL641" t="inlineStr">
        <is>
          <t>PARSED</t>
        </is>
      </c>
    </row>
    <row r="642">
      <c r="A642" s="29" t="inlineStr">
        <is>
          <t>CASP_PR_630_v1</t>
        </is>
      </c>
      <c r="B642" s="30" t="inlineStr">
        <is>
          <t>Lease Liability</t>
        </is>
      </c>
      <c r="C642" s="34" t="inlineStr">
        <is>
          <t>TABLE: 20.0
MATRIX ROW / CONTEXT: Malta
Enter Lease Liability in Malta
HOW TO ANSWER: 1 to 1 values.</t>
        </is>
      </c>
      <c r="D642" s="32" t="inlineStr"/>
      <c r="E642" s="33" t="inlineStr"/>
      <c r="F642" s="33" t="inlineStr"/>
      <c r="G642" s="33" t="inlineStr"/>
      <c r="H642" s="33" t="inlineStr"/>
      <c r="I642" s="33" t="inlineStr"/>
      <c r="J642" s="33" t="inlineStr"/>
      <c r="K642" s="33" t="inlineStr"/>
      <c r="L642" s="33" t="inlineStr"/>
      <c r="M642" s="33" t="inlineStr"/>
      <c r="N642" s="33" t="inlineStr"/>
      <c r="O642" s="33" t="inlineStr"/>
      <c r="P642" s="33" t="inlineStr"/>
      <c r="Q642" s="33" t="inlineStr"/>
      <c r="R642" s="33" t="inlineStr"/>
      <c r="S642" s="33" t="inlineStr"/>
      <c r="T642" s="33" t="inlineStr"/>
      <c r="U642" s="33" t="inlineStr"/>
      <c r="V642" s="33" t="inlineStr"/>
      <c r="W642" s="33" t="inlineStr"/>
      <c r="X642" s="33" t="inlineStr"/>
      <c r="Y642" s="33" t="inlineStr"/>
      <c r="Z642" s="33" t="inlineStr"/>
      <c r="AA642" s="33" t="inlineStr"/>
      <c r="AB642" s="33" t="inlineStr"/>
      <c r="AC642" s="33" t="inlineStr"/>
      <c r="AD642" s="33" t="inlineStr"/>
      <c r="AE642" s="33" t="inlineStr"/>
      <c r="AF642" s="33" t="inlineStr"/>
      <c r="AG642" s="33" t="inlineStr"/>
      <c r="AH642">
        <f>COUNTA(D642:D642)&gt;0</f>
        <v/>
      </c>
      <c r="AI642">
        <f>TRUE</f>
        <v/>
      </c>
      <c r="AJ642">
        <f>FALSE</f>
        <v/>
      </c>
      <c r="AK642">
        <f>IF(AH642,"ANSWERED","MISSING")</f>
        <v/>
      </c>
      <c r="AL642" t="inlineStr">
        <is>
          <t>NO_DEPENDENCY</t>
        </is>
      </c>
    </row>
    <row r="643">
      <c r="A643" s="29" t="inlineStr">
        <is>
          <t>CASP_PR_631_v1</t>
        </is>
      </c>
      <c r="B643" s="30" t="inlineStr">
        <is>
          <t>Lease Liability</t>
        </is>
      </c>
      <c r="C643" s="34" t="inlineStr">
        <is>
          <t>TABLE: 20.0
MATRIX ROW / CONTEXT: EU/EEA
Enter Lease Liability in EU/EEA
HOW TO ANSWER: 1 to 1 values.</t>
        </is>
      </c>
      <c r="D643" s="32" t="inlineStr"/>
      <c r="E643" s="33" t="inlineStr"/>
      <c r="F643" s="33" t="inlineStr"/>
      <c r="G643" s="33" t="inlineStr"/>
      <c r="H643" s="33" t="inlineStr"/>
      <c r="I643" s="33" t="inlineStr"/>
      <c r="J643" s="33" t="inlineStr"/>
      <c r="K643" s="33" t="inlineStr"/>
      <c r="L643" s="33" t="inlineStr"/>
      <c r="M643" s="33" t="inlineStr"/>
      <c r="N643" s="33" t="inlineStr"/>
      <c r="O643" s="33" t="inlineStr"/>
      <c r="P643" s="33" t="inlineStr"/>
      <c r="Q643" s="33" t="inlineStr"/>
      <c r="R643" s="33" t="inlineStr"/>
      <c r="S643" s="33" t="inlineStr"/>
      <c r="T643" s="33" t="inlineStr"/>
      <c r="U643" s="33" t="inlineStr"/>
      <c r="V643" s="33" t="inlineStr"/>
      <c r="W643" s="33" t="inlineStr"/>
      <c r="X643" s="33" t="inlineStr"/>
      <c r="Y643" s="33" t="inlineStr"/>
      <c r="Z643" s="33" t="inlineStr"/>
      <c r="AA643" s="33" t="inlineStr"/>
      <c r="AB643" s="33" t="inlineStr"/>
      <c r="AC643" s="33" t="inlineStr"/>
      <c r="AD643" s="33" t="inlineStr"/>
      <c r="AE643" s="33" t="inlineStr"/>
      <c r="AF643" s="33" t="inlineStr"/>
      <c r="AG643" s="33" t="inlineStr"/>
      <c r="AH643">
        <f>COUNTA(D643:D643)&gt;0</f>
        <v/>
      </c>
      <c r="AI643">
        <f>TRUE</f>
        <v/>
      </c>
      <c r="AJ643">
        <f>FALSE</f>
        <v/>
      </c>
      <c r="AK643">
        <f>IF(AH643,"ANSWERED","MISSING")</f>
        <v/>
      </c>
      <c r="AL643" t="inlineStr">
        <is>
          <t>NO_DEPENDENCY</t>
        </is>
      </c>
    </row>
    <row r="644">
      <c r="A644" s="29" t="inlineStr">
        <is>
          <t>CASP_PR_632_v1</t>
        </is>
      </c>
      <c r="B644" s="30" t="inlineStr">
        <is>
          <t>Lease Liability</t>
        </is>
      </c>
      <c r="C644" s="34" t="inlineStr">
        <is>
          <t>TABLE: 20.0
MATRIX ROW / CONTEXT: RoW
Enter Lease Liability in RoW
HOW TO ANSWER: 1 to 1 values.</t>
        </is>
      </c>
      <c r="D644" s="32" t="inlineStr"/>
      <c r="E644" s="33" t="inlineStr"/>
      <c r="F644" s="33" t="inlineStr"/>
      <c r="G644" s="33" t="inlineStr"/>
      <c r="H644" s="33" t="inlineStr"/>
      <c r="I644" s="33" t="inlineStr"/>
      <c r="J644" s="33" t="inlineStr"/>
      <c r="K644" s="33" t="inlineStr"/>
      <c r="L644" s="33" t="inlineStr"/>
      <c r="M644" s="33" t="inlineStr"/>
      <c r="N644" s="33" t="inlineStr"/>
      <c r="O644" s="33" t="inlineStr"/>
      <c r="P644" s="33" t="inlineStr"/>
      <c r="Q644" s="33" t="inlineStr"/>
      <c r="R644" s="33" t="inlineStr"/>
      <c r="S644" s="33" t="inlineStr"/>
      <c r="T644" s="33" t="inlineStr"/>
      <c r="U644" s="33" t="inlineStr"/>
      <c r="V644" s="33" t="inlineStr"/>
      <c r="W644" s="33" t="inlineStr"/>
      <c r="X644" s="33" t="inlineStr"/>
      <c r="Y644" s="33" t="inlineStr"/>
      <c r="Z644" s="33" t="inlineStr"/>
      <c r="AA644" s="33" t="inlineStr"/>
      <c r="AB644" s="33" t="inlineStr"/>
      <c r="AC644" s="33" t="inlineStr"/>
      <c r="AD644" s="33" t="inlineStr"/>
      <c r="AE644" s="33" t="inlineStr"/>
      <c r="AF644" s="33" t="inlineStr"/>
      <c r="AG644" s="33" t="inlineStr"/>
      <c r="AH644">
        <f>COUNTA(D644:D644)&gt;0</f>
        <v/>
      </c>
      <c r="AI644">
        <f>TRUE</f>
        <v/>
      </c>
      <c r="AJ644">
        <f>FALSE</f>
        <v/>
      </c>
      <c r="AK644">
        <f>IF(AH644,"ANSWERED","MISSING")</f>
        <v/>
      </c>
      <c r="AL644" t="inlineStr">
        <is>
          <t>NO_DEPENDENCY</t>
        </is>
      </c>
    </row>
    <row r="645">
      <c r="A645" s="29" t="inlineStr">
        <is>
          <t>CASP_PR_633_v1</t>
        </is>
      </c>
      <c r="B645" s="30" t="inlineStr">
        <is>
          <t>Loans and Advances from Group Entities</t>
        </is>
      </c>
      <c r="C645" s="34" t="inlineStr">
        <is>
          <t>TABLE: 20.0
MATRIX ROW / CONTEXT: Malta
Enter Loans and Advances from Group Entities in Malta
HOW TO ANSWER: 1 to 1 values.</t>
        </is>
      </c>
      <c r="D645" s="32" t="inlineStr"/>
      <c r="E645" s="33" t="inlineStr"/>
      <c r="F645" s="33" t="inlineStr"/>
      <c r="G645" s="33" t="inlineStr"/>
      <c r="H645" s="33" t="inlineStr"/>
      <c r="I645" s="33" t="inlineStr"/>
      <c r="J645" s="33" t="inlineStr"/>
      <c r="K645" s="33" t="inlineStr"/>
      <c r="L645" s="33" t="inlineStr"/>
      <c r="M645" s="33" t="inlineStr"/>
      <c r="N645" s="33" t="inlineStr"/>
      <c r="O645" s="33" t="inlineStr"/>
      <c r="P645" s="33" t="inlineStr"/>
      <c r="Q645" s="33" t="inlineStr"/>
      <c r="R645" s="33" t="inlineStr"/>
      <c r="S645" s="33" t="inlineStr"/>
      <c r="T645" s="33" t="inlineStr"/>
      <c r="U645" s="33" t="inlineStr"/>
      <c r="V645" s="33" t="inlineStr"/>
      <c r="W645" s="33" t="inlineStr"/>
      <c r="X645" s="33" t="inlineStr"/>
      <c r="Y645" s="33" t="inlineStr"/>
      <c r="Z645" s="33" t="inlineStr"/>
      <c r="AA645" s="33" t="inlineStr"/>
      <c r="AB645" s="33" t="inlineStr"/>
      <c r="AC645" s="33" t="inlineStr"/>
      <c r="AD645" s="33" t="inlineStr"/>
      <c r="AE645" s="33" t="inlineStr"/>
      <c r="AF645" s="33" t="inlineStr"/>
      <c r="AG645" s="33" t="inlineStr"/>
      <c r="AH645">
        <f>COUNTA(D645:D645)&gt;0</f>
        <v/>
      </c>
      <c r="AI645">
        <f>TRUE</f>
        <v/>
      </c>
      <c r="AJ645">
        <f>FALSE</f>
        <v/>
      </c>
      <c r="AK645">
        <f>IF(AH645,"ANSWERED","MISSING")</f>
        <v/>
      </c>
      <c r="AL645" t="inlineStr">
        <is>
          <t>NO_DEPENDENCY</t>
        </is>
      </c>
    </row>
    <row r="646">
      <c r="A646" s="29" t="inlineStr">
        <is>
          <t>CASP_PR_634_v1</t>
        </is>
      </c>
      <c r="B646" s="30" t="inlineStr">
        <is>
          <t>Loans and Advances from Group Entities</t>
        </is>
      </c>
      <c r="C646" s="34" t="inlineStr">
        <is>
          <t>TABLE: 20.0
MATRIX ROW / CONTEXT: EU/EEA
Enter Loans and Advances from Group Entities in EU/EEA
HOW TO ANSWER: 1 to 1 values.</t>
        </is>
      </c>
      <c r="D646" s="32" t="inlineStr"/>
      <c r="E646" s="33" t="inlineStr"/>
      <c r="F646" s="33" t="inlineStr"/>
      <c r="G646" s="33" t="inlineStr"/>
      <c r="H646" s="33" t="inlineStr"/>
      <c r="I646" s="33" t="inlineStr"/>
      <c r="J646" s="33" t="inlineStr"/>
      <c r="K646" s="33" t="inlineStr"/>
      <c r="L646" s="33" t="inlineStr"/>
      <c r="M646" s="33" t="inlineStr"/>
      <c r="N646" s="33" t="inlineStr"/>
      <c r="O646" s="33" t="inlineStr"/>
      <c r="P646" s="33" t="inlineStr"/>
      <c r="Q646" s="33" t="inlineStr"/>
      <c r="R646" s="33" t="inlineStr"/>
      <c r="S646" s="33" t="inlineStr"/>
      <c r="T646" s="33" t="inlineStr"/>
      <c r="U646" s="33" t="inlineStr"/>
      <c r="V646" s="33" t="inlineStr"/>
      <c r="W646" s="33" t="inlineStr"/>
      <c r="X646" s="33" t="inlineStr"/>
      <c r="Y646" s="33" t="inlineStr"/>
      <c r="Z646" s="33" t="inlineStr"/>
      <c r="AA646" s="33" t="inlineStr"/>
      <c r="AB646" s="33" t="inlineStr"/>
      <c r="AC646" s="33" t="inlineStr"/>
      <c r="AD646" s="33" t="inlineStr"/>
      <c r="AE646" s="33" t="inlineStr"/>
      <c r="AF646" s="33" t="inlineStr"/>
      <c r="AG646" s="33" t="inlineStr"/>
      <c r="AH646">
        <f>COUNTA(D646:D646)&gt;0</f>
        <v/>
      </c>
      <c r="AI646">
        <f>TRUE</f>
        <v/>
      </c>
      <c r="AJ646">
        <f>FALSE</f>
        <v/>
      </c>
      <c r="AK646">
        <f>IF(AH646,"ANSWERED","MISSING")</f>
        <v/>
      </c>
      <c r="AL646" t="inlineStr">
        <is>
          <t>NO_DEPENDENCY</t>
        </is>
      </c>
    </row>
    <row r="647">
      <c r="A647" s="29" t="inlineStr">
        <is>
          <t>CASP_PR_635_v1</t>
        </is>
      </c>
      <c r="B647" s="30" t="inlineStr">
        <is>
          <t>Loans and Advances from Group Entities</t>
        </is>
      </c>
      <c r="C647" s="34" t="inlineStr">
        <is>
          <t>TABLE: 20.0
MATRIX ROW / CONTEXT: RoW
Enter Loans and Advances from Group Entities in RoW
HOW TO ANSWER: 1 to 1 values.</t>
        </is>
      </c>
      <c r="D647" s="32" t="inlineStr"/>
      <c r="E647" s="33" t="inlineStr"/>
      <c r="F647" s="33" t="inlineStr"/>
      <c r="G647" s="33" t="inlineStr"/>
      <c r="H647" s="33" t="inlineStr"/>
      <c r="I647" s="33" t="inlineStr"/>
      <c r="J647" s="33" t="inlineStr"/>
      <c r="K647" s="33" t="inlineStr"/>
      <c r="L647" s="33" t="inlineStr"/>
      <c r="M647" s="33" t="inlineStr"/>
      <c r="N647" s="33" t="inlineStr"/>
      <c r="O647" s="33" t="inlineStr"/>
      <c r="P647" s="33" t="inlineStr"/>
      <c r="Q647" s="33" t="inlineStr"/>
      <c r="R647" s="33" t="inlineStr"/>
      <c r="S647" s="33" t="inlineStr"/>
      <c r="T647" s="33" t="inlineStr"/>
      <c r="U647" s="33" t="inlineStr"/>
      <c r="V647" s="33" t="inlineStr"/>
      <c r="W647" s="33" t="inlineStr"/>
      <c r="X647" s="33" t="inlineStr"/>
      <c r="Y647" s="33" t="inlineStr"/>
      <c r="Z647" s="33" t="inlineStr"/>
      <c r="AA647" s="33" t="inlineStr"/>
      <c r="AB647" s="33" t="inlineStr"/>
      <c r="AC647" s="33" t="inlineStr"/>
      <c r="AD647" s="33" t="inlineStr"/>
      <c r="AE647" s="33" t="inlineStr"/>
      <c r="AF647" s="33" t="inlineStr"/>
      <c r="AG647" s="33" t="inlineStr"/>
      <c r="AH647">
        <f>COUNTA(D647:D647)&gt;0</f>
        <v/>
      </c>
      <c r="AI647">
        <f>TRUE</f>
        <v/>
      </c>
      <c r="AJ647">
        <f>FALSE</f>
        <v/>
      </c>
      <c r="AK647">
        <f>IF(AH647,"ANSWERED","MISSING")</f>
        <v/>
      </c>
      <c r="AL647" t="inlineStr">
        <is>
          <t>NO_DEPENDENCY</t>
        </is>
      </c>
    </row>
    <row r="648">
      <c r="A648" s="29" t="inlineStr">
        <is>
          <t>CASP_PR_636_v1</t>
        </is>
      </c>
      <c r="B648" s="30" t="inlineStr">
        <is>
          <t>Loans and Advances from third-party entities</t>
        </is>
      </c>
      <c r="C648" s="34" t="inlineStr">
        <is>
          <t>TABLE: 20.0
MATRIX ROW / CONTEXT: Malta
Enter Loans and Advances from third-party entities in Malta
HOW TO ANSWER: 1 to 1 values.</t>
        </is>
      </c>
      <c r="D648" s="32" t="inlineStr"/>
      <c r="E648" s="33" t="inlineStr"/>
      <c r="F648" s="33" t="inlineStr"/>
      <c r="G648" s="33" t="inlineStr"/>
      <c r="H648" s="33" t="inlineStr"/>
      <c r="I648" s="33" t="inlineStr"/>
      <c r="J648" s="33" t="inlineStr"/>
      <c r="K648" s="33" t="inlineStr"/>
      <c r="L648" s="33" t="inlineStr"/>
      <c r="M648" s="33" t="inlineStr"/>
      <c r="N648" s="33" t="inlineStr"/>
      <c r="O648" s="33" t="inlineStr"/>
      <c r="P648" s="33" t="inlineStr"/>
      <c r="Q648" s="33" t="inlineStr"/>
      <c r="R648" s="33" t="inlineStr"/>
      <c r="S648" s="33" t="inlineStr"/>
      <c r="T648" s="33" t="inlineStr"/>
      <c r="U648" s="33" t="inlineStr"/>
      <c r="V648" s="33" t="inlineStr"/>
      <c r="W648" s="33" t="inlineStr"/>
      <c r="X648" s="33" t="inlineStr"/>
      <c r="Y648" s="33" t="inlineStr"/>
      <c r="Z648" s="33" t="inlineStr"/>
      <c r="AA648" s="33" t="inlineStr"/>
      <c r="AB648" s="33" t="inlineStr"/>
      <c r="AC648" s="33" t="inlineStr"/>
      <c r="AD648" s="33" t="inlineStr"/>
      <c r="AE648" s="33" t="inlineStr"/>
      <c r="AF648" s="33" t="inlineStr"/>
      <c r="AG648" s="33" t="inlineStr"/>
      <c r="AH648">
        <f>COUNTA(D648:D648)&gt;0</f>
        <v/>
      </c>
      <c r="AI648">
        <f>TRUE</f>
        <v/>
      </c>
      <c r="AJ648">
        <f>FALSE</f>
        <v/>
      </c>
      <c r="AK648">
        <f>IF(AH648,"ANSWERED","MISSING")</f>
        <v/>
      </c>
      <c r="AL648" t="inlineStr">
        <is>
          <t>NO_DEPENDENCY</t>
        </is>
      </c>
    </row>
    <row r="649">
      <c r="A649" s="29" t="inlineStr">
        <is>
          <t>CASP_PR_637_v1</t>
        </is>
      </c>
      <c r="B649" s="30" t="inlineStr">
        <is>
          <t>Loans and Advances from third-party entities</t>
        </is>
      </c>
      <c r="C649" s="34" t="inlineStr">
        <is>
          <t>TABLE: 20.0
MATRIX ROW / CONTEXT: EU/EEA
Enter Loans and Advances from third-party entities in EU/EEA
HOW TO ANSWER: 1 to 1 values.</t>
        </is>
      </c>
      <c r="D649" s="32" t="inlineStr"/>
      <c r="E649" s="33" t="inlineStr"/>
      <c r="F649" s="33" t="inlineStr"/>
      <c r="G649" s="33" t="inlineStr"/>
      <c r="H649" s="33" t="inlineStr"/>
      <c r="I649" s="33" t="inlineStr"/>
      <c r="J649" s="33" t="inlineStr"/>
      <c r="K649" s="33" t="inlineStr"/>
      <c r="L649" s="33" t="inlineStr"/>
      <c r="M649" s="33" t="inlineStr"/>
      <c r="N649" s="33" t="inlineStr"/>
      <c r="O649" s="33" t="inlineStr"/>
      <c r="P649" s="33" t="inlineStr"/>
      <c r="Q649" s="33" t="inlineStr"/>
      <c r="R649" s="33" t="inlineStr"/>
      <c r="S649" s="33" t="inlineStr"/>
      <c r="T649" s="33" t="inlineStr"/>
      <c r="U649" s="33" t="inlineStr"/>
      <c r="V649" s="33" t="inlineStr"/>
      <c r="W649" s="33" t="inlineStr"/>
      <c r="X649" s="33" t="inlineStr"/>
      <c r="Y649" s="33" t="inlineStr"/>
      <c r="Z649" s="33" t="inlineStr"/>
      <c r="AA649" s="33" t="inlineStr"/>
      <c r="AB649" s="33" t="inlineStr"/>
      <c r="AC649" s="33" t="inlineStr"/>
      <c r="AD649" s="33" t="inlineStr"/>
      <c r="AE649" s="33" t="inlineStr"/>
      <c r="AF649" s="33" t="inlineStr"/>
      <c r="AG649" s="33" t="inlineStr"/>
      <c r="AH649">
        <f>COUNTA(D649:D649)&gt;0</f>
        <v/>
      </c>
      <c r="AI649">
        <f>TRUE</f>
        <v/>
      </c>
      <c r="AJ649">
        <f>FALSE</f>
        <v/>
      </c>
      <c r="AK649">
        <f>IF(AH649,"ANSWERED","MISSING")</f>
        <v/>
      </c>
      <c r="AL649" t="inlineStr">
        <is>
          <t>NO_DEPENDENCY</t>
        </is>
      </c>
    </row>
    <row r="650">
      <c r="A650" s="29" t="inlineStr">
        <is>
          <t>CASP_PR_638_v1</t>
        </is>
      </c>
      <c r="B650" s="30" t="inlineStr">
        <is>
          <t>Loans and Advances from third-party entities</t>
        </is>
      </c>
      <c r="C650" s="34" t="inlineStr">
        <is>
          <t>TABLE: 20.0
MATRIX ROW / CONTEXT: RoW
Enter Loans and Advances from third-party entities in RoW
HOW TO ANSWER: 1 to 1 values.</t>
        </is>
      </c>
      <c r="D650" s="32" t="inlineStr"/>
      <c r="E650" s="33" t="inlineStr"/>
      <c r="F650" s="33" t="inlineStr"/>
      <c r="G650" s="33" t="inlineStr"/>
      <c r="H650" s="33" t="inlineStr"/>
      <c r="I650" s="33" t="inlineStr"/>
      <c r="J650" s="33" t="inlineStr"/>
      <c r="K650" s="33" t="inlineStr"/>
      <c r="L650" s="33" t="inlineStr"/>
      <c r="M650" s="33" t="inlineStr"/>
      <c r="N650" s="33" t="inlineStr"/>
      <c r="O650" s="33" t="inlineStr"/>
      <c r="P650" s="33" t="inlineStr"/>
      <c r="Q650" s="33" t="inlineStr"/>
      <c r="R650" s="33" t="inlineStr"/>
      <c r="S650" s="33" t="inlineStr"/>
      <c r="T650" s="33" t="inlineStr"/>
      <c r="U650" s="33" t="inlineStr"/>
      <c r="V650" s="33" t="inlineStr"/>
      <c r="W650" s="33" t="inlineStr"/>
      <c r="X650" s="33" t="inlineStr"/>
      <c r="Y650" s="33" t="inlineStr"/>
      <c r="Z650" s="33" t="inlineStr"/>
      <c r="AA650" s="33" t="inlineStr"/>
      <c r="AB650" s="33" t="inlineStr"/>
      <c r="AC650" s="33" t="inlineStr"/>
      <c r="AD650" s="33" t="inlineStr"/>
      <c r="AE650" s="33" t="inlineStr"/>
      <c r="AF650" s="33" t="inlineStr"/>
      <c r="AG650" s="33" t="inlineStr"/>
      <c r="AH650">
        <f>COUNTA(D650:D650)&gt;0</f>
        <v/>
      </c>
      <c r="AI650">
        <f>TRUE</f>
        <v/>
      </c>
      <c r="AJ650">
        <f>FALSE</f>
        <v/>
      </c>
      <c r="AK650">
        <f>IF(AH650,"ANSWERED","MISSING")</f>
        <v/>
      </c>
      <c r="AL650" t="inlineStr">
        <is>
          <t>NO_DEPENDENCY</t>
        </is>
      </c>
    </row>
    <row r="651">
      <c r="A651" s="29" t="inlineStr">
        <is>
          <t>CASP_PR_639_v1</t>
        </is>
      </c>
      <c r="B651" s="30" t="inlineStr">
        <is>
          <t>Details on Loans and Advances from third-party entities</t>
        </is>
      </c>
      <c r="C651" s="31" t="inlineStr">
        <is>
          <t>Enter Details on Loans and Advances from third-party entities
WHEN TO ANSWER: The total of “Loans and Advances from third-party entities” (CASP_PR_636), “Loans and Advances from third-party entities” (CASP_PR_637), “Loans and Advances from third-party entities” (CASP_PR_638) is greater than 0</t>
        </is>
      </c>
      <c r="D651" s="36" t="inlineStr"/>
      <c r="E651" s="33" t="inlineStr"/>
      <c r="F651" s="33" t="inlineStr"/>
      <c r="G651" s="33" t="inlineStr"/>
      <c r="H651" s="33" t="inlineStr"/>
      <c r="I651" s="33" t="inlineStr"/>
      <c r="J651" s="33" t="inlineStr"/>
      <c r="K651" s="33" t="inlineStr"/>
      <c r="L651" s="33" t="inlineStr"/>
      <c r="M651" s="33" t="inlineStr"/>
      <c r="N651" s="33" t="inlineStr"/>
      <c r="O651" s="33" t="inlineStr"/>
      <c r="P651" s="33" t="inlineStr"/>
      <c r="Q651" s="33" t="inlineStr"/>
      <c r="R651" s="33" t="inlineStr"/>
      <c r="S651" s="33" t="inlineStr"/>
      <c r="T651" s="33" t="inlineStr"/>
      <c r="U651" s="33" t="inlineStr"/>
      <c r="V651" s="33" t="inlineStr"/>
      <c r="W651" s="33" t="inlineStr"/>
      <c r="X651" s="33" t="inlineStr"/>
      <c r="Y651" s="33" t="inlineStr"/>
      <c r="Z651" s="33" t="inlineStr"/>
      <c r="AA651" s="33" t="inlineStr"/>
      <c r="AB651" s="33" t="inlineStr"/>
      <c r="AC651" s="33" t="inlineStr"/>
      <c r="AD651" s="33" t="inlineStr"/>
      <c r="AE651" s="33" t="inlineStr"/>
      <c r="AF651" s="33" t="inlineStr"/>
      <c r="AG651" s="33" t="inlineStr"/>
      <c r="AH651">
        <f>COUNTA(D651:D651)&gt;0</f>
        <v/>
      </c>
      <c r="AI651">
        <f>IFERROR(SUM('2- PR'!$D$648:$D$648,'2- PR'!$D$649:$D$649,'2- PR'!$D$650:$D$650)&gt;0,FALSE)</f>
        <v/>
      </c>
      <c r="AJ651">
        <f>IFERROR(AND(AND(COUNTA('2- PR'!$D$648:$D$648)=0,COUNTA('2- PR'!$D$649:$D$649)=0,COUNTA('2- PR'!$D$650:$D$650)=0),NOT(SUM('2- PR'!$D$648:$D$648,'2- PR'!$D$649:$D$649,'2- PR'!$D$650:$D$650)&gt;0)),FALSE)</f>
        <v/>
      </c>
      <c r="AK651">
        <f>IF(AI651,IF(AH651,"ANSWERED","MISSING"),IF(AJ651,IF(AH651,"INVALID","CONTROLLER MISSING"),IF(AH651,"INVALID","NOT APPLICABLE")))</f>
        <v/>
      </c>
      <c r="AL651" t="inlineStr">
        <is>
          <t>PARSED</t>
        </is>
      </c>
    </row>
    <row r="652">
      <c r="A652" s="29" t="inlineStr">
        <is>
          <t>CASP_PR_640_v1</t>
        </is>
      </c>
      <c r="B652" s="30" t="inlineStr">
        <is>
          <t>Trade Payables</t>
        </is>
      </c>
      <c r="C652" s="34" t="inlineStr">
        <is>
          <t>TABLE: 20.0
MATRIX ROW / CONTEXT: Malta
Enter Trade Payables in Malta
HOW TO ANSWER: 1 to 1 values.</t>
        </is>
      </c>
      <c r="D652" s="32" t="inlineStr"/>
      <c r="E652" s="33" t="inlineStr"/>
      <c r="F652" s="33" t="inlineStr"/>
      <c r="G652" s="33" t="inlineStr"/>
      <c r="H652" s="33" t="inlineStr"/>
      <c r="I652" s="33" t="inlineStr"/>
      <c r="J652" s="33" t="inlineStr"/>
      <c r="K652" s="33" t="inlineStr"/>
      <c r="L652" s="33" t="inlineStr"/>
      <c r="M652" s="33" t="inlineStr"/>
      <c r="N652" s="33" t="inlineStr"/>
      <c r="O652" s="33" t="inlineStr"/>
      <c r="P652" s="33" t="inlineStr"/>
      <c r="Q652" s="33" t="inlineStr"/>
      <c r="R652" s="33" t="inlineStr"/>
      <c r="S652" s="33" t="inlineStr"/>
      <c r="T652" s="33" t="inlineStr"/>
      <c r="U652" s="33" t="inlineStr"/>
      <c r="V652" s="33" t="inlineStr"/>
      <c r="W652" s="33" t="inlineStr"/>
      <c r="X652" s="33" t="inlineStr"/>
      <c r="Y652" s="33" t="inlineStr"/>
      <c r="Z652" s="33" t="inlineStr"/>
      <c r="AA652" s="33" t="inlineStr"/>
      <c r="AB652" s="33" t="inlineStr"/>
      <c r="AC652" s="33" t="inlineStr"/>
      <c r="AD652" s="33" t="inlineStr"/>
      <c r="AE652" s="33" t="inlineStr"/>
      <c r="AF652" s="33" t="inlineStr"/>
      <c r="AG652" s="33" t="inlineStr"/>
      <c r="AH652">
        <f>COUNTA(D652:D652)&gt;0</f>
        <v/>
      </c>
      <c r="AI652">
        <f>TRUE</f>
        <v/>
      </c>
      <c r="AJ652">
        <f>FALSE</f>
        <v/>
      </c>
      <c r="AK652">
        <f>IF(AH652,"ANSWERED","MISSING")</f>
        <v/>
      </c>
      <c r="AL652" t="inlineStr">
        <is>
          <t>NO_DEPENDENCY</t>
        </is>
      </c>
    </row>
    <row r="653">
      <c r="A653" s="29" t="inlineStr">
        <is>
          <t>CASP_PR_641_v1</t>
        </is>
      </c>
      <c r="B653" s="30" t="inlineStr">
        <is>
          <t>Trade Payables</t>
        </is>
      </c>
      <c r="C653" s="34" t="inlineStr">
        <is>
          <t>TABLE: 20.0
MATRIX ROW / CONTEXT: EU/EEA
Enter Trade Payables in EU/EEA
HOW TO ANSWER: 1 to 1 values.</t>
        </is>
      </c>
      <c r="D653" s="32" t="inlineStr"/>
      <c r="E653" s="33" t="inlineStr"/>
      <c r="F653" s="33" t="inlineStr"/>
      <c r="G653" s="33" t="inlineStr"/>
      <c r="H653" s="33" t="inlineStr"/>
      <c r="I653" s="33" t="inlineStr"/>
      <c r="J653" s="33" t="inlineStr"/>
      <c r="K653" s="33" t="inlineStr"/>
      <c r="L653" s="33" t="inlineStr"/>
      <c r="M653" s="33" t="inlineStr"/>
      <c r="N653" s="33" t="inlineStr"/>
      <c r="O653" s="33" t="inlineStr"/>
      <c r="P653" s="33" t="inlineStr"/>
      <c r="Q653" s="33" t="inlineStr"/>
      <c r="R653" s="33" t="inlineStr"/>
      <c r="S653" s="33" t="inlineStr"/>
      <c r="T653" s="33" t="inlineStr"/>
      <c r="U653" s="33" t="inlineStr"/>
      <c r="V653" s="33" t="inlineStr"/>
      <c r="W653" s="33" t="inlineStr"/>
      <c r="X653" s="33" t="inlineStr"/>
      <c r="Y653" s="33" t="inlineStr"/>
      <c r="Z653" s="33" t="inlineStr"/>
      <c r="AA653" s="33" t="inlineStr"/>
      <c r="AB653" s="33" t="inlineStr"/>
      <c r="AC653" s="33" t="inlineStr"/>
      <c r="AD653" s="33" t="inlineStr"/>
      <c r="AE653" s="33" t="inlineStr"/>
      <c r="AF653" s="33" t="inlineStr"/>
      <c r="AG653" s="33" t="inlineStr"/>
      <c r="AH653">
        <f>COUNTA(D653:D653)&gt;0</f>
        <v/>
      </c>
      <c r="AI653">
        <f>TRUE</f>
        <v/>
      </c>
      <c r="AJ653">
        <f>FALSE</f>
        <v/>
      </c>
      <c r="AK653">
        <f>IF(AH653,"ANSWERED","MISSING")</f>
        <v/>
      </c>
      <c r="AL653" t="inlineStr">
        <is>
          <t>NO_DEPENDENCY</t>
        </is>
      </c>
    </row>
    <row r="654">
      <c r="A654" s="29" t="inlineStr">
        <is>
          <t>CASP_PR_642_v1</t>
        </is>
      </c>
      <c r="B654" s="30" t="inlineStr">
        <is>
          <t>Trade Payables</t>
        </is>
      </c>
      <c r="C654" s="34" t="inlineStr">
        <is>
          <t>TABLE: 20.0
MATRIX ROW / CONTEXT: RoW
Enter Trade Payables in RoW
HOW TO ANSWER: 1 to 1 values.</t>
        </is>
      </c>
      <c r="D654" s="32" t="inlineStr"/>
      <c r="E654" s="33" t="inlineStr"/>
      <c r="F654" s="33" t="inlineStr"/>
      <c r="G654" s="33" t="inlineStr"/>
      <c r="H654" s="33" t="inlineStr"/>
      <c r="I654" s="33" t="inlineStr"/>
      <c r="J654" s="33" t="inlineStr"/>
      <c r="K654" s="33" t="inlineStr"/>
      <c r="L654" s="33" t="inlineStr"/>
      <c r="M654" s="33" t="inlineStr"/>
      <c r="N654" s="33" t="inlineStr"/>
      <c r="O654" s="33" t="inlineStr"/>
      <c r="P654" s="33" t="inlineStr"/>
      <c r="Q654" s="33" t="inlineStr"/>
      <c r="R654" s="33" t="inlineStr"/>
      <c r="S654" s="33" t="inlineStr"/>
      <c r="T654" s="33" t="inlineStr"/>
      <c r="U654" s="33" t="inlineStr"/>
      <c r="V654" s="33" t="inlineStr"/>
      <c r="W654" s="33" t="inlineStr"/>
      <c r="X654" s="33" t="inlineStr"/>
      <c r="Y654" s="33" t="inlineStr"/>
      <c r="Z654" s="33" t="inlineStr"/>
      <c r="AA654" s="33" t="inlineStr"/>
      <c r="AB654" s="33" t="inlineStr"/>
      <c r="AC654" s="33" t="inlineStr"/>
      <c r="AD654" s="33" t="inlineStr"/>
      <c r="AE654" s="33" t="inlineStr"/>
      <c r="AF654" s="33" t="inlineStr"/>
      <c r="AG654" s="33" t="inlineStr"/>
      <c r="AH654">
        <f>COUNTA(D654:D654)&gt;0</f>
        <v/>
      </c>
      <c r="AI654">
        <f>TRUE</f>
        <v/>
      </c>
      <c r="AJ654">
        <f>FALSE</f>
        <v/>
      </c>
      <c r="AK654">
        <f>IF(AH654,"ANSWERED","MISSING")</f>
        <v/>
      </c>
      <c r="AL654" t="inlineStr">
        <is>
          <t>NO_DEPENDENCY</t>
        </is>
      </c>
    </row>
    <row r="655">
      <c r="A655" s="29" t="inlineStr">
        <is>
          <t>CASP_PR_643_v1</t>
        </is>
      </c>
      <c r="B655" s="30" t="inlineStr">
        <is>
          <t>FIAT Deposits/Reserves Collected from Clients</t>
        </is>
      </c>
      <c r="C655" s="34" t="inlineStr">
        <is>
          <t>TABLE: 20.0
MATRIX ROW / CONTEXT: Malta
Enter FIAT Deposits/Reserves Collected from Clients in Malta
HOW TO ANSWER: 1 to 1 values.</t>
        </is>
      </c>
      <c r="D655" s="32" t="inlineStr"/>
      <c r="E655" s="33" t="inlineStr"/>
      <c r="F655" s="33" t="inlineStr"/>
      <c r="G655" s="33" t="inlineStr"/>
      <c r="H655" s="33" t="inlineStr"/>
      <c r="I655" s="33" t="inlineStr"/>
      <c r="J655" s="33" t="inlineStr"/>
      <c r="K655" s="33" t="inlineStr"/>
      <c r="L655" s="33" t="inlineStr"/>
      <c r="M655" s="33" t="inlineStr"/>
      <c r="N655" s="33" t="inlineStr"/>
      <c r="O655" s="33" t="inlineStr"/>
      <c r="P655" s="33" t="inlineStr"/>
      <c r="Q655" s="33" t="inlineStr"/>
      <c r="R655" s="33" t="inlineStr"/>
      <c r="S655" s="33" t="inlineStr"/>
      <c r="T655" s="33" t="inlineStr"/>
      <c r="U655" s="33" t="inlineStr"/>
      <c r="V655" s="33" t="inlineStr"/>
      <c r="W655" s="33" t="inlineStr"/>
      <c r="X655" s="33" t="inlineStr"/>
      <c r="Y655" s="33" t="inlineStr"/>
      <c r="Z655" s="33" t="inlineStr"/>
      <c r="AA655" s="33" t="inlineStr"/>
      <c r="AB655" s="33" t="inlineStr"/>
      <c r="AC655" s="33" t="inlineStr"/>
      <c r="AD655" s="33" t="inlineStr"/>
      <c r="AE655" s="33" t="inlineStr"/>
      <c r="AF655" s="33" t="inlineStr"/>
      <c r="AG655" s="33" t="inlineStr"/>
      <c r="AH655">
        <f>COUNTA(D655:D655)&gt;0</f>
        <v/>
      </c>
      <c r="AI655">
        <f>TRUE</f>
        <v/>
      </c>
      <c r="AJ655">
        <f>FALSE</f>
        <v/>
      </c>
      <c r="AK655">
        <f>IF(AH655,"ANSWERED","MISSING")</f>
        <v/>
      </c>
      <c r="AL655" t="inlineStr">
        <is>
          <t>NO_DEPENDENCY</t>
        </is>
      </c>
    </row>
    <row r="656">
      <c r="A656" s="29" t="inlineStr">
        <is>
          <t>CASP_PR_644_v1</t>
        </is>
      </c>
      <c r="B656" s="30" t="inlineStr">
        <is>
          <t>FIAT Deposits/Reserves Collected from Clients</t>
        </is>
      </c>
      <c r="C656" s="34" t="inlineStr">
        <is>
          <t>TABLE: 20.0
MATRIX ROW / CONTEXT: EU/EEA
Enter FIAT Deposits/Reserves Collected from Clients in EU/EEA
HOW TO ANSWER: 1 to 1 values.</t>
        </is>
      </c>
      <c r="D656" s="32" t="inlineStr"/>
      <c r="E656" s="33" t="inlineStr"/>
      <c r="F656" s="33" t="inlineStr"/>
      <c r="G656" s="33" t="inlineStr"/>
      <c r="H656" s="33" t="inlineStr"/>
      <c r="I656" s="33" t="inlineStr"/>
      <c r="J656" s="33" t="inlineStr"/>
      <c r="K656" s="33" t="inlineStr"/>
      <c r="L656" s="33" t="inlineStr"/>
      <c r="M656" s="33" t="inlineStr"/>
      <c r="N656" s="33" t="inlineStr"/>
      <c r="O656" s="33" t="inlineStr"/>
      <c r="P656" s="33" t="inlineStr"/>
      <c r="Q656" s="33" t="inlineStr"/>
      <c r="R656" s="33" t="inlineStr"/>
      <c r="S656" s="33" t="inlineStr"/>
      <c r="T656" s="33" t="inlineStr"/>
      <c r="U656" s="33" t="inlineStr"/>
      <c r="V656" s="33" t="inlineStr"/>
      <c r="W656" s="33" t="inlineStr"/>
      <c r="X656" s="33" t="inlineStr"/>
      <c r="Y656" s="33" t="inlineStr"/>
      <c r="Z656" s="33" t="inlineStr"/>
      <c r="AA656" s="33" t="inlineStr"/>
      <c r="AB656" s="33" t="inlineStr"/>
      <c r="AC656" s="33" t="inlineStr"/>
      <c r="AD656" s="33" t="inlineStr"/>
      <c r="AE656" s="33" t="inlineStr"/>
      <c r="AF656" s="33" t="inlineStr"/>
      <c r="AG656" s="33" t="inlineStr"/>
      <c r="AH656">
        <f>COUNTA(D656:D656)&gt;0</f>
        <v/>
      </c>
      <c r="AI656">
        <f>TRUE</f>
        <v/>
      </c>
      <c r="AJ656">
        <f>FALSE</f>
        <v/>
      </c>
      <c r="AK656">
        <f>IF(AH656,"ANSWERED","MISSING")</f>
        <v/>
      </c>
      <c r="AL656" t="inlineStr">
        <is>
          <t>NO_DEPENDENCY</t>
        </is>
      </c>
    </row>
    <row r="657">
      <c r="A657" s="29" t="inlineStr">
        <is>
          <t>CASP_PR_645_v1</t>
        </is>
      </c>
      <c r="B657" s="30" t="inlineStr">
        <is>
          <t>FIAT Deposits/Reserves Collected from Clients</t>
        </is>
      </c>
      <c r="C657" s="34" t="inlineStr">
        <is>
          <t>TABLE: 20.0
MATRIX ROW / CONTEXT: RoW
Enter FIAT Deposits/Reserves Collected from Clients in RoW
HOW TO ANSWER: 1 to 1 values.</t>
        </is>
      </c>
      <c r="D657" s="32" t="inlineStr"/>
      <c r="E657" s="33" t="inlineStr"/>
      <c r="F657" s="33" t="inlineStr"/>
      <c r="G657" s="33" t="inlineStr"/>
      <c r="H657" s="33" t="inlineStr"/>
      <c r="I657" s="33" t="inlineStr"/>
      <c r="J657" s="33" t="inlineStr"/>
      <c r="K657" s="33" t="inlineStr"/>
      <c r="L657" s="33" t="inlineStr"/>
      <c r="M657" s="33" t="inlineStr"/>
      <c r="N657" s="33" t="inlineStr"/>
      <c r="O657" s="33" t="inlineStr"/>
      <c r="P657" s="33" t="inlineStr"/>
      <c r="Q657" s="33" t="inlineStr"/>
      <c r="R657" s="33" t="inlineStr"/>
      <c r="S657" s="33" t="inlineStr"/>
      <c r="T657" s="33" t="inlineStr"/>
      <c r="U657" s="33" t="inlineStr"/>
      <c r="V657" s="33" t="inlineStr"/>
      <c r="W657" s="33" t="inlineStr"/>
      <c r="X657" s="33" t="inlineStr"/>
      <c r="Y657" s="33" t="inlineStr"/>
      <c r="Z657" s="33" t="inlineStr"/>
      <c r="AA657" s="33" t="inlineStr"/>
      <c r="AB657" s="33" t="inlineStr"/>
      <c r="AC657" s="33" t="inlineStr"/>
      <c r="AD657" s="33" t="inlineStr"/>
      <c r="AE657" s="33" t="inlineStr"/>
      <c r="AF657" s="33" t="inlineStr"/>
      <c r="AG657" s="33" t="inlineStr"/>
      <c r="AH657">
        <f>COUNTA(D657:D657)&gt;0</f>
        <v/>
      </c>
      <c r="AI657">
        <f>TRUE</f>
        <v/>
      </c>
      <c r="AJ657">
        <f>FALSE</f>
        <v/>
      </c>
      <c r="AK657">
        <f>IF(AH657,"ANSWERED","MISSING")</f>
        <v/>
      </c>
      <c r="AL657" t="inlineStr">
        <is>
          <t>NO_DEPENDENCY</t>
        </is>
      </c>
    </row>
    <row r="658">
      <c r="A658" s="29" t="inlineStr">
        <is>
          <t>CASP_PR_646_v1</t>
        </is>
      </c>
      <c r="B658" s="30" t="inlineStr">
        <is>
          <t>Client Balances held in crypto-assets</t>
        </is>
      </c>
      <c r="C658" s="34" t="inlineStr">
        <is>
          <t>TABLE: 20.0
MATRIX ROW / CONTEXT: Malta
Enter Client Balances held in crypto-assets in Malta
HOW TO ANSWER: 1 to 1 values.</t>
        </is>
      </c>
      <c r="D658" s="32" t="inlineStr"/>
      <c r="E658" s="33" t="inlineStr"/>
      <c r="F658" s="33" t="inlineStr"/>
      <c r="G658" s="33" t="inlineStr"/>
      <c r="H658" s="33" t="inlineStr"/>
      <c r="I658" s="33" t="inlineStr"/>
      <c r="J658" s="33" t="inlineStr"/>
      <c r="K658" s="33" t="inlineStr"/>
      <c r="L658" s="33" t="inlineStr"/>
      <c r="M658" s="33" t="inlineStr"/>
      <c r="N658" s="33" t="inlineStr"/>
      <c r="O658" s="33" t="inlineStr"/>
      <c r="P658" s="33" t="inlineStr"/>
      <c r="Q658" s="33" t="inlineStr"/>
      <c r="R658" s="33" t="inlineStr"/>
      <c r="S658" s="33" t="inlineStr"/>
      <c r="T658" s="33" t="inlineStr"/>
      <c r="U658" s="33" t="inlineStr"/>
      <c r="V658" s="33" t="inlineStr"/>
      <c r="W658" s="33" t="inlineStr"/>
      <c r="X658" s="33" t="inlineStr"/>
      <c r="Y658" s="33" t="inlineStr"/>
      <c r="Z658" s="33" t="inlineStr"/>
      <c r="AA658" s="33" t="inlineStr"/>
      <c r="AB658" s="33" t="inlineStr"/>
      <c r="AC658" s="33" t="inlineStr"/>
      <c r="AD658" s="33" t="inlineStr"/>
      <c r="AE658" s="33" t="inlineStr"/>
      <c r="AF658" s="33" t="inlineStr"/>
      <c r="AG658" s="33" t="inlineStr"/>
      <c r="AH658">
        <f>COUNTA(D658:D658)&gt;0</f>
        <v/>
      </c>
      <c r="AI658">
        <f>TRUE</f>
        <v/>
      </c>
      <c r="AJ658">
        <f>FALSE</f>
        <v/>
      </c>
      <c r="AK658">
        <f>IF(AH658,"ANSWERED","MISSING")</f>
        <v/>
      </c>
      <c r="AL658" t="inlineStr">
        <is>
          <t>NO_DEPENDENCY</t>
        </is>
      </c>
    </row>
    <row r="659">
      <c r="A659" s="29" t="inlineStr">
        <is>
          <t>CASP_PR_647_v1</t>
        </is>
      </c>
      <c r="B659" s="30" t="inlineStr">
        <is>
          <t>Client Balances held in crypto-assets</t>
        </is>
      </c>
      <c r="C659" s="34" t="inlineStr">
        <is>
          <t>TABLE: 20.0
MATRIX ROW / CONTEXT: EU/EEA
Enter Client Balances held in crypto-assets in EU/EEA
HOW TO ANSWER: 1 to 1 values.</t>
        </is>
      </c>
      <c r="D659" s="32" t="inlineStr"/>
      <c r="E659" s="33" t="inlineStr"/>
      <c r="F659" s="33" t="inlineStr"/>
      <c r="G659" s="33" t="inlineStr"/>
      <c r="H659" s="33" t="inlineStr"/>
      <c r="I659" s="33" t="inlineStr"/>
      <c r="J659" s="33" t="inlineStr"/>
      <c r="K659" s="33" t="inlineStr"/>
      <c r="L659" s="33" t="inlineStr"/>
      <c r="M659" s="33" t="inlineStr"/>
      <c r="N659" s="33" t="inlineStr"/>
      <c r="O659" s="33" t="inlineStr"/>
      <c r="P659" s="33" t="inlineStr"/>
      <c r="Q659" s="33" t="inlineStr"/>
      <c r="R659" s="33" t="inlineStr"/>
      <c r="S659" s="33" t="inlineStr"/>
      <c r="T659" s="33" t="inlineStr"/>
      <c r="U659" s="33" t="inlineStr"/>
      <c r="V659" s="33" t="inlineStr"/>
      <c r="W659" s="33" t="inlineStr"/>
      <c r="X659" s="33" t="inlineStr"/>
      <c r="Y659" s="33" t="inlineStr"/>
      <c r="Z659" s="33" t="inlineStr"/>
      <c r="AA659" s="33" t="inlineStr"/>
      <c r="AB659" s="33" t="inlineStr"/>
      <c r="AC659" s="33" t="inlineStr"/>
      <c r="AD659" s="33" t="inlineStr"/>
      <c r="AE659" s="33" t="inlineStr"/>
      <c r="AF659" s="33" t="inlineStr"/>
      <c r="AG659" s="33" t="inlineStr"/>
      <c r="AH659">
        <f>COUNTA(D659:D659)&gt;0</f>
        <v/>
      </c>
      <c r="AI659">
        <f>TRUE</f>
        <v/>
      </c>
      <c r="AJ659">
        <f>FALSE</f>
        <v/>
      </c>
      <c r="AK659">
        <f>IF(AH659,"ANSWERED","MISSING")</f>
        <v/>
      </c>
      <c r="AL659" t="inlineStr">
        <is>
          <t>NO_DEPENDENCY</t>
        </is>
      </c>
    </row>
    <row r="660">
      <c r="A660" s="29" t="inlineStr">
        <is>
          <t>CASP_PR_648_v1</t>
        </is>
      </c>
      <c r="B660" s="30" t="inlineStr">
        <is>
          <t>Client Balances held in crypto-assets</t>
        </is>
      </c>
      <c r="C660" s="34" t="inlineStr">
        <is>
          <t>TABLE: 20.0
MATRIX ROW / CONTEXT: RoW
Enter Client Balances held in crypto-assets in RoW
HOW TO ANSWER: 1 to 1 values.</t>
        </is>
      </c>
      <c r="D660" s="32" t="inlineStr"/>
      <c r="E660" s="33" t="inlineStr"/>
      <c r="F660" s="33" t="inlineStr"/>
      <c r="G660" s="33" t="inlineStr"/>
      <c r="H660" s="33" t="inlineStr"/>
      <c r="I660" s="33" t="inlineStr"/>
      <c r="J660" s="33" t="inlineStr"/>
      <c r="K660" s="33" t="inlineStr"/>
      <c r="L660" s="33" t="inlineStr"/>
      <c r="M660" s="33" t="inlineStr"/>
      <c r="N660" s="33" t="inlineStr"/>
      <c r="O660" s="33" t="inlineStr"/>
      <c r="P660" s="33" t="inlineStr"/>
      <c r="Q660" s="33" t="inlineStr"/>
      <c r="R660" s="33" t="inlineStr"/>
      <c r="S660" s="33" t="inlineStr"/>
      <c r="T660" s="33" t="inlineStr"/>
      <c r="U660" s="33" t="inlineStr"/>
      <c r="V660" s="33" t="inlineStr"/>
      <c r="W660" s="33" t="inlineStr"/>
      <c r="X660" s="33" t="inlineStr"/>
      <c r="Y660" s="33" t="inlineStr"/>
      <c r="Z660" s="33" t="inlineStr"/>
      <c r="AA660" s="33" t="inlineStr"/>
      <c r="AB660" s="33" t="inlineStr"/>
      <c r="AC660" s="33" t="inlineStr"/>
      <c r="AD660" s="33" t="inlineStr"/>
      <c r="AE660" s="33" t="inlineStr"/>
      <c r="AF660" s="33" t="inlineStr"/>
      <c r="AG660" s="33" t="inlineStr"/>
      <c r="AH660">
        <f>COUNTA(D660:D660)&gt;0</f>
        <v/>
      </c>
      <c r="AI660">
        <f>TRUE</f>
        <v/>
      </c>
      <c r="AJ660">
        <f>FALSE</f>
        <v/>
      </c>
      <c r="AK660">
        <f>IF(AH660,"ANSWERED","MISSING")</f>
        <v/>
      </c>
      <c r="AL660" t="inlineStr">
        <is>
          <t>NO_DEPENDENCY</t>
        </is>
      </c>
    </row>
    <row r="661">
      <c r="A661" s="29" t="inlineStr">
        <is>
          <t>CASP_PR_649_v1</t>
        </is>
      </c>
      <c r="B661" s="30" t="inlineStr">
        <is>
          <t>Amount due to payment service providers or intermediaries</t>
        </is>
      </c>
      <c r="C661" s="34" t="inlineStr">
        <is>
          <t>TABLE: 20.0
MATRIX ROW / CONTEXT: Malta
Enter Amount due to payment service providers or intermediaries in Malta
HOW TO ANSWER: 1 to 1 values.</t>
        </is>
      </c>
      <c r="D661" s="32" t="inlineStr"/>
      <c r="E661" s="33" t="inlineStr"/>
      <c r="F661" s="33" t="inlineStr"/>
      <c r="G661" s="33" t="inlineStr"/>
      <c r="H661" s="33" t="inlineStr"/>
      <c r="I661" s="33" t="inlineStr"/>
      <c r="J661" s="33" t="inlineStr"/>
      <c r="K661" s="33" t="inlineStr"/>
      <c r="L661" s="33" t="inlineStr"/>
      <c r="M661" s="33" t="inlineStr"/>
      <c r="N661" s="33" t="inlineStr"/>
      <c r="O661" s="33" t="inlineStr"/>
      <c r="P661" s="33" t="inlineStr"/>
      <c r="Q661" s="33" t="inlineStr"/>
      <c r="R661" s="33" t="inlineStr"/>
      <c r="S661" s="33" t="inlineStr"/>
      <c r="T661" s="33" t="inlineStr"/>
      <c r="U661" s="33" t="inlineStr"/>
      <c r="V661" s="33" t="inlineStr"/>
      <c r="W661" s="33" t="inlineStr"/>
      <c r="X661" s="33" t="inlineStr"/>
      <c r="Y661" s="33" t="inlineStr"/>
      <c r="Z661" s="33" t="inlineStr"/>
      <c r="AA661" s="33" t="inlineStr"/>
      <c r="AB661" s="33" t="inlineStr"/>
      <c r="AC661" s="33" t="inlineStr"/>
      <c r="AD661" s="33" t="inlineStr"/>
      <c r="AE661" s="33" t="inlineStr"/>
      <c r="AF661" s="33" t="inlineStr"/>
      <c r="AG661" s="33" t="inlineStr"/>
      <c r="AH661">
        <f>COUNTA(D661:D661)&gt;0</f>
        <v/>
      </c>
      <c r="AI661">
        <f>TRUE</f>
        <v/>
      </c>
      <c r="AJ661">
        <f>FALSE</f>
        <v/>
      </c>
      <c r="AK661">
        <f>IF(AH661,"ANSWERED","MISSING")</f>
        <v/>
      </c>
      <c r="AL661" t="inlineStr">
        <is>
          <t>NO_DEPENDENCY</t>
        </is>
      </c>
    </row>
    <row r="662">
      <c r="A662" s="29" t="inlineStr">
        <is>
          <t>CASP_PR_650_v1</t>
        </is>
      </c>
      <c r="B662" s="30" t="inlineStr">
        <is>
          <t>Amount due to payment service providers or intermediaries</t>
        </is>
      </c>
      <c r="C662" s="34" t="inlineStr">
        <is>
          <t>TABLE: 20.0
MATRIX ROW / CONTEXT: EU/EEA
Enter Amount due to payment service providers or intermediaries in EU/EEA
HOW TO ANSWER: 1 to 1 values.</t>
        </is>
      </c>
      <c r="D662" s="32" t="inlineStr"/>
      <c r="E662" s="33" t="inlineStr"/>
      <c r="F662" s="33" t="inlineStr"/>
      <c r="G662" s="33" t="inlineStr"/>
      <c r="H662" s="33" t="inlineStr"/>
      <c r="I662" s="33" t="inlineStr"/>
      <c r="J662" s="33" t="inlineStr"/>
      <c r="K662" s="33" t="inlineStr"/>
      <c r="L662" s="33" t="inlineStr"/>
      <c r="M662" s="33" t="inlineStr"/>
      <c r="N662" s="33" t="inlineStr"/>
      <c r="O662" s="33" t="inlineStr"/>
      <c r="P662" s="33" t="inlineStr"/>
      <c r="Q662" s="33" t="inlineStr"/>
      <c r="R662" s="33" t="inlineStr"/>
      <c r="S662" s="33" t="inlineStr"/>
      <c r="T662" s="33" t="inlineStr"/>
      <c r="U662" s="33" t="inlineStr"/>
      <c r="V662" s="33" t="inlineStr"/>
      <c r="W662" s="33" t="inlineStr"/>
      <c r="X662" s="33" t="inlineStr"/>
      <c r="Y662" s="33" t="inlineStr"/>
      <c r="Z662" s="33" t="inlineStr"/>
      <c r="AA662" s="33" t="inlineStr"/>
      <c r="AB662" s="33" t="inlineStr"/>
      <c r="AC662" s="33" t="inlineStr"/>
      <c r="AD662" s="33" t="inlineStr"/>
      <c r="AE662" s="33" t="inlineStr"/>
      <c r="AF662" s="33" t="inlineStr"/>
      <c r="AG662" s="33" t="inlineStr"/>
      <c r="AH662">
        <f>COUNTA(D662:D662)&gt;0</f>
        <v/>
      </c>
      <c r="AI662">
        <f>TRUE</f>
        <v/>
      </c>
      <c r="AJ662">
        <f>FALSE</f>
        <v/>
      </c>
      <c r="AK662">
        <f>IF(AH662,"ANSWERED","MISSING")</f>
        <v/>
      </c>
      <c r="AL662" t="inlineStr">
        <is>
          <t>NO_DEPENDENCY</t>
        </is>
      </c>
    </row>
    <row r="663">
      <c r="A663" s="29" t="inlineStr">
        <is>
          <t>CASP_PR_651_v1</t>
        </is>
      </c>
      <c r="B663" s="30" t="inlineStr">
        <is>
          <t>Amount due to payment service providers or intermediaries</t>
        </is>
      </c>
      <c r="C663" s="34" t="inlineStr">
        <is>
          <t>TABLE: 20.0
MATRIX ROW / CONTEXT: RoW
Enter Amount due to payment service providers or intermediaries in RoW
HOW TO ANSWER: 1 to 1 values.</t>
        </is>
      </c>
      <c r="D663" s="32" t="inlineStr"/>
      <c r="E663" s="33" t="inlineStr"/>
      <c r="F663" s="33" t="inlineStr"/>
      <c r="G663" s="33" t="inlineStr"/>
      <c r="H663" s="33" t="inlineStr"/>
      <c r="I663" s="33" t="inlineStr"/>
      <c r="J663" s="33" t="inlineStr"/>
      <c r="K663" s="33" t="inlineStr"/>
      <c r="L663" s="33" t="inlineStr"/>
      <c r="M663" s="33" t="inlineStr"/>
      <c r="N663" s="33" t="inlineStr"/>
      <c r="O663" s="33" t="inlineStr"/>
      <c r="P663" s="33" t="inlineStr"/>
      <c r="Q663" s="33" t="inlineStr"/>
      <c r="R663" s="33" t="inlineStr"/>
      <c r="S663" s="33" t="inlineStr"/>
      <c r="T663" s="33" t="inlineStr"/>
      <c r="U663" s="33" t="inlineStr"/>
      <c r="V663" s="33" t="inlineStr"/>
      <c r="W663" s="33" t="inlineStr"/>
      <c r="X663" s="33" t="inlineStr"/>
      <c r="Y663" s="33" t="inlineStr"/>
      <c r="Z663" s="33" t="inlineStr"/>
      <c r="AA663" s="33" t="inlineStr"/>
      <c r="AB663" s="33" t="inlineStr"/>
      <c r="AC663" s="33" t="inlineStr"/>
      <c r="AD663" s="33" t="inlineStr"/>
      <c r="AE663" s="33" t="inlineStr"/>
      <c r="AF663" s="33" t="inlineStr"/>
      <c r="AG663" s="33" t="inlineStr"/>
      <c r="AH663">
        <f>COUNTA(D663:D663)&gt;0</f>
        <v/>
      </c>
      <c r="AI663">
        <f>TRUE</f>
        <v/>
      </c>
      <c r="AJ663">
        <f>FALSE</f>
        <v/>
      </c>
      <c r="AK663">
        <f>IF(AH663,"ANSWERED","MISSING")</f>
        <v/>
      </c>
      <c r="AL663" t="inlineStr">
        <is>
          <t>NO_DEPENDENCY</t>
        </is>
      </c>
    </row>
    <row r="664">
      <c r="A664" s="29" t="inlineStr">
        <is>
          <t>CASP_PR_652_v1</t>
        </is>
      </c>
      <c r="B664" s="30" t="inlineStr">
        <is>
          <t>Amounts due to group entities</t>
        </is>
      </c>
      <c r="C664" s="34" t="inlineStr">
        <is>
          <t>TABLE: 20.0
MATRIX ROW / CONTEXT: Malta
Enter Amounts due to group entities in Malta
HOW TO ANSWER: 1 to 1 values.</t>
        </is>
      </c>
      <c r="D664" s="32" t="inlineStr"/>
      <c r="E664" s="33" t="inlineStr"/>
      <c r="F664" s="33" t="inlineStr"/>
      <c r="G664" s="33" t="inlineStr"/>
      <c r="H664" s="33" t="inlineStr"/>
      <c r="I664" s="33" t="inlineStr"/>
      <c r="J664" s="33" t="inlineStr"/>
      <c r="K664" s="33" t="inlineStr"/>
      <c r="L664" s="33" t="inlineStr"/>
      <c r="M664" s="33" t="inlineStr"/>
      <c r="N664" s="33" t="inlineStr"/>
      <c r="O664" s="33" t="inlineStr"/>
      <c r="P664" s="33" t="inlineStr"/>
      <c r="Q664" s="33" t="inlineStr"/>
      <c r="R664" s="33" t="inlineStr"/>
      <c r="S664" s="33" t="inlineStr"/>
      <c r="T664" s="33" t="inlineStr"/>
      <c r="U664" s="33" t="inlineStr"/>
      <c r="V664" s="33" t="inlineStr"/>
      <c r="W664" s="33" t="inlineStr"/>
      <c r="X664" s="33" t="inlineStr"/>
      <c r="Y664" s="33" t="inlineStr"/>
      <c r="Z664" s="33" t="inlineStr"/>
      <c r="AA664" s="33" t="inlineStr"/>
      <c r="AB664" s="33" t="inlineStr"/>
      <c r="AC664" s="33" t="inlineStr"/>
      <c r="AD664" s="33" t="inlineStr"/>
      <c r="AE664" s="33" t="inlineStr"/>
      <c r="AF664" s="33" t="inlineStr"/>
      <c r="AG664" s="33" t="inlineStr"/>
      <c r="AH664">
        <f>COUNTA(D664:D664)&gt;0</f>
        <v/>
      </c>
      <c r="AI664">
        <f>TRUE</f>
        <v/>
      </c>
      <c r="AJ664">
        <f>FALSE</f>
        <v/>
      </c>
      <c r="AK664">
        <f>IF(AH664,"ANSWERED","MISSING")</f>
        <v/>
      </c>
      <c r="AL664" t="inlineStr">
        <is>
          <t>NO_DEPENDENCY</t>
        </is>
      </c>
    </row>
    <row r="665">
      <c r="A665" s="29" t="inlineStr">
        <is>
          <t>CASP_PR_653_v1</t>
        </is>
      </c>
      <c r="B665" s="30" t="inlineStr">
        <is>
          <t>Amounts due to group entities</t>
        </is>
      </c>
      <c r="C665" s="34" t="inlineStr">
        <is>
          <t>TABLE: 20.0
MATRIX ROW / CONTEXT: EU/EEA
Enter Amounts due to group entities in EU/EEA
HOW TO ANSWER: 1 to 1 values.</t>
        </is>
      </c>
      <c r="D665" s="32" t="inlineStr"/>
      <c r="E665" s="33" t="inlineStr"/>
      <c r="F665" s="33" t="inlineStr"/>
      <c r="G665" s="33" t="inlineStr"/>
      <c r="H665" s="33" t="inlineStr"/>
      <c r="I665" s="33" t="inlineStr"/>
      <c r="J665" s="33" t="inlineStr"/>
      <c r="K665" s="33" t="inlineStr"/>
      <c r="L665" s="33" t="inlineStr"/>
      <c r="M665" s="33" t="inlineStr"/>
      <c r="N665" s="33" t="inlineStr"/>
      <c r="O665" s="33" t="inlineStr"/>
      <c r="P665" s="33" t="inlineStr"/>
      <c r="Q665" s="33" t="inlineStr"/>
      <c r="R665" s="33" t="inlineStr"/>
      <c r="S665" s="33" t="inlineStr"/>
      <c r="T665" s="33" t="inlineStr"/>
      <c r="U665" s="33" t="inlineStr"/>
      <c r="V665" s="33" t="inlineStr"/>
      <c r="W665" s="33" t="inlineStr"/>
      <c r="X665" s="33" t="inlineStr"/>
      <c r="Y665" s="33" t="inlineStr"/>
      <c r="Z665" s="33" t="inlineStr"/>
      <c r="AA665" s="33" t="inlineStr"/>
      <c r="AB665" s="33" t="inlineStr"/>
      <c r="AC665" s="33" t="inlineStr"/>
      <c r="AD665" s="33" t="inlineStr"/>
      <c r="AE665" s="33" t="inlineStr"/>
      <c r="AF665" s="33" t="inlineStr"/>
      <c r="AG665" s="33" t="inlineStr"/>
      <c r="AH665">
        <f>COUNTA(D665:D665)&gt;0</f>
        <v/>
      </c>
      <c r="AI665">
        <f>TRUE</f>
        <v/>
      </c>
      <c r="AJ665">
        <f>FALSE</f>
        <v/>
      </c>
      <c r="AK665">
        <f>IF(AH665,"ANSWERED","MISSING")</f>
        <v/>
      </c>
      <c r="AL665" t="inlineStr">
        <is>
          <t>NO_DEPENDENCY</t>
        </is>
      </c>
    </row>
    <row r="666">
      <c r="A666" s="29" t="inlineStr">
        <is>
          <t>CASP_PR_654_v1</t>
        </is>
      </c>
      <c r="B666" s="30" t="inlineStr">
        <is>
          <t>Amounts due to group entities</t>
        </is>
      </c>
      <c r="C666" s="34" t="inlineStr">
        <is>
          <t>TABLE: 20.0
MATRIX ROW / CONTEXT: RoW
Enter Amounts due to group entities in RoW
HOW TO ANSWER: 1 to 1 values.</t>
        </is>
      </c>
      <c r="D666" s="32" t="inlineStr"/>
      <c r="E666" s="33" t="inlineStr"/>
      <c r="F666" s="33" t="inlineStr"/>
      <c r="G666" s="33" t="inlineStr"/>
      <c r="H666" s="33" t="inlineStr"/>
      <c r="I666" s="33" t="inlineStr"/>
      <c r="J666" s="33" t="inlineStr"/>
      <c r="K666" s="33" t="inlineStr"/>
      <c r="L666" s="33" t="inlineStr"/>
      <c r="M666" s="33" t="inlineStr"/>
      <c r="N666" s="33" t="inlineStr"/>
      <c r="O666" s="33" t="inlineStr"/>
      <c r="P666" s="33" t="inlineStr"/>
      <c r="Q666" s="33" t="inlineStr"/>
      <c r="R666" s="33" t="inlineStr"/>
      <c r="S666" s="33" t="inlineStr"/>
      <c r="T666" s="33" t="inlineStr"/>
      <c r="U666" s="33" t="inlineStr"/>
      <c r="V666" s="33" t="inlineStr"/>
      <c r="W666" s="33" t="inlineStr"/>
      <c r="X666" s="33" t="inlineStr"/>
      <c r="Y666" s="33" t="inlineStr"/>
      <c r="Z666" s="33" t="inlineStr"/>
      <c r="AA666" s="33" t="inlineStr"/>
      <c r="AB666" s="33" t="inlineStr"/>
      <c r="AC666" s="33" t="inlineStr"/>
      <c r="AD666" s="33" t="inlineStr"/>
      <c r="AE666" s="33" t="inlineStr"/>
      <c r="AF666" s="33" t="inlineStr"/>
      <c r="AG666" s="33" t="inlineStr"/>
      <c r="AH666">
        <f>COUNTA(D666:D666)&gt;0</f>
        <v/>
      </c>
      <c r="AI666">
        <f>TRUE</f>
        <v/>
      </c>
      <c r="AJ666">
        <f>FALSE</f>
        <v/>
      </c>
      <c r="AK666">
        <f>IF(AH666,"ANSWERED","MISSING")</f>
        <v/>
      </c>
      <c r="AL666" t="inlineStr">
        <is>
          <t>NO_DEPENDENCY</t>
        </is>
      </c>
    </row>
    <row r="667">
      <c r="A667" s="29" t="inlineStr">
        <is>
          <t>CASP_PR_655_v1</t>
        </is>
      </c>
      <c r="B667" s="30" t="inlineStr">
        <is>
          <t>Details on amounts due to group entities</t>
        </is>
      </c>
      <c r="C667" s="31" t="inlineStr">
        <is>
          <t>Enter Details on amounts due to group entities
WHEN TO ANSWER: The total of “Amounts due to group entities” (CASP_PR_652), “Amounts due to group entities” (CASP_PR_653), “Amounts due to group entities” (CASP_PR_654) is greater than 0</t>
        </is>
      </c>
      <c r="D667" s="36" t="inlineStr"/>
      <c r="E667" s="33" t="inlineStr"/>
      <c r="F667" s="33" t="inlineStr"/>
      <c r="G667" s="33" t="inlineStr"/>
      <c r="H667" s="33" t="inlineStr"/>
      <c r="I667" s="33" t="inlineStr"/>
      <c r="J667" s="33" t="inlineStr"/>
      <c r="K667" s="33" t="inlineStr"/>
      <c r="L667" s="33" t="inlineStr"/>
      <c r="M667" s="33" t="inlineStr"/>
      <c r="N667" s="33" t="inlineStr"/>
      <c r="O667" s="33" t="inlineStr"/>
      <c r="P667" s="33" t="inlineStr"/>
      <c r="Q667" s="33" t="inlineStr"/>
      <c r="R667" s="33" t="inlineStr"/>
      <c r="S667" s="33" t="inlineStr"/>
      <c r="T667" s="33" t="inlineStr"/>
      <c r="U667" s="33" t="inlineStr"/>
      <c r="V667" s="33" t="inlineStr"/>
      <c r="W667" s="33" t="inlineStr"/>
      <c r="X667" s="33" t="inlineStr"/>
      <c r="Y667" s="33" t="inlineStr"/>
      <c r="Z667" s="33" t="inlineStr"/>
      <c r="AA667" s="33" t="inlineStr"/>
      <c r="AB667" s="33" t="inlineStr"/>
      <c r="AC667" s="33" t="inlineStr"/>
      <c r="AD667" s="33" t="inlineStr"/>
      <c r="AE667" s="33" t="inlineStr"/>
      <c r="AF667" s="33" t="inlineStr"/>
      <c r="AG667" s="33" t="inlineStr"/>
      <c r="AH667">
        <f>COUNTA(D667:D667)&gt;0</f>
        <v/>
      </c>
      <c r="AI667">
        <f>IFERROR(SUM('2- PR'!$D$664:$D$664,'2- PR'!$D$665:$D$665,'2- PR'!$D$666:$D$666)&gt;0,FALSE)</f>
        <v/>
      </c>
      <c r="AJ667">
        <f>IFERROR(AND(AND(COUNTA('2- PR'!$D$664:$D$664)=0,COUNTA('2- PR'!$D$665:$D$665)=0,COUNTA('2- PR'!$D$666:$D$666)=0),NOT(SUM('2- PR'!$D$664:$D$664,'2- PR'!$D$665:$D$665,'2- PR'!$D$666:$D$666)&gt;0)),FALSE)</f>
        <v/>
      </c>
      <c r="AK667">
        <f>IF(AI667,IF(AH667,"ANSWERED","MISSING"),IF(AJ667,IF(AH667,"INVALID","CONTROLLER MISSING"),IF(AH667,"INVALID","NOT APPLICABLE")))</f>
        <v/>
      </c>
      <c r="AL667" t="inlineStr">
        <is>
          <t>PARSED</t>
        </is>
      </c>
    </row>
    <row r="668">
      <c r="A668" s="29" t="inlineStr">
        <is>
          <t>CASP_PR_656_v1</t>
        </is>
      </c>
      <c r="B668" s="30" t="inlineStr">
        <is>
          <t>Amounts due to third parties</t>
        </is>
      </c>
      <c r="C668" s="34" t="inlineStr">
        <is>
          <t>TABLE: 20.0
MATRIX ROW / CONTEXT: Malta
Enter Amounts due to third parties in Malta
HOW TO ANSWER: 1 to 1 values.</t>
        </is>
      </c>
      <c r="D668" s="32" t="inlineStr"/>
      <c r="E668" s="33" t="inlineStr"/>
      <c r="F668" s="33" t="inlineStr"/>
      <c r="G668" s="33" t="inlineStr"/>
      <c r="H668" s="33" t="inlineStr"/>
      <c r="I668" s="33" t="inlineStr"/>
      <c r="J668" s="33" t="inlineStr"/>
      <c r="K668" s="33" t="inlineStr"/>
      <c r="L668" s="33" t="inlineStr"/>
      <c r="M668" s="33" t="inlineStr"/>
      <c r="N668" s="33" t="inlineStr"/>
      <c r="O668" s="33" t="inlineStr"/>
      <c r="P668" s="33" t="inlineStr"/>
      <c r="Q668" s="33" t="inlineStr"/>
      <c r="R668" s="33" t="inlineStr"/>
      <c r="S668" s="33" t="inlineStr"/>
      <c r="T668" s="33" t="inlineStr"/>
      <c r="U668" s="33" t="inlineStr"/>
      <c r="V668" s="33" t="inlineStr"/>
      <c r="W668" s="33" t="inlineStr"/>
      <c r="X668" s="33" t="inlineStr"/>
      <c r="Y668" s="33" t="inlineStr"/>
      <c r="Z668" s="33" t="inlineStr"/>
      <c r="AA668" s="33" t="inlineStr"/>
      <c r="AB668" s="33" t="inlineStr"/>
      <c r="AC668" s="33" t="inlineStr"/>
      <c r="AD668" s="33" t="inlineStr"/>
      <c r="AE668" s="33" t="inlineStr"/>
      <c r="AF668" s="33" t="inlineStr"/>
      <c r="AG668" s="33" t="inlineStr"/>
      <c r="AH668">
        <f>COUNTA(D668:D668)&gt;0</f>
        <v/>
      </c>
      <c r="AI668">
        <f>TRUE</f>
        <v/>
      </c>
      <c r="AJ668">
        <f>FALSE</f>
        <v/>
      </c>
      <c r="AK668">
        <f>IF(AH668,"ANSWERED","MISSING")</f>
        <v/>
      </c>
      <c r="AL668" t="inlineStr">
        <is>
          <t>NO_DEPENDENCY</t>
        </is>
      </c>
    </row>
    <row r="669">
      <c r="A669" s="29" t="inlineStr">
        <is>
          <t>CASP_PR_657_v1</t>
        </is>
      </c>
      <c r="B669" s="30" t="inlineStr">
        <is>
          <t>Amounts due to third parties</t>
        </is>
      </c>
      <c r="C669" s="34" t="inlineStr">
        <is>
          <t>TABLE: 20.0
MATRIX ROW / CONTEXT: EU/EEA
Enter Amounts due to third parties in EU/EEA
HOW TO ANSWER: 1 to 1 values.</t>
        </is>
      </c>
      <c r="D669" s="32" t="inlineStr"/>
      <c r="E669" s="33" t="inlineStr"/>
      <c r="F669" s="33" t="inlineStr"/>
      <c r="G669" s="33" t="inlineStr"/>
      <c r="H669" s="33" t="inlineStr"/>
      <c r="I669" s="33" t="inlineStr"/>
      <c r="J669" s="33" t="inlineStr"/>
      <c r="K669" s="33" t="inlineStr"/>
      <c r="L669" s="33" t="inlineStr"/>
      <c r="M669" s="33" t="inlineStr"/>
      <c r="N669" s="33" t="inlineStr"/>
      <c r="O669" s="33" t="inlineStr"/>
      <c r="P669" s="33" t="inlineStr"/>
      <c r="Q669" s="33" t="inlineStr"/>
      <c r="R669" s="33" t="inlineStr"/>
      <c r="S669" s="33" t="inlineStr"/>
      <c r="T669" s="33" t="inlineStr"/>
      <c r="U669" s="33" t="inlineStr"/>
      <c r="V669" s="33" t="inlineStr"/>
      <c r="W669" s="33" t="inlineStr"/>
      <c r="X669" s="33" t="inlineStr"/>
      <c r="Y669" s="33" t="inlineStr"/>
      <c r="Z669" s="33" t="inlineStr"/>
      <c r="AA669" s="33" t="inlineStr"/>
      <c r="AB669" s="33" t="inlineStr"/>
      <c r="AC669" s="33" t="inlineStr"/>
      <c r="AD669" s="33" t="inlineStr"/>
      <c r="AE669" s="33" t="inlineStr"/>
      <c r="AF669" s="33" t="inlineStr"/>
      <c r="AG669" s="33" t="inlineStr"/>
      <c r="AH669">
        <f>COUNTA(D669:D669)&gt;0</f>
        <v/>
      </c>
      <c r="AI669">
        <f>TRUE</f>
        <v/>
      </c>
      <c r="AJ669">
        <f>FALSE</f>
        <v/>
      </c>
      <c r="AK669">
        <f>IF(AH669,"ANSWERED","MISSING")</f>
        <v/>
      </c>
      <c r="AL669" t="inlineStr">
        <is>
          <t>NO_DEPENDENCY</t>
        </is>
      </c>
    </row>
    <row r="670">
      <c r="A670" s="29" t="inlineStr">
        <is>
          <t>CASP_PR_658_v1</t>
        </is>
      </c>
      <c r="B670" s="30" t="inlineStr">
        <is>
          <t>Amounts due to third parties</t>
        </is>
      </c>
      <c r="C670" s="34" t="inlineStr">
        <is>
          <t>TABLE: 20.0
MATRIX ROW / CONTEXT: RoW
Enter Amounts due to third parties in RoW
HOW TO ANSWER: 1 to 1 values.</t>
        </is>
      </c>
      <c r="D670" s="32" t="inlineStr"/>
      <c r="E670" s="33" t="inlineStr"/>
      <c r="F670" s="33" t="inlineStr"/>
      <c r="G670" s="33" t="inlineStr"/>
      <c r="H670" s="33" t="inlineStr"/>
      <c r="I670" s="33" t="inlineStr"/>
      <c r="J670" s="33" t="inlineStr"/>
      <c r="K670" s="33" t="inlineStr"/>
      <c r="L670" s="33" t="inlineStr"/>
      <c r="M670" s="33" t="inlineStr"/>
      <c r="N670" s="33" t="inlineStr"/>
      <c r="O670" s="33" t="inlineStr"/>
      <c r="P670" s="33" t="inlineStr"/>
      <c r="Q670" s="33" t="inlineStr"/>
      <c r="R670" s="33" t="inlineStr"/>
      <c r="S670" s="33" t="inlineStr"/>
      <c r="T670" s="33" t="inlineStr"/>
      <c r="U670" s="33" t="inlineStr"/>
      <c r="V670" s="33" t="inlineStr"/>
      <c r="W670" s="33" t="inlineStr"/>
      <c r="X670" s="33" t="inlineStr"/>
      <c r="Y670" s="33" t="inlineStr"/>
      <c r="Z670" s="33" t="inlineStr"/>
      <c r="AA670" s="33" t="inlineStr"/>
      <c r="AB670" s="33" t="inlineStr"/>
      <c r="AC670" s="33" t="inlineStr"/>
      <c r="AD670" s="33" t="inlineStr"/>
      <c r="AE670" s="33" t="inlineStr"/>
      <c r="AF670" s="33" t="inlineStr"/>
      <c r="AG670" s="33" t="inlineStr"/>
      <c r="AH670">
        <f>COUNTA(D670:D670)&gt;0</f>
        <v/>
      </c>
      <c r="AI670">
        <f>TRUE</f>
        <v/>
      </c>
      <c r="AJ670">
        <f>FALSE</f>
        <v/>
      </c>
      <c r="AK670">
        <f>IF(AH670,"ANSWERED","MISSING")</f>
        <v/>
      </c>
      <c r="AL670" t="inlineStr">
        <is>
          <t>NO_DEPENDENCY</t>
        </is>
      </c>
    </row>
    <row r="671">
      <c r="A671" s="29" t="inlineStr">
        <is>
          <t>CASP_PR_659_v1</t>
        </is>
      </c>
      <c r="B671" s="30" t="inlineStr">
        <is>
          <t>Details on Amounts due to third parties</t>
        </is>
      </c>
      <c r="C671" s="31" t="inlineStr">
        <is>
          <t>Enter Details on Amounts due to third parties
WHEN TO ANSWER: The total of “Amounts due to third parties” (CASP_PR_656), “Amounts due to third parties” (CASP_PR_657), “Amounts due to third parties” (CASP_PR_658) is greater than 0</t>
        </is>
      </c>
      <c r="D671" s="36" t="inlineStr"/>
      <c r="E671" s="33" t="inlineStr"/>
      <c r="F671" s="33" t="inlineStr"/>
      <c r="G671" s="33" t="inlineStr"/>
      <c r="H671" s="33" t="inlineStr"/>
      <c r="I671" s="33" t="inlineStr"/>
      <c r="J671" s="33" t="inlineStr"/>
      <c r="K671" s="33" t="inlineStr"/>
      <c r="L671" s="33" t="inlineStr"/>
      <c r="M671" s="33" t="inlineStr"/>
      <c r="N671" s="33" t="inlineStr"/>
      <c r="O671" s="33" t="inlineStr"/>
      <c r="P671" s="33" t="inlineStr"/>
      <c r="Q671" s="33" t="inlineStr"/>
      <c r="R671" s="33" t="inlineStr"/>
      <c r="S671" s="33" t="inlineStr"/>
      <c r="T671" s="33" t="inlineStr"/>
      <c r="U671" s="33" t="inlineStr"/>
      <c r="V671" s="33" t="inlineStr"/>
      <c r="W671" s="33" t="inlineStr"/>
      <c r="X671" s="33" t="inlineStr"/>
      <c r="Y671" s="33" t="inlineStr"/>
      <c r="Z671" s="33" t="inlineStr"/>
      <c r="AA671" s="33" t="inlineStr"/>
      <c r="AB671" s="33" t="inlineStr"/>
      <c r="AC671" s="33" t="inlineStr"/>
      <c r="AD671" s="33" t="inlineStr"/>
      <c r="AE671" s="33" t="inlineStr"/>
      <c r="AF671" s="33" t="inlineStr"/>
      <c r="AG671" s="33" t="inlineStr"/>
      <c r="AH671">
        <f>COUNTA(D671:D671)&gt;0</f>
        <v/>
      </c>
      <c r="AI671">
        <f>IFERROR(SUM('2- PR'!$D$668:$D$668,'2- PR'!$D$669:$D$669,'2- PR'!$D$670:$D$670)&gt;0,FALSE)</f>
        <v/>
      </c>
      <c r="AJ671">
        <f>IFERROR(AND(AND(COUNTA('2- PR'!$D$668:$D$668)=0,COUNTA('2- PR'!$D$669:$D$669)=0,COUNTA('2- PR'!$D$670:$D$670)=0),NOT(SUM('2- PR'!$D$668:$D$668,'2- PR'!$D$669:$D$669,'2- PR'!$D$670:$D$670)&gt;0)),FALSE)</f>
        <v/>
      </c>
      <c r="AK671">
        <f>IF(AI671,IF(AH671,"ANSWERED","MISSING"),IF(AJ671,IF(AH671,"INVALID","CONTROLLER MISSING"),IF(AH671,"INVALID","NOT APPLICABLE")))</f>
        <v/>
      </c>
      <c r="AL671" t="inlineStr">
        <is>
          <t>PARSED</t>
        </is>
      </c>
    </row>
    <row r="672">
      <c r="A672" s="29" t="inlineStr">
        <is>
          <t>CASP_PR_660_v1</t>
        </is>
      </c>
      <c r="B672" s="30" t="inlineStr">
        <is>
          <t>Tax Liability</t>
        </is>
      </c>
      <c r="C672" s="34" t="inlineStr">
        <is>
          <t>TABLE: 20.0
MATRIX ROW / CONTEXT: Malta
Enter Tax Liability in Malta
HOW TO ANSWER: 1 to 1 values.</t>
        </is>
      </c>
      <c r="D672" s="32" t="inlineStr"/>
      <c r="E672" s="33" t="inlineStr"/>
      <c r="F672" s="33" t="inlineStr"/>
      <c r="G672" s="33" t="inlineStr"/>
      <c r="H672" s="33" t="inlineStr"/>
      <c r="I672" s="33" t="inlineStr"/>
      <c r="J672" s="33" t="inlineStr"/>
      <c r="K672" s="33" t="inlineStr"/>
      <c r="L672" s="33" t="inlineStr"/>
      <c r="M672" s="33" t="inlineStr"/>
      <c r="N672" s="33" t="inlineStr"/>
      <c r="O672" s="33" t="inlineStr"/>
      <c r="P672" s="33" t="inlineStr"/>
      <c r="Q672" s="33" t="inlineStr"/>
      <c r="R672" s="33" t="inlineStr"/>
      <c r="S672" s="33" t="inlineStr"/>
      <c r="T672" s="33" t="inlineStr"/>
      <c r="U672" s="33" t="inlineStr"/>
      <c r="V672" s="33" t="inlineStr"/>
      <c r="W672" s="33" t="inlineStr"/>
      <c r="X672" s="33" t="inlineStr"/>
      <c r="Y672" s="33" t="inlineStr"/>
      <c r="Z672" s="33" t="inlineStr"/>
      <c r="AA672" s="33" t="inlineStr"/>
      <c r="AB672" s="33" t="inlineStr"/>
      <c r="AC672" s="33" t="inlineStr"/>
      <c r="AD672" s="33" t="inlineStr"/>
      <c r="AE672" s="33" t="inlineStr"/>
      <c r="AF672" s="33" t="inlineStr"/>
      <c r="AG672" s="33" t="inlineStr"/>
      <c r="AH672">
        <f>COUNTA(D672:D672)&gt;0</f>
        <v/>
      </c>
      <c r="AI672">
        <f>TRUE</f>
        <v/>
      </c>
      <c r="AJ672">
        <f>FALSE</f>
        <v/>
      </c>
      <c r="AK672">
        <f>IF(AH672,"ANSWERED","MISSING")</f>
        <v/>
      </c>
      <c r="AL672" t="inlineStr">
        <is>
          <t>NO_DEPENDENCY</t>
        </is>
      </c>
    </row>
    <row r="673">
      <c r="A673" s="29" t="inlineStr">
        <is>
          <t>CASP_PR_661_v1</t>
        </is>
      </c>
      <c r="B673" s="30" t="inlineStr">
        <is>
          <t>Tax Liability</t>
        </is>
      </c>
      <c r="C673" s="34" t="inlineStr">
        <is>
          <t>TABLE: 20.0
MATRIX ROW / CONTEXT: EU/EEA
Enter Tax Liability in EU/EEA
HOW TO ANSWER: 1 to 1 values.</t>
        </is>
      </c>
      <c r="D673" s="32" t="inlineStr"/>
      <c r="E673" s="33" t="inlineStr"/>
      <c r="F673" s="33" t="inlineStr"/>
      <c r="G673" s="33" t="inlineStr"/>
      <c r="H673" s="33" t="inlineStr"/>
      <c r="I673" s="33" t="inlineStr"/>
      <c r="J673" s="33" t="inlineStr"/>
      <c r="K673" s="33" t="inlineStr"/>
      <c r="L673" s="33" t="inlineStr"/>
      <c r="M673" s="33" t="inlineStr"/>
      <c r="N673" s="33" t="inlineStr"/>
      <c r="O673" s="33" t="inlineStr"/>
      <c r="P673" s="33" t="inlineStr"/>
      <c r="Q673" s="33" t="inlineStr"/>
      <c r="R673" s="33" t="inlineStr"/>
      <c r="S673" s="33" t="inlineStr"/>
      <c r="T673" s="33" t="inlineStr"/>
      <c r="U673" s="33" t="inlineStr"/>
      <c r="V673" s="33" t="inlineStr"/>
      <c r="W673" s="33" t="inlineStr"/>
      <c r="X673" s="33" t="inlineStr"/>
      <c r="Y673" s="33" t="inlineStr"/>
      <c r="Z673" s="33" t="inlineStr"/>
      <c r="AA673" s="33" t="inlineStr"/>
      <c r="AB673" s="33" t="inlineStr"/>
      <c r="AC673" s="33" t="inlineStr"/>
      <c r="AD673" s="33" t="inlineStr"/>
      <c r="AE673" s="33" t="inlineStr"/>
      <c r="AF673" s="33" t="inlineStr"/>
      <c r="AG673" s="33" t="inlineStr"/>
      <c r="AH673">
        <f>COUNTA(D673:D673)&gt;0</f>
        <v/>
      </c>
      <c r="AI673">
        <f>TRUE</f>
        <v/>
      </c>
      <c r="AJ673">
        <f>FALSE</f>
        <v/>
      </c>
      <c r="AK673">
        <f>IF(AH673,"ANSWERED","MISSING")</f>
        <v/>
      </c>
      <c r="AL673" t="inlineStr">
        <is>
          <t>NO_DEPENDENCY</t>
        </is>
      </c>
    </row>
    <row r="674">
      <c r="A674" s="29" t="inlineStr">
        <is>
          <t>CASP_PR_662_v1</t>
        </is>
      </c>
      <c r="B674" s="30" t="inlineStr">
        <is>
          <t>Tax Liability</t>
        </is>
      </c>
      <c r="C674" s="34" t="inlineStr">
        <is>
          <t>TABLE: 20.0
MATRIX ROW / CONTEXT: RoW
Enter Tax Liability in RoW
HOW TO ANSWER: 1 to 1 values.</t>
        </is>
      </c>
      <c r="D674" s="32" t="inlineStr"/>
      <c r="E674" s="33" t="inlineStr"/>
      <c r="F674" s="33" t="inlineStr"/>
      <c r="G674" s="33" t="inlineStr"/>
      <c r="H674" s="33" t="inlineStr"/>
      <c r="I674" s="33" t="inlineStr"/>
      <c r="J674" s="33" t="inlineStr"/>
      <c r="K674" s="33" t="inlineStr"/>
      <c r="L674" s="33" t="inlineStr"/>
      <c r="M674" s="33" t="inlineStr"/>
      <c r="N674" s="33" t="inlineStr"/>
      <c r="O674" s="33" t="inlineStr"/>
      <c r="P674" s="33" t="inlineStr"/>
      <c r="Q674" s="33" t="inlineStr"/>
      <c r="R674" s="33" t="inlineStr"/>
      <c r="S674" s="33" t="inlineStr"/>
      <c r="T674" s="33" t="inlineStr"/>
      <c r="U674" s="33" t="inlineStr"/>
      <c r="V674" s="33" t="inlineStr"/>
      <c r="W674" s="33" t="inlineStr"/>
      <c r="X674" s="33" t="inlineStr"/>
      <c r="Y674" s="33" t="inlineStr"/>
      <c r="Z674" s="33" t="inlineStr"/>
      <c r="AA674" s="33" t="inlineStr"/>
      <c r="AB674" s="33" t="inlineStr"/>
      <c r="AC674" s="33" t="inlineStr"/>
      <c r="AD674" s="33" t="inlineStr"/>
      <c r="AE674" s="33" t="inlineStr"/>
      <c r="AF674" s="33" t="inlineStr"/>
      <c r="AG674" s="33" t="inlineStr"/>
      <c r="AH674">
        <f>COUNTA(D674:D674)&gt;0</f>
        <v/>
      </c>
      <c r="AI674">
        <f>TRUE</f>
        <v/>
      </c>
      <c r="AJ674">
        <f>FALSE</f>
        <v/>
      </c>
      <c r="AK674">
        <f>IF(AH674,"ANSWERED","MISSING")</f>
        <v/>
      </c>
      <c r="AL674" t="inlineStr">
        <is>
          <t>NO_DEPENDENCY</t>
        </is>
      </c>
    </row>
    <row r="675">
      <c r="A675" s="29" t="inlineStr">
        <is>
          <t>CASP_PR_663_v1</t>
        </is>
      </c>
      <c r="B675" s="30" t="inlineStr">
        <is>
          <t>Deferred Tax</t>
        </is>
      </c>
      <c r="C675" s="34" t="inlineStr">
        <is>
          <t>TABLE: 20.0
MATRIX ROW / CONTEXT: Malta
Enter Deferred Tax in Malta
HOW TO ANSWER: 1 to 1 values.</t>
        </is>
      </c>
      <c r="D675" s="32" t="inlineStr"/>
      <c r="E675" s="33" t="inlineStr"/>
      <c r="F675" s="33" t="inlineStr"/>
      <c r="G675" s="33" t="inlineStr"/>
      <c r="H675" s="33" t="inlineStr"/>
      <c r="I675" s="33" t="inlineStr"/>
      <c r="J675" s="33" t="inlineStr"/>
      <c r="K675" s="33" t="inlineStr"/>
      <c r="L675" s="33" t="inlineStr"/>
      <c r="M675" s="33" t="inlineStr"/>
      <c r="N675" s="33" t="inlineStr"/>
      <c r="O675" s="33" t="inlineStr"/>
      <c r="P675" s="33" t="inlineStr"/>
      <c r="Q675" s="33" t="inlineStr"/>
      <c r="R675" s="33" t="inlineStr"/>
      <c r="S675" s="33" t="inlineStr"/>
      <c r="T675" s="33" t="inlineStr"/>
      <c r="U675" s="33" t="inlineStr"/>
      <c r="V675" s="33" t="inlineStr"/>
      <c r="W675" s="33" t="inlineStr"/>
      <c r="X675" s="33" t="inlineStr"/>
      <c r="Y675" s="33" t="inlineStr"/>
      <c r="Z675" s="33" t="inlineStr"/>
      <c r="AA675" s="33" t="inlineStr"/>
      <c r="AB675" s="33" t="inlineStr"/>
      <c r="AC675" s="33" t="inlineStr"/>
      <c r="AD675" s="33" t="inlineStr"/>
      <c r="AE675" s="33" t="inlineStr"/>
      <c r="AF675" s="33" t="inlineStr"/>
      <c r="AG675" s="33" t="inlineStr"/>
      <c r="AH675">
        <f>COUNTA(D675:D675)&gt;0</f>
        <v/>
      </c>
      <c r="AI675">
        <f>TRUE</f>
        <v/>
      </c>
      <c r="AJ675">
        <f>FALSE</f>
        <v/>
      </c>
      <c r="AK675">
        <f>IF(AH675,"ANSWERED","MISSING")</f>
        <v/>
      </c>
      <c r="AL675" t="inlineStr">
        <is>
          <t>NO_DEPENDENCY</t>
        </is>
      </c>
    </row>
    <row r="676">
      <c r="A676" s="29" t="inlineStr">
        <is>
          <t>CASP_PR_664_v1</t>
        </is>
      </c>
      <c r="B676" s="30" t="inlineStr">
        <is>
          <t>Deferred Tax</t>
        </is>
      </c>
      <c r="C676" s="34" t="inlineStr">
        <is>
          <t>TABLE: 20.0
MATRIX ROW / CONTEXT: EU/EEA
Enter Deferred Tax in EU/EEA
HOW TO ANSWER: 1 to 1 values.</t>
        </is>
      </c>
      <c r="D676" s="32" t="inlineStr"/>
      <c r="E676" s="33" t="inlineStr"/>
      <c r="F676" s="33" t="inlineStr"/>
      <c r="G676" s="33" t="inlineStr"/>
      <c r="H676" s="33" t="inlineStr"/>
      <c r="I676" s="33" t="inlineStr"/>
      <c r="J676" s="33" t="inlineStr"/>
      <c r="K676" s="33" t="inlineStr"/>
      <c r="L676" s="33" t="inlineStr"/>
      <c r="M676" s="33" t="inlineStr"/>
      <c r="N676" s="33" t="inlineStr"/>
      <c r="O676" s="33" t="inlineStr"/>
      <c r="P676" s="33" t="inlineStr"/>
      <c r="Q676" s="33" t="inlineStr"/>
      <c r="R676" s="33" t="inlineStr"/>
      <c r="S676" s="33" t="inlineStr"/>
      <c r="T676" s="33" t="inlineStr"/>
      <c r="U676" s="33" t="inlineStr"/>
      <c r="V676" s="33" t="inlineStr"/>
      <c r="W676" s="33" t="inlineStr"/>
      <c r="X676" s="33" t="inlineStr"/>
      <c r="Y676" s="33" t="inlineStr"/>
      <c r="Z676" s="33" t="inlineStr"/>
      <c r="AA676" s="33" t="inlineStr"/>
      <c r="AB676" s="33" t="inlineStr"/>
      <c r="AC676" s="33" t="inlineStr"/>
      <c r="AD676" s="33" t="inlineStr"/>
      <c r="AE676" s="33" t="inlineStr"/>
      <c r="AF676" s="33" t="inlineStr"/>
      <c r="AG676" s="33" t="inlineStr"/>
      <c r="AH676">
        <f>COUNTA(D676:D676)&gt;0</f>
        <v/>
      </c>
      <c r="AI676">
        <f>TRUE</f>
        <v/>
      </c>
      <c r="AJ676">
        <f>FALSE</f>
        <v/>
      </c>
      <c r="AK676">
        <f>IF(AH676,"ANSWERED","MISSING")</f>
        <v/>
      </c>
      <c r="AL676" t="inlineStr">
        <is>
          <t>NO_DEPENDENCY</t>
        </is>
      </c>
    </row>
    <row r="677">
      <c r="A677" s="29" t="inlineStr">
        <is>
          <t>CASP_PR_665_v1</t>
        </is>
      </c>
      <c r="B677" s="30" t="inlineStr">
        <is>
          <t>Deferred Tax</t>
        </is>
      </c>
      <c r="C677" s="34" t="inlineStr">
        <is>
          <t>TABLE: 20.0
MATRIX ROW / CONTEXT: RoW
Enter Deferred Tax in RoW
HOW TO ANSWER: 1 to 1 values.</t>
        </is>
      </c>
      <c r="D677" s="32" t="inlineStr"/>
      <c r="E677" s="33" t="inlineStr"/>
      <c r="F677" s="33" t="inlineStr"/>
      <c r="G677" s="33" t="inlineStr"/>
      <c r="H677" s="33" t="inlineStr"/>
      <c r="I677" s="33" t="inlineStr"/>
      <c r="J677" s="33" t="inlineStr"/>
      <c r="K677" s="33" t="inlineStr"/>
      <c r="L677" s="33" t="inlineStr"/>
      <c r="M677" s="33" t="inlineStr"/>
      <c r="N677" s="33" t="inlineStr"/>
      <c r="O677" s="33" t="inlineStr"/>
      <c r="P677" s="33" t="inlineStr"/>
      <c r="Q677" s="33" t="inlineStr"/>
      <c r="R677" s="33" t="inlineStr"/>
      <c r="S677" s="33" t="inlineStr"/>
      <c r="T677" s="33" t="inlineStr"/>
      <c r="U677" s="33" t="inlineStr"/>
      <c r="V677" s="33" t="inlineStr"/>
      <c r="W677" s="33" t="inlineStr"/>
      <c r="X677" s="33" t="inlineStr"/>
      <c r="Y677" s="33" t="inlineStr"/>
      <c r="Z677" s="33" t="inlineStr"/>
      <c r="AA677" s="33" t="inlineStr"/>
      <c r="AB677" s="33" t="inlineStr"/>
      <c r="AC677" s="33" t="inlineStr"/>
      <c r="AD677" s="33" t="inlineStr"/>
      <c r="AE677" s="33" t="inlineStr"/>
      <c r="AF677" s="33" t="inlineStr"/>
      <c r="AG677" s="33" t="inlineStr"/>
      <c r="AH677">
        <f>COUNTA(D677:D677)&gt;0</f>
        <v/>
      </c>
      <c r="AI677">
        <f>TRUE</f>
        <v/>
      </c>
      <c r="AJ677">
        <f>FALSE</f>
        <v/>
      </c>
      <c r="AK677">
        <f>IF(AH677,"ANSWERED","MISSING")</f>
        <v/>
      </c>
      <c r="AL677" t="inlineStr">
        <is>
          <t>NO_DEPENDENCY</t>
        </is>
      </c>
    </row>
    <row r="678">
      <c r="A678" s="29" t="inlineStr">
        <is>
          <t>CASP_PR_666_v1</t>
        </is>
      </c>
      <c r="B678" s="30" t="inlineStr">
        <is>
          <t>Other Payables</t>
        </is>
      </c>
      <c r="C678" s="34" t="inlineStr">
        <is>
          <t>TABLE: 20.0
MATRIX ROW / CONTEXT: Malta
Enter Other Payables in Malta
HOW TO ANSWER: 1 to 1 values.</t>
        </is>
      </c>
      <c r="D678" s="32" t="inlineStr"/>
      <c r="E678" s="33" t="inlineStr"/>
      <c r="F678" s="33" t="inlineStr"/>
      <c r="G678" s="33" t="inlineStr"/>
      <c r="H678" s="33" t="inlineStr"/>
      <c r="I678" s="33" t="inlineStr"/>
      <c r="J678" s="33" t="inlineStr"/>
      <c r="K678" s="33" t="inlineStr"/>
      <c r="L678" s="33" t="inlineStr"/>
      <c r="M678" s="33" t="inlineStr"/>
      <c r="N678" s="33" t="inlineStr"/>
      <c r="O678" s="33" t="inlineStr"/>
      <c r="P678" s="33" t="inlineStr"/>
      <c r="Q678" s="33" t="inlineStr"/>
      <c r="R678" s="33" t="inlineStr"/>
      <c r="S678" s="33" t="inlineStr"/>
      <c r="T678" s="33" t="inlineStr"/>
      <c r="U678" s="33" t="inlineStr"/>
      <c r="V678" s="33" t="inlineStr"/>
      <c r="W678" s="33" t="inlineStr"/>
      <c r="X678" s="33" t="inlineStr"/>
      <c r="Y678" s="33" t="inlineStr"/>
      <c r="Z678" s="33" t="inlineStr"/>
      <c r="AA678" s="33" t="inlineStr"/>
      <c r="AB678" s="33" t="inlineStr"/>
      <c r="AC678" s="33" t="inlineStr"/>
      <c r="AD678" s="33" t="inlineStr"/>
      <c r="AE678" s="33" t="inlineStr"/>
      <c r="AF678" s="33" t="inlineStr"/>
      <c r="AG678" s="33" t="inlineStr"/>
      <c r="AH678">
        <f>COUNTA(D678:D678)&gt;0</f>
        <v/>
      </c>
      <c r="AI678">
        <f>TRUE</f>
        <v/>
      </c>
      <c r="AJ678">
        <f>FALSE</f>
        <v/>
      </c>
      <c r="AK678">
        <f>IF(AH678,"ANSWERED","MISSING")</f>
        <v/>
      </c>
      <c r="AL678" t="inlineStr">
        <is>
          <t>NO_DEPENDENCY</t>
        </is>
      </c>
    </row>
    <row r="679">
      <c r="A679" s="29" t="inlineStr">
        <is>
          <t>CASP_PR_667_v1</t>
        </is>
      </c>
      <c r="B679" s="30" t="inlineStr">
        <is>
          <t>Other Payables</t>
        </is>
      </c>
      <c r="C679" s="34" t="inlineStr">
        <is>
          <t>TABLE: 20.0
MATRIX ROW / CONTEXT: EU/EEA
Enter Other Payables in EU/EEA
HOW TO ANSWER: 1 to 1 values.</t>
        </is>
      </c>
      <c r="D679" s="32" t="inlineStr"/>
      <c r="E679" s="33" t="inlineStr"/>
      <c r="F679" s="33" t="inlineStr"/>
      <c r="G679" s="33" t="inlineStr"/>
      <c r="H679" s="33" t="inlineStr"/>
      <c r="I679" s="33" t="inlineStr"/>
      <c r="J679" s="33" t="inlineStr"/>
      <c r="K679" s="33" t="inlineStr"/>
      <c r="L679" s="33" t="inlineStr"/>
      <c r="M679" s="33" t="inlineStr"/>
      <c r="N679" s="33" t="inlineStr"/>
      <c r="O679" s="33" t="inlineStr"/>
      <c r="P679" s="33" t="inlineStr"/>
      <c r="Q679" s="33" t="inlineStr"/>
      <c r="R679" s="33" t="inlineStr"/>
      <c r="S679" s="33" t="inlineStr"/>
      <c r="T679" s="33" t="inlineStr"/>
      <c r="U679" s="33" t="inlineStr"/>
      <c r="V679" s="33" t="inlineStr"/>
      <c r="W679" s="33" t="inlineStr"/>
      <c r="X679" s="33" t="inlineStr"/>
      <c r="Y679" s="33" t="inlineStr"/>
      <c r="Z679" s="33" t="inlineStr"/>
      <c r="AA679" s="33" t="inlineStr"/>
      <c r="AB679" s="33" t="inlineStr"/>
      <c r="AC679" s="33" t="inlineStr"/>
      <c r="AD679" s="33" t="inlineStr"/>
      <c r="AE679" s="33" t="inlineStr"/>
      <c r="AF679" s="33" t="inlineStr"/>
      <c r="AG679" s="33" t="inlineStr"/>
      <c r="AH679">
        <f>COUNTA(D679:D679)&gt;0</f>
        <v/>
      </c>
      <c r="AI679">
        <f>TRUE</f>
        <v/>
      </c>
      <c r="AJ679">
        <f>FALSE</f>
        <v/>
      </c>
      <c r="AK679">
        <f>IF(AH679,"ANSWERED","MISSING")</f>
        <v/>
      </c>
      <c r="AL679" t="inlineStr">
        <is>
          <t>NO_DEPENDENCY</t>
        </is>
      </c>
    </row>
    <row r="680">
      <c r="A680" s="29" t="inlineStr">
        <is>
          <t>CASP_PR_668_v1</t>
        </is>
      </c>
      <c r="B680" s="30" t="inlineStr">
        <is>
          <t>Other Payables</t>
        </is>
      </c>
      <c r="C680" s="34" t="inlineStr">
        <is>
          <t>TABLE: 20.0
MATRIX ROW / CONTEXT: RoW
Enter Other Payables in RoW
HOW TO ANSWER: 1 to 1 values.</t>
        </is>
      </c>
      <c r="D680" s="32" t="inlineStr"/>
      <c r="E680" s="33" t="inlineStr"/>
      <c r="F680" s="33" t="inlineStr"/>
      <c r="G680" s="33" t="inlineStr"/>
      <c r="H680" s="33" t="inlineStr"/>
      <c r="I680" s="33" t="inlineStr"/>
      <c r="J680" s="33" t="inlineStr"/>
      <c r="K680" s="33" t="inlineStr"/>
      <c r="L680" s="33" t="inlineStr"/>
      <c r="M680" s="33" t="inlineStr"/>
      <c r="N680" s="33" t="inlineStr"/>
      <c r="O680" s="33" t="inlineStr"/>
      <c r="P680" s="33" t="inlineStr"/>
      <c r="Q680" s="33" t="inlineStr"/>
      <c r="R680" s="33" t="inlineStr"/>
      <c r="S680" s="33" t="inlineStr"/>
      <c r="T680" s="33" t="inlineStr"/>
      <c r="U680" s="33" t="inlineStr"/>
      <c r="V680" s="33" t="inlineStr"/>
      <c r="W680" s="33" t="inlineStr"/>
      <c r="X680" s="33" t="inlineStr"/>
      <c r="Y680" s="33" t="inlineStr"/>
      <c r="Z680" s="33" t="inlineStr"/>
      <c r="AA680" s="33" t="inlineStr"/>
      <c r="AB680" s="33" t="inlineStr"/>
      <c r="AC680" s="33" t="inlineStr"/>
      <c r="AD680" s="33" t="inlineStr"/>
      <c r="AE680" s="33" t="inlineStr"/>
      <c r="AF680" s="33" t="inlineStr"/>
      <c r="AG680" s="33" t="inlineStr"/>
      <c r="AH680">
        <f>COUNTA(D680:D680)&gt;0</f>
        <v/>
      </c>
      <c r="AI680">
        <f>TRUE</f>
        <v/>
      </c>
      <c r="AJ680">
        <f>FALSE</f>
        <v/>
      </c>
      <c r="AK680">
        <f>IF(AH680,"ANSWERED","MISSING")</f>
        <v/>
      </c>
      <c r="AL680" t="inlineStr">
        <is>
          <t>NO_DEPENDENCY</t>
        </is>
      </c>
    </row>
    <row r="681">
      <c r="A681" s="29" t="inlineStr">
        <is>
          <t>CASP_PR_669_v1</t>
        </is>
      </c>
      <c r="B681" s="30" t="inlineStr">
        <is>
          <t>Details on Other Payables</t>
        </is>
      </c>
      <c r="C681" s="31" t="inlineStr">
        <is>
          <t>Enter Details on Other Payables
WHEN TO ANSWER: The total of “Other Payables” (CASP_PR_666), “Other Payables” (CASP_PR_667), “Other Payables” (CASP_PR_668) is greater than 0</t>
        </is>
      </c>
      <c r="D681" s="36" t="inlineStr"/>
      <c r="E681" s="33" t="inlineStr"/>
      <c r="F681" s="33" t="inlineStr"/>
      <c r="G681" s="33" t="inlineStr"/>
      <c r="H681" s="33" t="inlineStr"/>
      <c r="I681" s="33" t="inlineStr"/>
      <c r="J681" s="33" t="inlineStr"/>
      <c r="K681" s="33" t="inlineStr"/>
      <c r="L681" s="33" t="inlineStr"/>
      <c r="M681" s="33" t="inlineStr"/>
      <c r="N681" s="33" t="inlineStr"/>
      <c r="O681" s="33" t="inlineStr"/>
      <c r="P681" s="33" t="inlineStr"/>
      <c r="Q681" s="33" t="inlineStr"/>
      <c r="R681" s="33" t="inlineStr"/>
      <c r="S681" s="33" t="inlineStr"/>
      <c r="T681" s="33" t="inlineStr"/>
      <c r="U681" s="33" t="inlineStr"/>
      <c r="V681" s="33" t="inlineStr"/>
      <c r="W681" s="33" t="inlineStr"/>
      <c r="X681" s="33" t="inlineStr"/>
      <c r="Y681" s="33" t="inlineStr"/>
      <c r="Z681" s="33" t="inlineStr"/>
      <c r="AA681" s="33" t="inlineStr"/>
      <c r="AB681" s="33" t="inlineStr"/>
      <c r="AC681" s="33" t="inlineStr"/>
      <c r="AD681" s="33" t="inlineStr"/>
      <c r="AE681" s="33" t="inlineStr"/>
      <c r="AF681" s="33" t="inlineStr"/>
      <c r="AG681" s="33" t="inlineStr"/>
      <c r="AH681">
        <f>COUNTA(D681:D681)&gt;0</f>
        <v/>
      </c>
      <c r="AI681">
        <f>IFERROR(SUM('2- PR'!$D$678:$D$678,'2- PR'!$D$679:$D$679,'2- PR'!$D$680:$D$680)&gt;0,FALSE)</f>
        <v/>
      </c>
      <c r="AJ681">
        <f>IFERROR(AND(AND(COUNTA('2- PR'!$D$678:$D$678)=0,COUNTA('2- PR'!$D$679:$D$679)=0,COUNTA('2- PR'!$D$680:$D$680)=0),NOT(SUM('2- PR'!$D$678:$D$678,'2- PR'!$D$679:$D$679,'2- PR'!$D$680:$D$680)&gt;0)),FALSE)</f>
        <v/>
      </c>
      <c r="AK681">
        <f>IF(AI681,IF(AH681,"ANSWERED","MISSING"),IF(AJ681,IF(AH681,"INVALID","CONTROLLER MISSING"),IF(AH681,"INVALID","NOT APPLICABLE")))</f>
        <v/>
      </c>
      <c r="AL681" t="inlineStr">
        <is>
          <t>PARSED</t>
        </is>
      </c>
    </row>
    <row r="682">
      <c r="A682" s="29" t="inlineStr">
        <is>
          <t>CASP_PR_670_v1</t>
        </is>
      </c>
      <c r="B682" s="30" t="inlineStr">
        <is>
          <t>Other Non-Current Liabilities</t>
        </is>
      </c>
      <c r="C682" s="34" t="inlineStr">
        <is>
          <t>TABLE: 20.0
MATRIX ROW / CONTEXT: Malta
Enter Other Non-Current Liabilities in Malta
HOW TO ANSWER: 1 to 1 values.</t>
        </is>
      </c>
      <c r="D682" s="32" t="inlineStr"/>
      <c r="E682" s="33" t="inlineStr"/>
      <c r="F682" s="33" t="inlineStr"/>
      <c r="G682" s="33" t="inlineStr"/>
      <c r="H682" s="33" t="inlineStr"/>
      <c r="I682" s="33" t="inlineStr"/>
      <c r="J682" s="33" t="inlineStr"/>
      <c r="K682" s="33" t="inlineStr"/>
      <c r="L682" s="33" t="inlineStr"/>
      <c r="M682" s="33" t="inlineStr"/>
      <c r="N682" s="33" t="inlineStr"/>
      <c r="O682" s="33" t="inlineStr"/>
      <c r="P682" s="33" t="inlineStr"/>
      <c r="Q682" s="33" t="inlineStr"/>
      <c r="R682" s="33" t="inlineStr"/>
      <c r="S682" s="33" t="inlineStr"/>
      <c r="T682" s="33" t="inlineStr"/>
      <c r="U682" s="33" t="inlineStr"/>
      <c r="V682" s="33" t="inlineStr"/>
      <c r="W682" s="33" t="inlineStr"/>
      <c r="X682" s="33" t="inlineStr"/>
      <c r="Y682" s="33" t="inlineStr"/>
      <c r="Z682" s="33" t="inlineStr"/>
      <c r="AA682" s="33" t="inlineStr"/>
      <c r="AB682" s="33" t="inlineStr"/>
      <c r="AC682" s="33" t="inlineStr"/>
      <c r="AD682" s="33" t="inlineStr"/>
      <c r="AE682" s="33" t="inlineStr"/>
      <c r="AF682" s="33" t="inlineStr"/>
      <c r="AG682" s="33" t="inlineStr"/>
      <c r="AH682">
        <f>COUNTA(D682:D682)&gt;0</f>
        <v/>
      </c>
      <c r="AI682">
        <f>TRUE</f>
        <v/>
      </c>
      <c r="AJ682">
        <f>FALSE</f>
        <v/>
      </c>
      <c r="AK682">
        <f>IF(AH682,"ANSWERED","MISSING")</f>
        <v/>
      </c>
      <c r="AL682" t="inlineStr">
        <is>
          <t>NO_DEPENDENCY</t>
        </is>
      </c>
    </row>
    <row r="683">
      <c r="A683" s="29" t="inlineStr">
        <is>
          <t>CASP_PR_671_v1</t>
        </is>
      </c>
      <c r="B683" s="30" t="inlineStr">
        <is>
          <t>Other Non-Current Liabilities</t>
        </is>
      </c>
      <c r="C683" s="34" t="inlineStr">
        <is>
          <t>TABLE: 20.0
MATRIX ROW / CONTEXT: EU/EEA
Enter Other Non-Current Liabilities in EU/EEA
HOW TO ANSWER: 1 to 1 values.</t>
        </is>
      </c>
      <c r="D683" s="32" t="inlineStr"/>
      <c r="E683" s="33" t="inlineStr"/>
      <c r="F683" s="33" t="inlineStr"/>
      <c r="G683" s="33" t="inlineStr"/>
      <c r="H683" s="33" t="inlineStr"/>
      <c r="I683" s="33" t="inlineStr"/>
      <c r="J683" s="33" t="inlineStr"/>
      <c r="K683" s="33" t="inlineStr"/>
      <c r="L683" s="33" t="inlineStr"/>
      <c r="M683" s="33" t="inlineStr"/>
      <c r="N683" s="33" t="inlineStr"/>
      <c r="O683" s="33" t="inlineStr"/>
      <c r="P683" s="33" t="inlineStr"/>
      <c r="Q683" s="33" t="inlineStr"/>
      <c r="R683" s="33" t="inlineStr"/>
      <c r="S683" s="33" t="inlineStr"/>
      <c r="T683" s="33" t="inlineStr"/>
      <c r="U683" s="33" t="inlineStr"/>
      <c r="V683" s="33" t="inlineStr"/>
      <c r="W683" s="33" t="inlineStr"/>
      <c r="X683" s="33" t="inlineStr"/>
      <c r="Y683" s="33" t="inlineStr"/>
      <c r="Z683" s="33" t="inlineStr"/>
      <c r="AA683" s="33" t="inlineStr"/>
      <c r="AB683" s="33" t="inlineStr"/>
      <c r="AC683" s="33" t="inlineStr"/>
      <c r="AD683" s="33" t="inlineStr"/>
      <c r="AE683" s="33" t="inlineStr"/>
      <c r="AF683" s="33" t="inlineStr"/>
      <c r="AG683" s="33" t="inlineStr"/>
      <c r="AH683">
        <f>COUNTA(D683:D683)&gt;0</f>
        <v/>
      </c>
      <c r="AI683">
        <f>TRUE</f>
        <v/>
      </c>
      <c r="AJ683">
        <f>FALSE</f>
        <v/>
      </c>
      <c r="AK683">
        <f>IF(AH683,"ANSWERED","MISSING")</f>
        <v/>
      </c>
      <c r="AL683" t="inlineStr">
        <is>
          <t>NO_DEPENDENCY</t>
        </is>
      </c>
    </row>
    <row r="684">
      <c r="A684" s="29" t="inlineStr">
        <is>
          <t>CASP_PR_672_v1</t>
        </is>
      </c>
      <c r="B684" s="30" t="inlineStr">
        <is>
          <t>Other Non-Current Liabilities</t>
        </is>
      </c>
      <c r="C684" s="34" t="inlineStr">
        <is>
          <t>TABLE: 20.0
MATRIX ROW / CONTEXT: RoW
Enter Other Non-Current Liabilities in RoW
HOW TO ANSWER: 1 to 1 values.</t>
        </is>
      </c>
      <c r="D684" s="32" t="inlineStr"/>
      <c r="E684" s="33" t="inlineStr"/>
      <c r="F684" s="33" t="inlineStr"/>
      <c r="G684" s="33" t="inlineStr"/>
      <c r="H684" s="33" t="inlineStr"/>
      <c r="I684" s="33" t="inlineStr"/>
      <c r="J684" s="33" t="inlineStr"/>
      <c r="K684" s="33" t="inlineStr"/>
      <c r="L684" s="33" t="inlineStr"/>
      <c r="M684" s="33" t="inlineStr"/>
      <c r="N684" s="33" t="inlineStr"/>
      <c r="O684" s="33" t="inlineStr"/>
      <c r="P684" s="33" t="inlineStr"/>
      <c r="Q684" s="33" t="inlineStr"/>
      <c r="R684" s="33" t="inlineStr"/>
      <c r="S684" s="33" t="inlineStr"/>
      <c r="T684" s="33" t="inlineStr"/>
      <c r="U684" s="33" t="inlineStr"/>
      <c r="V684" s="33" t="inlineStr"/>
      <c r="W684" s="33" t="inlineStr"/>
      <c r="X684" s="33" t="inlineStr"/>
      <c r="Y684" s="33" t="inlineStr"/>
      <c r="Z684" s="33" t="inlineStr"/>
      <c r="AA684" s="33" t="inlineStr"/>
      <c r="AB684" s="33" t="inlineStr"/>
      <c r="AC684" s="33" t="inlineStr"/>
      <c r="AD684" s="33" t="inlineStr"/>
      <c r="AE684" s="33" t="inlineStr"/>
      <c r="AF684" s="33" t="inlineStr"/>
      <c r="AG684" s="33" t="inlineStr"/>
      <c r="AH684">
        <f>COUNTA(D684:D684)&gt;0</f>
        <v/>
      </c>
      <c r="AI684">
        <f>TRUE</f>
        <v/>
      </c>
      <c r="AJ684">
        <f>FALSE</f>
        <v/>
      </c>
      <c r="AK684">
        <f>IF(AH684,"ANSWERED","MISSING")</f>
        <v/>
      </c>
      <c r="AL684" t="inlineStr">
        <is>
          <t>NO_DEPENDENCY</t>
        </is>
      </c>
    </row>
    <row r="685">
      <c r="A685" s="29" t="inlineStr">
        <is>
          <t>CASP_PR_673_v1</t>
        </is>
      </c>
      <c r="B685" s="30" t="inlineStr">
        <is>
          <t>Details on Other Non-Current Liabilities</t>
        </is>
      </c>
      <c r="C685" s="31" t="inlineStr">
        <is>
          <t>Enter Details on Other Non-Current Liabilities
WHEN TO ANSWER: The total of “Other Non-Current Liabilities” (CASP_PR_670), “Other Non-Current Liabilities” (CASP_PR_671), “Other Non-Current Liabilities” (CASP_PR_672) is greater than 0</t>
        </is>
      </c>
      <c r="D685" s="36" t="inlineStr"/>
      <c r="E685" s="33" t="inlineStr"/>
      <c r="F685" s="33" t="inlineStr"/>
      <c r="G685" s="33" t="inlineStr"/>
      <c r="H685" s="33" t="inlineStr"/>
      <c r="I685" s="33" t="inlineStr"/>
      <c r="J685" s="33" t="inlineStr"/>
      <c r="K685" s="33" t="inlineStr"/>
      <c r="L685" s="33" t="inlineStr"/>
      <c r="M685" s="33" t="inlineStr"/>
      <c r="N685" s="33" t="inlineStr"/>
      <c r="O685" s="33" t="inlineStr"/>
      <c r="P685" s="33" t="inlineStr"/>
      <c r="Q685" s="33" t="inlineStr"/>
      <c r="R685" s="33" t="inlineStr"/>
      <c r="S685" s="33" t="inlineStr"/>
      <c r="T685" s="33" t="inlineStr"/>
      <c r="U685" s="33" t="inlineStr"/>
      <c r="V685" s="33" t="inlineStr"/>
      <c r="W685" s="33" t="inlineStr"/>
      <c r="X685" s="33" t="inlineStr"/>
      <c r="Y685" s="33" t="inlineStr"/>
      <c r="Z685" s="33" t="inlineStr"/>
      <c r="AA685" s="33" t="inlineStr"/>
      <c r="AB685" s="33" t="inlineStr"/>
      <c r="AC685" s="33" t="inlineStr"/>
      <c r="AD685" s="33" t="inlineStr"/>
      <c r="AE685" s="33" t="inlineStr"/>
      <c r="AF685" s="33" t="inlineStr"/>
      <c r="AG685" s="33" t="inlineStr"/>
      <c r="AH685">
        <f>COUNTA(D685:D685)&gt;0</f>
        <v/>
      </c>
      <c r="AI685">
        <f>IFERROR(SUM('2- PR'!$D$682:$D$682,'2- PR'!$D$683:$D$683,'2- PR'!$D$684:$D$684)&gt;0,FALSE)</f>
        <v/>
      </c>
      <c r="AJ685">
        <f>IFERROR(AND(AND(COUNTA('2- PR'!$D$682:$D$682)=0,COUNTA('2- PR'!$D$683:$D$683)=0,COUNTA('2- PR'!$D$684:$D$684)=0),NOT(SUM('2- PR'!$D$682:$D$682,'2- PR'!$D$683:$D$683,'2- PR'!$D$684:$D$684)&gt;0)),FALSE)</f>
        <v/>
      </c>
      <c r="AK685">
        <f>IF(AI685,IF(AH685,"ANSWERED","MISSING"),IF(AJ685,IF(AH685,"INVALID","CONTROLLER MISSING"),IF(AH685,"INVALID","NOT APPLICABLE")))</f>
        <v/>
      </c>
      <c r="AL685" t="inlineStr">
        <is>
          <t>PARSED</t>
        </is>
      </c>
    </row>
    <row r="686" ht="24" customHeight="1">
      <c r="A686" s="28" t="inlineStr">
        <is>
          <t>PR — CURRENT LIABILITIES</t>
        </is>
      </c>
      <c r="B686" s="28" t="n"/>
      <c r="C686" s="28" t="n"/>
      <c r="D686" s="28" t="n"/>
      <c r="E686" s="28" t="n"/>
      <c r="F686" s="28" t="n"/>
      <c r="G686" s="28" t="n"/>
      <c r="H686" s="28" t="n"/>
      <c r="I686" s="28" t="n"/>
      <c r="J686" s="28" t="n"/>
      <c r="K686" s="28" t="n"/>
      <c r="L686" s="28" t="n"/>
      <c r="M686" s="28" t="n"/>
      <c r="N686" s="28" t="n"/>
      <c r="O686" s="28" t="n"/>
      <c r="P686" s="28" t="n"/>
      <c r="Q686" s="28" t="n"/>
      <c r="R686" s="28" t="n"/>
      <c r="S686" s="28" t="n"/>
      <c r="T686" s="28" t="n"/>
      <c r="U686" s="28" t="n"/>
      <c r="V686" s="28" t="n"/>
      <c r="W686" s="28" t="n"/>
      <c r="X686" s="28" t="n"/>
      <c r="Y686" s="28" t="n"/>
      <c r="Z686" s="28" t="n"/>
      <c r="AA686" s="28" t="n"/>
      <c r="AB686" s="28" t="n"/>
      <c r="AC686" s="28" t="n"/>
      <c r="AD686" s="28" t="n"/>
      <c r="AE686" s="28" t="n"/>
      <c r="AF686" s="28" t="n"/>
      <c r="AG686" s="28" t="n"/>
    </row>
    <row r="687">
      <c r="A687" s="29" t="inlineStr">
        <is>
          <t>CASP_PR_674_v1</t>
        </is>
      </c>
      <c r="B687" s="30" t="inlineStr">
        <is>
          <t>Financial Liability: Amortised Cost - Equity Securities Not Reported Elsewhere as Investments, were the holding is 10% or more</t>
        </is>
      </c>
      <c r="C687" s="34" t="inlineStr">
        <is>
          <t>TABLE: 21.0
MATRIX ROW / CONTEXT: Malta
Enter Financial Liability: Amortised Cost - Equity Securities Not Reported Elsewhere as Investments, were the holding is 10% or more.
HOW TO ANSWER: 1 to 1 values.</t>
        </is>
      </c>
      <c r="D687" s="32" t="inlineStr"/>
      <c r="E687" s="33" t="inlineStr"/>
      <c r="F687" s="33" t="inlineStr"/>
      <c r="G687" s="33" t="inlineStr"/>
      <c r="H687" s="33" t="inlineStr"/>
      <c r="I687" s="33" t="inlineStr"/>
      <c r="J687" s="33" t="inlineStr"/>
      <c r="K687" s="33" t="inlineStr"/>
      <c r="L687" s="33" t="inlineStr"/>
      <c r="M687" s="33" t="inlineStr"/>
      <c r="N687" s="33" t="inlineStr"/>
      <c r="O687" s="33" t="inlineStr"/>
      <c r="P687" s="33" t="inlineStr"/>
      <c r="Q687" s="33" t="inlineStr"/>
      <c r="R687" s="33" t="inlineStr"/>
      <c r="S687" s="33" t="inlineStr"/>
      <c r="T687" s="33" t="inlineStr"/>
      <c r="U687" s="33" t="inlineStr"/>
      <c r="V687" s="33" t="inlineStr"/>
      <c r="W687" s="33" t="inlineStr"/>
      <c r="X687" s="33" t="inlineStr"/>
      <c r="Y687" s="33" t="inlineStr"/>
      <c r="Z687" s="33" t="inlineStr"/>
      <c r="AA687" s="33" t="inlineStr"/>
      <c r="AB687" s="33" t="inlineStr"/>
      <c r="AC687" s="33" t="inlineStr"/>
      <c r="AD687" s="33" t="inlineStr"/>
      <c r="AE687" s="33" t="inlineStr"/>
      <c r="AF687" s="33" t="inlineStr"/>
      <c r="AG687" s="33" t="inlineStr"/>
      <c r="AH687">
        <f>COUNTA(D687:D687)&gt;0</f>
        <v/>
      </c>
      <c r="AI687">
        <f>TRUE</f>
        <v/>
      </c>
      <c r="AJ687">
        <f>FALSE</f>
        <v/>
      </c>
      <c r="AK687">
        <f>IF(AH687,"ANSWERED","MISSING")</f>
        <v/>
      </c>
      <c r="AL687" t="inlineStr">
        <is>
          <t>NO_DEPENDENCY</t>
        </is>
      </c>
    </row>
    <row r="688">
      <c r="A688" s="29" t="inlineStr">
        <is>
          <t>CASP_PR_675_v1</t>
        </is>
      </c>
      <c r="B688" s="30" t="inlineStr">
        <is>
          <t>Financial Liability: Amortised Cost - Equity Securities Not Reported Elsewhere as Investments, were the holding is 10% or more</t>
        </is>
      </c>
      <c r="C688" s="34" t="inlineStr">
        <is>
          <t>TABLE: 21.0
MATRIX ROW / CONTEXT: EU/EEA
Enter Financial Liability: Amortised Cost - Equity Securities Not Reported Elsewhere as Investments, were the holding is 10% or more.
HOW TO ANSWER: 1 to 1 values.</t>
        </is>
      </c>
      <c r="D688" s="32" t="inlineStr"/>
      <c r="E688" s="33" t="inlineStr"/>
      <c r="F688" s="33" t="inlineStr"/>
      <c r="G688" s="33" t="inlineStr"/>
      <c r="H688" s="33" t="inlineStr"/>
      <c r="I688" s="33" t="inlineStr"/>
      <c r="J688" s="33" t="inlineStr"/>
      <c r="K688" s="33" t="inlineStr"/>
      <c r="L688" s="33" t="inlineStr"/>
      <c r="M688" s="33" t="inlineStr"/>
      <c r="N688" s="33" t="inlineStr"/>
      <c r="O688" s="33" t="inlineStr"/>
      <c r="P688" s="33" t="inlineStr"/>
      <c r="Q688" s="33" t="inlineStr"/>
      <c r="R688" s="33" t="inlineStr"/>
      <c r="S688" s="33" t="inlineStr"/>
      <c r="T688" s="33" t="inlineStr"/>
      <c r="U688" s="33" t="inlineStr"/>
      <c r="V688" s="33" t="inlineStr"/>
      <c r="W688" s="33" t="inlineStr"/>
      <c r="X688" s="33" t="inlineStr"/>
      <c r="Y688" s="33" t="inlineStr"/>
      <c r="Z688" s="33" t="inlineStr"/>
      <c r="AA688" s="33" t="inlineStr"/>
      <c r="AB688" s="33" t="inlineStr"/>
      <c r="AC688" s="33" t="inlineStr"/>
      <c r="AD688" s="33" t="inlineStr"/>
      <c r="AE688" s="33" t="inlineStr"/>
      <c r="AF688" s="33" t="inlineStr"/>
      <c r="AG688" s="33" t="inlineStr"/>
      <c r="AH688">
        <f>COUNTA(D688:D688)&gt;0</f>
        <v/>
      </c>
      <c r="AI688">
        <f>TRUE</f>
        <v/>
      </c>
      <c r="AJ688">
        <f>FALSE</f>
        <v/>
      </c>
      <c r="AK688">
        <f>IF(AH688,"ANSWERED","MISSING")</f>
        <v/>
      </c>
      <c r="AL688" t="inlineStr">
        <is>
          <t>NO_DEPENDENCY</t>
        </is>
      </c>
    </row>
    <row r="689">
      <c r="A689" s="29" t="inlineStr">
        <is>
          <t>CASP_PR_676_v1</t>
        </is>
      </c>
      <c r="B689" s="30" t="inlineStr">
        <is>
          <t>Financial Liability: Amortised Cost - Equity Securities Not Reported Elsewhere as Investments, were the holding is 10% or more</t>
        </is>
      </c>
      <c r="C689" s="34" t="inlineStr">
        <is>
          <t>TABLE: 21.0
MATRIX ROW / CONTEXT: RoW
Enter Financial Liability: Amortised Cost - Equity Securities Not Reported Elsewhere as Investments, were the holding is 10% or more.
HOW TO ANSWER: 1 to 1 values.</t>
        </is>
      </c>
      <c r="D689" s="32" t="inlineStr"/>
      <c r="E689" s="33" t="inlineStr"/>
      <c r="F689" s="33" t="inlineStr"/>
      <c r="G689" s="33" t="inlineStr"/>
      <c r="H689" s="33" t="inlineStr"/>
      <c r="I689" s="33" t="inlineStr"/>
      <c r="J689" s="33" t="inlineStr"/>
      <c r="K689" s="33" t="inlineStr"/>
      <c r="L689" s="33" t="inlineStr"/>
      <c r="M689" s="33" t="inlineStr"/>
      <c r="N689" s="33" t="inlineStr"/>
      <c r="O689" s="33" t="inlineStr"/>
      <c r="P689" s="33" t="inlineStr"/>
      <c r="Q689" s="33" t="inlineStr"/>
      <c r="R689" s="33" t="inlineStr"/>
      <c r="S689" s="33" t="inlineStr"/>
      <c r="T689" s="33" t="inlineStr"/>
      <c r="U689" s="33" t="inlineStr"/>
      <c r="V689" s="33" t="inlineStr"/>
      <c r="W689" s="33" t="inlineStr"/>
      <c r="X689" s="33" t="inlineStr"/>
      <c r="Y689" s="33" t="inlineStr"/>
      <c r="Z689" s="33" t="inlineStr"/>
      <c r="AA689" s="33" t="inlineStr"/>
      <c r="AB689" s="33" t="inlineStr"/>
      <c r="AC689" s="33" t="inlineStr"/>
      <c r="AD689" s="33" t="inlineStr"/>
      <c r="AE689" s="33" t="inlineStr"/>
      <c r="AF689" s="33" t="inlineStr"/>
      <c r="AG689" s="33" t="inlineStr"/>
      <c r="AH689">
        <f>COUNTA(D689:D689)&gt;0</f>
        <v/>
      </c>
      <c r="AI689">
        <f>TRUE</f>
        <v/>
      </c>
      <c r="AJ689">
        <f>FALSE</f>
        <v/>
      </c>
      <c r="AK689">
        <f>IF(AH689,"ANSWERED","MISSING")</f>
        <v/>
      </c>
      <c r="AL689" t="inlineStr">
        <is>
          <t>NO_DEPENDENCY</t>
        </is>
      </c>
    </row>
    <row r="690">
      <c r="A690" s="29" t="inlineStr">
        <is>
          <t>CASP_PR_677_v1</t>
        </is>
      </c>
      <c r="B690" s="30" t="inlineStr">
        <is>
          <t>Financial Liability: Amortised Cost - Equity Securities Not Reported Elsewhere as Investments, were the holding is less than 10%</t>
        </is>
      </c>
      <c r="C690" s="34" t="inlineStr">
        <is>
          <t>TABLE: 21.0
MATRIX ROW / CONTEXT: Malta
Enter Financial Liability: Amortised Cost - Equity Securities Not Reported Elsewhere as Investments, were the holding is less than 10%.
HOW TO ANSWER: 1 to 1 values.</t>
        </is>
      </c>
      <c r="D690" s="32" t="inlineStr"/>
      <c r="E690" s="33" t="inlineStr"/>
      <c r="F690" s="33" t="inlineStr"/>
      <c r="G690" s="33" t="inlineStr"/>
      <c r="H690" s="33" t="inlineStr"/>
      <c r="I690" s="33" t="inlineStr"/>
      <c r="J690" s="33" t="inlineStr"/>
      <c r="K690" s="33" t="inlineStr"/>
      <c r="L690" s="33" t="inlineStr"/>
      <c r="M690" s="33" t="inlineStr"/>
      <c r="N690" s="33" t="inlineStr"/>
      <c r="O690" s="33" t="inlineStr"/>
      <c r="P690" s="33" t="inlineStr"/>
      <c r="Q690" s="33" t="inlineStr"/>
      <c r="R690" s="33" t="inlineStr"/>
      <c r="S690" s="33" t="inlineStr"/>
      <c r="T690" s="33" t="inlineStr"/>
      <c r="U690" s="33" t="inlineStr"/>
      <c r="V690" s="33" t="inlineStr"/>
      <c r="W690" s="33" t="inlineStr"/>
      <c r="X690" s="33" t="inlineStr"/>
      <c r="Y690" s="33" t="inlineStr"/>
      <c r="Z690" s="33" t="inlineStr"/>
      <c r="AA690" s="33" t="inlineStr"/>
      <c r="AB690" s="33" t="inlineStr"/>
      <c r="AC690" s="33" t="inlineStr"/>
      <c r="AD690" s="33" t="inlineStr"/>
      <c r="AE690" s="33" t="inlineStr"/>
      <c r="AF690" s="33" t="inlineStr"/>
      <c r="AG690" s="33" t="inlineStr"/>
      <c r="AH690">
        <f>COUNTA(D690:D690)&gt;0</f>
        <v/>
      </c>
      <c r="AI690">
        <f>TRUE</f>
        <v/>
      </c>
      <c r="AJ690">
        <f>FALSE</f>
        <v/>
      </c>
      <c r="AK690">
        <f>IF(AH690,"ANSWERED","MISSING")</f>
        <v/>
      </c>
      <c r="AL690" t="inlineStr">
        <is>
          <t>NO_DEPENDENCY</t>
        </is>
      </c>
    </row>
    <row r="691">
      <c r="A691" s="29" t="inlineStr">
        <is>
          <t>CASP_PR_678_v1</t>
        </is>
      </c>
      <c r="B691" s="30" t="inlineStr">
        <is>
          <t>Financial Liability: Amortised Cost - Equity Securities Not Reported Elsewhere as Investments, were the holding is less than 10%</t>
        </is>
      </c>
      <c r="C691" s="34" t="inlineStr">
        <is>
          <t>TABLE: 21.0
MATRIX ROW / CONTEXT: EU/EEA
Enter Financial Liability: Amortised Cost - Equity Securities Not Reported Elsewhere as Investments, were the holding is less than 10%.
HOW TO ANSWER: 1 to 1 values.</t>
        </is>
      </c>
      <c r="D691" s="32" t="inlineStr"/>
      <c r="E691" s="33" t="inlineStr"/>
      <c r="F691" s="33" t="inlineStr"/>
      <c r="G691" s="33" t="inlineStr"/>
      <c r="H691" s="33" t="inlineStr"/>
      <c r="I691" s="33" t="inlineStr"/>
      <c r="J691" s="33" t="inlineStr"/>
      <c r="K691" s="33" t="inlineStr"/>
      <c r="L691" s="33" t="inlineStr"/>
      <c r="M691" s="33" t="inlineStr"/>
      <c r="N691" s="33" t="inlineStr"/>
      <c r="O691" s="33" t="inlineStr"/>
      <c r="P691" s="33" t="inlineStr"/>
      <c r="Q691" s="33" t="inlineStr"/>
      <c r="R691" s="33" t="inlineStr"/>
      <c r="S691" s="33" t="inlineStr"/>
      <c r="T691" s="33" t="inlineStr"/>
      <c r="U691" s="33" t="inlineStr"/>
      <c r="V691" s="33" t="inlineStr"/>
      <c r="W691" s="33" t="inlineStr"/>
      <c r="X691" s="33" t="inlineStr"/>
      <c r="Y691" s="33" t="inlineStr"/>
      <c r="Z691" s="33" t="inlineStr"/>
      <c r="AA691" s="33" t="inlineStr"/>
      <c r="AB691" s="33" t="inlineStr"/>
      <c r="AC691" s="33" t="inlineStr"/>
      <c r="AD691" s="33" t="inlineStr"/>
      <c r="AE691" s="33" t="inlineStr"/>
      <c r="AF691" s="33" t="inlineStr"/>
      <c r="AG691" s="33" t="inlineStr"/>
      <c r="AH691">
        <f>COUNTA(D691:D691)&gt;0</f>
        <v/>
      </c>
      <c r="AI691">
        <f>TRUE</f>
        <v/>
      </c>
      <c r="AJ691">
        <f>FALSE</f>
        <v/>
      </c>
      <c r="AK691">
        <f>IF(AH691,"ANSWERED","MISSING")</f>
        <v/>
      </c>
      <c r="AL691" t="inlineStr">
        <is>
          <t>NO_DEPENDENCY</t>
        </is>
      </c>
    </row>
    <row r="692">
      <c r="A692" s="29" t="inlineStr">
        <is>
          <t>CASP_PR_679_v1</t>
        </is>
      </c>
      <c r="B692" s="30" t="inlineStr">
        <is>
          <t>Financial Liability: Amortised Cost - Equity Securities Not Reported Elsewhere as Investments, were the holding is less than 10%</t>
        </is>
      </c>
      <c r="C692" s="34" t="inlineStr">
        <is>
          <t>TABLE: 21.0
MATRIX ROW / CONTEXT: RoW
Enter Financial Liability: Amortised Cost - Equity Securities Not Reported Elsewhere as Investments, were the holding is less than 10%.
HOW TO ANSWER: 1 to 1 values.</t>
        </is>
      </c>
      <c r="D692" s="32" t="inlineStr"/>
      <c r="E692" s="33" t="inlineStr"/>
      <c r="F692" s="33" t="inlineStr"/>
      <c r="G692" s="33" t="inlineStr"/>
      <c r="H692" s="33" t="inlineStr"/>
      <c r="I692" s="33" t="inlineStr"/>
      <c r="J692" s="33" t="inlineStr"/>
      <c r="K692" s="33" t="inlineStr"/>
      <c r="L692" s="33" t="inlineStr"/>
      <c r="M692" s="33" t="inlineStr"/>
      <c r="N692" s="33" t="inlineStr"/>
      <c r="O692" s="33" t="inlineStr"/>
      <c r="P692" s="33" t="inlineStr"/>
      <c r="Q692" s="33" t="inlineStr"/>
      <c r="R692" s="33" t="inlineStr"/>
      <c r="S692" s="33" t="inlineStr"/>
      <c r="T692" s="33" t="inlineStr"/>
      <c r="U692" s="33" t="inlineStr"/>
      <c r="V692" s="33" t="inlineStr"/>
      <c r="W692" s="33" t="inlineStr"/>
      <c r="X692" s="33" t="inlineStr"/>
      <c r="Y692" s="33" t="inlineStr"/>
      <c r="Z692" s="33" t="inlineStr"/>
      <c r="AA692" s="33" t="inlineStr"/>
      <c r="AB692" s="33" t="inlineStr"/>
      <c r="AC692" s="33" t="inlineStr"/>
      <c r="AD692" s="33" t="inlineStr"/>
      <c r="AE692" s="33" t="inlineStr"/>
      <c r="AF692" s="33" t="inlineStr"/>
      <c r="AG692" s="33" t="inlineStr"/>
      <c r="AH692">
        <f>COUNTA(D692:D692)&gt;0</f>
        <v/>
      </c>
      <c r="AI692">
        <f>TRUE</f>
        <v/>
      </c>
      <c r="AJ692">
        <f>FALSE</f>
        <v/>
      </c>
      <c r="AK692">
        <f>IF(AH692,"ANSWERED","MISSING")</f>
        <v/>
      </c>
      <c r="AL692" t="inlineStr">
        <is>
          <t>NO_DEPENDENCY</t>
        </is>
      </c>
    </row>
    <row r="693">
      <c r="A693" s="29" t="inlineStr">
        <is>
          <t>CASP_PR_680_v1</t>
        </is>
      </c>
      <c r="B693" s="30" t="inlineStr">
        <is>
          <t>Financial Liability: Amortised Cost - Debt Securities Not Reported Elsewhere as Investments</t>
        </is>
      </c>
      <c r="C693" s="34" t="inlineStr">
        <is>
          <t>TABLE: 21.0
MATRIX ROW / CONTEXT: Malta
Enter Financial Liability: Amortised Cost - Debt Securities Not Reported Elsewhere as Investments.
HOW TO ANSWER: 1 to 1 values.</t>
        </is>
      </c>
      <c r="D693" s="32" t="inlineStr"/>
      <c r="E693" s="33" t="inlineStr"/>
      <c r="F693" s="33" t="inlineStr"/>
      <c r="G693" s="33" t="inlineStr"/>
      <c r="H693" s="33" t="inlineStr"/>
      <c r="I693" s="33" t="inlineStr"/>
      <c r="J693" s="33" t="inlineStr"/>
      <c r="K693" s="33" t="inlineStr"/>
      <c r="L693" s="33" t="inlineStr"/>
      <c r="M693" s="33" t="inlineStr"/>
      <c r="N693" s="33" t="inlineStr"/>
      <c r="O693" s="33" t="inlineStr"/>
      <c r="P693" s="33" t="inlineStr"/>
      <c r="Q693" s="33" t="inlineStr"/>
      <c r="R693" s="33" t="inlineStr"/>
      <c r="S693" s="33" t="inlineStr"/>
      <c r="T693" s="33" t="inlineStr"/>
      <c r="U693" s="33" t="inlineStr"/>
      <c r="V693" s="33" t="inlineStr"/>
      <c r="W693" s="33" t="inlineStr"/>
      <c r="X693" s="33" t="inlineStr"/>
      <c r="Y693" s="33" t="inlineStr"/>
      <c r="Z693" s="33" t="inlineStr"/>
      <c r="AA693" s="33" t="inlineStr"/>
      <c r="AB693" s="33" t="inlineStr"/>
      <c r="AC693" s="33" t="inlineStr"/>
      <c r="AD693" s="33" t="inlineStr"/>
      <c r="AE693" s="33" t="inlineStr"/>
      <c r="AF693" s="33" t="inlineStr"/>
      <c r="AG693" s="33" t="inlineStr"/>
      <c r="AH693">
        <f>COUNTA(D693:D693)&gt;0</f>
        <v/>
      </c>
      <c r="AI693">
        <f>TRUE</f>
        <v/>
      </c>
      <c r="AJ693">
        <f>FALSE</f>
        <v/>
      </c>
      <c r="AK693">
        <f>IF(AH693,"ANSWERED","MISSING")</f>
        <v/>
      </c>
      <c r="AL693" t="inlineStr">
        <is>
          <t>NO_DEPENDENCY</t>
        </is>
      </c>
    </row>
    <row r="694">
      <c r="A694" s="29" t="inlineStr">
        <is>
          <t>CASP_PR_681_v1</t>
        </is>
      </c>
      <c r="B694" s="30" t="inlineStr">
        <is>
          <t>Financial Liability: Amortised Cost - Debt Securities Not Reported Elsewhere as Investments</t>
        </is>
      </c>
      <c r="C694" s="34" t="inlineStr">
        <is>
          <t>TABLE: 21.0
MATRIX ROW / CONTEXT: EU/EEA
Enter Financial Liability: Amortised Cost - Debt Securities Not Reported Elsewhere as Investments.
HOW TO ANSWER: 1 to 1 values.</t>
        </is>
      </c>
      <c r="D694" s="32" t="inlineStr"/>
      <c r="E694" s="33" t="inlineStr"/>
      <c r="F694" s="33" t="inlineStr"/>
      <c r="G694" s="33" t="inlineStr"/>
      <c r="H694" s="33" t="inlineStr"/>
      <c r="I694" s="33" t="inlineStr"/>
      <c r="J694" s="33" t="inlineStr"/>
      <c r="K694" s="33" t="inlineStr"/>
      <c r="L694" s="33" t="inlineStr"/>
      <c r="M694" s="33" t="inlineStr"/>
      <c r="N694" s="33" t="inlineStr"/>
      <c r="O694" s="33" t="inlineStr"/>
      <c r="P694" s="33" t="inlineStr"/>
      <c r="Q694" s="33" t="inlineStr"/>
      <c r="R694" s="33" t="inlineStr"/>
      <c r="S694" s="33" t="inlineStr"/>
      <c r="T694" s="33" t="inlineStr"/>
      <c r="U694" s="33" t="inlineStr"/>
      <c r="V694" s="33" t="inlineStr"/>
      <c r="W694" s="33" t="inlineStr"/>
      <c r="X694" s="33" t="inlineStr"/>
      <c r="Y694" s="33" t="inlineStr"/>
      <c r="Z694" s="33" t="inlineStr"/>
      <c r="AA694" s="33" t="inlineStr"/>
      <c r="AB694" s="33" t="inlineStr"/>
      <c r="AC694" s="33" t="inlineStr"/>
      <c r="AD694" s="33" t="inlineStr"/>
      <c r="AE694" s="33" t="inlineStr"/>
      <c r="AF694" s="33" t="inlineStr"/>
      <c r="AG694" s="33" t="inlineStr"/>
      <c r="AH694">
        <f>COUNTA(D694:D694)&gt;0</f>
        <v/>
      </c>
      <c r="AI694">
        <f>TRUE</f>
        <v/>
      </c>
      <c r="AJ694">
        <f>FALSE</f>
        <v/>
      </c>
      <c r="AK694">
        <f>IF(AH694,"ANSWERED","MISSING")</f>
        <v/>
      </c>
      <c r="AL694" t="inlineStr">
        <is>
          <t>NO_DEPENDENCY</t>
        </is>
      </c>
    </row>
    <row r="695">
      <c r="A695" s="29" t="inlineStr">
        <is>
          <t>CASP_PR_682_v1</t>
        </is>
      </c>
      <c r="B695" s="30" t="inlineStr">
        <is>
          <t>Financial Liability: Amortised Cost - Debt Securities Not Reported Elsewhere as Investments</t>
        </is>
      </c>
      <c r="C695" s="34" t="inlineStr">
        <is>
          <t>TABLE: 21.0
MATRIX ROW / CONTEXT: RoW
Enter Financial Liability: Amortised Cost - Debt Securities Not Reported Elsewhere as Investments.
HOW TO ANSWER: 1 to 1 values.</t>
        </is>
      </c>
      <c r="D695" s="32" t="inlineStr"/>
      <c r="E695" s="33" t="inlineStr"/>
      <c r="F695" s="33" t="inlineStr"/>
      <c r="G695" s="33" t="inlineStr"/>
      <c r="H695" s="33" t="inlineStr"/>
      <c r="I695" s="33" t="inlineStr"/>
      <c r="J695" s="33" t="inlineStr"/>
      <c r="K695" s="33" t="inlineStr"/>
      <c r="L695" s="33" t="inlineStr"/>
      <c r="M695" s="33" t="inlineStr"/>
      <c r="N695" s="33" t="inlineStr"/>
      <c r="O695" s="33" t="inlineStr"/>
      <c r="P695" s="33" t="inlineStr"/>
      <c r="Q695" s="33" t="inlineStr"/>
      <c r="R695" s="33" t="inlineStr"/>
      <c r="S695" s="33" t="inlineStr"/>
      <c r="T695" s="33" t="inlineStr"/>
      <c r="U695" s="33" t="inlineStr"/>
      <c r="V695" s="33" t="inlineStr"/>
      <c r="W695" s="33" t="inlineStr"/>
      <c r="X695" s="33" t="inlineStr"/>
      <c r="Y695" s="33" t="inlineStr"/>
      <c r="Z695" s="33" t="inlineStr"/>
      <c r="AA695" s="33" t="inlineStr"/>
      <c r="AB695" s="33" t="inlineStr"/>
      <c r="AC695" s="33" t="inlineStr"/>
      <c r="AD695" s="33" t="inlineStr"/>
      <c r="AE695" s="33" t="inlineStr"/>
      <c r="AF695" s="33" t="inlineStr"/>
      <c r="AG695" s="33" t="inlineStr"/>
      <c r="AH695">
        <f>COUNTA(D695:D695)&gt;0</f>
        <v/>
      </c>
      <c r="AI695">
        <f>TRUE</f>
        <v/>
      </c>
      <c r="AJ695">
        <f>FALSE</f>
        <v/>
      </c>
      <c r="AK695">
        <f>IF(AH695,"ANSWERED","MISSING")</f>
        <v/>
      </c>
      <c r="AL695" t="inlineStr">
        <is>
          <t>NO_DEPENDENCY</t>
        </is>
      </c>
    </row>
    <row r="696">
      <c r="A696" s="29" t="inlineStr">
        <is>
          <t>CASP_PR_683_v1</t>
        </is>
      </c>
      <c r="B696" s="30" t="inlineStr">
        <is>
          <t>Financial Liability: Amortised Cost - Financial Derivatives Not Reported Elsewhere as Investments</t>
        </is>
      </c>
      <c r="C696" s="34" t="inlineStr">
        <is>
          <t>TABLE: 21.0
MATRIX ROW / CONTEXT: Malta
Enter Financial Liability: Amortised Cost - Financial Derivatives Not Reported Elsewhere as Investments.
HOW TO ANSWER: 1 to 1 values.</t>
        </is>
      </c>
      <c r="D696" s="32" t="inlineStr"/>
      <c r="E696" s="33" t="inlineStr"/>
      <c r="F696" s="33" t="inlineStr"/>
      <c r="G696" s="33" t="inlineStr"/>
      <c r="H696" s="33" t="inlineStr"/>
      <c r="I696" s="33" t="inlineStr"/>
      <c r="J696" s="33" t="inlineStr"/>
      <c r="K696" s="33" t="inlineStr"/>
      <c r="L696" s="33" t="inlineStr"/>
      <c r="M696" s="33" t="inlineStr"/>
      <c r="N696" s="33" t="inlineStr"/>
      <c r="O696" s="33" t="inlineStr"/>
      <c r="P696" s="33" t="inlineStr"/>
      <c r="Q696" s="33" t="inlineStr"/>
      <c r="R696" s="33" t="inlineStr"/>
      <c r="S696" s="33" t="inlineStr"/>
      <c r="T696" s="33" t="inlineStr"/>
      <c r="U696" s="33" t="inlineStr"/>
      <c r="V696" s="33" t="inlineStr"/>
      <c r="W696" s="33" t="inlineStr"/>
      <c r="X696" s="33" t="inlineStr"/>
      <c r="Y696" s="33" t="inlineStr"/>
      <c r="Z696" s="33" t="inlineStr"/>
      <c r="AA696" s="33" t="inlineStr"/>
      <c r="AB696" s="33" t="inlineStr"/>
      <c r="AC696" s="33" t="inlineStr"/>
      <c r="AD696" s="33" t="inlineStr"/>
      <c r="AE696" s="33" t="inlineStr"/>
      <c r="AF696" s="33" t="inlineStr"/>
      <c r="AG696" s="33" t="inlineStr"/>
      <c r="AH696">
        <f>COUNTA(D696:D696)&gt;0</f>
        <v/>
      </c>
      <c r="AI696">
        <f>TRUE</f>
        <v/>
      </c>
      <c r="AJ696">
        <f>FALSE</f>
        <v/>
      </c>
      <c r="AK696">
        <f>IF(AH696,"ANSWERED","MISSING")</f>
        <v/>
      </c>
      <c r="AL696" t="inlineStr">
        <is>
          <t>NO_DEPENDENCY</t>
        </is>
      </c>
    </row>
    <row r="697">
      <c r="A697" s="29" t="inlineStr">
        <is>
          <t>CASP_PR_684_v1</t>
        </is>
      </c>
      <c r="B697" s="30" t="inlineStr">
        <is>
          <t>Financial Liability: Amortised Cost - Financial Derivatives Not Reported Elsewhere as Investments</t>
        </is>
      </c>
      <c r="C697" s="34" t="inlineStr">
        <is>
          <t>TABLE: 21.0
MATRIX ROW / CONTEXT: EU/EEA
Enter Financial Liability: Amortised Cost - Financial Derivatives Not Reported Elsewhere as Investments.
HOW TO ANSWER: 1 to 1 values.</t>
        </is>
      </c>
      <c r="D697" s="32" t="inlineStr"/>
      <c r="E697" s="33" t="inlineStr"/>
      <c r="F697" s="33" t="inlineStr"/>
      <c r="G697" s="33" t="inlineStr"/>
      <c r="H697" s="33" t="inlineStr"/>
      <c r="I697" s="33" t="inlineStr"/>
      <c r="J697" s="33" t="inlineStr"/>
      <c r="K697" s="33" t="inlineStr"/>
      <c r="L697" s="33" t="inlineStr"/>
      <c r="M697" s="33" t="inlineStr"/>
      <c r="N697" s="33" t="inlineStr"/>
      <c r="O697" s="33" t="inlineStr"/>
      <c r="P697" s="33" t="inlineStr"/>
      <c r="Q697" s="33" t="inlineStr"/>
      <c r="R697" s="33" t="inlineStr"/>
      <c r="S697" s="33" t="inlineStr"/>
      <c r="T697" s="33" t="inlineStr"/>
      <c r="U697" s="33" t="inlineStr"/>
      <c r="V697" s="33" t="inlineStr"/>
      <c r="W697" s="33" t="inlineStr"/>
      <c r="X697" s="33" t="inlineStr"/>
      <c r="Y697" s="33" t="inlineStr"/>
      <c r="Z697" s="33" t="inlineStr"/>
      <c r="AA697" s="33" t="inlineStr"/>
      <c r="AB697" s="33" t="inlineStr"/>
      <c r="AC697" s="33" t="inlineStr"/>
      <c r="AD697" s="33" t="inlineStr"/>
      <c r="AE697" s="33" t="inlineStr"/>
      <c r="AF697" s="33" t="inlineStr"/>
      <c r="AG697" s="33" t="inlineStr"/>
      <c r="AH697">
        <f>COUNTA(D697:D697)&gt;0</f>
        <v/>
      </c>
      <c r="AI697">
        <f>TRUE</f>
        <v/>
      </c>
      <c r="AJ697">
        <f>FALSE</f>
        <v/>
      </c>
      <c r="AK697">
        <f>IF(AH697,"ANSWERED","MISSING")</f>
        <v/>
      </c>
      <c r="AL697" t="inlineStr">
        <is>
          <t>NO_DEPENDENCY</t>
        </is>
      </c>
    </row>
    <row r="698">
      <c r="A698" s="29" t="inlineStr">
        <is>
          <t>CASP_PR_685_v1</t>
        </is>
      </c>
      <c r="B698" s="30" t="inlineStr">
        <is>
          <t>Financial Liability: Amortised Cost - Financial Derivatives Not Reported Elsewhere as Investments</t>
        </is>
      </c>
      <c r="C698" s="34" t="inlineStr">
        <is>
          <t>TABLE: 21.0
MATRIX ROW / CONTEXT: RoW
Enter Financial Liability: Amortised Cost - Financial Derivatives Not Reported Elsewhere as Investments.
HOW TO ANSWER: 1 to 1 values.</t>
        </is>
      </c>
      <c r="D698" s="32" t="inlineStr"/>
      <c r="E698" s="33" t="inlineStr"/>
      <c r="F698" s="33" t="inlineStr"/>
      <c r="G698" s="33" t="inlineStr"/>
      <c r="H698" s="33" t="inlineStr"/>
      <c r="I698" s="33" t="inlineStr"/>
      <c r="J698" s="33" t="inlineStr"/>
      <c r="K698" s="33" t="inlineStr"/>
      <c r="L698" s="33" t="inlineStr"/>
      <c r="M698" s="33" t="inlineStr"/>
      <c r="N698" s="33" t="inlineStr"/>
      <c r="O698" s="33" t="inlineStr"/>
      <c r="P698" s="33" t="inlineStr"/>
      <c r="Q698" s="33" t="inlineStr"/>
      <c r="R698" s="33" t="inlineStr"/>
      <c r="S698" s="33" t="inlineStr"/>
      <c r="T698" s="33" t="inlineStr"/>
      <c r="U698" s="33" t="inlineStr"/>
      <c r="V698" s="33" t="inlineStr"/>
      <c r="W698" s="33" t="inlineStr"/>
      <c r="X698" s="33" t="inlineStr"/>
      <c r="Y698" s="33" t="inlineStr"/>
      <c r="Z698" s="33" t="inlineStr"/>
      <c r="AA698" s="33" t="inlineStr"/>
      <c r="AB698" s="33" t="inlineStr"/>
      <c r="AC698" s="33" t="inlineStr"/>
      <c r="AD698" s="33" t="inlineStr"/>
      <c r="AE698" s="33" t="inlineStr"/>
      <c r="AF698" s="33" t="inlineStr"/>
      <c r="AG698" s="33" t="inlineStr"/>
      <c r="AH698">
        <f>COUNTA(D698:D698)&gt;0</f>
        <v/>
      </c>
      <c r="AI698">
        <f>TRUE</f>
        <v/>
      </c>
      <c r="AJ698">
        <f>FALSE</f>
        <v/>
      </c>
      <c r="AK698">
        <f>IF(AH698,"ANSWERED","MISSING")</f>
        <v/>
      </c>
      <c r="AL698" t="inlineStr">
        <is>
          <t>NO_DEPENDENCY</t>
        </is>
      </c>
    </row>
    <row r="699">
      <c r="A699" s="29" t="inlineStr">
        <is>
          <t>CASP_PR_686_v1</t>
        </is>
      </c>
      <c r="B699" s="30" t="inlineStr">
        <is>
          <t>Financial Liability: Amortised Cost - Other Financial Assets Not Reported Elsewhere as Investments</t>
        </is>
      </c>
      <c r="C699" s="34" t="inlineStr">
        <is>
          <t>TABLE: 21.0
MATRIX ROW / CONTEXT: Malta
Enter Financial Liability: Amortised Cost - Other Financial Assets Not Reported Elsewhere as Investments.
HOW TO ANSWER: 1 to 1 values.</t>
        </is>
      </c>
      <c r="D699" s="32" t="inlineStr"/>
      <c r="E699" s="33" t="inlineStr"/>
      <c r="F699" s="33" t="inlineStr"/>
      <c r="G699" s="33" t="inlineStr"/>
      <c r="H699" s="33" t="inlineStr"/>
      <c r="I699" s="33" t="inlineStr"/>
      <c r="J699" s="33" t="inlineStr"/>
      <c r="K699" s="33" t="inlineStr"/>
      <c r="L699" s="33" t="inlineStr"/>
      <c r="M699" s="33" t="inlineStr"/>
      <c r="N699" s="33" t="inlineStr"/>
      <c r="O699" s="33" t="inlineStr"/>
      <c r="P699" s="33" t="inlineStr"/>
      <c r="Q699" s="33" t="inlineStr"/>
      <c r="R699" s="33" t="inlineStr"/>
      <c r="S699" s="33" t="inlineStr"/>
      <c r="T699" s="33" t="inlineStr"/>
      <c r="U699" s="33" t="inlineStr"/>
      <c r="V699" s="33" t="inlineStr"/>
      <c r="W699" s="33" t="inlineStr"/>
      <c r="X699" s="33" t="inlineStr"/>
      <c r="Y699" s="33" t="inlineStr"/>
      <c r="Z699" s="33" t="inlineStr"/>
      <c r="AA699" s="33" t="inlineStr"/>
      <c r="AB699" s="33" t="inlineStr"/>
      <c r="AC699" s="33" t="inlineStr"/>
      <c r="AD699" s="33" t="inlineStr"/>
      <c r="AE699" s="33" t="inlineStr"/>
      <c r="AF699" s="33" t="inlineStr"/>
      <c r="AG699" s="33" t="inlineStr"/>
      <c r="AH699">
        <f>COUNTA(D699:D699)&gt;0</f>
        <v/>
      </c>
      <c r="AI699">
        <f>TRUE</f>
        <v/>
      </c>
      <c r="AJ699">
        <f>FALSE</f>
        <v/>
      </c>
      <c r="AK699">
        <f>IF(AH699,"ANSWERED","MISSING")</f>
        <v/>
      </c>
      <c r="AL699" t="inlineStr">
        <is>
          <t>NO_DEPENDENCY</t>
        </is>
      </c>
    </row>
    <row r="700">
      <c r="A700" s="29" t="inlineStr">
        <is>
          <t>CASP_PR_687_v1</t>
        </is>
      </c>
      <c r="B700" s="30" t="inlineStr">
        <is>
          <t>Financial Liability: Amortised Cost - Other Financial Assets Not Reported Elsewhere as Investments</t>
        </is>
      </c>
      <c r="C700" s="34" t="inlineStr">
        <is>
          <t>TABLE: 21.0
MATRIX ROW / CONTEXT: EU/EEA
Enter Financial Liability: Amortised Cost - Other Financial Assets Not Reported Elsewhere as Investments.
HOW TO ANSWER: 1 to 1 values.</t>
        </is>
      </c>
      <c r="D700" s="32" t="inlineStr"/>
      <c r="E700" s="33" t="inlineStr"/>
      <c r="F700" s="33" t="inlineStr"/>
      <c r="G700" s="33" t="inlineStr"/>
      <c r="H700" s="33" t="inlineStr"/>
      <c r="I700" s="33" t="inlineStr"/>
      <c r="J700" s="33" t="inlineStr"/>
      <c r="K700" s="33" t="inlineStr"/>
      <c r="L700" s="33" t="inlineStr"/>
      <c r="M700" s="33" t="inlineStr"/>
      <c r="N700" s="33" t="inlineStr"/>
      <c r="O700" s="33" t="inlineStr"/>
      <c r="P700" s="33" t="inlineStr"/>
      <c r="Q700" s="33" t="inlineStr"/>
      <c r="R700" s="33" t="inlineStr"/>
      <c r="S700" s="33" t="inlineStr"/>
      <c r="T700" s="33" t="inlineStr"/>
      <c r="U700" s="33" t="inlineStr"/>
      <c r="V700" s="33" t="inlineStr"/>
      <c r="W700" s="33" t="inlineStr"/>
      <c r="X700" s="33" t="inlineStr"/>
      <c r="Y700" s="33" t="inlineStr"/>
      <c r="Z700" s="33" t="inlineStr"/>
      <c r="AA700" s="33" t="inlineStr"/>
      <c r="AB700" s="33" t="inlineStr"/>
      <c r="AC700" s="33" t="inlineStr"/>
      <c r="AD700" s="33" t="inlineStr"/>
      <c r="AE700" s="33" t="inlineStr"/>
      <c r="AF700" s="33" t="inlineStr"/>
      <c r="AG700" s="33" t="inlineStr"/>
      <c r="AH700">
        <f>COUNTA(D700:D700)&gt;0</f>
        <v/>
      </c>
      <c r="AI700">
        <f>TRUE</f>
        <v/>
      </c>
      <c r="AJ700">
        <f>FALSE</f>
        <v/>
      </c>
      <c r="AK700">
        <f>IF(AH700,"ANSWERED","MISSING")</f>
        <v/>
      </c>
      <c r="AL700" t="inlineStr">
        <is>
          <t>NO_DEPENDENCY</t>
        </is>
      </c>
    </row>
    <row r="701">
      <c r="A701" s="29" t="inlineStr">
        <is>
          <t>CASP_PR_688_v1</t>
        </is>
      </c>
      <c r="B701" s="30" t="inlineStr">
        <is>
          <t>Financial Liability: Amortised Cost - Other Financial Assets Not Reported Elsewhere as Investments</t>
        </is>
      </c>
      <c r="C701" s="34" t="inlineStr">
        <is>
          <t>TABLE: 21.0
MATRIX ROW / CONTEXT: RoW
Enter Financial Liability: Amortised Cost - Other Financial Assets Not Reported Elsewhere as Investments.
HOW TO ANSWER: 1 to 1 values.</t>
        </is>
      </c>
      <c r="D701" s="32" t="inlineStr"/>
      <c r="E701" s="33" t="inlineStr"/>
      <c r="F701" s="33" t="inlineStr"/>
      <c r="G701" s="33" t="inlineStr"/>
      <c r="H701" s="33" t="inlineStr"/>
      <c r="I701" s="33" t="inlineStr"/>
      <c r="J701" s="33" t="inlineStr"/>
      <c r="K701" s="33" t="inlineStr"/>
      <c r="L701" s="33" t="inlineStr"/>
      <c r="M701" s="33" t="inlineStr"/>
      <c r="N701" s="33" t="inlineStr"/>
      <c r="O701" s="33" t="inlineStr"/>
      <c r="P701" s="33" t="inlineStr"/>
      <c r="Q701" s="33" t="inlineStr"/>
      <c r="R701" s="33" t="inlineStr"/>
      <c r="S701" s="33" t="inlineStr"/>
      <c r="T701" s="33" t="inlineStr"/>
      <c r="U701" s="33" t="inlineStr"/>
      <c r="V701" s="33" t="inlineStr"/>
      <c r="W701" s="33" t="inlineStr"/>
      <c r="X701" s="33" t="inlineStr"/>
      <c r="Y701" s="33" t="inlineStr"/>
      <c r="Z701" s="33" t="inlineStr"/>
      <c r="AA701" s="33" t="inlineStr"/>
      <c r="AB701" s="33" t="inlineStr"/>
      <c r="AC701" s="33" t="inlineStr"/>
      <c r="AD701" s="33" t="inlineStr"/>
      <c r="AE701" s="33" t="inlineStr"/>
      <c r="AF701" s="33" t="inlineStr"/>
      <c r="AG701" s="33" t="inlineStr"/>
      <c r="AH701">
        <f>COUNTA(D701:D701)&gt;0</f>
        <v/>
      </c>
      <c r="AI701">
        <f>TRUE</f>
        <v/>
      </c>
      <c r="AJ701">
        <f>FALSE</f>
        <v/>
      </c>
      <c r="AK701">
        <f>IF(AH701,"ANSWERED","MISSING")</f>
        <v/>
      </c>
      <c r="AL701" t="inlineStr">
        <is>
          <t>NO_DEPENDENCY</t>
        </is>
      </c>
    </row>
    <row r="702">
      <c r="A702" s="29" t="inlineStr">
        <is>
          <t>CASP_PR_689_v1</t>
        </is>
      </c>
      <c r="B702" s="30" t="inlineStr">
        <is>
          <t>Financial Liability:  Fair Value Through Profit or Loss (FVTPL) - Equity Securities Not Reported Elsewhere as Investments, were the holding is 10% or more</t>
        </is>
      </c>
      <c r="C702" s="34" t="inlineStr">
        <is>
          <t>TABLE: 21.0
MATRIX ROW / CONTEXT: Malta
Enter Financial Liability: Fair Value Through Profit or Loss (FVTPL) - Equity Securities Not Reported Elsewhere as Investments, were the holding is 10% or more.
HOW TO ANSWER: 1 to 1 values.</t>
        </is>
      </c>
      <c r="D702" s="32" t="inlineStr"/>
      <c r="E702" s="33" t="inlineStr"/>
      <c r="F702" s="33" t="inlineStr"/>
      <c r="G702" s="33" t="inlineStr"/>
      <c r="H702" s="33" t="inlineStr"/>
      <c r="I702" s="33" t="inlineStr"/>
      <c r="J702" s="33" t="inlineStr"/>
      <c r="K702" s="33" t="inlineStr"/>
      <c r="L702" s="33" t="inlineStr"/>
      <c r="M702" s="33" t="inlineStr"/>
      <c r="N702" s="33" t="inlineStr"/>
      <c r="O702" s="33" t="inlineStr"/>
      <c r="P702" s="33" t="inlineStr"/>
      <c r="Q702" s="33" t="inlineStr"/>
      <c r="R702" s="33" t="inlineStr"/>
      <c r="S702" s="33" t="inlineStr"/>
      <c r="T702" s="33" t="inlineStr"/>
      <c r="U702" s="33" t="inlineStr"/>
      <c r="V702" s="33" t="inlineStr"/>
      <c r="W702" s="33" t="inlineStr"/>
      <c r="X702" s="33" t="inlineStr"/>
      <c r="Y702" s="33" t="inlineStr"/>
      <c r="Z702" s="33" t="inlineStr"/>
      <c r="AA702" s="33" t="inlineStr"/>
      <c r="AB702" s="33" t="inlineStr"/>
      <c r="AC702" s="33" t="inlineStr"/>
      <c r="AD702" s="33" t="inlineStr"/>
      <c r="AE702" s="33" t="inlineStr"/>
      <c r="AF702" s="33" t="inlineStr"/>
      <c r="AG702" s="33" t="inlineStr"/>
      <c r="AH702">
        <f>COUNTA(D702:D702)&gt;0</f>
        <v/>
      </c>
      <c r="AI702">
        <f>TRUE</f>
        <v/>
      </c>
      <c r="AJ702">
        <f>FALSE</f>
        <v/>
      </c>
      <c r="AK702">
        <f>IF(AH702,"ANSWERED","MISSING")</f>
        <v/>
      </c>
      <c r="AL702" t="inlineStr">
        <is>
          <t>NO_DEPENDENCY</t>
        </is>
      </c>
    </row>
    <row r="703">
      <c r="A703" s="29" t="inlineStr">
        <is>
          <t>CASP_PR_690_v1</t>
        </is>
      </c>
      <c r="B703" s="30" t="inlineStr">
        <is>
          <t>Financial Liability:  Fair Value Through Profit or Loss (FVTPL) - Equity Securities Not Reported Elsewhere as Investments, were the holding is 10% or more</t>
        </is>
      </c>
      <c r="C703" s="34" t="inlineStr">
        <is>
          <t>TABLE: 21.0
MATRIX ROW / CONTEXT: EU/EEA
Enter Financial Liability: Fair Value Through Profit or Loss (FVTPL) - Equity Securities Not Reported Elsewhere as Investments, were the holding is 10% or more.
HOW TO ANSWER: 1 to 1 values.</t>
        </is>
      </c>
      <c r="D703" s="32" t="inlineStr"/>
      <c r="E703" s="33" t="inlineStr"/>
      <c r="F703" s="33" t="inlineStr"/>
      <c r="G703" s="33" t="inlineStr"/>
      <c r="H703" s="33" t="inlineStr"/>
      <c r="I703" s="33" t="inlineStr"/>
      <c r="J703" s="33" t="inlineStr"/>
      <c r="K703" s="33" t="inlineStr"/>
      <c r="L703" s="33" t="inlineStr"/>
      <c r="M703" s="33" t="inlineStr"/>
      <c r="N703" s="33" t="inlineStr"/>
      <c r="O703" s="33" t="inlineStr"/>
      <c r="P703" s="33" t="inlineStr"/>
      <c r="Q703" s="33" t="inlineStr"/>
      <c r="R703" s="33" t="inlineStr"/>
      <c r="S703" s="33" t="inlineStr"/>
      <c r="T703" s="33" t="inlineStr"/>
      <c r="U703" s="33" t="inlineStr"/>
      <c r="V703" s="33" t="inlineStr"/>
      <c r="W703" s="33" t="inlineStr"/>
      <c r="X703" s="33" t="inlineStr"/>
      <c r="Y703" s="33" t="inlineStr"/>
      <c r="Z703" s="33" t="inlineStr"/>
      <c r="AA703" s="33" t="inlineStr"/>
      <c r="AB703" s="33" t="inlineStr"/>
      <c r="AC703" s="33" t="inlineStr"/>
      <c r="AD703" s="33" t="inlineStr"/>
      <c r="AE703" s="33" t="inlineStr"/>
      <c r="AF703" s="33" t="inlineStr"/>
      <c r="AG703" s="33" t="inlineStr"/>
      <c r="AH703">
        <f>COUNTA(D703:D703)&gt;0</f>
        <v/>
      </c>
      <c r="AI703">
        <f>TRUE</f>
        <v/>
      </c>
      <c r="AJ703">
        <f>FALSE</f>
        <v/>
      </c>
      <c r="AK703">
        <f>IF(AH703,"ANSWERED","MISSING")</f>
        <v/>
      </c>
      <c r="AL703" t="inlineStr">
        <is>
          <t>NO_DEPENDENCY</t>
        </is>
      </c>
    </row>
    <row r="704">
      <c r="A704" s="29" t="inlineStr">
        <is>
          <t>CASP_PR_691_v1</t>
        </is>
      </c>
      <c r="B704" s="30" t="inlineStr">
        <is>
          <t>Financial Liability:  Fair Value Through Profit or Loss (FVTPL) - Equity Securities Not Reported Elsewhere as Investments, were the holding is 10% or more</t>
        </is>
      </c>
      <c r="C704" s="34" t="inlineStr">
        <is>
          <t>TABLE: 21.0
MATRIX ROW / CONTEXT: RoW
Enter Financial Liability: Fair Value Through Profit or Loss (FVTPL) - Equity Securities Not Reported Elsewhere as Investments, were the holding is 10% or more.
HOW TO ANSWER: 1 to 1 values.</t>
        </is>
      </c>
      <c r="D704" s="32" t="inlineStr"/>
      <c r="E704" s="33" t="inlineStr"/>
      <c r="F704" s="33" t="inlineStr"/>
      <c r="G704" s="33" t="inlineStr"/>
      <c r="H704" s="33" t="inlineStr"/>
      <c r="I704" s="33" t="inlineStr"/>
      <c r="J704" s="33" t="inlineStr"/>
      <c r="K704" s="33" t="inlineStr"/>
      <c r="L704" s="33" t="inlineStr"/>
      <c r="M704" s="33" t="inlineStr"/>
      <c r="N704" s="33" t="inlineStr"/>
      <c r="O704" s="33" t="inlineStr"/>
      <c r="P704" s="33" t="inlineStr"/>
      <c r="Q704" s="33" t="inlineStr"/>
      <c r="R704" s="33" t="inlineStr"/>
      <c r="S704" s="33" t="inlineStr"/>
      <c r="T704" s="33" t="inlineStr"/>
      <c r="U704" s="33" t="inlineStr"/>
      <c r="V704" s="33" t="inlineStr"/>
      <c r="W704" s="33" t="inlineStr"/>
      <c r="X704" s="33" t="inlineStr"/>
      <c r="Y704" s="33" t="inlineStr"/>
      <c r="Z704" s="33" t="inlineStr"/>
      <c r="AA704" s="33" t="inlineStr"/>
      <c r="AB704" s="33" t="inlineStr"/>
      <c r="AC704" s="33" t="inlineStr"/>
      <c r="AD704" s="33" t="inlineStr"/>
      <c r="AE704" s="33" t="inlineStr"/>
      <c r="AF704" s="33" t="inlineStr"/>
      <c r="AG704" s="33" t="inlineStr"/>
      <c r="AH704">
        <f>COUNTA(D704:D704)&gt;0</f>
        <v/>
      </c>
      <c r="AI704">
        <f>TRUE</f>
        <v/>
      </c>
      <c r="AJ704">
        <f>FALSE</f>
        <v/>
      </c>
      <c r="AK704">
        <f>IF(AH704,"ANSWERED","MISSING")</f>
        <v/>
      </c>
      <c r="AL704" t="inlineStr">
        <is>
          <t>NO_DEPENDENCY</t>
        </is>
      </c>
    </row>
    <row r="705">
      <c r="A705" s="29" t="inlineStr">
        <is>
          <t>CASP_PR_692_v1</t>
        </is>
      </c>
      <c r="B705" s="30" t="inlineStr">
        <is>
          <t>Financial Liability:  Fair Value Through Profit or Loss (FVTPL) - Equity Securities Not Reported Elsewhere as Investments, were the holding is less than 10%</t>
        </is>
      </c>
      <c r="C705" s="34" t="inlineStr">
        <is>
          <t>TABLE: 21.0
MATRIX ROW / CONTEXT: Malta
Enter Financial Liability: Fair Value Through Profit or Loss (FVTPL) - Equity Securities Not Reported Elsewhere as Investments, were the holding is less than 10%.
HOW TO ANSWER: 1 to 1 values.</t>
        </is>
      </c>
      <c r="D705" s="32" t="inlineStr"/>
      <c r="E705" s="33" t="inlineStr"/>
      <c r="F705" s="33" t="inlineStr"/>
      <c r="G705" s="33" t="inlineStr"/>
      <c r="H705" s="33" t="inlineStr"/>
      <c r="I705" s="33" t="inlineStr"/>
      <c r="J705" s="33" t="inlineStr"/>
      <c r="K705" s="33" t="inlineStr"/>
      <c r="L705" s="33" t="inlineStr"/>
      <c r="M705" s="33" t="inlineStr"/>
      <c r="N705" s="33" t="inlineStr"/>
      <c r="O705" s="33" t="inlineStr"/>
      <c r="P705" s="33" t="inlineStr"/>
      <c r="Q705" s="33" t="inlineStr"/>
      <c r="R705" s="33" t="inlineStr"/>
      <c r="S705" s="33" t="inlineStr"/>
      <c r="T705" s="33" t="inlineStr"/>
      <c r="U705" s="33" t="inlineStr"/>
      <c r="V705" s="33" t="inlineStr"/>
      <c r="W705" s="33" t="inlineStr"/>
      <c r="X705" s="33" t="inlineStr"/>
      <c r="Y705" s="33" t="inlineStr"/>
      <c r="Z705" s="33" t="inlineStr"/>
      <c r="AA705" s="33" t="inlineStr"/>
      <c r="AB705" s="33" t="inlineStr"/>
      <c r="AC705" s="33" t="inlineStr"/>
      <c r="AD705" s="33" t="inlineStr"/>
      <c r="AE705" s="33" t="inlineStr"/>
      <c r="AF705" s="33" t="inlineStr"/>
      <c r="AG705" s="33" t="inlineStr"/>
      <c r="AH705">
        <f>COUNTA(D705:D705)&gt;0</f>
        <v/>
      </c>
      <c r="AI705">
        <f>TRUE</f>
        <v/>
      </c>
      <c r="AJ705">
        <f>FALSE</f>
        <v/>
      </c>
      <c r="AK705">
        <f>IF(AH705,"ANSWERED","MISSING")</f>
        <v/>
      </c>
      <c r="AL705" t="inlineStr">
        <is>
          <t>NO_DEPENDENCY</t>
        </is>
      </c>
    </row>
    <row r="706">
      <c r="A706" s="29" t="inlineStr">
        <is>
          <t>CASP_PR_693_v1</t>
        </is>
      </c>
      <c r="B706" s="30" t="inlineStr">
        <is>
          <t>Financial Liability:  Fair Value Through Profit or Loss (FVTPL) - Equity Securities Not Reported Elsewhere as Investments, were the holding is less than 10%</t>
        </is>
      </c>
      <c r="C706" s="34" t="inlineStr">
        <is>
          <t>TABLE: 21.0
MATRIX ROW / CONTEXT: EU/EEA
Enter Financial Liability: Fair Value Through Profit or Loss (FVTPL) - Equity Securities Not Reported Elsewhere as Investments, were the holding is less than 10%.
HOW TO ANSWER: 1 to 1 values.</t>
        </is>
      </c>
      <c r="D706" s="32" t="inlineStr"/>
      <c r="E706" s="33" t="inlineStr"/>
      <c r="F706" s="33" t="inlineStr"/>
      <c r="G706" s="33" t="inlineStr"/>
      <c r="H706" s="33" t="inlineStr"/>
      <c r="I706" s="33" t="inlineStr"/>
      <c r="J706" s="33" t="inlineStr"/>
      <c r="K706" s="33" t="inlineStr"/>
      <c r="L706" s="33" t="inlineStr"/>
      <c r="M706" s="33" t="inlineStr"/>
      <c r="N706" s="33" t="inlineStr"/>
      <c r="O706" s="33" t="inlineStr"/>
      <c r="P706" s="33" t="inlineStr"/>
      <c r="Q706" s="33" t="inlineStr"/>
      <c r="R706" s="33" t="inlineStr"/>
      <c r="S706" s="33" t="inlineStr"/>
      <c r="T706" s="33" t="inlineStr"/>
      <c r="U706" s="33" t="inlineStr"/>
      <c r="V706" s="33" t="inlineStr"/>
      <c r="W706" s="33" t="inlineStr"/>
      <c r="X706" s="33" t="inlineStr"/>
      <c r="Y706" s="33" t="inlineStr"/>
      <c r="Z706" s="33" t="inlineStr"/>
      <c r="AA706" s="33" t="inlineStr"/>
      <c r="AB706" s="33" t="inlineStr"/>
      <c r="AC706" s="33" t="inlineStr"/>
      <c r="AD706" s="33" t="inlineStr"/>
      <c r="AE706" s="33" t="inlineStr"/>
      <c r="AF706" s="33" t="inlineStr"/>
      <c r="AG706" s="33" t="inlineStr"/>
      <c r="AH706">
        <f>COUNTA(D706:D706)&gt;0</f>
        <v/>
      </c>
      <c r="AI706">
        <f>TRUE</f>
        <v/>
      </c>
      <c r="AJ706">
        <f>FALSE</f>
        <v/>
      </c>
      <c r="AK706">
        <f>IF(AH706,"ANSWERED","MISSING")</f>
        <v/>
      </c>
      <c r="AL706" t="inlineStr">
        <is>
          <t>NO_DEPENDENCY</t>
        </is>
      </c>
    </row>
    <row r="707">
      <c r="A707" s="29" t="inlineStr">
        <is>
          <t>CASP_PR_694_v1</t>
        </is>
      </c>
      <c r="B707" s="30" t="inlineStr">
        <is>
          <t>Financial Liability:  Fair Value Through Profit or Loss (FVTPL) - Equity Securities Not Reported Elsewhere as Investments, were the holding is less than 10%</t>
        </is>
      </c>
      <c r="C707" s="34" t="inlineStr">
        <is>
          <t>TABLE: 21.0
MATRIX ROW / CONTEXT: RoW
Enter Financial Liability: Fair Value Through Profit or Loss (FVTPL) - Equity Securities Not Reported Elsewhere as Investments, were the holding is less than 10%.
HOW TO ANSWER: 1 to 1 values.</t>
        </is>
      </c>
      <c r="D707" s="32" t="inlineStr"/>
      <c r="E707" s="33" t="inlineStr"/>
      <c r="F707" s="33" t="inlineStr"/>
      <c r="G707" s="33" t="inlineStr"/>
      <c r="H707" s="33" t="inlineStr"/>
      <c r="I707" s="33" t="inlineStr"/>
      <c r="J707" s="33" t="inlineStr"/>
      <c r="K707" s="33" t="inlineStr"/>
      <c r="L707" s="33" t="inlineStr"/>
      <c r="M707" s="33" t="inlineStr"/>
      <c r="N707" s="33" t="inlineStr"/>
      <c r="O707" s="33" t="inlineStr"/>
      <c r="P707" s="33" t="inlineStr"/>
      <c r="Q707" s="33" t="inlineStr"/>
      <c r="R707" s="33" t="inlineStr"/>
      <c r="S707" s="33" t="inlineStr"/>
      <c r="T707" s="33" t="inlineStr"/>
      <c r="U707" s="33" t="inlineStr"/>
      <c r="V707" s="33" t="inlineStr"/>
      <c r="W707" s="33" t="inlineStr"/>
      <c r="X707" s="33" t="inlineStr"/>
      <c r="Y707" s="33" t="inlineStr"/>
      <c r="Z707" s="33" t="inlineStr"/>
      <c r="AA707" s="33" t="inlineStr"/>
      <c r="AB707" s="33" t="inlineStr"/>
      <c r="AC707" s="33" t="inlineStr"/>
      <c r="AD707" s="33" t="inlineStr"/>
      <c r="AE707" s="33" t="inlineStr"/>
      <c r="AF707" s="33" t="inlineStr"/>
      <c r="AG707" s="33" t="inlineStr"/>
      <c r="AH707">
        <f>COUNTA(D707:D707)&gt;0</f>
        <v/>
      </c>
      <c r="AI707">
        <f>TRUE</f>
        <v/>
      </c>
      <c r="AJ707">
        <f>FALSE</f>
        <v/>
      </c>
      <c r="AK707">
        <f>IF(AH707,"ANSWERED","MISSING")</f>
        <v/>
      </c>
      <c r="AL707" t="inlineStr">
        <is>
          <t>NO_DEPENDENCY</t>
        </is>
      </c>
    </row>
    <row r="708">
      <c r="A708" s="29" t="inlineStr">
        <is>
          <t>CASP_PR_695_v1</t>
        </is>
      </c>
      <c r="B708" s="30" t="inlineStr">
        <is>
          <t>Financial Liability:  Fair Value Through Profit or Loss (FVTPL) - Debt Securities Not Reported Elsewhere as Investments</t>
        </is>
      </c>
      <c r="C708" s="34" t="inlineStr">
        <is>
          <t>TABLE: 21.0
MATRIX ROW / CONTEXT: Malta
Enter Financial Liability: Fair Value Through Profit or Loss (FVTPL) - Debt Securities Not Reported Elsewhere as Investments.
HOW TO ANSWER: 1 to 1 values.</t>
        </is>
      </c>
      <c r="D708" s="32" t="inlineStr"/>
      <c r="E708" s="33" t="inlineStr"/>
      <c r="F708" s="33" t="inlineStr"/>
      <c r="G708" s="33" t="inlineStr"/>
      <c r="H708" s="33" t="inlineStr"/>
      <c r="I708" s="33" t="inlineStr"/>
      <c r="J708" s="33" t="inlineStr"/>
      <c r="K708" s="33" t="inlineStr"/>
      <c r="L708" s="33" t="inlineStr"/>
      <c r="M708" s="33" t="inlineStr"/>
      <c r="N708" s="33" t="inlineStr"/>
      <c r="O708" s="33" t="inlineStr"/>
      <c r="P708" s="33" t="inlineStr"/>
      <c r="Q708" s="33" t="inlineStr"/>
      <c r="R708" s="33" t="inlineStr"/>
      <c r="S708" s="33" t="inlineStr"/>
      <c r="T708" s="33" t="inlineStr"/>
      <c r="U708" s="33" t="inlineStr"/>
      <c r="V708" s="33" t="inlineStr"/>
      <c r="W708" s="33" t="inlineStr"/>
      <c r="X708" s="33" t="inlineStr"/>
      <c r="Y708" s="33" t="inlineStr"/>
      <c r="Z708" s="33" t="inlineStr"/>
      <c r="AA708" s="33" t="inlineStr"/>
      <c r="AB708" s="33" t="inlineStr"/>
      <c r="AC708" s="33" t="inlineStr"/>
      <c r="AD708" s="33" t="inlineStr"/>
      <c r="AE708" s="33" t="inlineStr"/>
      <c r="AF708" s="33" t="inlineStr"/>
      <c r="AG708" s="33" t="inlineStr"/>
      <c r="AH708">
        <f>COUNTA(D708:D708)&gt;0</f>
        <v/>
      </c>
      <c r="AI708">
        <f>TRUE</f>
        <v/>
      </c>
      <c r="AJ708">
        <f>FALSE</f>
        <v/>
      </c>
      <c r="AK708">
        <f>IF(AH708,"ANSWERED","MISSING")</f>
        <v/>
      </c>
      <c r="AL708" t="inlineStr">
        <is>
          <t>NO_DEPENDENCY</t>
        </is>
      </c>
    </row>
    <row r="709">
      <c r="A709" s="29" t="inlineStr">
        <is>
          <t>CASP_PR_696_v1</t>
        </is>
      </c>
      <c r="B709" s="30" t="inlineStr">
        <is>
          <t>Financial Liability:  Fair Value Through Profit or Loss (FVTPL) - Debt Securities Not Reported Elsewhere as Investments</t>
        </is>
      </c>
      <c r="C709" s="34" t="inlineStr">
        <is>
          <t>TABLE: 21.0
MATRIX ROW / CONTEXT: EU/EEA
Enter Financial Liability: Fair Value Through Profit or Loss (FVTPL) - Debt Securities Not Reported Elsewhere as Investments.
HOW TO ANSWER: 1 to 1 values.</t>
        </is>
      </c>
      <c r="D709" s="32" t="inlineStr"/>
      <c r="E709" s="33" t="inlineStr"/>
      <c r="F709" s="33" t="inlineStr"/>
      <c r="G709" s="33" t="inlineStr"/>
      <c r="H709" s="33" t="inlineStr"/>
      <c r="I709" s="33" t="inlineStr"/>
      <c r="J709" s="33" t="inlineStr"/>
      <c r="K709" s="33" t="inlineStr"/>
      <c r="L709" s="33" t="inlineStr"/>
      <c r="M709" s="33" t="inlineStr"/>
      <c r="N709" s="33" t="inlineStr"/>
      <c r="O709" s="33" t="inlineStr"/>
      <c r="P709" s="33" t="inlineStr"/>
      <c r="Q709" s="33" t="inlineStr"/>
      <c r="R709" s="33" t="inlineStr"/>
      <c r="S709" s="33" t="inlineStr"/>
      <c r="T709" s="33" t="inlineStr"/>
      <c r="U709" s="33" t="inlineStr"/>
      <c r="V709" s="33" t="inlineStr"/>
      <c r="W709" s="33" t="inlineStr"/>
      <c r="X709" s="33" t="inlineStr"/>
      <c r="Y709" s="33" t="inlineStr"/>
      <c r="Z709" s="33" t="inlineStr"/>
      <c r="AA709" s="33" t="inlineStr"/>
      <c r="AB709" s="33" t="inlineStr"/>
      <c r="AC709" s="33" t="inlineStr"/>
      <c r="AD709" s="33" t="inlineStr"/>
      <c r="AE709" s="33" t="inlineStr"/>
      <c r="AF709" s="33" t="inlineStr"/>
      <c r="AG709" s="33" t="inlineStr"/>
      <c r="AH709">
        <f>COUNTA(D709:D709)&gt;0</f>
        <v/>
      </c>
      <c r="AI709">
        <f>TRUE</f>
        <v/>
      </c>
      <c r="AJ709">
        <f>FALSE</f>
        <v/>
      </c>
      <c r="AK709">
        <f>IF(AH709,"ANSWERED","MISSING")</f>
        <v/>
      </c>
      <c r="AL709" t="inlineStr">
        <is>
          <t>NO_DEPENDENCY</t>
        </is>
      </c>
    </row>
    <row r="710">
      <c r="A710" s="29" t="inlineStr">
        <is>
          <t>CASP_PR_697_v1</t>
        </is>
      </c>
      <c r="B710" s="30" t="inlineStr">
        <is>
          <t>Financial Liability:  Fair Value Through Profit or Loss (FVTPL) - Debt Securities Not Reported Elsewhere as Investments</t>
        </is>
      </c>
      <c r="C710" s="34" t="inlineStr">
        <is>
          <t>TABLE: 21.0
MATRIX ROW / CONTEXT: RoW
Enter Financial Liability: Fair Value Through Profit or Loss (FVTPL) - Debt Securities Not Reported Elsewhere as Investments.
HOW TO ANSWER: 1 to 1 values.</t>
        </is>
      </c>
      <c r="D710" s="32" t="inlineStr"/>
      <c r="E710" s="33" t="inlineStr"/>
      <c r="F710" s="33" t="inlineStr"/>
      <c r="G710" s="33" t="inlineStr"/>
      <c r="H710" s="33" t="inlineStr"/>
      <c r="I710" s="33" t="inlineStr"/>
      <c r="J710" s="33" t="inlineStr"/>
      <c r="K710" s="33" t="inlineStr"/>
      <c r="L710" s="33" t="inlineStr"/>
      <c r="M710" s="33" t="inlineStr"/>
      <c r="N710" s="33" t="inlineStr"/>
      <c r="O710" s="33" t="inlineStr"/>
      <c r="P710" s="33" t="inlineStr"/>
      <c r="Q710" s="33" t="inlineStr"/>
      <c r="R710" s="33" t="inlineStr"/>
      <c r="S710" s="33" t="inlineStr"/>
      <c r="T710" s="33" t="inlineStr"/>
      <c r="U710" s="33" t="inlineStr"/>
      <c r="V710" s="33" t="inlineStr"/>
      <c r="W710" s="33" t="inlineStr"/>
      <c r="X710" s="33" t="inlineStr"/>
      <c r="Y710" s="33" t="inlineStr"/>
      <c r="Z710" s="33" t="inlineStr"/>
      <c r="AA710" s="33" t="inlineStr"/>
      <c r="AB710" s="33" t="inlineStr"/>
      <c r="AC710" s="33" t="inlineStr"/>
      <c r="AD710" s="33" t="inlineStr"/>
      <c r="AE710" s="33" t="inlineStr"/>
      <c r="AF710" s="33" t="inlineStr"/>
      <c r="AG710" s="33" t="inlineStr"/>
      <c r="AH710">
        <f>COUNTA(D710:D710)&gt;0</f>
        <v/>
      </c>
      <c r="AI710">
        <f>TRUE</f>
        <v/>
      </c>
      <c r="AJ710">
        <f>FALSE</f>
        <v/>
      </c>
      <c r="AK710">
        <f>IF(AH710,"ANSWERED","MISSING")</f>
        <v/>
      </c>
      <c r="AL710" t="inlineStr">
        <is>
          <t>NO_DEPENDENCY</t>
        </is>
      </c>
    </row>
    <row r="711">
      <c r="A711" s="29" t="inlineStr">
        <is>
          <t>CASP_PR_698_v1</t>
        </is>
      </c>
      <c r="B711" s="30" t="inlineStr">
        <is>
          <t>Financial Liability:  Fair Value Through Profit or Loss (FVTPL) - Financial Derivatives Not Reported Elsewhere as Investments</t>
        </is>
      </c>
      <c r="C711" s="34" t="inlineStr">
        <is>
          <t>TABLE: 21.0
MATRIX ROW / CONTEXT: Malta
Enter Financial Liability: Fair Value Through Profit or Loss (FVTPL) - Financial Derivatives Not Reported Elsewhere as Investments.
HOW TO ANSWER: 1 to 1 values.</t>
        </is>
      </c>
      <c r="D711" s="32" t="inlineStr"/>
      <c r="E711" s="33" t="inlineStr"/>
      <c r="F711" s="33" t="inlineStr"/>
      <c r="G711" s="33" t="inlineStr"/>
      <c r="H711" s="33" t="inlineStr"/>
      <c r="I711" s="33" t="inlineStr"/>
      <c r="J711" s="33" t="inlineStr"/>
      <c r="K711" s="33" t="inlineStr"/>
      <c r="L711" s="33" t="inlineStr"/>
      <c r="M711" s="33" t="inlineStr"/>
      <c r="N711" s="33" t="inlineStr"/>
      <c r="O711" s="33" t="inlineStr"/>
      <c r="P711" s="33" t="inlineStr"/>
      <c r="Q711" s="33" t="inlineStr"/>
      <c r="R711" s="33" t="inlineStr"/>
      <c r="S711" s="33" t="inlineStr"/>
      <c r="T711" s="33" t="inlineStr"/>
      <c r="U711" s="33" t="inlineStr"/>
      <c r="V711" s="33" t="inlineStr"/>
      <c r="W711" s="33" t="inlineStr"/>
      <c r="X711" s="33" t="inlineStr"/>
      <c r="Y711" s="33" t="inlineStr"/>
      <c r="Z711" s="33" t="inlineStr"/>
      <c r="AA711" s="33" t="inlineStr"/>
      <c r="AB711" s="33" t="inlineStr"/>
      <c r="AC711" s="33" t="inlineStr"/>
      <c r="AD711" s="33" t="inlineStr"/>
      <c r="AE711" s="33" t="inlineStr"/>
      <c r="AF711" s="33" t="inlineStr"/>
      <c r="AG711" s="33" t="inlineStr"/>
      <c r="AH711">
        <f>COUNTA(D711:D711)&gt;0</f>
        <v/>
      </c>
      <c r="AI711">
        <f>TRUE</f>
        <v/>
      </c>
      <c r="AJ711">
        <f>FALSE</f>
        <v/>
      </c>
      <c r="AK711">
        <f>IF(AH711,"ANSWERED","MISSING")</f>
        <v/>
      </c>
      <c r="AL711" t="inlineStr">
        <is>
          <t>NO_DEPENDENCY</t>
        </is>
      </c>
    </row>
    <row r="712">
      <c r="A712" s="29" t="inlineStr">
        <is>
          <t>CASP_PR_699_v1</t>
        </is>
      </c>
      <c r="B712" s="30" t="inlineStr">
        <is>
          <t>Financial Liability:  Fair Value Through Profit or Loss (FVTPL) - Financial Derivatives Not Reported Elsewhere as Investments</t>
        </is>
      </c>
      <c r="C712" s="34" t="inlineStr">
        <is>
          <t>TABLE: 21.0
MATRIX ROW / CONTEXT: EU/EEA
Enter Financial Liability: Fair Value Through Profit or Loss (FVTPL) - Financial Derivatives Not Reported Elsewhere as Investments.
HOW TO ANSWER: 1 to 1 values.</t>
        </is>
      </c>
      <c r="D712" s="32" t="inlineStr"/>
      <c r="E712" s="33" t="inlineStr"/>
      <c r="F712" s="33" t="inlineStr"/>
      <c r="G712" s="33" t="inlineStr"/>
      <c r="H712" s="33" t="inlineStr"/>
      <c r="I712" s="33" t="inlineStr"/>
      <c r="J712" s="33" t="inlineStr"/>
      <c r="K712" s="33" t="inlineStr"/>
      <c r="L712" s="33" t="inlineStr"/>
      <c r="M712" s="33" t="inlineStr"/>
      <c r="N712" s="33" t="inlineStr"/>
      <c r="O712" s="33" t="inlineStr"/>
      <c r="P712" s="33" t="inlineStr"/>
      <c r="Q712" s="33" t="inlineStr"/>
      <c r="R712" s="33" t="inlineStr"/>
      <c r="S712" s="33" t="inlineStr"/>
      <c r="T712" s="33" t="inlineStr"/>
      <c r="U712" s="33" t="inlineStr"/>
      <c r="V712" s="33" t="inlineStr"/>
      <c r="W712" s="33" t="inlineStr"/>
      <c r="X712" s="33" t="inlineStr"/>
      <c r="Y712" s="33" t="inlineStr"/>
      <c r="Z712" s="33" t="inlineStr"/>
      <c r="AA712" s="33" t="inlineStr"/>
      <c r="AB712" s="33" t="inlineStr"/>
      <c r="AC712" s="33" t="inlineStr"/>
      <c r="AD712" s="33" t="inlineStr"/>
      <c r="AE712" s="33" t="inlineStr"/>
      <c r="AF712" s="33" t="inlineStr"/>
      <c r="AG712" s="33" t="inlineStr"/>
      <c r="AH712">
        <f>COUNTA(D712:D712)&gt;0</f>
        <v/>
      </c>
      <c r="AI712">
        <f>TRUE</f>
        <v/>
      </c>
      <c r="AJ712">
        <f>FALSE</f>
        <v/>
      </c>
      <c r="AK712">
        <f>IF(AH712,"ANSWERED","MISSING")</f>
        <v/>
      </c>
      <c r="AL712" t="inlineStr">
        <is>
          <t>NO_DEPENDENCY</t>
        </is>
      </c>
    </row>
    <row r="713">
      <c r="A713" s="29" t="inlineStr">
        <is>
          <t>CASP_PR_700_v1</t>
        </is>
      </c>
      <c r="B713" s="30" t="inlineStr">
        <is>
          <t>Financial Liability:  Fair Value Through Profit or Loss (FVTPL) - Financial Derivatives Not Reported Elsewhere as Investments</t>
        </is>
      </c>
      <c r="C713" s="34" t="inlineStr">
        <is>
          <t>TABLE: 21.0
MATRIX ROW / CONTEXT: RoW
Enter Financial Liability: Fair Value Through Profit or Loss (FVTPL) - Financial Derivatives Not Reported Elsewhere as Investments.
HOW TO ANSWER: 1 to 1 values.</t>
        </is>
      </c>
      <c r="D713" s="32" t="inlineStr"/>
      <c r="E713" s="33" t="inlineStr"/>
      <c r="F713" s="33" t="inlineStr"/>
      <c r="G713" s="33" t="inlineStr"/>
      <c r="H713" s="33" t="inlineStr"/>
      <c r="I713" s="33" t="inlineStr"/>
      <c r="J713" s="33" t="inlineStr"/>
      <c r="K713" s="33" t="inlineStr"/>
      <c r="L713" s="33" t="inlineStr"/>
      <c r="M713" s="33" t="inlineStr"/>
      <c r="N713" s="33" t="inlineStr"/>
      <c r="O713" s="33" t="inlineStr"/>
      <c r="P713" s="33" t="inlineStr"/>
      <c r="Q713" s="33" t="inlineStr"/>
      <c r="R713" s="33" t="inlineStr"/>
      <c r="S713" s="33" t="inlineStr"/>
      <c r="T713" s="33" t="inlineStr"/>
      <c r="U713" s="33" t="inlineStr"/>
      <c r="V713" s="33" t="inlineStr"/>
      <c r="W713" s="33" t="inlineStr"/>
      <c r="X713" s="33" t="inlineStr"/>
      <c r="Y713" s="33" t="inlineStr"/>
      <c r="Z713" s="33" t="inlineStr"/>
      <c r="AA713" s="33" t="inlineStr"/>
      <c r="AB713" s="33" t="inlineStr"/>
      <c r="AC713" s="33" t="inlineStr"/>
      <c r="AD713" s="33" t="inlineStr"/>
      <c r="AE713" s="33" t="inlineStr"/>
      <c r="AF713" s="33" t="inlineStr"/>
      <c r="AG713" s="33" t="inlineStr"/>
      <c r="AH713">
        <f>COUNTA(D713:D713)&gt;0</f>
        <v/>
      </c>
      <c r="AI713">
        <f>TRUE</f>
        <v/>
      </c>
      <c r="AJ713">
        <f>FALSE</f>
        <v/>
      </c>
      <c r="AK713">
        <f>IF(AH713,"ANSWERED","MISSING")</f>
        <v/>
      </c>
      <c r="AL713" t="inlineStr">
        <is>
          <t>NO_DEPENDENCY</t>
        </is>
      </c>
    </row>
    <row r="714">
      <c r="A714" s="29" t="inlineStr">
        <is>
          <t>CASP_PR_701_v1</t>
        </is>
      </c>
      <c r="B714" s="30" t="inlineStr">
        <is>
          <t>Financial Liability:  Fair Value Through Profit or Loss (FVTPL) - Other Financial Assets Not Reported Elsewhere as Investments</t>
        </is>
      </c>
      <c r="C714" s="34" t="inlineStr">
        <is>
          <t>TABLE: 21.0
MATRIX ROW / CONTEXT: Malta
Enter Financial Liability: Fair Value Through Profit or Loss (FVTPL) - Other Financial Assets Not Reported Elsewhere as Investments.
HOW TO ANSWER: 1 to 1 values.</t>
        </is>
      </c>
      <c r="D714" s="32" t="inlineStr"/>
      <c r="E714" s="33" t="inlineStr"/>
      <c r="F714" s="33" t="inlineStr"/>
      <c r="G714" s="33" t="inlineStr"/>
      <c r="H714" s="33" t="inlineStr"/>
      <c r="I714" s="33" t="inlineStr"/>
      <c r="J714" s="33" t="inlineStr"/>
      <c r="K714" s="33" t="inlineStr"/>
      <c r="L714" s="33" t="inlineStr"/>
      <c r="M714" s="33" t="inlineStr"/>
      <c r="N714" s="33" t="inlineStr"/>
      <c r="O714" s="33" t="inlineStr"/>
      <c r="P714" s="33" t="inlineStr"/>
      <c r="Q714" s="33" t="inlineStr"/>
      <c r="R714" s="33" t="inlineStr"/>
      <c r="S714" s="33" t="inlineStr"/>
      <c r="T714" s="33" t="inlineStr"/>
      <c r="U714" s="33" t="inlineStr"/>
      <c r="V714" s="33" t="inlineStr"/>
      <c r="W714" s="33" t="inlineStr"/>
      <c r="X714" s="33" t="inlineStr"/>
      <c r="Y714" s="33" t="inlineStr"/>
      <c r="Z714" s="33" t="inlineStr"/>
      <c r="AA714" s="33" t="inlineStr"/>
      <c r="AB714" s="33" t="inlineStr"/>
      <c r="AC714" s="33" t="inlineStr"/>
      <c r="AD714" s="33" t="inlineStr"/>
      <c r="AE714" s="33" t="inlineStr"/>
      <c r="AF714" s="33" t="inlineStr"/>
      <c r="AG714" s="33" t="inlineStr"/>
      <c r="AH714">
        <f>COUNTA(D714:D714)&gt;0</f>
        <v/>
      </c>
      <c r="AI714">
        <f>TRUE</f>
        <v/>
      </c>
      <c r="AJ714">
        <f>FALSE</f>
        <v/>
      </c>
      <c r="AK714">
        <f>IF(AH714,"ANSWERED","MISSING")</f>
        <v/>
      </c>
      <c r="AL714" t="inlineStr">
        <is>
          <t>NO_DEPENDENCY</t>
        </is>
      </c>
    </row>
    <row r="715">
      <c r="A715" s="29" t="inlineStr">
        <is>
          <t>CASP_PR_702_v1</t>
        </is>
      </c>
      <c r="B715" s="30" t="inlineStr">
        <is>
          <t>Financial Liability:  Fair Value Through Profit or Loss (FVTPL) - Other Financial Assets Not Reported Elsewhere as Investments</t>
        </is>
      </c>
      <c r="C715" s="34" t="inlineStr">
        <is>
          <t>TABLE: 21.0
MATRIX ROW / CONTEXT: EU/EEA
Enter Financial Liability: Fair Value Through Profit or Loss (FVTPL) - Other Financial Assets Not Reported Elsewhere as Investments.
HOW TO ANSWER: 1 to 1 values.</t>
        </is>
      </c>
      <c r="D715" s="32" t="inlineStr"/>
      <c r="E715" s="33" t="inlineStr"/>
      <c r="F715" s="33" t="inlineStr"/>
      <c r="G715" s="33" t="inlineStr"/>
      <c r="H715" s="33" t="inlineStr"/>
      <c r="I715" s="33" t="inlineStr"/>
      <c r="J715" s="33" t="inlineStr"/>
      <c r="K715" s="33" t="inlineStr"/>
      <c r="L715" s="33" t="inlineStr"/>
      <c r="M715" s="33" t="inlineStr"/>
      <c r="N715" s="33" t="inlineStr"/>
      <c r="O715" s="33" t="inlineStr"/>
      <c r="P715" s="33" t="inlineStr"/>
      <c r="Q715" s="33" t="inlineStr"/>
      <c r="R715" s="33" t="inlineStr"/>
      <c r="S715" s="33" t="inlineStr"/>
      <c r="T715" s="33" t="inlineStr"/>
      <c r="U715" s="33" t="inlineStr"/>
      <c r="V715" s="33" t="inlineStr"/>
      <c r="W715" s="33" t="inlineStr"/>
      <c r="X715" s="33" t="inlineStr"/>
      <c r="Y715" s="33" t="inlineStr"/>
      <c r="Z715" s="33" t="inlineStr"/>
      <c r="AA715" s="33" t="inlineStr"/>
      <c r="AB715" s="33" t="inlineStr"/>
      <c r="AC715" s="33" t="inlineStr"/>
      <c r="AD715" s="33" t="inlineStr"/>
      <c r="AE715" s="33" t="inlineStr"/>
      <c r="AF715" s="33" t="inlineStr"/>
      <c r="AG715" s="33" t="inlineStr"/>
      <c r="AH715">
        <f>COUNTA(D715:D715)&gt;0</f>
        <v/>
      </c>
      <c r="AI715">
        <f>TRUE</f>
        <v/>
      </c>
      <c r="AJ715">
        <f>FALSE</f>
        <v/>
      </c>
      <c r="AK715">
        <f>IF(AH715,"ANSWERED","MISSING")</f>
        <v/>
      </c>
      <c r="AL715" t="inlineStr">
        <is>
          <t>NO_DEPENDENCY</t>
        </is>
      </c>
    </row>
    <row r="716">
      <c r="A716" s="29" t="inlineStr">
        <is>
          <t>CASP_PR_703_v1</t>
        </is>
      </c>
      <c r="B716" s="30" t="inlineStr">
        <is>
          <t>Financial Liability:  Fair Value Through Profit or Loss (FVTPL) - Other Financial Assets Not Reported Elsewhere as Investments</t>
        </is>
      </c>
      <c r="C716" s="34" t="inlineStr">
        <is>
          <t>TABLE: 21.0
MATRIX ROW / CONTEXT: RoW
Enter Financial Liability: Fair Value Through Profit or Loss (FVTPL) - Other Financial Assets Not Reported Elsewhere as Investments.
HOW TO ANSWER: 1 to 1 values.</t>
        </is>
      </c>
      <c r="D716" s="32" t="inlineStr"/>
      <c r="E716" s="33" t="inlineStr"/>
      <c r="F716" s="33" t="inlineStr"/>
      <c r="G716" s="33" t="inlineStr"/>
      <c r="H716" s="33" t="inlineStr"/>
      <c r="I716" s="33" t="inlineStr"/>
      <c r="J716" s="33" t="inlineStr"/>
      <c r="K716" s="33" t="inlineStr"/>
      <c r="L716" s="33" t="inlineStr"/>
      <c r="M716" s="33" t="inlineStr"/>
      <c r="N716" s="33" t="inlineStr"/>
      <c r="O716" s="33" t="inlineStr"/>
      <c r="P716" s="33" t="inlineStr"/>
      <c r="Q716" s="33" t="inlineStr"/>
      <c r="R716" s="33" t="inlineStr"/>
      <c r="S716" s="33" t="inlineStr"/>
      <c r="T716" s="33" t="inlineStr"/>
      <c r="U716" s="33" t="inlineStr"/>
      <c r="V716" s="33" t="inlineStr"/>
      <c r="W716" s="33" t="inlineStr"/>
      <c r="X716" s="33" t="inlineStr"/>
      <c r="Y716" s="33" t="inlineStr"/>
      <c r="Z716" s="33" t="inlineStr"/>
      <c r="AA716" s="33" t="inlineStr"/>
      <c r="AB716" s="33" t="inlineStr"/>
      <c r="AC716" s="33" t="inlineStr"/>
      <c r="AD716" s="33" t="inlineStr"/>
      <c r="AE716" s="33" t="inlineStr"/>
      <c r="AF716" s="33" t="inlineStr"/>
      <c r="AG716" s="33" t="inlineStr"/>
      <c r="AH716">
        <f>COUNTA(D716:D716)&gt;0</f>
        <v/>
      </c>
      <c r="AI716">
        <f>TRUE</f>
        <v/>
      </c>
      <c r="AJ716">
        <f>FALSE</f>
        <v/>
      </c>
      <c r="AK716">
        <f>IF(AH716,"ANSWERED","MISSING")</f>
        <v/>
      </c>
      <c r="AL716" t="inlineStr">
        <is>
          <t>NO_DEPENDENCY</t>
        </is>
      </c>
    </row>
    <row r="717">
      <c r="A717" s="29" t="inlineStr">
        <is>
          <t>CASP_PR_704_v1</t>
        </is>
      </c>
      <c r="B717" s="30" t="inlineStr">
        <is>
          <t>Financial Liability: Fair Value Through Other Comprehensive Income (FVOCI)  - Equity Securities Not Reported Elsewhere as Investments, were the holding is 10% or more</t>
        </is>
      </c>
      <c r="C717" s="34" t="inlineStr">
        <is>
          <t>TABLE: 21.0
MATRIX ROW / CONTEXT: Malta
Enter Financial Liability: Fair Value Through Other Comprehensive Income (FVOCI) - Equity Securities Not Reported Elsewhere as Investments, were the holding is 10% or more.
HOW TO ANSWER: 1 to 1 values.</t>
        </is>
      </c>
      <c r="D717" s="32" t="inlineStr"/>
      <c r="E717" s="33" t="inlineStr"/>
      <c r="F717" s="33" t="inlineStr"/>
      <c r="G717" s="33" t="inlineStr"/>
      <c r="H717" s="33" t="inlineStr"/>
      <c r="I717" s="33" t="inlineStr"/>
      <c r="J717" s="33" t="inlineStr"/>
      <c r="K717" s="33" t="inlineStr"/>
      <c r="L717" s="33" t="inlineStr"/>
      <c r="M717" s="33" t="inlineStr"/>
      <c r="N717" s="33" t="inlineStr"/>
      <c r="O717" s="33" t="inlineStr"/>
      <c r="P717" s="33" t="inlineStr"/>
      <c r="Q717" s="33" t="inlineStr"/>
      <c r="R717" s="33" t="inlineStr"/>
      <c r="S717" s="33" t="inlineStr"/>
      <c r="T717" s="33" t="inlineStr"/>
      <c r="U717" s="33" t="inlineStr"/>
      <c r="V717" s="33" t="inlineStr"/>
      <c r="W717" s="33" t="inlineStr"/>
      <c r="X717" s="33" t="inlineStr"/>
      <c r="Y717" s="33" t="inlineStr"/>
      <c r="Z717" s="33" t="inlineStr"/>
      <c r="AA717" s="33" t="inlineStr"/>
      <c r="AB717" s="33" t="inlineStr"/>
      <c r="AC717" s="33" t="inlineStr"/>
      <c r="AD717" s="33" t="inlineStr"/>
      <c r="AE717" s="33" t="inlineStr"/>
      <c r="AF717" s="33" t="inlineStr"/>
      <c r="AG717" s="33" t="inlineStr"/>
      <c r="AH717">
        <f>COUNTA(D717:D717)&gt;0</f>
        <v/>
      </c>
      <c r="AI717">
        <f>TRUE</f>
        <v/>
      </c>
      <c r="AJ717">
        <f>FALSE</f>
        <v/>
      </c>
      <c r="AK717">
        <f>IF(AH717,"ANSWERED","MISSING")</f>
        <v/>
      </c>
      <c r="AL717" t="inlineStr">
        <is>
          <t>NO_DEPENDENCY</t>
        </is>
      </c>
    </row>
    <row r="718">
      <c r="A718" s="29" t="inlineStr">
        <is>
          <t>CASP_PR_705_v1</t>
        </is>
      </c>
      <c r="B718" s="30" t="inlineStr">
        <is>
          <t>Financial Liability: Fair Value Through Other Comprehensive Income (FVOCI)  - Equity Securities Not Reported Elsewhere as Investments, were the holding is 10% or more</t>
        </is>
      </c>
      <c r="C718" s="34" t="inlineStr">
        <is>
          <t>TABLE: 21.0
MATRIX ROW / CONTEXT: EU/EEA
Enter Financial Liability: Fair Value Through Other Comprehensive Income (FVOCI) - Equity Securities Not Reported Elsewhere as Investments, were the holding is 10% or more.
HOW TO ANSWER: 1 to 1 values.</t>
        </is>
      </c>
      <c r="D718" s="32" t="inlineStr"/>
      <c r="E718" s="33" t="inlineStr"/>
      <c r="F718" s="33" t="inlineStr"/>
      <c r="G718" s="33" t="inlineStr"/>
      <c r="H718" s="33" t="inlineStr"/>
      <c r="I718" s="33" t="inlineStr"/>
      <c r="J718" s="33" t="inlineStr"/>
      <c r="K718" s="33" t="inlineStr"/>
      <c r="L718" s="33" t="inlineStr"/>
      <c r="M718" s="33" t="inlineStr"/>
      <c r="N718" s="33" t="inlineStr"/>
      <c r="O718" s="33" t="inlineStr"/>
      <c r="P718" s="33" t="inlineStr"/>
      <c r="Q718" s="33" t="inlineStr"/>
      <c r="R718" s="33" t="inlineStr"/>
      <c r="S718" s="33" t="inlineStr"/>
      <c r="T718" s="33" t="inlineStr"/>
      <c r="U718" s="33" t="inlineStr"/>
      <c r="V718" s="33" t="inlineStr"/>
      <c r="W718" s="33" t="inlineStr"/>
      <c r="X718" s="33" t="inlineStr"/>
      <c r="Y718" s="33" t="inlineStr"/>
      <c r="Z718" s="33" t="inlineStr"/>
      <c r="AA718" s="33" t="inlineStr"/>
      <c r="AB718" s="33" t="inlineStr"/>
      <c r="AC718" s="33" t="inlineStr"/>
      <c r="AD718" s="33" t="inlineStr"/>
      <c r="AE718" s="33" t="inlineStr"/>
      <c r="AF718" s="33" t="inlineStr"/>
      <c r="AG718" s="33" t="inlineStr"/>
      <c r="AH718">
        <f>COUNTA(D718:D718)&gt;0</f>
        <v/>
      </c>
      <c r="AI718">
        <f>TRUE</f>
        <v/>
      </c>
      <c r="AJ718">
        <f>FALSE</f>
        <v/>
      </c>
      <c r="AK718">
        <f>IF(AH718,"ANSWERED","MISSING")</f>
        <v/>
      </c>
      <c r="AL718" t="inlineStr">
        <is>
          <t>NO_DEPENDENCY</t>
        </is>
      </c>
    </row>
    <row r="719">
      <c r="A719" s="29" t="inlineStr">
        <is>
          <t>CASP_PR_706_v1</t>
        </is>
      </c>
      <c r="B719" s="30" t="inlineStr">
        <is>
          <t>Financial Liability: Fair Value Through Other Comprehensive Income (FVOCI)  - Equity Securities Not Reported Elsewhere as Investments, were the holding is 10% or more</t>
        </is>
      </c>
      <c r="C719" s="34" t="inlineStr">
        <is>
          <t>TABLE: 21.0
MATRIX ROW / CONTEXT: RoW
Enter Financial Liability: Fair Value Through Other Comprehensive Income (FVOCI) - Equity Securities Not Reported Elsewhere as Investments, were the holding is 10% or more.
HOW TO ANSWER: 1 to 1 values.</t>
        </is>
      </c>
      <c r="D719" s="32" t="inlineStr"/>
      <c r="E719" s="33" t="inlineStr"/>
      <c r="F719" s="33" t="inlineStr"/>
      <c r="G719" s="33" t="inlineStr"/>
      <c r="H719" s="33" t="inlineStr"/>
      <c r="I719" s="33" t="inlineStr"/>
      <c r="J719" s="33" t="inlineStr"/>
      <c r="K719" s="33" t="inlineStr"/>
      <c r="L719" s="33" t="inlineStr"/>
      <c r="M719" s="33" t="inlineStr"/>
      <c r="N719" s="33" t="inlineStr"/>
      <c r="O719" s="33" t="inlineStr"/>
      <c r="P719" s="33" t="inlineStr"/>
      <c r="Q719" s="33" t="inlineStr"/>
      <c r="R719" s="33" t="inlineStr"/>
      <c r="S719" s="33" t="inlineStr"/>
      <c r="T719" s="33" t="inlineStr"/>
      <c r="U719" s="33" t="inlineStr"/>
      <c r="V719" s="33" t="inlineStr"/>
      <c r="W719" s="33" t="inlineStr"/>
      <c r="X719" s="33" t="inlineStr"/>
      <c r="Y719" s="33" t="inlineStr"/>
      <c r="Z719" s="33" t="inlineStr"/>
      <c r="AA719" s="33" t="inlineStr"/>
      <c r="AB719" s="33" t="inlineStr"/>
      <c r="AC719" s="33" t="inlineStr"/>
      <c r="AD719" s="33" t="inlineStr"/>
      <c r="AE719" s="33" t="inlineStr"/>
      <c r="AF719" s="33" t="inlineStr"/>
      <c r="AG719" s="33" t="inlineStr"/>
      <c r="AH719">
        <f>COUNTA(D719:D719)&gt;0</f>
        <v/>
      </c>
      <c r="AI719">
        <f>TRUE</f>
        <v/>
      </c>
      <c r="AJ719">
        <f>FALSE</f>
        <v/>
      </c>
      <c r="AK719">
        <f>IF(AH719,"ANSWERED","MISSING")</f>
        <v/>
      </c>
      <c r="AL719" t="inlineStr">
        <is>
          <t>NO_DEPENDENCY</t>
        </is>
      </c>
    </row>
    <row r="720">
      <c r="A720" s="29" t="inlineStr">
        <is>
          <t>CASP_PR_707_v1</t>
        </is>
      </c>
      <c r="B720" s="30" t="inlineStr">
        <is>
          <t>Financial Liability: Fair Value Through Other Comprehensive Income (FVOCI)  - Equity Securities Not Reported Elsewhere as Investments, were the holding is less than 10%</t>
        </is>
      </c>
      <c r="C720" s="34" t="inlineStr">
        <is>
          <t>TABLE: 21.0
MATRIX ROW / CONTEXT: Malta
Enter Financial Liability: Fair Value Through Other Comprehensive Income (FVOCI) - Equity Securities Not Reported Elsewhere as Investments, were the holding is less than 10%.
HOW TO ANSWER: 1 to 1 values.</t>
        </is>
      </c>
      <c r="D720" s="32" t="inlineStr"/>
      <c r="E720" s="33" t="inlineStr"/>
      <c r="F720" s="33" t="inlineStr"/>
      <c r="G720" s="33" t="inlineStr"/>
      <c r="H720" s="33" t="inlineStr"/>
      <c r="I720" s="33" t="inlineStr"/>
      <c r="J720" s="33" t="inlineStr"/>
      <c r="K720" s="33" t="inlineStr"/>
      <c r="L720" s="33" t="inlineStr"/>
      <c r="M720" s="33" t="inlineStr"/>
      <c r="N720" s="33" t="inlineStr"/>
      <c r="O720" s="33" t="inlineStr"/>
      <c r="P720" s="33" t="inlineStr"/>
      <c r="Q720" s="33" t="inlineStr"/>
      <c r="R720" s="33" t="inlineStr"/>
      <c r="S720" s="33" t="inlineStr"/>
      <c r="T720" s="33" t="inlineStr"/>
      <c r="U720" s="33" t="inlineStr"/>
      <c r="V720" s="33" t="inlineStr"/>
      <c r="W720" s="33" t="inlineStr"/>
      <c r="X720" s="33" t="inlineStr"/>
      <c r="Y720" s="33" t="inlineStr"/>
      <c r="Z720" s="33" t="inlineStr"/>
      <c r="AA720" s="33" t="inlineStr"/>
      <c r="AB720" s="33" t="inlineStr"/>
      <c r="AC720" s="33" t="inlineStr"/>
      <c r="AD720" s="33" t="inlineStr"/>
      <c r="AE720" s="33" t="inlineStr"/>
      <c r="AF720" s="33" t="inlineStr"/>
      <c r="AG720" s="33" t="inlineStr"/>
      <c r="AH720">
        <f>COUNTA(D720:D720)&gt;0</f>
        <v/>
      </c>
      <c r="AI720">
        <f>TRUE</f>
        <v/>
      </c>
      <c r="AJ720">
        <f>FALSE</f>
        <v/>
      </c>
      <c r="AK720">
        <f>IF(AH720,"ANSWERED","MISSING")</f>
        <v/>
      </c>
      <c r="AL720" t="inlineStr">
        <is>
          <t>NO_DEPENDENCY</t>
        </is>
      </c>
    </row>
    <row r="721">
      <c r="A721" s="29" t="inlineStr">
        <is>
          <t>CASP_PR_708_v1</t>
        </is>
      </c>
      <c r="B721" s="30" t="inlineStr">
        <is>
          <t>Financial Liability: Fair Value Through Other Comprehensive Income (FVOCI)  - Equity Securities Not Reported Elsewhere as Investments, were the holding is less than 10%</t>
        </is>
      </c>
      <c r="C721" s="34" t="inlineStr">
        <is>
          <t>TABLE: 21.0
MATRIX ROW / CONTEXT: EU/EEA
Enter Financial Liability: Fair Value Through Other Comprehensive Income (FVOCI) - Equity Securities Not Reported Elsewhere as Investments, were the holding is less than 10%.
HOW TO ANSWER: 1 to 1 values.</t>
        </is>
      </c>
      <c r="D721" s="32" t="inlineStr"/>
      <c r="E721" s="33" t="inlineStr"/>
      <c r="F721" s="33" t="inlineStr"/>
      <c r="G721" s="33" t="inlineStr"/>
      <c r="H721" s="33" t="inlineStr"/>
      <c r="I721" s="33" t="inlineStr"/>
      <c r="J721" s="33" t="inlineStr"/>
      <c r="K721" s="33" t="inlineStr"/>
      <c r="L721" s="33" t="inlineStr"/>
      <c r="M721" s="33" t="inlineStr"/>
      <c r="N721" s="33" t="inlineStr"/>
      <c r="O721" s="33" t="inlineStr"/>
      <c r="P721" s="33" t="inlineStr"/>
      <c r="Q721" s="33" t="inlineStr"/>
      <c r="R721" s="33" t="inlineStr"/>
      <c r="S721" s="33" t="inlineStr"/>
      <c r="T721" s="33" t="inlineStr"/>
      <c r="U721" s="33" t="inlineStr"/>
      <c r="V721" s="33" t="inlineStr"/>
      <c r="W721" s="33" t="inlineStr"/>
      <c r="X721" s="33" t="inlineStr"/>
      <c r="Y721" s="33" t="inlineStr"/>
      <c r="Z721" s="33" t="inlineStr"/>
      <c r="AA721" s="33" t="inlineStr"/>
      <c r="AB721" s="33" t="inlineStr"/>
      <c r="AC721" s="33" t="inlineStr"/>
      <c r="AD721" s="33" t="inlineStr"/>
      <c r="AE721" s="33" t="inlineStr"/>
      <c r="AF721" s="33" t="inlineStr"/>
      <c r="AG721" s="33" t="inlineStr"/>
      <c r="AH721">
        <f>COUNTA(D721:D721)&gt;0</f>
        <v/>
      </c>
      <c r="AI721">
        <f>TRUE</f>
        <v/>
      </c>
      <c r="AJ721">
        <f>FALSE</f>
        <v/>
      </c>
      <c r="AK721">
        <f>IF(AH721,"ANSWERED","MISSING")</f>
        <v/>
      </c>
      <c r="AL721" t="inlineStr">
        <is>
          <t>NO_DEPENDENCY</t>
        </is>
      </c>
    </row>
    <row r="722">
      <c r="A722" s="29" t="inlineStr">
        <is>
          <t>CASP_PR_709_v1</t>
        </is>
      </c>
      <c r="B722" s="30" t="inlineStr">
        <is>
          <t>Financial Liability: Fair Value Through Other Comprehensive Income (FVOCI)  - Equity Securities Not Reported Elsewhere as Investments, were the holding is less than 10%</t>
        </is>
      </c>
      <c r="C722" s="34" t="inlineStr">
        <is>
          <t>TABLE: 21.0
MATRIX ROW / CONTEXT: RoW
Enter Financial Liability: Fair Value Through Other Comprehensive Income (FVOCI) - Equity Securities Not Reported Elsewhere as Investments, were the holding is less than 10%.
HOW TO ANSWER: 1 to 1 values.</t>
        </is>
      </c>
      <c r="D722" s="32" t="inlineStr"/>
      <c r="E722" s="33" t="inlineStr"/>
      <c r="F722" s="33" t="inlineStr"/>
      <c r="G722" s="33" t="inlineStr"/>
      <c r="H722" s="33" t="inlineStr"/>
      <c r="I722" s="33" t="inlineStr"/>
      <c r="J722" s="33" t="inlineStr"/>
      <c r="K722" s="33" t="inlineStr"/>
      <c r="L722" s="33" t="inlineStr"/>
      <c r="M722" s="33" t="inlineStr"/>
      <c r="N722" s="33" t="inlineStr"/>
      <c r="O722" s="33" t="inlineStr"/>
      <c r="P722" s="33" t="inlineStr"/>
      <c r="Q722" s="33" t="inlineStr"/>
      <c r="R722" s="33" t="inlineStr"/>
      <c r="S722" s="33" t="inlineStr"/>
      <c r="T722" s="33" t="inlineStr"/>
      <c r="U722" s="33" t="inlineStr"/>
      <c r="V722" s="33" t="inlineStr"/>
      <c r="W722" s="33" t="inlineStr"/>
      <c r="X722" s="33" t="inlineStr"/>
      <c r="Y722" s="33" t="inlineStr"/>
      <c r="Z722" s="33" t="inlineStr"/>
      <c r="AA722" s="33" t="inlineStr"/>
      <c r="AB722" s="33" t="inlineStr"/>
      <c r="AC722" s="33" t="inlineStr"/>
      <c r="AD722" s="33" t="inlineStr"/>
      <c r="AE722" s="33" t="inlineStr"/>
      <c r="AF722" s="33" t="inlineStr"/>
      <c r="AG722" s="33" t="inlineStr"/>
      <c r="AH722">
        <f>COUNTA(D722:D722)&gt;0</f>
        <v/>
      </c>
      <c r="AI722">
        <f>TRUE</f>
        <v/>
      </c>
      <c r="AJ722">
        <f>FALSE</f>
        <v/>
      </c>
      <c r="AK722">
        <f>IF(AH722,"ANSWERED","MISSING")</f>
        <v/>
      </c>
      <c r="AL722" t="inlineStr">
        <is>
          <t>NO_DEPENDENCY</t>
        </is>
      </c>
    </row>
    <row r="723">
      <c r="A723" s="29" t="inlineStr">
        <is>
          <t>CASP_PR_710_v1</t>
        </is>
      </c>
      <c r="B723" s="30" t="inlineStr">
        <is>
          <t>Financial Liability: Fair Value Through Other Comprehensive Income (FVOCI)  - Debt Securities Not Reported Elsewhere as Investments</t>
        </is>
      </c>
      <c r="C723" s="34" t="inlineStr">
        <is>
          <t>TABLE: 21.0
MATRIX ROW / CONTEXT: Malta
Enter Financial Liability: Fair Value Through Other Comprehensive Income (FVOCI) - Debt Securities Not Reported Elsewhere as Investments.
HOW TO ANSWER: 1 to 1 values.</t>
        </is>
      </c>
      <c r="D723" s="32" t="inlineStr"/>
      <c r="E723" s="33" t="inlineStr"/>
      <c r="F723" s="33" t="inlineStr"/>
      <c r="G723" s="33" t="inlineStr"/>
      <c r="H723" s="33" t="inlineStr"/>
      <c r="I723" s="33" t="inlineStr"/>
      <c r="J723" s="33" t="inlineStr"/>
      <c r="K723" s="33" t="inlineStr"/>
      <c r="L723" s="33" t="inlineStr"/>
      <c r="M723" s="33" t="inlineStr"/>
      <c r="N723" s="33" t="inlineStr"/>
      <c r="O723" s="33" t="inlineStr"/>
      <c r="P723" s="33" t="inlineStr"/>
      <c r="Q723" s="33" t="inlineStr"/>
      <c r="R723" s="33" t="inlineStr"/>
      <c r="S723" s="33" t="inlineStr"/>
      <c r="T723" s="33" t="inlineStr"/>
      <c r="U723" s="33" t="inlineStr"/>
      <c r="V723" s="33" t="inlineStr"/>
      <c r="W723" s="33" t="inlineStr"/>
      <c r="X723" s="33" t="inlineStr"/>
      <c r="Y723" s="33" t="inlineStr"/>
      <c r="Z723" s="33" t="inlineStr"/>
      <c r="AA723" s="33" t="inlineStr"/>
      <c r="AB723" s="33" t="inlineStr"/>
      <c r="AC723" s="33" t="inlineStr"/>
      <c r="AD723" s="33" t="inlineStr"/>
      <c r="AE723" s="33" t="inlineStr"/>
      <c r="AF723" s="33" t="inlineStr"/>
      <c r="AG723" s="33" t="inlineStr"/>
      <c r="AH723">
        <f>COUNTA(D723:D723)&gt;0</f>
        <v/>
      </c>
      <c r="AI723">
        <f>TRUE</f>
        <v/>
      </c>
      <c r="AJ723">
        <f>FALSE</f>
        <v/>
      </c>
      <c r="AK723">
        <f>IF(AH723,"ANSWERED","MISSING")</f>
        <v/>
      </c>
      <c r="AL723" t="inlineStr">
        <is>
          <t>NO_DEPENDENCY</t>
        </is>
      </c>
    </row>
    <row r="724">
      <c r="A724" s="29" t="inlineStr">
        <is>
          <t>CASP_PR_711_v1</t>
        </is>
      </c>
      <c r="B724" s="30" t="inlineStr">
        <is>
          <t>Financial Liability: Fair Value Through Other Comprehensive Income (FVOCI)  - Debt Securities Not Reported Elsewhere as Investments</t>
        </is>
      </c>
      <c r="C724" s="34" t="inlineStr">
        <is>
          <t>TABLE: 21.0
MATRIX ROW / CONTEXT: EU/EEA
Enter Financial Liability: Fair Value Through Other Comprehensive Income (FVOCI) - Debt Securities Not Reported Elsewhere as Investments.
HOW TO ANSWER: 1 to 1 values.</t>
        </is>
      </c>
      <c r="D724" s="32" t="inlineStr"/>
      <c r="E724" s="33" t="inlineStr"/>
      <c r="F724" s="33" t="inlineStr"/>
      <c r="G724" s="33" t="inlineStr"/>
      <c r="H724" s="33" t="inlineStr"/>
      <c r="I724" s="33" t="inlineStr"/>
      <c r="J724" s="33" t="inlineStr"/>
      <c r="K724" s="33" t="inlineStr"/>
      <c r="L724" s="33" t="inlineStr"/>
      <c r="M724" s="33" t="inlineStr"/>
      <c r="N724" s="33" t="inlineStr"/>
      <c r="O724" s="33" t="inlineStr"/>
      <c r="P724" s="33" t="inlineStr"/>
      <c r="Q724" s="33" t="inlineStr"/>
      <c r="R724" s="33" t="inlineStr"/>
      <c r="S724" s="33" t="inlineStr"/>
      <c r="T724" s="33" t="inlineStr"/>
      <c r="U724" s="33" t="inlineStr"/>
      <c r="V724" s="33" t="inlineStr"/>
      <c r="W724" s="33" t="inlineStr"/>
      <c r="X724" s="33" t="inlineStr"/>
      <c r="Y724" s="33" t="inlineStr"/>
      <c r="Z724" s="33" t="inlineStr"/>
      <c r="AA724" s="33" t="inlineStr"/>
      <c r="AB724" s="33" t="inlineStr"/>
      <c r="AC724" s="33" t="inlineStr"/>
      <c r="AD724" s="33" t="inlineStr"/>
      <c r="AE724" s="33" t="inlineStr"/>
      <c r="AF724" s="33" t="inlineStr"/>
      <c r="AG724" s="33" t="inlineStr"/>
      <c r="AH724">
        <f>COUNTA(D724:D724)&gt;0</f>
        <v/>
      </c>
      <c r="AI724">
        <f>TRUE</f>
        <v/>
      </c>
      <c r="AJ724">
        <f>FALSE</f>
        <v/>
      </c>
      <c r="AK724">
        <f>IF(AH724,"ANSWERED","MISSING")</f>
        <v/>
      </c>
      <c r="AL724" t="inlineStr">
        <is>
          <t>NO_DEPENDENCY</t>
        </is>
      </c>
    </row>
    <row r="725">
      <c r="A725" s="29" t="inlineStr">
        <is>
          <t>CASP_PR_712_v1</t>
        </is>
      </c>
      <c r="B725" s="30" t="inlineStr">
        <is>
          <t>Financial Liability: Fair Value Through Other Comprehensive Income (FVOCI)  - Debt Securities Not Reported Elsewhere as Investments</t>
        </is>
      </c>
      <c r="C725" s="34" t="inlineStr">
        <is>
          <t>TABLE: 21.0
MATRIX ROW / CONTEXT: RoW
Enter Financial Liability: Fair Value Through Other Comprehensive Income (FVOCI) - Debt Securities Not Reported Elsewhere as Investments.
HOW TO ANSWER: 1 to 1 values.</t>
        </is>
      </c>
      <c r="D725" s="32" t="inlineStr"/>
      <c r="E725" s="33" t="inlineStr"/>
      <c r="F725" s="33" t="inlineStr"/>
      <c r="G725" s="33" t="inlineStr"/>
      <c r="H725" s="33" t="inlineStr"/>
      <c r="I725" s="33" t="inlineStr"/>
      <c r="J725" s="33" t="inlineStr"/>
      <c r="K725" s="33" t="inlineStr"/>
      <c r="L725" s="33" t="inlineStr"/>
      <c r="M725" s="33" t="inlineStr"/>
      <c r="N725" s="33" t="inlineStr"/>
      <c r="O725" s="33" t="inlineStr"/>
      <c r="P725" s="33" t="inlineStr"/>
      <c r="Q725" s="33" t="inlineStr"/>
      <c r="R725" s="33" t="inlineStr"/>
      <c r="S725" s="33" t="inlineStr"/>
      <c r="T725" s="33" t="inlineStr"/>
      <c r="U725" s="33" t="inlineStr"/>
      <c r="V725" s="33" t="inlineStr"/>
      <c r="W725" s="33" t="inlineStr"/>
      <c r="X725" s="33" t="inlineStr"/>
      <c r="Y725" s="33" t="inlineStr"/>
      <c r="Z725" s="33" t="inlineStr"/>
      <c r="AA725" s="33" t="inlineStr"/>
      <c r="AB725" s="33" t="inlineStr"/>
      <c r="AC725" s="33" t="inlineStr"/>
      <c r="AD725" s="33" t="inlineStr"/>
      <c r="AE725" s="33" t="inlineStr"/>
      <c r="AF725" s="33" t="inlineStr"/>
      <c r="AG725" s="33" t="inlineStr"/>
      <c r="AH725">
        <f>COUNTA(D725:D725)&gt;0</f>
        <v/>
      </c>
      <c r="AI725">
        <f>TRUE</f>
        <v/>
      </c>
      <c r="AJ725">
        <f>FALSE</f>
        <v/>
      </c>
      <c r="AK725">
        <f>IF(AH725,"ANSWERED","MISSING")</f>
        <v/>
      </c>
      <c r="AL725" t="inlineStr">
        <is>
          <t>NO_DEPENDENCY</t>
        </is>
      </c>
    </row>
    <row r="726">
      <c r="A726" s="29" t="inlineStr">
        <is>
          <t>CASP_PR_713_v1</t>
        </is>
      </c>
      <c r="B726" s="30" t="inlineStr">
        <is>
          <t>Financial Liability: Fair Value Through Other Comprehensive Income (FVOCI)  - Financial Derivatives Not Reported Elsewhere as Investments</t>
        </is>
      </c>
      <c r="C726" s="34" t="inlineStr">
        <is>
          <t>TABLE: 21.0
MATRIX ROW / CONTEXT: Malta
Enter Financial Liability: Fair Value Through Other Comprehensive Income (FVOCI) - Financial Derivatives Not Reported Elsewhere as Investments.
HOW TO ANSWER: 1 to 1 values.</t>
        </is>
      </c>
      <c r="D726" s="32" t="inlineStr"/>
      <c r="E726" s="33" t="inlineStr"/>
      <c r="F726" s="33" t="inlineStr"/>
      <c r="G726" s="33" t="inlineStr"/>
      <c r="H726" s="33" t="inlineStr"/>
      <c r="I726" s="33" t="inlineStr"/>
      <c r="J726" s="33" t="inlineStr"/>
      <c r="K726" s="33" t="inlineStr"/>
      <c r="L726" s="33" t="inlineStr"/>
      <c r="M726" s="33" t="inlineStr"/>
      <c r="N726" s="33" t="inlineStr"/>
      <c r="O726" s="33" t="inlineStr"/>
      <c r="P726" s="33" t="inlineStr"/>
      <c r="Q726" s="33" t="inlineStr"/>
      <c r="R726" s="33" t="inlineStr"/>
      <c r="S726" s="33" t="inlineStr"/>
      <c r="T726" s="33" t="inlineStr"/>
      <c r="U726" s="33" t="inlineStr"/>
      <c r="V726" s="33" t="inlineStr"/>
      <c r="W726" s="33" t="inlineStr"/>
      <c r="X726" s="33" t="inlineStr"/>
      <c r="Y726" s="33" t="inlineStr"/>
      <c r="Z726" s="33" t="inlineStr"/>
      <c r="AA726" s="33" t="inlineStr"/>
      <c r="AB726" s="33" t="inlineStr"/>
      <c r="AC726" s="33" t="inlineStr"/>
      <c r="AD726" s="33" t="inlineStr"/>
      <c r="AE726" s="33" t="inlineStr"/>
      <c r="AF726" s="33" t="inlineStr"/>
      <c r="AG726" s="33" t="inlineStr"/>
      <c r="AH726">
        <f>COUNTA(D726:D726)&gt;0</f>
        <v/>
      </c>
      <c r="AI726">
        <f>TRUE</f>
        <v/>
      </c>
      <c r="AJ726">
        <f>FALSE</f>
        <v/>
      </c>
      <c r="AK726">
        <f>IF(AH726,"ANSWERED","MISSING")</f>
        <v/>
      </c>
      <c r="AL726" t="inlineStr">
        <is>
          <t>NO_DEPENDENCY</t>
        </is>
      </c>
    </row>
    <row r="727">
      <c r="A727" s="29" t="inlineStr">
        <is>
          <t>CASP_PR_714_v1</t>
        </is>
      </c>
      <c r="B727" s="30" t="inlineStr">
        <is>
          <t>Financial Liability: Fair Value Through Other Comprehensive Income (FVOCI)  - Financial Derivatives Not Reported Elsewhere as Investments</t>
        </is>
      </c>
      <c r="C727" s="34" t="inlineStr">
        <is>
          <t>TABLE: 21.0
MATRIX ROW / CONTEXT: EU/EEA
Enter Financial Liability: Fair Value Through Other Comprehensive Income (FVOCI) - Financial Derivatives Not Reported Elsewhere as Investments.
HOW TO ANSWER: 1 to 1 values.</t>
        </is>
      </c>
      <c r="D727" s="32" t="inlineStr"/>
      <c r="E727" s="33" t="inlineStr"/>
      <c r="F727" s="33" t="inlineStr"/>
      <c r="G727" s="33" t="inlineStr"/>
      <c r="H727" s="33" t="inlineStr"/>
      <c r="I727" s="33" t="inlineStr"/>
      <c r="J727" s="33" t="inlineStr"/>
      <c r="K727" s="33" t="inlineStr"/>
      <c r="L727" s="33" t="inlineStr"/>
      <c r="M727" s="33" t="inlineStr"/>
      <c r="N727" s="33" t="inlineStr"/>
      <c r="O727" s="33" t="inlineStr"/>
      <c r="P727" s="33" t="inlineStr"/>
      <c r="Q727" s="33" t="inlineStr"/>
      <c r="R727" s="33" t="inlineStr"/>
      <c r="S727" s="33" t="inlineStr"/>
      <c r="T727" s="33" t="inlineStr"/>
      <c r="U727" s="33" t="inlineStr"/>
      <c r="V727" s="33" t="inlineStr"/>
      <c r="W727" s="33" t="inlineStr"/>
      <c r="X727" s="33" t="inlineStr"/>
      <c r="Y727" s="33" t="inlineStr"/>
      <c r="Z727" s="33" t="inlineStr"/>
      <c r="AA727" s="33" t="inlineStr"/>
      <c r="AB727" s="33" t="inlineStr"/>
      <c r="AC727" s="33" t="inlineStr"/>
      <c r="AD727" s="33" t="inlineStr"/>
      <c r="AE727" s="33" t="inlineStr"/>
      <c r="AF727" s="33" t="inlineStr"/>
      <c r="AG727" s="33" t="inlineStr"/>
      <c r="AH727">
        <f>COUNTA(D727:D727)&gt;0</f>
        <v/>
      </c>
      <c r="AI727">
        <f>TRUE</f>
        <v/>
      </c>
      <c r="AJ727">
        <f>FALSE</f>
        <v/>
      </c>
      <c r="AK727">
        <f>IF(AH727,"ANSWERED","MISSING")</f>
        <v/>
      </c>
      <c r="AL727" t="inlineStr">
        <is>
          <t>NO_DEPENDENCY</t>
        </is>
      </c>
    </row>
    <row r="728">
      <c r="A728" s="29" t="inlineStr">
        <is>
          <t>CASP_PR_715_v1</t>
        </is>
      </c>
      <c r="B728" s="30" t="inlineStr">
        <is>
          <t>Financial Liability: Fair Value Through Other Comprehensive Income (FVOCI)  - Financial Derivatives Not Reported Elsewhere as Investments</t>
        </is>
      </c>
      <c r="C728" s="34" t="inlineStr">
        <is>
          <t>TABLE: 21.0
MATRIX ROW / CONTEXT: RoW
Enter Financial Liability: Fair Value Through Other Comprehensive Income (FVOCI) - Financial Derivatives Not Reported Elsewhere as Investments.
HOW TO ANSWER: 1 to 1 values.</t>
        </is>
      </c>
      <c r="D728" s="32" t="inlineStr"/>
      <c r="E728" s="33" t="inlineStr"/>
      <c r="F728" s="33" t="inlineStr"/>
      <c r="G728" s="33" t="inlineStr"/>
      <c r="H728" s="33" t="inlineStr"/>
      <c r="I728" s="33" t="inlineStr"/>
      <c r="J728" s="33" t="inlineStr"/>
      <c r="K728" s="33" t="inlineStr"/>
      <c r="L728" s="33" t="inlineStr"/>
      <c r="M728" s="33" t="inlineStr"/>
      <c r="N728" s="33" t="inlineStr"/>
      <c r="O728" s="33" t="inlineStr"/>
      <c r="P728" s="33" t="inlineStr"/>
      <c r="Q728" s="33" t="inlineStr"/>
      <c r="R728" s="33" t="inlineStr"/>
      <c r="S728" s="33" t="inlineStr"/>
      <c r="T728" s="33" t="inlineStr"/>
      <c r="U728" s="33" t="inlineStr"/>
      <c r="V728" s="33" t="inlineStr"/>
      <c r="W728" s="33" t="inlineStr"/>
      <c r="X728" s="33" t="inlineStr"/>
      <c r="Y728" s="33" t="inlineStr"/>
      <c r="Z728" s="33" t="inlineStr"/>
      <c r="AA728" s="33" t="inlineStr"/>
      <c r="AB728" s="33" t="inlineStr"/>
      <c r="AC728" s="33" t="inlineStr"/>
      <c r="AD728" s="33" t="inlineStr"/>
      <c r="AE728" s="33" t="inlineStr"/>
      <c r="AF728" s="33" t="inlineStr"/>
      <c r="AG728" s="33" t="inlineStr"/>
      <c r="AH728">
        <f>COUNTA(D728:D728)&gt;0</f>
        <v/>
      </c>
      <c r="AI728">
        <f>TRUE</f>
        <v/>
      </c>
      <c r="AJ728">
        <f>FALSE</f>
        <v/>
      </c>
      <c r="AK728">
        <f>IF(AH728,"ANSWERED","MISSING")</f>
        <v/>
      </c>
      <c r="AL728" t="inlineStr">
        <is>
          <t>NO_DEPENDENCY</t>
        </is>
      </c>
    </row>
    <row r="729">
      <c r="A729" s="29" t="inlineStr">
        <is>
          <t>CASP_PR_716_v1</t>
        </is>
      </c>
      <c r="B729" s="30" t="inlineStr">
        <is>
          <t>Financial Liability: Fair Value Through Other Comprehensive Income (FVOCI)  - Other Financial Assets Not Reported Elsewhere as Investments</t>
        </is>
      </c>
      <c r="C729" s="34" t="inlineStr">
        <is>
          <t>TABLE: 21.0
MATRIX ROW / CONTEXT: Malta
Enter Financial Liability: Fair Value Through Other Comprehensive Income (FVOCI) - Other Financial Assets Not Reported Elsewhere as Investments.
HOW TO ANSWER: 1 to 1 values.</t>
        </is>
      </c>
      <c r="D729" s="32" t="inlineStr"/>
      <c r="E729" s="33" t="inlineStr"/>
      <c r="F729" s="33" t="inlineStr"/>
      <c r="G729" s="33" t="inlineStr"/>
      <c r="H729" s="33" t="inlineStr"/>
      <c r="I729" s="33" t="inlineStr"/>
      <c r="J729" s="33" t="inlineStr"/>
      <c r="K729" s="33" t="inlineStr"/>
      <c r="L729" s="33" t="inlineStr"/>
      <c r="M729" s="33" t="inlineStr"/>
      <c r="N729" s="33" t="inlineStr"/>
      <c r="O729" s="33" t="inlineStr"/>
      <c r="P729" s="33" t="inlineStr"/>
      <c r="Q729" s="33" t="inlineStr"/>
      <c r="R729" s="33" t="inlineStr"/>
      <c r="S729" s="33" t="inlineStr"/>
      <c r="T729" s="33" t="inlineStr"/>
      <c r="U729" s="33" t="inlineStr"/>
      <c r="V729" s="33" t="inlineStr"/>
      <c r="W729" s="33" t="inlineStr"/>
      <c r="X729" s="33" t="inlineStr"/>
      <c r="Y729" s="33" t="inlineStr"/>
      <c r="Z729" s="33" t="inlineStr"/>
      <c r="AA729" s="33" t="inlineStr"/>
      <c r="AB729" s="33" t="inlineStr"/>
      <c r="AC729" s="33" t="inlineStr"/>
      <c r="AD729" s="33" t="inlineStr"/>
      <c r="AE729" s="33" t="inlineStr"/>
      <c r="AF729" s="33" t="inlineStr"/>
      <c r="AG729" s="33" t="inlineStr"/>
      <c r="AH729">
        <f>COUNTA(D729:D729)&gt;0</f>
        <v/>
      </c>
      <c r="AI729">
        <f>TRUE</f>
        <v/>
      </c>
      <c r="AJ729">
        <f>FALSE</f>
        <v/>
      </c>
      <c r="AK729">
        <f>IF(AH729,"ANSWERED","MISSING")</f>
        <v/>
      </c>
      <c r="AL729" t="inlineStr">
        <is>
          <t>NO_DEPENDENCY</t>
        </is>
      </c>
    </row>
    <row r="730">
      <c r="A730" s="29" t="inlineStr">
        <is>
          <t>CASP_PR_717_v1</t>
        </is>
      </c>
      <c r="B730" s="30" t="inlineStr">
        <is>
          <t>Financial Liability: Fair Value Through Other Comprehensive Income (FVOCI)  - Other Financial Assets Not Reported Elsewhere as Investments</t>
        </is>
      </c>
      <c r="C730" s="34" t="inlineStr">
        <is>
          <t>TABLE: 21.0
MATRIX ROW / CONTEXT: EU/EEA
Enter Financial Liability: Fair Value Through Other Comprehensive Income (FVOCI) - Other Financial Assets Not Reported Elsewhere as Investments.
HOW TO ANSWER: 1 to 1 values.</t>
        </is>
      </c>
      <c r="D730" s="32" t="inlineStr"/>
      <c r="E730" s="33" t="inlineStr"/>
      <c r="F730" s="33" t="inlineStr"/>
      <c r="G730" s="33" t="inlineStr"/>
      <c r="H730" s="33" t="inlineStr"/>
      <c r="I730" s="33" t="inlineStr"/>
      <c r="J730" s="33" t="inlineStr"/>
      <c r="K730" s="33" t="inlineStr"/>
      <c r="L730" s="33" t="inlineStr"/>
      <c r="M730" s="33" t="inlineStr"/>
      <c r="N730" s="33" t="inlineStr"/>
      <c r="O730" s="33" t="inlineStr"/>
      <c r="P730" s="33" t="inlineStr"/>
      <c r="Q730" s="33" t="inlineStr"/>
      <c r="R730" s="33" t="inlineStr"/>
      <c r="S730" s="33" t="inlineStr"/>
      <c r="T730" s="33" t="inlineStr"/>
      <c r="U730" s="33" t="inlineStr"/>
      <c r="V730" s="33" t="inlineStr"/>
      <c r="W730" s="33" t="inlineStr"/>
      <c r="X730" s="33" t="inlineStr"/>
      <c r="Y730" s="33" t="inlineStr"/>
      <c r="Z730" s="33" t="inlineStr"/>
      <c r="AA730" s="33" t="inlineStr"/>
      <c r="AB730" s="33" t="inlineStr"/>
      <c r="AC730" s="33" t="inlineStr"/>
      <c r="AD730" s="33" t="inlineStr"/>
      <c r="AE730" s="33" t="inlineStr"/>
      <c r="AF730" s="33" t="inlineStr"/>
      <c r="AG730" s="33" t="inlineStr"/>
      <c r="AH730">
        <f>COUNTA(D730:D730)&gt;0</f>
        <v/>
      </c>
      <c r="AI730">
        <f>TRUE</f>
        <v/>
      </c>
      <c r="AJ730">
        <f>FALSE</f>
        <v/>
      </c>
      <c r="AK730">
        <f>IF(AH730,"ANSWERED","MISSING")</f>
        <v/>
      </c>
      <c r="AL730" t="inlineStr">
        <is>
          <t>NO_DEPENDENCY</t>
        </is>
      </c>
    </row>
    <row r="731">
      <c r="A731" s="29" t="inlineStr">
        <is>
          <t>CASP_PR_718_v1</t>
        </is>
      </c>
      <c r="B731" s="30" t="inlineStr">
        <is>
          <t>Financial Liability: Fair Value Through Other Comprehensive Income (FVOCI)  - Other Financial Assets Not Reported Elsewhere as Investments</t>
        </is>
      </c>
      <c r="C731" s="34" t="inlineStr">
        <is>
          <t>TABLE: 21.0
MATRIX ROW / CONTEXT: RoW
Enter Financial Liability: Fair Value Through Other Comprehensive Income (FVOCI) - Other Financial Assets Not Reported Elsewhere as Investments.
HOW TO ANSWER: 1 to 1 values.</t>
        </is>
      </c>
      <c r="D731" s="32" t="inlineStr"/>
      <c r="E731" s="33" t="inlineStr"/>
      <c r="F731" s="33" t="inlineStr"/>
      <c r="G731" s="33" t="inlineStr"/>
      <c r="H731" s="33" t="inlineStr"/>
      <c r="I731" s="33" t="inlineStr"/>
      <c r="J731" s="33" t="inlineStr"/>
      <c r="K731" s="33" t="inlineStr"/>
      <c r="L731" s="33" t="inlineStr"/>
      <c r="M731" s="33" t="inlineStr"/>
      <c r="N731" s="33" t="inlineStr"/>
      <c r="O731" s="33" t="inlineStr"/>
      <c r="P731" s="33" t="inlineStr"/>
      <c r="Q731" s="33" t="inlineStr"/>
      <c r="R731" s="33" t="inlineStr"/>
      <c r="S731" s="33" t="inlineStr"/>
      <c r="T731" s="33" t="inlineStr"/>
      <c r="U731" s="33" t="inlineStr"/>
      <c r="V731" s="33" t="inlineStr"/>
      <c r="W731" s="33" t="inlineStr"/>
      <c r="X731" s="33" t="inlineStr"/>
      <c r="Y731" s="33" t="inlineStr"/>
      <c r="Z731" s="33" t="inlineStr"/>
      <c r="AA731" s="33" t="inlineStr"/>
      <c r="AB731" s="33" t="inlineStr"/>
      <c r="AC731" s="33" t="inlineStr"/>
      <c r="AD731" s="33" t="inlineStr"/>
      <c r="AE731" s="33" t="inlineStr"/>
      <c r="AF731" s="33" t="inlineStr"/>
      <c r="AG731" s="33" t="inlineStr"/>
      <c r="AH731">
        <f>COUNTA(D731:D731)&gt;0</f>
        <v/>
      </c>
      <c r="AI731">
        <f>TRUE</f>
        <v/>
      </c>
      <c r="AJ731">
        <f>FALSE</f>
        <v/>
      </c>
      <c r="AK731">
        <f>IF(AH731,"ANSWERED","MISSING")</f>
        <v/>
      </c>
      <c r="AL731" t="inlineStr">
        <is>
          <t>NO_DEPENDENCY</t>
        </is>
      </c>
    </row>
    <row r="732">
      <c r="A732" s="29" t="inlineStr">
        <is>
          <t>CASP_PR_719_v1</t>
        </is>
      </c>
      <c r="B732" s="30" t="inlineStr">
        <is>
          <t>Debt Securities</t>
        </is>
      </c>
      <c r="C732" s="34" t="inlineStr">
        <is>
          <t>TABLE: 21.0
MATRIX ROW / CONTEXT: Malta
Enter Debt Securities in Malta
HOW TO ANSWER: 1 to 1 values.</t>
        </is>
      </c>
      <c r="D732" s="32" t="inlineStr"/>
      <c r="E732" s="33" t="inlineStr"/>
      <c r="F732" s="33" t="inlineStr"/>
      <c r="G732" s="33" t="inlineStr"/>
      <c r="H732" s="33" t="inlineStr"/>
      <c r="I732" s="33" t="inlineStr"/>
      <c r="J732" s="33" t="inlineStr"/>
      <c r="K732" s="33" t="inlineStr"/>
      <c r="L732" s="33" t="inlineStr"/>
      <c r="M732" s="33" t="inlineStr"/>
      <c r="N732" s="33" t="inlineStr"/>
      <c r="O732" s="33" t="inlineStr"/>
      <c r="P732" s="33" t="inlineStr"/>
      <c r="Q732" s="33" t="inlineStr"/>
      <c r="R732" s="33" t="inlineStr"/>
      <c r="S732" s="33" t="inlineStr"/>
      <c r="T732" s="33" t="inlineStr"/>
      <c r="U732" s="33" t="inlineStr"/>
      <c r="V732" s="33" t="inlineStr"/>
      <c r="W732" s="33" t="inlineStr"/>
      <c r="X732" s="33" t="inlineStr"/>
      <c r="Y732" s="33" t="inlineStr"/>
      <c r="Z732" s="33" t="inlineStr"/>
      <c r="AA732" s="33" t="inlineStr"/>
      <c r="AB732" s="33" t="inlineStr"/>
      <c r="AC732" s="33" t="inlineStr"/>
      <c r="AD732" s="33" t="inlineStr"/>
      <c r="AE732" s="33" t="inlineStr"/>
      <c r="AF732" s="33" t="inlineStr"/>
      <c r="AG732" s="33" t="inlineStr"/>
      <c r="AH732">
        <f>COUNTA(D732:D732)&gt;0</f>
        <v/>
      </c>
      <c r="AI732">
        <f>TRUE</f>
        <v/>
      </c>
      <c r="AJ732">
        <f>FALSE</f>
        <v/>
      </c>
      <c r="AK732">
        <f>IF(AH732,"ANSWERED","MISSING")</f>
        <v/>
      </c>
      <c r="AL732" t="inlineStr">
        <is>
          <t>NO_DEPENDENCY</t>
        </is>
      </c>
    </row>
    <row r="733">
      <c r="A733" s="29" t="inlineStr">
        <is>
          <t>CASP_PR_720_v1</t>
        </is>
      </c>
      <c r="B733" s="30" t="inlineStr">
        <is>
          <t>Debt Securities</t>
        </is>
      </c>
      <c r="C733" s="34" t="inlineStr">
        <is>
          <t>TABLE: 21.0
MATRIX ROW / CONTEXT: EU/EEA
Enter Debt Securities in EU/EEA
HOW TO ANSWER: 1 to 1 values.</t>
        </is>
      </c>
      <c r="D733" s="32" t="inlineStr"/>
      <c r="E733" s="33" t="inlineStr"/>
      <c r="F733" s="33" t="inlineStr"/>
      <c r="G733" s="33" t="inlineStr"/>
      <c r="H733" s="33" t="inlineStr"/>
      <c r="I733" s="33" t="inlineStr"/>
      <c r="J733" s="33" t="inlineStr"/>
      <c r="K733" s="33" t="inlineStr"/>
      <c r="L733" s="33" t="inlineStr"/>
      <c r="M733" s="33" t="inlineStr"/>
      <c r="N733" s="33" t="inlineStr"/>
      <c r="O733" s="33" t="inlineStr"/>
      <c r="P733" s="33" t="inlineStr"/>
      <c r="Q733" s="33" t="inlineStr"/>
      <c r="R733" s="33" t="inlineStr"/>
      <c r="S733" s="33" t="inlineStr"/>
      <c r="T733" s="33" t="inlineStr"/>
      <c r="U733" s="33" t="inlineStr"/>
      <c r="V733" s="33" t="inlineStr"/>
      <c r="W733" s="33" t="inlineStr"/>
      <c r="X733" s="33" t="inlineStr"/>
      <c r="Y733" s="33" t="inlineStr"/>
      <c r="Z733" s="33" t="inlineStr"/>
      <c r="AA733" s="33" t="inlineStr"/>
      <c r="AB733" s="33" t="inlineStr"/>
      <c r="AC733" s="33" t="inlineStr"/>
      <c r="AD733" s="33" t="inlineStr"/>
      <c r="AE733" s="33" t="inlineStr"/>
      <c r="AF733" s="33" t="inlineStr"/>
      <c r="AG733" s="33" t="inlineStr"/>
      <c r="AH733">
        <f>COUNTA(D733:D733)&gt;0</f>
        <v/>
      </c>
      <c r="AI733">
        <f>TRUE</f>
        <v/>
      </c>
      <c r="AJ733">
        <f>FALSE</f>
        <v/>
      </c>
      <c r="AK733">
        <f>IF(AH733,"ANSWERED","MISSING")</f>
        <v/>
      </c>
      <c r="AL733" t="inlineStr">
        <is>
          <t>NO_DEPENDENCY</t>
        </is>
      </c>
    </row>
    <row r="734">
      <c r="A734" s="29" t="inlineStr">
        <is>
          <t>CASP_PR_721_v1</t>
        </is>
      </c>
      <c r="B734" s="30" t="inlineStr">
        <is>
          <t>Debt Securities</t>
        </is>
      </c>
      <c r="C734" s="34" t="inlineStr">
        <is>
          <t>TABLE: 21.0
MATRIX ROW / CONTEXT: RoW
Enter Debt Securities in RoW
HOW TO ANSWER: 1 to 1 values.</t>
        </is>
      </c>
      <c r="D734" s="32" t="inlineStr"/>
      <c r="E734" s="33" t="inlineStr"/>
      <c r="F734" s="33" t="inlineStr"/>
      <c r="G734" s="33" t="inlineStr"/>
      <c r="H734" s="33" t="inlineStr"/>
      <c r="I734" s="33" t="inlineStr"/>
      <c r="J734" s="33" t="inlineStr"/>
      <c r="K734" s="33" t="inlineStr"/>
      <c r="L734" s="33" t="inlineStr"/>
      <c r="M734" s="33" t="inlineStr"/>
      <c r="N734" s="33" t="inlineStr"/>
      <c r="O734" s="33" t="inlineStr"/>
      <c r="P734" s="33" t="inlineStr"/>
      <c r="Q734" s="33" t="inlineStr"/>
      <c r="R734" s="33" t="inlineStr"/>
      <c r="S734" s="33" t="inlineStr"/>
      <c r="T734" s="33" t="inlineStr"/>
      <c r="U734" s="33" t="inlineStr"/>
      <c r="V734" s="33" t="inlineStr"/>
      <c r="W734" s="33" t="inlineStr"/>
      <c r="X734" s="33" t="inlineStr"/>
      <c r="Y734" s="33" t="inlineStr"/>
      <c r="Z734" s="33" t="inlineStr"/>
      <c r="AA734" s="33" t="inlineStr"/>
      <c r="AB734" s="33" t="inlineStr"/>
      <c r="AC734" s="33" t="inlineStr"/>
      <c r="AD734" s="33" t="inlineStr"/>
      <c r="AE734" s="33" t="inlineStr"/>
      <c r="AF734" s="33" t="inlineStr"/>
      <c r="AG734" s="33" t="inlineStr"/>
      <c r="AH734">
        <f>COUNTA(D734:D734)&gt;0</f>
        <v/>
      </c>
      <c r="AI734">
        <f>TRUE</f>
        <v/>
      </c>
      <c r="AJ734">
        <f>FALSE</f>
        <v/>
      </c>
      <c r="AK734">
        <f>IF(AH734,"ANSWERED","MISSING")</f>
        <v/>
      </c>
      <c r="AL734" t="inlineStr">
        <is>
          <t>NO_DEPENDENCY</t>
        </is>
      </c>
    </row>
    <row r="735">
      <c r="A735" s="29" t="inlineStr">
        <is>
          <t>CASP_PR_722_v1</t>
        </is>
      </c>
      <c r="B735" s="30" t="inlineStr">
        <is>
          <t>Financial Derivatives</t>
        </is>
      </c>
      <c r="C735" s="34" t="inlineStr">
        <is>
          <t>TABLE: 21.0
MATRIX ROW / CONTEXT: Malta
Enter Financial Derivatives in Malta
HOW TO ANSWER: 1 to 1 values.</t>
        </is>
      </c>
      <c r="D735" s="32" t="inlineStr"/>
      <c r="E735" s="33" t="inlineStr"/>
      <c r="F735" s="33" t="inlineStr"/>
      <c r="G735" s="33" t="inlineStr"/>
      <c r="H735" s="33" t="inlineStr"/>
      <c r="I735" s="33" t="inlineStr"/>
      <c r="J735" s="33" t="inlineStr"/>
      <c r="K735" s="33" t="inlineStr"/>
      <c r="L735" s="33" t="inlineStr"/>
      <c r="M735" s="33" t="inlineStr"/>
      <c r="N735" s="33" t="inlineStr"/>
      <c r="O735" s="33" t="inlineStr"/>
      <c r="P735" s="33" t="inlineStr"/>
      <c r="Q735" s="33" t="inlineStr"/>
      <c r="R735" s="33" t="inlineStr"/>
      <c r="S735" s="33" t="inlineStr"/>
      <c r="T735" s="33" t="inlineStr"/>
      <c r="U735" s="33" t="inlineStr"/>
      <c r="V735" s="33" t="inlineStr"/>
      <c r="W735" s="33" t="inlineStr"/>
      <c r="X735" s="33" t="inlineStr"/>
      <c r="Y735" s="33" t="inlineStr"/>
      <c r="Z735" s="33" t="inlineStr"/>
      <c r="AA735" s="33" t="inlineStr"/>
      <c r="AB735" s="33" t="inlineStr"/>
      <c r="AC735" s="33" t="inlineStr"/>
      <c r="AD735" s="33" t="inlineStr"/>
      <c r="AE735" s="33" t="inlineStr"/>
      <c r="AF735" s="33" t="inlineStr"/>
      <c r="AG735" s="33" t="inlineStr"/>
      <c r="AH735">
        <f>COUNTA(D735:D735)&gt;0</f>
        <v/>
      </c>
      <c r="AI735">
        <f>TRUE</f>
        <v/>
      </c>
      <c r="AJ735">
        <f>FALSE</f>
        <v/>
      </c>
      <c r="AK735">
        <f>IF(AH735,"ANSWERED","MISSING")</f>
        <v/>
      </c>
      <c r="AL735" t="inlineStr">
        <is>
          <t>NO_DEPENDENCY</t>
        </is>
      </c>
    </row>
    <row r="736">
      <c r="A736" s="29" t="inlineStr">
        <is>
          <t>CASP_PR_723_v1</t>
        </is>
      </c>
      <c r="B736" s="30" t="inlineStr">
        <is>
          <t>Financial Derivatives</t>
        </is>
      </c>
      <c r="C736" s="34" t="inlineStr">
        <is>
          <t>TABLE: 21.0
MATRIX ROW / CONTEXT: EU/EEA
Enter Financial Derivatives in EU/EEA
HOW TO ANSWER: 1 to 1 values.</t>
        </is>
      </c>
      <c r="D736" s="32" t="inlineStr"/>
      <c r="E736" s="33" t="inlineStr"/>
      <c r="F736" s="33" t="inlineStr"/>
      <c r="G736" s="33" t="inlineStr"/>
      <c r="H736" s="33" t="inlineStr"/>
      <c r="I736" s="33" t="inlineStr"/>
      <c r="J736" s="33" t="inlineStr"/>
      <c r="K736" s="33" t="inlineStr"/>
      <c r="L736" s="33" t="inlineStr"/>
      <c r="M736" s="33" t="inlineStr"/>
      <c r="N736" s="33" t="inlineStr"/>
      <c r="O736" s="33" t="inlineStr"/>
      <c r="P736" s="33" t="inlineStr"/>
      <c r="Q736" s="33" t="inlineStr"/>
      <c r="R736" s="33" t="inlineStr"/>
      <c r="S736" s="33" t="inlineStr"/>
      <c r="T736" s="33" t="inlineStr"/>
      <c r="U736" s="33" t="inlineStr"/>
      <c r="V736" s="33" t="inlineStr"/>
      <c r="W736" s="33" t="inlineStr"/>
      <c r="X736" s="33" t="inlineStr"/>
      <c r="Y736" s="33" t="inlineStr"/>
      <c r="Z736" s="33" t="inlineStr"/>
      <c r="AA736" s="33" t="inlineStr"/>
      <c r="AB736" s="33" t="inlineStr"/>
      <c r="AC736" s="33" t="inlineStr"/>
      <c r="AD736" s="33" t="inlineStr"/>
      <c r="AE736" s="33" t="inlineStr"/>
      <c r="AF736" s="33" t="inlineStr"/>
      <c r="AG736" s="33" t="inlineStr"/>
      <c r="AH736">
        <f>COUNTA(D736:D736)&gt;0</f>
        <v/>
      </c>
      <c r="AI736">
        <f>TRUE</f>
        <v/>
      </c>
      <c r="AJ736">
        <f>FALSE</f>
        <v/>
      </c>
      <c r="AK736">
        <f>IF(AH736,"ANSWERED","MISSING")</f>
        <v/>
      </c>
      <c r="AL736" t="inlineStr">
        <is>
          <t>NO_DEPENDENCY</t>
        </is>
      </c>
    </row>
    <row r="737">
      <c r="A737" s="29" t="inlineStr">
        <is>
          <t>CASP_PR_724_v1</t>
        </is>
      </c>
      <c r="B737" s="30" t="inlineStr">
        <is>
          <t>Financial Derivatives</t>
        </is>
      </c>
      <c r="C737" s="34" t="inlineStr">
        <is>
          <t>TABLE: 21.0
MATRIX ROW / CONTEXT: RoW
Enter Financial Derivatives in RoW
HOW TO ANSWER: 1 to 1 values.</t>
        </is>
      </c>
      <c r="D737" s="32" t="inlineStr"/>
      <c r="E737" s="33" t="inlineStr"/>
      <c r="F737" s="33" t="inlineStr"/>
      <c r="G737" s="33" t="inlineStr"/>
      <c r="H737" s="33" t="inlineStr"/>
      <c r="I737" s="33" t="inlineStr"/>
      <c r="J737" s="33" t="inlineStr"/>
      <c r="K737" s="33" t="inlineStr"/>
      <c r="L737" s="33" t="inlineStr"/>
      <c r="M737" s="33" t="inlineStr"/>
      <c r="N737" s="33" t="inlineStr"/>
      <c r="O737" s="33" t="inlineStr"/>
      <c r="P737" s="33" t="inlineStr"/>
      <c r="Q737" s="33" t="inlineStr"/>
      <c r="R737" s="33" t="inlineStr"/>
      <c r="S737" s="33" t="inlineStr"/>
      <c r="T737" s="33" t="inlineStr"/>
      <c r="U737" s="33" t="inlineStr"/>
      <c r="V737" s="33" t="inlineStr"/>
      <c r="W737" s="33" t="inlineStr"/>
      <c r="X737" s="33" t="inlineStr"/>
      <c r="Y737" s="33" t="inlineStr"/>
      <c r="Z737" s="33" t="inlineStr"/>
      <c r="AA737" s="33" t="inlineStr"/>
      <c r="AB737" s="33" t="inlineStr"/>
      <c r="AC737" s="33" t="inlineStr"/>
      <c r="AD737" s="33" t="inlineStr"/>
      <c r="AE737" s="33" t="inlineStr"/>
      <c r="AF737" s="33" t="inlineStr"/>
      <c r="AG737" s="33" t="inlineStr"/>
      <c r="AH737">
        <f>COUNTA(D737:D737)&gt;0</f>
        <v/>
      </c>
      <c r="AI737">
        <f>TRUE</f>
        <v/>
      </c>
      <c r="AJ737">
        <f>FALSE</f>
        <v/>
      </c>
      <c r="AK737">
        <f>IF(AH737,"ANSWERED","MISSING")</f>
        <v/>
      </c>
      <c r="AL737" t="inlineStr">
        <is>
          <t>NO_DEPENDENCY</t>
        </is>
      </c>
    </row>
    <row r="738">
      <c r="A738" s="29" t="inlineStr">
        <is>
          <t>CASP_PR_725_v1</t>
        </is>
      </c>
      <c r="B738" s="30" t="inlineStr">
        <is>
          <t>Other Financial Liabilities</t>
        </is>
      </c>
      <c r="C738" s="34" t="inlineStr">
        <is>
          <t>TABLE: 21.0
MATRIX ROW / CONTEXT: Malta
Enter Other Financial Liabilities in Malta
HOW TO ANSWER: 1 to 1 values.</t>
        </is>
      </c>
      <c r="D738" s="32" t="inlineStr"/>
      <c r="E738" s="33" t="inlineStr"/>
      <c r="F738" s="33" t="inlineStr"/>
      <c r="G738" s="33" t="inlineStr"/>
      <c r="H738" s="33" t="inlineStr"/>
      <c r="I738" s="33" t="inlineStr"/>
      <c r="J738" s="33" t="inlineStr"/>
      <c r="K738" s="33" t="inlineStr"/>
      <c r="L738" s="33" t="inlineStr"/>
      <c r="M738" s="33" t="inlineStr"/>
      <c r="N738" s="33" t="inlineStr"/>
      <c r="O738" s="33" t="inlineStr"/>
      <c r="P738" s="33" t="inlineStr"/>
      <c r="Q738" s="33" t="inlineStr"/>
      <c r="R738" s="33" t="inlineStr"/>
      <c r="S738" s="33" t="inlineStr"/>
      <c r="T738" s="33" t="inlineStr"/>
      <c r="U738" s="33" t="inlineStr"/>
      <c r="V738" s="33" t="inlineStr"/>
      <c r="W738" s="33" t="inlineStr"/>
      <c r="X738" s="33" t="inlineStr"/>
      <c r="Y738" s="33" t="inlineStr"/>
      <c r="Z738" s="33" t="inlineStr"/>
      <c r="AA738" s="33" t="inlineStr"/>
      <c r="AB738" s="33" t="inlineStr"/>
      <c r="AC738" s="33" t="inlineStr"/>
      <c r="AD738" s="33" t="inlineStr"/>
      <c r="AE738" s="33" t="inlineStr"/>
      <c r="AF738" s="33" t="inlineStr"/>
      <c r="AG738" s="33" t="inlineStr"/>
      <c r="AH738">
        <f>COUNTA(D738:D738)&gt;0</f>
        <v/>
      </c>
      <c r="AI738">
        <f>TRUE</f>
        <v/>
      </c>
      <c r="AJ738">
        <f>FALSE</f>
        <v/>
      </c>
      <c r="AK738">
        <f>IF(AH738,"ANSWERED","MISSING")</f>
        <v/>
      </c>
      <c r="AL738" t="inlineStr">
        <is>
          <t>NO_DEPENDENCY</t>
        </is>
      </c>
    </row>
    <row r="739">
      <c r="A739" s="29" t="inlineStr">
        <is>
          <t>CASP_PR_726_v1</t>
        </is>
      </c>
      <c r="B739" s="30" t="inlineStr">
        <is>
          <t>Other Financial Liabilities</t>
        </is>
      </c>
      <c r="C739" s="34" t="inlineStr">
        <is>
          <t>TABLE: 21.0
MATRIX ROW / CONTEXT: EU/EEA
Enter Other Financial Liabilities in EU/EEA
HOW TO ANSWER: 1 to 1 values.</t>
        </is>
      </c>
      <c r="D739" s="32" t="inlineStr"/>
      <c r="E739" s="33" t="inlineStr"/>
      <c r="F739" s="33" t="inlineStr"/>
      <c r="G739" s="33" t="inlineStr"/>
      <c r="H739" s="33" t="inlineStr"/>
      <c r="I739" s="33" t="inlineStr"/>
      <c r="J739" s="33" t="inlineStr"/>
      <c r="K739" s="33" t="inlineStr"/>
      <c r="L739" s="33" t="inlineStr"/>
      <c r="M739" s="33" t="inlineStr"/>
      <c r="N739" s="33" t="inlineStr"/>
      <c r="O739" s="33" t="inlineStr"/>
      <c r="P739" s="33" t="inlineStr"/>
      <c r="Q739" s="33" t="inlineStr"/>
      <c r="R739" s="33" t="inlineStr"/>
      <c r="S739" s="33" t="inlineStr"/>
      <c r="T739" s="33" t="inlineStr"/>
      <c r="U739" s="33" t="inlineStr"/>
      <c r="V739" s="33" t="inlineStr"/>
      <c r="W739" s="33" t="inlineStr"/>
      <c r="X739" s="33" t="inlineStr"/>
      <c r="Y739" s="33" t="inlineStr"/>
      <c r="Z739" s="33" t="inlineStr"/>
      <c r="AA739" s="33" t="inlineStr"/>
      <c r="AB739" s="33" t="inlineStr"/>
      <c r="AC739" s="33" t="inlineStr"/>
      <c r="AD739" s="33" t="inlineStr"/>
      <c r="AE739" s="33" t="inlineStr"/>
      <c r="AF739" s="33" t="inlineStr"/>
      <c r="AG739" s="33" t="inlineStr"/>
      <c r="AH739">
        <f>COUNTA(D739:D739)&gt;0</f>
        <v/>
      </c>
      <c r="AI739">
        <f>TRUE</f>
        <v/>
      </c>
      <c r="AJ739">
        <f>FALSE</f>
        <v/>
      </c>
      <c r="AK739">
        <f>IF(AH739,"ANSWERED","MISSING")</f>
        <v/>
      </c>
      <c r="AL739" t="inlineStr">
        <is>
          <t>NO_DEPENDENCY</t>
        </is>
      </c>
    </row>
    <row r="740">
      <c r="A740" s="29" t="inlineStr">
        <is>
          <t>CASP_PR_727_v1</t>
        </is>
      </c>
      <c r="B740" s="30" t="inlineStr">
        <is>
          <t>Other Financial Liabilities</t>
        </is>
      </c>
      <c r="C740" s="34" t="inlineStr">
        <is>
          <t>TABLE: 21.0
MATRIX ROW / CONTEXT: RoW
Enter Other Financial Liabilities in RoW
HOW TO ANSWER: 1 to 1 values.</t>
        </is>
      </c>
      <c r="D740" s="32" t="inlineStr"/>
      <c r="E740" s="33" t="inlineStr"/>
      <c r="F740" s="33" t="inlineStr"/>
      <c r="G740" s="33" t="inlineStr"/>
      <c r="H740" s="33" t="inlineStr"/>
      <c r="I740" s="33" t="inlineStr"/>
      <c r="J740" s="33" t="inlineStr"/>
      <c r="K740" s="33" t="inlineStr"/>
      <c r="L740" s="33" t="inlineStr"/>
      <c r="M740" s="33" t="inlineStr"/>
      <c r="N740" s="33" t="inlineStr"/>
      <c r="O740" s="33" t="inlineStr"/>
      <c r="P740" s="33" t="inlineStr"/>
      <c r="Q740" s="33" t="inlineStr"/>
      <c r="R740" s="33" t="inlineStr"/>
      <c r="S740" s="33" t="inlineStr"/>
      <c r="T740" s="33" t="inlineStr"/>
      <c r="U740" s="33" t="inlineStr"/>
      <c r="V740" s="33" t="inlineStr"/>
      <c r="W740" s="33" t="inlineStr"/>
      <c r="X740" s="33" t="inlineStr"/>
      <c r="Y740" s="33" t="inlineStr"/>
      <c r="Z740" s="33" t="inlineStr"/>
      <c r="AA740" s="33" t="inlineStr"/>
      <c r="AB740" s="33" t="inlineStr"/>
      <c r="AC740" s="33" t="inlineStr"/>
      <c r="AD740" s="33" t="inlineStr"/>
      <c r="AE740" s="33" t="inlineStr"/>
      <c r="AF740" s="33" t="inlineStr"/>
      <c r="AG740" s="33" t="inlineStr"/>
      <c r="AH740">
        <f>COUNTA(D740:D740)&gt;0</f>
        <v/>
      </c>
      <c r="AI740">
        <f>TRUE</f>
        <v/>
      </c>
      <c r="AJ740">
        <f>FALSE</f>
        <v/>
      </c>
      <c r="AK740">
        <f>IF(AH740,"ANSWERED","MISSING")</f>
        <v/>
      </c>
      <c r="AL740" t="inlineStr">
        <is>
          <t>NO_DEPENDENCY</t>
        </is>
      </c>
    </row>
    <row r="741">
      <c r="A741" s="29" t="inlineStr">
        <is>
          <t>CASP_PR_728_v1</t>
        </is>
      </c>
      <c r="B741" s="30" t="inlineStr">
        <is>
          <t>Details on Other Financial Liabilities</t>
        </is>
      </c>
      <c r="C741" s="31" t="inlineStr">
        <is>
          <t>Enter Details on Other Financial Liabilities
WHEN TO ANSWER: The total of “Other Financial Liabilities” (CASP_PR_725), “Other Financial Liabilities” (CASP_PR_726), “Other Financial Liabilities” (CASP_PR_727) is greater than 0</t>
        </is>
      </c>
      <c r="D741" s="36" t="inlineStr"/>
      <c r="E741" s="33" t="inlineStr"/>
      <c r="F741" s="33" t="inlineStr"/>
      <c r="G741" s="33" t="inlineStr"/>
      <c r="H741" s="33" t="inlineStr"/>
      <c r="I741" s="33" t="inlineStr"/>
      <c r="J741" s="33" t="inlineStr"/>
      <c r="K741" s="33" t="inlineStr"/>
      <c r="L741" s="33" t="inlineStr"/>
      <c r="M741" s="33" t="inlineStr"/>
      <c r="N741" s="33" t="inlineStr"/>
      <c r="O741" s="33" t="inlineStr"/>
      <c r="P741" s="33" t="inlineStr"/>
      <c r="Q741" s="33" t="inlineStr"/>
      <c r="R741" s="33" t="inlineStr"/>
      <c r="S741" s="33" t="inlineStr"/>
      <c r="T741" s="33" t="inlineStr"/>
      <c r="U741" s="33" t="inlineStr"/>
      <c r="V741" s="33" t="inlineStr"/>
      <c r="W741" s="33" t="inlineStr"/>
      <c r="X741" s="33" t="inlineStr"/>
      <c r="Y741" s="33" t="inlineStr"/>
      <c r="Z741" s="33" t="inlineStr"/>
      <c r="AA741" s="33" t="inlineStr"/>
      <c r="AB741" s="33" t="inlineStr"/>
      <c r="AC741" s="33" t="inlineStr"/>
      <c r="AD741" s="33" t="inlineStr"/>
      <c r="AE741" s="33" t="inlineStr"/>
      <c r="AF741" s="33" t="inlineStr"/>
      <c r="AG741" s="33" t="inlineStr"/>
      <c r="AH741">
        <f>COUNTA(D741:D741)&gt;0</f>
        <v/>
      </c>
      <c r="AI741">
        <f>IFERROR(SUM('2- PR'!$D$738:$D$738,'2- PR'!$D$739:$D$739,'2- PR'!$D$740:$D$740)&gt;0,FALSE)</f>
        <v/>
      </c>
      <c r="AJ741">
        <f>IFERROR(AND(AND(COUNTA('2- PR'!$D$738:$D$738)=0,COUNTA('2- PR'!$D$739:$D$739)=0,COUNTA('2- PR'!$D$740:$D$740)=0),NOT(SUM('2- PR'!$D$738:$D$738,'2- PR'!$D$739:$D$739,'2- PR'!$D$740:$D$740)&gt;0)),FALSE)</f>
        <v/>
      </c>
      <c r="AK741">
        <f>IF(AI741,IF(AH741,"ANSWERED","MISSING"),IF(AJ741,IF(AH741,"INVALID","CONTROLLER MISSING"),IF(AH741,"INVALID","NOT APPLICABLE")))</f>
        <v/>
      </c>
      <c r="AL741" t="inlineStr">
        <is>
          <t>PARSED</t>
        </is>
      </c>
    </row>
    <row r="742">
      <c r="A742" s="29" t="inlineStr">
        <is>
          <t>CASP_PR_729_v1</t>
        </is>
      </c>
      <c r="B742" s="30" t="inlineStr">
        <is>
          <t>Lease Liability</t>
        </is>
      </c>
      <c r="C742" s="34" t="inlineStr">
        <is>
          <t>TABLE: 21.0
MATRIX ROW / CONTEXT: Malta
Enter Lease Liability in Malta
HOW TO ANSWER: 1 to 1 values.</t>
        </is>
      </c>
      <c r="D742" s="32" t="inlineStr"/>
      <c r="E742" s="33" t="inlineStr"/>
      <c r="F742" s="33" t="inlineStr"/>
      <c r="G742" s="33" t="inlineStr"/>
      <c r="H742" s="33" t="inlineStr"/>
      <c r="I742" s="33" t="inlineStr"/>
      <c r="J742" s="33" t="inlineStr"/>
      <c r="K742" s="33" t="inlineStr"/>
      <c r="L742" s="33" t="inlineStr"/>
      <c r="M742" s="33" t="inlineStr"/>
      <c r="N742" s="33" t="inlineStr"/>
      <c r="O742" s="33" t="inlineStr"/>
      <c r="P742" s="33" t="inlineStr"/>
      <c r="Q742" s="33" t="inlineStr"/>
      <c r="R742" s="33" t="inlineStr"/>
      <c r="S742" s="33" t="inlineStr"/>
      <c r="T742" s="33" t="inlineStr"/>
      <c r="U742" s="33" t="inlineStr"/>
      <c r="V742" s="33" t="inlineStr"/>
      <c r="W742" s="33" t="inlineStr"/>
      <c r="X742" s="33" t="inlineStr"/>
      <c r="Y742" s="33" t="inlineStr"/>
      <c r="Z742" s="33" t="inlineStr"/>
      <c r="AA742" s="33" t="inlineStr"/>
      <c r="AB742" s="33" t="inlineStr"/>
      <c r="AC742" s="33" t="inlineStr"/>
      <c r="AD742" s="33" t="inlineStr"/>
      <c r="AE742" s="33" t="inlineStr"/>
      <c r="AF742" s="33" t="inlineStr"/>
      <c r="AG742" s="33" t="inlineStr"/>
      <c r="AH742">
        <f>COUNTA(D742:D742)&gt;0</f>
        <v/>
      </c>
      <c r="AI742">
        <f>TRUE</f>
        <v/>
      </c>
      <c r="AJ742">
        <f>FALSE</f>
        <v/>
      </c>
      <c r="AK742">
        <f>IF(AH742,"ANSWERED","MISSING")</f>
        <v/>
      </c>
      <c r="AL742" t="inlineStr">
        <is>
          <t>NO_DEPENDENCY</t>
        </is>
      </c>
    </row>
    <row r="743">
      <c r="A743" s="29" t="inlineStr">
        <is>
          <t>CASP_PR_730_v1</t>
        </is>
      </c>
      <c r="B743" s="30" t="inlineStr">
        <is>
          <t>Lease Liability</t>
        </is>
      </c>
      <c r="C743" s="34" t="inlineStr">
        <is>
          <t>TABLE: 21.0
MATRIX ROW / CONTEXT: EU/EEA
Enter Lease Liability in EU/EEA
HOW TO ANSWER: 1 to 1 values.</t>
        </is>
      </c>
      <c r="D743" s="32" t="inlineStr"/>
      <c r="E743" s="33" t="inlineStr"/>
      <c r="F743" s="33" t="inlineStr"/>
      <c r="G743" s="33" t="inlineStr"/>
      <c r="H743" s="33" t="inlineStr"/>
      <c r="I743" s="33" t="inlineStr"/>
      <c r="J743" s="33" t="inlineStr"/>
      <c r="K743" s="33" t="inlineStr"/>
      <c r="L743" s="33" t="inlineStr"/>
      <c r="M743" s="33" t="inlineStr"/>
      <c r="N743" s="33" t="inlineStr"/>
      <c r="O743" s="33" t="inlineStr"/>
      <c r="P743" s="33" t="inlineStr"/>
      <c r="Q743" s="33" t="inlineStr"/>
      <c r="R743" s="33" t="inlineStr"/>
      <c r="S743" s="33" t="inlineStr"/>
      <c r="T743" s="33" t="inlineStr"/>
      <c r="U743" s="33" t="inlineStr"/>
      <c r="V743" s="33" t="inlineStr"/>
      <c r="W743" s="33" t="inlineStr"/>
      <c r="X743" s="33" t="inlineStr"/>
      <c r="Y743" s="33" t="inlineStr"/>
      <c r="Z743" s="33" t="inlineStr"/>
      <c r="AA743" s="33" t="inlineStr"/>
      <c r="AB743" s="33" t="inlineStr"/>
      <c r="AC743" s="33" t="inlineStr"/>
      <c r="AD743" s="33" t="inlineStr"/>
      <c r="AE743" s="33" t="inlineStr"/>
      <c r="AF743" s="33" t="inlineStr"/>
      <c r="AG743" s="33" t="inlineStr"/>
      <c r="AH743">
        <f>COUNTA(D743:D743)&gt;0</f>
        <v/>
      </c>
      <c r="AI743">
        <f>TRUE</f>
        <v/>
      </c>
      <c r="AJ743">
        <f>FALSE</f>
        <v/>
      </c>
      <c r="AK743">
        <f>IF(AH743,"ANSWERED","MISSING")</f>
        <v/>
      </c>
      <c r="AL743" t="inlineStr">
        <is>
          <t>NO_DEPENDENCY</t>
        </is>
      </c>
    </row>
    <row r="744">
      <c r="A744" s="29" t="inlineStr">
        <is>
          <t>CASP_PR_731_v1</t>
        </is>
      </c>
      <c r="B744" s="30" t="inlineStr">
        <is>
          <t>Lease Liability</t>
        </is>
      </c>
      <c r="C744" s="34" t="inlineStr">
        <is>
          <t>TABLE: 21.0
MATRIX ROW / CONTEXT: RoW
Enter Lease Liability in RoW
HOW TO ANSWER: 1 to 1 values.</t>
        </is>
      </c>
      <c r="D744" s="32" t="inlineStr"/>
      <c r="E744" s="33" t="inlineStr"/>
      <c r="F744" s="33" t="inlineStr"/>
      <c r="G744" s="33" t="inlineStr"/>
      <c r="H744" s="33" t="inlineStr"/>
      <c r="I744" s="33" t="inlineStr"/>
      <c r="J744" s="33" t="inlineStr"/>
      <c r="K744" s="33" t="inlineStr"/>
      <c r="L744" s="33" t="inlineStr"/>
      <c r="M744" s="33" t="inlineStr"/>
      <c r="N744" s="33" t="inlineStr"/>
      <c r="O744" s="33" t="inlineStr"/>
      <c r="P744" s="33" t="inlineStr"/>
      <c r="Q744" s="33" t="inlineStr"/>
      <c r="R744" s="33" t="inlineStr"/>
      <c r="S744" s="33" t="inlineStr"/>
      <c r="T744" s="33" t="inlineStr"/>
      <c r="U744" s="33" t="inlineStr"/>
      <c r="V744" s="33" t="inlineStr"/>
      <c r="W744" s="33" t="inlineStr"/>
      <c r="X744" s="33" t="inlineStr"/>
      <c r="Y744" s="33" t="inlineStr"/>
      <c r="Z744" s="33" t="inlineStr"/>
      <c r="AA744" s="33" t="inlineStr"/>
      <c r="AB744" s="33" t="inlineStr"/>
      <c r="AC744" s="33" t="inlineStr"/>
      <c r="AD744" s="33" t="inlineStr"/>
      <c r="AE744" s="33" t="inlineStr"/>
      <c r="AF744" s="33" t="inlineStr"/>
      <c r="AG744" s="33" t="inlineStr"/>
      <c r="AH744">
        <f>COUNTA(D744:D744)&gt;0</f>
        <v/>
      </c>
      <c r="AI744">
        <f>TRUE</f>
        <v/>
      </c>
      <c r="AJ744">
        <f>FALSE</f>
        <v/>
      </c>
      <c r="AK744">
        <f>IF(AH744,"ANSWERED","MISSING")</f>
        <v/>
      </c>
      <c r="AL744" t="inlineStr">
        <is>
          <t>NO_DEPENDENCY</t>
        </is>
      </c>
    </row>
    <row r="745">
      <c r="A745" s="29" t="inlineStr">
        <is>
          <t>CASP_PR_732_v1</t>
        </is>
      </c>
      <c r="B745" s="30" t="inlineStr">
        <is>
          <t>Loans and Advances from Group Entities</t>
        </is>
      </c>
      <c r="C745" s="34" t="inlineStr">
        <is>
          <t>TABLE: 21.0
MATRIX ROW / CONTEXT: Malta
Enter Loans and Advances from Group Entities in Malta
HOW TO ANSWER: 1 to 1 values.</t>
        </is>
      </c>
      <c r="D745" s="32" t="inlineStr"/>
      <c r="E745" s="33" t="inlineStr"/>
      <c r="F745" s="33" t="inlineStr"/>
      <c r="G745" s="33" t="inlineStr"/>
      <c r="H745" s="33" t="inlineStr"/>
      <c r="I745" s="33" t="inlineStr"/>
      <c r="J745" s="33" t="inlineStr"/>
      <c r="K745" s="33" t="inlineStr"/>
      <c r="L745" s="33" t="inlineStr"/>
      <c r="M745" s="33" t="inlineStr"/>
      <c r="N745" s="33" t="inlineStr"/>
      <c r="O745" s="33" t="inlineStr"/>
      <c r="P745" s="33" t="inlineStr"/>
      <c r="Q745" s="33" t="inlineStr"/>
      <c r="R745" s="33" t="inlineStr"/>
      <c r="S745" s="33" t="inlineStr"/>
      <c r="T745" s="33" t="inlineStr"/>
      <c r="U745" s="33" t="inlineStr"/>
      <c r="V745" s="33" t="inlineStr"/>
      <c r="W745" s="33" t="inlineStr"/>
      <c r="X745" s="33" t="inlineStr"/>
      <c r="Y745" s="33" t="inlineStr"/>
      <c r="Z745" s="33" t="inlineStr"/>
      <c r="AA745" s="33" t="inlineStr"/>
      <c r="AB745" s="33" t="inlineStr"/>
      <c r="AC745" s="33" t="inlineStr"/>
      <c r="AD745" s="33" t="inlineStr"/>
      <c r="AE745" s="33" t="inlineStr"/>
      <c r="AF745" s="33" t="inlineStr"/>
      <c r="AG745" s="33" t="inlineStr"/>
      <c r="AH745">
        <f>COUNTA(D745:D745)&gt;0</f>
        <v/>
      </c>
      <c r="AI745">
        <f>TRUE</f>
        <v/>
      </c>
      <c r="AJ745">
        <f>FALSE</f>
        <v/>
      </c>
      <c r="AK745">
        <f>IF(AH745,"ANSWERED","MISSING")</f>
        <v/>
      </c>
      <c r="AL745" t="inlineStr">
        <is>
          <t>NO_DEPENDENCY</t>
        </is>
      </c>
    </row>
    <row r="746">
      <c r="A746" s="29" t="inlineStr">
        <is>
          <t>CASP_PR_733_v1</t>
        </is>
      </c>
      <c r="B746" s="30" t="inlineStr">
        <is>
          <t>Loans and Advances from Group Entities</t>
        </is>
      </c>
      <c r="C746" s="34" t="inlineStr">
        <is>
          <t>TABLE: 21.0
MATRIX ROW / CONTEXT: EU/EEA
Enter Loans and Advances from Group Entities in EU/EEA
HOW TO ANSWER: 1 to 1 values.</t>
        </is>
      </c>
      <c r="D746" s="32" t="inlineStr"/>
      <c r="E746" s="33" t="inlineStr"/>
      <c r="F746" s="33" t="inlineStr"/>
      <c r="G746" s="33" t="inlineStr"/>
      <c r="H746" s="33" t="inlineStr"/>
      <c r="I746" s="33" t="inlineStr"/>
      <c r="J746" s="33" t="inlineStr"/>
      <c r="K746" s="33" t="inlineStr"/>
      <c r="L746" s="33" t="inlineStr"/>
      <c r="M746" s="33" t="inlineStr"/>
      <c r="N746" s="33" t="inlineStr"/>
      <c r="O746" s="33" t="inlineStr"/>
      <c r="P746" s="33" t="inlineStr"/>
      <c r="Q746" s="33" t="inlineStr"/>
      <c r="R746" s="33" t="inlineStr"/>
      <c r="S746" s="33" t="inlineStr"/>
      <c r="T746" s="33" t="inlineStr"/>
      <c r="U746" s="33" t="inlineStr"/>
      <c r="V746" s="33" t="inlineStr"/>
      <c r="W746" s="33" t="inlineStr"/>
      <c r="X746" s="33" t="inlineStr"/>
      <c r="Y746" s="33" t="inlineStr"/>
      <c r="Z746" s="33" t="inlineStr"/>
      <c r="AA746" s="33" t="inlineStr"/>
      <c r="AB746" s="33" t="inlineStr"/>
      <c r="AC746" s="33" t="inlineStr"/>
      <c r="AD746" s="33" t="inlineStr"/>
      <c r="AE746" s="33" t="inlineStr"/>
      <c r="AF746" s="33" t="inlineStr"/>
      <c r="AG746" s="33" t="inlineStr"/>
      <c r="AH746">
        <f>COUNTA(D746:D746)&gt;0</f>
        <v/>
      </c>
      <c r="AI746">
        <f>TRUE</f>
        <v/>
      </c>
      <c r="AJ746">
        <f>FALSE</f>
        <v/>
      </c>
      <c r="AK746">
        <f>IF(AH746,"ANSWERED","MISSING")</f>
        <v/>
      </c>
      <c r="AL746" t="inlineStr">
        <is>
          <t>NO_DEPENDENCY</t>
        </is>
      </c>
    </row>
    <row r="747">
      <c r="A747" s="29" t="inlineStr">
        <is>
          <t>CASP_PR_734_v1</t>
        </is>
      </c>
      <c r="B747" s="30" t="inlineStr">
        <is>
          <t>Loans and Advances from Group Entities</t>
        </is>
      </c>
      <c r="C747" s="34" t="inlineStr">
        <is>
          <t>TABLE: 21.0
MATRIX ROW / CONTEXT: RoW
Enter Loans and Advances from Group Entities in RoW
HOW TO ANSWER: 1 to 1 values.</t>
        </is>
      </c>
      <c r="D747" s="32" t="inlineStr"/>
      <c r="E747" s="33" t="inlineStr"/>
      <c r="F747" s="33" t="inlineStr"/>
      <c r="G747" s="33" t="inlineStr"/>
      <c r="H747" s="33" t="inlineStr"/>
      <c r="I747" s="33" t="inlineStr"/>
      <c r="J747" s="33" t="inlineStr"/>
      <c r="K747" s="33" t="inlineStr"/>
      <c r="L747" s="33" t="inlineStr"/>
      <c r="M747" s="33" t="inlineStr"/>
      <c r="N747" s="33" t="inlineStr"/>
      <c r="O747" s="33" t="inlineStr"/>
      <c r="P747" s="33" t="inlineStr"/>
      <c r="Q747" s="33" t="inlineStr"/>
      <c r="R747" s="33" t="inlineStr"/>
      <c r="S747" s="33" t="inlineStr"/>
      <c r="T747" s="33" t="inlineStr"/>
      <c r="U747" s="33" t="inlineStr"/>
      <c r="V747" s="33" t="inlineStr"/>
      <c r="W747" s="33" t="inlineStr"/>
      <c r="X747" s="33" t="inlineStr"/>
      <c r="Y747" s="33" t="inlineStr"/>
      <c r="Z747" s="33" t="inlineStr"/>
      <c r="AA747" s="33" t="inlineStr"/>
      <c r="AB747" s="33" t="inlineStr"/>
      <c r="AC747" s="33" t="inlineStr"/>
      <c r="AD747" s="33" t="inlineStr"/>
      <c r="AE747" s="33" t="inlineStr"/>
      <c r="AF747" s="33" t="inlineStr"/>
      <c r="AG747" s="33" t="inlineStr"/>
      <c r="AH747">
        <f>COUNTA(D747:D747)&gt;0</f>
        <v/>
      </c>
      <c r="AI747">
        <f>TRUE</f>
        <v/>
      </c>
      <c r="AJ747">
        <f>FALSE</f>
        <v/>
      </c>
      <c r="AK747">
        <f>IF(AH747,"ANSWERED","MISSING")</f>
        <v/>
      </c>
      <c r="AL747" t="inlineStr">
        <is>
          <t>NO_DEPENDENCY</t>
        </is>
      </c>
    </row>
    <row r="748">
      <c r="A748" s="29" t="inlineStr">
        <is>
          <t>CASP_PR_735_v1</t>
        </is>
      </c>
      <c r="B748" s="30" t="inlineStr">
        <is>
          <t>Loans and Advances from third-party entities</t>
        </is>
      </c>
      <c r="C748" s="34" t="inlineStr">
        <is>
          <t>TABLE: 21.0
MATRIX ROW / CONTEXT: Malta
Enter Loans and Advances from third-party entities in Malta
HOW TO ANSWER: 1 to 1 values.</t>
        </is>
      </c>
      <c r="D748" s="32" t="inlineStr"/>
      <c r="E748" s="33" t="inlineStr"/>
      <c r="F748" s="33" t="inlineStr"/>
      <c r="G748" s="33" t="inlineStr"/>
      <c r="H748" s="33" t="inlineStr"/>
      <c r="I748" s="33" t="inlineStr"/>
      <c r="J748" s="33" t="inlineStr"/>
      <c r="K748" s="33" t="inlineStr"/>
      <c r="L748" s="33" t="inlineStr"/>
      <c r="M748" s="33" t="inlineStr"/>
      <c r="N748" s="33" t="inlineStr"/>
      <c r="O748" s="33" t="inlineStr"/>
      <c r="P748" s="33" t="inlineStr"/>
      <c r="Q748" s="33" t="inlineStr"/>
      <c r="R748" s="33" t="inlineStr"/>
      <c r="S748" s="33" t="inlineStr"/>
      <c r="T748" s="33" t="inlineStr"/>
      <c r="U748" s="33" t="inlineStr"/>
      <c r="V748" s="33" t="inlineStr"/>
      <c r="W748" s="33" t="inlineStr"/>
      <c r="X748" s="33" t="inlineStr"/>
      <c r="Y748" s="33" t="inlineStr"/>
      <c r="Z748" s="33" t="inlineStr"/>
      <c r="AA748" s="33" t="inlineStr"/>
      <c r="AB748" s="33" t="inlineStr"/>
      <c r="AC748" s="33" t="inlineStr"/>
      <c r="AD748" s="33" t="inlineStr"/>
      <c r="AE748" s="33" t="inlineStr"/>
      <c r="AF748" s="33" t="inlineStr"/>
      <c r="AG748" s="33" t="inlineStr"/>
      <c r="AH748">
        <f>COUNTA(D748:D748)&gt;0</f>
        <v/>
      </c>
      <c r="AI748">
        <f>TRUE</f>
        <v/>
      </c>
      <c r="AJ748">
        <f>FALSE</f>
        <v/>
      </c>
      <c r="AK748">
        <f>IF(AH748,"ANSWERED","MISSING")</f>
        <v/>
      </c>
      <c r="AL748" t="inlineStr">
        <is>
          <t>NO_DEPENDENCY</t>
        </is>
      </c>
    </row>
    <row r="749">
      <c r="A749" s="29" t="inlineStr">
        <is>
          <t>CASP_PR_736_v1</t>
        </is>
      </c>
      <c r="B749" s="30" t="inlineStr">
        <is>
          <t>Loans and Advances from third-party entities</t>
        </is>
      </c>
      <c r="C749" s="34" t="inlineStr">
        <is>
          <t>TABLE: 21.0
MATRIX ROW / CONTEXT: EU/EEA
Enter Loans and Advances from third-party entities in EU/EEA
HOW TO ANSWER: 1 to 1 values.</t>
        </is>
      </c>
      <c r="D749" s="32" t="inlineStr"/>
      <c r="E749" s="33" t="inlineStr"/>
      <c r="F749" s="33" t="inlineStr"/>
      <c r="G749" s="33" t="inlineStr"/>
      <c r="H749" s="33" t="inlineStr"/>
      <c r="I749" s="33" t="inlineStr"/>
      <c r="J749" s="33" t="inlineStr"/>
      <c r="K749" s="33" t="inlineStr"/>
      <c r="L749" s="33" t="inlineStr"/>
      <c r="M749" s="33" t="inlineStr"/>
      <c r="N749" s="33" t="inlineStr"/>
      <c r="O749" s="33" t="inlineStr"/>
      <c r="P749" s="33" t="inlineStr"/>
      <c r="Q749" s="33" t="inlineStr"/>
      <c r="R749" s="33" t="inlineStr"/>
      <c r="S749" s="33" t="inlineStr"/>
      <c r="T749" s="33" t="inlineStr"/>
      <c r="U749" s="33" t="inlineStr"/>
      <c r="V749" s="33" t="inlineStr"/>
      <c r="W749" s="33" t="inlineStr"/>
      <c r="X749" s="33" t="inlineStr"/>
      <c r="Y749" s="33" t="inlineStr"/>
      <c r="Z749" s="33" t="inlineStr"/>
      <c r="AA749" s="33" t="inlineStr"/>
      <c r="AB749" s="33" t="inlineStr"/>
      <c r="AC749" s="33" t="inlineStr"/>
      <c r="AD749" s="33" t="inlineStr"/>
      <c r="AE749" s="33" t="inlineStr"/>
      <c r="AF749" s="33" t="inlineStr"/>
      <c r="AG749" s="33" t="inlineStr"/>
      <c r="AH749">
        <f>COUNTA(D749:D749)&gt;0</f>
        <v/>
      </c>
      <c r="AI749">
        <f>TRUE</f>
        <v/>
      </c>
      <c r="AJ749">
        <f>FALSE</f>
        <v/>
      </c>
      <c r="AK749">
        <f>IF(AH749,"ANSWERED","MISSING")</f>
        <v/>
      </c>
      <c r="AL749" t="inlineStr">
        <is>
          <t>NO_DEPENDENCY</t>
        </is>
      </c>
    </row>
    <row r="750">
      <c r="A750" s="29" t="inlineStr">
        <is>
          <t>CASP_PR_737_v1</t>
        </is>
      </c>
      <c r="B750" s="30" t="inlineStr">
        <is>
          <t>Loans and Advances from third-party entities</t>
        </is>
      </c>
      <c r="C750" s="34" t="inlineStr">
        <is>
          <t>TABLE: 21.0
MATRIX ROW / CONTEXT: RoW
Enter Loans and Advances from third-party entities in RoW
HOW TO ANSWER: 1 to 1 values.</t>
        </is>
      </c>
      <c r="D750" s="32" t="inlineStr"/>
      <c r="E750" s="33" t="inlineStr"/>
      <c r="F750" s="33" t="inlineStr"/>
      <c r="G750" s="33" t="inlineStr"/>
      <c r="H750" s="33" t="inlineStr"/>
      <c r="I750" s="33" t="inlineStr"/>
      <c r="J750" s="33" t="inlineStr"/>
      <c r="K750" s="33" t="inlineStr"/>
      <c r="L750" s="33" t="inlineStr"/>
      <c r="M750" s="33" t="inlineStr"/>
      <c r="N750" s="33" t="inlineStr"/>
      <c r="O750" s="33" t="inlineStr"/>
      <c r="P750" s="33" t="inlineStr"/>
      <c r="Q750" s="33" t="inlineStr"/>
      <c r="R750" s="33" t="inlineStr"/>
      <c r="S750" s="33" t="inlineStr"/>
      <c r="T750" s="33" t="inlineStr"/>
      <c r="U750" s="33" t="inlineStr"/>
      <c r="V750" s="33" t="inlineStr"/>
      <c r="W750" s="33" t="inlineStr"/>
      <c r="X750" s="33" t="inlineStr"/>
      <c r="Y750" s="33" t="inlineStr"/>
      <c r="Z750" s="33" t="inlineStr"/>
      <c r="AA750" s="33" t="inlineStr"/>
      <c r="AB750" s="33" t="inlineStr"/>
      <c r="AC750" s="33" t="inlineStr"/>
      <c r="AD750" s="33" t="inlineStr"/>
      <c r="AE750" s="33" t="inlineStr"/>
      <c r="AF750" s="33" t="inlineStr"/>
      <c r="AG750" s="33" t="inlineStr"/>
      <c r="AH750">
        <f>COUNTA(D750:D750)&gt;0</f>
        <v/>
      </c>
      <c r="AI750">
        <f>TRUE</f>
        <v/>
      </c>
      <c r="AJ750">
        <f>FALSE</f>
        <v/>
      </c>
      <c r="AK750">
        <f>IF(AH750,"ANSWERED","MISSING")</f>
        <v/>
      </c>
      <c r="AL750" t="inlineStr">
        <is>
          <t>NO_DEPENDENCY</t>
        </is>
      </c>
    </row>
    <row r="751">
      <c r="A751" s="29" t="inlineStr">
        <is>
          <t>CASP_PR_738_v1</t>
        </is>
      </c>
      <c r="B751" s="30" t="inlineStr">
        <is>
          <t>Details on Loans and Advances from third-party entities</t>
        </is>
      </c>
      <c r="C751" s="31" t="inlineStr">
        <is>
          <t>Enter Details on Loans and Advances from third-party entities
WHEN TO ANSWER: The total of “Loans and Advances from third-party entities” (CASP_PR_735), “Loans and Advances from third-party entities” (CASP_PR_736), “Loans and Advances from third-party entities” (CASP_PR_737) is greater than 0</t>
        </is>
      </c>
      <c r="D751" s="36" t="inlineStr"/>
      <c r="E751" s="33" t="inlineStr"/>
      <c r="F751" s="33" t="inlineStr"/>
      <c r="G751" s="33" t="inlineStr"/>
      <c r="H751" s="33" t="inlineStr"/>
      <c r="I751" s="33" t="inlineStr"/>
      <c r="J751" s="33" t="inlineStr"/>
      <c r="K751" s="33" t="inlineStr"/>
      <c r="L751" s="33" t="inlineStr"/>
      <c r="M751" s="33" t="inlineStr"/>
      <c r="N751" s="33" t="inlineStr"/>
      <c r="O751" s="33" t="inlineStr"/>
      <c r="P751" s="33" t="inlineStr"/>
      <c r="Q751" s="33" t="inlineStr"/>
      <c r="R751" s="33" t="inlineStr"/>
      <c r="S751" s="33" t="inlineStr"/>
      <c r="T751" s="33" t="inlineStr"/>
      <c r="U751" s="33" t="inlineStr"/>
      <c r="V751" s="33" t="inlineStr"/>
      <c r="W751" s="33" t="inlineStr"/>
      <c r="X751" s="33" t="inlineStr"/>
      <c r="Y751" s="33" t="inlineStr"/>
      <c r="Z751" s="33" t="inlineStr"/>
      <c r="AA751" s="33" t="inlineStr"/>
      <c r="AB751" s="33" t="inlineStr"/>
      <c r="AC751" s="33" t="inlineStr"/>
      <c r="AD751" s="33" t="inlineStr"/>
      <c r="AE751" s="33" t="inlineStr"/>
      <c r="AF751" s="33" t="inlineStr"/>
      <c r="AG751" s="33" t="inlineStr"/>
      <c r="AH751">
        <f>COUNTA(D751:D751)&gt;0</f>
        <v/>
      </c>
      <c r="AI751">
        <f>IFERROR(SUM('2- PR'!$D$748:$D$748,'2- PR'!$D$749:$D$749,'2- PR'!$D$750:$D$750)&gt;0,FALSE)</f>
        <v/>
      </c>
      <c r="AJ751">
        <f>IFERROR(AND(AND(COUNTA('2- PR'!$D$748:$D$748)=0,COUNTA('2- PR'!$D$749:$D$749)=0,COUNTA('2- PR'!$D$750:$D$750)=0),NOT(SUM('2- PR'!$D$748:$D$748,'2- PR'!$D$749:$D$749,'2- PR'!$D$750:$D$750)&gt;0)),FALSE)</f>
        <v/>
      </c>
      <c r="AK751">
        <f>IF(AI751,IF(AH751,"ANSWERED","MISSING"),IF(AJ751,IF(AH751,"INVALID","CONTROLLER MISSING"),IF(AH751,"INVALID","NOT APPLICABLE")))</f>
        <v/>
      </c>
      <c r="AL751" t="inlineStr">
        <is>
          <t>PARSED</t>
        </is>
      </c>
    </row>
    <row r="752">
      <c r="A752" s="29" t="inlineStr">
        <is>
          <t>CASP_PR_739_v1</t>
        </is>
      </c>
      <c r="B752" s="30" t="inlineStr">
        <is>
          <t>FIAT Deposits/Reserves Collected from Clients</t>
        </is>
      </c>
      <c r="C752" s="34" t="inlineStr">
        <is>
          <t>TABLE: 21.0
MATRIX ROW / CONTEXT: Malta
Enter FIAT Deposits/Reserves Collected from Clients in Malta
HOW TO ANSWER: 1 to 1 values.</t>
        </is>
      </c>
      <c r="D752" s="32" t="inlineStr"/>
      <c r="E752" s="33" t="inlineStr"/>
      <c r="F752" s="33" t="inlineStr"/>
      <c r="G752" s="33" t="inlineStr"/>
      <c r="H752" s="33" t="inlineStr"/>
      <c r="I752" s="33" t="inlineStr"/>
      <c r="J752" s="33" t="inlineStr"/>
      <c r="K752" s="33" t="inlineStr"/>
      <c r="L752" s="33" t="inlineStr"/>
      <c r="M752" s="33" t="inlineStr"/>
      <c r="N752" s="33" t="inlineStr"/>
      <c r="O752" s="33" t="inlineStr"/>
      <c r="P752" s="33" t="inlineStr"/>
      <c r="Q752" s="33" t="inlineStr"/>
      <c r="R752" s="33" t="inlineStr"/>
      <c r="S752" s="33" t="inlineStr"/>
      <c r="T752" s="33" t="inlineStr"/>
      <c r="U752" s="33" t="inlineStr"/>
      <c r="V752" s="33" t="inlineStr"/>
      <c r="W752" s="33" t="inlineStr"/>
      <c r="X752" s="33" t="inlineStr"/>
      <c r="Y752" s="33" t="inlineStr"/>
      <c r="Z752" s="33" t="inlineStr"/>
      <c r="AA752" s="33" t="inlineStr"/>
      <c r="AB752" s="33" t="inlineStr"/>
      <c r="AC752" s="33" t="inlineStr"/>
      <c r="AD752" s="33" t="inlineStr"/>
      <c r="AE752" s="33" t="inlineStr"/>
      <c r="AF752" s="33" t="inlineStr"/>
      <c r="AG752" s="33" t="inlineStr"/>
      <c r="AH752">
        <f>COUNTA(D752:D752)&gt;0</f>
        <v/>
      </c>
      <c r="AI752">
        <f>TRUE</f>
        <v/>
      </c>
      <c r="AJ752">
        <f>FALSE</f>
        <v/>
      </c>
      <c r="AK752">
        <f>IF(AH752,"ANSWERED","MISSING")</f>
        <v/>
      </c>
      <c r="AL752" t="inlineStr">
        <is>
          <t>NO_DEPENDENCY</t>
        </is>
      </c>
    </row>
    <row r="753">
      <c r="A753" s="29" t="inlineStr">
        <is>
          <t>CASP_PR_740_v1</t>
        </is>
      </c>
      <c r="B753" s="30" t="inlineStr">
        <is>
          <t>FIAT Deposits/Reserves Collected from Clients</t>
        </is>
      </c>
      <c r="C753" s="34" t="inlineStr">
        <is>
          <t>TABLE: 21.0
MATRIX ROW / CONTEXT: EU/EEA
Enter FIAT Deposits/Reserves Collected from Clients in EU/EEA
HOW TO ANSWER: 1 to 1 values.</t>
        </is>
      </c>
      <c r="D753" s="32" t="inlineStr"/>
      <c r="E753" s="33" t="inlineStr"/>
      <c r="F753" s="33" t="inlineStr"/>
      <c r="G753" s="33" t="inlineStr"/>
      <c r="H753" s="33" t="inlineStr"/>
      <c r="I753" s="33" t="inlineStr"/>
      <c r="J753" s="33" t="inlineStr"/>
      <c r="K753" s="33" t="inlineStr"/>
      <c r="L753" s="33" t="inlineStr"/>
      <c r="M753" s="33" t="inlineStr"/>
      <c r="N753" s="33" t="inlineStr"/>
      <c r="O753" s="33" t="inlineStr"/>
      <c r="P753" s="33" t="inlineStr"/>
      <c r="Q753" s="33" t="inlineStr"/>
      <c r="R753" s="33" t="inlineStr"/>
      <c r="S753" s="33" t="inlineStr"/>
      <c r="T753" s="33" t="inlineStr"/>
      <c r="U753" s="33" t="inlineStr"/>
      <c r="V753" s="33" t="inlineStr"/>
      <c r="W753" s="33" t="inlineStr"/>
      <c r="X753" s="33" t="inlineStr"/>
      <c r="Y753" s="33" t="inlineStr"/>
      <c r="Z753" s="33" t="inlineStr"/>
      <c r="AA753" s="33" t="inlineStr"/>
      <c r="AB753" s="33" t="inlineStr"/>
      <c r="AC753" s="33" t="inlineStr"/>
      <c r="AD753" s="33" t="inlineStr"/>
      <c r="AE753" s="33" t="inlineStr"/>
      <c r="AF753" s="33" t="inlineStr"/>
      <c r="AG753" s="33" t="inlineStr"/>
      <c r="AH753">
        <f>COUNTA(D753:D753)&gt;0</f>
        <v/>
      </c>
      <c r="AI753">
        <f>TRUE</f>
        <v/>
      </c>
      <c r="AJ753">
        <f>FALSE</f>
        <v/>
      </c>
      <c r="AK753">
        <f>IF(AH753,"ANSWERED","MISSING")</f>
        <v/>
      </c>
      <c r="AL753" t="inlineStr">
        <is>
          <t>NO_DEPENDENCY</t>
        </is>
      </c>
    </row>
    <row r="754">
      <c r="A754" s="29" t="inlineStr">
        <is>
          <t>CASP_PR_741_v1</t>
        </is>
      </c>
      <c r="B754" s="30" t="inlineStr">
        <is>
          <t>FIAT Deposits/Reserves Collected from Clients</t>
        </is>
      </c>
      <c r="C754" s="34" t="inlineStr">
        <is>
          <t>TABLE: 21.0
MATRIX ROW / CONTEXT: RoW
Enter FIAT Deposits/Reserves Collected from Clients in RoW
HOW TO ANSWER: 1 to 1 values.</t>
        </is>
      </c>
      <c r="D754" s="32" t="inlineStr"/>
      <c r="E754" s="33" t="inlineStr"/>
      <c r="F754" s="33" t="inlineStr"/>
      <c r="G754" s="33" t="inlineStr"/>
      <c r="H754" s="33" t="inlineStr"/>
      <c r="I754" s="33" t="inlineStr"/>
      <c r="J754" s="33" t="inlineStr"/>
      <c r="K754" s="33" t="inlineStr"/>
      <c r="L754" s="33" t="inlineStr"/>
      <c r="M754" s="33" t="inlineStr"/>
      <c r="N754" s="33" t="inlineStr"/>
      <c r="O754" s="33" t="inlineStr"/>
      <c r="P754" s="33" t="inlineStr"/>
      <c r="Q754" s="33" t="inlineStr"/>
      <c r="R754" s="33" t="inlineStr"/>
      <c r="S754" s="33" t="inlineStr"/>
      <c r="T754" s="33" t="inlineStr"/>
      <c r="U754" s="33" t="inlineStr"/>
      <c r="V754" s="33" t="inlineStr"/>
      <c r="W754" s="33" t="inlineStr"/>
      <c r="X754" s="33" t="inlineStr"/>
      <c r="Y754" s="33" t="inlineStr"/>
      <c r="Z754" s="33" t="inlineStr"/>
      <c r="AA754" s="33" t="inlineStr"/>
      <c r="AB754" s="33" t="inlineStr"/>
      <c r="AC754" s="33" t="inlineStr"/>
      <c r="AD754" s="33" t="inlineStr"/>
      <c r="AE754" s="33" t="inlineStr"/>
      <c r="AF754" s="33" t="inlineStr"/>
      <c r="AG754" s="33" t="inlineStr"/>
      <c r="AH754">
        <f>COUNTA(D754:D754)&gt;0</f>
        <v/>
      </c>
      <c r="AI754">
        <f>TRUE</f>
        <v/>
      </c>
      <c r="AJ754">
        <f>FALSE</f>
        <v/>
      </c>
      <c r="AK754">
        <f>IF(AH754,"ANSWERED","MISSING")</f>
        <v/>
      </c>
      <c r="AL754" t="inlineStr">
        <is>
          <t>NO_DEPENDENCY</t>
        </is>
      </c>
    </row>
    <row r="755">
      <c r="A755" s="29" t="inlineStr">
        <is>
          <t>CASP_PR_742_v1</t>
        </is>
      </c>
      <c r="B755" s="30" t="inlineStr">
        <is>
          <t>Amount due to payment service providers or intermediaries</t>
        </is>
      </c>
      <c r="C755" s="34" t="inlineStr">
        <is>
          <t>TABLE: 21.0
MATRIX ROW / CONTEXT: Malta
Enter Amount due to payment service providers or intermediaries in Malta
HOW TO ANSWER: 1 to 1 values.</t>
        </is>
      </c>
      <c r="D755" s="32" t="inlineStr"/>
      <c r="E755" s="33" t="inlineStr"/>
      <c r="F755" s="33" t="inlineStr"/>
      <c r="G755" s="33" t="inlineStr"/>
      <c r="H755" s="33" t="inlineStr"/>
      <c r="I755" s="33" t="inlineStr"/>
      <c r="J755" s="33" t="inlineStr"/>
      <c r="K755" s="33" t="inlineStr"/>
      <c r="L755" s="33" t="inlineStr"/>
      <c r="M755" s="33" t="inlineStr"/>
      <c r="N755" s="33" t="inlineStr"/>
      <c r="O755" s="33" t="inlineStr"/>
      <c r="P755" s="33" t="inlineStr"/>
      <c r="Q755" s="33" t="inlineStr"/>
      <c r="R755" s="33" t="inlineStr"/>
      <c r="S755" s="33" t="inlineStr"/>
      <c r="T755" s="33" t="inlineStr"/>
      <c r="U755" s="33" t="inlineStr"/>
      <c r="V755" s="33" t="inlineStr"/>
      <c r="W755" s="33" t="inlineStr"/>
      <c r="X755" s="33" t="inlineStr"/>
      <c r="Y755" s="33" t="inlineStr"/>
      <c r="Z755" s="33" t="inlineStr"/>
      <c r="AA755" s="33" t="inlineStr"/>
      <c r="AB755" s="33" t="inlineStr"/>
      <c r="AC755" s="33" t="inlineStr"/>
      <c r="AD755" s="33" t="inlineStr"/>
      <c r="AE755" s="33" t="inlineStr"/>
      <c r="AF755" s="33" t="inlineStr"/>
      <c r="AG755" s="33" t="inlineStr"/>
      <c r="AH755">
        <f>COUNTA(D755:D755)&gt;0</f>
        <v/>
      </c>
      <c r="AI755">
        <f>TRUE</f>
        <v/>
      </c>
      <c r="AJ755">
        <f>FALSE</f>
        <v/>
      </c>
      <c r="AK755">
        <f>IF(AH755,"ANSWERED","MISSING")</f>
        <v/>
      </c>
      <c r="AL755" t="inlineStr">
        <is>
          <t>NO_DEPENDENCY</t>
        </is>
      </c>
    </row>
    <row r="756">
      <c r="A756" s="29" t="inlineStr">
        <is>
          <t>CASP_PR_743_v1</t>
        </is>
      </c>
      <c r="B756" s="30" t="inlineStr">
        <is>
          <t>Amount due to payment service providers or intermediaries</t>
        </is>
      </c>
      <c r="C756" s="34" t="inlineStr">
        <is>
          <t>TABLE: 21.0
MATRIX ROW / CONTEXT: EU/EEA
Enter Amount due to payment service providers or intermediaries in EU/EEA
HOW TO ANSWER: 1 to 1 values.</t>
        </is>
      </c>
      <c r="D756" s="32" t="inlineStr"/>
      <c r="E756" s="33" t="inlineStr"/>
      <c r="F756" s="33" t="inlineStr"/>
      <c r="G756" s="33" t="inlineStr"/>
      <c r="H756" s="33" t="inlineStr"/>
      <c r="I756" s="33" t="inlineStr"/>
      <c r="J756" s="33" t="inlineStr"/>
      <c r="K756" s="33" t="inlineStr"/>
      <c r="L756" s="33" t="inlineStr"/>
      <c r="M756" s="33" t="inlineStr"/>
      <c r="N756" s="33" t="inlineStr"/>
      <c r="O756" s="33" t="inlineStr"/>
      <c r="P756" s="33" t="inlineStr"/>
      <c r="Q756" s="33" t="inlineStr"/>
      <c r="R756" s="33" t="inlineStr"/>
      <c r="S756" s="33" t="inlineStr"/>
      <c r="T756" s="33" t="inlineStr"/>
      <c r="U756" s="33" t="inlineStr"/>
      <c r="V756" s="33" t="inlineStr"/>
      <c r="W756" s="33" t="inlineStr"/>
      <c r="X756" s="33" t="inlineStr"/>
      <c r="Y756" s="33" t="inlineStr"/>
      <c r="Z756" s="33" t="inlineStr"/>
      <c r="AA756" s="33" t="inlineStr"/>
      <c r="AB756" s="33" t="inlineStr"/>
      <c r="AC756" s="33" t="inlineStr"/>
      <c r="AD756" s="33" t="inlineStr"/>
      <c r="AE756" s="33" t="inlineStr"/>
      <c r="AF756" s="33" t="inlineStr"/>
      <c r="AG756" s="33" t="inlineStr"/>
      <c r="AH756">
        <f>COUNTA(D756:D756)&gt;0</f>
        <v/>
      </c>
      <c r="AI756">
        <f>TRUE</f>
        <v/>
      </c>
      <c r="AJ756">
        <f>FALSE</f>
        <v/>
      </c>
      <c r="AK756">
        <f>IF(AH756,"ANSWERED","MISSING")</f>
        <v/>
      </c>
      <c r="AL756" t="inlineStr">
        <is>
          <t>NO_DEPENDENCY</t>
        </is>
      </c>
    </row>
    <row r="757">
      <c r="A757" s="29" t="inlineStr">
        <is>
          <t>CASP_PR_744_v1</t>
        </is>
      </c>
      <c r="B757" s="30" t="inlineStr">
        <is>
          <t>Amount due to payment service providers or intermediaries</t>
        </is>
      </c>
      <c r="C757" s="34" t="inlineStr">
        <is>
          <t>TABLE: 21.0
MATRIX ROW / CONTEXT: RoW
Enter Amount due to payment service providers or intermediaries in RoW
HOW TO ANSWER: 1 to 1 values.</t>
        </is>
      </c>
      <c r="D757" s="32" t="inlineStr"/>
      <c r="E757" s="33" t="inlineStr"/>
      <c r="F757" s="33" t="inlineStr"/>
      <c r="G757" s="33" t="inlineStr"/>
      <c r="H757" s="33" t="inlineStr"/>
      <c r="I757" s="33" t="inlineStr"/>
      <c r="J757" s="33" t="inlineStr"/>
      <c r="K757" s="33" t="inlineStr"/>
      <c r="L757" s="33" t="inlineStr"/>
      <c r="M757" s="33" t="inlineStr"/>
      <c r="N757" s="33" t="inlineStr"/>
      <c r="O757" s="33" t="inlineStr"/>
      <c r="P757" s="33" t="inlineStr"/>
      <c r="Q757" s="33" t="inlineStr"/>
      <c r="R757" s="33" t="inlineStr"/>
      <c r="S757" s="33" t="inlineStr"/>
      <c r="T757" s="33" t="inlineStr"/>
      <c r="U757" s="33" t="inlineStr"/>
      <c r="V757" s="33" t="inlineStr"/>
      <c r="W757" s="33" t="inlineStr"/>
      <c r="X757" s="33" t="inlineStr"/>
      <c r="Y757" s="33" t="inlineStr"/>
      <c r="Z757" s="33" t="inlineStr"/>
      <c r="AA757" s="33" t="inlineStr"/>
      <c r="AB757" s="33" t="inlineStr"/>
      <c r="AC757" s="33" t="inlineStr"/>
      <c r="AD757" s="33" t="inlineStr"/>
      <c r="AE757" s="33" t="inlineStr"/>
      <c r="AF757" s="33" t="inlineStr"/>
      <c r="AG757" s="33" t="inlineStr"/>
      <c r="AH757">
        <f>COUNTA(D757:D757)&gt;0</f>
        <v/>
      </c>
      <c r="AI757">
        <f>TRUE</f>
        <v/>
      </c>
      <c r="AJ757">
        <f>FALSE</f>
        <v/>
      </c>
      <c r="AK757">
        <f>IF(AH757,"ANSWERED","MISSING")</f>
        <v/>
      </c>
      <c r="AL757" t="inlineStr">
        <is>
          <t>NO_DEPENDENCY</t>
        </is>
      </c>
    </row>
    <row r="758">
      <c r="A758" s="29" t="inlineStr">
        <is>
          <t>CASP_PR_745_v1</t>
        </is>
      </c>
      <c r="B758" s="30" t="inlineStr">
        <is>
          <t>Client Balances held in crypto-assets</t>
        </is>
      </c>
      <c r="C758" s="34" t="inlineStr">
        <is>
          <t>TABLE: 21.0
MATRIX ROW / CONTEXT: Malta
Enter Client Balances held in crypto-assets in Malta
HOW TO ANSWER: 1 to 1 values.</t>
        </is>
      </c>
      <c r="D758" s="32" t="inlineStr"/>
      <c r="E758" s="33" t="inlineStr"/>
      <c r="F758" s="33" t="inlineStr"/>
      <c r="G758" s="33" t="inlineStr"/>
      <c r="H758" s="33" t="inlineStr"/>
      <c r="I758" s="33" t="inlineStr"/>
      <c r="J758" s="33" t="inlineStr"/>
      <c r="K758" s="33" t="inlineStr"/>
      <c r="L758" s="33" t="inlineStr"/>
      <c r="M758" s="33" t="inlineStr"/>
      <c r="N758" s="33" t="inlineStr"/>
      <c r="O758" s="33" t="inlineStr"/>
      <c r="P758" s="33" t="inlineStr"/>
      <c r="Q758" s="33" t="inlineStr"/>
      <c r="R758" s="33" t="inlineStr"/>
      <c r="S758" s="33" t="inlineStr"/>
      <c r="T758" s="33" t="inlineStr"/>
      <c r="U758" s="33" t="inlineStr"/>
      <c r="V758" s="33" t="inlineStr"/>
      <c r="W758" s="33" t="inlineStr"/>
      <c r="X758" s="33" t="inlineStr"/>
      <c r="Y758" s="33" t="inlineStr"/>
      <c r="Z758" s="33" t="inlineStr"/>
      <c r="AA758" s="33" t="inlineStr"/>
      <c r="AB758" s="33" t="inlineStr"/>
      <c r="AC758" s="33" t="inlineStr"/>
      <c r="AD758" s="33" t="inlineStr"/>
      <c r="AE758" s="33" t="inlineStr"/>
      <c r="AF758" s="33" t="inlineStr"/>
      <c r="AG758" s="33" t="inlineStr"/>
      <c r="AH758">
        <f>COUNTA(D758:D758)&gt;0</f>
        <v/>
      </c>
      <c r="AI758">
        <f>TRUE</f>
        <v/>
      </c>
      <c r="AJ758">
        <f>FALSE</f>
        <v/>
      </c>
      <c r="AK758">
        <f>IF(AH758,"ANSWERED","MISSING")</f>
        <v/>
      </c>
      <c r="AL758" t="inlineStr">
        <is>
          <t>NO_DEPENDENCY</t>
        </is>
      </c>
    </row>
    <row r="759">
      <c r="A759" s="29" t="inlineStr">
        <is>
          <t>CASP_PR_746_v1</t>
        </is>
      </c>
      <c r="B759" s="30" t="inlineStr">
        <is>
          <t>Client Balances held in crypto-assets</t>
        </is>
      </c>
      <c r="C759" s="34" t="inlineStr">
        <is>
          <t>TABLE: 21.0
MATRIX ROW / CONTEXT: EU/EEA
Enter Client Balances held in crypto-assets in EU/EEA
HOW TO ANSWER: 1 to 1 values.</t>
        </is>
      </c>
      <c r="D759" s="32" t="inlineStr"/>
      <c r="E759" s="33" t="inlineStr"/>
      <c r="F759" s="33" t="inlineStr"/>
      <c r="G759" s="33" t="inlineStr"/>
      <c r="H759" s="33" t="inlineStr"/>
      <c r="I759" s="33" t="inlineStr"/>
      <c r="J759" s="33" t="inlineStr"/>
      <c r="K759" s="33" t="inlineStr"/>
      <c r="L759" s="33" t="inlineStr"/>
      <c r="M759" s="33" t="inlineStr"/>
      <c r="N759" s="33" t="inlineStr"/>
      <c r="O759" s="33" t="inlineStr"/>
      <c r="P759" s="33" t="inlineStr"/>
      <c r="Q759" s="33" t="inlineStr"/>
      <c r="R759" s="33" t="inlineStr"/>
      <c r="S759" s="33" t="inlineStr"/>
      <c r="T759" s="33" t="inlineStr"/>
      <c r="U759" s="33" t="inlineStr"/>
      <c r="V759" s="33" t="inlineStr"/>
      <c r="W759" s="33" t="inlineStr"/>
      <c r="X759" s="33" t="inlineStr"/>
      <c r="Y759" s="33" t="inlineStr"/>
      <c r="Z759" s="33" t="inlineStr"/>
      <c r="AA759" s="33" t="inlineStr"/>
      <c r="AB759" s="33" t="inlineStr"/>
      <c r="AC759" s="33" t="inlineStr"/>
      <c r="AD759" s="33" t="inlineStr"/>
      <c r="AE759" s="33" t="inlineStr"/>
      <c r="AF759" s="33" t="inlineStr"/>
      <c r="AG759" s="33" t="inlineStr"/>
      <c r="AH759">
        <f>COUNTA(D759:D759)&gt;0</f>
        <v/>
      </c>
      <c r="AI759">
        <f>TRUE</f>
        <v/>
      </c>
      <c r="AJ759">
        <f>FALSE</f>
        <v/>
      </c>
      <c r="AK759">
        <f>IF(AH759,"ANSWERED","MISSING")</f>
        <v/>
      </c>
      <c r="AL759" t="inlineStr">
        <is>
          <t>NO_DEPENDENCY</t>
        </is>
      </c>
    </row>
    <row r="760">
      <c r="A760" s="29" t="inlineStr">
        <is>
          <t>CASP_PR_747_v1</t>
        </is>
      </c>
      <c r="B760" s="30" t="inlineStr">
        <is>
          <t>Client Balances held in crypto-assets</t>
        </is>
      </c>
      <c r="C760" s="34" t="inlineStr">
        <is>
          <t>TABLE: 21.0
MATRIX ROW / CONTEXT: RoW
Enter Client Balances held in crypto-assets in RoW
HOW TO ANSWER: 1 to 1 values.</t>
        </is>
      </c>
      <c r="D760" s="32" t="inlineStr"/>
      <c r="E760" s="33" t="inlineStr"/>
      <c r="F760" s="33" t="inlineStr"/>
      <c r="G760" s="33" t="inlineStr"/>
      <c r="H760" s="33" t="inlineStr"/>
      <c r="I760" s="33" t="inlineStr"/>
      <c r="J760" s="33" t="inlineStr"/>
      <c r="K760" s="33" t="inlineStr"/>
      <c r="L760" s="33" t="inlineStr"/>
      <c r="M760" s="33" t="inlineStr"/>
      <c r="N760" s="33" t="inlineStr"/>
      <c r="O760" s="33" t="inlineStr"/>
      <c r="P760" s="33" t="inlineStr"/>
      <c r="Q760" s="33" t="inlineStr"/>
      <c r="R760" s="33" t="inlineStr"/>
      <c r="S760" s="33" t="inlineStr"/>
      <c r="T760" s="33" t="inlineStr"/>
      <c r="U760" s="33" t="inlineStr"/>
      <c r="V760" s="33" t="inlineStr"/>
      <c r="W760" s="33" t="inlineStr"/>
      <c r="X760" s="33" t="inlineStr"/>
      <c r="Y760" s="33" t="inlineStr"/>
      <c r="Z760" s="33" t="inlineStr"/>
      <c r="AA760" s="33" t="inlineStr"/>
      <c r="AB760" s="33" t="inlineStr"/>
      <c r="AC760" s="33" t="inlineStr"/>
      <c r="AD760" s="33" t="inlineStr"/>
      <c r="AE760" s="33" t="inlineStr"/>
      <c r="AF760" s="33" t="inlineStr"/>
      <c r="AG760" s="33" t="inlineStr"/>
      <c r="AH760">
        <f>COUNTA(D760:D760)&gt;0</f>
        <v/>
      </c>
      <c r="AI760">
        <f>TRUE</f>
        <v/>
      </c>
      <c r="AJ760">
        <f>FALSE</f>
        <v/>
      </c>
      <c r="AK760">
        <f>IF(AH760,"ANSWERED","MISSING")</f>
        <v/>
      </c>
      <c r="AL760" t="inlineStr">
        <is>
          <t>NO_DEPENDENCY</t>
        </is>
      </c>
    </row>
    <row r="761">
      <c r="A761" s="29" t="inlineStr">
        <is>
          <t>CASP_PR_748_v1</t>
        </is>
      </c>
      <c r="B761" s="30" t="inlineStr">
        <is>
          <t>Amounts due to group entities</t>
        </is>
      </c>
      <c r="C761" s="34" t="inlineStr">
        <is>
          <t>TABLE: 21.0
MATRIX ROW / CONTEXT: Malta
Enter Amounts due to group entities in Malta
HOW TO ANSWER: 1 to 1 values.</t>
        </is>
      </c>
      <c r="D761" s="32" t="inlineStr"/>
      <c r="E761" s="33" t="inlineStr"/>
      <c r="F761" s="33" t="inlineStr"/>
      <c r="G761" s="33" t="inlineStr"/>
      <c r="H761" s="33" t="inlineStr"/>
      <c r="I761" s="33" t="inlineStr"/>
      <c r="J761" s="33" t="inlineStr"/>
      <c r="K761" s="33" t="inlineStr"/>
      <c r="L761" s="33" t="inlineStr"/>
      <c r="M761" s="33" t="inlineStr"/>
      <c r="N761" s="33" t="inlineStr"/>
      <c r="O761" s="33" t="inlineStr"/>
      <c r="P761" s="33" t="inlineStr"/>
      <c r="Q761" s="33" t="inlineStr"/>
      <c r="R761" s="33" t="inlineStr"/>
      <c r="S761" s="33" t="inlineStr"/>
      <c r="T761" s="33" t="inlineStr"/>
      <c r="U761" s="33" t="inlineStr"/>
      <c r="V761" s="33" t="inlineStr"/>
      <c r="W761" s="33" t="inlineStr"/>
      <c r="X761" s="33" t="inlineStr"/>
      <c r="Y761" s="33" t="inlineStr"/>
      <c r="Z761" s="33" t="inlineStr"/>
      <c r="AA761" s="33" t="inlineStr"/>
      <c r="AB761" s="33" t="inlineStr"/>
      <c r="AC761" s="33" t="inlineStr"/>
      <c r="AD761" s="33" t="inlineStr"/>
      <c r="AE761" s="33" t="inlineStr"/>
      <c r="AF761" s="33" t="inlineStr"/>
      <c r="AG761" s="33" t="inlineStr"/>
      <c r="AH761">
        <f>COUNTA(D761:D761)&gt;0</f>
        <v/>
      </c>
      <c r="AI761">
        <f>TRUE</f>
        <v/>
      </c>
      <c r="AJ761">
        <f>FALSE</f>
        <v/>
      </c>
      <c r="AK761">
        <f>IF(AH761,"ANSWERED","MISSING")</f>
        <v/>
      </c>
      <c r="AL761" t="inlineStr">
        <is>
          <t>NO_DEPENDENCY</t>
        </is>
      </c>
    </row>
    <row r="762">
      <c r="A762" s="29" t="inlineStr">
        <is>
          <t>CASP_PR_749_v1</t>
        </is>
      </c>
      <c r="B762" s="30" t="inlineStr">
        <is>
          <t>Amounts due to group entities</t>
        </is>
      </c>
      <c r="C762" s="34" t="inlineStr">
        <is>
          <t>TABLE: 21.0
MATRIX ROW / CONTEXT: EU/EEA
Enter Amounts due to group entities in EU/EEA
HOW TO ANSWER: 1 to 1 values.</t>
        </is>
      </c>
      <c r="D762" s="32" t="inlineStr"/>
      <c r="E762" s="33" t="inlineStr"/>
      <c r="F762" s="33" t="inlineStr"/>
      <c r="G762" s="33" t="inlineStr"/>
      <c r="H762" s="33" t="inlineStr"/>
      <c r="I762" s="33" t="inlineStr"/>
      <c r="J762" s="33" t="inlineStr"/>
      <c r="K762" s="33" t="inlineStr"/>
      <c r="L762" s="33" t="inlineStr"/>
      <c r="M762" s="33" t="inlineStr"/>
      <c r="N762" s="33" t="inlineStr"/>
      <c r="O762" s="33" t="inlineStr"/>
      <c r="P762" s="33" t="inlineStr"/>
      <c r="Q762" s="33" t="inlineStr"/>
      <c r="R762" s="33" t="inlineStr"/>
      <c r="S762" s="33" t="inlineStr"/>
      <c r="T762" s="33" t="inlineStr"/>
      <c r="U762" s="33" t="inlineStr"/>
      <c r="V762" s="33" t="inlineStr"/>
      <c r="W762" s="33" t="inlineStr"/>
      <c r="X762" s="33" t="inlineStr"/>
      <c r="Y762" s="33" t="inlineStr"/>
      <c r="Z762" s="33" t="inlineStr"/>
      <c r="AA762" s="33" t="inlineStr"/>
      <c r="AB762" s="33" t="inlineStr"/>
      <c r="AC762" s="33" t="inlineStr"/>
      <c r="AD762" s="33" t="inlineStr"/>
      <c r="AE762" s="33" t="inlineStr"/>
      <c r="AF762" s="33" t="inlineStr"/>
      <c r="AG762" s="33" t="inlineStr"/>
      <c r="AH762">
        <f>COUNTA(D762:D762)&gt;0</f>
        <v/>
      </c>
      <c r="AI762">
        <f>TRUE</f>
        <v/>
      </c>
      <c r="AJ762">
        <f>FALSE</f>
        <v/>
      </c>
      <c r="AK762">
        <f>IF(AH762,"ANSWERED","MISSING")</f>
        <v/>
      </c>
      <c r="AL762" t="inlineStr">
        <is>
          <t>NO_DEPENDENCY</t>
        </is>
      </c>
    </row>
    <row r="763">
      <c r="A763" s="29" t="inlineStr">
        <is>
          <t>CASP_PR_750_v1</t>
        </is>
      </c>
      <c r="B763" s="30" t="inlineStr">
        <is>
          <t>Amounts due to group entities</t>
        </is>
      </c>
      <c r="C763" s="34" t="inlineStr">
        <is>
          <t>TABLE: 21.0
MATRIX ROW / CONTEXT: RoW
Enter Amounts due to group entities in RoW
HOW TO ANSWER: 1 to 1 values.</t>
        </is>
      </c>
      <c r="D763" s="32" t="inlineStr"/>
      <c r="E763" s="33" t="inlineStr"/>
      <c r="F763" s="33" t="inlineStr"/>
      <c r="G763" s="33" t="inlineStr"/>
      <c r="H763" s="33" t="inlineStr"/>
      <c r="I763" s="33" t="inlineStr"/>
      <c r="J763" s="33" t="inlineStr"/>
      <c r="K763" s="33" t="inlineStr"/>
      <c r="L763" s="33" t="inlineStr"/>
      <c r="M763" s="33" t="inlineStr"/>
      <c r="N763" s="33" t="inlineStr"/>
      <c r="O763" s="33" t="inlineStr"/>
      <c r="P763" s="33" t="inlineStr"/>
      <c r="Q763" s="33" t="inlineStr"/>
      <c r="R763" s="33" t="inlineStr"/>
      <c r="S763" s="33" t="inlineStr"/>
      <c r="T763" s="33" t="inlineStr"/>
      <c r="U763" s="33" t="inlineStr"/>
      <c r="V763" s="33" t="inlineStr"/>
      <c r="W763" s="33" t="inlineStr"/>
      <c r="X763" s="33" t="inlineStr"/>
      <c r="Y763" s="33" t="inlineStr"/>
      <c r="Z763" s="33" t="inlineStr"/>
      <c r="AA763" s="33" t="inlineStr"/>
      <c r="AB763" s="33" t="inlineStr"/>
      <c r="AC763" s="33" t="inlineStr"/>
      <c r="AD763" s="33" t="inlineStr"/>
      <c r="AE763" s="33" t="inlineStr"/>
      <c r="AF763" s="33" t="inlineStr"/>
      <c r="AG763" s="33" t="inlineStr"/>
      <c r="AH763">
        <f>COUNTA(D763:D763)&gt;0</f>
        <v/>
      </c>
      <c r="AI763">
        <f>TRUE</f>
        <v/>
      </c>
      <c r="AJ763">
        <f>FALSE</f>
        <v/>
      </c>
      <c r="AK763">
        <f>IF(AH763,"ANSWERED","MISSING")</f>
        <v/>
      </c>
      <c r="AL763" t="inlineStr">
        <is>
          <t>NO_DEPENDENCY</t>
        </is>
      </c>
    </row>
    <row r="764">
      <c r="A764" s="29" t="inlineStr">
        <is>
          <t>CASP_PR_751_v1</t>
        </is>
      </c>
      <c r="B764" s="30" t="inlineStr">
        <is>
          <t>Details on amounts due to group entities</t>
        </is>
      </c>
      <c r="C764" s="31" t="inlineStr">
        <is>
          <t>Enter Details on amounts due to group entities
WHEN TO ANSWER: The total of “Amounts due to group entities” (CASP_PR_748), “Amounts due to group entities” (CASP_PR_749), “Amounts due to group entities” (CASP_PR_750) is greater than 0</t>
        </is>
      </c>
      <c r="D764" s="36" t="inlineStr"/>
      <c r="E764" s="33" t="inlineStr"/>
      <c r="F764" s="33" t="inlineStr"/>
      <c r="G764" s="33" t="inlineStr"/>
      <c r="H764" s="33" t="inlineStr"/>
      <c r="I764" s="33" t="inlineStr"/>
      <c r="J764" s="33" t="inlineStr"/>
      <c r="K764" s="33" t="inlineStr"/>
      <c r="L764" s="33" t="inlineStr"/>
      <c r="M764" s="33" t="inlineStr"/>
      <c r="N764" s="33" t="inlineStr"/>
      <c r="O764" s="33" t="inlineStr"/>
      <c r="P764" s="33" t="inlineStr"/>
      <c r="Q764" s="33" t="inlineStr"/>
      <c r="R764" s="33" t="inlineStr"/>
      <c r="S764" s="33" t="inlineStr"/>
      <c r="T764" s="33" t="inlineStr"/>
      <c r="U764" s="33" t="inlineStr"/>
      <c r="V764" s="33" t="inlineStr"/>
      <c r="W764" s="33" t="inlineStr"/>
      <c r="X764" s="33" t="inlineStr"/>
      <c r="Y764" s="33" t="inlineStr"/>
      <c r="Z764" s="33" t="inlineStr"/>
      <c r="AA764" s="33" t="inlineStr"/>
      <c r="AB764" s="33" t="inlineStr"/>
      <c r="AC764" s="33" t="inlineStr"/>
      <c r="AD764" s="33" t="inlineStr"/>
      <c r="AE764" s="33" t="inlineStr"/>
      <c r="AF764" s="33" t="inlineStr"/>
      <c r="AG764" s="33" t="inlineStr"/>
      <c r="AH764">
        <f>COUNTA(D764:D764)&gt;0</f>
        <v/>
      </c>
      <c r="AI764">
        <f>IFERROR(SUM('2- PR'!$D$761:$D$761,'2- PR'!$D$762:$D$762,'2- PR'!$D$763:$D$763)&gt;0,FALSE)</f>
        <v/>
      </c>
      <c r="AJ764">
        <f>IFERROR(AND(AND(COUNTA('2- PR'!$D$761:$D$761)=0,COUNTA('2- PR'!$D$762:$D$762)=0,COUNTA('2- PR'!$D$763:$D$763)=0),NOT(SUM('2- PR'!$D$761:$D$761,'2- PR'!$D$762:$D$762,'2- PR'!$D$763:$D$763)&gt;0)),FALSE)</f>
        <v/>
      </c>
      <c r="AK764">
        <f>IF(AI764,IF(AH764,"ANSWERED","MISSING"),IF(AJ764,IF(AH764,"INVALID","CONTROLLER MISSING"),IF(AH764,"INVALID","NOT APPLICABLE")))</f>
        <v/>
      </c>
      <c r="AL764" t="inlineStr">
        <is>
          <t>PARSED</t>
        </is>
      </c>
    </row>
    <row r="765">
      <c r="A765" s="29" t="inlineStr">
        <is>
          <t>CASP_PR_752_v1</t>
        </is>
      </c>
      <c r="B765" s="30" t="inlineStr">
        <is>
          <t>Amounts due to third parties</t>
        </is>
      </c>
      <c r="C765" s="34" t="inlineStr">
        <is>
          <t>TABLE: 21.0
MATRIX ROW / CONTEXT: Malta
Enter Amounts due to third parties in Malta
HOW TO ANSWER: 1 to 1 values.</t>
        </is>
      </c>
      <c r="D765" s="32" t="inlineStr"/>
      <c r="E765" s="33" t="inlineStr"/>
      <c r="F765" s="33" t="inlineStr"/>
      <c r="G765" s="33" t="inlineStr"/>
      <c r="H765" s="33" t="inlineStr"/>
      <c r="I765" s="33" t="inlineStr"/>
      <c r="J765" s="33" t="inlineStr"/>
      <c r="K765" s="33" t="inlineStr"/>
      <c r="L765" s="33" t="inlineStr"/>
      <c r="M765" s="33" t="inlineStr"/>
      <c r="N765" s="33" t="inlineStr"/>
      <c r="O765" s="33" t="inlineStr"/>
      <c r="P765" s="33" t="inlineStr"/>
      <c r="Q765" s="33" t="inlineStr"/>
      <c r="R765" s="33" t="inlineStr"/>
      <c r="S765" s="33" t="inlineStr"/>
      <c r="T765" s="33" t="inlineStr"/>
      <c r="U765" s="33" t="inlineStr"/>
      <c r="V765" s="33" t="inlineStr"/>
      <c r="W765" s="33" t="inlineStr"/>
      <c r="X765" s="33" t="inlineStr"/>
      <c r="Y765" s="33" t="inlineStr"/>
      <c r="Z765" s="33" t="inlineStr"/>
      <c r="AA765" s="33" t="inlineStr"/>
      <c r="AB765" s="33" t="inlineStr"/>
      <c r="AC765" s="33" t="inlineStr"/>
      <c r="AD765" s="33" t="inlineStr"/>
      <c r="AE765" s="33" t="inlineStr"/>
      <c r="AF765" s="33" t="inlineStr"/>
      <c r="AG765" s="33" t="inlineStr"/>
      <c r="AH765">
        <f>COUNTA(D765:D765)&gt;0</f>
        <v/>
      </c>
      <c r="AI765">
        <f>TRUE</f>
        <v/>
      </c>
      <c r="AJ765">
        <f>FALSE</f>
        <v/>
      </c>
      <c r="AK765">
        <f>IF(AH765,"ANSWERED","MISSING")</f>
        <v/>
      </c>
      <c r="AL765" t="inlineStr">
        <is>
          <t>NO_DEPENDENCY</t>
        </is>
      </c>
    </row>
    <row r="766">
      <c r="A766" s="29" t="inlineStr">
        <is>
          <t>CASP_PR_753_v1</t>
        </is>
      </c>
      <c r="B766" s="30" t="inlineStr">
        <is>
          <t>Amounts due to third parties</t>
        </is>
      </c>
      <c r="C766" s="34" t="inlineStr">
        <is>
          <t>TABLE: 21.0
MATRIX ROW / CONTEXT: EU/EEA
Enter Amounts due to third parties in EU/EEA
HOW TO ANSWER: 1 to 1 values.</t>
        </is>
      </c>
      <c r="D766" s="32" t="inlineStr"/>
      <c r="E766" s="33" t="inlineStr"/>
      <c r="F766" s="33" t="inlineStr"/>
      <c r="G766" s="33" t="inlineStr"/>
      <c r="H766" s="33" t="inlineStr"/>
      <c r="I766" s="33" t="inlineStr"/>
      <c r="J766" s="33" t="inlineStr"/>
      <c r="K766" s="33" t="inlineStr"/>
      <c r="L766" s="33" t="inlineStr"/>
      <c r="M766" s="33" t="inlineStr"/>
      <c r="N766" s="33" t="inlineStr"/>
      <c r="O766" s="33" t="inlineStr"/>
      <c r="P766" s="33" t="inlineStr"/>
      <c r="Q766" s="33" t="inlineStr"/>
      <c r="R766" s="33" t="inlineStr"/>
      <c r="S766" s="33" t="inlineStr"/>
      <c r="T766" s="33" t="inlineStr"/>
      <c r="U766" s="33" t="inlineStr"/>
      <c r="V766" s="33" t="inlineStr"/>
      <c r="W766" s="33" t="inlineStr"/>
      <c r="X766" s="33" t="inlineStr"/>
      <c r="Y766" s="33" t="inlineStr"/>
      <c r="Z766" s="33" t="inlineStr"/>
      <c r="AA766" s="33" t="inlineStr"/>
      <c r="AB766" s="33" t="inlineStr"/>
      <c r="AC766" s="33" t="inlineStr"/>
      <c r="AD766" s="33" t="inlineStr"/>
      <c r="AE766" s="33" t="inlineStr"/>
      <c r="AF766" s="33" t="inlineStr"/>
      <c r="AG766" s="33" t="inlineStr"/>
      <c r="AH766">
        <f>COUNTA(D766:D766)&gt;0</f>
        <v/>
      </c>
      <c r="AI766">
        <f>TRUE</f>
        <v/>
      </c>
      <c r="AJ766">
        <f>FALSE</f>
        <v/>
      </c>
      <c r="AK766">
        <f>IF(AH766,"ANSWERED","MISSING")</f>
        <v/>
      </c>
      <c r="AL766" t="inlineStr">
        <is>
          <t>NO_DEPENDENCY</t>
        </is>
      </c>
    </row>
    <row r="767">
      <c r="A767" s="29" t="inlineStr">
        <is>
          <t>CASP_PR_754_v1</t>
        </is>
      </c>
      <c r="B767" s="30" t="inlineStr">
        <is>
          <t>Amounts due to third parties</t>
        </is>
      </c>
      <c r="C767" s="34" t="inlineStr">
        <is>
          <t>TABLE: 21.0
MATRIX ROW / CONTEXT: RoW
Enter Amounts due to third parties in RoW
HOW TO ANSWER: 1 to 1 values.</t>
        </is>
      </c>
      <c r="D767" s="32" t="inlineStr"/>
      <c r="E767" s="33" t="inlineStr"/>
      <c r="F767" s="33" t="inlineStr"/>
      <c r="G767" s="33" t="inlineStr"/>
      <c r="H767" s="33" t="inlineStr"/>
      <c r="I767" s="33" t="inlineStr"/>
      <c r="J767" s="33" t="inlineStr"/>
      <c r="K767" s="33" t="inlineStr"/>
      <c r="L767" s="33" t="inlineStr"/>
      <c r="M767" s="33" t="inlineStr"/>
      <c r="N767" s="33" t="inlineStr"/>
      <c r="O767" s="33" t="inlineStr"/>
      <c r="P767" s="33" t="inlineStr"/>
      <c r="Q767" s="33" t="inlineStr"/>
      <c r="R767" s="33" t="inlineStr"/>
      <c r="S767" s="33" t="inlineStr"/>
      <c r="T767" s="33" t="inlineStr"/>
      <c r="U767" s="33" t="inlineStr"/>
      <c r="V767" s="33" t="inlineStr"/>
      <c r="W767" s="33" t="inlineStr"/>
      <c r="X767" s="33" t="inlineStr"/>
      <c r="Y767" s="33" t="inlineStr"/>
      <c r="Z767" s="33" t="inlineStr"/>
      <c r="AA767" s="33" t="inlineStr"/>
      <c r="AB767" s="33" t="inlineStr"/>
      <c r="AC767" s="33" t="inlineStr"/>
      <c r="AD767" s="33" t="inlineStr"/>
      <c r="AE767" s="33" t="inlineStr"/>
      <c r="AF767" s="33" t="inlineStr"/>
      <c r="AG767" s="33" t="inlineStr"/>
      <c r="AH767">
        <f>COUNTA(D767:D767)&gt;0</f>
        <v/>
      </c>
      <c r="AI767">
        <f>TRUE</f>
        <v/>
      </c>
      <c r="AJ767">
        <f>FALSE</f>
        <v/>
      </c>
      <c r="AK767">
        <f>IF(AH767,"ANSWERED","MISSING")</f>
        <v/>
      </c>
      <c r="AL767" t="inlineStr">
        <is>
          <t>NO_DEPENDENCY</t>
        </is>
      </c>
    </row>
    <row r="768">
      <c r="A768" s="29" t="inlineStr">
        <is>
          <t>CASP_PR_755_v1</t>
        </is>
      </c>
      <c r="B768" s="30" t="inlineStr">
        <is>
          <t>Details on Amounts due to third parties</t>
        </is>
      </c>
      <c r="C768" s="31" t="inlineStr">
        <is>
          <t>Enter Details on Amounts due to third parties
WHEN TO ANSWER: The total of “Amounts due to third parties” (CASP_PR_752), “Amounts due to third parties” (CASP_PR_753), “Amounts due to third parties” (CASP_PR_754) is greater than 0</t>
        </is>
      </c>
      <c r="D768" s="36" t="inlineStr"/>
      <c r="E768" s="33" t="inlineStr"/>
      <c r="F768" s="33" t="inlineStr"/>
      <c r="G768" s="33" t="inlineStr"/>
      <c r="H768" s="33" t="inlineStr"/>
      <c r="I768" s="33" t="inlineStr"/>
      <c r="J768" s="33" t="inlineStr"/>
      <c r="K768" s="33" t="inlineStr"/>
      <c r="L768" s="33" t="inlineStr"/>
      <c r="M768" s="33" t="inlineStr"/>
      <c r="N768" s="33" t="inlineStr"/>
      <c r="O768" s="33" t="inlineStr"/>
      <c r="P768" s="33" t="inlineStr"/>
      <c r="Q768" s="33" t="inlineStr"/>
      <c r="R768" s="33" t="inlineStr"/>
      <c r="S768" s="33" t="inlineStr"/>
      <c r="T768" s="33" t="inlineStr"/>
      <c r="U768" s="33" t="inlineStr"/>
      <c r="V768" s="33" t="inlineStr"/>
      <c r="W768" s="33" t="inlineStr"/>
      <c r="X768" s="33" t="inlineStr"/>
      <c r="Y768" s="33" t="inlineStr"/>
      <c r="Z768" s="33" t="inlineStr"/>
      <c r="AA768" s="33" t="inlineStr"/>
      <c r="AB768" s="33" t="inlineStr"/>
      <c r="AC768" s="33" t="inlineStr"/>
      <c r="AD768" s="33" t="inlineStr"/>
      <c r="AE768" s="33" t="inlineStr"/>
      <c r="AF768" s="33" t="inlineStr"/>
      <c r="AG768" s="33" t="inlineStr"/>
      <c r="AH768">
        <f>COUNTA(D768:D768)&gt;0</f>
        <v/>
      </c>
      <c r="AI768">
        <f>IFERROR(SUM('2- PR'!$D$765:$D$765,'2- PR'!$D$766:$D$766,'2- PR'!$D$767:$D$767)&gt;0,FALSE)</f>
        <v/>
      </c>
      <c r="AJ768">
        <f>IFERROR(AND(AND(COUNTA('2- PR'!$D$765:$D$765)=0,COUNTA('2- PR'!$D$766:$D$766)=0,COUNTA('2- PR'!$D$767:$D$767)=0),NOT(SUM('2- PR'!$D$765:$D$765,'2- PR'!$D$766:$D$766,'2- PR'!$D$767:$D$767)&gt;0)),FALSE)</f>
        <v/>
      </c>
      <c r="AK768">
        <f>IF(AI768,IF(AH768,"ANSWERED","MISSING"),IF(AJ768,IF(AH768,"INVALID","CONTROLLER MISSING"),IF(AH768,"INVALID","NOT APPLICABLE")))</f>
        <v/>
      </c>
      <c r="AL768" t="inlineStr">
        <is>
          <t>PARSED</t>
        </is>
      </c>
    </row>
    <row r="769">
      <c r="A769" s="29" t="inlineStr">
        <is>
          <t>CASP_PR_756_v1</t>
        </is>
      </c>
      <c r="B769" s="30" t="inlineStr">
        <is>
          <t>Accruals</t>
        </is>
      </c>
      <c r="C769" s="34" t="inlineStr">
        <is>
          <t>TABLE: 21.0
MATRIX ROW / CONTEXT: Malta
Enter Accruals in Malta
HOW TO ANSWER: 1 to 1 values.</t>
        </is>
      </c>
      <c r="D769" s="32" t="inlineStr"/>
      <c r="E769" s="33" t="inlineStr"/>
      <c r="F769" s="33" t="inlineStr"/>
      <c r="G769" s="33" t="inlineStr"/>
      <c r="H769" s="33" t="inlineStr"/>
      <c r="I769" s="33" t="inlineStr"/>
      <c r="J769" s="33" t="inlineStr"/>
      <c r="K769" s="33" t="inlineStr"/>
      <c r="L769" s="33" t="inlineStr"/>
      <c r="M769" s="33" t="inlineStr"/>
      <c r="N769" s="33" t="inlineStr"/>
      <c r="O769" s="33" t="inlineStr"/>
      <c r="P769" s="33" t="inlineStr"/>
      <c r="Q769" s="33" t="inlineStr"/>
      <c r="R769" s="33" t="inlineStr"/>
      <c r="S769" s="33" t="inlineStr"/>
      <c r="T769" s="33" t="inlineStr"/>
      <c r="U769" s="33" t="inlineStr"/>
      <c r="V769" s="33" t="inlineStr"/>
      <c r="W769" s="33" t="inlineStr"/>
      <c r="X769" s="33" t="inlineStr"/>
      <c r="Y769" s="33" t="inlineStr"/>
      <c r="Z769" s="33" t="inlineStr"/>
      <c r="AA769" s="33" t="inlineStr"/>
      <c r="AB769" s="33" t="inlineStr"/>
      <c r="AC769" s="33" t="inlineStr"/>
      <c r="AD769" s="33" t="inlineStr"/>
      <c r="AE769" s="33" t="inlineStr"/>
      <c r="AF769" s="33" t="inlineStr"/>
      <c r="AG769" s="33" t="inlineStr"/>
      <c r="AH769">
        <f>COUNTA(D769:D769)&gt;0</f>
        <v/>
      </c>
      <c r="AI769">
        <f>TRUE</f>
        <v/>
      </c>
      <c r="AJ769">
        <f>FALSE</f>
        <v/>
      </c>
      <c r="AK769">
        <f>IF(AH769,"ANSWERED","MISSING")</f>
        <v/>
      </c>
      <c r="AL769" t="inlineStr">
        <is>
          <t>NO_DEPENDENCY</t>
        </is>
      </c>
    </row>
    <row r="770">
      <c r="A770" s="29" t="inlineStr">
        <is>
          <t>CASP_PR_757_v1</t>
        </is>
      </c>
      <c r="B770" s="30" t="inlineStr">
        <is>
          <t>Accruals</t>
        </is>
      </c>
      <c r="C770" s="34" t="inlineStr">
        <is>
          <t>TABLE: 21.0
MATRIX ROW / CONTEXT: EU/EEA
Enter Accruals in EU/EEA
HOW TO ANSWER: 1 to 1 values.</t>
        </is>
      </c>
      <c r="D770" s="32" t="inlineStr"/>
      <c r="E770" s="33" t="inlineStr"/>
      <c r="F770" s="33" t="inlineStr"/>
      <c r="G770" s="33" t="inlineStr"/>
      <c r="H770" s="33" t="inlineStr"/>
      <c r="I770" s="33" t="inlineStr"/>
      <c r="J770" s="33" t="inlineStr"/>
      <c r="K770" s="33" t="inlineStr"/>
      <c r="L770" s="33" t="inlineStr"/>
      <c r="M770" s="33" t="inlineStr"/>
      <c r="N770" s="33" t="inlineStr"/>
      <c r="O770" s="33" t="inlineStr"/>
      <c r="P770" s="33" t="inlineStr"/>
      <c r="Q770" s="33" t="inlineStr"/>
      <c r="R770" s="33" t="inlineStr"/>
      <c r="S770" s="33" t="inlineStr"/>
      <c r="T770" s="33" t="inlineStr"/>
      <c r="U770" s="33" t="inlineStr"/>
      <c r="V770" s="33" t="inlineStr"/>
      <c r="W770" s="33" t="inlineStr"/>
      <c r="X770" s="33" t="inlineStr"/>
      <c r="Y770" s="33" t="inlineStr"/>
      <c r="Z770" s="33" t="inlineStr"/>
      <c r="AA770" s="33" t="inlineStr"/>
      <c r="AB770" s="33" t="inlineStr"/>
      <c r="AC770" s="33" t="inlineStr"/>
      <c r="AD770" s="33" t="inlineStr"/>
      <c r="AE770" s="33" t="inlineStr"/>
      <c r="AF770" s="33" t="inlineStr"/>
      <c r="AG770" s="33" t="inlineStr"/>
      <c r="AH770">
        <f>COUNTA(D770:D770)&gt;0</f>
        <v/>
      </c>
      <c r="AI770">
        <f>TRUE</f>
        <v/>
      </c>
      <c r="AJ770">
        <f>FALSE</f>
        <v/>
      </c>
      <c r="AK770">
        <f>IF(AH770,"ANSWERED","MISSING")</f>
        <v/>
      </c>
      <c r="AL770" t="inlineStr">
        <is>
          <t>NO_DEPENDENCY</t>
        </is>
      </c>
    </row>
    <row r="771">
      <c r="A771" s="29" t="inlineStr">
        <is>
          <t>CASP_PR_758_v1</t>
        </is>
      </c>
      <c r="B771" s="30" t="inlineStr">
        <is>
          <t>Accruals</t>
        </is>
      </c>
      <c r="C771" s="34" t="inlineStr">
        <is>
          <t>TABLE: 21.0
MATRIX ROW / CONTEXT: RoW
Enter Accruals in RoW
HOW TO ANSWER: 1 to 1 values.</t>
        </is>
      </c>
      <c r="D771" s="32" t="inlineStr"/>
      <c r="E771" s="33" t="inlineStr"/>
      <c r="F771" s="33" t="inlineStr"/>
      <c r="G771" s="33" t="inlineStr"/>
      <c r="H771" s="33" t="inlineStr"/>
      <c r="I771" s="33" t="inlineStr"/>
      <c r="J771" s="33" t="inlineStr"/>
      <c r="K771" s="33" t="inlineStr"/>
      <c r="L771" s="33" t="inlineStr"/>
      <c r="M771" s="33" t="inlineStr"/>
      <c r="N771" s="33" t="inlineStr"/>
      <c r="O771" s="33" t="inlineStr"/>
      <c r="P771" s="33" t="inlineStr"/>
      <c r="Q771" s="33" t="inlineStr"/>
      <c r="R771" s="33" t="inlineStr"/>
      <c r="S771" s="33" t="inlineStr"/>
      <c r="T771" s="33" t="inlineStr"/>
      <c r="U771" s="33" t="inlineStr"/>
      <c r="V771" s="33" t="inlineStr"/>
      <c r="W771" s="33" t="inlineStr"/>
      <c r="X771" s="33" t="inlineStr"/>
      <c r="Y771" s="33" t="inlineStr"/>
      <c r="Z771" s="33" t="inlineStr"/>
      <c r="AA771" s="33" t="inlineStr"/>
      <c r="AB771" s="33" t="inlineStr"/>
      <c r="AC771" s="33" t="inlineStr"/>
      <c r="AD771" s="33" t="inlineStr"/>
      <c r="AE771" s="33" t="inlineStr"/>
      <c r="AF771" s="33" t="inlineStr"/>
      <c r="AG771" s="33" t="inlineStr"/>
      <c r="AH771">
        <f>COUNTA(D771:D771)&gt;0</f>
        <v/>
      </c>
      <c r="AI771">
        <f>TRUE</f>
        <v/>
      </c>
      <c r="AJ771">
        <f>FALSE</f>
        <v/>
      </c>
      <c r="AK771">
        <f>IF(AH771,"ANSWERED","MISSING")</f>
        <v/>
      </c>
      <c r="AL771" t="inlineStr">
        <is>
          <t>NO_DEPENDENCY</t>
        </is>
      </c>
    </row>
    <row r="772">
      <c r="A772" s="29" t="inlineStr">
        <is>
          <t>CASP_PR_759_v1</t>
        </is>
      </c>
      <c r="B772" s="30" t="inlineStr">
        <is>
          <t>Deferred income</t>
        </is>
      </c>
      <c r="C772" s="34" t="inlineStr">
        <is>
          <t>TABLE: 21.0
MATRIX ROW / CONTEXT: Malta
Enter Deferred income in Malta
HOW TO ANSWER: 1 to 1 values.</t>
        </is>
      </c>
      <c r="D772" s="32" t="inlineStr"/>
      <c r="E772" s="33" t="inlineStr"/>
      <c r="F772" s="33" t="inlineStr"/>
      <c r="G772" s="33" t="inlineStr"/>
      <c r="H772" s="33" t="inlineStr"/>
      <c r="I772" s="33" t="inlineStr"/>
      <c r="J772" s="33" t="inlineStr"/>
      <c r="K772" s="33" t="inlineStr"/>
      <c r="L772" s="33" t="inlineStr"/>
      <c r="M772" s="33" t="inlineStr"/>
      <c r="N772" s="33" t="inlineStr"/>
      <c r="O772" s="33" t="inlineStr"/>
      <c r="P772" s="33" t="inlineStr"/>
      <c r="Q772" s="33" t="inlineStr"/>
      <c r="R772" s="33" t="inlineStr"/>
      <c r="S772" s="33" t="inlineStr"/>
      <c r="T772" s="33" t="inlineStr"/>
      <c r="U772" s="33" t="inlineStr"/>
      <c r="V772" s="33" t="inlineStr"/>
      <c r="W772" s="33" t="inlineStr"/>
      <c r="X772" s="33" t="inlineStr"/>
      <c r="Y772" s="33" t="inlineStr"/>
      <c r="Z772" s="33" t="inlineStr"/>
      <c r="AA772" s="33" t="inlineStr"/>
      <c r="AB772" s="33" t="inlineStr"/>
      <c r="AC772" s="33" t="inlineStr"/>
      <c r="AD772" s="33" t="inlineStr"/>
      <c r="AE772" s="33" t="inlineStr"/>
      <c r="AF772" s="33" t="inlineStr"/>
      <c r="AG772" s="33" t="inlineStr"/>
      <c r="AH772">
        <f>COUNTA(D772:D772)&gt;0</f>
        <v/>
      </c>
      <c r="AI772">
        <f>TRUE</f>
        <v/>
      </c>
      <c r="AJ772">
        <f>FALSE</f>
        <v/>
      </c>
      <c r="AK772">
        <f>IF(AH772,"ANSWERED","MISSING")</f>
        <v/>
      </c>
      <c r="AL772" t="inlineStr">
        <is>
          <t>NO_DEPENDENCY</t>
        </is>
      </c>
    </row>
    <row r="773">
      <c r="A773" s="29" t="inlineStr">
        <is>
          <t>CASP_PR_760_v1</t>
        </is>
      </c>
      <c r="B773" s="30" t="inlineStr">
        <is>
          <t>Deferred income</t>
        </is>
      </c>
      <c r="C773" s="34" t="inlineStr">
        <is>
          <t>TABLE: 21.0
MATRIX ROW / CONTEXT: EU/EEA
Enter Deferred income in EU/EEA
HOW TO ANSWER: 1 to 1 values.</t>
        </is>
      </c>
      <c r="D773" s="32" t="inlineStr"/>
      <c r="E773" s="33" t="inlineStr"/>
      <c r="F773" s="33" t="inlineStr"/>
      <c r="G773" s="33" t="inlineStr"/>
      <c r="H773" s="33" t="inlineStr"/>
      <c r="I773" s="33" t="inlineStr"/>
      <c r="J773" s="33" t="inlineStr"/>
      <c r="K773" s="33" t="inlineStr"/>
      <c r="L773" s="33" t="inlineStr"/>
      <c r="M773" s="33" t="inlineStr"/>
      <c r="N773" s="33" t="inlineStr"/>
      <c r="O773" s="33" t="inlineStr"/>
      <c r="P773" s="33" t="inlineStr"/>
      <c r="Q773" s="33" t="inlineStr"/>
      <c r="R773" s="33" t="inlineStr"/>
      <c r="S773" s="33" t="inlineStr"/>
      <c r="T773" s="33" t="inlineStr"/>
      <c r="U773" s="33" t="inlineStr"/>
      <c r="V773" s="33" t="inlineStr"/>
      <c r="W773" s="33" t="inlineStr"/>
      <c r="X773" s="33" t="inlineStr"/>
      <c r="Y773" s="33" t="inlineStr"/>
      <c r="Z773" s="33" t="inlineStr"/>
      <c r="AA773" s="33" t="inlineStr"/>
      <c r="AB773" s="33" t="inlineStr"/>
      <c r="AC773" s="33" t="inlineStr"/>
      <c r="AD773" s="33" t="inlineStr"/>
      <c r="AE773" s="33" t="inlineStr"/>
      <c r="AF773" s="33" t="inlineStr"/>
      <c r="AG773" s="33" t="inlineStr"/>
      <c r="AH773">
        <f>COUNTA(D773:D773)&gt;0</f>
        <v/>
      </c>
      <c r="AI773">
        <f>TRUE</f>
        <v/>
      </c>
      <c r="AJ773">
        <f>FALSE</f>
        <v/>
      </c>
      <c r="AK773">
        <f>IF(AH773,"ANSWERED","MISSING")</f>
        <v/>
      </c>
      <c r="AL773" t="inlineStr">
        <is>
          <t>NO_DEPENDENCY</t>
        </is>
      </c>
    </row>
    <row r="774">
      <c r="A774" s="29" t="inlineStr">
        <is>
          <t>CASP_PR_761_v1</t>
        </is>
      </c>
      <c r="B774" s="30" t="inlineStr">
        <is>
          <t>Deferred income</t>
        </is>
      </c>
      <c r="C774" s="34" t="inlineStr">
        <is>
          <t>TABLE: 21.0
MATRIX ROW / CONTEXT: RoW
Enter Deferred income in RoW
HOW TO ANSWER: 1 to 1 values.</t>
        </is>
      </c>
      <c r="D774" s="32" t="inlineStr"/>
      <c r="E774" s="33" t="inlineStr"/>
      <c r="F774" s="33" t="inlineStr"/>
      <c r="G774" s="33" t="inlineStr"/>
      <c r="H774" s="33" t="inlineStr"/>
      <c r="I774" s="33" t="inlineStr"/>
      <c r="J774" s="33" t="inlineStr"/>
      <c r="K774" s="33" t="inlineStr"/>
      <c r="L774" s="33" t="inlineStr"/>
      <c r="M774" s="33" t="inlineStr"/>
      <c r="N774" s="33" t="inlineStr"/>
      <c r="O774" s="33" t="inlineStr"/>
      <c r="P774" s="33" t="inlineStr"/>
      <c r="Q774" s="33" t="inlineStr"/>
      <c r="R774" s="33" t="inlineStr"/>
      <c r="S774" s="33" t="inlineStr"/>
      <c r="T774" s="33" t="inlineStr"/>
      <c r="U774" s="33" t="inlineStr"/>
      <c r="V774" s="33" t="inlineStr"/>
      <c r="W774" s="33" t="inlineStr"/>
      <c r="X774" s="33" t="inlineStr"/>
      <c r="Y774" s="33" t="inlineStr"/>
      <c r="Z774" s="33" t="inlineStr"/>
      <c r="AA774" s="33" t="inlineStr"/>
      <c r="AB774" s="33" t="inlineStr"/>
      <c r="AC774" s="33" t="inlineStr"/>
      <c r="AD774" s="33" t="inlineStr"/>
      <c r="AE774" s="33" t="inlineStr"/>
      <c r="AF774" s="33" t="inlineStr"/>
      <c r="AG774" s="33" t="inlineStr"/>
      <c r="AH774">
        <f>COUNTA(D774:D774)&gt;0</f>
        <v/>
      </c>
      <c r="AI774">
        <f>TRUE</f>
        <v/>
      </c>
      <c r="AJ774">
        <f>FALSE</f>
        <v/>
      </c>
      <c r="AK774">
        <f>IF(AH774,"ANSWERED","MISSING")</f>
        <v/>
      </c>
      <c r="AL774" t="inlineStr">
        <is>
          <t>NO_DEPENDENCY</t>
        </is>
      </c>
    </row>
    <row r="775">
      <c r="A775" s="29" t="inlineStr">
        <is>
          <t>CASP_PR_762_v1</t>
        </is>
      </c>
      <c r="B775" s="30" t="inlineStr">
        <is>
          <t>Grants received in advance</t>
        </is>
      </c>
      <c r="C775" s="34" t="inlineStr">
        <is>
          <t>TABLE: 21.0
MATRIX ROW / CONTEXT: Malta
Enter Grants received in advance in Malta
HOW TO ANSWER: 1 to 1 values.</t>
        </is>
      </c>
      <c r="D775" s="32" t="inlineStr"/>
      <c r="E775" s="33" t="inlineStr"/>
      <c r="F775" s="33" t="inlineStr"/>
      <c r="G775" s="33" t="inlineStr"/>
      <c r="H775" s="33" t="inlineStr"/>
      <c r="I775" s="33" t="inlineStr"/>
      <c r="J775" s="33" t="inlineStr"/>
      <c r="K775" s="33" t="inlineStr"/>
      <c r="L775" s="33" t="inlineStr"/>
      <c r="M775" s="33" t="inlineStr"/>
      <c r="N775" s="33" t="inlineStr"/>
      <c r="O775" s="33" t="inlineStr"/>
      <c r="P775" s="33" t="inlineStr"/>
      <c r="Q775" s="33" t="inlineStr"/>
      <c r="R775" s="33" t="inlineStr"/>
      <c r="S775" s="33" t="inlineStr"/>
      <c r="T775" s="33" t="inlineStr"/>
      <c r="U775" s="33" t="inlineStr"/>
      <c r="V775" s="33" t="inlineStr"/>
      <c r="W775" s="33" t="inlineStr"/>
      <c r="X775" s="33" t="inlineStr"/>
      <c r="Y775" s="33" t="inlineStr"/>
      <c r="Z775" s="33" t="inlineStr"/>
      <c r="AA775" s="33" t="inlineStr"/>
      <c r="AB775" s="33" t="inlineStr"/>
      <c r="AC775" s="33" t="inlineStr"/>
      <c r="AD775" s="33" t="inlineStr"/>
      <c r="AE775" s="33" t="inlineStr"/>
      <c r="AF775" s="33" t="inlineStr"/>
      <c r="AG775" s="33" t="inlineStr"/>
      <c r="AH775">
        <f>COUNTA(D775:D775)&gt;0</f>
        <v/>
      </c>
      <c r="AI775">
        <f>TRUE</f>
        <v/>
      </c>
      <c r="AJ775">
        <f>FALSE</f>
        <v/>
      </c>
      <c r="AK775">
        <f>IF(AH775,"ANSWERED","MISSING")</f>
        <v/>
      </c>
      <c r="AL775" t="inlineStr">
        <is>
          <t>NO_DEPENDENCY</t>
        </is>
      </c>
    </row>
    <row r="776">
      <c r="A776" s="29" t="inlineStr">
        <is>
          <t>CASP_PR_763_v1</t>
        </is>
      </c>
      <c r="B776" s="30" t="inlineStr">
        <is>
          <t>Grants received in advance</t>
        </is>
      </c>
      <c r="C776" s="34" t="inlineStr">
        <is>
          <t>TABLE: 21.0
MATRIX ROW / CONTEXT: EU/EEA
Enter Grants received in advance in EU/EEA
HOW TO ANSWER: 1 to 1 values.</t>
        </is>
      </c>
      <c r="D776" s="32" t="inlineStr"/>
      <c r="E776" s="33" t="inlineStr"/>
      <c r="F776" s="33" t="inlineStr"/>
      <c r="G776" s="33" t="inlineStr"/>
      <c r="H776" s="33" t="inlineStr"/>
      <c r="I776" s="33" t="inlineStr"/>
      <c r="J776" s="33" t="inlineStr"/>
      <c r="K776" s="33" t="inlineStr"/>
      <c r="L776" s="33" t="inlineStr"/>
      <c r="M776" s="33" t="inlineStr"/>
      <c r="N776" s="33" t="inlineStr"/>
      <c r="O776" s="33" t="inlineStr"/>
      <c r="P776" s="33" t="inlineStr"/>
      <c r="Q776" s="33" t="inlineStr"/>
      <c r="R776" s="33" t="inlineStr"/>
      <c r="S776" s="33" t="inlineStr"/>
      <c r="T776" s="33" t="inlineStr"/>
      <c r="U776" s="33" t="inlineStr"/>
      <c r="V776" s="33" t="inlineStr"/>
      <c r="W776" s="33" t="inlineStr"/>
      <c r="X776" s="33" t="inlineStr"/>
      <c r="Y776" s="33" t="inlineStr"/>
      <c r="Z776" s="33" t="inlineStr"/>
      <c r="AA776" s="33" t="inlineStr"/>
      <c r="AB776" s="33" t="inlineStr"/>
      <c r="AC776" s="33" t="inlineStr"/>
      <c r="AD776" s="33" t="inlineStr"/>
      <c r="AE776" s="33" t="inlineStr"/>
      <c r="AF776" s="33" t="inlineStr"/>
      <c r="AG776" s="33" t="inlineStr"/>
      <c r="AH776">
        <f>COUNTA(D776:D776)&gt;0</f>
        <v/>
      </c>
      <c r="AI776">
        <f>TRUE</f>
        <v/>
      </c>
      <c r="AJ776">
        <f>FALSE</f>
        <v/>
      </c>
      <c r="AK776">
        <f>IF(AH776,"ANSWERED","MISSING")</f>
        <v/>
      </c>
      <c r="AL776" t="inlineStr">
        <is>
          <t>NO_DEPENDENCY</t>
        </is>
      </c>
    </row>
    <row r="777">
      <c r="A777" s="29" t="inlineStr">
        <is>
          <t>CASP_PR_764_v1</t>
        </is>
      </c>
      <c r="B777" s="30" t="inlineStr">
        <is>
          <t>Grants received in advance</t>
        </is>
      </c>
      <c r="C777" s="34" t="inlineStr">
        <is>
          <t>TABLE: 21.0
MATRIX ROW / CONTEXT: RoW
Enter Grants received in advance in RoW
HOW TO ANSWER: 1 to 1 values.</t>
        </is>
      </c>
      <c r="D777" s="32" t="inlineStr"/>
      <c r="E777" s="33" t="inlineStr"/>
      <c r="F777" s="33" t="inlineStr"/>
      <c r="G777" s="33" t="inlineStr"/>
      <c r="H777" s="33" t="inlineStr"/>
      <c r="I777" s="33" t="inlineStr"/>
      <c r="J777" s="33" t="inlineStr"/>
      <c r="K777" s="33" t="inlineStr"/>
      <c r="L777" s="33" t="inlineStr"/>
      <c r="M777" s="33" t="inlineStr"/>
      <c r="N777" s="33" t="inlineStr"/>
      <c r="O777" s="33" t="inlineStr"/>
      <c r="P777" s="33" t="inlineStr"/>
      <c r="Q777" s="33" t="inlineStr"/>
      <c r="R777" s="33" t="inlineStr"/>
      <c r="S777" s="33" t="inlineStr"/>
      <c r="T777" s="33" t="inlineStr"/>
      <c r="U777" s="33" t="inlineStr"/>
      <c r="V777" s="33" t="inlineStr"/>
      <c r="W777" s="33" t="inlineStr"/>
      <c r="X777" s="33" t="inlineStr"/>
      <c r="Y777" s="33" t="inlineStr"/>
      <c r="Z777" s="33" t="inlineStr"/>
      <c r="AA777" s="33" t="inlineStr"/>
      <c r="AB777" s="33" t="inlineStr"/>
      <c r="AC777" s="33" t="inlineStr"/>
      <c r="AD777" s="33" t="inlineStr"/>
      <c r="AE777" s="33" t="inlineStr"/>
      <c r="AF777" s="33" t="inlineStr"/>
      <c r="AG777" s="33" t="inlineStr"/>
      <c r="AH777">
        <f>COUNTA(D777:D777)&gt;0</f>
        <v/>
      </c>
      <c r="AI777">
        <f>TRUE</f>
        <v/>
      </c>
      <c r="AJ777">
        <f>FALSE</f>
        <v/>
      </c>
      <c r="AK777">
        <f>IF(AH777,"ANSWERED","MISSING")</f>
        <v/>
      </c>
      <c r="AL777" t="inlineStr">
        <is>
          <t>NO_DEPENDENCY</t>
        </is>
      </c>
    </row>
    <row r="778">
      <c r="A778" s="29" t="inlineStr">
        <is>
          <t>CASP_PR_765_v1</t>
        </is>
      </c>
      <c r="B778" s="30" t="inlineStr">
        <is>
          <t>Tax Liability</t>
        </is>
      </c>
      <c r="C778" s="34" t="inlineStr">
        <is>
          <t>TABLE: 21.0
MATRIX ROW / CONTEXT: Malta
Enter Tax Liability in Malta
HOW TO ANSWER: 1 to 1 values.</t>
        </is>
      </c>
      <c r="D778" s="32" t="inlineStr"/>
      <c r="E778" s="33" t="inlineStr"/>
      <c r="F778" s="33" t="inlineStr"/>
      <c r="G778" s="33" t="inlineStr"/>
      <c r="H778" s="33" t="inlineStr"/>
      <c r="I778" s="33" t="inlineStr"/>
      <c r="J778" s="33" t="inlineStr"/>
      <c r="K778" s="33" t="inlineStr"/>
      <c r="L778" s="33" t="inlineStr"/>
      <c r="M778" s="33" t="inlineStr"/>
      <c r="N778" s="33" t="inlineStr"/>
      <c r="O778" s="33" t="inlineStr"/>
      <c r="P778" s="33" t="inlineStr"/>
      <c r="Q778" s="33" t="inlineStr"/>
      <c r="R778" s="33" t="inlineStr"/>
      <c r="S778" s="33" t="inlineStr"/>
      <c r="T778" s="33" t="inlineStr"/>
      <c r="U778" s="33" t="inlineStr"/>
      <c r="V778" s="33" t="inlineStr"/>
      <c r="W778" s="33" t="inlineStr"/>
      <c r="X778" s="33" t="inlineStr"/>
      <c r="Y778" s="33" t="inlineStr"/>
      <c r="Z778" s="33" t="inlineStr"/>
      <c r="AA778" s="33" t="inlineStr"/>
      <c r="AB778" s="33" t="inlineStr"/>
      <c r="AC778" s="33" t="inlineStr"/>
      <c r="AD778" s="33" t="inlineStr"/>
      <c r="AE778" s="33" t="inlineStr"/>
      <c r="AF778" s="33" t="inlineStr"/>
      <c r="AG778" s="33" t="inlineStr"/>
      <c r="AH778">
        <f>COUNTA(D778:D778)&gt;0</f>
        <v/>
      </c>
      <c r="AI778">
        <f>TRUE</f>
        <v/>
      </c>
      <c r="AJ778">
        <f>FALSE</f>
        <v/>
      </c>
      <c r="AK778">
        <f>IF(AH778,"ANSWERED","MISSING")</f>
        <v/>
      </c>
      <c r="AL778" t="inlineStr">
        <is>
          <t>NO_DEPENDENCY</t>
        </is>
      </c>
    </row>
    <row r="779">
      <c r="A779" s="29" t="inlineStr">
        <is>
          <t>CASP_PR_766_v1</t>
        </is>
      </c>
      <c r="B779" s="30" t="inlineStr">
        <is>
          <t>Tax Liability</t>
        </is>
      </c>
      <c r="C779" s="34" t="inlineStr">
        <is>
          <t>TABLE: 21.0
MATRIX ROW / CONTEXT: EU/EEA
Enter Tax Liability in EU/EEA
HOW TO ANSWER: 1 to 1 values.</t>
        </is>
      </c>
      <c r="D779" s="32" t="inlineStr"/>
      <c r="E779" s="33" t="inlineStr"/>
      <c r="F779" s="33" t="inlineStr"/>
      <c r="G779" s="33" t="inlineStr"/>
      <c r="H779" s="33" t="inlineStr"/>
      <c r="I779" s="33" t="inlineStr"/>
      <c r="J779" s="33" t="inlineStr"/>
      <c r="K779" s="33" t="inlineStr"/>
      <c r="L779" s="33" t="inlineStr"/>
      <c r="M779" s="33" t="inlineStr"/>
      <c r="N779" s="33" t="inlineStr"/>
      <c r="O779" s="33" t="inlineStr"/>
      <c r="P779" s="33" t="inlineStr"/>
      <c r="Q779" s="33" t="inlineStr"/>
      <c r="R779" s="33" t="inlineStr"/>
      <c r="S779" s="33" t="inlineStr"/>
      <c r="T779" s="33" t="inlineStr"/>
      <c r="U779" s="33" t="inlineStr"/>
      <c r="V779" s="33" t="inlineStr"/>
      <c r="W779" s="33" t="inlineStr"/>
      <c r="X779" s="33" t="inlineStr"/>
      <c r="Y779" s="33" t="inlineStr"/>
      <c r="Z779" s="33" t="inlineStr"/>
      <c r="AA779" s="33" t="inlineStr"/>
      <c r="AB779" s="33" t="inlineStr"/>
      <c r="AC779" s="33" t="inlineStr"/>
      <c r="AD779" s="33" t="inlineStr"/>
      <c r="AE779" s="33" t="inlineStr"/>
      <c r="AF779" s="33" t="inlineStr"/>
      <c r="AG779" s="33" t="inlineStr"/>
      <c r="AH779">
        <f>COUNTA(D779:D779)&gt;0</f>
        <v/>
      </c>
      <c r="AI779">
        <f>TRUE</f>
        <v/>
      </c>
      <c r="AJ779">
        <f>FALSE</f>
        <v/>
      </c>
      <c r="AK779">
        <f>IF(AH779,"ANSWERED","MISSING")</f>
        <v/>
      </c>
      <c r="AL779" t="inlineStr">
        <is>
          <t>NO_DEPENDENCY</t>
        </is>
      </c>
    </row>
    <row r="780">
      <c r="A780" s="29" t="inlineStr">
        <is>
          <t>CASP_PR_767_v1</t>
        </is>
      </c>
      <c r="B780" s="30" t="inlineStr">
        <is>
          <t>Tax Liability</t>
        </is>
      </c>
      <c r="C780" s="34" t="inlineStr">
        <is>
          <t>TABLE: 21.0
MATRIX ROW / CONTEXT: RoW
Enter Tax Liability in RoW
HOW TO ANSWER: 1 to 1 values.</t>
        </is>
      </c>
      <c r="D780" s="32" t="inlineStr"/>
      <c r="E780" s="33" t="inlineStr"/>
      <c r="F780" s="33" t="inlineStr"/>
      <c r="G780" s="33" t="inlineStr"/>
      <c r="H780" s="33" t="inlineStr"/>
      <c r="I780" s="33" t="inlineStr"/>
      <c r="J780" s="33" t="inlineStr"/>
      <c r="K780" s="33" t="inlineStr"/>
      <c r="L780" s="33" t="inlineStr"/>
      <c r="M780" s="33" t="inlineStr"/>
      <c r="N780" s="33" t="inlineStr"/>
      <c r="O780" s="33" t="inlineStr"/>
      <c r="P780" s="33" t="inlineStr"/>
      <c r="Q780" s="33" t="inlineStr"/>
      <c r="R780" s="33" t="inlineStr"/>
      <c r="S780" s="33" t="inlineStr"/>
      <c r="T780" s="33" t="inlineStr"/>
      <c r="U780" s="33" t="inlineStr"/>
      <c r="V780" s="33" t="inlineStr"/>
      <c r="W780" s="33" t="inlineStr"/>
      <c r="X780" s="33" t="inlineStr"/>
      <c r="Y780" s="33" t="inlineStr"/>
      <c r="Z780" s="33" t="inlineStr"/>
      <c r="AA780" s="33" t="inlineStr"/>
      <c r="AB780" s="33" t="inlineStr"/>
      <c r="AC780" s="33" t="inlineStr"/>
      <c r="AD780" s="33" t="inlineStr"/>
      <c r="AE780" s="33" t="inlineStr"/>
      <c r="AF780" s="33" t="inlineStr"/>
      <c r="AG780" s="33" t="inlineStr"/>
      <c r="AH780">
        <f>COUNTA(D780:D780)&gt;0</f>
        <v/>
      </c>
      <c r="AI780">
        <f>TRUE</f>
        <v/>
      </c>
      <c r="AJ780">
        <f>FALSE</f>
        <v/>
      </c>
      <c r="AK780">
        <f>IF(AH780,"ANSWERED","MISSING")</f>
        <v/>
      </c>
      <c r="AL780" t="inlineStr">
        <is>
          <t>NO_DEPENDENCY</t>
        </is>
      </c>
    </row>
    <row r="781">
      <c r="A781" s="29" t="inlineStr">
        <is>
          <t>CASP_PR_768_v1</t>
        </is>
      </c>
      <c r="B781" s="30" t="inlineStr">
        <is>
          <t>Deferred tax</t>
        </is>
      </c>
      <c r="C781" s="34" t="inlineStr">
        <is>
          <t>TABLE: 21.0
MATRIX ROW / CONTEXT: Malta
Enter Deferred tax in Malta
HOW TO ANSWER: 1 to 1 values.</t>
        </is>
      </c>
      <c r="D781" s="32" t="inlineStr"/>
      <c r="E781" s="33" t="inlineStr"/>
      <c r="F781" s="33" t="inlineStr"/>
      <c r="G781" s="33" t="inlineStr"/>
      <c r="H781" s="33" t="inlineStr"/>
      <c r="I781" s="33" t="inlineStr"/>
      <c r="J781" s="33" t="inlineStr"/>
      <c r="K781" s="33" t="inlineStr"/>
      <c r="L781" s="33" t="inlineStr"/>
      <c r="M781" s="33" t="inlineStr"/>
      <c r="N781" s="33" t="inlineStr"/>
      <c r="O781" s="33" t="inlineStr"/>
      <c r="P781" s="33" t="inlineStr"/>
      <c r="Q781" s="33" t="inlineStr"/>
      <c r="R781" s="33" t="inlineStr"/>
      <c r="S781" s="33" t="inlineStr"/>
      <c r="T781" s="33" t="inlineStr"/>
      <c r="U781" s="33" t="inlineStr"/>
      <c r="V781" s="33" t="inlineStr"/>
      <c r="W781" s="33" t="inlineStr"/>
      <c r="X781" s="33" t="inlineStr"/>
      <c r="Y781" s="33" t="inlineStr"/>
      <c r="Z781" s="33" t="inlineStr"/>
      <c r="AA781" s="33" t="inlineStr"/>
      <c r="AB781" s="33" t="inlineStr"/>
      <c r="AC781" s="33" t="inlineStr"/>
      <c r="AD781" s="33" t="inlineStr"/>
      <c r="AE781" s="33" t="inlineStr"/>
      <c r="AF781" s="33" t="inlineStr"/>
      <c r="AG781" s="33" t="inlineStr"/>
      <c r="AH781">
        <f>COUNTA(D781:D781)&gt;0</f>
        <v/>
      </c>
      <c r="AI781">
        <f>TRUE</f>
        <v/>
      </c>
      <c r="AJ781">
        <f>FALSE</f>
        <v/>
      </c>
      <c r="AK781">
        <f>IF(AH781,"ANSWERED","MISSING")</f>
        <v/>
      </c>
      <c r="AL781" t="inlineStr">
        <is>
          <t>NO_DEPENDENCY</t>
        </is>
      </c>
    </row>
    <row r="782">
      <c r="A782" s="29" t="inlineStr">
        <is>
          <t>CASP_PR_769_v1</t>
        </is>
      </c>
      <c r="B782" s="30" t="inlineStr">
        <is>
          <t>Deferred tax</t>
        </is>
      </c>
      <c r="C782" s="34" t="inlineStr">
        <is>
          <t>TABLE: 21.0
MATRIX ROW / CONTEXT: EU/EEA
Enter Deferred tax in EU/EEA
HOW TO ANSWER: 1 to 1 values.</t>
        </is>
      </c>
      <c r="D782" s="32" t="inlineStr"/>
      <c r="E782" s="33" t="inlineStr"/>
      <c r="F782" s="33" t="inlineStr"/>
      <c r="G782" s="33" t="inlineStr"/>
      <c r="H782" s="33" t="inlineStr"/>
      <c r="I782" s="33" t="inlineStr"/>
      <c r="J782" s="33" t="inlineStr"/>
      <c r="K782" s="33" t="inlineStr"/>
      <c r="L782" s="33" t="inlineStr"/>
      <c r="M782" s="33" t="inlineStr"/>
      <c r="N782" s="33" t="inlineStr"/>
      <c r="O782" s="33" t="inlineStr"/>
      <c r="P782" s="33" t="inlineStr"/>
      <c r="Q782" s="33" t="inlineStr"/>
      <c r="R782" s="33" t="inlineStr"/>
      <c r="S782" s="33" t="inlineStr"/>
      <c r="T782" s="33" t="inlineStr"/>
      <c r="U782" s="33" t="inlineStr"/>
      <c r="V782" s="33" t="inlineStr"/>
      <c r="W782" s="33" t="inlineStr"/>
      <c r="X782" s="33" t="inlineStr"/>
      <c r="Y782" s="33" t="inlineStr"/>
      <c r="Z782" s="33" t="inlineStr"/>
      <c r="AA782" s="33" t="inlineStr"/>
      <c r="AB782" s="33" t="inlineStr"/>
      <c r="AC782" s="33" t="inlineStr"/>
      <c r="AD782" s="33" t="inlineStr"/>
      <c r="AE782" s="33" t="inlineStr"/>
      <c r="AF782" s="33" t="inlineStr"/>
      <c r="AG782" s="33" t="inlineStr"/>
      <c r="AH782">
        <f>COUNTA(D782:D782)&gt;0</f>
        <v/>
      </c>
      <c r="AI782">
        <f>TRUE</f>
        <v/>
      </c>
      <c r="AJ782">
        <f>FALSE</f>
        <v/>
      </c>
      <c r="AK782">
        <f>IF(AH782,"ANSWERED","MISSING")</f>
        <v/>
      </c>
      <c r="AL782" t="inlineStr">
        <is>
          <t>NO_DEPENDENCY</t>
        </is>
      </c>
    </row>
    <row r="783">
      <c r="A783" s="29" t="inlineStr">
        <is>
          <t>CASP_PR_770_v1</t>
        </is>
      </c>
      <c r="B783" s="30" t="inlineStr">
        <is>
          <t>Deferred tax</t>
        </is>
      </c>
      <c r="C783" s="34" t="inlineStr">
        <is>
          <t>TABLE: 21.0
MATRIX ROW / CONTEXT: RoW
Enter Deferred tax in RoW
HOW TO ANSWER: 1 to 1 values.</t>
        </is>
      </c>
      <c r="D783" s="32" t="inlineStr"/>
      <c r="E783" s="33" t="inlineStr"/>
      <c r="F783" s="33" t="inlineStr"/>
      <c r="G783" s="33" t="inlineStr"/>
      <c r="H783" s="33" t="inlineStr"/>
      <c r="I783" s="33" t="inlineStr"/>
      <c r="J783" s="33" t="inlineStr"/>
      <c r="K783" s="33" t="inlineStr"/>
      <c r="L783" s="33" t="inlineStr"/>
      <c r="M783" s="33" t="inlineStr"/>
      <c r="N783" s="33" t="inlineStr"/>
      <c r="O783" s="33" t="inlineStr"/>
      <c r="P783" s="33" t="inlineStr"/>
      <c r="Q783" s="33" t="inlineStr"/>
      <c r="R783" s="33" t="inlineStr"/>
      <c r="S783" s="33" t="inlineStr"/>
      <c r="T783" s="33" t="inlineStr"/>
      <c r="U783" s="33" t="inlineStr"/>
      <c r="V783" s="33" t="inlineStr"/>
      <c r="W783" s="33" t="inlineStr"/>
      <c r="X783" s="33" t="inlineStr"/>
      <c r="Y783" s="33" t="inlineStr"/>
      <c r="Z783" s="33" t="inlineStr"/>
      <c r="AA783" s="33" t="inlineStr"/>
      <c r="AB783" s="33" t="inlineStr"/>
      <c r="AC783" s="33" t="inlineStr"/>
      <c r="AD783" s="33" t="inlineStr"/>
      <c r="AE783" s="33" t="inlineStr"/>
      <c r="AF783" s="33" t="inlineStr"/>
      <c r="AG783" s="33" t="inlineStr"/>
      <c r="AH783">
        <f>COUNTA(D783:D783)&gt;0</f>
        <v/>
      </c>
      <c r="AI783">
        <f>TRUE</f>
        <v/>
      </c>
      <c r="AJ783">
        <f>FALSE</f>
        <v/>
      </c>
      <c r="AK783">
        <f>IF(AH783,"ANSWERED","MISSING")</f>
        <v/>
      </c>
      <c r="AL783" t="inlineStr">
        <is>
          <t>NO_DEPENDENCY</t>
        </is>
      </c>
    </row>
    <row r="784">
      <c r="A784" s="29" t="inlineStr">
        <is>
          <t>CASP_PR_771_v1</t>
        </is>
      </c>
      <c r="B784" s="30" t="inlineStr">
        <is>
          <t>Other Payables</t>
        </is>
      </c>
      <c r="C784" s="34" t="inlineStr">
        <is>
          <t>TABLE: 21.0
MATRIX ROW / CONTEXT: Malta
Enter Other Payables in Malta
HOW TO ANSWER: 1 to 1 values.</t>
        </is>
      </c>
      <c r="D784" s="32" t="inlineStr"/>
      <c r="E784" s="33" t="inlineStr"/>
      <c r="F784" s="33" t="inlineStr"/>
      <c r="G784" s="33" t="inlineStr"/>
      <c r="H784" s="33" t="inlineStr"/>
      <c r="I784" s="33" t="inlineStr"/>
      <c r="J784" s="33" t="inlineStr"/>
      <c r="K784" s="33" t="inlineStr"/>
      <c r="L784" s="33" t="inlineStr"/>
      <c r="M784" s="33" t="inlineStr"/>
      <c r="N784" s="33" t="inlineStr"/>
      <c r="O784" s="33" t="inlineStr"/>
      <c r="P784" s="33" t="inlineStr"/>
      <c r="Q784" s="33" t="inlineStr"/>
      <c r="R784" s="33" t="inlineStr"/>
      <c r="S784" s="33" t="inlineStr"/>
      <c r="T784" s="33" t="inlineStr"/>
      <c r="U784" s="33" t="inlineStr"/>
      <c r="V784" s="33" t="inlineStr"/>
      <c r="W784" s="33" t="inlineStr"/>
      <c r="X784" s="33" t="inlineStr"/>
      <c r="Y784" s="33" t="inlineStr"/>
      <c r="Z784" s="33" t="inlineStr"/>
      <c r="AA784" s="33" t="inlineStr"/>
      <c r="AB784" s="33" t="inlineStr"/>
      <c r="AC784" s="33" t="inlineStr"/>
      <c r="AD784" s="33" t="inlineStr"/>
      <c r="AE784" s="33" t="inlineStr"/>
      <c r="AF784" s="33" t="inlineStr"/>
      <c r="AG784" s="33" t="inlineStr"/>
      <c r="AH784">
        <f>COUNTA(D784:D784)&gt;0</f>
        <v/>
      </c>
      <c r="AI784">
        <f>TRUE</f>
        <v/>
      </c>
      <c r="AJ784">
        <f>FALSE</f>
        <v/>
      </c>
      <c r="AK784">
        <f>IF(AH784,"ANSWERED","MISSING")</f>
        <v/>
      </c>
      <c r="AL784" t="inlineStr">
        <is>
          <t>NO_DEPENDENCY</t>
        </is>
      </c>
    </row>
    <row r="785">
      <c r="A785" s="29" t="inlineStr">
        <is>
          <t>CASP_PR_772_v1</t>
        </is>
      </c>
      <c r="B785" s="30" t="inlineStr">
        <is>
          <t>Other Payables</t>
        </is>
      </c>
      <c r="C785" s="34" t="inlineStr">
        <is>
          <t>TABLE: 21.0
MATRIX ROW / CONTEXT: EU/EEA
Enter Other Payables in EU/EEA
HOW TO ANSWER: 1 to 1 values.</t>
        </is>
      </c>
      <c r="D785" s="32" t="inlineStr"/>
      <c r="E785" s="33" t="inlineStr"/>
      <c r="F785" s="33" t="inlineStr"/>
      <c r="G785" s="33" t="inlineStr"/>
      <c r="H785" s="33" t="inlineStr"/>
      <c r="I785" s="33" t="inlineStr"/>
      <c r="J785" s="33" t="inlineStr"/>
      <c r="K785" s="33" t="inlineStr"/>
      <c r="L785" s="33" t="inlineStr"/>
      <c r="M785" s="33" t="inlineStr"/>
      <c r="N785" s="33" t="inlineStr"/>
      <c r="O785" s="33" t="inlineStr"/>
      <c r="P785" s="33" t="inlineStr"/>
      <c r="Q785" s="33" t="inlineStr"/>
      <c r="R785" s="33" t="inlineStr"/>
      <c r="S785" s="33" t="inlineStr"/>
      <c r="T785" s="33" t="inlineStr"/>
      <c r="U785" s="33" t="inlineStr"/>
      <c r="V785" s="33" t="inlineStr"/>
      <c r="W785" s="33" t="inlineStr"/>
      <c r="X785" s="33" t="inlineStr"/>
      <c r="Y785" s="33" t="inlineStr"/>
      <c r="Z785" s="33" t="inlineStr"/>
      <c r="AA785" s="33" t="inlineStr"/>
      <c r="AB785" s="33" t="inlineStr"/>
      <c r="AC785" s="33" t="inlineStr"/>
      <c r="AD785" s="33" t="inlineStr"/>
      <c r="AE785" s="33" t="inlineStr"/>
      <c r="AF785" s="33" t="inlineStr"/>
      <c r="AG785" s="33" t="inlineStr"/>
      <c r="AH785">
        <f>COUNTA(D785:D785)&gt;0</f>
        <v/>
      </c>
      <c r="AI785">
        <f>TRUE</f>
        <v/>
      </c>
      <c r="AJ785">
        <f>FALSE</f>
        <v/>
      </c>
      <c r="AK785">
        <f>IF(AH785,"ANSWERED","MISSING")</f>
        <v/>
      </c>
      <c r="AL785" t="inlineStr">
        <is>
          <t>NO_DEPENDENCY</t>
        </is>
      </c>
    </row>
    <row r="786">
      <c r="A786" s="29" t="inlineStr">
        <is>
          <t>CASP_PR_773_v1</t>
        </is>
      </c>
      <c r="B786" s="30" t="inlineStr">
        <is>
          <t>Other Payables</t>
        </is>
      </c>
      <c r="C786" s="34" t="inlineStr">
        <is>
          <t>TABLE: 21.0
MATRIX ROW / CONTEXT: RoW
Enter Other Payables in RoW
HOW TO ANSWER: 1 to 1 values.</t>
        </is>
      </c>
      <c r="D786" s="32" t="inlineStr"/>
      <c r="E786" s="33" t="inlineStr"/>
      <c r="F786" s="33" t="inlineStr"/>
      <c r="G786" s="33" t="inlineStr"/>
      <c r="H786" s="33" t="inlineStr"/>
      <c r="I786" s="33" t="inlineStr"/>
      <c r="J786" s="33" t="inlineStr"/>
      <c r="K786" s="33" t="inlineStr"/>
      <c r="L786" s="33" t="inlineStr"/>
      <c r="M786" s="33" t="inlineStr"/>
      <c r="N786" s="33" t="inlineStr"/>
      <c r="O786" s="33" t="inlineStr"/>
      <c r="P786" s="33" t="inlineStr"/>
      <c r="Q786" s="33" t="inlineStr"/>
      <c r="R786" s="33" t="inlineStr"/>
      <c r="S786" s="33" t="inlineStr"/>
      <c r="T786" s="33" t="inlineStr"/>
      <c r="U786" s="33" t="inlineStr"/>
      <c r="V786" s="33" t="inlineStr"/>
      <c r="W786" s="33" t="inlineStr"/>
      <c r="X786" s="33" t="inlineStr"/>
      <c r="Y786" s="33" t="inlineStr"/>
      <c r="Z786" s="33" t="inlineStr"/>
      <c r="AA786" s="33" t="inlineStr"/>
      <c r="AB786" s="33" t="inlineStr"/>
      <c r="AC786" s="33" t="inlineStr"/>
      <c r="AD786" s="33" t="inlineStr"/>
      <c r="AE786" s="33" t="inlineStr"/>
      <c r="AF786" s="33" t="inlineStr"/>
      <c r="AG786" s="33" t="inlineStr"/>
      <c r="AH786">
        <f>COUNTA(D786:D786)&gt;0</f>
        <v/>
      </c>
      <c r="AI786">
        <f>TRUE</f>
        <v/>
      </c>
      <c r="AJ786">
        <f>FALSE</f>
        <v/>
      </c>
      <c r="AK786">
        <f>IF(AH786,"ANSWERED","MISSING")</f>
        <v/>
      </c>
      <c r="AL786" t="inlineStr">
        <is>
          <t>NO_DEPENDENCY</t>
        </is>
      </c>
    </row>
    <row r="787">
      <c r="A787" s="29" t="inlineStr">
        <is>
          <t>CASP_PR_774_v1</t>
        </is>
      </c>
      <c r="B787" s="30" t="inlineStr">
        <is>
          <t>Details on Other Payables</t>
        </is>
      </c>
      <c r="C787" s="31" t="inlineStr">
        <is>
          <t>Enter Details on Other Payables
WHEN TO ANSWER: The total of “Other Payables” (CASP_PR_771), “Other Payables” (CASP_PR_772), “Other Payables” (CASP_PR_773) is greater than 0</t>
        </is>
      </c>
      <c r="D787" s="36" t="inlineStr"/>
      <c r="E787" s="33" t="inlineStr"/>
      <c r="F787" s="33" t="inlineStr"/>
      <c r="G787" s="33" t="inlineStr"/>
      <c r="H787" s="33" t="inlineStr"/>
      <c r="I787" s="33" t="inlineStr"/>
      <c r="J787" s="33" t="inlineStr"/>
      <c r="K787" s="33" t="inlineStr"/>
      <c r="L787" s="33" t="inlineStr"/>
      <c r="M787" s="33" t="inlineStr"/>
      <c r="N787" s="33" t="inlineStr"/>
      <c r="O787" s="33" t="inlineStr"/>
      <c r="P787" s="33" t="inlineStr"/>
      <c r="Q787" s="33" t="inlineStr"/>
      <c r="R787" s="33" t="inlineStr"/>
      <c r="S787" s="33" t="inlineStr"/>
      <c r="T787" s="33" t="inlineStr"/>
      <c r="U787" s="33" t="inlineStr"/>
      <c r="V787" s="33" t="inlineStr"/>
      <c r="W787" s="33" t="inlineStr"/>
      <c r="X787" s="33" t="inlineStr"/>
      <c r="Y787" s="33" t="inlineStr"/>
      <c r="Z787" s="33" t="inlineStr"/>
      <c r="AA787" s="33" t="inlineStr"/>
      <c r="AB787" s="33" t="inlineStr"/>
      <c r="AC787" s="33" t="inlineStr"/>
      <c r="AD787" s="33" t="inlineStr"/>
      <c r="AE787" s="33" t="inlineStr"/>
      <c r="AF787" s="33" t="inlineStr"/>
      <c r="AG787" s="33" t="inlineStr"/>
      <c r="AH787">
        <f>COUNTA(D787:D787)&gt;0</f>
        <v/>
      </c>
      <c r="AI787">
        <f>IFERROR(SUM('2- PR'!$D$784:$D$784,'2- PR'!$D$785:$D$785,'2- PR'!$D$786:$D$786)&gt;0,FALSE)</f>
        <v/>
      </c>
      <c r="AJ787">
        <f>IFERROR(AND(AND(COUNTA('2- PR'!$D$784:$D$784)=0,COUNTA('2- PR'!$D$785:$D$785)=0,COUNTA('2- PR'!$D$786:$D$786)=0),NOT(SUM('2- PR'!$D$784:$D$784,'2- PR'!$D$785:$D$785,'2- PR'!$D$786:$D$786)&gt;0)),FALSE)</f>
        <v/>
      </c>
      <c r="AK787">
        <f>IF(AI787,IF(AH787,"ANSWERED","MISSING"),IF(AJ787,IF(AH787,"INVALID","CONTROLLER MISSING"),IF(AH787,"INVALID","NOT APPLICABLE")))</f>
        <v/>
      </c>
      <c r="AL787" t="inlineStr">
        <is>
          <t>PARSED</t>
        </is>
      </c>
    </row>
    <row r="788">
      <c r="A788" s="29" t="inlineStr">
        <is>
          <t>CASP_PR_775_v1</t>
        </is>
      </c>
      <c r="B788" s="30" t="inlineStr">
        <is>
          <t>Provisions</t>
        </is>
      </c>
      <c r="C788" s="34" t="inlineStr">
        <is>
          <t>TABLE: 21.0
MATRIX ROW / CONTEXT: Malta
Enter Provisions in Malta
HOW TO ANSWER: 1 to 1 values.</t>
        </is>
      </c>
      <c r="D788" s="32" t="inlineStr"/>
      <c r="E788" s="33" t="inlineStr"/>
      <c r="F788" s="33" t="inlineStr"/>
      <c r="G788" s="33" t="inlineStr"/>
      <c r="H788" s="33" t="inlineStr"/>
      <c r="I788" s="33" t="inlineStr"/>
      <c r="J788" s="33" t="inlineStr"/>
      <c r="K788" s="33" t="inlineStr"/>
      <c r="L788" s="33" t="inlineStr"/>
      <c r="M788" s="33" t="inlineStr"/>
      <c r="N788" s="33" t="inlineStr"/>
      <c r="O788" s="33" t="inlineStr"/>
      <c r="P788" s="33" t="inlineStr"/>
      <c r="Q788" s="33" t="inlineStr"/>
      <c r="R788" s="33" t="inlineStr"/>
      <c r="S788" s="33" t="inlineStr"/>
      <c r="T788" s="33" t="inlineStr"/>
      <c r="U788" s="33" t="inlineStr"/>
      <c r="V788" s="33" t="inlineStr"/>
      <c r="W788" s="33" t="inlineStr"/>
      <c r="X788" s="33" t="inlineStr"/>
      <c r="Y788" s="33" t="inlineStr"/>
      <c r="Z788" s="33" t="inlineStr"/>
      <c r="AA788" s="33" t="inlineStr"/>
      <c r="AB788" s="33" t="inlineStr"/>
      <c r="AC788" s="33" t="inlineStr"/>
      <c r="AD788" s="33" t="inlineStr"/>
      <c r="AE788" s="33" t="inlineStr"/>
      <c r="AF788" s="33" t="inlineStr"/>
      <c r="AG788" s="33" t="inlineStr"/>
      <c r="AH788">
        <f>COUNTA(D788:D788)&gt;0</f>
        <v/>
      </c>
      <c r="AI788">
        <f>TRUE</f>
        <v/>
      </c>
      <c r="AJ788">
        <f>FALSE</f>
        <v/>
      </c>
      <c r="AK788">
        <f>IF(AH788,"ANSWERED","MISSING")</f>
        <v/>
      </c>
      <c r="AL788" t="inlineStr">
        <is>
          <t>NO_DEPENDENCY</t>
        </is>
      </c>
    </row>
    <row r="789">
      <c r="A789" s="29" t="inlineStr">
        <is>
          <t>CASP_PR_776_v1</t>
        </is>
      </c>
      <c r="B789" s="30" t="inlineStr">
        <is>
          <t>Provisions</t>
        </is>
      </c>
      <c r="C789" s="34" t="inlineStr">
        <is>
          <t>TABLE: 21.0
MATRIX ROW / CONTEXT: EU/EEA
Enter Provisions in EU/EEA
HOW TO ANSWER: 1 to 1 values.</t>
        </is>
      </c>
      <c r="D789" s="32" t="inlineStr"/>
      <c r="E789" s="33" t="inlineStr"/>
      <c r="F789" s="33" t="inlineStr"/>
      <c r="G789" s="33" t="inlineStr"/>
      <c r="H789" s="33" t="inlineStr"/>
      <c r="I789" s="33" t="inlineStr"/>
      <c r="J789" s="33" t="inlineStr"/>
      <c r="K789" s="33" t="inlineStr"/>
      <c r="L789" s="33" t="inlineStr"/>
      <c r="M789" s="33" t="inlineStr"/>
      <c r="N789" s="33" t="inlineStr"/>
      <c r="O789" s="33" t="inlineStr"/>
      <c r="P789" s="33" t="inlineStr"/>
      <c r="Q789" s="33" t="inlineStr"/>
      <c r="R789" s="33" t="inlineStr"/>
      <c r="S789" s="33" t="inlineStr"/>
      <c r="T789" s="33" t="inlineStr"/>
      <c r="U789" s="33" t="inlineStr"/>
      <c r="V789" s="33" t="inlineStr"/>
      <c r="W789" s="33" t="inlineStr"/>
      <c r="X789" s="33" t="inlineStr"/>
      <c r="Y789" s="33" t="inlineStr"/>
      <c r="Z789" s="33" t="inlineStr"/>
      <c r="AA789" s="33" t="inlineStr"/>
      <c r="AB789" s="33" t="inlineStr"/>
      <c r="AC789" s="33" t="inlineStr"/>
      <c r="AD789" s="33" t="inlineStr"/>
      <c r="AE789" s="33" t="inlineStr"/>
      <c r="AF789" s="33" t="inlineStr"/>
      <c r="AG789" s="33" t="inlineStr"/>
      <c r="AH789">
        <f>COUNTA(D789:D789)&gt;0</f>
        <v/>
      </c>
      <c r="AI789">
        <f>TRUE</f>
        <v/>
      </c>
      <c r="AJ789">
        <f>FALSE</f>
        <v/>
      </c>
      <c r="AK789">
        <f>IF(AH789,"ANSWERED","MISSING")</f>
        <v/>
      </c>
      <c r="AL789" t="inlineStr">
        <is>
          <t>NO_DEPENDENCY</t>
        </is>
      </c>
    </row>
    <row r="790">
      <c r="A790" s="29" t="inlineStr">
        <is>
          <t>CASP_PR_777_v1</t>
        </is>
      </c>
      <c r="B790" s="30" t="inlineStr">
        <is>
          <t>Provisions</t>
        </is>
      </c>
      <c r="C790" s="34" t="inlineStr">
        <is>
          <t>TABLE: 21.0
MATRIX ROW / CONTEXT: RoW
Enter Provisions in RoW
HOW TO ANSWER: 1 to 1 values.</t>
        </is>
      </c>
      <c r="D790" s="32" t="inlineStr"/>
      <c r="E790" s="33" t="inlineStr"/>
      <c r="F790" s="33" t="inlineStr"/>
      <c r="G790" s="33" t="inlineStr"/>
      <c r="H790" s="33" t="inlineStr"/>
      <c r="I790" s="33" t="inlineStr"/>
      <c r="J790" s="33" t="inlineStr"/>
      <c r="K790" s="33" t="inlineStr"/>
      <c r="L790" s="33" t="inlineStr"/>
      <c r="M790" s="33" t="inlineStr"/>
      <c r="N790" s="33" t="inlineStr"/>
      <c r="O790" s="33" t="inlineStr"/>
      <c r="P790" s="33" t="inlineStr"/>
      <c r="Q790" s="33" t="inlineStr"/>
      <c r="R790" s="33" t="inlineStr"/>
      <c r="S790" s="33" t="inlineStr"/>
      <c r="T790" s="33" t="inlineStr"/>
      <c r="U790" s="33" t="inlineStr"/>
      <c r="V790" s="33" t="inlineStr"/>
      <c r="W790" s="33" t="inlineStr"/>
      <c r="X790" s="33" t="inlineStr"/>
      <c r="Y790" s="33" t="inlineStr"/>
      <c r="Z790" s="33" t="inlineStr"/>
      <c r="AA790" s="33" t="inlineStr"/>
      <c r="AB790" s="33" t="inlineStr"/>
      <c r="AC790" s="33" t="inlineStr"/>
      <c r="AD790" s="33" t="inlineStr"/>
      <c r="AE790" s="33" t="inlineStr"/>
      <c r="AF790" s="33" t="inlineStr"/>
      <c r="AG790" s="33" t="inlineStr"/>
      <c r="AH790">
        <f>COUNTA(D790:D790)&gt;0</f>
        <v/>
      </c>
      <c r="AI790">
        <f>TRUE</f>
        <v/>
      </c>
      <c r="AJ790">
        <f>FALSE</f>
        <v/>
      </c>
      <c r="AK790">
        <f>IF(AH790,"ANSWERED","MISSING")</f>
        <v/>
      </c>
      <c r="AL790" t="inlineStr">
        <is>
          <t>NO_DEPENDENCY</t>
        </is>
      </c>
    </row>
    <row r="791">
      <c r="A791" s="29" t="inlineStr">
        <is>
          <t>CASP_PR_778_v1</t>
        </is>
      </c>
      <c r="B791" s="30" t="inlineStr">
        <is>
          <t>Other Current Liabilities</t>
        </is>
      </c>
      <c r="C791" s="34" t="inlineStr">
        <is>
          <t>TABLE: 21.0
MATRIX ROW / CONTEXT: Malta
Enter Other Current Liabilities in Malta
HOW TO ANSWER: 1 to 1 values.</t>
        </is>
      </c>
      <c r="D791" s="32" t="inlineStr"/>
      <c r="E791" s="33" t="inlineStr"/>
      <c r="F791" s="33" t="inlineStr"/>
      <c r="G791" s="33" t="inlineStr"/>
      <c r="H791" s="33" t="inlineStr"/>
      <c r="I791" s="33" t="inlineStr"/>
      <c r="J791" s="33" t="inlineStr"/>
      <c r="K791" s="33" t="inlineStr"/>
      <c r="L791" s="33" t="inlineStr"/>
      <c r="M791" s="33" t="inlineStr"/>
      <c r="N791" s="33" t="inlineStr"/>
      <c r="O791" s="33" t="inlineStr"/>
      <c r="P791" s="33" t="inlineStr"/>
      <c r="Q791" s="33" t="inlineStr"/>
      <c r="R791" s="33" t="inlineStr"/>
      <c r="S791" s="33" t="inlineStr"/>
      <c r="T791" s="33" t="inlineStr"/>
      <c r="U791" s="33" t="inlineStr"/>
      <c r="V791" s="33" t="inlineStr"/>
      <c r="W791" s="33" t="inlineStr"/>
      <c r="X791" s="33" t="inlineStr"/>
      <c r="Y791" s="33" t="inlineStr"/>
      <c r="Z791" s="33" t="inlineStr"/>
      <c r="AA791" s="33" t="inlineStr"/>
      <c r="AB791" s="33" t="inlineStr"/>
      <c r="AC791" s="33" t="inlineStr"/>
      <c r="AD791" s="33" t="inlineStr"/>
      <c r="AE791" s="33" t="inlineStr"/>
      <c r="AF791" s="33" t="inlineStr"/>
      <c r="AG791" s="33" t="inlineStr"/>
      <c r="AH791">
        <f>COUNTA(D791:D791)&gt;0</f>
        <v/>
      </c>
      <c r="AI791">
        <f>TRUE</f>
        <v/>
      </c>
      <c r="AJ791">
        <f>FALSE</f>
        <v/>
      </c>
      <c r="AK791">
        <f>IF(AH791,"ANSWERED","MISSING")</f>
        <v/>
      </c>
      <c r="AL791" t="inlineStr">
        <is>
          <t>NO_DEPENDENCY</t>
        </is>
      </c>
    </row>
    <row r="792">
      <c r="A792" s="29" t="inlineStr">
        <is>
          <t>CASP_PR_779_v1</t>
        </is>
      </c>
      <c r="B792" s="30" t="inlineStr">
        <is>
          <t>Other Current Liabilities</t>
        </is>
      </c>
      <c r="C792" s="34" t="inlineStr">
        <is>
          <t>TABLE: 21.0
MATRIX ROW / CONTEXT: EU/EEA
Enter Other Current Liabilities in EU/EEA
HOW TO ANSWER: 1 to 1 values.</t>
        </is>
      </c>
      <c r="D792" s="32" t="inlineStr"/>
      <c r="E792" s="33" t="inlineStr"/>
      <c r="F792" s="33" t="inlineStr"/>
      <c r="G792" s="33" t="inlineStr"/>
      <c r="H792" s="33" t="inlineStr"/>
      <c r="I792" s="33" t="inlineStr"/>
      <c r="J792" s="33" t="inlineStr"/>
      <c r="K792" s="33" t="inlineStr"/>
      <c r="L792" s="33" t="inlineStr"/>
      <c r="M792" s="33" t="inlineStr"/>
      <c r="N792" s="33" t="inlineStr"/>
      <c r="O792" s="33" t="inlineStr"/>
      <c r="P792" s="33" t="inlineStr"/>
      <c r="Q792" s="33" t="inlineStr"/>
      <c r="R792" s="33" t="inlineStr"/>
      <c r="S792" s="33" t="inlineStr"/>
      <c r="T792" s="33" t="inlineStr"/>
      <c r="U792" s="33" t="inlineStr"/>
      <c r="V792" s="33" t="inlineStr"/>
      <c r="W792" s="33" t="inlineStr"/>
      <c r="X792" s="33" t="inlineStr"/>
      <c r="Y792" s="33" t="inlineStr"/>
      <c r="Z792" s="33" t="inlineStr"/>
      <c r="AA792" s="33" t="inlineStr"/>
      <c r="AB792" s="33" t="inlineStr"/>
      <c r="AC792" s="33" t="inlineStr"/>
      <c r="AD792" s="33" t="inlineStr"/>
      <c r="AE792" s="33" t="inlineStr"/>
      <c r="AF792" s="33" t="inlineStr"/>
      <c r="AG792" s="33" t="inlineStr"/>
      <c r="AH792">
        <f>COUNTA(D792:D792)&gt;0</f>
        <v/>
      </c>
      <c r="AI792">
        <f>TRUE</f>
        <v/>
      </c>
      <c r="AJ792">
        <f>FALSE</f>
        <v/>
      </c>
      <c r="AK792">
        <f>IF(AH792,"ANSWERED","MISSING")</f>
        <v/>
      </c>
      <c r="AL792" t="inlineStr">
        <is>
          <t>NO_DEPENDENCY</t>
        </is>
      </c>
    </row>
    <row r="793">
      <c r="A793" s="29" t="inlineStr">
        <is>
          <t>CASP_PR_780_v1</t>
        </is>
      </c>
      <c r="B793" s="30" t="inlineStr">
        <is>
          <t>Other Current Liabilities</t>
        </is>
      </c>
      <c r="C793" s="34" t="inlineStr">
        <is>
          <t>TABLE: 21.0
MATRIX ROW / CONTEXT: RoW
Enter Other Current Liabilities in RoW
HOW TO ANSWER: 1 to 1 values.</t>
        </is>
      </c>
      <c r="D793" s="32" t="inlineStr"/>
      <c r="E793" s="33" t="inlineStr"/>
      <c r="F793" s="33" t="inlineStr"/>
      <c r="G793" s="33" t="inlineStr"/>
      <c r="H793" s="33" t="inlineStr"/>
      <c r="I793" s="33" t="inlineStr"/>
      <c r="J793" s="33" t="inlineStr"/>
      <c r="K793" s="33" t="inlineStr"/>
      <c r="L793" s="33" t="inlineStr"/>
      <c r="M793" s="33" t="inlineStr"/>
      <c r="N793" s="33" t="inlineStr"/>
      <c r="O793" s="33" t="inlineStr"/>
      <c r="P793" s="33" t="inlineStr"/>
      <c r="Q793" s="33" t="inlineStr"/>
      <c r="R793" s="33" t="inlineStr"/>
      <c r="S793" s="33" t="inlineStr"/>
      <c r="T793" s="33" t="inlineStr"/>
      <c r="U793" s="33" t="inlineStr"/>
      <c r="V793" s="33" t="inlineStr"/>
      <c r="W793" s="33" t="inlineStr"/>
      <c r="X793" s="33" t="inlineStr"/>
      <c r="Y793" s="33" t="inlineStr"/>
      <c r="Z793" s="33" t="inlineStr"/>
      <c r="AA793" s="33" t="inlineStr"/>
      <c r="AB793" s="33" t="inlineStr"/>
      <c r="AC793" s="33" t="inlineStr"/>
      <c r="AD793" s="33" t="inlineStr"/>
      <c r="AE793" s="33" t="inlineStr"/>
      <c r="AF793" s="33" t="inlineStr"/>
      <c r="AG793" s="33" t="inlineStr"/>
      <c r="AH793">
        <f>COUNTA(D793:D793)&gt;0</f>
        <v/>
      </c>
      <c r="AI793">
        <f>TRUE</f>
        <v/>
      </c>
      <c r="AJ793">
        <f>FALSE</f>
        <v/>
      </c>
      <c r="AK793">
        <f>IF(AH793,"ANSWERED","MISSING")</f>
        <v/>
      </c>
      <c r="AL793" t="inlineStr">
        <is>
          <t>NO_DEPENDENCY</t>
        </is>
      </c>
    </row>
    <row r="794">
      <c r="A794" s="29" t="inlineStr">
        <is>
          <t>CASP_PR_781_v1</t>
        </is>
      </c>
      <c r="B794" s="30" t="inlineStr">
        <is>
          <t>Details on other Current Liabilities</t>
        </is>
      </c>
      <c r="C794" s="31" t="inlineStr">
        <is>
          <t>Enter Details on other Current Liabilities
WHEN TO ANSWER: The total of “Other Current Liabilities” (CASP_PR_778), “Other Current Liabilities” (CASP_PR_779), “Other Current Liabilities” (CASP_PR_780) is greater than 0</t>
        </is>
      </c>
      <c r="D794" s="36" t="inlineStr"/>
      <c r="E794" s="33" t="inlineStr"/>
      <c r="F794" s="33" t="inlineStr"/>
      <c r="G794" s="33" t="inlineStr"/>
      <c r="H794" s="33" t="inlineStr"/>
      <c r="I794" s="33" t="inlineStr"/>
      <c r="J794" s="33" t="inlineStr"/>
      <c r="K794" s="33" t="inlineStr"/>
      <c r="L794" s="33" t="inlineStr"/>
      <c r="M794" s="33" t="inlineStr"/>
      <c r="N794" s="33" t="inlineStr"/>
      <c r="O794" s="33" t="inlineStr"/>
      <c r="P794" s="33" t="inlineStr"/>
      <c r="Q794" s="33" t="inlineStr"/>
      <c r="R794" s="33" t="inlineStr"/>
      <c r="S794" s="33" t="inlineStr"/>
      <c r="T794" s="33" t="inlineStr"/>
      <c r="U794" s="33" t="inlineStr"/>
      <c r="V794" s="33" t="inlineStr"/>
      <c r="W794" s="33" t="inlineStr"/>
      <c r="X794" s="33" t="inlineStr"/>
      <c r="Y794" s="33" t="inlineStr"/>
      <c r="Z794" s="33" t="inlineStr"/>
      <c r="AA794" s="33" t="inlineStr"/>
      <c r="AB794" s="33" t="inlineStr"/>
      <c r="AC794" s="33" t="inlineStr"/>
      <c r="AD794" s="33" t="inlineStr"/>
      <c r="AE794" s="33" t="inlineStr"/>
      <c r="AF794" s="33" t="inlineStr"/>
      <c r="AG794" s="33" t="inlineStr"/>
      <c r="AH794">
        <f>COUNTA(D794:D794)&gt;0</f>
        <v/>
      </c>
      <c r="AI794">
        <f>IFERROR(SUM('2- PR'!$D$791:$D$791,'2- PR'!$D$792:$D$792,'2- PR'!$D$793:$D$793)&gt;0,FALSE)</f>
        <v/>
      </c>
      <c r="AJ794">
        <f>IFERROR(AND(AND(COUNTA('2- PR'!$D$791:$D$791)=0,COUNTA('2- PR'!$D$792:$D$792)=0,COUNTA('2- PR'!$D$793:$D$793)=0),NOT(SUM('2- PR'!$D$791:$D$791,'2- PR'!$D$792:$D$792,'2- PR'!$D$793:$D$793)&gt;0)),FALSE)</f>
        <v/>
      </c>
      <c r="AK794">
        <f>IF(AI794,IF(AH794,"ANSWERED","MISSING"),IF(AJ794,IF(AH794,"INVALID","CONTROLLER MISSING"),IF(AH794,"INVALID","NOT APPLICABLE")))</f>
        <v/>
      </c>
      <c r="AL794" t="inlineStr">
        <is>
          <t>PARSED</t>
        </is>
      </c>
    </row>
    <row r="795" ht="24" customHeight="1">
      <c r="A795" s="28" t="inlineStr">
        <is>
          <t>PR — CAPITAL &amp; RESERVES</t>
        </is>
      </c>
      <c r="B795" s="28" t="n"/>
      <c r="C795" s="28" t="n"/>
      <c r="D795" s="28" t="n"/>
      <c r="E795" s="28" t="n"/>
      <c r="F795" s="28" t="n"/>
      <c r="G795" s="28" t="n"/>
      <c r="H795" s="28" t="n"/>
      <c r="I795" s="28" t="n"/>
      <c r="J795" s="28" t="n"/>
      <c r="K795" s="28" t="n"/>
      <c r="L795" s="28" t="n"/>
      <c r="M795" s="28" t="n"/>
      <c r="N795" s="28" t="n"/>
      <c r="O795" s="28" t="n"/>
      <c r="P795" s="28" t="n"/>
      <c r="Q795" s="28" t="n"/>
      <c r="R795" s="28" t="n"/>
      <c r="S795" s="28" t="n"/>
      <c r="T795" s="28" t="n"/>
      <c r="U795" s="28" t="n"/>
      <c r="V795" s="28" t="n"/>
      <c r="W795" s="28" t="n"/>
      <c r="X795" s="28" t="n"/>
      <c r="Y795" s="28" t="n"/>
      <c r="Z795" s="28" t="n"/>
      <c r="AA795" s="28" t="n"/>
      <c r="AB795" s="28" t="n"/>
      <c r="AC795" s="28" t="n"/>
      <c r="AD795" s="28" t="n"/>
      <c r="AE795" s="28" t="n"/>
      <c r="AF795" s="28" t="n"/>
      <c r="AG795" s="28" t="n"/>
    </row>
    <row r="796">
      <c r="A796" s="29" t="inlineStr">
        <is>
          <t>CASP_PR_782_v1</t>
        </is>
      </c>
      <c r="B796" s="30" t="inlineStr">
        <is>
          <t>Called Up Ordinary Share Capital</t>
        </is>
      </c>
      <c r="C796" s="34" t="inlineStr">
        <is>
          <t>TABLE: 22.0
MATRIX ROW / CONTEXT: Malta
Enter Called Up Ordinary Share Capital in Malta
HOW TO ANSWER: 1 to 1 values.</t>
        </is>
      </c>
      <c r="D796" s="32" t="inlineStr"/>
      <c r="E796" s="33" t="inlineStr"/>
      <c r="F796" s="33" t="inlineStr"/>
      <c r="G796" s="33" t="inlineStr"/>
      <c r="H796" s="33" t="inlineStr"/>
      <c r="I796" s="33" t="inlineStr"/>
      <c r="J796" s="33" t="inlineStr"/>
      <c r="K796" s="33" t="inlineStr"/>
      <c r="L796" s="33" t="inlineStr"/>
      <c r="M796" s="33" t="inlineStr"/>
      <c r="N796" s="33" t="inlineStr"/>
      <c r="O796" s="33" t="inlineStr"/>
      <c r="P796" s="33" t="inlineStr"/>
      <c r="Q796" s="33" t="inlineStr"/>
      <c r="R796" s="33" t="inlineStr"/>
      <c r="S796" s="33" t="inlineStr"/>
      <c r="T796" s="33" t="inlineStr"/>
      <c r="U796" s="33" t="inlineStr"/>
      <c r="V796" s="33" t="inlineStr"/>
      <c r="W796" s="33" t="inlineStr"/>
      <c r="X796" s="33" t="inlineStr"/>
      <c r="Y796" s="33" t="inlineStr"/>
      <c r="Z796" s="33" t="inlineStr"/>
      <c r="AA796" s="33" t="inlineStr"/>
      <c r="AB796" s="33" t="inlineStr"/>
      <c r="AC796" s="33" t="inlineStr"/>
      <c r="AD796" s="33" t="inlineStr"/>
      <c r="AE796" s="33" t="inlineStr"/>
      <c r="AF796" s="33" t="inlineStr"/>
      <c r="AG796" s="33" t="inlineStr"/>
      <c r="AH796">
        <f>COUNTA(D796:D796)&gt;0</f>
        <v/>
      </c>
      <c r="AI796">
        <f>TRUE</f>
        <v/>
      </c>
      <c r="AJ796">
        <f>FALSE</f>
        <v/>
      </c>
      <c r="AK796">
        <f>IF(AH796,"ANSWERED","MISSING")</f>
        <v/>
      </c>
      <c r="AL796" t="inlineStr">
        <is>
          <t>NO_DEPENDENCY</t>
        </is>
      </c>
    </row>
    <row r="797">
      <c r="A797" s="29" t="inlineStr">
        <is>
          <t>CASP_PR_783_v1</t>
        </is>
      </c>
      <c r="B797" s="30" t="inlineStr">
        <is>
          <t>Called Up Ordinary Share Capital</t>
        </is>
      </c>
      <c r="C797" s="34" t="inlineStr">
        <is>
          <t>TABLE: 22.0
MATRIX ROW / CONTEXT: EU/EEA
Enter Called Up Ordinary Share Capital in EU/EEA
HOW TO ANSWER: 1 to 1 values.</t>
        </is>
      </c>
      <c r="D797" s="32" t="inlineStr"/>
      <c r="E797" s="33" t="inlineStr"/>
      <c r="F797" s="33" t="inlineStr"/>
      <c r="G797" s="33" t="inlineStr"/>
      <c r="H797" s="33" t="inlineStr"/>
      <c r="I797" s="33" t="inlineStr"/>
      <c r="J797" s="33" t="inlineStr"/>
      <c r="K797" s="33" t="inlineStr"/>
      <c r="L797" s="33" t="inlineStr"/>
      <c r="M797" s="33" t="inlineStr"/>
      <c r="N797" s="33" t="inlineStr"/>
      <c r="O797" s="33" t="inlineStr"/>
      <c r="P797" s="33" t="inlineStr"/>
      <c r="Q797" s="33" t="inlineStr"/>
      <c r="R797" s="33" t="inlineStr"/>
      <c r="S797" s="33" t="inlineStr"/>
      <c r="T797" s="33" t="inlineStr"/>
      <c r="U797" s="33" t="inlineStr"/>
      <c r="V797" s="33" t="inlineStr"/>
      <c r="W797" s="33" t="inlineStr"/>
      <c r="X797" s="33" t="inlineStr"/>
      <c r="Y797" s="33" t="inlineStr"/>
      <c r="Z797" s="33" t="inlineStr"/>
      <c r="AA797" s="33" t="inlineStr"/>
      <c r="AB797" s="33" t="inlineStr"/>
      <c r="AC797" s="33" t="inlineStr"/>
      <c r="AD797" s="33" t="inlineStr"/>
      <c r="AE797" s="33" t="inlineStr"/>
      <c r="AF797" s="33" t="inlineStr"/>
      <c r="AG797" s="33" t="inlineStr"/>
      <c r="AH797">
        <f>COUNTA(D797:D797)&gt;0</f>
        <v/>
      </c>
      <c r="AI797">
        <f>TRUE</f>
        <v/>
      </c>
      <c r="AJ797">
        <f>FALSE</f>
        <v/>
      </c>
      <c r="AK797">
        <f>IF(AH797,"ANSWERED","MISSING")</f>
        <v/>
      </c>
      <c r="AL797" t="inlineStr">
        <is>
          <t>NO_DEPENDENCY</t>
        </is>
      </c>
    </row>
    <row r="798">
      <c r="A798" s="29" t="inlineStr">
        <is>
          <t>CASP_PR_784_v1</t>
        </is>
      </c>
      <c r="B798" s="30" t="inlineStr">
        <is>
          <t>Called Up Ordinary Share Capital</t>
        </is>
      </c>
      <c r="C798" s="34" t="inlineStr">
        <is>
          <t>TABLE: 22.0
MATRIX ROW / CONTEXT: RoW
Enter Called Up Ordinary Share Capital in RoW
HOW TO ANSWER: 1 to 1 values.</t>
        </is>
      </c>
      <c r="D798" s="32" t="inlineStr"/>
      <c r="E798" s="33" t="inlineStr"/>
      <c r="F798" s="33" t="inlineStr"/>
      <c r="G798" s="33" t="inlineStr"/>
      <c r="H798" s="33" t="inlineStr"/>
      <c r="I798" s="33" t="inlineStr"/>
      <c r="J798" s="33" t="inlineStr"/>
      <c r="K798" s="33" t="inlineStr"/>
      <c r="L798" s="33" t="inlineStr"/>
      <c r="M798" s="33" t="inlineStr"/>
      <c r="N798" s="33" t="inlineStr"/>
      <c r="O798" s="33" t="inlineStr"/>
      <c r="P798" s="33" t="inlineStr"/>
      <c r="Q798" s="33" t="inlineStr"/>
      <c r="R798" s="33" t="inlineStr"/>
      <c r="S798" s="33" t="inlineStr"/>
      <c r="T798" s="33" t="inlineStr"/>
      <c r="U798" s="33" t="inlineStr"/>
      <c r="V798" s="33" t="inlineStr"/>
      <c r="W798" s="33" t="inlineStr"/>
      <c r="X798" s="33" t="inlineStr"/>
      <c r="Y798" s="33" t="inlineStr"/>
      <c r="Z798" s="33" t="inlineStr"/>
      <c r="AA798" s="33" t="inlineStr"/>
      <c r="AB798" s="33" t="inlineStr"/>
      <c r="AC798" s="33" t="inlineStr"/>
      <c r="AD798" s="33" t="inlineStr"/>
      <c r="AE798" s="33" t="inlineStr"/>
      <c r="AF798" s="33" t="inlineStr"/>
      <c r="AG798" s="33" t="inlineStr"/>
      <c r="AH798">
        <f>COUNTA(D798:D798)&gt;0</f>
        <v/>
      </c>
      <c r="AI798">
        <f>TRUE</f>
        <v/>
      </c>
      <c r="AJ798">
        <f>FALSE</f>
        <v/>
      </c>
      <c r="AK798">
        <f>IF(AH798,"ANSWERED","MISSING")</f>
        <v/>
      </c>
      <c r="AL798" t="inlineStr">
        <is>
          <t>NO_DEPENDENCY</t>
        </is>
      </c>
    </row>
    <row r="799">
      <c r="A799" s="29" t="inlineStr">
        <is>
          <t>CASP_PR_785_v1</t>
        </is>
      </c>
      <c r="B799" s="30" t="inlineStr">
        <is>
          <t>Preference Share Capital</t>
        </is>
      </c>
      <c r="C799" s="34" t="inlineStr">
        <is>
          <t>TABLE: 22.0
MATRIX ROW / CONTEXT: Malta
Enter Preference Share Capital in Malta
HOW TO ANSWER: 1 to 1 values.</t>
        </is>
      </c>
      <c r="D799" s="32" t="inlineStr"/>
      <c r="E799" s="33" t="inlineStr"/>
      <c r="F799" s="33" t="inlineStr"/>
      <c r="G799" s="33" t="inlineStr"/>
      <c r="H799" s="33" t="inlineStr"/>
      <c r="I799" s="33" t="inlineStr"/>
      <c r="J799" s="33" t="inlineStr"/>
      <c r="K799" s="33" t="inlineStr"/>
      <c r="L799" s="33" t="inlineStr"/>
      <c r="M799" s="33" t="inlineStr"/>
      <c r="N799" s="33" t="inlineStr"/>
      <c r="O799" s="33" t="inlineStr"/>
      <c r="P799" s="33" t="inlineStr"/>
      <c r="Q799" s="33" t="inlineStr"/>
      <c r="R799" s="33" t="inlineStr"/>
      <c r="S799" s="33" t="inlineStr"/>
      <c r="T799" s="33" t="inlineStr"/>
      <c r="U799" s="33" t="inlineStr"/>
      <c r="V799" s="33" t="inlineStr"/>
      <c r="W799" s="33" t="inlineStr"/>
      <c r="X799" s="33" t="inlineStr"/>
      <c r="Y799" s="33" t="inlineStr"/>
      <c r="Z799" s="33" t="inlineStr"/>
      <c r="AA799" s="33" t="inlineStr"/>
      <c r="AB799" s="33" t="inlineStr"/>
      <c r="AC799" s="33" t="inlineStr"/>
      <c r="AD799" s="33" t="inlineStr"/>
      <c r="AE799" s="33" t="inlineStr"/>
      <c r="AF799" s="33" t="inlineStr"/>
      <c r="AG799" s="33" t="inlineStr"/>
      <c r="AH799">
        <f>COUNTA(D799:D799)&gt;0</f>
        <v/>
      </c>
      <c r="AI799">
        <f>TRUE</f>
        <v/>
      </c>
      <c r="AJ799">
        <f>FALSE</f>
        <v/>
      </c>
      <c r="AK799">
        <f>IF(AH799,"ANSWERED","MISSING")</f>
        <v/>
      </c>
      <c r="AL799" t="inlineStr">
        <is>
          <t>NO_DEPENDENCY</t>
        </is>
      </c>
    </row>
    <row r="800">
      <c r="A800" s="29" t="inlineStr">
        <is>
          <t>CASP_PR_786_v1</t>
        </is>
      </c>
      <c r="B800" s="30" t="inlineStr">
        <is>
          <t>Preference Share Capital</t>
        </is>
      </c>
      <c r="C800" s="34" t="inlineStr">
        <is>
          <t>TABLE: 22.0
MATRIX ROW / CONTEXT: EU/EEA
Enter Preference Share Capital in EU/EEA
HOW TO ANSWER: 1 to 1 values.</t>
        </is>
      </c>
      <c r="D800" s="32" t="inlineStr"/>
      <c r="E800" s="33" t="inlineStr"/>
      <c r="F800" s="33" t="inlineStr"/>
      <c r="G800" s="33" t="inlineStr"/>
      <c r="H800" s="33" t="inlineStr"/>
      <c r="I800" s="33" t="inlineStr"/>
      <c r="J800" s="33" t="inlineStr"/>
      <c r="K800" s="33" t="inlineStr"/>
      <c r="L800" s="33" t="inlineStr"/>
      <c r="M800" s="33" t="inlineStr"/>
      <c r="N800" s="33" t="inlineStr"/>
      <c r="O800" s="33" t="inlineStr"/>
      <c r="P800" s="33" t="inlineStr"/>
      <c r="Q800" s="33" t="inlineStr"/>
      <c r="R800" s="33" t="inlineStr"/>
      <c r="S800" s="33" t="inlineStr"/>
      <c r="T800" s="33" t="inlineStr"/>
      <c r="U800" s="33" t="inlineStr"/>
      <c r="V800" s="33" t="inlineStr"/>
      <c r="W800" s="33" t="inlineStr"/>
      <c r="X800" s="33" t="inlineStr"/>
      <c r="Y800" s="33" t="inlineStr"/>
      <c r="Z800" s="33" t="inlineStr"/>
      <c r="AA800" s="33" t="inlineStr"/>
      <c r="AB800" s="33" t="inlineStr"/>
      <c r="AC800" s="33" t="inlineStr"/>
      <c r="AD800" s="33" t="inlineStr"/>
      <c r="AE800" s="33" t="inlineStr"/>
      <c r="AF800" s="33" t="inlineStr"/>
      <c r="AG800" s="33" t="inlineStr"/>
      <c r="AH800">
        <f>COUNTA(D800:D800)&gt;0</f>
        <v/>
      </c>
      <c r="AI800">
        <f>TRUE</f>
        <v/>
      </c>
      <c r="AJ800">
        <f>FALSE</f>
        <v/>
      </c>
      <c r="AK800">
        <f>IF(AH800,"ANSWERED","MISSING")</f>
        <v/>
      </c>
      <c r="AL800" t="inlineStr">
        <is>
          <t>NO_DEPENDENCY</t>
        </is>
      </c>
    </row>
    <row r="801">
      <c r="A801" s="29" t="inlineStr">
        <is>
          <t>CASP_PR_787_v1</t>
        </is>
      </c>
      <c r="B801" s="30" t="inlineStr">
        <is>
          <t>Preference Share Capital</t>
        </is>
      </c>
      <c r="C801" s="34" t="inlineStr">
        <is>
          <t>TABLE: 22.0
MATRIX ROW / CONTEXT: RoW
Enter Preference Share Capital in RoW
HOW TO ANSWER: 1 to 1 values.</t>
        </is>
      </c>
      <c r="D801" s="32" t="inlineStr"/>
      <c r="E801" s="33" t="inlineStr"/>
      <c r="F801" s="33" t="inlineStr"/>
      <c r="G801" s="33" t="inlineStr"/>
      <c r="H801" s="33" t="inlineStr"/>
      <c r="I801" s="33" t="inlineStr"/>
      <c r="J801" s="33" t="inlineStr"/>
      <c r="K801" s="33" t="inlineStr"/>
      <c r="L801" s="33" t="inlineStr"/>
      <c r="M801" s="33" t="inlineStr"/>
      <c r="N801" s="33" t="inlineStr"/>
      <c r="O801" s="33" t="inlineStr"/>
      <c r="P801" s="33" t="inlineStr"/>
      <c r="Q801" s="33" t="inlineStr"/>
      <c r="R801" s="33" t="inlineStr"/>
      <c r="S801" s="33" t="inlineStr"/>
      <c r="T801" s="33" t="inlineStr"/>
      <c r="U801" s="33" t="inlineStr"/>
      <c r="V801" s="33" t="inlineStr"/>
      <c r="W801" s="33" t="inlineStr"/>
      <c r="X801" s="33" t="inlineStr"/>
      <c r="Y801" s="33" t="inlineStr"/>
      <c r="Z801" s="33" t="inlineStr"/>
      <c r="AA801" s="33" t="inlineStr"/>
      <c r="AB801" s="33" t="inlineStr"/>
      <c r="AC801" s="33" t="inlineStr"/>
      <c r="AD801" s="33" t="inlineStr"/>
      <c r="AE801" s="33" t="inlineStr"/>
      <c r="AF801" s="33" t="inlineStr"/>
      <c r="AG801" s="33" t="inlineStr"/>
      <c r="AH801">
        <f>COUNTA(D801:D801)&gt;0</f>
        <v/>
      </c>
      <c r="AI801">
        <f>TRUE</f>
        <v/>
      </c>
      <c r="AJ801">
        <f>FALSE</f>
        <v/>
      </c>
      <c r="AK801">
        <f>IF(AH801,"ANSWERED","MISSING")</f>
        <v/>
      </c>
      <c r="AL801" t="inlineStr">
        <is>
          <t>NO_DEPENDENCY</t>
        </is>
      </c>
    </row>
    <row r="802">
      <c r="A802" s="29" t="inlineStr">
        <is>
          <t>CASP_PR_788_v1</t>
        </is>
      </c>
      <c r="B802" s="30" t="inlineStr">
        <is>
          <t>Perpetual Non-Cumulative Preference Shares</t>
        </is>
      </c>
      <c r="C802" s="34" t="inlineStr">
        <is>
          <t>TABLE: 22.0
MATRIX ROW / CONTEXT: Malta
Enter Perpetual Non-Cumulative Preference Shares in Malta
HOW TO ANSWER: 1 to 1 values.</t>
        </is>
      </c>
      <c r="D802" s="32" t="inlineStr"/>
      <c r="E802" s="33" t="inlineStr"/>
      <c r="F802" s="33" t="inlineStr"/>
      <c r="G802" s="33" t="inlineStr"/>
      <c r="H802" s="33" t="inlineStr"/>
      <c r="I802" s="33" t="inlineStr"/>
      <c r="J802" s="33" t="inlineStr"/>
      <c r="K802" s="33" t="inlineStr"/>
      <c r="L802" s="33" t="inlineStr"/>
      <c r="M802" s="33" t="inlineStr"/>
      <c r="N802" s="33" t="inlineStr"/>
      <c r="O802" s="33" t="inlineStr"/>
      <c r="P802" s="33" t="inlineStr"/>
      <c r="Q802" s="33" t="inlineStr"/>
      <c r="R802" s="33" t="inlineStr"/>
      <c r="S802" s="33" t="inlineStr"/>
      <c r="T802" s="33" t="inlineStr"/>
      <c r="U802" s="33" t="inlineStr"/>
      <c r="V802" s="33" t="inlineStr"/>
      <c r="W802" s="33" t="inlineStr"/>
      <c r="X802" s="33" t="inlineStr"/>
      <c r="Y802" s="33" t="inlineStr"/>
      <c r="Z802" s="33" t="inlineStr"/>
      <c r="AA802" s="33" t="inlineStr"/>
      <c r="AB802" s="33" t="inlineStr"/>
      <c r="AC802" s="33" t="inlineStr"/>
      <c r="AD802" s="33" t="inlineStr"/>
      <c r="AE802" s="33" t="inlineStr"/>
      <c r="AF802" s="33" t="inlineStr"/>
      <c r="AG802" s="33" t="inlineStr"/>
      <c r="AH802">
        <f>COUNTA(D802:D802)&gt;0</f>
        <v/>
      </c>
      <c r="AI802">
        <f>TRUE</f>
        <v/>
      </c>
      <c r="AJ802">
        <f>FALSE</f>
        <v/>
      </c>
      <c r="AK802">
        <f>IF(AH802,"ANSWERED","MISSING")</f>
        <v/>
      </c>
      <c r="AL802" t="inlineStr">
        <is>
          <t>NO_DEPENDENCY</t>
        </is>
      </c>
    </row>
    <row r="803">
      <c r="A803" s="29" t="inlineStr">
        <is>
          <t>CASP_PR_789_v1</t>
        </is>
      </c>
      <c r="B803" s="30" t="inlineStr">
        <is>
          <t>Perpetual Non-Cumulative Preference Shares</t>
        </is>
      </c>
      <c r="C803" s="34" t="inlineStr">
        <is>
          <t>TABLE: 22.0
MATRIX ROW / CONTEXT: EU/EEA
Enter Perpetual Non-Cumulative Preference Shares in EU/EEA
HOW TO ANSWER: 1 to 1 values.</t>
        </is>
      </c>
      <c r="D803" s="32" t="inlineStr"/>
      <c r="E803" s="33" t="inlineStr"/>
      <c r="F803" s="33" t="inlineStr"/>
      <c r="G803" s="33" t="inlineStr"/>
      <c r="H803" s="33" t="inlineStr"/>
      <c r="I803" s="33" t="inlineStr"/>
      <c r="J803" s="33" t="inlineStr"/>
      <c r="K803" s="33" t="inlineStr"/>
      <c r="L803" s="33" t="inlineStr"/>
      <c r="M803" s="33" t="inlineStr"/>
      <c r="N803" s="33" t="inlineStr"/>
      <c r="O803" s="33" t="inlineStr"/>
      <c r="P803" s="33" t="inlineStr"/>
      <c r="Q803" s="33" t="inlineStr"/>
      <c r="R803" s="33" t="inlineStr"/>
      <c r="S803" s="33" t="inlineStr"/>
      <c r="T803" s="33" t="inlineStr"/>
      <c r="U803" s="33" t="inlineStr"/>
      <c r="V803" s="33" t="inlineStr"/>
      <c r="W803" s="33" t="inlineStr"/>
      <c r="X803" s="33" t="inlineStr"/>
      <c r="Y803" s="33" t="inlineStr"/>
      <c r="Z803" s="33" t="inlineStr"/>
      <c r="AA803" s="33" t="inlineStr"/>
      <c r="AB803" s="33" t="inlineStr"/>
      <c r="AC803" s="33" t="inlineStr"/>
      <c r="AD803" s="33" t="inlineStr"/>
      <c r="AE803" s="33" t="inlineStr"/>
      <c r="AF803" s="33" t="inlineStr"/>
      <c r="AG803" s="33" t="inlineStr"/>
      <c r="AH803">
        <f>COUNTA(D803:D803)&gt;0</f>
        <v/>
      </c>
      <c r="AI803">
        <f>TRUE</f>
        <v/>
      </c>
      <c r="AJ803">
        <f>FALSE</f>
        <v/>
      </c>
      <c r="AK803">
        <f>IF(AH803,"ANSWERED","MISSING")</f>
        <v/>
      </c>
      <c r="AL803" t="inlineStr">
        <is>
          <t>NO_DEPENDENCY</t>
        </is>
      </c>
    </row>
    <row r="804">
      <c r="A804" s="29" t="inlineStr">
        <is>
          <t>CASP_PR_790_v1</t>
        </is>
      </c>
      <c r="B804" s="30" t="inlineStr">
        <is>
          <t>Perpetual Non-Cumulative Preference Shares</t>
        </is>
      </c>
      <c r="C804" s="34" t="inlineStr">
        <is>
          <t>TABLE: 22.0
MATRIX ROW / CONTEXT: RoW
Enter Perpetual Non-Cumulative Preference Shares in RoW
HOW TO ANSWER: 1 to 1 values.</t>
        </is>
      </c>
      <c r="D804" s="32" t="inlineStr"/>
      <c r="E804" s="33" t="inlineStr"/>
      <c r="F804" s="33" t="inlineStr"/>
      <c r="G804" s="33" t="inlineStr"/>
      <c r="H804" s="33" t="inlineStr"/>
      <c r="I804" s="33" t="inlineStr"/>
      <c r="J804" s="33" t="inlineStr"/>
      <c r="K804" s="33" t="inlineStr"/>
      <c r="L804" s="33" t="inlineStr"/>
      <c r="M804" s="33" t="inlineStr"/>
      <c r="N804" s="33" t="inlineStr"/>
      <c r="O804" s="33" t="inlineStr"/>
      <c r="P804" s="33" t="inlineStr"/>
      <c r="Q804" s="33" t="inlineStr"/>
      <c r="R804" s="33" t="inlineStr"/>
      <c r="S804" s="33" t="inlineStr"/>
      <c r="T804" s="33" t="inlineStr"/>
      <c r="U804" s="33" t="inlineStr"/>
      <c r="V804" s="33" t="inlineStr"/>
      <c r="W804" s="33" t="inlineStr"/>
      <c r="X804" s="33" t="inlineStr"/>
      <c r="Y804" s="33" t="inlineStr"/>
      <c r="Z804" s="33" t="inlineStr"/>
      <c r="AA804" s="33" t="inlineStr"/>
      <c r="AB804" s="33" t="inlineStr"/>
      <c r="AC804" s="33" t="inlineStr"/>
      <c r="AD804" s="33" t="inlineStr"/>
      <c r="AE804" s="33" t="inlineStr"/>
      <c r="AF804" s="33" t="inlineStr"/>
      <c r="AG804" s="33" t="inlineStr"/>
      <c r="AH804">
        <f>COUNTA(D804:D804)&gt;0</f>
        <v/>
      </c>
      <c r="AI804">
        <f>TRUE</f>
        <v/>
      </c>
      <c r="AJ804">
        <f>FALSE</f>
        <v/>
      </c>
      <c r="AK804">
        <f>IF(AH804,"ANSWERED","MISSING")</f>
        <v/>
      </c>
      <c r="AL804" t="inlineStr">
        <is>
          <t>NO_DEPENDENCY</t>
        </is>
      </c>
    </row>
    <row r="805">
      <c r="A805" s="29" t="inlineStr">
        <is>
          <t>CASP_PR_791_v1</t>
        </is>
      </c>
      <c r="B805" s="30" t="inlineStr">
        <is>
          <t>Share Premium Account - Eligible as CET1 Capital</t>
        </is>
      </c>
      <c r="C805" s="31" t="inlineStr">
        <is>
          <t>Enter Share Premium Account - Eligible as CET1 Capital</t>
        </is>
      </c>
      <c r="D805" s="32" t="inlineStr"/>
      <c r="E805" s="33" t="inlineStr"/>
      <c r="F805" s="33" t="inlineStr"/>
      <c r="G805" s="33" t="inlineStr"/>
      <c r="H805" s="33" t="inlineStr"/>
      <c r="I805" s="33" t="inlineStr"/>
      <c r="J805" s="33" t="inlineStr"/>
      <c r="K805" s="33" t="inlineStr"/>
      <c r="L805" s="33" t="inlineStr"/>
      <c r="M805" s="33" t="inlineStr"/>
      <c r="N805" s="33" t="inlineStr"/>
      <c r="O805" s="33" t="inlineStr"/>
      <c r="P805" s="33" t="inlineStr"/>
      <c r="Q805" s="33" t="inlineStr"/>
      <c r="R805" s="33" t="inlineStr"/>
      <c r="S805" s="33" t="inlineStr"/>
      <c r="T805" s="33" t="inlineStr"/>
      <c r="U805" s="33" t="inlineStr"/>
      <c r="V805" s="33" t="inlineStr"/>
      <c r="W805" s="33" t="inlineStr"/>
      <c r="X805" s="33" t="inlineStr"/>
      <c r="Y805" s="33" t="inlineStr"/>
      <c r="Z805" s="33" t="inlineStr"/>
      <c r="AA805" s="33" t="inlineStr"/>
      <c r="AB805" s="33" t="inlineStr"/>
      <c r="AC805" s="33" t="inlineStr"/>
      <c r="AD805" s="33" t="inlineStr"/>
      <c r="AE805" s="33" t="inlineStr"/>
      <c r="AF805" s="33" t="inlineStr"/>
      <c r="AG805" s="33" t="inlineStr"/>
      <c r="AH805">
        <f>COUNTA(D805:D805)&gt;0</f>
        <v/>
      </c>
      <c r="AI805">
        <f>TRUE</f>
        <v/>
      </c>
      <c r="AJ805">
        <f>FALSE</f>
        <v/>
      </c>
      <c r="AK805">
        <f>IF(AH805,"ANSWERED","MISSING")</f>
        <v/>
      </c>
      <c r="AL805" t="inlineStr">
        <is>
          <t>NO_DEPENDENCY</t>
        </is>
      </c>
    </row>
    <row r="806">
      <c r="A806" s="29" t="inlineStr">
        <is>
          <t>CASP_PR_792_v1</t>
        </is>
      </c>
      <c r="B806" s="30" t="inlineStr">
        <is>
          <t>Share Premium Account - Other</t>
        </is>
      </c>
      <c r="C806" s="31" t="inlineStr">
        <is>
          <t>Enter Share Premium Account - Other</t>
        </is>
      </c>
      <c r="D806" s="32" t="inlineStr"/>
      <c r="E806" s="33" t="inlineStr"/>
      <c r="F806" s="33" t="inlineStr"/>
      <c r="G806" s="33" t="inlineStr"/>
      <c r="H806" s="33" t="inlineStr"/>
      <c r="I806" s="33" t="inlineStr"/>
      <c r="J806" s="33" t="inlineStr"/>
      <c r="K806" s="33" t="inlineStr"/>
      <c r="L806" s="33" t="inlineStr"/>
      <c r="M806" s="33" t="inlineStr"/>
      <c r="N806" s="33" t="inlineStr"/>
      <c r="O806" s="33" t="inlineStr"/>
      <c r="P806" s="33" t="inlineStr"/>
      <c r="Q806" s="33" t="inlineStr"/>
      <c r="R806" s="33" t="inlineStr"/>
      <c r="S806" s="33" t="inlineStr"/>
      <c r="T806" s="33" t="inlineStr"/>
      <c r="U806" s="33" t="inlineStr"/>
      <c r="V806" s="33" t="inlineStr"/>
      <c r="W806" s="33" t="inlineStr"/>
      <c r="X806" s="33" t="inlineStr"/>
      <c r="Y806" s="33" t="inlineStr"/>
      <c r="Z806" s="33" t="inlineStr"/>
      <c r="AA806" s="33" t="inlineStr"/>
      <c r="AB806" s="33" t="inlineStr"/>
      <c r="AC806" s="33" t="inlineStr"/>
      <c r="AD806" s="33" t="inlineStr"/>
      <c r="AE806" s="33" t="inlineStr"/>
      <c r="AF806" s="33" t="inlineStr"/>
      <c r="AG806" s="33" t="inlineStr"/>
      <c r="AH806">
        <f>COUNTA(D806:D806)&gt;0</f>
        <v/>
      </c>
      <c r="AI806">
        <f>TRUE</f>
        <v/>
      </c>
      <c r="AJ806">
        <f>FALSE</f>
        <v/>
      </c>
      <c r="AK806">
        <f>IF(AH806,"ANSWERED","MISSING")</f>
        <v/>
      </c>
      <c r="AL806" t="inlineStr">
        <is>
          <t>NO_DEPENDENCY</t>
        </is>
      </c>
    </row>
    <row r="807">
      <c r="A807" s="29" t="inlineStr">
        <is>
          <t>CASP_PR_793_v1</t>
        </is>
      </c>
      <c r="B807" s="30" t="inlineStr">
        <is>
          <t>Details on Share Premium Account - Other</t>
        </is>
      </c>
      <c r="C807" s="31" t="inlineStr">
        <is>
          <t>Enter Details on Share Premium Account - Other
WHEN TO ANSWER: “Share Premium Account - Other” (CASP_PR_792) is greater than “0”</t>
        </is>
      </c>
      <c r="D807" s="36" t="inlineStr"/>
      <c r="E807" s="33" t="inlineStr"/>
      <c r="F807" s="33" t="inlineStr"/>
      <c r="G807" s="33" t="inlineStr"/>
      <c r="H807" s="33" t="inlineStr"/>
      <c r="I807" s="33" t="inlineStr"/>
      <c r="J807" s="33" t="inlineStr"/>
      <c r="K807" s="33" t="inlineStr"/>
      <c r="L807" s="33" t="inlineStr"/>
      <c r="M807" s="33" t="inlineStr"/>
      <c r="N807" s="33" t="inlineStr"/>
      <c r="O807" s="33" t="inlineStr"/>
      <c r="P807" s="33" t="inlineStr"/>
      <c r="Q807" s="33" t="inlineStr"/>
      <c r="R807" s="33" t="inlineStr"/>
      <c r="S807" s="33" t="inlineStr"/>
      <c r="T807" s="33" t="inlineStr"/>
      <c r="U807" s="33" t="inlineStr"/>
      <c r="V807" s="33" t="inlineStr"/>
      <c r="W807" s="33" t="inlineStr"/>
      <c r="X807" s="33" t="inlineStr"/>
      <c r="Y807" s="33" t="inlineStr"/>
      <c r="Z807" s="33" t="inlineStr"/>
      <c r="AA807" s="33" t="inlineStr"/>
      <c r="AB807" s="33" t="inlineStr"/>
      <c r="AC807" s="33" t="inlineStr"/>
      <c r="AD807" s="33" t="inlineStr"/>
      <c r="AE807" s="33" t="inlineStr"/>
      <c r="AF807" s="33" t="inlineStr"/>
      <c r="AG807" s="33" t="inlineStr"/>
      <c r="AH807">
        <f>COUNTA(D807:D807)&gt;0</f>
        <v/>
      </c>
      <c r="AI807">
        <f>IFERROR(AND($D$806&lt;&gt;"",$D$806&gt;0),FALSE)</f>
        <v/>
      </c>
      <c r="AJ807">
        <f>IFERROR(AND($D$806="",NOT(AND($D$806&lt;&gt;"",$D$806&gt;0))),FALSE)</f>
        <v/>
      </c>
      <c r="AK807">
        <f>IF(AI807,IF(AH807,"ANSWERED","MISSING"),IF(AJ807,IF(AH807,"INVALID","CONTROLLER MISSING"),IF(AH807,"INVALID","NOT APPLICABLE")))</f>
        <v/>
      </c>
      <c r="AL807" t="inlineStr">
        <is>
          <t>PARSED</t>
        </is>
      </c>
    </row>
    <row r="808">
      <c r="A808" s="29" t="inlineStr">
        <is>
          <t>CASP_PR_794_v1</t>
        </is>
      </c>
      <c r="B808" s="30" t="inlineStr">
        <is>
          <t>Revenue Reserves as per the latest Audited Accounts</t>
        </is>
      </c>
      <c r="C808" s="31" t="inlineStr">
        <is>
          <t>Enter Revenue Reserves as per the latest Audited Accounts</t>
        </is>
      </c>
      <c r="D808" s="32" t="inlineStr"/>
      <c r="E808" s="33" t="inlineStr"/>
      <c r="F808" s="33" t="inlineStr"/>
      <c r="G808" s="33" t="inlineStr"/>
      <c r="H808" s="33" t="inlineStr"/>
      <c r="I808" s="33" t="inlineStr"/>
      <c r="J808" s="33" t="inlineStr"/>
      <c r="K808" s="33" t="inlineStr"/>
      <c r="L808" s="33" t="inlineStr"/>
      <c r="M808" s="33" t="inlineStr"/>
      <c r="N808" s="33" t="inlineStr"/>
      <c r="O808" s="33" t="inlineStr"/>
      <c r="P808" s="33" t="inlineStr"/>
      <c r="Q808" s="33" t="inlineStr"/>
      <c r="R808" s="33" t="inlineStr"/>
      <c r="S808" s="33" t="inlineStr"/>
      <c r="T808" s="33" t="inlineStr"/>
      <c r="U808" s="33" t="inlineStr"/>
      <c r="V808" s="33" t="inlineStr"/>
      <c r="W808" s="33" t="inlineStr"/>
      <c r="X808" s="33" t="inlineStr"/>
      <c r="Y808" s="33" t="inlineStr"/>
      <c r="Z808" s="33" t="inlineStr"/>
      <c r="AA808" s="33" t="inlineStr"/>
      <c r="AB808" s="33" t="inlineStr"/>
      <c r="AC808" s="33" t="inlineStr"/>
      <c r="AD808" s="33" t="inlineStr"/>
      <c r="AE808" s="33" t="inlineStr"/>
      <c r="AF808" s="33" t="inlineStr"/>
      <c r="AG808" s="33" t="inlineStr"/>
      <c r="AH808">
        <f>COUNTA(D808:D808)&gt;0</f>
        <v/>
      </c>
      <c r="AI808">
        <f>TRUE</f>
        <v/>
      </c>
      <c r="AJ808">
        <f>FALSE</f>
        <v/>
      </c>
      <c r="AK808">
        <f>IF(AH808,"ANSWERED","MISSING")</f>
        <v/>
      </c>
      <c r="AL808" t="inlineStr">
        <is>
          <t>NO_DEPENDENCY</t>
        </is>
      </c>
    </row>
    <row r="809">
      <c r="A809" s="29" t="inlineStr">
        <is>
          <t>CASP_PR_795_v1</t>
        </is>
      </c>
      <c r="B809" s="30" t="inlineStr">
        <is>
          <t>Transfers in/out of revenue reserves</t>
        </is>
      </c>
      <c r="C809" s="31" t="inlineStr">
        <is>
          <t>Enter Transfers in/out of revenue reserves. 
Enter a Positive Number for Transfers In and a Negative Number for Transfers Out.</t>
        </is>
      </c>
      <c r="D809" s="32" t="inlineStr"/>
      <c r="E809" s="33" t="inlineStr"/>
      <c r="F809" s="33" t="inlineStr"/>
      <c r="G809" s="33" t="inlineStr"/>
      <c r="H809" s="33" t="inlineStr"/>
      <c r="I809" s="33" t="inlineStr"/>
      <c r="J809" s="33" t="inlineStr"/>
      <c r="K809" s="33" t="inlineStr"/>
      <c r="L809" s="33" t="inlineStr"/>
      <c r="M809" s="33" t="inlineStr"/>
      <c r="N809" s="33" t="inlineStr"/>
      <c r="O809" s="33" t="inlineStr"/>
      <c r="P809" s="33" t="inlineStr"/>
      <c r="Q809" s="33" t="inlineStr"/>
      <c r="R809" s="33" t="inlineStr"/>
      <c r="S809" s="33" t="inlineStr"/>
      <c r="T809" s="33" t="inlineStr"/>
      <c r="U809" s="33" t="inlineStr"/>
      <c r="V809" s="33" t="inlineStr"/>
      <c r="W809" s="33" t="inlineStr"/>
      <c r="X809" s="33" t="inlineStr"/>
      <c r="Y809" s="33" t="inlineStr"/>
      <c r="Z809" s="33" t="inlineStr"/>
      <c r="AA809" s="33" t="inlineStr"/>
      <c r="AB809" s="33" t="inlineStr"/>
      <c r="AC809" s="33" t="inlineStr"/>
      <c r="AD809" s="33" t="inlineStr"/>
      <c r="AE809" s="33" t="inlineStr"/>
      <c r="AF809" s="33" t="inlineStr"/>
      <c r="AG809" s="33" t="inlineStr"/>
      <c r="AH809">
        <f>COUNTA(D809:D809)&gt;0</f>
        <v/>
      </c>
      <c r="AI809">
        <f>TRUE</f>
        <v/>
      </c>
      <c r="AJ809">
        <f>FALSE</f>
        <v/>
      </c>
      <c r="AK809">
        <f>IF(AH809,"ANSWERED","MISSING")</f>
        <v/>
      </c>
      <c r="AL809" t="inlineStr">
        <is>
          <t>NO_DEPENDENCY</t>
        </is>
      </c>
    </row>
    <row r="810">
      <c r="A810" s="29" t="inlineStr">
        <is>
          <t>CASP_PR_796_v1</t>
        </is>
      </c>
      <c r="B810" s="30" t="inlineStr">
        <is>
          <t>Other Profit/(Loss) and other comprehensive income</t>
        </is>
      </c>
      <c r="C810" s="31" t="inlineStr">
        <is>
          <t>Enter Other Profit/(Loss) and other comprehensive income not yet reported. 
Enter a Positive Number for Profit and a Negative Number for Loss</t>
        </is>
      </c>
      <c r="D810" s="32" t="inlineStr"/>
      <c r="E810" s="33" t="inlineStr"/>
      <c r="F810" s="33" t="inlineStr"/>
      <c r="G810" s="33" t="inlineStr"/>
      <c r="H810" s="33" t="inlineStr"/>
      <c r="I810" s="33" t="inlineStr"/>
      <c r="J810" s="33" t="inlineStr"/>
      <c r="K810" s="33" t="inlineStr"/>
      <c r="L810" s="33" t="inlineStr"/>
      <c r="M810" s="33" t="inlineStr"/>
      <c r="N810" s="33" t="inlineStr"/>
      <c r="O810" s="33" t="inlineStr"/>
      <c r="P810" s="33" t="inlineStr"/>
      <c r="Q810" s="33" t="inlineStr"/>
      <c r="R810" s="33" t="inlineStr"/>
      <c r="S810" s="33" t="inlineStr"/>
      <c r="T810" s="33" t="inlineStr"/>
      <c r="U810" s="33" t="inlineStr"/>
      <c r="V810" s="33" t="inlineStr"/>
      <c r="W810" s="33" t="inlineStr"/>
      <c r="X810" s="33" t="inlineStr"/>
      <c r="Y810" s="33" t="inlineStr"/>
      <c r="Z810" s="33" t="inlineStr"/>
      <c r="AA810" s="33" t="inlineStr"/>
      <c r="AB810" s="33" t="inlineStr"/>
      <c r="AC810" s="33" t="inlineStr"/>
      <c r="AD810" s="33" t="inlineStr"/>
      <c r="AE810" s="33" t="inlineStr"/>
      <c r="AF810" s="33" t="inlineStr"/>
      <c r="AG810" s="33" t="inlineStr"/>
      <c r="AH810">
        <f>COUNTA(D810:D810)&gt;0</f>
        <v/>
      </c>
      <c r="AI810">
        <f>TRUE</f>
        <v/>
      </c>
      <c r="AJ810">
        <f>FALSE</f>
        <v/>
      </c>
      <c r="AK810">
        <f>IF(AH810,"ANSWERED","MISSING")</f>
        <v/>
      </c>
      <c r="AL810" t="inlineStr">
        <is>
          <t>NO_DEPENDENCY</t>
        </is>
      </c>
    </row>
    <row r="811">
      <c r="A811" s="29" t="inlineStr">
        <is>
          <t>CASP_PR_797_v1</t>
        </is>
      </c>
      <c r="B811" s="30" t="inlineStr">
        <is>
          <t>Dividends Paid in the reporting period</t>
        </is>
      </c>
      <c r="C811" s="34" t="inlineStr">
        <is>
          <t>TABLE: 23.0
MATRIX ROW / CONTEXT: Malta
Enter Dividends Paid in the reporting period in Malta
HOW TO ANSWER: 1 to 1 values.</t>
        </is>
      </c>
      <c r="D811" s="32" t="inlineStr"/>
      <c r="E811" s="33" t="inlineStr"/>
      <c r="F811" s="33" t="inlineStr"/>
      <c r="G811" s="33" t="inlineStr"/>
      <c r="H811" s="33" t="inlineStr"/>
      <c r="I811" s="33" t="inlineStr"/>
      <c r="J811" s="33" t="inlineStr"/>
      <c r="K811" s="33" t="inlineStr"/>
      <c r="L811" s="33" t="inlineStr"/>
      <c r="M811" s="33" t="inlineStr"/>
      <c r="N811" s="33" t="inlineStr"/>
      <c r="O811" s="33" t="inlineStr"/>
      <c r="P811" s="33" t="inlineStr"/>
      <c r="Q811" s="33" t="inlineStr"/>
      <c r="R811" s="33" t="inlineStr"/>
      <c r="S811" s="33" t="inlineStr"/>
      <c r="T811" s="33" t="inlineStr"/>
      <c r="U811" s="33" t="inlineStr"/>
      <c r="V811" s="33" t="inlineStr"/>
      <c r="W811" s="33" t="inlineStr"/>
      <c r="X811" s="33" t="inlineStr"/>
      <c r="Y811" s="33" t="inlineStr"/>
      <c r="Z811" s="33" t="inlineStr"/>
      <c r="AA811" s="33" t="inlineStr"/>
      <c r="AB811" s="33" t="inlineStr"/>
      <c r="AC811" s="33" t="inlineStr"/>
      <c r="AD811" s="33" t="inlineStr"/>
      <c r="AE811" s="33" t="inlineStr"/>
      <c r="AF811" s="33" t="inlineStr"/>
      <c r="AG811" s="33" t="inlineStr"/>
      <c r="AH811">
        <f>COUNTA(D811:D811)&gt;0</f>
        <v/>
      </c>
      <c r="AI811">
        <f>TRUE</f>
        <v/>
      </c>
      <c r="AJ811">
        <f>FALSE</f>
        <v/>
      </c>
      <c r="AK811">
        <f>IF(AH811,"ANSWERED","MISSING")</f>
        <v/>
      </c>
      <c r="AL811" t="inlineStr">
        <is>
          <t>NO_DEPENDENCY</t>
        </is>
      </c>
    </row>
    <row r="812">
      <c r="A812" s="29" t="inlineStr">
        <is>
          <t>CASP_PR_798_v1</t>
        </is>
      </c>
      <c r="B812" s="30" t="inlineStr">
        <is>
          <t>Dividends Paid in the reporting period</t>
        </is>
      </c>
      <c r="C812" s="34" t="inlineStr">
        <is>
          <t>TABLE: 23.0
MATRIX ROW / CONTEXT: EU/EEA
Enter Dividends Paid in the reporting period in EU/EEA
HOW TO ANSWER: 1 to 1 values.</t>
        </is>
      </c>
      <c r="D812" s="32" t="inlineStr"/>
      <c r="E812" s="33" t="inlineStr"/>
      <c r="F812" s="33" t="inlineStr"/>
      <c r="G812" s="33" t="inlineStr"/>
      <c r="H812" s="33" t="inlineStr"/>
      <c r="I812" s="33" t="inlineStr"/>
      <c r="J812" s="33" t="inlineStr"/>
      <c r="K812" s="33" t="inlineStr"/>
      <c r="L812" s="33" t="inlineStr"/>
      <c r="M812" s="33" t="inlineStr"/>
      <c r="N812" s="33" t="inlineStr"/>
      <c r="O812" s="33" t="inlineStr"/>
      <c r="P812" s="33" t="inlineStr"/>
      <c r="Q812" s="33" t="inlineStr"/>
      <c r="R812" s="33" t="inlineStr"/>
      <c r="S812" s="33" t="inlineStr"/>
      <c r="T812" s="33" t="inlineStr"/>
      <c r="U812" s="33" t="inlineStr"/>
      <c r="V812" s="33" t="inlineStr"/>
      <c r="W812" s="33" t="inlineStr"/>
      <c r="X812" s="33" t="inlineStr"/>
      <c r="Y812" s="33" t="inlineStr"/>
      <c r="Z812" s="33" t="inlineStr"/>
      <c r="AA812" s="33" t="inlineStr"/>
      <c r="AB812" s="33" t="inlineStr"/>
      <c r="AC812" s="33" t="inlineStr"/>
      <c r="AD812" s="33" t="inlineStr"/>
      <c r="AE812" s="33" t="inlineStr"/>
      <c r="AF812" s="33" t="inlineStr"/>
      <c r="AG812" s="33" t="inlineStr"/>
      <c r="AH812">
        <f>COUNTA(D812:D812)&gt;0</f>
        <v/>
      </c>
      <c r="AI812">
        <f>TRUE</f>
        <v/>
      </c>
      <c r="AJ812">
        <f>FALSE</f>
        <v/>
      </c>
      <c r="AK812">
        <f>IF(AH812,"ANSWERED","MISSING")</f>
        <v/>
      </c>
      <c r="AL812" t="inlineStr">
        <is>
          <t>NO_DEPENDENCY</t>
        </is>
      </c>
    </row>
    <row r="813">
      <c r="A813" s="29" t="inlineStr">
        <is>
          <t>CASP_PR_799_v1</t>
        </is>
      </c>
      <c r="B813" s="30" t="inlineStr">
        <is>
          <t>Dividends Paid in the reporting period</t>
        </is>
      </c>
      <c r="C813" s="34" t="inlineStr">
        <is>
          <t>TABLE: 23.0
MATRIX ROW / CONTEXT: RoW
Enter Dividends Paid in the reporting period in RoW
HOW TO ANSWER: 1 to 1 values.</t>
        </is>
      </c>
      <c r="D813" s="32" t="inlineStr"/>
      <c r="E813" s="33" t="inlineStr"/>
      <c r="F813" s="33" t="inlineStr"/>
      <c r="G813" s="33" t="inlineStr"/>
      <c r="H813" s="33" t="inlineStr"/>
      <c r="I813" s="33" t="inlineStr"/>
      <c r="J813" s="33" t="inlineStr"/>
      <c r="K813" s="33" t="inlineStr"/>
      <c r="L813" s="33" t="inlineStr"/>
      <c r="M813" s="33" t="inlineStr"/>
      <c r="N813" s="33" t="inlineStr"/>
      <c r="O813" s="33" t="inlineStr"/>
      <c r="P813" s="33" t="inlineStr"/>
      <c r="Q813" s="33" t="inlineStr"/>
      <c r="R813" s="33" t="inlineStr"/>
      <c r="S813" s="33" t="inlineStr"/>
      <c r="T813" s="33" t="inlineStr"/>
      <c r="U813" s="33" t="inlineStr"/>
      <c r="V813" s="33" t="inlineStr"/>
      <c r="W813" s="33" t="inlineStr"/>
      <c r="X813" s="33" t="inlineStr"/>
      <c r="Y813" s="33" t="inlineStr"/>
      <c r="Z813" s="33" t="inlineStr"/>
      <c r="AA813" s="33" t="inlineStr"/>
      <c r="AB813" s="33" t="inlineStr"/>
      <c r="AC813" s="33" t="inlineStr"/>
      <c r="AD813" s="33" t="inlineStr"/>
      <c r="AE813" s="33" t="inlineStr"/>
      <c r="AF813" s="33" t="inlineStr"/>
      <c r="AG813" s="33" t="inlineStr"/>
      <c r="AH813">
        <f>COUNTA(D813:D813)&gt;0</f>
        <v/>
      </c>
      <c r="AI813">
        <f>TRUE</f>
        <v/>
      </c>
      <c r="AJ813">
        <f>FALSE</f>
        <v/>
      </c>
      <c r="AK813">
        <f>IF(AH813,"ANSWERED","MISSING")</f>
        <v/>
      </c>
      <c r="AL813" t="inlineStr">
        <is>
          <t>NO_DEPENDENCY</t>
        </is>
      </c>
    </row>
    <row r="814">
      <c r="A814" s="29" t="inlineStr">
        <is>
          <t>CASP_PR_800_v1</t>
        </is>
      </c>
      <c r="B814" s="30" t="inlineStr">
        <is>
          <t>Dividends Proposed but not paid</t>
        </is>
      </c>
      <c r="C814" s="34" t="inlineStr">
        <is>
          <t>TABLE: 23.0
MATRIX ROW / CONTEXT: Malta
Enter Dividends Proposed but not paid in Malta
HOW TO ANSWER: 1 to 1 values.</t>
        </is>
      </c>
      <c r="D814" s="32" t="inlineStr"/>
      <c r="E814" s="33" t="inlineStr"/>
      <c r="F814" s="33" t="inlineStr"/>
      <c r="G814" s="33" t="inlineStr"/>
      <c r="H814" s="33" t="inlineStr"/>
      <c r="I814" s="33" t="inlineStr"/>
      <c r="J814" s="33" t="inlineStr"/>
      <c r="K814" s="33" t="inlineStr"/>
      <c r="L814" s="33" t="inlineStr"/>
      <c r="M814" s="33" t="inlineStr"/>
      <c r="N814" s="33" t="inlineStr"/>
      <c r="O814" s="33" t="inlineStr"/>
      <c r="P814" s="33" t="inlineStr"/>
      <c r="Q814" s="33" t="inlineStr"/>
      <c r="R814" s="33" t="inlineStr"/>
      <c r="S814" s="33" t="inlineStr"/>
      <c r="T814" s="33" t="inlineStr"/>
      <c r="U814" s="33" t="inlineStr"/>
      <c r="V814" s="33" t="inlineStr"/>
      <c r="W814" s="33" t="inlineStr"/>
      <c r="X814" s="33" t="inlineStr"/>
      <c r="Y814" s="33" t="inlineStr"/>
      <c r="Z814" s="33" t="inlineStr"/>
      <c r="AA814" s="33" t="inlineStr"/>
      <c r="AB814" s="33" t="inlineStr"/>
      <c r="AC814" s="33" t="inlineStr"/>
      <c r="AD814" s="33" t="inlineStr"/>
      <c r="AE814" s="33" t="inlineStr"/>
      <c r="AF814" s="33" t="inlineStr"/>
      <c r="AG814" s="33" t="inlineStr"/>
      <c r="AH814">
        <f>COUNTA(D814:D814)&gt;0</f>
        <v/>
      </c>
      <c r="AI814">
        <f>TRUE</f>
        <v/>
      </c>
      <c r="AJ814">
        <f>FALSE</f>
        <v/>
      </c>
      <c r="AK814">
        <f>IF(AH814,"ANSWERED","MISSING")</f>
        <v/>
      </c>
      <c r="AL814" t="inlineStr">
        <is>
          <t>NO_DEPENDENCY</t>
        </is>
      </c>
    </row>
    <row r="815">
      <c r="A815" s="29" t="inlineStr">
        <is>
          <t>CASP_PR_801_v1</t>
        </is>
      </c>
      <c r="B815" s="30" t="inlineStr">
        <is>
          <t>Dividends Proposed but not paid</t>
        </is>
      </c>
      <c r="C815" s="34" t="inlineStr">
        <is>
          <t>TABLE: 23.0
MATRIX ROW / CONTEXT: EU/EEA
Enter Dividends Proposed but not paid in EU/EEA
HOW TO ANSWER: 1 to 1 values.</t>
        </is>
      </c>
      <c r="D815" s="32" t="inlineStr"/>
      <c r="E815" s="33" t="inlineStr"/>
      <c r="F815" s="33" t="inlineStr"/>
      <c r="G815" s="33" t="inlineStr"/>
      <c r="H815" s="33" t="inlineStr"/>
      <c r="I815" s="33" t="inlineStr"/>
      <c r="J815" s="33" t="inlineStr"/>
      <c r="K815" s="33" t="inlineStr"/>
      <c r="L815" s="33" t="inlineStr"/>
      <c r="M815" s="33" t="inlineStr"/>
      <c r="N815" s="33" t="inlineStr"/>
      <c r="O815" s="33" t="inlineStr"/>
      <c r="P815" s="33" t="inlineStr"/>
      <c r="Q815" s="33" t="inlineStr"/>
      <c r="R815" s="33" t="inlineStr"/>
      <c r="S815" s="33" t="inlineStr"/>
      <c r="T815" s="33" t="inlineStr"/>
      <c r="U815" s="33" t="inlineStr"/>
      <c r="V815" s="33" t="inlineStr"/>
      <c r="W815" s="33" t="inlineStr"/>
      <c r="X815" s="33" t="inlineStr"/>
      <c r="Y815" s="33" t="inlineStr"/>
      <c r="Z815" s="33" t="inlineStr"/>
      <c r="AA815" s="33" t="inlineStr"/>
      <c r="AB815" s="33" t="inlineStr"/>
      <c r="AC815" s="33" t="inlineStr"/>
      <c r="AD815" s="33" t="inlineStr"/>
      <c r="AE815" s="33" t="inlineStr"/>
      <c r="AF815" s="33" t="inlineStr"/>
      <c r="AG815" s="33" t="inlineStr"/>
      <c r="AH815">
        <f>COUNTA(D815:D815)&gt;0</f>
        <v/>
      </c>
      <c r="AI815">
        <f>TRUE</f>
        <v/>
      </c>
      <c r="AJ815">
        <f>FALSE</f>
        <v/>
      </c>
      <c r="AK815">
        <f>IF(AH815,"ANSWERED","MISSING")</f>
        <v/>
      </c>
      <c r="AL815" t="inlineStr">
        <is>
          <t>NO_DEPENDENCY</t>
        </is>
      </c>
    </row>
    <row r="816">
      <c r="A816" s="29" t="inlineStr">
        <is>
          <t>CASP_PR_802_v1</t>
        </is>
      </c>
      <c r="B816" s="30" t="inlineStr">
        <is>
          <t>Dividends Proposed but not paid</t>
        </is>
      </c>
      <c r="C816" s="34" t="inlineStr">
        <is>
          <t>TABLE: 23.0
MATRIX ROW / CONTEXT: RoW
Enter Dividends Proposed but not paid in RoW
HOW TO ANSWER: 1 to 1 values.</t>
        </is>
      </c>
      <c r="D816" s="32" t="inlineStr"/>
      <c r="E816" s="33" t="inlineStr"/>
      <c r="F816" s="33" t="inlineStr"/>
      <c r="G816" s="33" t="inlineStr"/>
      <c r="H816" s="33" t="inlineStr"/>
      <c r="I816" s="33" t="inlineStr"/>
      <c r="J816" s="33" t="inlineStr"/>
      <c r="K816" s="33" t="inlineStr"/>
      <c r="L816" s="33" t="inlineStr"/>
      <c r="M816" s="33" t="inlineStr"/>
      <c r="N816" s="33" t="inlineStr"/>
      <c r="O816" s="33" t="inlineStr"/>
      <c r="P816" s="33" t="inlineStr"/>
      <c r="Q816" s="33" t="inlineStr"/>
      <c r="R816" s="33" t="inlineStr"/>
      <c r="S816" s="33" t="inlineStr"/>
      <c r="T816" s="33" t="inlineStr"/>
      <c r="U816" s="33" t="inlineStr"/>
      <c r="V816" s="33" t="inlineStr"/>
      <c r="W816" s="33" t="inlineStr"/>
      <c r="X816" s="33" t="inlineStr"/>
      <c r="Y816" s="33" t="inlineStr"/>
      <c r="Z816" s="33" t="inlineStr"/>
      <c r="AA816" s="33" t="inlineStr"/>
      <c r="AB816" s="33" t="inlineStr"/>
      <c r="AC816" s="33" t="inlineStr"/>
      <c r="AD816" s="33" t="inlineStr"/>
      <c r="AE816" s="33" t="inlineStr"/>
      <c r="AF816" s="33" t="inlineStr"/>
      <c r="AG816" s="33" t="inlineStr"/>
      <c r="AH816">
        <f>COUNTA(D816:D816)&gt;0</f>
        <v/>
      </c>
      <c r="AI816">
        <f>TRUE</f>
        <v/>
      </c>
      <c r="AJ816">
        <f>FALSE</f>
        <v/>
      </c>
      <c r="AK816">
        <f>IF(AH816,"ANSWERED","MISSING")</f>
        <v/>
      </c>
      <c r="AL816" t="inlineStr">
        <is>
          <t>NO_DEPENDENCY</t>
        </is>
      </c>
    </row>
    <row r="817">
      <c r="A817" s="29" t="inlineStr">
        <is>
          <t>CASP_PR_803_v1</t>
        </is>
      </c>
      <c r="B817" s="30" t="inlineStr">
        <is>
          <t>Capital Contributions</t>
        </is>
      </c>
      <c r="C817" s="34" t="inlineStr">
        <is>
          <t>TABLE: 24.0
MATRIX ROW / CONTEXT: Malta
Enter Capital Contributions in Malta
HOW TO ANSWER: 1 to 1 values.</t>
        </is>
      </c>
      <c r="D817" s="32" t="inlineStr"/>
      <c r="E817" s="33" t="inlineStr"/>
      <c r="F817" s="33" t="inlineStr"/>
      <c r="G817" s="33" t="inlineStr"/>
      <c r="H817" s="33" t="inlineStr"/>
      <c r="I817" s="33" t="inlineStr"/>
      <c r="J817" s="33" t="inlineStr"/>
      <c r="K817" s="33" t="inlineStr"/>
      <c r="L817" s="33" t="inlineStr"/>
      <c r="M817" s="33" t="inlineStr"/>
      <c r="N817" s="33" t="inlineStr"/>
      <c r="O817" s="33" t="inlineStr"/>
      <c r="P817" s="33" t="inlineStr"/>
      <c r="Q817" s="33" t="inlineStr"/>
      <c r="R817" s="33" t="inlineStr"/>
      <c r="S817" s="33" t="inlineStr"/>
      <c r="T817" s="33" t="inlineStr"/>
      <c r="U817" s="33" t="inlineStr"/>
      <c r="V817" s="33" t="inlineStr"/>
      <c r="W817" s="33" t="inlineStr"/>
      <c r="X817" s="33" t="inlineStr"/>
      <c r="Y817" s="33" t="inlineStr"/>
      <c r="Z817" s="33" t="inlineStr"/>
      <c r="AA817" s="33" t="inlineStr"/>
      <c r="AB817" s="33" t="inlineStr"/>
      <c r="AC817" s="33" t="inlineStr"/>
      <c r="AD817" s="33" t="inlineStr"/>
      <c r="AE817" s="33" t="inlineStr"/>
      <c r="AF817" s="33" t="inlineStr"/>
      <c r="AG817" s="33" t="inlineStr"/>
      <c r="AH817">
        <f>COUNTA(D817:D817)&gt;0</f>
        <v/>
      </c>
      <c r="AI817">
        <f>TRUE</f>
        <v/>
      </c>
      <c r="AJ817">
        <f>FALSE</f>
        <v/>
      </c>
      <c r="AK817">
        <f>IF(AH817,"ANSWERED","MISSING")</f>
        <v/>
      </c>
      <c r="AL817" t="inlineStr">
        <is>
          <t>NO_DEPENDENCY</t>
        </is>
      </c>
    </row>
    <row r="818">
      <c r="A818" s="29" t="inlineStr">
        <is>
          <t>CASP_PR_804_v1</t>
        </is>
      </c>
      <c r="B818" s="30" t="inlineStr">
        <is>
          <t>Capital Contributions</t>
        </is>
      </c>
      <c r="C818" s="34" t="inlineStr">
        <is>
          <t>TABLE: 24.0
MATRIX ROW / CONTEXT: EU/EEA
Enter Capital Contributions in EU/EEA
HOW TO ANSWER: 1 to 1 values.</t>
        </is>
      </c>
      <c r="D818" s="32" t="inlineStr"/>
      <c r="E818" s="33" t="inlineStr"/>
      <c r="F818" s="33" t="inlineStr"/>
      <c r="G818" s="33" t="inlineStr"/>
      <c r="H818" s="33" t="inlineStr"/>
      <c r="I818" s="33" t="inlineStr"/>
      <c r="J818" s="33" t="inlineStr"/>
      <c r="K818" s="33" t="inlineStr"/>
      <c r="L818" s="33" t="inlineStr"/>
      <c r="M818" s="33" t="inlineStr"/>
      <c r="N818" s="33" t="inlineStr"/>
      <c r="O818" s="33" t="inlineStr"/>
      <c r="P818" s="33" t="inlineStr"/>
      <c r="Q818" s="33" t="inlineStr"/>
      <c r="R818" s="33" t="inlineStr"/>
      <c r="S818" s="33" t="inlineStr"/>
      <c r="T818" s="33" t="inlineStr"/>
      <c r="U818" s="33" t="inlineStr"/>
      <c r="V818" s="33" t="inlineStr"/>
      <c r="W818" s="33" t="inlineStr"/>
      <c r="X818" s="33" t="inlineStr"/>
      <c r="Y818" s="33" t="inlineStr"/>
      <c r="Z818" s="33" t="inlineStr"/>
      <c r="AA818" s="33" t="inlineStr"/>
      <c r="AB818" s="33" t="inlineStr"/>
      <c r="AC818" s="33" t="inlineStr"/>
      <c r="AD818" s="33" t="inlineStr"/>
      <c r="AE818" s="33" t="inlineStr"/>
      <c r="AF818" s="33" t="inlineStr"/>
      <c r="AG818" s="33" t="inlineStr"/>
      <c r="AH818">
        <f>COUNTA(D818:D818)&gt;0</f>
        <v/>
      </c>
      <c r="AI818">
        <f>TRUE</f>
        <v/>
      </c>
      <c r="AJ818">
        <f>FALSE</f>
        <v/>
      </c>
      <c r="AK818">
        <f>IF(AH818,"ANSWERED","MISSING")</f>
        <v/>
      </c>
      <c r="AL818" t="inlineStr">
        <is>
          <t>NO_DEPENDENCY</t>
        </is>
      </c>
    </row>
    <row r="819">
      <c r="A819" s="29" t="inlineStr">
        <is>
          <t>CASP_PR_805_v1</t>
        </is>
      </c>
      <c r="B819" s="30" t="inlineStr">
        <is>
          <t>Capital Contributions</t>
        </is>
      </c>
      <c r="C819" s="34" t="inlineStr">
        <is>
          <t>TABLE: 24.0
MATRIX ROW / CONTEXT: RoW
Enter Capital Contributions in RoW
HOW TO ANSWER: 1 to 1 values.</t>
        </is>
      </c>
      <c r="D819" s="32" t="inlineStr"/>
      <c r="E819" s="33" t="inlineStr"/>
      <c r="F819" s="33" t="inlineStr"/>
      <c r="G819" s="33" t="inlineStr"/>
      <c r="H819" s="33" t="inlineStr"/>
      <c r="I819" s="33" t="inlineStr"/>
      <c r="J819" s="33" t="inlineStr"/>
      <c r="K819" s="33" t="inlineStr"/>
      <c r="L819" s="33" t="inlineStr"/>
      <c r="M819" s="33" t="inlineStr"/>
      <c r="N819" s="33" t="inlineStr"/>
      <c r="O819" s="33" t="inlineStr"/>
      <c r="P819" s="33" t="inlineStr"/>
      <c r="Q819" s="33" t="inlineStr"/>
      <c r="R819" s="33" t="inlineStr"/>
      <c r="S819" s="33" t="inlineStr"/>
      <c r="T819" s="33" t="inlineStr"/>
      <c r="U819" s="33" t="inlineStr"/>
      <c r="V819" s="33" t="inlineStr"/>
      <c r="W819" s="33" t="inlineStr"/>
      <c r="X819" s="33" t="inlineStr"/>
      <c r="Y819" s="33" t="inlineStr"/>
      <c r="Z819" s="33" t="inlineStr"/>
      <c r="AA819" s="33" t="inlineStr"/>
      <c r="AB819" s="33" t="inlineStr"/>
      <c r="AC819" s="33" t="inlineStr"/>
      <c r="AD819" s="33" t="inlineStr"/>
      <c r="AE819" s="33" t="inlineStr"/>
      <c r="AF819" s="33" t="inlineStr"/>
      <c r="AG819" s="33" t="inlineStr"/>
      <c r="AH819">
        <f>COUNTA(D819:D819)&gt;0</f>
        <v/>
      </c>
      <c r="AI819">
        <f>TRUE</f>
        <v/>
      </c>
      <c r="AJ819">
        <f>FALSE</f>
        <v/>
      </c>
      <c r="AK819">
        <f>IF(AH819,"ANSWERED","MISSING")</f>
        <v/>
      </c>
      <c r="AL819" t="inlineStr">
        <is>
          <t>NO_DEPENDENCY</t>
        </is>
      </c>
    </row>
    <row r="820">
      <c r="A820" s="29" t="inlineStr">
        <is>
          <t>CASP_PR_806_v1</t>
        </is>
      </c>
      <c r="B820" s="30" t="inlineStr">
        <is>
          <t>Other Reserves to be included in the Own Funds Calculcation</t>
        </is>
      </c>
      <c r="C820" s="34" t="inlineStr">
        <is>
          <t>TABLE: 24.0
MATRIX ROW / CONTEXT: Malta
Enter Other Reserves to be included in the Own Funds Calculcation in Malta
HOW TO ANSWER: 1 to 1 values.</t>
        </is>
      </c>
      <c r="D820" s="32" t="inlineStr"/>
      <c r="E820" s="33" t="inlineStr"/>
      <c r="F820" s="33" t="inlineStr"/>
      <c r="G820" s="33" t="inlineStr"/>
      <c r="H820" s="33" t="inlineStr"/>
      <c r="I820" s="33" t="inlineStr"/>
      <c r="J820" s="33" t="inlineStr"/>
      <c r="K820" s="33" t="inlineStr"/>
      <c r="L820" s="33" t="inlineStr"/>
      <c r="M820" s="33" t="inlineStr"/>
      <c r="N820" s="33" t="inlineStr"/>
      <c r="O820" s="33" t="inlineStr"/>
      <c r="P820" s="33" t="inlineStr"/>
      <c r="Q820" s="33" t="inlineStr"/>
      <c r="R820" s="33" t="inlineStr"/>
      <c r="S820" s="33" t="inlineStr"/>
      <c r="T820" s="33" t="inlineStr"/>
      <c r="U820" s="33" t="inlineStr"/>
      <c r="V820" s="33" t="inlineStr"/>
      <c r="W820" s="33" t="inlineStr"/>
      <c r="X820" s="33" t="inlineStr"/>
      <c r="Y820" s="33" t="inlineStr"/>
      <c r="Z820" s="33" t="inlineStr"/>
      <c r="AA820" s="33" t="inlineStr"/>
      <c r="AB820" s="33" t="inlineStr"/>
      <c r="AC820" s="33" t="inlineStr"/>
      <c r="AD820" s="33" t="inlineStr"/>
      <c r="AE820" s="33" t="inlineStr"/>
      <c r="AF820" s="33" t="inlineStr"/>
      <c r="AG820" s="33" t="inlineStr"/>
      <c r="AH820">
        <f>COUNTA(D820:D820)&gt;0</f>
        <v/>
      </c>
      <c r="AI820">
        <f>TRUE</f>
        <v/>
      </c>
      <c r="AJ820">
        <f>FALSE</f>
        <v/>
      </c>
      <c r="AK820">
        <f>IF(AH820,"ANSWERED","MISSING")</f>
        <v/>
      </c>
      <c r="AL820" t="inlineStr">
        <is>
          <t>NO_DEPENDENCY</t>
        </is>
      </c>
    </row>
    <row r="821">
      <c r="A821" s="29" t="inlineStr">
        <is>
          <t>CASP_PR_807_v1</t>
        </is>
      </c>
      <c r="B821" s="30" t="inlineStr">
        <is>
          <t>Other Reserves to be included in the Own Funds Calculcation</t>
        </is>
      </c>
      <c r="C821" s="34" t="inlineStr">
        <is>
          <t>TABLE: 24.0
MATRIX ROW / CONTEXT: EU/EEA
Enter Other Reserves to be included in the Own Funds Calculcation in EU/EEA
HOW TO ANSWER: 1 to 1 values.</t>
        </is>
      </c>
      <c r="D821" s="32" t="inlineStr"/>
      <c r="E821" s="33" t="inlineStr"/>
      <c r="F821" s="33" t="inlineStr"/>
      <c r="G821" s="33" t="inlineStr"/>
      <c r="H821" s="33" t="inlineStr"/>
      <c r="I821" s="33" t="inlineStr"/>
      <c r="J821" s="33" t="inlineStr"/>
      <c r="K821" s="33" t="inlineStr"/>
      <c r="L821" s="33" t="inlineStr"/>
      <c r="M821" s="33" t="inlineStr"/>
      <c r="N821" s="33" t="inlineStr"/>
      <c r="O821" s="33" t="inlineStr"/>
      <c r="P821" s="33" t="inlineStr"/>
      <c r="Q821" s="33" t="inlineStr"/>
      <c r="R821" s="33" t="inlineStr"/>
      <c r="S821" s="33" t="inlineStr"/>
      <c r="T821" s="33" t="inlineStr"/>
      <c r="U821" s="33" t="inlineStr"/>
      <c r="V821" s="33" t="inlineStr"/>
      <c r="W821" s="33" t="inlineStr"/>
      <c r="X821" s="33" t="inlineStr"/>
      <c r="Y821" s="33" t="inlineStr"/>
      <c r="Z821" s="33" t="inlineStr"/>
      <c r="AA821" s="33" t="inlineStr"/>
      <c r="AB821" s="33" t="inlineStr"/>
      <c r="AC821" s="33" t="inlineStr"/>
      <c r="AD821" s="33" t="inlineStr"/>
      <c r="AE821" s="33" t="inlineStr"/>
      <c r="AF821" s="33" t="inlineStr"/>
      <c r="AG821" s="33" t="inlineStr"/>
      <c r="AH821">
        <f>COUNTA(D821:D821)&gt;0</f>
        <v/>
      </c>
      <c r="AI821">
        <f>TRUE</f>
        <v/>
      </c>
      <c r="AJ821">
        <f>FALSE</f>
        <v/>
      </c>
      <c r="AK821">
        <f>IF(AH821,"ANSWERED","MISSING")</f>
        <v/>
      </c>
      <c r="AL821" t="inlineStr">
        <is>
          <t>NO_DEPENDENCY</t>
        </is>
      </c>
    </row>
    <row r="822">
      <c r="A822" s="29" t="inlineStr">
        <is>
          <t>CASP_PR_808_v1</t>
        </is>
      </c>
      <c r="B822" s="30" t="inlineStr">
        <is>
          <t>Other Reserves to be included in the Own Funds Calculcation</t>
        </is>
      </c>
      <c r="C822" s="34" t="inlineStr">
        <is>
          <t>TABLE: 24.0
MATRIX ROW / CONTEXT: RoW
Enter Other Reserves to be included in the Own Funds Calculcation in RoW
HOW TO ANSWER: 1 to 1 values.</t>
        </is>
      </c>
      <c r="D822" s="32" t="inlineStr"/>
      <c r="E822" s="33" t="inlineStr"/>
      <c r="F822" s="33" t="inlineStr"/>
      <c r="G822" s="33" t="inlineStr"/>
      <c r="H822" s="33" t="inlineStr"/>
      <c r="I822" s="33" t="inlineStr"/>
      <c r="J822" s="33" t="inlineStr"/>
      <c r="K822" s="33" t="inlineStr"/>
      <c r="L822" s="33" t="inlineStr"/>
      <c r="M822" s="33" t="inlineStr"/>
      <c r="N822" s="33" t="inlineStr"/>
      <c r="O822" s="33" t="inlineStr"/>
      <c r="P822" s="33" t="inlineStr"/>
      <c r="Q822" s="33" t="inlineStr"/>
      <c r="R822" s="33" t="inlineStr"/>
      <c r="S822" s="33" t="inlineStr"/>
      <c r="T822" s="33" t="inlineStr"/>
      <c r="U822" s="33" t="inlineStr"/>
      <c r="V822" s="33" t="inlineStr"/>
      <c r="W822" s="33" t="inlineStr"/>
      <c r="X822" s="33" t="inlineStr"/>
      <c r="Y822" s="33" t="inlineStr"/>
      <c r="Z822" s="33" t="inlineStr"/>
      <c r="AA822" s="33" t="inlineStr"/>
      <c r="AB822" s="33" t="inlineStr"/>
      <c r="AC822" s="33" t="inlineStr"/>
      <c r="AD822" s="33" t="inlineStr"/>
      <c r="AE822" s="33" t="inlineStr"/>
      <c r="AF822" s="33" t="inlineStr"/>
      <c r="AG822" s="33" t="inlineStr"/>
      <c r="AH822">
        <f>COUNTA(D822:D822)&gt;0</f>
        <v/>
      </c>
      <c r="AI822">
        <f>TRUE</f>
        <v/>
      </c>
      <c r="AJ822">
        <f>FALSE</f>
        <v/>
      </c>
      <c r="AK822">
        <f>IF(AH822,"ANSWERED","MISSING")</f>
        <v/>
      </c>
      <c r="AL822" t="inlineStr">
        <is>
          <t>NO_DEPENDENCY</t>
        </is>
      </c>
    </row>
    <row r="823">
      <c r="A823" s="29" t="inlineStr">
        <is>
          <t>CASP_PR_809_v1</t>
        </is>
      </c>
      <c r="B823" s="30" t="inlineStr">
        <is>
          <t>Details on Other Reserves to be included in the Own Funds Calculcation</t>
        </is>
      </c>
      <c r="C823" s="31" t="inlineStr">
        <is>
          <t>Enter Details on Other Reserves to be included in the Own Funds Calculcation
WHEN TO ANSWER: The total of “Other Reserves to be included in the Own Funds Calculcation” (CASP_PR_806), “Other Reserves to be included in the Own Funds Calculcation” (CASP_PR_807), “Other Reserves to be included in the Own Funds Calculcation” (CASP_PR_808) is greater than 0</t>
        </is>
      </c>
      <c r="D823" s="36" t="inlineStr"/>
      <c r="E823" s="33" t="inlineStr"/>
      <c r="F823" s="33" t="inlineStr"/>
      <c r="G823" s="33" t="inlineStr"/>
      <c r="H823" s="33" t="inlineStr"/>
      <c r="I823" s="33" t="inlineStr"/>
      <c r="J823" s="33" t="inlineStr"/>
      <c r="K823" s="33" t="inlineStr"/>
      <c r="L823" s="33" t="inlineStr"/>
      <c r="M823" s="33" t="inlineStr"/>
      <c r="N823" s="33" t="inlineStr"/>
      <c r="O823" s="33" t="inlineStr"/>
      <c r="P823" s="33" t="inlineStr"/>
      <c r="Q823" s="33" t="inlineStr"/>
      <c r="R823" s="33" t="inlineStr"/>
      <c r="S823" s="33" t="inlineStr"/>
      <c r="T823" s="33" t="inlineStr"/>
      <c r="U823" s="33" t="inlineStr"/>
      <c r="V823" s="33" t="inlineStr"/>
      <c r="W823" s="33" t="inlineStr"/>
      <c r="X823" s="33" t="inlineStr"/>
      <c r="Y823" s="33" t="inlineStr"/>
      <c r="Z823" s="33" t="inlineStr"/>
      <c r="AA823" s="33" t="inlineStr"/>
      <c r="AB823" s="33" t="inlineStr"/>
      <c r="AC823" s="33" t="inlineStr"/>
      <c r="AD823" s="33" t="inlineStr"/>
      <c r="AE823" s="33" t="inlineStr"/>
      <c r="AF823" s="33" t="inlineStr"/>
      <c r="AG823" s="33" t="inlineStr"/>
      <c r="AH823">
        <f>COUNTA(D823:D823)&gt;0</f>
        <v/>
      </c>
      <c r="AI823">
        <f>IFERROR(SUM('2- PR'!$D$820:$D$820,'2- PR'!$D$821:$D$821,'2- PR'!$D$822:$D$822)&gt;0,FALSE)</f>
        <v/>
      </c>
      <c r="AJ823">
        <f>IFERROR(AND(AND(COUNTA('2- PR'!$D$820:$D$820)=0,COUNTA('2- PR'!$D$821:$D$821)=0,COUNTA('2- PR'!$D$822:$D$822)=0),NOT(SUM('2- PR'!$D$820:$D$820,'2- PR'!$D$821:$D$821,'2- PR'!$D$822:$D$822)&gt;0)),FALSE)</f>
        <v/>
      </c>
      <c r="AK823">
        <f>IF(AI823,IF(AH823,"ANSWERED","MISSING"),IF(AJ823,IF(AH823,"INVALID","CONTROLLER MISSING"),IF(AH823,"INVALID","NOT APPLICABLE")))</f>
        <v/>
      </c>
      <c r="AL823" t="inlineStr">
        <is>
          <t>PARSED</t>
        </is>
      </c>
    </row>
    <row r="824">
      <c r="A824" s="29" t="inlineStr">
        <is>
          <t>CASP_PR_810_v1</t>
        </is>
      </c>
      <c r="B824" s="30" t="inlineStr">
        <is>
          <t>Other Reserves not included in the Own Funds Calculation</t>
        </is>
      </c>
      <c r="C824" s="34" t="inlineStr">
        <is>
          <t>TABLE: 24.0
MATRIX ROW / CONTEXT: Malta
Enter Other Reserves not included in the Own Funds Calculation in Malta
HOW TO ANSWER: 1 to 1 values.</t>
        </is>
      </c>
      <c r="D824" s="32" t="inlineStr"/>
      <c r="E824" s="33" t="inlineStr"/>
      <c r="F824" s="33" t="inlineStr"/>
      <c r="G824" s="33" t="inlineStr"/>
      <c r="H824" s="33" t="inlineStr"/>
      <c r="I824" s="33" t="inlineStr"/>
      <c r="J824" s="33" t="inlineStr"/>
      <c r="K824" s="33" t="inlineStr"/>
      <c r="L824" s="33" t="inlineStr"/>
      <c r="M824" s="33" t="inlineStr"/>
      <c r="N824" s="33" t="inlineStr"/>
      <c r="O824" s="33" t="inlineStr"/>
      <c r="P824" s="33" t="inlineStr"/>
      <c r="Q824" s="33" t="inlineStr"/>
      <c r="R824" s="33" t="inlineStr"/>
      <c r="S824" s="33" t="inlineStr"/>
      <c r="T824" s="33" t="inlineStr"/>
      <c r="U824" s="33" t="inlineStr"/>
      <c r="V824" s="33" t="inlineStr"/>
      <c r="W824" s="33" t="inlineStr"/>
      <c r="X824" s="33" t="inlineStr"/>
      <c r="Y824" s="33" t="inlineStr"/>
      <c r="Z824" s="33" t="inlineStr"/>
      <c r="AA824" s="33" t="inlineStr"/>
      <c r="AB824" s="33" t="inlineStr"/>
      <c r="AC824" s="33" t="inlineStr"/>
      <c r="AD824" s="33" t="inlineStr"/>
      <c r="AE824" s="33" t="inlineStr"/>
      <c r="AF824" s="33" t="inlineStr"/>
      <c r="AG824" s="33" t="inlineStr"/>
      <c r="AH824">
        <f>COUNTA(D824:D824)&gt;0</f>
        <v/>
      </c>
      <c r="AI824">
        <f>TRUE</f>
        <v/>
      </c>
      <c r="AJ824">
        <f>FALSE</f>
        <v/>
      </c>
      <c r="AK824">
        <f>IF(AH824,"ANSWERED","MISSING")</f>
        <v/>
      </c>
      <c r="AL824" t="inlineStr">
        <is>
          <t>NO_DEPENDENCY</t>
        </is>
      </c>
    </row>
    <row r="825">
      <c r="A825" s="29" t="inlineStr">
        <is>
          <t>CASP_PR_811_v1</t>
        </is>
      </c>
      <c r="B825" s="30" t="inlineStr">
        <is>
          <t>Other Reserves not included in the Own Funds Calculation</t>
        </is>
      </c>
      <c r="C825" s="34" t="inlineStr">
        <is>
          <t>TABLE: 24.0
MATRIX ROW / CONTEXT: EU/EEA
Enter Other Reserves not included in the Own Funds Calculation in EU/EEA
HOW TO ANSWER: 1 to 1 values.</t>
        </is>
      </c>
      <c r="D825" s="32" t="inlineStr"/>
      <c r="E825" s="33" t="inlineStr"/>
      <c r="F825" s="33" t="inlineStr"/>
      <c r="G825" s="33" t="inlineStr"/>
      <c r="H825" s="33" t="inlineStr"/>
      <c r="I825" s="33" t="inlineStr"/>
      <c r="J825" s="33" t="inlineStr"/>
      <c r="K825" s="33" t="inlineStr"/>
      <c r="L825" s="33" t="inlineStr"/>
      <c r="M825" s="33" t="inlineStr"/>
      <c r="N825" s="33" t="inlineStr"/>
      <c r="O825" s="33" t="inlineStr"/>
      <c r="P825" s="33" t="inlineStr"/>
      <c r="Q825" s="33" t="inlineStr"/>
      <c r="R825" s="33" t="inlineStr"/>
      <c r="S825" s="33" t="inlineStr"/>
      <c r="T825" s="33" t="inlineStr"/>
      <c r="U825" s="33" t="inlineStr"/>
      <c r="V825" s="33" t="inlineStr"/>
      <c r="W825" s="33" t="inlineStr"/>
      <c r="X825" s="33" t="inlineStr"/>
      <c r="Y825" s="33" t="inlineStr"/>
      <c r="Z825" s="33" t="inlineStr"/>
      <c r="AA825" s="33" t="inlineStr"/>
      <c r="AB825" s="33" t="inlineStr"/>
      <c r="AC825" s="33" t="inlineStr"/>
      <c r="AD825" s="33" t="inlineStr"/>
      <c r="AE825" s="33" t="inlineStr"/>
      <c r="AF825" s="33" t="inlineStr"/>
      <c r="AG825" s="33" t="inlineStr"/>
      <c r="AH825">
        <f>COUNTA(D825:D825)&gt;0</f>
        <v/>
      </c>
      <c r="AI825">
        <f>TRUE</f>
        <v/>
      </c>
      <c r="AJ825">
        <f>FALSE</f>
        <v/>
      </c>
      <c r="AK825">
        <f>IF(AH825,"ANSWERED","MISSING")</f>
        <v/>
      </c>
      <c r="AL825" t="inlineStr">
        <is>
          <t>NO_DEPENDENCY</t>
        </is>
      </c>
    </row>
    <row r="826">
      <c r="A826" s="29" t="inlineStr">
        <is>
          <t>CASP_PR_812_v1</t>
        </is>
      </c>
      <c r="B826" s="30" t="inlineStr">
        <is>
          <t>Other Reserves not included in the Own Funds Calculation</t>
        </is>
      </c>
      <c r="C826" s="34" t="inlineStr">
        <is>
          <t>TABLE: 24.0
MATRIX ROW / CONTEXT: RoW
Enter Other Reserves not included in the Own Funds Calculation in RoW
HOW TO ANSWER: 1 to 1 values.</t>
        </is>
      </c>
      <c r="D826" s="32" t="inlineStr"/>
      <c r="E826" s="33" t="inlineStr"/>
      <c r="F826" s="33" t="inlineStr"/>
      <c r="G826" s="33" t="inlineStr"/>
      <c r="H826" s="33" t="inlineStr"/>
      <c r="I826" s="33" t="inlineStr"/>
      <c r="J826" s="33" t="inlineStr"/>
      <c r="K826" s="33" t="inlineStr"/>
      <c r="L826" s="33" t="inlineStr"/>
      <c r="M826" s="33" t="inlineStr"/>
      <c r="N826" s="33" t="inlineStr"/>
      <c r="O826" s="33" t="inlineStr"/>
      <c r="P826" s="33" t="inlineStr"/>
      <c r="Q826" s="33" t="inlineStr"/>
      <c r="R826" s="33" t="inlineStr"/>
      <c r="S826" s="33" t="inlineStr"/>
      <c r="T826" s="33" t="inlineStr"/>
      <c r="U826" s="33" t="inlineStr"/>
      <c r="V826" s="33" t="inlineStr"/>
      <c r="W826" s="33" t="inlineStr"/>
      <c r="X826" s="33" t="inlineStr"/>
      <c r="Y826" s="33" t="inlineStr"/>
      <c r="Z826" s="33" t="inlineStr"/>
      <c r="AA826" s="33" t="inlineStr"/>
      <c r="AB826" s="33" t="inlineStr"/>
      <c r="AC826" s="33" t="inlineStr"/>
      <c r="AD826" s="33" t="inlineStr"/>
      <c r="AE826" s="33" t="inlineStr"/>
      <c r="AF826" s="33" t="inlineStr"/>
      <c r="AG826" s="33" t="inlineStr"/>
      <c r="AH826">
        <f>COUNTA(D826:D826)&gt;0</f>
        <v/>
      </c>
      <c r="AI826">
        <f>TRUE</f>
        <v/>
      </c>
      <c r="AJ826">
        <f>FALSE</f>
        <v/>
      </c>
      <c r="AK826">
        <f>IF(AH826,"ANSWERED","MISSING")</f>
        <v/>
      </c>
      <c r="AL826" t="inlineStr">
        <is>
          <t>NO_DEPENDENCY</t>
        </is>
      </c>
    </row>
    <row r="827">
      <c r="A827" s="29" t="inlineStr">
        <is>
          <t>CASP_PR_813_v1</t>
        </is>
      </c>
      <c r="B827" s="30" t="inlineStr">
        <is>
          <t>Details on Other Reserves not included in the Own Funds Calculation</t>
        </is>
      </c>
      <c r="C827" s="31" t="inlineStr">
        <is>
          <t>Enter Details on Other Reserves not included in the Own Funds Calculation
WHEN TO ANSWER: The total of “Other Reserves not included in the Own Funds Calculation” (CASP_PR_810), “Other Reserves not included in the Own Funds Calculation” (CASP_PR_811), “Other Reserves not included in the Own Funds Calculation” (CASP_PR_812) is greater than 0</t>
        </is>
      </c>
      <c r="D827" s="36" t="inlineStr"/>
      <c r="E827" s="33" t="inlineStr"/>
      <c r="F827" s="33" t="inlineStr"/>
      <c r="G827" s="33" t="inlineStr"/>
      <c r="H827" s="33" t="inlineStr"/>
      <c r="I827" s="33" t="inlineStr"/>
      <c r="J827" s="33" t="inlineStr"/>
      <c r="K827" s="33" t="inlineStr"/>
      <c r="L827" s="33" t="inlineStr"/>
      <c r="M827" s="33" t="inlineStr"/>
      <c r="N827" s="33" t="inlineStr"/>
      <c r="O827" s="33" t="inlineStr"/>
      <c r="P827" s="33" t="inlineStr"/>
      <c r="Q827" s="33" t="inlineStr"/>
      <c r="R827" s="33" t="inlineStr"/>
      <c r="S827" s="33" t="inlineStr"/>
      <c r="T827" s="33" t="inlineStr"/>
      <c r="U827" s="33" t="inlineStr"/>
      <c r="V827" s="33" t="inlineStr"/>
      <c r="W827" s="33" t="inlineStr"/>
      <c r="X827" s="33" t="inlineStr"/>
      <c r="Y827" s="33" t="inlineStr"/>
      <c r="Z827" s="33" t="inlineStr"/>
      <c r="AA827" s="33" t="inlineStr"/>
      <c r="AB827" s="33" t="inlineStr"/>
      <c r="AC827" s="33" t="inlineStr"/>
      <c r="AD827" s="33" t="inlineStr"/>
      <c r="AE827" s="33" t="inlineStr"/>
      <c r="AF827" s="33" t="inlineStr"/>
      <c r="AG827" s="33" t="inlineStr"/>
      <c r="AH827">
        <f>COUNTA(D827:D827)&gt;0</f>
        <v/>
      </c>
      <c r="AI827">
        <f>IFERROR(SUM('2- PR'!$D$824:$D$824,'2- PR'!$D$825:$D$825,'2- PR'!$D$826:$D$826)&gt;0,FALSE)</f>
        <v/>
      </c>
      <c r="AJ827">
        <f>IFERROR(AND(AND(COUNTA('2- PR'!$D$824:$D$824)=0,COUNTA('2- PR'!$D$825:$D$825)=0,COUNTA('2- PR'!$D$826:$D$826)=0),NOT(SUM('2- PR'!$D$824:$D$824,'2- PR'!$D$825:$D$825,'2- PR'!$D$826:$D$826)&gt;0)),FALSE)</f>
        <v/>
      </c>
      <c r="AK827">
        <f>IF(AI827,IF(AH827,"ANSWERED","MISSING"),IF(AJ827,IF(AH827,"INVALID","CONTROLLER MISSING"),IF(AH827,"INVALID","NOT APPLICABLE")))</f>
        <v/>
      </c>
      <c r="AL827" t="inlineStr">
        <is>
          <t>PARSED</t>
        </is>
      </c>
    </row>
    <row r="828">
      <c r="A828" s="29" t="inlineStr">
        <is>
          <t>CASP_PR_814_v1</t>
        </is>
      </c>
      <c r="B828" s="30" t="inlineStr">
        <is>
          <t>Minority Interest</t>
        </is>
      </c>
      <c r="C828" s="34" t="inlineStr">
        <is>
          <t>TABLE: 25.0
MATRIX ROW / CONTEXT: Malta
Enter Minority Interest in Malta
HOW TO ANSWER: 1 to 1 values.</t>
        </is>
      </c>
      <c r="D828" s="32" t="inlineStr"/>
      <c r="E828" s="33" t="inlineStr"/>
      <c r="F828" s="33" t="inlineStr"/>
      <c r="G828" s="33" t="inlineStr"/>
      <c r="H828" s="33" t="inlineStr"/>
      <c r="I828" s="33" t="inlineStr"/>
      <c r="J828" s="33" t="inlineStr"/>
      <c r="K828" s="33" t="inlineStr"/>
      <c r="L828" s="33" t="inlineStr"/>
      <c r="M828" s="33" t="inlineStr"/>
      <c r="N828" s="33" t="inlineStr"/>
      <c r="O828" s="33" t="inlineStr"/>
      <c r="P828" s="33" t="inlineStr"/>
      <c r="Q828" s="33" t="inlineStr"/>
      <c r="R828" s="33" t="inlineStr"/>
      <c r="S828" s="33" t="inlineStr"/>
      <c r="T828" s="33" t="inlineStr"/>
      <c r="U828" s="33" t="inlineStr"/>
      <c r="V828" s="33" t="inlineStr"/>
      <c r="W828" s="33" t="inlineStr"/>
      <c r="X828" s="33" t="inlineStr"/>
      <c r="Y828" s="33" t="inlineStr"/>
      <c r="Z828" s="33" t="inlineStr"/>
      <c r="AA828" s="33" t="inlineStr"/>
      <c r="AB828" s="33" t="inlineStr"/>
      <c r="AC828" s="33" t="inlineStr"/>
      <c r="AD828" s="33" t="inlineStr"/>
      <c r="AE828" s="33" t="inlineStr"/>
      <c r="AF828" s="33" t="inlineStr"/>
      <c r="AG828" s="33" t="inlineStr"/>
      <c r="AH828">
        <f>COUNTA(D828:D828)&gt;0</f>
        <v/>
      </c>
      <c r="AI828">
        <f>TRUE</f>
        <v/>
      </c>
      <c r="AJ828">
        <f>FALSE</f>
        <v/>
      </c>
      <c r="AK828">
        <f>IF(AH828,"ANSWERED","MISSING")</f>
        <v/>
      </c>
      <c r="AL828" t="inlineStr">
        <is>
          <t>NO_DEPENDENCY</t>
        </is>
      </c>
    </row>
    <row r="829">
      <c r="A829" s="29" t="inlineStr">
        <is>
          <t>CASP_PR_815_v1</t>
        </is>
      </c>
      <c r="B829" s="30" t="inlineStr">
        <is>
          <t>Minority Interest</t>
        </is>
      </c>
      <c r="C829" s="34" t="inlineStr">
        <is>
          <t>TABLE: 25.0
MATRIX ROW / CONTEXT: EU/EEA
Enter Minority Interest in EU/EEA
HOW TO ANSWER: 1 to 1 values.</t>
        </is>
      </c>
      <c r="D829" s="32" t="inlineStr"/>
      <c r="E829" s="33" t="inlineStr"/>
      <c r="F829" s="33" t="inlineStr"/>
      <c r="G829" s="33" t="inlineStr"/>
      <c r="H829" s="33" t="inlineStr"/>
      <c r="I829" s="33" t="inlineStr"/>
      <c r="J829" s="33" t="inlineStr"/>
      <c r="K829" s="33" t="inlineStr"/>
      <c r="L829" s="33" t="inlineStr"/>
      <c r="M829" s="33" t="inlineStr"/>
      <c r="N829" s="33" t="inlineStr"/>
      <c r="O829" s="33" t="inlineStr"/>
      <c r="P829" s="33" t="inlineStr"/>
      <c r="Q829" s="33" t="inlineStr"/>
      <c r="R829" s="33" t="inlineStr"/>
      <c r="S829" s="33" t="inlineStr"/>
      <c r="T829" s="33" t="inlineStr"/>
      <c r="U829" s="33" t="inlineStr"/>
      <c r="V829" s="33" t="inlineStr"/>
      <c r="W829" s="33" t="inlineStr"/>
      <c r="X829" s="33" t="inlineStr"/>
      <c r="Y829" s="33" t="inlineStr"/>
      <c r="Z829" s="33" t="inlineStr"/>
      <c r="AA829" s="33" t="inlineStr"/>
      <c r="AB829" s="33" t="inlineStr"/>
      <c r="AC829" s="33" t="inlineStr"/>
      <c r="AD829" s="33" t="inlineStr"/>
      <c r="AE829" s="33" t="inlineStr"/>
      <c r="AF829" s="33" t="inlineStr"/>
      <c r="AG829" s="33" t="inlineStr"/>
      <c r="AH829">
        <f>COUNTA(D829:D829)&gt;0</f>
        <v/>
      </c>
      <c r="AI829">
        <f>TRUE</f>
        <v/>
      </c>
      <c r="AJ829">
        <f>FALSE</f>
        <v/>
      </c>
      <c r="AK829">
        <f>IF(AH829,"ANSWERED","MISSING")</f>
        <v/>
      </c>
      <c r="AL829" t="inlineStr">
        <is>
          <t>NO_DEPENDENCY</t>
        </is>
      </c>
    </row>
    <row r="830">
      <c r="A830" s="29" t="inlineStr">
        <is>
          <t>CASP_PR_816_v1</t>
        </is>
      </c>
      <c r="B830" s="30" t="inlineStr">
        <is>
          <t>Minority Interest</t>
        </is>
      </c>
      <c r="C830" s="34" t="inlineStr">
        <is>
          <t>TABLE: 25.0
MATRIX ROW / CONTEXT: RoW
Enter Minority Interest in RoW
HOW TO ANSWER: 1 to 1 values.</t>
        </is>
      </c>
      <c r="D830" s="32" t="inlineStr"/>
      <c r="E830" s="33" t="inlineStr"/>
      <c r="F830" s="33" t="inlineStr"/>
      <c r="G830" s="33" t="inlineStr"/>
      <c r="H830" s="33" t="inlineStr"/>
      <c r="I830" s="33" t="inlineStr"/>
      <c r="J830" s="33" t="inlineStr"/>
      <c r="K830" s="33" t="inlineStr"/>
      <c r="L830" s="33" t="inlineStr"/>
      <c r="M830" s="33" t="inlineStr"/>
      <c r="N830" s="33" t="inlineStr"/>
      <c r="O830" s="33" t="inlineStr"/>
      <c r="P830" s="33" t="inlineStr"/>
      <c r="Q830" s="33" t="inlineStr"/>
      <c r="R830" s="33" t="inlineStr"/>
      <c r="S830" s="33" t="inlineStr"/>
      <c r="T830" s="33" t="inlineStr"/>
      <c r="U830" s="33" t="inlineStr"/>
      <c r="V830" s="33" t="inlineStr"/>
      <c r="W830" s="33" t="inlineStr"/>
      <c r="X830" s="33" t="inlineStr"/>
      <c r="Y830" s="33" t="inlineStr"/>
      <c r="Z830" s="33" t="inlineStr"/>
      <c r="AA830" s="33" t="inlineStr"/>
      <c r="AB830" s="33" t="inlineStr"/>
      <c r="AC830" s="33" t="inlineStr"/>
      <c r="AD830" s="33" t="inlineStr"/>
      <c r="AE830" s="33" t="inlineStr"/>
      <c r="AF830" s="33" t="inlineStr"/>
      <c r="AG830" s="33" t="inlineStr"/>
      <c r="AH830">
        <f>COUNTA(D830:D830)&gt;0</f>
        <v/>
      </c>
      <c r="AI830">
        <f>TRUE</f>
        <v/>
      </c>
      <c r="AJ830">
        <f>FALSE</f>
        <v/>
      </c>
      <c r="AK830">
        <f>IF(AH830,"ANSWERED","MISSING")</f>
        <v/>
      </c>
      <c r="AL830" t="inlineStr">
        <is>
          <t>NO_DEPENDENCY</t>
        </is>
      </c>
    </row>
    <row r="831">
      <c r="A831" s="29" t="inlineStr">
        <is>
          <t>CASP_PR_1256_v1</t>
        </is>
      </c>
      <c r="B831" s="30" t="inlineStr">
        <is>
          <t>CASP Service Provider Class</t>
        </is>
      </c>
      <c r="C831" s="31" t="inlineStr">
        <is>
          <t>Select 'Class 1', 'Class 2', 'Class 3' from the allowed options in the guidance.
OPTIONS: Class 1 | Class 2 | Class 3</t>
        </is>
      </c>
      <c r="D831" s="32" t="inlineStr"/>
      <c r="E831" s="33" t="inlineStr"/>
      <c r="F831" s="33" t="inlineStr"/>
      <c r="G831" s="33" t="inlineStr"/>
      <c r="H831" s="33" t="inlineStr"/>
      <c r="I831" s="33" t="inlineStr"/>
      <c r="J831" s="33" t="inlineStr"/>
      <c r="K831" s="33" t="inlineStr"/>
      <c r="L831" s="33" t="inlineStr"/>
      <c r="M831" s="33" t="inlineStr"/>
      <c r="N831" s="33" t="inlineStr"/>
      <c r="O831" s="33" t="inlineStr"/>
      <c r="P831" s="33" t="inlineStr"/>
      <c r="Q831" s="33" t="inlineStr"/>
      <c r="R831" s="33" t="inlineStr"/>
      <c r="S831" s="33" t="inlineStr"/>
      <c r="T831" s="33" t="inlineStr"/>
      <c r="U831" s="33" t="inlineStr"/>
      <c r="V831" s="33" t="inlineStr"/>
      <c r="W831" s="33" t="inlineStr"/>
      <c r="X831" s="33" t="inlineStr"/>
      <c r="Y831" s="33" t="inlineStr"/>
      <c r="Z831" s="33" t="inlineStr"/>
      <c r="AA831" s="33" t="inlineStr"/>
      <c r="AB831" s="33" t="inlineStr"/>
      <c r="AC831" s="33" t="inlineStr"/>
      <c r="AD831" s="33" t="inlineStr"/>
      <c r="AE831" s="33" t="inlineStr"/>
      <c r="AF831" s="33" t="inlineStr"/>
      <c r="AG831" s="33" t="inlineStr"/>
      <c r="AH831">
        <f>COUNTA(D831:D831)&gt;0</f>
        <v/>
      </c>
      <c r="AI831">
        <f>TRUE</f>
        <v/>
      </c>
      <c r="AJ831">
        <f>FALSE</f>
        <v/>
      </c>
      <c r="AK831">
        <f>IF(AH831,"ANSWERED","MISSING")</f>
        <v/>
      </c>
      <c r="AL831" t="inlineStr">
        <is>
          <t>NO_DEPENDENCY</t>
        </is>
      </c>
    </row>
    <row r="832">
      <c r="A832" s="29" t="inlineStr">
        <is>
          <t>CASP_PR_1257_v1</t>
        </is>
      </c>
      <c r="B832" s="30" t="inlineStr">
        <is>
          <t>CASP Minimum Capital Requirement</t>
        </is>
      </c>
      <c r="C832" s="31" t="inlineStr">
        <is>
          <t>Select '50000', '125000', '150000' from the allowed options in the guidance.
OPTIONS: 50000 | 125000 | 150000</t>
        </is>
      </c>
      <c r="D832" s="32" t="inlineStr"/>
      <c r="E832" s="33" t="inlineStr"/>
      <c r="F832" s="33" t="inlineStr"/>
      <c r="G832" s="33" t="inlineStr"/>
      <c r="H832" s="33" t="inlineStr"/>
      <c r="I832" s="33" t="inlineStr"/>
      <c r="J832" s="33" t="inlineStr"/>
      <c r="K832" s="33" t="inlineStr"/>
      <c r="L832" s="33" t="inlineStr"/>
      <c r="M832" s="33" t="inlineStr"/>
      <c r="N832" s="33" t="inlineStr"/>
      <c r="O832" s="33" t="inlineStr"/>
      <c r="P832" s="33" t="inlineStr"/>
      <c r="Q832" s="33" t="inlineStr"/>
      <c r="R832" s="33" t="inlineStr"/>
      <c r="S832" s="33" t="inlineStr"/>
      <c r="T832" s="33" t="inlineStr"/>
      <c r="U832" s="33" t="inlineStr"/>
      <c r="V832" s="33" t="inlineStr"/>
      <c r="W832" s="33" t="inlineStr"/>
      <c r="X832" s="33" t="inlineStr"/>
      <c r="Y832" s="33" t="inlineStr"/>
      <c r="Z832" s="33" t="inlineStr"/>
      <c r="AA832" s="33" t="inlineStr"/>
      <c r="AB832" s="33" t="inlineStr"/>
      <c r="AC832" s="33" t="inlineStr"/>
      <c r="AD832" s="33" t="inlineStr"/>
      <c r="AE832" s="33" t="inlineStr"/>
      <c r="AF832" s="33" t="inlineStr"/>
      <c r="AG832" s="33" t="inlineStr"/>
      <c r="AH832">
        <f>COUNTA(D832:D832)&gt;0</f>
        <v/>
      </c>
      <c r="AI832">
        <f>TRUE</f>
        <v/>
      </c>
      <c r="AJ832">
        <f>FALSE</f>
        <v/>
      </c>
      <c r="AK832">
        <f>IF(AH832,"ANSWERED","MISSING")</f>
        <v/>
      </c>
      <c r="AL832" t="inlineStr">
        <is>
          <t>NO_DEPENDENCY</t>
        </is>
      </c>
    </row>
    <row r="833" ht="24" customHeight="1">
      <c r="A833" s="28" t="inlineStr">
        <is>
          <t>PR — OFF-BALANCE SHEET ITEMS</t>
        </is>
      </c>
      <c r="B833" s="28" t="n"/>
      <c r="C833" s="28" t="n"/>
      <c r="D833" s="28" t="n"/>
      <c r="E833" s="28" t="n"/>
      <c r="F833" s="28" t="n"/>
      <c r="G833" s="28" t="n"/>
      <c r="H833" s="28" t="n"/>
      <c r="I833" s="28" t="n"/>
      <c r="J833" s="28" t="n"/>
      <c r="K833" s="28" t="n"/>
      <c r="L833" s="28" t="n"/>
      <c r="M833" s="28" t="n"/>
      <c r="N833" s="28" t="n"/>
      <c r="O833" s="28" t="n"/>
      <c r="P833" s="28" t="n"/>
      <c r="Q833" s="28" t="n"/>
      <c r="R833" s="28" t="n"/>
      <c r="S833" s="28" t="n"/>
      <c r="T833" s="28" t="n"/>
      <c r="U833" s="28" t="n"/>
      <c r="V833" s="28" t="n"/>
      <c r="W833" s="28" t="n"/>
      <c r="X833" s="28" t="n"/>
      <c r="Y833" s="28" t="n"/>
      <c r="Z833" s="28" t="n"/>
      <c r="AA833" s="28" t="n"/>
      <c r="AB833" s="28" t="n"/>
      <c r="AC833" s="28" t="n"/>
      <c r="AD833" s="28" t="n"/>
      <c r="AE833" s="28" t="n"/>
      <c r="AF833" s="28" t="n"/>
      <c r="AG833" s="28" t="n"/>
    </row>
    <row r="834">
      <c r="A834" s="29" t="inlineStr">
        <is>
          <t>CASP_PR_817_v1</t>
        </is>
      </c>
      <c r="B834" s="30" t="inlineStr">
        <is>
          <t>Contingent Liabilities</t>
        </is>
      </c>
      <c r="C834" s="34" t="inlineStr">
        <is>
          <t>TABLE: 26.0
MATRIX ROW / CONTEXT: Malta
Enter Contingent Liabilities in Malta
HOW TO ANSWER: 1 to 1 values.</t>
        </is>
      </c>
      <c r="D834" s="32" t="inlineStr"/>
      <c r="E834" s="33" t="inlineStr"/>
      <c r="F834" s="33" t="inlineStr"/>
      <c r="G834" s="33" t="inlineStr"/>
      <c r="H834" s="33" t="inlineStr"/>
      <c r="I834" s="33" t="inlineStr"/>
      <c r="J834" s="33" t="inlineStr"/>
      <c r="K834" s="33" t="inlineStr"/>
      <c r="L834" s="33" t="inlineStr"/>
      <c r="M834" s="33" t="inlineStr"/>
      <c r="N834" s="33" t="inlineStr"/>
      <c r="O834" s="33" t="inlineStr"/>
      <c r="P834" s="33" t="inlineStr"/>
      <c r="Q834" s="33" t="inlineStr"/>
      <c r="R834" s="33" t="inlineStr"/>
      <c r="S834" s="33" t="inlineStr"/>
      <c r="T834" s="33" t="inlineStr"/>
      <c r="U834" s="33" t="inlineStr"/>
      <c r="V834" s="33" t="inlineStr"/>
      <c r="W834" s="33" t="inlineStr"/>
      <c r="X834" s="33" t="inlineStr"/>
      <c r="Y834" s="33" t="inlineStr"/>
      <c r="Z834" s="33" t="inlineStr"/>
      <c r="AA834" s="33" t="inlineStr"/>
      <c r="AB834" s="33" t="inlineStr"/>
      <c r="AC834" s="33" t="inlineStr"/>
      <c r="AD834" s="33" t="inlineStr"/>
      <c r="AE834" s="33" t="inlineStr"/>
      <c r="AF834" s="33" t="inlineStr"/>
      <c r="AG834" s="33" t="inlineStr"/>
      <c r="AH834">
        <f>COUNTA(D834:D834)&gt;0</f>
        <v/>
      </c>
      <c r="AI834">
        <f>TRUE</f>
        <v/>
      </c>
      <c r="AJ834">
        <f>FALSE</f>
        <v/>
      </c>
      <c r="AK834">
        <f>IF(AH834,"ANSWERED","MISSING")</f>
        <v/>
      </c>
      <c r="AL834" t="inlineStr">
        <is>
          <t>NO_DEPENDENCY</t>
        </is>
      </c>
    </row>
    <row r="835">
      <c r="A835" s="29" t="inlineStr">
        <is>
          <t>CASP_PR_818_v1</t>
        </is>
      </c>
      <c r="B835" s="30" t="inlineStr">
        <is>
          <t>Contingent Liabilities</t>
        </is>
      </c>
      <c r="C835" s="34" t="inlineStr">
        <is>
          <t>TABLE: 26.0
MATRIX ROW / CONTEXT: EU/EEA
Enter Contingent Liabilities in EU/EEA
HOW TO ANSWER: 1 to 1 values.</t>
        </is>
      </c>
      <c r="D835" s="32" t="inlineStr"/>
      <c r="E835" s="33" t="inlineStr"/>
      <c r="F835" s="33" t="inlineStr"/>
      <c r="G835" s="33" t="inlineStr"/>
      <c r="H835" s="33" t="inlineStr"/>
      <c r="I835" s="33" t="inlineStr"/>
      <c r="J835" s="33" t="inlineStr"/>
      <c r="K835" s="33" t="inlineStr"/>
      <c r="L835" s="33" t="inlineStr"/>
      <c r="M835" s="33" t="inlineStr"/>
      <c r="N835" s="33" t="inlineStr"/>
      <c r="O835" s="33" t="inlineStr"/>
      <c r="P835" s="33" t="inlineStr"/>
      <c r="Q835" s="33" t="inlineStr"/>
      <c r="R835" s="33" t="inlineStr"/>
      <c r="S835" s="33" t="inlineStr"/>
      <c r="T835" s="33" t="inlineStr"/>
      <c r="U835" s="33" t="inlineStr"/>
      <c r="V835" s="33" t="inlineStr"/>
      <c r="W835" s="33" t="inlineStr"/>
      <c r="X835" s="33" t="inlineStr"/>
      <c r="Y835" s="33" t="inlineStr"/>
      <c r="Z835" s="33" t="inlineStr"/>
      <c r="AA835" s="33" t="inlineStr"/>
      <c r="AB835" s="33" t="inlineStr"/>
      <c r="AC835" s="33" t="inlineStr"/>
      <c r="AD835" s="33" t="inlineStr"/>
      <c r="AE835" s="33" t="inlineStr"/>
      <c r="AF835" s="33" t="inlineStr"/>
      <c r="AG835" s="33" t="inlineStr"/>
      <c r="AH835">
        <f>COUNTA(D835:D835)&gt;0</f>
        <v/>
      </c>
      <c r="AI835">
        <f>TRUE</f>
        <v/>
      </c>
      <c r="AJ835">
        <f>FALSE</f>
        <v/>
      </c>
      <c r="AK835">
        <f>IF(AH835,"ANSWERED","MISSING")</f>
        <v/>
      </c>
      <c r="AL835" t="inlineStr">
        <is>
          <t>NO_DEPENDENCY</t>
        </is>
      </c>
    </row>
    <row r="836">
      <c r="A836" s="29" t="inlineStr">
        <is>
          <t>CASP_PR_819_v1</t>
        </is>
      </c>
      <c r="B836" s="30" t="inlineStr">
        <is>
          <t>Contingent Liabilities</t>
        </is>
      </c>
      <c r="C836" s="34" t="inlineStr">
        <is>
          <t>TABLE: 26.0
MATRIX ROW / CONTEXT: RoW
Enter Contingent Liabilities in RoW
HOW TO ANSWER: 1 to 1 values.</t>
        </is>
      </c>
      <c r="D836" s="32" t="inlineStr"/>
      <c r="E836" s="33" t="inlineStr"/>
      <c r="F836" s="33" t="inlineStr"/>
      <c r="G836" s="33" t="inlineStr"/>
      <c r="H836" s="33" t="inlineStr"/>
      <c r="I836" s="33" t="inlineStr"/>
      <c r="J836" s="33" t="inlineStr"/>
      <c r="K836" s="33" t="inlineStr"/>
      <c r="L836" s="33" t="inlineStr"/>
      <c r="M836" s="33" t="inlineStr"/>
      <c r="N836" s="33" t="inlineStr"/>
      <c r="O836" s="33" t="inlineStr"/>
      <c r="P836" s="33" t="inlineStr"/>
      <c r="Q836" s="33" t="inlineStr"/>
      <c r="R836" s="33" t="inlineStr"/>
      <c r="S836" s="33" t="inlineStr"/>
      <c r="T836" s="33" t="inlineStr"/>
      <c r="U836" s="33" t="inlineStr"/>
      <c r="V836" s="33" t="inlineStr"/>
      <c r="W836" s="33" t="inlineStr"/>
      <c r="X836" s="33" t="inlineStr"/>
      <c r="Y836" s="33" t="inlineStr"/>
      <c r="Z836" s="33" t="inlineStr"/>
      <c r="AA836" s="33" t="inlineStr"/>
      <c r="AB836" s="33" t="inlineStr"/>
      <c r="AC836" s="33" t="inlineStr"/>
      <c r="AD836" s="33" t="inlineStr"/>
      <c r="AE836" s="33" t="inlineStr"/>
      <c r="AF836" s="33" t="inlineStr"/>
      <c r="AG836" s="33" t="inlineStr"/>
      <c r="AH836">
        <f>COUNTA(D836:D836)&gt;0</f>
        <v/>
      </c>
      <c r="AI836">
        <f>TRUE</f>
        <v/>
      </c>
      <c r="AJ836">
        <f>FALSE</f>
        <v/>
      </c>
      <c r="AK836">
        <f>IF(AH836,"ANSWERED","MISSING")</f>
        <v/>
      </c>
      <c r="AL836" t="inlineStr">
        <is>
          <t>NO_DEPENDENCY</t>
        </is>
      </c>
    </row>
    <row r="837">
      <c r="A837" s="29" t="inlineStr">
        <is>
          <t>CASP_PR_820_v1</t>
        </is>
      </c>
      <c r="B837" s="30" t="inlineStr">
        <is>
          <t>Details on Contingent Liabilities</t>
        </is>
      </c>
      <c r="C837" s="31" t="inlineStr">
        <is>
          <t>Enter Details on Contingent Liabilities
WHEN TO ANSWER: The total of “Contingent Liabilities” (CASP_PR_817), “Contingent Liabilities” (CASP_PR_818), “Contingent Liabilities” (CASP_PR_819) is greater than 0</t>
        </is>
      </c>
      <c r="D837" s="36" t="inlineStr"/>
      <c r="E837" s="33" t="inlineStr"/>
      <c r="F837" s="33" t="inlineStr"/>
      <c r="G837" s="33" t="inlineStr"/>
      <c r="H837" s="33" t="inlineStr"/>
      <c r="I837" s="33" t="inlineStr"/>
      <c r="J837" s="33" t="inlineStr"/>
      <c r="K837" s="33" t="inlineStr"/>
      <c r="L837" s="33" t="inlineStr"/>
      <c r="M837" s="33" t="inlineStr"/>
      <c r="N837" s="33" t="inlineStr"/>
      <c r="O837" s="33" t="inlineStr"/>
      <c r="P837" s="33" t="inlineStr"/>
      <c r="Q837" s="33" t="inlineStr"/>
      <c r="R837" s="33" t="inlineStr"/>
      <c r="S837" s="33" t="inlineStr"/>
      <c r="T837" s="33" t="inlineStr"/>
      <c r="U837" s="33" t="inlineStr"/>
      <c r="V837" s="33" t="inlineStr"/>
      <c r="W837" s="33" t="inlineStr"/>
      <c r="X837" s="33" t="inlineStr"/>
      <c r="Y837" s="33" t="inlineStr"/>
      <c r="Z837" s="33" t="inlineStr"/>
      <c r="AA837" s="33" t="inlineStr"/>
      <c r="AB837" s="33" t="inlineStr"/>
      <c r="AC837" s="33" t="inlineStr"/>
      <c r="AD837" s="33" t="inlineStr"/>
      <c r="AE837" s="33" t="inlineStr"/>
      <c r="AF837" s="33" t="inlineStr"/>
      <c r="AG837" s="33" t="inlineStr"/>
      <c r="AH837">
        <f>COUNTA(D837:D837)&gt;0</f>
        <v/>
      </c>
      <c r="AI837">
        <f>IFERROR(SUM('2- PR'!$D$834:$D$834,'2- PR'!$D$835:$D$835,'2- PR'!$D$836:$D$836)&gt;0,FALSE)</f>
        <v/>
      </c>
      <c r="AJ837">
        <f>IFERROR(AND(AND(COUNTA('2- PR'!$D$834:$D$834)=0,COUNTA('2- PR'!$D$835:$D$835)=0,COUNTA('2- PR'!$D$836:$D$836)=0),NOT(SUM('2- PR'!$D$834:$D$834,'2- PR'!$D$835:$D$835,'2- PR'!$D$836:$D$836)&gt;0)),FALSE)</f>
        <v/>
      </c>
      <c r="AK837">
        <f>IF(AI837,IF(AH837,"ANSWERED","MISSING"),IF(AJ837,IF(AH837,"INVALID","CONTROLLER MISSING"),IF(AH837,"INVALID","NOT APPLICABLE")))</f>
        <v/>
      </c>
      <c r="AL837" t="inlineStr">
        <is>
          <t>PARSED</t>
        </is>
      </c>
    </row>
    <row r="838">
      <c r="A838" s="29" t="inlineStr">
        <is>
          <t>CASP_PR_821_v1</t>
        </is>
      </c>
      <c r="B838" s="30" t="inlineStr">
        <is>
          <t>Contingent Assets</t>
        </is>
      </c>
      <c r="C838" s="34" t="inlineStr">
        <is>
          <t>TABLE: 26.0
MATRIX ROW / CONTEXT: Malta
Enter Contingent Assets in Malta
HOW TO ANSWER: 1 to 1 values.</t>
        </is>
      </c>
      <c r="D838" s="32" t="inlineStr"/>
      <c r="E838" s="33" t="inlineStr"/>
      <c r="F838" s="33" t="inlineStr"/>
      <c r="G838" s="33" t="inlineStr"/>
      <c r="H838" s="33" t="inlineStr"/>
      <c r="I838" s="33" t="inlineStr"/>
      <c r="J838" s="33" t="inlineStr"/>
      <c r="K838" s="33" t="inlineStr"/>
      <c r="L838" s="33" t="inlineStr"/>
      <c r="M838" s="33" t="inlineStr"/>
      <c r="N838" s="33" t="inlineStr"/>
      <c r="O838" s="33" t="inlineStr"/>
      <c r="P838" s="33" t="inlineStr"/>
      <c r="Q838" s="33" t="inlineStr"/>
      <c r="R838" s="33" t="inlineStr"/>
      <c r="S838" s="33" t="inlineStr"/>
      <c r="T838" s="33" t="inlineStr"/>
      <c r="U838" s="33" t="inlineStr"/>
      <c r="V838" s="33" t="inlineStr"/>
      <c r="W838" s="33" t="inlineStr"/>
      <c r="X838" s="33" t="inlineStr"/>
      <c r="Y838" s="33" t="inlineStr"/>
      <c r="Z838" s="33" t="inlineStr"/>
      <c r="AA838" s="33" t="inlineStr"/>
      <c r="AB838" s="33" t="inlineStr"/>
      <c r="AC838" s="33" t="inlineStr"/>
      <c r="AD838" s="33" t="inlineStr"/>
      <c r="AE838" s="33" t="inlineStr"/>
      <c r="AF838" s="33" t="inlineStr"/>
      <c r="AG838" s="33" t="inlineStr"/>
      <c r="AH838">
        <f>COUNTA(D838:D838)&gt;0</f>
        <v/>
      </c>
      <c r="AI838">
        <f>TRUE</f>
        <v/>
      </c>
      <c r="AJ838">
        <f>FALSE</f>
        <v/>
      </c>
      <c r="AK838">
        <f>IF(AH838,"ANSWERED","MISSING")</f>
        <v/>
      </c>
      <c r="AL838" t="inlineStr">
        <is>
          <t>NO_DEPENDENCY</t>
        </is>
      </c>
    </row>
    <row r="839">
      <c r="A839" s="29" t="inlineStr">
        <is>
          <t>CASP_PR_822_v1</t>
        </is>
      </c>
      <c r="B839" s="30" t="inlineStr">
        <is>
          <t>Contingent Assets</t>
        </is>
      </c>
      <c r="C839" s="34" t="inlineStr">
        <is>
          <t>TABLE: 26.0
MATRIX ROW / CONTEXT: EU/EEA
Enter Contingent Assets in EU/EEA
HOW TO ANSWER: 1 to 1 values.</t>
        </is>
      </c>
      <c r="D839" s="32" t="inlineStr"/>
      <c r="E839" s="33" t="inlineStr"/>
      <c r="F839" s="33" t="inlineStr"/>
      <c r="G839" s="33" t="inlineStr"/>
      <c r="H839" s="33" t="inlineStr"/>
      <c r="I839" s="33" t="inlineStr"/>
      <c r="J839" s="33" t="inlineStr"/>
      <c r="K839" s="33" t="inlineStr"/>
      <c r="L839" s="33" t="inlineStr"/>
      <c r="M839" s="33" t="inlineStr"/>
      <c r="N839" s="33" t="inlineStr"/>
      <c r="O839" s="33" t="inlineStr"/>
      <c r="P839" s="33" t="inlineStr"/>
      <c r="Q839" s="33" t="inlineStr"/>
      <c r="R839" s="33" t="inlineStr"/>
      <c r="S839" s="33" t="inlineStr"/>
      <c r="T839" s="33" t="inlineStr"/>
      <c r="U839" s="33" t="inlineStr"/>
      <c r="V839" s="33" t="inlineStr"/>
      <c r="W839" s="33" t="inlineStr"/>
      <c r="X839" s="33" t="inlineStr"/>
      <c r="Y839" s="33" t="inlineStr"/>
      <c r="Z839" s="33" t="inlineStr"/>
      <c r="AA839" s="33" t="inlineStr"/>
      <c r="AB839" s="33" t="inlineStr"/>
      <c r="AC839" s="33" t="inlineStr"/>
      <c r="AD839" s="33" t="inlineStr"/>
      <c r="AE839" s="33" t="inlineStr"/>
      <c r="AF839" s="33" t="inlineStr"/>
      <c r="AG839" s="33" t="inlineStr"/>
      <c r="AH839">
        <f>COUNTA(D839:D839)&gt;0</f>
        <v/>
      </c>
      <c r="AI839">
        <f>TRUE</f>
        <v/>
      </c>
      <c r="AJ839">
        <f>FALSE</f>
        <v/>
      </c>
      <c r="AK839">
        <f>IF(AH839,"ANSWERED","MISSING")</f>
        <v/>
      </c>
      <c r="AL839" t="inlineStr">
        <is>
          <t>NO_DEPENDENCY</t>
        </is>
      </c>
    </row>
    <row r="840">
      <c r="A840" s="29" t="inlineStr">
        <is>
          <t>CASP_PR_823_v1</t>
        </is>
      </c>
      <c r="B840" s="30" t="inlineStr">
        <is>
          <t>Contingent Assets</t>
        </is>
      </c>
      <c r="C840" s="34" t="inlineStr">
        <is>
          <t>TABLE: 26.0
MATRIX ROW / CONTEXT: RoW
Enter Contingent Assets in RoW
HOW TO ANSWER: 1 to 1 values.</t>
        </is>
      </c>
      <c r="D840" s="32" t="inlineStr"/>
      <c r="E840" s="33" t="inlineStr"/>
      <c r="F840" s="33" t="inlineStr"/>
      <c r="G840" s="33" t="inlineStr"/>
      <c r="H840" s="33" t="inlineStr"/>
      <c r="I840" s="33" t="inlineStr"/>
      <c r="J840" s="33" t="inlineStr"/>
      <c r="K840" s="33" t="inlineStr"/>
      <c r="L840" s="33" t="inlineStr"/>
      <c r="M840" s="33" t="inlineStr"/>
      <c r="N840" s="33" t="inlineStr"/>
      <c r="O840" s="33" t="inlineStr"/>
      <c r="P840" s="33" t="inlineStr"/>
      <c r="Q840" s="33" t="inlineStr"/>
      <c r="R840" s="33" t="inlineStr"/>
      <c r="S840" s="33" t="inlineStr"/>
      <c r="T840" s="33" t="inlineStr"/>
      <c r="U840" s="33" t="inlineStr"/>
      <c r="V840" s="33" t="inlineStr"/>
      <c r="W840" s="33" t="inlineStr"/>
      <c r="X840" s="33" t="inlineStr"/>
      <c r="Y840" s="33" t="inlineStr"/>
      <c r="Z840" s="33" t="inlineStr"/>
      <c r="AA840" s="33" t="inlineStr"/>
      <c r="AB840" s="33" t="inlineStr"/>
      <c r="AC840" s="33" t="inlineStr"/>
      <c r="AD840" s="33" t="inlineStr"/>
      <c r="AE840" s="33" t="inlineStr"/>
      <c r="AF840" s="33" t="inlineStr"/>
      <c r="AG840" s="33" t="inlineStr"/>
      <c r="AH840">
        <f>COUNTA(D840:D840)&gt;0</f>
        <v/>
      </c>
      <c r="AI840">
        <f>TRUE</f>
        <v/>
      </c>
      <c r="AJ840">
        <f>FALSE</f>
        <v/>
      </c>
      <c r="AK840">
        <f>IF(AH840,"ANSWERED","MISSING")</f>
        <v/>
      </c>
      <c r="AL840" t="inlineStr">
        <is>
          <t>NO_DEPENDENCY</t>
        </is>
      </c>
    </row>
    <row r="841">
      <c r="A841" s="29" t="inlineStr">
        <is>
          <t>CASP_PR_824_v1</t>
        </is>
      </c>
      <c r="B841" s="30" t="inlineStr">
        <is>
          <t>Details on Contingent Assets</t>
        </is>
      </c>
      <c r="C841" s="31" t="inlineStr">
        <is>
          <t>Enter Details on Contingent Assets
WHEN TO ANSWER: The total of “Contingent Assets” (CASP_PR_821), “Contingent Assets” (CASP_PR_822), “Contingent Assets” (CASP_PR_823) is greater than 0</t>
        </is>
      </c>
      <c r="D841" s="36" t="inlineStr"/>
      <c r="E841" s="33" t="inlineStr"/>
      <c r="F841" s="33" t="inlineStr"/>
      <c r="G841" s="33" t="inlineStr"/>
      <c r="H841" s="33" t="inlineStr"/>
      <c r="I841" s="33" t="inlineStr"/>
      <c r="J841" s="33" t="inlineStr"/>
      <c r="K841" s="33" t="inlineStr"/>
      <c r="L841" s="33" t="inlineStr"/>
      <c r="M841" s="33" t="inlineStr"/>
      <c r="N841" s="33" t="inlineStr"/>
      <c r="O841" s="33" t="inlineStr"/>
      <c r="P841" s="33" t="inlineStr"/>
      <c r="Q841" s="33" t="inlineStr"/>
      <c r="R841" s="33" t="inlineStr"/>
      <c r="S841" s="33" t="inlineStr"/>
      <c r="T841" s="33" t="inlineStr"/>
      <c r="U841" s="33" t="inlineStr"/>
      <c r="V841" s="33" t="inlineStr"/>
      <c r="W841" s="33" t="inlineStr"/>
      <c r="X841" s="33" t="inlineStr"/>
      <c r="Y841" s="33" t="inlineStr"/>
      <c r="Z841" s="33" t="inlineStr"/>
      <c r="AA841" s="33" t="inlineStr"/>
      <c r="AB841" s="33" t="inlineStr"/>
      <c r="AC841" s="33" t="inlineStr"/>
      <c r="AD841" s="33" t="inlineStr"/>
      <c r="AE841" s="33" t="inlineStr"/>
      <c r="AF841" s="33" t="inlineStr"/>
      <c r="AG841" s="33" t="inlineStr"/>
      <c r="AH841">
        <f>COUNTA(D841:D841)&gt;0</f>
        <v/>
      </c>
      <c r="AI841">
        <f>IFERROR(SUM('2- PR'!$D$838:$D$838,'2- PR'!$D$839:$D$839,'2- PR'!$D$840:$D$840)&gt;0,FALSE)</f>
        <v/>
      </c>
      <c r="AJ841">
        <f>IFERROR(AND(AND(COUNTA('2- PR'!$D$838:$D$838)=0,COUNTA('2- PR'!$D$839:$D$839)=0,COUNTA('2- PR'!$D$840:$D$840)=0),NOT(SUM('2- PR'!$D$838:$D$838,'2- PR'!$D$839:$D$839,'2- PR'!$D$840:$D$840)&gt;0)),FALSE)</f>
        <v/>
      </c>
      <c r="AK841">
        <f>IF(AI841,IF(AH841,"ANSWERED","MISSING"),IF(AJ841,IF(AH841,"INVALID","CONTROLLER MISSING"),IF(AH841,"INVALID","NOT APPLICABLE")))</f>
        <v/>
      </c>
      <c r="AL841" t="inlineStr">
        <is>
          <t>PARSED</t>
        </is>
      </c>
    </row>
    <row r="842">
      <c r="A842" s="29" t="inlineStr">
        <is>
          <t>CASP_PR_825_v1</t>
        </is>
      </c>
      <c r="B842" s="30" t="inlineStr">
        <is>
          <t>Crypto-Assets under control</t>
        </is>
      </c>
      <c r="C842" s="34" t="inlineStr">
        <is>
          <t>TABLE: 26.0
MATRIX ROW / CONTEXT: Malta
Enter Crypto-Assets under control in Malta
HOW TO ANSWER: 1 to 1 values.</t>
        </is>
      </c>
      <c r="D842" s="32" t="inlineStr"/>
      <c r="E842" s="33" t="inlineStr"/>
      <c r="F842" s="33" t="inlineStr"/>
      <c r="G842" s="33" t="inlineStr"/>
      <c r="H842" s="33" t="inlineStr"/>
      <c r="I842" s="33" t="inlineStr"/>
      <c r="J842" s="33" t="inlineStr"/>
      <c r="K842" s="33" t="inlineStr"/>
      <c r="L842" s="33" t="inlineStr"/>
      <c r="M842" s="33" t="inlineStr"/>
      <c r="N842" s="33" t="inlineStr"/>
      <c r="O842" s="33" t="inlineStr"/>
      <c r="P842" s="33" t="inlineStr"/>
      <c r="Q842" s="33" t="inlineStr"/>
      <c r="R842" s="33" t="inlineStr"/>
      <c r="S842" s="33" t="inlineStr"/>
      <c r="T842" s="33" t="inlineStr"/>
      <c r="U842" s="33" t="inlineStr"/>
      <c r="V842" s="33" t="inlineStr"/>
      <c r="W842" s="33" t="inlineStr"/>
      <c r="X842" s="33" t="inlineStr"/>
      <c r="Y842" s="33" t="inlineStr"/>
      <c r="Z842" s="33" t="inlineStr"/>
      <c r="AA842" s="33" t="inlineStr"/>
      <c r="AB842" s="33" t="inlineStr"/>
      <c r="AC842" s="33" t="inlineStr"/>
      <c r="AD842" s="33" t="inlineStr"/>
      <c r="AE842" s="33" t="inlineStr"/>
      <c r="AF842" s="33" t="inlineStr"/>
      <c r="AG842" s="33" t="inlineStr"/>
      <c r="AH842">
        <f>COUNTA(D842:D842)&gt;0</f>
        <v/>
      </c>
      <c r="AI842">
        <f>TRUE</f>
        <v/>
      </c>
      <c r="AJ842">
        <f>FALSE</f>
        <v/>
      </c>
      <c r="AK842">
        <f>IF(AH842,"ANSWERED","MISSING")</f>
        <v/>
      </c>
      <c r="AL842" t="inlineStr">
        <is>
          <t>NO_DEPENDENCY</t>
        </is>
      </c>
    </row>
    <row r="843">
      <c r="A843" s="29" t="inlineStr">
        <is>
          <t>CASP_PR_826_v1</t>
        </is>
      </c>
      <c r="B843" s="30" t="inlineStr">
        <is>
          <t>Crypto-Assets under control</t>
        </is>
      </c>
      <c r="C843" s="34" t="inlineStr">
        <is>
          <t>TABLE: 26.0
MATRIX ROW / CONTEXT: EU/EEA
Enter Crypto-Assets under control in EU/EEA
HOW TO ANSWER: 1 to 1 values.</t>
        </is>
      </c>
      <c r="D843" s="32" t="inlineStr"/>
      <c r="E843" s="33" t="inlineStr"/>
      <c r="F843" s="33" t="inlineStr"/>
      <c r="G843" s="33" t="inlineStr"/>
      <c r="H843" s="33" t="inlineStr"/>
      <c r="I843" s="33" t="inlineStr"/>
      <c r="J843" s="33" t="inlineStr"/>
      <c r="K843" s="33" t="inlineStr"/>
      <c r="L843" s="33" t="inlineStr"/>
      <c r="M843" s="33" t="inlineStr"/>
      <c r="N843" s="33" t="inlineStr"/>
      <c r="O843" s="33" t="inlineStr"/>
      <c r="P843" s="33" t="inlineStr"/>
      <c r="Q843" s="33" t="inlineStr"/>
      <c r="R843" s="33" t="inlineStr"/>
      <c r="S843" s="33" t="inlineStr"/>
      <c r="T843" s="33" t="inlineStr"/>
      <c r="U843" s="33" t="inlineStr"/>
      <c r="V843" s="33" t="inlineStr"/>
      <c r="W843" s="33" t="inlineStr"/>
      <c r="X843" s="33" t="inlineStr"/>
      <c r="Y843" s="33" t="inlineStr"/>
      <c r="Z843" s="33" t="inlineStr"/>
      <c r="AA843" s="33" t="inlineStr"/>
      <c r="AB843" s="33" t="inlineStr"/>
      <c r="AC843" s="33" t="inlineStr"/>
      <c r="AD843" s="33" t="inlineStr"/>
      <c r="AE843" s="33" t="inlineStr"/>
      <c r="AF843" s="33" t="inlineStr"/>
      <c r="AG843" s="33" t="inlineStr"/>
      <c r="AH843">
        <f>COUNTA(D843:D843)&gt;0</f>
        <v/>
      </c>
      <c r="AI843">
        <f>TRUE</f>
        <v/>
      </c>
      <c r="AJ843">
        <f>FALSE</f>
        <v/>
      </c>
      <c r="AK843">
        <f>IF(AH843,"ANSWERED","MISSING")</f>
        <v/>
      </c>
      <c r="AL843" t="inlineStr">
        <is>
          <t>NO_DEPENDENCY</t>
        </is>
      </c>
    </row>
    <row r="844">
      <c r="A844" s="29" t="inlineStr">
        <is>
          <t>CASP_PR_827_v1</t>
        </is>
      </c>
      <c r="B844" s="30" t="inlineStr">
        <is>
          <t>Crypto-Assets under control</t>
        </is>
      </c>
      <c r="C844" s="34" t="inlineStr">
        <is>
          <t>TABLE: 26.0
MATRIX ROW / CONTEXT: RoW
Enter Crypto-Assets under control in RoW
HOW TO ANSWER: 1 to 1 values.</t>
        </is>
      </c>
      <c r="D844" s="32" t="inlineStr"/>
      <c r="E844" s="33" t="inlineStr"/>
      <c r="F844" s="33" t="inlineStr"/>
      <c r="G844" s="33" t="inlineStr"/>
      <c r="H844" s="33" t="inlineStr"/>
      <c r="I844" s="33" t="inlineStr"/>
      <c r="J844" s="33" t="inlineStr"/>
      <c r="K844" s="33" t="inlineStr"/>
      <c r="L844" s="33" t="inlineStr"/>
      <c r="M844" s="33" t="inlineStr"/>
      <c r="N844" s="33" t="inlineStr"/>
      <c r="O844" s="33" t="inlineStr"/>
      <c r="P844" s="33" t="inlineStr"/>
      <c r="Q844" s="33" t="inlineStr"/>
      <c r="R844" s="33" t="inlineStr"/>
      <c r="S844" s="33" t="inlineStr"/>
      <c r="T844" s="33" t="inlineStr"/>
      <c r="U844" s="33" t="inlineStr"/>
      <c r="V844" s="33" t="inlineStr"/>
      <c r="W844" s="33" t="inlineStr"/>
      <c r="X844" s="33" t="inlineStr"/>
      <c r="Y844" s="33" t="inlineStr"/>
      <c r="Z844" s="33" t="inlineStr"/>
      <c r="AA844" s="33" t="inlineStr"/>
      <c r="AB844" s="33" t="inlineStr"/>
      <c r="AC844" s="33" t="inlineStr"/>
      <c r="AD844" s="33" t="inlineStr"/>
      <c r="AE844" s="33" t="inlineStr"/>
      <c r="AF844" s="33" t="inlineStr"/>
      <c r="AG844" s="33" t="inlineStr"/>
      <c r="AH844">
        <f>COUNTA(D844:D844)&gt;0</f>
        <v/>
      </c>
      <c r="AI844">
        <f>TRUE</f>
        <v/>
      </c>
      <c r="AJ844">
        <f>FALSE</f>
        <v/>
      </c>
      <c r="AK844">
        <f>IF(AH844,"ANSWERED","MISSING")</f>
        <v/>
      </c>
      <c r="AL844" t="inlineStr">
        <is>
          <t>NO_DEPENDENCY</t>
        </is>
      </c>
    </row>
    <row r="845">
      <c r="A845" s="29" t="inlineStr">
        <is>
          <t>CASP_PR_828_v1</t>
        </is>
      </c>
      <c r="B845" s="30" t="inlineStr">
        <is>
          <t>Details on Crypto-Assets under control</t>
        </is>
      </c>
      <c r="C845" s="31" t="inlineStr">
        <is>
          <t>Enter Details on Crypto-Assets under control
WHEN TO ANSWER: The total of “Crypto-Assets under control” (CASP_PR_825), “Crypto-Assets under control” (CASP_PR_826), “Crypto-Assets under control” (CASP_PR_827) is greater than 0</t>
        </is>
      </c>
      <c r="D845" s="36" t="inlineStr"/>
      <c r="E845" s="33" t="inlineStr"/>
      <c r="F845" s="33" t="inlineStr"/>
      <c r="G845" s="33" t="inlineStr"/>
      <c r="H845" s="33" t="inlineStr"/>
      <c r="I845" s="33" t="inlineStr"/>
      <c r="J845" s="33" t="inlineStr"/>
      <c r="K845" s="33" t="inlineStr"/>
      <c r="L845" s="33" t="inlineStr"/>
      <c r="M845" s="33" t="inlineStr"/>
      <c r="N845" s="33" t="inlineStr"/>
      <c r="O845" s="33" t="inlineStr"/>
      <c r="P845" s="33" t="inlineStr"/>
      <c r="Q845" s="33" t="inlineStr"/>
      <c r="R845" s="33" t="inlineStr"/>
      <c r="S845" s="33" t="inlineStr"/>
      <c r="T845" s="33" t="inlineStr"/>
      <c r="U845" s="33" t="inlineStr"/>
      <c r="V845" s="33" t="inlineStr"/>
      <c r="W845" s="33" t="inlineStr"/>
      <c r="X845" s="33" t="inlineStr"/>
      <c r="Y845" s="33" t="inlineStr"/>
      <c r="Z845" s="33" t="inlineStr"/>
      <c r="AA845" s="33" t="inlineStr"/>
      <c r="AB845" s="33" t="inlineStr"/>
      <c r="AC845" s="33" t="inlineStr"/>
      <c r="AD845" s="33" t="inlineStr"/>
      <c r="AE845" s="33" t="inlineStr"/>
      <c r="AF845" s="33" t="inlineStr"/>
      <c r="AG845" s="33" t="inlineStr"/>
      <c r="AH845">
        <f>COUNTA(D845:D845)&gt;0</f>
        <v/>
      </c>
      <c r="AI845">
        <f>IFERROR(SUM('2- PR'!$D$842:$D$842,'2- PR'!$D$843:$D$843,'2- PR'!$D$844:$D$844)&gt;0,FALSE)</f>
        <v/>
      </c>
      <c r="AJ845">
        <f>IFERROR(AND(AND(COUNTA('2- PR'!$D$842:$D$842)=0,COUNTA('2- PR'!$D$843:$D$843)=0,COUNTA('2- PR'!$D$844:$D$844)=0),NOT(SUM('2- PR'!$D$842:$D$842,'2- PR'!$D$843:$D$843,'2- PR'!$D$844:$D$844)&gt;0)),FALSE)</f>
        <v/>
      </c>
      <c r="AK845">
        <f>IF(AI845,IF(AH845,"ANSWERED","MISSING"),IF(AJ845,IF(AH845,"INVALID","CONTROLLER MISSING"),IF(AH845,"INVALID","NOT APPLICABLE")))</f>
        <v/>
      </c>
      <c r="AL845" t="inlineStr">
        <is>
          <t>PARSED</t>
        </is>
      </c>
    </row>
    <row r="846">
      <c r="A846" s="29" t="inlineStr">
        <is>
          <t>CASP_PR_829_v1</t>
        </is>
      </c>
      <c r="B846" s="30" t="inlineStr">
        <is>
          <t>Client Funds (FIAT) held in safeguarded accounts</t>
        </is>
      </c>
      <c r="C846" s="34" t="inlineStr">
        <is>
          <t>TABLE: 26.0
MATRIX ROW / CONTEXT: Malta
Enter Client Funds (FIAT) held in safeguarded accounts in Malta
HOW TO ANSWER: 1 to 1 values.</t>
        </is>
      </c>
      <c r="D846" s="32" t="inlineStr"/>
      <c r="E846" s="33" t="inlineStr"/>
      <c r="F846" s="33" t="inlineStr"/>
      <c r="G846" s="33" t="inlineStr"/>
      <c r="H846" s="33" t="inlineStr"/>
      <c r="I846" s="33" t="inlineStr"/>
      <c r="J846" s="33" t="inlineStr"/>
      <c r="K846" s="33" t="inlineStr"/>
      <c r="L846" s="33" t="inlineStr"/>
      <c r="M846" s="33" t="inlineStr"/>
      <c r="N846" s="33" t="inlineStr"/>
      <c r="O846" s="33" t="inlineStr"/>
      <c r="P846" s="33" t="inlineStr"/>
      <c r="Q846" s="33" t="inlineStr"/>
      <c r="R846" s="33" t="inlineStr"/>
      <c r="S846" s="33" t="inlineStr"/>
      <c r="T846" s="33" t="inlineStr"/>
      <c r="U846" s="33" t="inlineStr"/>
      <c r="V846" s="33" t="inlineStr"/>
      <c r="W846" s="33" t="inlineStr"/>
      <c r="X846" s="33" t="inlineStr"/>
      <c r="Y846" s="33" t="inlineStr"/>
      <c r="Z846" s="33" t="inlineStr"/>
      <c r="AA846" s="33" t="inlineStr"/>
      <c r="AB846" s="33" t="inlineStr"/>
      <c r="AC846" s="33" t="inlineStr"/>
      <c r="AD846" s="33" t="inlineStr"/>
      <c r="AE846" s="33" t="inlineStr"/>
      <c r="AF846" s="33" t="inlineStr"/>
      <c r="AG846" s="33" t="inlineStr"/>
      <c r="AH846">
        <f>COUNTA(D846:D846)&gt;0</f>
        <v/>
      </c>
      <c r="AI846">
        <f>TRUE</f>
        <v/>
      </c>
      <c r="AJ846">
        <f>FALSE</f>
        <v/>
      </c>
      <c r="AK846">
        <f>IF(AH846,"ANSWERED","MISSING")</f>
        <v/>
      </c>
      <c r="AL846" t="inlineStr">
        <is>
          <t>NO_DEPENDENCY</t>
        </is>
      </c>
    </row>
    <row r="847">
      <c r="A847" s="29" t="inlineStr">
        <is>
          <t>CASP_PR_830_v1</t>
        </is>
      </c>
      <c r="B847" s="30" t="inlineStr">
        <is>
          <t>Client Funds (FIAT) held in safeguarded accounts</t>
        </is>
      </c>
      <c r="C847" s="34" t="inlineStr">
        <is>
          <t>TABLE: 26.0
MATRIX ROW / CONTEXT: EU/EEA
Enter Client Funds (FIAT) held in safeguarded accounts in EU/EEA
HOW TO ANSWER: 1 to 1 values.</t>
        </is>
      </c>
      <c r="D847" s="32" t="inlineStr"/>
      <c r="E847" s="33" t="inlineStr"/>
      <c r="F847" s="33" t="inlineStr"/>
      <c r="G847" s="33" t="inlineStr"/>
      <c r="H847" s="33" t="inlineStr"/>
      <c r="I847" s="33" t="inlineStr"/>
      <c r="J847" s="33" t="inlineStr"/>
      <c r="K847" s="33" t="inlineStr"/>
      <c r="L847" s="33" t="inlineStr"/>
      <c r="M847" s="33" t="inlineStr"/>
      <c r="N847" s="33" t="inlineStr"/>
      <c r="O847" s="33" t="inlineStr"/>
      <c r="P847" s="33" t="inlineStr"/>
      <c r="Q847" s="33" t="inlineStr"/>
      <c r="R847" s="33" t="inlineStr"/>
      <c r="S847" s="33" t="inlineStr"/>
      <c r="T847" s="33" t="inlineStr"/>
      <c r="U847" s="33" t="inlineStr"/>
      <c r="V847" s="33" t="inlineStr"/>
      <c r="W847" s="33" t="inlineStr"/>
      <c r="X847" s="33" t="inlineStr"/>
      <c r="Y847" s="33" t="inlineStr"/>
      <c r="Z847" s="33" t="inlineStr"/>
      <c r="AA847" s="33" t="inlineStr"/>
      <c r="AB847" s="33" t="inlineStr"/>
      <c r="AC847" s="33" t="inlineStr"/>
      <c r="AD847" s="33" t="inlineStr"/>
      <c r="AE847" s="33" t="inlineStr"/>
      <c r="AF847" s="33" t="inlineStr"/>
      <c r="AG847" s="33" t="inlineStr"/>
      <c r="AH847">
        <f>COUNTA(D847:D847)&gt;0</f>
        <v/>
      </c>
      <c r="AI847">
        <f>TRUE</f>
        <v/>
      </c>
      <c r="AJ847">
        <f>FALSE</f>
        <v/>
      </c>
      <c r="AK847">
        <f>IF(AH847,"ANSWERED","MISSING")</f>
        <v/>
      </c>
      <c r="AL847" t="inlineStr">
        <is>
          <t>NO_DEPENDENCY</t>
        </is>
      </c>
    </row>
    <row r="848">
      <c r="A848" s="29" t="inlineStr">
        <is>
          <t>CASP_PR_831_v1</t>
        </is>
      </c>
      <c r="B848" s="30" t="inlineStr">
        <is>
          <t>Client Funds (FIAT) held in safeguarded accounts</t>
        </is>
      </c>
      <c r="C848" s="34" t="inlineStr">
        <is>
          <t>TABLE: 26.0
MATRIX ROW / CONTEXT: RoW
Enter Client Funds (FIAT) held in safeguarded accounts in RoW
HOW TO ANSWER: 1 to 1 values.</t>
        </is>
      </c>
      <c r="D848" s="32" t="inlineStr"/>
      <c r="E848" s="33" t="inlineStr"/>
      <c r="F848" s="33" t="inlineStr"/>
      <c r="G848" s="33" t="inlineStr"/>
      <c r="H848" s="33" t="inlineStr"/>
      <c r="I848" s="33" t="inlineStr"/>
      <c r="J848" s="33" t="inlineStr"/>
      <c r="K848" s="33" t="inlineStr"/>
      <c r="L848" s="33" t="inlineStr"/>
      <c r="M848" s="33" t="inlineStr"/>
      <c r="N848" s="33" t="inlineStr"/>
      <c r="O848" s="33" t="inlineStr"/>
      <c r="P848" s="33" t="inlineStr"/>
      <c r="Q848" s="33" t="inlineStr"/>
      <c r="R848" s="33" t="inlineStr"/>
      <c r="S848" s="33" t="inlineStr"/>
      <c r="T848" s="33" t="inlineStr"/>
      <c r="U848" s="33" t="inlineStr"/>
      <c r="V848" s="33" t="inlineStr"/>
      <c r="W848" s="33" t="inlineStr"/>
      <c r="X848" s="33" t="inlineStr"/>
      <c r="Y848" s="33" t="inlineStr"/>
      <c r="Z848" s="33" t="inlineStr"/>
      <c r="AA848" s="33" t="inlineStr"/>
      <c r="AB848" s="33" t="inlineStr"/>
      <c r="AC848" s="33" t="inlineStr"/>
      <c r="AD848" s="33" t="inlineStr"/>
      <c r="AE848" s="33" t="inlineStr"/>
      <c r="AF848" s="33" t="inlineStr"/>
      <c r="AG848" s="33" t="inlineStr"/>
      <c r="AH848">
        <f>COUNTA(D848:D848)&gt;0</f>
        <v/>
      </c>
      <c r="AI848">
        <f>TRUE</f>
        <v/>
      </c>
      <c r="AJ848">
        <f>FALSE</f>
        <v/>
      </c>
      <c r="AK848">
        <f>IF(AH848,"ANSWERED","MISSING")</f>
        <v/>
      </c>
      <c r="AL848" t="inlineStr">
        <is>
          <t>NO_DEPENDENCY</t>
        </is>
      </c>
    </row>
    <row r="849">
      <c r="A849" s="29" t="inlineStr">
        <is>
          <t>CASP_PR_832_v1</t>
        </is>
      </c>
      <c r="B849" s="30" t="inlineStr">
        <is>
          <t>Details on Client Funds (FIAT) held in safeguarded accounts</t>
        </is>
      </c>
      <c r="C849" s="31" t="inlineStr">
        <is>
          <t>Enter Details on Client Funds (FIAT) held in safeguarded accounts
WHEN TO ANSWER: The total of “Client Funds (FIAT) held in safeguarded accounts” (CASP_PR_829), “Client Funds (FIAT) held in safeguarded accounts” (CASP_PR_830), “Client Funds (FIAT) held in safeguarded accounts” (CASP_PR_831) is greater than 0</t>
        </is>
      </c>
      <c r="D849" s="36" t="inlineStr"/>
      <c r="E849" s="33" t="inlineStr"/>
      <c r="F849" s="33" t="inlineStr"/>
      <c r="G849" s="33" t="inlineStr"/>
      <c r="H849" s="33" t="inlineStr"/>
      <c r="I849" s="33" t="inlineStr"/>
      <c r="J849" s="33" t="inlineStr"/>
      <c r="K849" s="33" t="inlineStr"/>
      <c r="L849" s="33" t="inlineStr"/>
      <c r="M849" s="33" t="inlineStr"/>
      <c r="N849" s="33" t="inlineStr"/>
      <c r="O849" s="33" t="inlineStr"/>
      <c r="P849" s="33" t="inlineStr"/>
      <c r="Q849" s="33" t="inlineStr"/>
      <c r="R849" s="33" t="inlineStr"/>
      <c r="S849" s="33" t="inlineStr"/>
      <c r="T849" s="33" t="inlineStr"/>
      <c r="U849" s="33" t="inlineStr"/>
      <c r="V849" s="33" t="inlineStr"/>
      <c r="W849" s="33" t="inlineStr"/>
      <c r="X849" s="33" t="inlineStr"/>
      <c r="Y849" s="33" t="inlineStr"/>
      <c r="Z849" s="33" t="inlineStr"/>
      <c r="AA849" s="33" t="inlineStr"/>
      <c r="AB849" s="33" t="inlineStr"/>
      <c r="AC849" s="33" t="inlineStr"/>
      <c r="AD849" s="33" t="inlineStr"/>
      <c r="AE849" s="33" t="inlineStr"/>
      <c r="AF849" s="33" t="inlineStr"/>
      <c r="AG849" s="33" t="inlineStr"/>
      <c r="AH849">
        <f>COUNTA(D849:D849)&gt;0</f>
        <v/>
      </c>
      <c r="AI849">
        <f>IFERROR(SUM('2- PR'!$D$846:$D$846,'2- PR'!$D$847:$D$847,'2- PR'!$D$848:$D$848)&gt;0,FALSE)</f>
        <v/>
      </c>
      <c r="AJ849">
        <f>IFERROR(AND(AND(COUNTA('2- PR'!$D$846:$D$846)=0,COUNTA('2- PR'!$D$847:$D$847)=0,COUNTA('2- PR'!$D$848:$D$848)=0),NOT(SUM('2- PR'!$D$846:$D$846,'2- PR'!$D$847:$D$847,'2- PR'!$D$848:$D$848)&gt;0)),FALSE)</f>
        <v/>
      </c>
      <c r="AK849">
        <f>IF(AI849,IF(AH849,"ANSWERED","MISSING"),IF(AJ849,IF(AH849,"INVALID","CONTROLLER MISSING"),IF(AH849,"INVALID","NOT APPLICABLE")))</f>
        <v/>
      </c>
      <c r="AL849" t="inlineStr">
        <is>
          <t>PARSED</t>
        </is>
      </c>
    </row>
    <row r="850">
      <c r="A850" s="29" t="inlineStr">
        <is>
          <t>CASP_PR_833_v1</t>
        </is>
      </c>
      <c r="B850" s="30" t="inlineStr">
        <is>
          <t>Other Off-Balance Sheet Items</t>
        </is>
      </c>
      <c r="C850" s="34" t="inlineStr">
        <is>
          <t>TABLE: 26.0
MATRIX ROW / CONTEXT: Malta
Enter Other Off-Balance Sheet Items in Malta
HOW TO ANSWER: 1 to 1 values.</t>
        </is>
      </c>
      <c r="D850" s="32" t="inlineStr"/>
      <c r="E850" s="33" t="inlineStr"/>
      <c r="F850" s="33" t="inlineStr"/>
      <c r="G850" s="33" t="inlineStr"/>
      <c r="H850" s="33" t="inlineStr"/>
      <c r="I850" s="33" t="inlineStr"/>
      <c r="J850" s="33" t="inlineStr"/>
      <c r="K850" s="33" t="inlineStr"/>
      <c r="L850" s="33" t="inlineStr"/>
      <c r="M850" s="33" t="inlineStr"/>
      <c r="N850" s="33" t="inlineStr"/>
      <c r="O850" s="33" t="inlineStr"/>
      <c r="P850" s="33" t="inlineStr"/>
      <c r="Q850" s="33" t="inlineStr"/>
      <c r="R850" s="33" t="inlineStr"/>
      <c r="S850" s="33" t="inlineStr"/>
      <c r="T850" s="33" t="inlineStr"/>
      <c r="U850" s="33" t="inlineStr"/>
      <c r="V850" s="33" t="inlineStr"/>
      <c r="W850" s="33" t="inlineStr"/>
      <c r="X850" s="33" t="inlineStr"/>
      <c r="Y850" s="33" t="inlineStr"/>
      <c r="Z850" s="33" t="inlineStr"/>
      <c r="AA850" s="33" t="inlineStr"/>
      <c r="AB850" s="33" t="inlineStr"/>
      <c r="AC850" s="33" t="inlineStr"/>
      <c r="AD850" s="33" t="inlineStr"/>
      <c r="AE850" s="33" t="inlineStr"/>
      <c r="AF850" s="33" t="inlineStr"/>
      <c r="AG850" s="33" t="inlineStr"/>
      <c r="AH850">
        <f>COUNTA(D850:D850)&gt;0</f>
        <v/>
      </c>
      <c r="AI850">
        <f>TRUE</f>
        <v/>
      </c>
      <c r="AJ850">
        <f>FALSE</f>
        <v/>
      </c>
      <c r="AK850">
        <f>IF(AH850,"ANSWERED","MISSING")</f>
        <v/>
      </c>
      <c r="AL850" t="inlineStr">
        <is>
          <t>NO_DEPENDENCY</t>
        </is>
      </c>
    </row>
    <row r="851">
      <c r="A851" s="29" t="inlineStr">
        <is>
          <t>CASP_PR_834_v1</t>
        </is>
      </c>
      <c r="B851" s="30" t="inlineStr">
        <is>
          <t>Other Off-Balance Sheet Items</t>
        </is>
      </c>
      <c r="C851" s="34" t="inlineStr">
        <is>
          <t>TABLE: 26.0
MATRIX ROW / CONTEXT: EU/EEA
Enter Other Off-Balance Sheet Items in EU/EEA
HOW TO ANSWER: 1 to 1 values.</t>
        </is>
      </c>
      <c r="D851" s="32" t="inlineStr"/>
      <c r="E851" s="33" t="inlineStr"/>
      <c r="F851" s="33" t="inlineStr"/>
      <c r="G851" s="33" t="inlineStr"/>
      <c r="H851" s="33" t="inlineStr"/>
      <c r="I851" s="33" t="inlineStr"/>
      <c r="J851" s="33" t="inlineStr"/>
      <c r="K851" s="33" t="inlineStr"/>
      <c r="L851" s="33" t="inlineStr"/>
      <c r="M851" s="33" t="inlineStr"/>
      <c r="N851" s="33" t="inlineStr"/>
      <c r="O851" s="33" t="inlineStr"/>
      <c r="P851" s="33" t="inlineStr"/>
      <c r="Q851" s="33" t="inlineStr"/>
      <c r="R851" s="33" t="inlineStr"/>
      <c r="S851" s="33" t="inlineStr"/>
      <c r="T851" s="33" t="inlineStr"/>
      <c r="U851" s="33" t="inlineStr"/>
      <c r="V851" s="33" t="inlineStr"/>
      <c r="W851" s="33" t="inlineStr"/>
      <c r="X851" s="33" t="inlineStr"/>
      <c r="Y851" s="33" t="inlineStr"/>
      <c r="Z851" s="33" t="inlineStr"/>
      <c r="AA851" s="33" t="inlineStr"/>
      <c r="AB851" s="33" t="inlineStr"/>
      <c r="AC851" s="33" t="inlineStr"/>
      <c r="AD851" s="33" t="inlineStr"/>
      <c r="AE851" s="33" t="inlineStr"/>
      <c r="AF851" s="33" t="inlineStr"/>
      <c r="AG851" s="33" t="inlineStr"/>
      <c r="AH851">
        <f>COUNTA(D851:D851)&gt;0</f>
        <v/>
      </c>
      <c r="AI851">
        <f>TRUE</f>
        <v/>
      </c>
      <c r="AJ851">
        <f>FALSE</f>
        <v/>
      </c>
      <c r="AK851">
        <f>IF(AH851,"ANSWERED","MISSING")</f>
        <v/>
      </c>
      <c r="AL851" t="inlineStr">
        <is>
          <t>NO_DEPENDENCY</t>
        </is>
      </c>
    </row>
    <row r="852">
      <c r="A852" s="29" t="inlineStr">
        <is>
          <t>CASP_PR_835_v1</t>
        </is>
      </c>
      <c r="B852" s="30" t="inlineStr">
        <is>
          <t>Other Off-Balance Sheet Items</t>
        </is>
      </c>
      <c r="C852" s="34" t="inlineStr">
        <is>
          <t>TABLE: 26.0
MATRIX ROW / CONTEXT: RoW
Enter Other Off-Balance Sheet Items in RoW
HOW TO ANSWER: 1 to 1 values.</t>
        </is>
      </c>
      <c r="D852" s="32" t="inlineStr"/>
      <c r="E852" s="33" t="inlineStr"/>
      <c r="F852" s="33" t="inlineStr"/>
      <c r="G852" s="33" t="inlineStr"/>
      <c r="H852" s="33" t="inlineStr"/>
      <c r="I852" s="33" t="inlineStr"/>
      <c r="J852" s="33" t="inlineStr"/>
      <c r="K852" s="33" t="inlineStr"/>
      <c r="L852" s="33" t="inlineStr"/>
      <c r="M852" s="33" t="inlineStr"/>
      <c r="N852" s="33" t="inlineStr"/>
      <c r="O852" s="33" t="inlineStr"/>
      <c r="P852" s="33" t="inlineStr"/>
      <c r="Q852" s="33" t="inlineStr"/>
      <c r="R852" s="33" t="inlineStr"/>
      <c r="S852" s="33" t="inlineStr"/>
      <c r="T852" s="33" t="inlineStr"/>
      <c r="U852" s="33" t="inlineStr"/>
      <c r="V852" s="33" t="inlineStr"/>
      <c r="W852" s="33" t="inlineStr"/>
      <c r="X852" s="33" t="inlineStr"/>
      <c r="Y852" s="33" t="inlineStr"/>
      <c r="Z852" s="33" t="inlineStr"/>
      <c r="AA852" s="33" t="inlineStr"/>
      <c r="AB852" s="33" t="inlineStr"/>
      <c r="AC852" s="33" t="inlineStr"/>
      <c r="AD852" s="33" t="inlineStr"/>
      <c r="AE852" s="33" t="inlineStr"/>
      <c r="AF852" s="33" t="inlineStr"/>
      <c r="AG852" s="33" t="inlineStr"/>
      <c r="AH852">
        <f>COUNTA(D852:D852)&gt;0</f>
        <v/>
      </c>
      <c r="AI852">
        <f>TRUE</f>
        <v/>
      </c>
      <c r="AJ852">
        <f>FALSE</f>
        <v/>
      </c>
      <c r="AK852">
        <f>IF(AH852,"ANSWERED","MISSING")</f>
        <v/>
      </c>
      <c r="AL852" t="inlineStr">
        <is>
          <t>NO_DEPENDENCY</t>
        </is>
      </c>
    </row>
    <row r="853">
      <c r="A853" s="29" t="inlineStr">
        <is>
          <t>CASP_PR_836_v1</t>
        </is>
      </c>
      <c r="B853" s="30" t="inlineStr">
        <is>
          <t>Details on Other Off-Balance Sheet Items</t>
        </is>
      </c>
      <c r="C853" s="31" t="inlineStr">
        <is>
          <t>Enter Details on Other Off-Balance Sheet Items
WHEN TO ANSWER: The total of “Other Off-Balance Sheet Items” (CASP_PR_833), “Other Off-Balance Sheet Items” (CASP_PR_834), “Other Off-Balance Sheet Items” (CASP_PR_835) is greater than 0</t>
        </is>
      </c>
      <c r="D853" s="36" t="inlineStr"/>
      <c r="E853" s="33" t="inlineStr"/>
      <c r="F853" s="33" t="inlineStr"/>
      <c r="G853" s="33" t="inlineStr"/>
      <c r="H853" s="33" t="inlineStr"/>
      <c r="I853" s="33" t="inlineStr"/>
      <c r="J853" s="33" t="inlineStr"/>
      <c r="K853" s="33" t="inlineStr"/>
      <c r="L853" s="33" t="inlineStr"/>
      <c r="M853" s="33" t="inlineStr"/>
      <c r="N853" s="33" t="inlineStr"/>
      <c r="O853" s="33" t="inlineStr"/>
      <c r="P853" s="33" t="inlineStr"/>
      <c r="Q853" s="33" t="inlineStr"/>
      <c r="R853" s="33" t="inlineStr"/>
      <c r="S853" s="33" t="inlineStr"/>
      <c r="T853" s="33" t="inlineStr"/>
      <c r="U853" s="33" t="inlineStr"/>
      <c r="V853" s="33" t="inlineStr"/>
      <c r="W853" s="33" t="inlineStr"/>
      <c r="X853" s="33" t="inlineStr"/>
      <c r="Y853" s="33" t="inlineStr"/>
      <c r="Z853" s="33" t="inlineStr"/>
      <c r="AA853" s="33" t="inlineStr"/>
      <c r="AB853" s="33" t="inlineStr"/>
      <c r="AC853" s="33" t="inlineStr"/>
      <c r="AD853" s="33" t="inlineStr"/>
      <c r="AE853" s="33" t="inlineStr"/>
      <c r="AF853" s="33" t="inlineStr"/>
      <c r="AG853" s="33" t="inlineStr"/>
      <c r="AH853">
        <f>COUNTA(D853:D853)&gt;0</f>
        <v/>
      </c>
      <c r="AI853">
        <f>IFERROR(SUM('2- PR'!$D$850:$D$850,'2- PR'!$D$851:$D$851,'2- PR'!$D$852:$D$852)&gt;0,FALSE)</f>
        <v/>
      </c>
      <c r="AJ853">
        <f>IFERROR(AND(AND(COUNTA('2- PR'!$D$850:$D$850)=0,COUNTA('2- PR'!$D$851:$D$851)=0,COUNTA('2- PR'!$D$852:$D$852)=0),NOT(SUM('2- PR'!$D$850:$D$850,'2- PR'!$D$851:$D$851,'2- PR'!$D$852:$D$852)&gt;0)),FALSE)</f>
        <v/>
      </c>
      <c r="AK853">
        <f>IF(AI853,IF(AH853,"ANSWERED","MISSING"),IF(AJ853,IF(AH853,"INVALID","CONTROLLER MISSING"),IF(AH853,"INVALID","NOT APPLICABLE")))</f>
        <v/>
      </c>
      <c r="AL853" t="inlineStr">
        <is>
          <t>PARSED</t>
        </is>
      </c>
    </row>
    <row r="854" ht="24" customHeight="1">
      <c r="A854" s="28" t="inlineStr">
        <is>
          <t>PR — RECLASSIFICATIONS</t>
        </is>
      </c>
      <c r="B854" s="28" t="n"/>
      <c r="C854" s="28" t="n"/>
      <c r="D854" s="28" t="n"/>
      <c r="E854" s="28" t="n"/>
      <c r="F854" s="28" t="n"/>
      <c r="G854" s="28" t="n"/>
      <c r="H854" s="28" t="n"/>
      <c r="I854" s="28" t="n"/>
      <c r="J854" s="28" t="n"/>
      <c r="K854" s="28" t="n"/>
      <c r="L854" s="28" t="n"/>
      <c r="M854" s="28" t="n"/>
      <c r="N854" s="28" t="n"/>
      <c r="O854" s="28" t="n"/>
      <c r="P854" s="28" t="n"/>
      <c r="Q854" s="28" t="n"/>
      <c r="R854" s="28" t="n"/>
      <c r="S854" s="28" t="n"/>
      <c r="T854" s="28" t="n"/>
      <c r="U854" s="28" t="n"/>
      <c r="V854" s="28" t="n"/>
      <c r="W854" s="28" t="n"/>
      <c r="X854" s="28" t="n"/>
      <c r="Y854" s="28" t="n"/>
      <c r="Z854" s="28" t="n"/>
      <c r="AA854" s="28" t="n"/>
      <c r="AB854" s="28" t="n"/>
      <c r="AC854" s="28" t="n"/>
      <c r="AD854" s="28" t="n"/>
      <c r="AE854" s="28" t="n"/>
      <c r="AF854" s="28" t="n"/>
      <c r="AG854" s="28" t="n"/>
    </row>
    <row r="855">
      <c r="A855" s="29" t="inlineStr">
        <is>
          <t>CASP_PR_837_v1</t>
        </is>
      </c>
      <c r="B855" s="30" t="inlineStr">
        <is>
          <t>Have there been any reclassification of financial items in the income statement/ balance sheet since the latest reporting period?</t>
        </is>
      </c>
      <c r="C855" s="31" t="inlineStr">
        <is>
          <t>Select 'Yes' or 'No' to answer: Have there been any reclassification of financial items in the income statement/ balance sheet since the latest reporting period.
OPTIONS: Yes | No</t>
        </is>
      </c>
      <c r="D855" s="32" t="inlineStr"/>
      <c r="E855" s="33" t="inlineStr"/>
      <c r="F855" s="33" t="inlineStr"/>
      <c r="G855" s="33" t="inlineStr"/>
      <c r="H855" s="33" t="inlineStr"/>
      <c r="I855" s="33" t="inlineStr"/>
      <c r="J855" s="33" t="inlineStr"/>
      <c r="K855" s="33" t="inlineStr"/>
      <c r="L855" s="33" t="inlineStr"/>
      <c r="M855" s="33" t="inlineStr"/>
      <c r="N855" s="33" t="inlineStr"/>
      <c r="O855" s="33" t="inlineStr"/>
      <c r="P855" s="33" t="inlineStr"/>
      <c r="Q855" s="33" t="inlineStr"/>
      <c r="R855" s="33" t="inlineStr"/>
      <c r="S855" s="33" t="inlineStr"/>
      <c r="T855" s="33" t="inlineStr"/>
      <c r="U855" s="33" t="inlineStr"/>
      <c r="V855" s="33" t="inlineStr"/>
      <c r="W855" s="33" t="inlineStr"/>
      <c r="X855" s="33" t="inlineStr"/>
      <c r="Y855" s="33" t="inlineStr"/>
      <c r="Z855" s="33" t="inlineStr"/>
      <c r="AA855" s="33" t="inlineStr"/>
      <c r="AB855" s="33" t="inlineStr"/>
      <c r="AC855" s="33" t="inlineStr"/>
      <c r="AD855" s="33" t="inlineStr"/>
      <c r="AE855" s="33" t="inlineStr"/>
      <c r="AF855" s="33" t="inlineStr"/>
      <c r="AG855" s="33" t="inlineStr"/>
      <c r="AH855">
        <f>COUNTA(D855:D855)&gt;0</f>
        <v/>
      </c>
      <c r="AI855">
        <f>TRUE</f>
        <v/>
      </c>
      <c r="AJ855">
        <f>FALSE</f>
        <v/>
      </c>
      <c r="AK855">
        <f>IF(AH855,"ANSWERED","MISSING")</f>
        <v/>
      </c>
      <c r="AL855" t="inlineStr">
        <is>
          <t>NO_DEPENDENCY</t>
        </is>
      </c>
    </row>
    <row r="856">
      <c r="A856" s="29" t="inlineStr">
        <is>
          <t>CASP_PR_838_v1</t>
        </is>
      </c>
      <c r="B856" s="30" t="inlineStr">
        <is>
          <t>Select the category of the reclassified financial Items</t>
        </is>
      </c>
      <c r="C856" s="35" t="inlineStr">
        <is>
          <t>TABLE: 27.0
Revenue, Cost of Revenue, Income, Finance Income, Income from Crypto Services, Other Income, Expenditure, Administrative Expenditure, Finance Costs, Other Costs, Intangible Assets, Non-Current Assets, Property Plant &amp; E…
HOW TO ANSWER: 1 to 22 values.
OPTIONS: Use the dropdown list; the full option list is intentionally not repeated here.
WHEN TO ANSWER: “Have there been any reclassification of financial items in the income statement/ balance sheet since the latest reporting period?” (CASP_PR_837) is “…</t>
        </is>
      </c>
      <c r="D856" s="36" t="inlineStr"/>
      <c r="E856" s="36" t="inlineStr"/>
      <c r="F856" s="36" t="inlineStr"/>
      <c r="G856" s="36" t="inlineStr"/>
      <c r="H856" s="36" t="inlineStr"/>
      <c r="I856" s="36" t="inlineStr"/>
      <c r="J856" s="36" t="inlineStr"/>
      <c r="K856" s="36" t="inlineStr"/>
      <c r="L856" s="36" t="inlineStr"/>
      <c r="M856" s="36" t="inlineStr"/>
      <c r="N856" s="36" t="inlineStr"/>
      <c r="O856" s="36" t="inlineStr"/>
      <c r="P856" s="36" t="inlineStr"/>
      <c r="Q856" s="36" t="inlineStr"/>
      <c r="R856" s="36" t="inlineStr"/>
      <c r="S856" s="36" t="inlineStr"/>
      <c r="T856" s="36" t="inlineStr"/>
      <c r="U856" s="36" t="inlineStr"/>
      <c r="V856" s="36" t="inlineStr"/>
      <c r="W856" s="36" t="inlineStr"/>
      <c r="X856" s="36" t="inlineStr"/>
      <c r="Y856" s="36" t="inlineStr"/>
      <c r="Z856" s="33" t="inlineStr"/>
      <c r="AA856" s="33" t="inlineStr"/>
      <c r="AB856" s="33" t="inlineStr"/>
      <c r="AC856" s="33" t="inlineStr"/>
      <c r="AD856" s="33" t="inlineStr"/>
      <c r="AE856" s="33" t="inlineStr"/>
      <c r="AF856" s="33" t="inlineStr"/>
      <c r="AG856" s="33" t="inlineStr"/>
      <c r="AH856">
        <f>COUNTA(D856:Y856)&gt;0</f>
        <v/>
      </c>
      <c r="AI856">
        <f>IFERROR(AND($D$855&lt;&gt;"",$D$855="Yes"),FALSE)</f>
        <v/>
      </c>
      <c r="AJ856">
        <f>IFERROR(AND($D$855="",NOT(AND($D$855&lt;&gt;"",$D$855="Yes"))),FALSE)</f>
        <v/>
      </c>
      <c r="AK856">
        <f>IF(AI856,IF(AH856,"ANSWERED","MISSING"),IF(AJ856,IF(AH856,"INVALID","CONTROLLER MISSING"),IF(AH856,"INVALID","NOT APPLICABLE")))</f>
        <v/>
      </c>
      <c r="AL856" t="inlineStr">
        <is>
          <t>PARSED</t>
        </is>
      </c>
    </row>
    <row r="857">
      <c r="A857" s="29" t="inlineStr">
        <is>
          <t>CASP_PR_839_v1</t>
        </is>
      </c>
      <c r="B857" s="30" t="inlineStr">
        <is>
          <t>Provide an explanation on specifically what has been reclassified and the reason for such reclassification.</t>
        </is>
      </c>
      <c r="C857" s="35" t="inlineStr">
        <is>
          <t>TABLE: 27.0
Enter Provide an explanation on specifically what has been reclassified and the reason for such reclassification..
HOW TO ANSWER: 1 to 22 values.
WHEN TO ANSWER: “Select the category of the reclassified financial Items” (CASP_PR_838) has been answered</t>
        </is>
      </c>
      <c r="D857" s="36" t="inlineStr"/>
      <c r="E857" s="36" t="inlineStr"/>
      <c r="F857" s="36" t="inlineStr"/>
      <c r="G857" s="36" t="inlineStr"/>
      <c r="H857" s="36" t="inlineStr"/>
      <c r="I857" s="36" t="inlineStr"/>
      <c r="J857" s="36" t="inlineStr"/>
      <c r="K857" s="36" t="inlineStr"/>
      <c r="L857" s="36" t="inlineStr"/>
      <c r="M857" s="36" t="inlineStr"/>
      <c r="N857" s="36" t="inlineStr"/>
      <c r="O857" s="36" t="inlineStr"/>
      <c r="P857" s="36" t="inlineStr"/>
      <c r="Q857" s="36" t="inlineStr"/>
      <c r="R857" s="36" t="inlineStr"/>
      <c r="S857" s="36" t="inlineStr"/>
      <c r="T857" s="36" t="inlineStr"/>
      <c r="U857" s="36" t="inlineStr"/>
      <c r="V857" s="36" t="inlineStr"/>
      <c r="W857" s="36" t="inlineStr"/>
      <c r="X857" s="36" t="inlineStr"/>
      <c r="Y857" s="36" t="inlineStr"/>
      <c r="Z857" s="33" t="inlineStr"/>
      <c r="AA857" s="33" t="inlineStr"/>
      <c r="AB857" s="33" t="inlineStr"/>
      <c r="AC857" s="33" t="inlineStr"/>
      <c r="AD857" s="33" t="inlineStr"/>
      <c r="AE857" s="33" t="inlineStr"/>
      <c r="AF857" s="33" t="inlineStr"/>
      <c r="AG857" s="33" t="inlineStr"/>
      <c r="AH857">
        <f>COUNTA(D857:Y857)&gt;0</f>
        <v/>
      </c>
      <c r="AI857">
        <f>IFERROR(D$856&lt;&gt;"",FALSE)</f>
        <v/>
      </c>
      <c r="AJ857">
        <f>IFERROR(AND(D$856="",NOT(D$856&lt;&gt;"")),FALSE)</f>
        <v/>
      </c>
      <c r="AK857">
        <f>IF(AI857,IF(AH857,"ANSWERED","MISSING"),IF(AJ857,IF(AH857,"INVALID","CONTROLLER MISSING"),IF(AH857,"INVALID","NOT APPLICABLE")))</f>
        <v/>
      </c>
      <c r="AL857" t="inlineStr">
        <is>
          <t>PARSED</t>
        </is>
      </c>
    </row>
    <row r="858" ht="24" customHeight="1">
      <c r="A858" s="28" t="inlineStr">
        <is>
          <t>PR — OWN FUNDS DEDUCTIONS</t>
        </is>
      </c>
      <c r="B858" s="28" t="n"/>
      <c r="C858" s="28" t="n"/>
      <c r="D858" s="28" t="n"/>
      <c r="E858" s="28" t="n"/>
      <c r="F858" s="28" t="n"/>
      <c r="G858" s="28" t="n"/>
      <c r="H858" s="28" t="n"/>
      <c r="I858" s="28" t="n"/>
      <c r="J858" s="28" t="n"/>
      <c r="K858" s="28" t="n"/>
      <c r="L858" s="28" t="n"/>
      <c r="M858" s="28" t="n"/>
      <c r="N858" s="28" t="n"/>
      <c r="O858" s="28" t="n"/>
      <c r="P858" s="28" t="n"/>
      <c r="Q858" s="28" t="n"/>
      <c r="R858" s="28" t="n"/>
      <c r="S858" s="28" t="n"/>
      <c r="T858" s="28" t="n"/>
      <c r="U858" s="28" t="n"/>
      <c r="V858" s="28" t="n"/>
      <c r="W858" s="28" t="n"/>
      <c r="X858" s="28" t="n"/>
      <c r="Y858" s="28" t="n"/>
      <c r="Z858" s="28" t="n"/>
      <c r="AA858" s="28" t="n"/>
      <c r="AB858" s="28" t="n"/>
      <c r="AC858" s="28" t="n"/>
      <c r="AD858" s="28" t="n"/>
      <c r="AE858" s="28" t="n"/>
      <c r="AF858" s="28" t="n"/>
      <c r="AG858" s="28" t="n"/>
    </row>
    <row r="859">
      <c r="A859" s="29" t="inlineStr">
        <is>
          <t>CASP_PR_840_v1</t>
        </is>
      </c>
      <c r="B859" s="30" t="inlineStr">
        <is>
          <t>CET1 Capital deducted from the Own Funds Calculation</t>
        </is>
      </c>
      <c r="C859" s="31" t="inlineStr">
        <is>
          <t>Enter CET1 Capital deducted from the Own Funds Calculation.</t>
        </is>
      </c>
      <c r="D859" s="32" t="inlineStr"/>
      <c r="E859" s="33" t="inlineStr"/>
      <c r="F859" s="33" t="inlineStr"/>
      <c r="G859" s="33" t="inlineStr"/>
      <c r="H859" s="33" t="inlineStr"/>
      <c r="I859" s="33" t="inlineStr"/>
      <c r="J859" s="33" t="inlineStr"/>
      <c r="K859" s="33" t="inlineStr"/>
      <c r="L859" s="33" t="inlineStr"/>
      <c r="M859" s="33" t="inlineStr"/>
      <c r="N859" s="33" t="inlineStr"/>
      <c r="O859" s="33" t="inlineStr"/>
      <c r="P859" s="33" t="inlineStr"/>
      <c r="Q859" s="33" t="inlineStr"/>
      <c r="R859" s="33" t="inlineStr"/>
      <c r="S859" s="33" t="inlineStr"/>
      <c r="T859" s="33" t="inlineStr"/>
      <c r="U859" s="33" t="inlineStr"/>
      <c r="V859" s="33" t="inlineStr"/>
      <c r="W859" s="33" t="inlineStr"/>
      <c r="X859" s="33" t="inlineStr"/>
      <c r="Y859" s="33" t="inlineStr"/>
      <c r="Z859" s="33" t="inlineStr"/>
      <c r="AA859" s="33" t="inlineStr"/>
      <c r="AB859" s="33" t="inlineStr"/>
      <c r="AC859" s="33" t="inlineStr"/>
      <c r="AD859" s="33" t="inlineStr"/>
      <c r="AE859" s="33" t="inlineStr"/>
      <c r="AF859" s="33" t="inlineStr"/>
      <c r="AG859" s="33" t="inlineStr"/>
      <c r="AH859">
        <f>COUNTA(D859:D859)&gt;0</f>
        <v/>
      </c>
      <c r="AI859">
        <f>TRUE</f>
        <v/>
      </c>
      <c r="AJ859">
        <f>FALSE</f>
        <v/>
      </c>
      <c r="AK859">
        <f>IF(AH859,"ANSWERED","MISSING")</f>
        <v/>
      </c>
      <c r="AL859" t="inlineStr">
        <is>
          <t>NO_DEPENDENCY</t>
        </is>
      </c>
    </row>
    <row r="860" ht="24" customHeight="1">
      <c r="A860" s="28" t="inlineStr">
        <is>
          <t>PR — VERIFICATION OF PROFITS BY AUDITOR</t>
        </is>
      </c>
      <c r="B860" s="28" t="n"/>
      <c r="C860" s="28" t="n"/>
      <c r="D860" s="28" t="n"/>
      <c r="E860" s="28" t="n"/>
      <c r="F860" s="28" t="n"/>
      <c r="G860" s="28" t="n"/>
      <c r="H860" s="28" t="n"/>
      <c r="I860" s="28" t="n"/>
      <c r="J860" s="28" t="n"/>
      <c r="K860" s="28" t="n"/>
      <c r="L860" s="28" t="n"/>
      <c r="M860" s="28" t="n"/>
      <c r="N860" s="28" t="n"/>
      <c r="O860" s="28" t="n"/>
      <c r="P860" s="28" t="n"/>
      <c r="Q860" s="28" t="n"/>
      <c r="R860" s="28" t="n"/>
      <c r="S860" s="28" t="n"/>
      <c r="T860" s="28" t="n"/>
      <c r="U860" s="28" t="n"/>
      <c r="V860" s="28" t="n"/>
      <c r="W860" s="28" t="n"/>
      <c r="X860" s="28" t="n"/>
      <c r="Y860" s="28" t="n"/>
      <c r="Z860" s="28" t="n"/>
      <c r="AA860" s="28" t="n"/>
      <c r="AB860" s="28" t="n"/>
      <c r="AC860" s="28" t="n"/>
      <c r="AD860" s="28" t="n"/>
      <c r="AE860" s="28" t="n"/>
      <c r="AF860" s="28" t="n"/>
      <c r="AG860" s="28" t="n"/>
    </row>
    <row r="861">
      <c r="A861" s="29" t="inlineStr">
        <is>
          <t>CASP_PR_841_v1</t>
        </is>
      </c>
      <c r="B861" s="30" t="inlineStr">
        <is>
          <t>Has the Financial Auditor verified any of the Authorised Person's profits?</t>
        </is>
      </c>
      <c r="C861" s="31" t="inlineStr">
        <is>
          <t>Indicate Yes/No to answer "Has the Financial Auditor verified any of the Authorised Person's Profits?"
OPTIONS: Yes | No</t>
        </is>
      </c>
      <c r="D861" s="32" t="inlineStr"/>
      <c r="E861" s="33" t="inlineStr"/>
      <c r="F861" s="33" t="inlineStr"/>
      <c r="G861" s="33" t="inlineStr"/>
      <c r="H861" s="33" t="inlineStr"/>
      <c r="I861" s="33" t="inlineStr"/>
      <c r="J861" s="33" t="inlineStr"/>
      <c r="K861" s="33" t="inlineStr"/>
      <c r="L861" s="33" t="inlineStr"/>
      <c r="M861" s="33" t="inlineStr"/>
      <c r="N861" s="33" t="inlineStr"/>
      <c r="O861" s="33" t="inlineStr"/>
      <c r="P861" s="33" t="inlineStr"/>
      <c r="Q861" s="33" t="inlineStr"/>
      <c r="R861" s="33" t="inlineStr"/>
      <c r="S861" s="33" t="inlineStr"/>
      <c r="T861" s="33" t="inlineStr"/>
      <c r="U861" s="33" t="inlineStr"/>
      <c r="V861" s="33" t="inlineStr"/>
      <c r="W861" s="33" t="inlineStr"/>
      <c r="X861" s="33" t="inlineStr"/>
      <c r="Y861" s="33" t="inlineStr"/>
      <c r="Z861" s="33" t="inlineStr"/>
      <c r="AA861" s="33" t="inlineStr"/>
      <c r="AB861" s="33" t="inlineStr"/>
      <c r="AC861" s="33" t="inlineStr"/>
      <c r="AD861" s="33" t="inlineStr"/>
      <c r="AE861" s="33" t="inlineStr"/>
      <c r="AF861" s="33" t="inlineStr"/>
      <c r="AG861" s="33" t="inlineStr"/>
      <c r="AH861">
        <f>COUNTA(D861:D861)&gt;0</f>
        <v/>
      </c>
      <c r="AI861">
        <f>TRUE</f>
        <v/>
      </c>
      <c r="AJ861">
        <f>FALSE</f>
        <v/>
      </c>
      <c r="AK861">
        <f>IF(AH861,"ANSWERED","MISSING")</f>
        <v/>
      </c>
      <c r="AL861" t="inlineStr">
        <is>
          <t>NO_DEPENDENCY</t>
        </is>
      </c>
    </row>
    <row r="862">
      <c r="A862" s="29" t="inlineStr">
        <is>
          <t>CASP_PR_842_v1</t>
        </is>
      </c>
      <c r="B862" s="30" t="inlineStr">
        <is>
          <t>Amount of profits which have been verified by the financial auditor</t>
        </is>
      </c>
      <c r="C862" s="31" t="inlineStr">
        <is>
          <t>Enter Amount of profits which have been verified by the financial auditor.
WHEN TO ANSWER: “Has the Financial Auditor verified any of the Authorised Person's profits?” (CASP_PR_841) is “Yes”</t>
        </is>
      </c>
      <c r="D862" s="36" t="inlineStr"/>
      <c r="E862" s="33" t="inlineStr"/>
      <c r="F862" s="33" t="inlineStr"/>
      <c r="G862" s="33" t="inlineStr"/>
      <c r="H862" s="33" t="inlineStr"/>
      <c r="I862" s="33" t="inlineStr"/>
      <c r="J862" s="33" t="inlineStr"/>
      <c r="K862" s="33" t="inlineStr"/>
      <c r="L862" s="33" t="inlineStr"/>
      <c r="M862" s="33" t="inlineStr"/>
      <c r="N862" s="33" t="inlineStr"/>
      <c r="O862" s="33" t="inlineStr"/>
      <c r="P862" s="33" t="inlineStr"/>
      <c r="Q862" s="33" t="inlineStr"/>
      <c r="R862" s="33" t="inlineStr"/>
      <c r="S862" s="33" t="inlineStr"/>
      <c r="T862" s="33" t="inlineStr"/>
      <c r="U862" s="33" t="inlineStr"/>
      <c r="V862" s="33" t="inlineStr"/>
      <c r="W862" s="33" t="inlineStr"/>
      <c r="X862" s="33" t="inlineStr"/>
      <c r="Y862" s="33" t="inlineStr"/>
      <c r="Z862" s="33" t="inlineStr"/>
      <c r="AA862" s="33" t="inlineStr"/>
      <c r="AB862" s="33" t="inlineStr"/>
      <c r="AC862" s="33" t="inlineStr"/>
      <c r="AD862" s="33" t="inlineStr"/>
      <c r="AE862" s="33" t="inlineStr"/>
      <c r="AF862" s="33" t="inlineStr"/>
      <c r="AG862" s="33" t="inlineStr"/>
      <c r="AH862">
        <f>COUNTA(D862:D862)&gt;0</f>
        <v/>
      </c>
      <c r="AI862">
        <f>IFERROR(AND($D$861&lt;&gt;"",$D$861="Yes"),FALSE)</f>
        <v/>
      </c>
      <c r="AJ862">
        <f>IFERROR(AND($D$861="",NOT(AND($D$861&lt;&gt;"",$D$861="Yes"))),FALSE)</f>
        <v/>
      </c>
      <c r="AK862">
        <f>IF(AI862,IF(AH862,"ANSWERED","MISSING"),IF(AJ862,IF(AH862,"INVALID","CONTROLLER MISSING"),IF(AH862,"INVALID","NOT APPLICABLE")))</f>
        <v/>
      </c>
      <c r="AL862" t="inlineStr">
        <is>
          <t>PARSED</t>
        </is>
      </c>
    </row>
    <row r="863" ht="24" customHeight="1">
      <c r="A863" s="28" t="inlineStr">
        <is>
          <t>PR — OTHER - INVESTMENT IN FINANCIAL SECTOR ENTITIES</t>
        </is>
      </c>
      <c r="B863" s="28" t="n"/>
      <c r="C863" s="28" t="n"/>
      <c r="D863" s="28" t="n"/>
      <c r="E863" s="28" t="n"/>
      <c r="F863" s="28" t="n"/>
      <c r="G863" s="28" t="n"/>
      <c r="H863" s="28" t="n"/>
      <c r="I863" s="28" t="n"/>
      <c r="J863" s="28" t="n"/>
      <c r="K863" s="28" t="n"/>
      <c r="L863" s="28" t="n"/>
      <c r="M863" s="28" t="n"/>
      <c r="N863" s="28" t="n"/>
      <c r="O863" s="28" t="n"/>
      <c r="P863" s="28" t="n"/>
      <c r="Q863" s="28" t="n"/>
      <c r="R863" s="28" t="n"/>
      <c r="S863" s="28" t="n"/>
      <c r="T863" s="28" t="n"/>
      <c r="U863" s="28" t="n"/>
      <c r="V863" s="28" t="n"/>
      <c r="W863" s="28" t="n"/>
      <c r="X863" s="28" t="n"/>
      <c r="Y863" s="28" t="n"/>
      <c r="Z863" s="28" t="n"/>
      <c r="AA863" s="28" t="n"/>
      <c r="AB863" s="28" t="n"/>
      <c r="AC863" s="28" t="n"/>
      <c r="AD863" s="28" t="n"/>
      <c r="AE863" s="28" t="n"/>
      <c r="AF863" s="28" t="n"/>
      <c r="AG863" s="28" t="n"/>
    </row>
    <row r="864">
      <c r="A864" s="29" t="inlineStr">
        <is>
          <t>CASP_PR_843_v1</t>
        </is>
      </c>
      <c r="B864" s="30" t="inlineStr">
        <is>
          <t>Does the Authorised Person hold a &gt;10% holding in a regulated Authorised Person(s)?</t>
        </is>
      </c>
      <c r="C864" s="31" t="inlineStr">
        <is>
          <t>Indicate Yes/No to answer "Does the Authorised Person hold a &gt;10% holding in a regulated Authorised Person's?"
OPTIONS: Yes | No</t>
        </is>
      </c>
      <c r="D864" s="32" t="inlineStr"/>
      <c r="E864" s="33" t="inlineStr"/>
      <c r="F864" s="33" t="inlineStr"/>
      <c r="G864" s="33" t="inlineStr"/>
      <c r="H864" s="33" t="inlineStr"/>
      <c r="I864" s="33" t="inlineStr"/>
      <c r="J864" s="33" t="inlineStr"/>
      <c r="K864" s="33" t="inlineStr"/>
      <c r="L864" s="33" t="inlineStr"/>
      <c r="M864" s="33" t="inlineStr"/>
      <c r="N864" s="33" t="inlineStr"/>
      <c r="O864" s="33" t="inlineStr"/>
      <c r="P864" s="33" t="inlineStr"/>
      <c r="Q864" s="33" t="inlineStr"/>
      <c r="R864" s="33" t="inlineStr"/>
      <c r="S864" s="33" t="inlineStr"/>
      <c r="T864" s="33" t="inlineStr"/>
      <c r="U864" s="33" t="inlineStr"/>
      <c r="V864" s="33" t="inlineStr"/>
      <c r="W864" s="33" t="inlineStr"/>
      <c r="X864" s="33" t="inlineStr"/>
      <c r="Y864" s="33" t="inlineStr"/>
      <c r="Z864" s="33" t="inlineStr"/>
      <c r="AA864" s="33" t="inlineStr"/>
      <c r="AB864" s="33" t="inlineStr"/>
      <c r="AC864" s="33" t="inlineStr"/>
      <c r="AD864" s="33" t="inlineStr"/>
      <c r="AE864" s="33" t="inlineStr"/>
      <c r="AF864" s="33" t="inlineStr"/>
      <c r="AG864" s="33" t="inlineStr"/>
      <c r="AH864">
        <f>COUNTA(D864:D864)&gt;0</f>
        <v/>
      </c>
      <c r="AI864">
        <f>TRUE</f>
        <v/>
      </c>
      <c r="AJ864">
        <f>FALSE</f>
        <v/>
      </c>
      <c r="AK864">
        <f>IF(AH864,"ANSWERED","MISSING")</f>
        <v/>
      </c>
      <c r="AL864" t="inlineStr">
        <is>
          <t>NO_DEPENDENCY</t>
        </is>
      </c>
    </row>
    <row r="865">
      <c r="A865" s="29" t="inlineStr">
        <is>
          <t>CASP_PR_844_v1</t>
        </is>
      </c>
      <c r="B865" s="30" t="inlineStr">
        <is>
          <t>Name(s) of regulated entity(s) of which the Authorised Person holds a &gt;10% holding</t>
        </is>
      </c>
      <c r="C865" s="31" t="inlineStr">
        <is>
          <t>Enter Name(s) of regulated Authorised Person(s) of which the Authorised Person holds a &gt;10% holding.
HOW TO ANSWER: 1 to 20 values.
WHEN TO ANSWER: “Does the Authorised Person hold a &gt;10% holding in a regulated Authorised Person(s)?” (CASP_PR_843) is “Yes”</t>
        </is>
      </c>
      <c r="D865" s="36" t="inlineStr"/>
      <c r="E865" s="36" t="inlineStr"/>
      <c r="F865" s="36" t="inlineStr"/>
      <c r="G865" s="36" t="inlineStr"/>
      <c r="H865" s="36" t="inlineStr"/>
      <c r="I865" s="36" t="inlineStr"/>
      <c r="J865" s="36" t="inlineStr"/>
      <c r="K865" s="36" t="inlineStr"/>
      <c r="L865" s="36" t="inlineStr"/>
      <c r="M865" s="36" t="inlineStr"/>
      <c r="N865" s="36" t="inlineStr"/>
      <c r="O865" s="36" t="inlineStr"/>
      <c r="P865" s="36" t="inlineStr"/>
      <c r="Q865" s="36" t="inlineStr"/>
      <c r="R865" s="36" t="inlineStr"/>
      <c r="S865" s="36" t="inlineStr"/>
      <c r="T865" s="36" t="inlineStr"/>
      <c r="U865" s="36" t="inlineStr"/>
      <c r="V865" s="36" t="inlineStr"/>
      <c r="W865" s="36" t="inlineStr"/>
      <c r="X865" s="33" t="inlineStr"/>
      <c r="Y865" s="33" t="inlineStr"/>
      <c r="Z865" s="33" t="inlineStr"/>
      <c r="AA865" s="33" t="inlineStr"/>
      <c r="AB865" s="33" t="inlineStr"/>
      <c r="AC865" s="33" t="inlineStr"/>
      <c r="AD865" s="33" t="inlineStr"/>
      <c r="AE865" s="33" t="inlineStr"/>
      <c r="AF865" s="33" t="inlineStr"/>
      <c r="AG865" s="33" t="inlineStr"/>
      <c r="AH865">
        <f>COUNTA(D865:W865)&gt;0</f>
        <v/>
      </c>
      <c r="AI865">
        <f>IFERROR(AND($D$864&lt;&gt;"",$D$864="Yes"),FALSE)</f>
        <v/>
      </c>
      <c r="AJ865">
        <f>IFERROR(AND($D$864="",NOT(AND($D$864&lt;&gt;"",$D$864="Yes"))),FALSE)</f>
        <v/>
      </c>
      <c r="AK865">
        <f>IF(AI865,IF(AH865,"ANSWERED","MISSING"),IF(AJ865,IF(AH865,"INVALID","CONTROLLER MISSING"),IF(AH865,"INVALID","NOT APPLICABLE")))</f>
        <v/>
      </c>
      <c r="AL865" t="inlineStr">
        <is>
          <t>PARSED</t>
        </is>
      </c>
    </row>
    <row r="866" ht="24" customHeight="1">
      <c r="A866" s="28" t="inlineStr">
        <is>
          <t>PR — OTHER - FIXED OVERHEADS</t>
        </is>
      </c>
      <c r="B866" s="28" t="n"/>
      <c r="C866" s="28" t="n"/>
      <c r="D866" s="28" t="n"/>
      <c r="E866" s="28" t="n"/>
      <c r="F866" s="28" t="n"/>
      <c r="G866" s="28" t="n"/>
      <c r="H866" s="28" t="n"/>
      <c r="I866" s="28" t="n"/>
      <c r="J866" s="28" t="n"/>
      <c r="K866" s="28" t="n"/>
      <c r="L866" s="28" t="n"/>
      <c r="M866" s="28" t="n"/>
      <c r="N866" s="28" t="n"/>
      <c r="O866" s="28" t="n"/>
      <c r="P866" s="28" t="n"/>
      <c r="Q866" s="28" t="n"/>
      <c r="R866" s="28" t="n"/>
      <c r="S866" s="28" t="n"/>
      <c r="T866" s="28" t="n"/>
      <c r="U866" s="28" t="n"/>
      <c r="V866" s="28" t="n"/>
      <c r="W866" s="28" t="n"/>
      <c r="X866" s="28" t="n"/>
      <c r="Y866" s="28" t="n"/>
      <c r="Z866" s="28" t="n"/>
      <c r="AA866" s="28" t="n"/>
      <c r="AB866" s="28" t="n"/>
      <c r="AC866" s="28" t="n"/>
      <c r="AD866" s="28" t="n"/>
      <c r="AE866" s="28" t="n"/>
      <c r="AF866" s="28" t="n"/>
      <c r="AG866" s="28" t="n"/>
    </row>
    <row r="867">
      <c r="A867" s="29" t="inlineStr">
        <is>
          <t>CASP_PR_845_v1</t>
        </is>
      </c>
      <c r="B867" s="30" t="inlineStr">
        <is>
          <t>Has the change in the Authorised Person's business resulted in a material change in fixed overheads?</t>
        </is>
      </c>
      <c r="C867" s="31" t="inlineStr">
        <is>
          <t>Indicate Yes/No to answer "Has the change in the Authorised Person's business resulted in a material change in fixed overheads?"
OPTIONS: Yes | No</t>
        </is>
      </c>
      <c r="D867" s="32" t="inlineStr"/>
      <c r="E867" s="33" t="inlineStr"/>
      <c r="F867" s="33" t="inlineStr"/>
      <c r="G867" s="33" t="inlineStr"/>
      <c r="H867" s="33" t="inlineStr"/>
      <c r="I867" s="33" t="inlineStr"/>
      <c r="J867" s="33" t="inlineStr"/>
      <c r="K867" s="33" t="inlineStr"/>
      <c r="L867" s="33" t="inlineStr"/>
      <c r="M867" s="33" t="inlineStr"/>
      <c r="N867" s="33" t="inlineStr"/>
      <c r="O867" s="33" t="inlineStr"/>
      <c r="P867" s="33" t="inlineStr"/>
      <c r="Q867" s="33" t="inlineStr"/>
      <c r="R867" s="33" t="inlineStr"/>
      <c r="S867" s="33" t="inlineStr"/>
      <c r="T867" s="33" t="inlineStr"/>
      <c r="U867" s="33" t="inlineStr"/>
      <c r="V867" s="33" t="inlineStr"/>
      <c r="W867" s="33" t="inlineStr"/>
      <c r="X867" s="33" t="inlineStr"/>
      <c r="Y867" s="33" t="inlineStr"/>
      <c r="Z867" s="33" t="inlineStr"/>
      <c r="AA867" s="33" t="inlineStr"/>
      <c r="AB867" s="33" t="inlineStr"/>
      <c r="AC867" s="33" t="inlineStr"/>
      <c r="AD867" s="33" t="inlineStr"/>
      <c r="AE867" s="33" t="inlineStr"/>
      <c r="AF867" s="33" t="inlineStr"/>
      <c r="AG867" s="33" t="inlineStr"/>
      <c r="AH867">
        <f>COUNTA(D867:D867)&gt;0</f>
        <v/>
      </c>
      <c r="AI867">
        <f>TRUE</f>
        <v/>
      </c>
      <c r="AJ867">
        <f>FALSE</f>
        <v/>
      </c>
      <c r="AK867">
        <f>IF(AH867,"ANSWERED","MISSING")</f>
        <v/>
      </c>
      <c r="AL867" t="inlineStr">
        <is>
          <t>NO_DEPENDENCY</t>
        </is>
      </c>
    </row>
    <row r="868" ht="24" customHeight="1">
      <c r="A868" s="28" t="inlineStr">
        <is>
          <t>PR — OTHER ITEMS FOR OWN FUNDS</t>
        </is>
      </c>
      <c r="B868" s="28" t="n"/>
      <c r="C868" s="28" t="n"/>
      <c r="D868" s="28" t="n"/>
      <c r="E868" s="28" t="n"/>
      <c r="F868" s="28" t="n"/>
      <c r="G868" s="28" t="n"/>
      <c r="H868" s="28" t="n"/>
      <c r="I868" s="28" t="n"/>
      <c r="J868" s="28" t="n"/>
      <c r="K868" s="28" t="n"/>
      <c r="L868" s="28" t="n"/>
      <c r="M868" s="28" t="n"/>
      <c r="N868" s="28" t="n"/>
      <c r="O868" s="28" t="n"/>
      <c r="P868" s="28" t="n"/>
      <c r="Q868" s="28" t="n"/>
      <c r="R868" s="28" t="n"/>
      <c r="S868" s="28" t="n"/>
      <c r="T868" s="28" t="n"/>
      <c r="U868" s="28" t="n"/>
      <c r="V868" s="28" t="n"/>
      <c r="W868" s="28" t="n"/>
      <c r="X868" s="28" t="n"/>
      <c r="Y868" s="28" t="n"/>
      <c r="Z868" s="28" t="n"/>
      <c r="AA868" s="28" t="n"/>
      <c r="AB868" s="28" t="n"/>
      <c r="AC868" s="28" t="n"/>
      <c r="AD868" s="28" t="n"/>
      <c r="AE868" s="28" t="n"/>
      <c r="AF868" s="28" t="n"/>
      <c r="AG868" s="28" t="n"/>
    </row>
    <row r="869">
      <c r="A869" s="29" t="inlineStr">
        <is>
          <t>CASP_PR_846_v1</t>
        </is>
      </c>
      <c r="B869" s="30" t="inlineStr">
        <is>
          <t>Memorandum Item: Capital Instruments not eligible</t>
        </is>
      </c>
      <c r="C869" s="31" t="inlineStr">
        <is>
          <t>Enter Memorandum Item: Capital Instruments not eligible.</t>
        </is>
      </c>
      <c r="D869" s="32" t="inlineStr"/>
      <c r="E869" s="33" t="inlineStr"/>
      <c r="F869" s="33" t="inlineStr"/>
      <c r="G869" s="33" t="inlineStr"/>
      <c r="H869" s="33" t="inlineStr"/>
      <c r="I869" s="33" t="inlineStr"/>
      <c r="J869" s="33" t="inlineStr"/>
      <c r="K869" s="33" t="inlineStr"/>
      <c r="L869" s="33" t="inlineStr"/>
      <c r="M869" s="33" t="inlineStr"/>
      <c r="N869" s="33" t="inlineStr"/>
      <c r="O869" s="33" t="inlineStr"/>
      <c r="P869" s="33" t="inlineStr"/>
      <c r="Q869" s="33" t="inlineStr"/>
      <c r="R869" s="33" t="inlineStr"/>
      <c r="S869" s="33" t="inlineStr"/>
      <c r="T869" s="33" t="inlineStr"/>
      <c r="U869" s="33" t="inlineStr"/>
      <c r="V869" s="33" t="inlineStr"/>
      <c r="W869" s="33" t="inlineStr"/>
      <c r="X869" s="33" t="inlineStr"/>
      <c r="Y869" s="33" t="inlineStr"/>
      <c r="Z869" s="33" t="inlineStr"/>
      <c r="AA869" s="33" t="inlineStr"/>
      <c r="AB869" s="33" t="inlineStr"/>
      <c r="AC869" s="33" t="inlineStr"/>
      <c r="AD869" s="33" t="inlineStr"/>
      <c r="AE869" s="33" t="inlineStr"/>
      <c r="AF869" s="33" t="inlineStr"/>
      <c r="AG869" s="33" t="inlineStr"/>
      <c r="AH869">
        <f>COUNTA(D869:D869)&gt;0</f>
        <v/>
      </c>
      <c r="AI869">
        <f>TRUE</f>
        <v/>
      </c>
      <c r="AJ869">
        <f>FALSE</f>
        <v/>
      </c>
      <c r="AK869">
        <f>IF(AH869,"ANSWERED","MISSING")</f>
        <v/>
      </c>
      <c r="AL869" t="inlineStr">
        <is>
          <t>NO_DEPENDENCY</t>
        </is>
      </c>
    </row>
    <row r="870">
      <c r="A870" s="29" t="inlineStr">
        <is>
          <t>CASP_PR_847_v1</t>
        </is>
      </c>
      <c r="B870" s="30" t="inlineStr">
        <is>
          <t>Share Premium: Actual or contingent obligations to purchase own CET1 instruments</t>
        </is>
      </c>
      <c r="C870" s="31" t="inlineStr">
        <is>
          <t>Enter Share Premium: Actual or contingent obligations to purchase own CET1 instruments.
Kindly enter a negative number.</t>
        </is>
      </c>
      <c r="D870" s="32" t="inlineStr"/>
      <c r="E870" s="33" t="inlineStr"/>
      <c r="F870" s="33" t="inlineStr"/>
      <c r="G870" s="33" t="inlineStr"/>
      <c r="H870" s="33" t="inlineStr"/>
      <c r="I870" s="33" t="inlineStr"/>
      <c r="J870" s="33" t="inlineStr"/>
      <c r="K870" s="33" t="inlineStr"/>
      <c r="L870" s="33" t="inlineStr"/>
      <c r="M870" s="33" t="inlineStr"/>
      <c r="N870" s="33" t="inlineStr"/>
      <c r="O870" s="33" t="inlineStr"/>
      <c r="P870" s="33" t="inlineStr"/>
      <c r="Q870" s="33" t="inlineStr"/>
      <c r="R870" s="33" t="inlineStr"/>
      <c r="S870" s="33" t="inlineStr"/>
      <c r="T870" s="33" t="inlineStr"/>
      <c r="U870" s="33" t="inlineStr"/>
      <c r="V870" s="33" t="inlineStr"/>
      <c r="W870" s="33" t="inlineStr"/>
      <c r="X870" s="33" t="inlineStr"/>
      <c r="Y870" s="33" t="inlineStr"/>
      <c r="Z870" s="33" t="inlineStr"/>
      <c r="AA870" s="33" t="inlineStr"/>
      <c r="AB870" s="33" t="inlineStr"/>
      <c r="AC870" s="33" t="inlineStr"/>
      <c r="AD870" s="33" t="inlineStr"/>
      <c r="AE870" s="33" t="inlineStr"/>
      <c r="AF870" s="33" t="inlineStr"/>
      <c r="AG870" s="33" t="inlineStr"/>
      <c r="AH870">
        <f>COUNTA(D870:D870)&gt;0</f>
        <v/>
      </c>
      <c r="AI870">
        <f>TRUE</f>
        <v/>
      </c>
      <c r="AJ870">
        <f>FALSE</f>
        <v/>
      </c>
      <c r="AK870">
        <f>IF(AH870,"ANSWERED","MISSING")</f>
        <v/>
      </c>
      <c r="AL870" t="inlineStr">
        <is>
          <t>NO_DEPENDENCY</t>
        </is>
      </c>
    </row>
    <row r="871">
      <c r="A871" s="29" t="inlineStr">
        <is>
          <t>CASP_PR_848_v1</t>
        </is>
      </c>
      <c r="B871" s="30" t="inlineStr">
        <is>
          <t>Increases in Equity resulting from securitised assets</t>
        </is>
      </c>
      <c r="C871" s="31" t="inlineStr">
        <is>
          <t>Enter Increases in Equity resulting from securitised assets.
Kindly enter a negative number.</t>
        </is>
      </c>
      <c r="D871" s="32" t="inlineStr"/>
      <c r="E871" s="33" t="inlineStr"/>
      <c r="F871" s="33" t="inlineStr"/>
      <c r="G871" s="33" t="inlineStr"/>
      <c r="H871" s="33" t="inlineStr"/>
      <c r="I871" s="33" t="inlineStr"/>
      <c r="J871" s="33" t="inlineStr"/>
      <c r="K871" s="33" t="inlineStr"/>
      <c r="L871" s="33" t="inlineStr"/>
      <c r="M871" s="33" t="inlineStr"/>
      <c r="N871" s="33" t="inlineStr"/>
      <c r="O871" s="33" t="inlineStr"/>
      <c r="P871" s="33" t="inlineStr"/>
      <c r="Q871" s="33" t="inlineStr"/>
      <c r="R871" s="33" t="inlineStr"/>
      <c r="S871" s="33" t="inlineStr"/>
      <c r="T871" s="33" t="inlineStr"/>
      <c r="U871" s="33" t="inlineStr"/>
      <c r="V871" s="33" t="inlineStr"/>
      <c r="W871" s="33" t="inlineStr"/>
      <c r="X871" s="33" t="inlineStr"/>
      <c r="Y871" s="33" t="inlineStr"/>
      <c r="Z871" s="33" t="inlineStr"/>
      <c r="AA871" s="33" t="inlineStr"/>
      <c r="AB871" s="33" t="inlineStr"/>
      <c r="AC871" s="33" t="inlineStr"/>
      <c r="AD871" s="33" t="inlineStr"/>
      <c r="AE871" s="33" t="inlineStr"/>
      <c r="AF871" s="33" t="inlineStr"/>
      <c r="AG871" s="33" t="inlineStr"/>
      <c r="AH871">
        <f>COUNTA(D871:D871)&gt;0</f>
        <v/>
      </c>
      <c r="AI871">
        <f>TRUE</f>
        <v/>
      </c>
      <c r="AJ871">
        <f>FALSE</f>
        <v/>
      </c>
      <c r="AK871">
        <f>IF(AH871,"ANSWERED","MISSING")</f>
        <v/>
      </c>
      <c r="AL871" t="inlineStr">
        <is>
          <t>NO_DEPENDENCY</t>
        </is>
      </c>
    </row>
    <row r="872">
      <c r="A872" s="29" t="inlineStr">
        <is>
          <t>CASP_PR_849_v1</t>
        </is>
      </c>
      <c r="B872" s="30" t="inlineStr">
        <is>
          <t>Cash flow hedge reserve</t>
        </is>
      </c>
      <c r="C872" s="31" t="inlineStr">
        <is>
          <t>Enter Cash flow hedge reserve.</t>
        </is>
      </c>
      <c r="D872" s="32" t="inlineStr"/>
      <c r="E872" s="33" t="inlineStr"/>
      <c r="F872" s="33" t="inlineStr"/>
      <c r="G872" s="33" t="inlineStr"/>
      <c r="H872" s="33" t="inlineStr"/>
      <c r="I872" s="33" t="inlineStr"/>
      <c r="J872" s="33" t="inlineStr"/>
      <c r="K872" s="33" t="inlineStr"/>
      <c r="L872" s="33" t="inlineStr"/>
      <c r="M872" s="33" t="inlineStr"/>
      <c r="N872" s="33" t="inlineStr"/>
      <c r="O872" s="33" t="inlineStr"/>
      <c r="P872" s="33" t="inlineStr"/>
      <c r="Q872" s="33" t="inlineStr"/>
      <c r="R872" s="33" t="inlineStr"/>
      <c r="S872" s="33" t="inlineStr"/>
      <c r="T872" s="33" t="inlineStr"/>
      <c r="U872" s="33" t="inlineStr"/>
      <c r="V872" s="33" t="inlineStr"/>
      <c r="W872" s="33" t="inlineStr"/>
      <c r="X872" s="33" t="inlineStr"/>
      <c r="Y872" s="33" t="inlineStr"/>
      <c r="Z872" s="33" t="inlineStr"/>
      <c r="AA872" s="33" t="inlineStr"/>
      <c r="AB872" s="33" t="inlineStr"/>
      <c r="AC872" s="33" t="inlineStr"/>
      <c r="AD872" s="33" t="inlineStr"/>
      <c r="AE872" s="33" t="inlineStr"/>
      <c r="AF872" s="33" t="inlineStr"/>
      <c r="AG872" s="33" t="inlineStr"/>
      <c r="AH872">
        <f>COUNTA(D872:D872)&gt;0</f>
        <v/>
      </c>
      <c r="AI872">
        <f>TRUE</f>
        <v/>
      </c>
      <c r="AJ872">
        <f>FALSE</f>
        <v/>
      </c>
      <c r="AK872">
        <f>IF(AH872,"ANSWERED","MISSING")</f>
        <v/>
      </c>
      <c r="AL872" t="inlineStr">
        <is>
          <t>NO_DEPENDENCY</t>
        </is>
      </c>
    </row>
    <row r="873">
      <c r="A873" s="29" t="inlineStr">
        <is>
          <t>CASP_PR_850_v1</t>
        </is>
      </c>
      <c r="B873" s="30" t="inlineStr">
        <is>
          <t>Cumulative gains and losses due to changes in own credit risk on fair valued liabilities</t>
        </is>
      </c>
      <c r="C873" s="31" t="inlineStr">
        <is>
          <t>Enter Cumulative gains and losses due to changes in own credit risk on fair valued liabilities.</t>
        </is>
      </c>
      <c r="D873" s="32" t="inlineStr"/>
      <c r="E873" s="33" t="inlineStr"/>
      <c r="F873" s="33" t="inlineStr"/>
      <c r="G873" s="33" t="inlineStr"/>
      <c r="H873" s="33" t="inlineStr"/>
      <c r="I873" s="33" t="inlineStr"/>
      <c r="J873" s="33" t="inlineStr"/>
      <c r="K873" s="33" t="inlineStr"/>
      <c r="L873" s="33" t="inlineStr"/>
      <c r="M873" s="33" t="inlineStr"/>
      <c r="N873" s="33" t="inlineStr"/>
      <c r="O873" s="33" t="inlineStr"/>
      <c r="P873" s="33" t="inlineStr"/>
      <c r="Q873" s="33" t="inlineStr"/>
      <c r="R873" s="33" t="inlineStr"/>
      <c r="S873" s="33" t="inlineStr"/>
      <c r="T873" s="33" t="inlineStr"/>
      <c r="U873" s="33" t="inlineStr"/>
      <c r="V873" s="33" t="inlineStr"/>
      <c r="W873" s="33" t="inlineStr"/>
      <c r="X873" s="33" t="inlineStr"/>
      <c r="Y873" s="33" t="inlineStr"/>
      <c r="Z873" s="33" t="inlineStr"/>
      <c r="AA873" s="33" t="inlineStr"/>
      <c r="AB873" s="33" t="inlineStr"/>
      <c r="AC873" s="33" t="inlineStr"/>
      <c r="AD873" s="33" t="inlineStr"/>
      <c r="AE873" s="33" t="inlineStr"/>
      <c r="AF873" s="33" t="inlineStr"/>
      <c r="AG873" s="33" t="inlineStr"/>
      <c r="AH873">
        <f>COUNTA(D873:D873)&gt;0</f>
        <v/>
      </c>
      <c r="AI873">
        <f>TRUE</f>
        <v/>
      </c>
      <c r="AJ873">
        <f>FALSE</f>
        <v/>
      </c>
      <c r="AK873">
        <f>IF(AH873,"ANSWERED","MISSING")</f>
        <v/>
      </c>
      <c r="AL873" t="inlineStr">
        <is>
          <t>NO_DEPENDENCY</t>
        </is>
      </c>
    </row>
    <row r="874">
      <c r="A874" s="29" t="inlineStr">
        <is>
          <t>CASP_PR_851_v1</t>
        </is>
      </c>
      <c r="B874" s="30" t="inlineStr">
        <is>
          <t>Fair value gains and losses arising from the institution's own credit risk related to derivative liabilities</t>
        </is>
      </c>
      <c r="C874" s="31" t="inlineStr">
        <is>
          <t>Enter Fair value gains and losses arising from the institution's own credit risk related to derivative liabilities.</t>
        </is>
      </c>
      <c r="D874" s="32" t="inlineStr"/>
      <c r="E874" s="33" t="inlineStr"/>
      <c r="F874" s="33" t="inlineStr"/>
      <c r="G874" s="33" t="inlineStr"/>
      <c r="H874" s="33" t="inlineStr"/>
      <c r="I874" s="33" t="inlineStr"/>
      <c r="J874" s="33" t="inlineStr"/>
      <c r="K874" s="33" t="inlineStr"/>
      <c r="L874" s="33" t="inlineStr"/>
      <c r="M874" s="33" t="inlineStr"/>
      <c r="N874" s="33" t="inlineStr"/>
      <c r="O874" s="33" t="inlineStr"/>
      <c r="P874" s="33" t="inlineStr"/>
      <c r="Q874" s="33" t="inlineStr"/>
      <c r="R874" s="33" t="inlineStr"/>
      <c r="S874" s="33" t="inlineStr"/>
      <c r="T874" s="33" t="inlineStr"/>
      <c r="U874" s="33" t="inlineStr"/>
      <c r="V874" s="33" t="inlineStr"/>
      <c r="W874" s="33" t="inlineStr"/>
      <c r="X874" s="33" t="inlineStr"/>
      <c r="Y874" s="33" t="inlineStr"/>
      <c r="Z874" s="33" t="inlineStr"/>
      <c r="AA874" s="33" t="inlineStr"/>
      <c r="AB874" s="33" t="inlineStr"/>
      <c r="AC874" s="33" t="inlineStr"/>
      <c r="AD874" s="33" t="inlineStr"/>
      <c r="AE874" s="33" t="inlineStr"/>
      <c r="AF874" s="33" t="inlineStr"/>
      <c r="AG874" s="33" t="inlineStr"/>
      <c r="AH874">
        <f>COUNTA(D874:D874)&gt;0</f>
        <v/>
      </c>
      <c r="AI874">
        <f>TRUE</f>
        <v/>
      </c>
      <c r="AJ874">
        <f>FALSE</f>
        <v/>
      </c>
      <c r="AK874">
        <f>IF(AH874,"ANSWERED","MISSING")</f>
        <v/>
      </c>
      <c r="AL874" t="inlineStr">
        <is>
          <t>NO_DEPENDENCY</t>
        </is>
      </c>
    </row>
    <row r="875">
      <c r="A875" s="29" t="inlineStr">
        <is>
          <t>CASP_PR_852_v1</t>
        </is>
      </c>
      <c r="B875" s="30" t="inlineStr">
        <is>
          <t>Value adjustments due to requirements for prudent valuation</t>
        </is>
      </c>
      <c r="C875" s="31" t="inlineStr">
        <is>
          <t>Enter Value adjustments due to requirements for prudent valuation.
Kindly enter a negative number.</t>
        </is>
      </c>
      <c r="D875" s="32" t="inlineStr"/>
      <c r="E875" s="33" t="inlineStr"/>
      <c r="F875" s="33" t="inlineStr"/>
      <c r="G875" s="33" t="inlineStr"/>
      <c r="H875" s="33" t="inlineStr"/>
      <c r="I875" s="33" t="inlineStr"/>
      <c r="J875" s="33" t="inlineStr"/>
      <c r="K875" s="33" t="inlineStr"/>
      <c r="L875" s="33" t="inlineStr"/>
      <c r="M875" s="33" t="inlineStr"/>
      <c r="N875" s="33" t="inlineStr"/>
      <c r="O875" s="33" t="inlineStr"/>
      <c r="P875" s="33" t="inlineStr"/>
      <c r="Q875" s="33" t="inlineStr"/>
      <c r="R875" s="33" t="inlineStr"/>
      <c r="S875" s="33" t="inlineStr"/>
      <c r="T875" s="33" t="inlineStr"/>
      <c r="U875" s="33" t="inlineStr"/>
      <c r="V875" s="33" t="inlineStr"/>
      <c r="W875" s="33" t="inlineStr"/>
      <c r="X875" s="33" t="inlineStr"/>
      <c r="Y875" s="33" t="inlineStr"/>
      <c r="Z875" s="33" t="inlineStr"/>
      <c r="AA875" s="33" t="inlineStr"/>
      <c r="AB875" s="33" t="inlineStr"/>
      <c r="AC875" s="33" t="inlineStr"/>
      <c r="AD875" s="33" t="inlineStr"/>
      <c r="AE875" s="33" t="inlineStr"/>
      <c r="AF875" s="33" t="inlineStr"/>
      <c r="AG875" s="33" t="inlineStr"/>
      <c r="AH875">
        <f>COUNTA(D875:D875)&gt;0</f>
        <v/>
      </c>
      <c r="AI875">
        <f>TRUE</f>
        <v/>
      </c>
      <c r="AJ875">
        <f>FALSE</f>
        <v/>
      </c>
      <c r="AK875">
        <f>IF(AH875,"ANSWERED","MISSING")</f>
        <v/>
      </c>
      <c r="AL875" t="inlineStr">
        <is>
          <t>NO_DEPENDENCY</t>
        </is>
      </c>
    </row>
    <row r="876">
      <c r="A876" s="29" t="inlineStr">
        <is>
          <t>CASP_PR_853_v1</t>
        </is>
      </c>
      <c r="B876" s="30" t="inlineStr">
        <is>
          <t>Deferred tax liabilities associated to goodwill</t>
        </is>
      </c>
      <c r="C876" s="31" t="inlineStr">
        <is>
          <t>Enter Deferred tax liabilities associated to goodwill.</t>
        </is>
      </c>
      <c r="D876" s="32" t="inlineStr"/>
      <c r="E876" s="33" t="inlineStr"/>
      <c r="F876" s="33" t="inlineStr"/>
      <c r="G876" s="33" t="inlineStr"/>
      <c r="H876" s="33" t="inlineStr"/>
      <c r="I876" s="33" t="inlineStr"/>
      <c r="J876" s="33" t="inlineStr"/>
      <c r="K876" s="33" t="inlineStr"/>
      <c r="L876" s="33" t="inlineStr"/>
      <c r="M876" s="33" t="inlineStr"/>
      <c r="N876" s="33" t="inlineStr"/>
      <c r="O876" s="33" t="inlineStr"/>
      <c r="P876" s="33" t="inlineStr"/>
      <c r="Q876" s="33" t="inlineStr"/>
      <c r="R876" s="33" t="inlineStr"/>
      <c r="S876" s="33" t="inlineStr"/>
      <c r="T876" s="33" t="inlineStr"/>
      <c r="U876" s="33" t="inlineStr"/>
      <c r="V876" s="33" t="inlineStr"/>
      <c r="W876" s="33" t="inlineStr"/>
      <c r="X876" s="33" t="inlineStr"/>
      <c r="Y876" s="33" t="inlineStr"/>
      <c r="Z876" s="33" t="inlineStr"/>
      <c r="AA876" s="33" t="inlineStr"/>
      <c r="AB876" s="33" t="inlineStr"/>
      <c r="AC876" s="33" t="inlineStr"/>
      <c r="AD876" s="33" t="inlineStr"/>
      <c r="AE876" s="33" t="inlineStr"/>
      <c r="AF876" s="33" t="inlineStr"/>
      <c r="AG876" s="33" t="inlineStr"/>
      <c r="AH876">
        <f>COUNTA(D876:D876)&gt;0</f>
        <v/>
      </c>
      <c r="AI876">
        <f>TRUE</f>
        <v/>
      </c>
      <c r="AJ876">
        <f>FALSE</f>
        <v/>
      </c>
      <c r="AK876">
        <f>IF(AH876,"ANSWERED","MISSING")</f>
        <v/>
      </c>
      <c r="AL876" t="inlineStr">
        <is>
          <t>NO_DEPENDENCY</t>
        </is>
      </c>
    </row>
    <row r="877">
      <c r="A877" s="29" t="inlineStr">
        <is>
          <t>CASP_PR_854_v1</t>
        </is>
      </c>
      <c r="B877" s="30" t="inlineStr">
        <is>
          <t>Deferred tax liabilities associated to other intangible assets</t>
        </is>
      </c>
      <c r="C877" s="31" t="inlineStr">
        <is>
          <t>Enter Deferred tax liabilities associated to other intangible assets.
Kindly enter a negative number.</t>
        </is>
      </c>
      <c r="D877" s="32" t="inlineStr"/>
      <c r="E877" s="33" t="inlineStr"/>
      <c r="F877" s="33" t="inlineStr"/>
      <c r="G877" s="33" t="inlineStr"/>
      <c r="H877" s="33" t="inlineStr"/>
      <c r="I877" s="33" t="inlineStr"/>
      <c r="J877" s="33" t="inlineStr"/>
      <c r="K877" s="33" t="inlineStr"/>
      <c r="L877" s="33" t="inlineStr"/>
      <c r="M877" s="33" t="inlineStr"/>
      <c r="N877" s="33" t="inlineStr"/>
      <c r="O877" s="33" t="inlineStr"/>
      <c r="P877" s="33" t="inlineStr"/>
      <c r="Q877" s="33" t="inlineStr"/>
      <c r="R877" s="33" t="inlineStr"/>
      <c r="S877" s="33" t="inlineStr"/>
      <c r="T877" s="33" t="inlineStr"/>
      <c r="U877" s="33" t="inlineStr"/>
      <c r="V877" s="33" t="inlineStr"/>
      <c r="W877" s="33" t="inlineStr"/>
      <c r="X877" s="33" t="inlineStr"/>
      <c r="Y877" s="33" t="inlineStr"/>
      <c r="Z877" s="33" t="inlineStr"/>
      <c r="AA877" s="33" t="inlineStr"/>
      <c r="AB877" s="33" t="inlineStr"/>
      <c r="AC877" s="33" t="inlineStr"/>
      <c r="AD877" s="33" t="inlineStr"/>
      <c r="AE877" s="33" t="inlineStr"/>
      <c r="AF877" s="33" t="inlineStr"/>
      <c r="AG877" s="33" t="inlineStr"/>
      <c r="AH877">
        <f>COUNTA(D877:D877)&gt;0</f>
        <v/>
      </c>
      <c r="AI877">
        <f>TRUE</f>
        <v/>
      </c>
      <c r="AJ877">
        <f>FALSE</f>
        <v/>
      </c>
      <c r="AK877">
        <f>IF(AH877,"ANSWERED","MISSING")</f>
        <v/>
      </c>
      <c r="AL877" t="inlineStr">
        <is>
          <t>NO_DEPENDENCY</t>
        </is>
      </c>
    </row>
    <row r="878">
      <c r="A878" s="29" t="inlineStr">
        <is>
          <t>CASP_PR_855_v1</t>
        </is>
      </c>
      <c r="B878" s="30" t="inlineStr">
        <is>
          <t>Deferred tax assets that rely on future profitability &amp; do not arise from temporary differences net of associated tax liabilities</t>
        </is>
      </c>
      <c r="C878" s="31" t="inlineStr">
        <is>
          <t>Enter Deferred tax assets that rely on future profitability &amp; do not arise from temporary differences net of associated tax liabilities.
Kindly enter a negative number.</t>
        </is>
      </c>
      <c r="D878" s="32" t="inlineStr"/>
      <c r="E878" s="33" t="inlineStr"/>
      <c r="F878" s="33" t="inlineStr"/>
      <c r="G878" s="33" t="inlineStr"/>
      <c r="H878" s="33" t="inlineStr"/>
      <c r="I878" s="33" t="inlineStr"/>
      <c r="J878" s="33" t="inlineStr"/>
      <c r="K878" s="33" t="inlineStr"/>
      <c r="L878" s="33" t="inlineStr"/>
      <c r="M878" s="33" t="inlineStr"/>
      <c r="N878" s="33" t="inlineStr"/>
      <c r="O878" s="33" t="inlineStr"/>
      <c r="P878" s="33" t="inlineStr"/>
      <c r="Q878" s="33" t="inlineStr"/>
      <c r="R878" s="33" t="inlineStr"/>
      <c r="S878" s="33" t="inlineStr"/>
      <c r="T878" s="33" t="inlineStr"/>
      <c r="U878" s="33" t="inlineStr"/>
      <c r="V878" s="33" t="inlineStr"/>
      <c r="W878" s="33" t="inlineStr"/>
      <c r="X878" s="33" t="inlineStr"/>
      <c r="Y878" s="33" t="inlineStr"/>
      <c r="Z878" s="33" t="inlineStr"/>
      <c r="AA878" s="33" t="inlineStr"/>
      <c r="AB878" s="33" t="inlineStr"/>
      <c r="AC878" s="33" t="inlineStr"/>
      <c r="AD878" s="33" t="inlineStr"/>
      <c r="AE878" s="33" t="inlineStr"/>
      <c r="AF878" s="33" t="inlineStr"/>
      <c r="AG878" s="33" t="inlineStr"/>
      <c r="AH878">
        <f>COUNTA(D878:D878)&gt;0</f>
        <v/>
      </c>
      <c r="AI878">
        <f>TRUE</f>
        <v/>
      </c>
      <c r="AJ878">
        <f>FALSE</f>
        <v/>
      </c>
      <c r="AK878">
        <f>IF(AH878,"ANSWERED","MISSING")</f>
        <v/>
      </c>
      <c r="AL878" t="inlineStr">
        <is>
          <t>NO_DEPENDENCY</t>
        </is>
      </c>
    </row>
    <row r="879">
      <c r="A879" s="29" t="inlineStr">
        <is>
          <t>CASP_PR_856_v1</t>
        </is>
      </c>
      <c r="B879" s="30" t="inlineStr">
        <is>
          <t>IRB Shortfall of credit risk adjustments to expected losses</t>
        </is>
      </c>
      <c r="C879" s="31" t="inlineStr">
        <is>
          <t>Enter IRB Shortfall of credit risk adjustments to expected losses.
Kindly enter a negative number.</t>
        </is>
      </c>
      <c r="D879" s="32" t="inlineStr"/>
      <c r="E879" s="33" t="inlineStr"/>
      <c r="F879" s="33" t="inlineStr"/>
      <c r="G879" s="33" t="inlineStr"/>
      <c r="H879" s="33" t="inlineStr"/>
      <c r="I879" s="33" t="inlineStr"/>
      <c r="J879" s="33" t="inlineStr"/>
      <c r="K879" s="33" t="inlineStr"/>
      <c r="L879" s="33" t="inlineStr"/>
      <c r="M879" s="33" t="inlineStr"/>
      <c r="N879" s="33" t="inlineStr"/>
      <c r="O879" s="33" t="inlineStr"/>
      <c r="P879" s="33" t="inlineStr"/>
      <c r="Q879" s="33" t="inlineStr"/>
      <c r="R879" s="33" t="inlineStr"/>
      <c r="S879" s="33" t="inlineStr"/>
      <c r="T879" s="33" t="inlineStr"/>
      <c r="U879" s="33" t="inlineStr"/>
      <c r="V879" s="33" t="inlineStr"/>
      <c r="W879" s="33" t="inlineStr"/>
      <c r="X879" s="33" t="inlineStr"/>
      <c r="Y879" s="33" t="inlineStr"/>
      <c r="Z879" s="33" t="inlineStr"/>
      <c r="AA879" s="33" t="inlineStr"/>
      <c r="AB879" s="33" t="inlineStr"/>
      <c r="AC879" s="33" t="inlineStr"/>
      <c r="AD879" s="33" t="inlineStr"/>
      <c r="AE879" s="33" t="inlineStr"/>
      <c r="AF879" s="33" t="inlineStr"/>
      <c r="AG879" s="33" t="inlineStr"/>
      <c r="AH879">
        <f>COUNTA(D879:D879)&gt;0</f>
        <v/>
      </c>
      <c r="AI879">
        <f>TRUE</f>
        <v/>
      </c>
      <c r="AJ879">
        <f>FALSE</f>
        <v/>
      </c>
      <c r="AK879">
        <f>IF(AH879,"ANSWERED","MISSING")</f>
        <v/>
      </c>
      <c r="AL879" t="inlineStr">
        <is>
          <t>NO_DEPENDENCY</t>
        </is>
      </c>
    </row>
    <row r="880">
      <c r="A880" s="29" t="inlineStr">
        <is>
          <t>CASP_PR_857_v1</t>
        </is>
      </c>
      <c r="B880" s="30" t="inlineStr">
        <is>
          <t>Defined benefit pension fund assets gross amount</t>
        </is>
      </c>
      <c r="C880" s="31" t="inlineStr">
        <is>
          <t>Enter Defined benefit pension fund assets gross amount.
Kindly enter a negative number.</t>
        </is>
      </c>
      <c r="D880" s="32" t="inlineStr"/>
      <c r="E880" s="33" t="inlineStr"/>
      <c r="F880" s="33" t="inlineStr"/>
      <c r="G880" s="33" t="inlineStr"/>
      <c r="H880" s="33" t="inlineStr"/>
      <c r="I880" s="33" t="inlineStr"/>
      <c r="J880" s="33" t="inlineStr"/>
      <c r="K880" s="33" t="inlineStr"/>
      <c r="L880" s="33" t="inlineStr"/>
      <c r="M880" s="33" t="inlineStr"/>
      <c r="N880" s="33" t="inlineStr"/>
      <c r="O880" s="33" t="inlineStr"/>
      <c r="P880" s="33" t="inlineStr"/>
      <c r="Q880" s="33" t="inlineStr"/>
      <c r="R880" s="33" t="inlineStr"/>
      <c r="S880" s="33" t="inlineStr"/>
      <c r="T880" s="33" t="inlineStr"/>
      <c r="U880" s="33" t="inlineStr"/>
      <c r="V880" s="33" t="inlineStr"/>
      <c r="W880" s="33" t="inlineStr"/>
      <c r="X880" s="33" t="inlineStr"/>
      <c r="Y880" s="33" t="inlineStr"/>
      <c r="Z880" s="33" t="inlineStr"/>
      <c r="AA880" s="33" t="inlineStr"/>
      <c r="AB880" s="33" t="inlineStr"/>
      <c r="AC880" s="33" t="inlineStr"/>
      <c r="AD880" s="33" t="inlineStr"/>
      <c r="AE880" s="33" t="inlineStr"/>
      <c r="AF880" s="33" t="inlineStr"/>
      <c r="AG880" s="33" t="inlineStr"/>
      <c r="AH880">
        <f>COUNTA(D880:D880)&gt;0</f>
        <v/>
      </c>
      <c r="AI880">
        <f>TRUE</f>
        <v/>
      </c>
      <c r="AJ880">
        <f>FALSE</f>
        <v/>
      </c>
      <c r="AK880">
        <f>IF(AH880,"ANSWERED","MISSING")</f>
        <v/>
      </c>
      <c r="AL880" t="inlineStr">
        <is>
          <t>NO_DEPENDENCY</t>
        </is>
      </c>
    </row>
    <row r="881">
      <c r="A881" s="29" t="inlineStr">
        <is>
          <t>CASP_PR_858_v1</t>
        </is>
      </c>
      <c r="B881" s="30" t="inlineStr">
        <is>
          <t>Deferred tax liabilities associated to defined benefit pension fund assets</t>
        </is>
      </c>
      <c r="C881" s="31" t="inlineStr">
        <is>
          <t>Enter Deferred tax liabilities associated to defined benefit pension fund assets.
Kindly enter a negative number.</t>
        </is>
      </c>
      <c r="D881" s="32" t="inlineStr"/>
      <c r="E881" s="33" t="inlineStr"/>
      <c r="F881" s="33" t="inlineStr"/>
      <c r="G881" s="33" t="inlineStr"/>
      <c r="H881" s="33" t="inlineStr"/>
      <c r="I881" s="33" t="inlineStr"/>
      <c r="J881" s="33" t="inlineStr"/>
      <c r="K881" s="33" t="inlineStr"/>
      <c r="L881" s="33" t="inlineStr"/>
      <c r="M881" s="33" t="inlineStr"/>
      <c r="N881" s="33" t="inlineStr"/>
      <c r="O881" s="33" t="inlineStr"/>
      <c r="P881" s="33" t="inlineStr"/>
      <c r="Q881" s="33" t="inlineStr"/>
      <c r="R881" s="33" t="inlineStr"/>
      <c r="S881" s="33" t="inlineStr"/>
      <c r="T881" s="33" t="inlineStr"/>
      <c r="U881" s="33" t="inlineStr"/>
      <c r="V881" s="33" t="inlineStr"/>
      <c r="W881" s="33" t="inlineStr"/>
      <c r="X881" s="33" t="inlineStr"/>
      <c r="Y881" s="33" t="inlineStr"/>
      <c r="Z881" s="33" t="inlineStr"/>
      <c r="AA881" s="33" t="inlineStr"/>
      <c r="AB881" s="33" t="inlineStr"/>
      <c r="AC881" s="33" t="inlineStr"/>
      <c r="AD881" s="33" t="inlineStr"/>
      <c r="AE881" s="33" t="inlineStr"/>
      <c r="AF881" s="33" t="inlineStr"/>
      <c r="AG881" s="33" t="inlineStr"/>
      <c r="AH881">
        <f>COUNTA(D881:D881)&gt;0</f>
        <v/>
      </c>
      <c r="AI881">
        <f>TRUE</f>
        <v/>
      </c>
      <c r="AJ881">
        <f>FALSE</f>
        <v/>
      </c>
      <c r="AK881">
        <f>IF(AH881,"ANSWERED","MISSING")</f>
        <v/>
      </c>
      <c r="AL881" t="inlineStr">
        <is>
          <t>NO_DEPENDENCY</t>
        </is>
      </c>
    </row>
    <row r="882">
      <c r="A882" s="29" t="inlineStr">
        <is>
          <t>CASP_PR_859_v1</t>
        </is>
      </c>
      <c r="B882" s="30" t="inlineStr">
        <is>
          <t>Defined benefit pension fund assets which the institution has unrestriced ability to use</t>
        </is>
      </c>
      <c r="C882" s="31" t="inlineStr">
        <is>
          <t>Enter Defined benefit pension fund assets which the institution has unrestriced ability to use.
Kindly enter a negative number.</t>
        </is>
      </c>
      <c r="D882" s="32" t="inlineStr"/>
      <c r="E882" s="33" t="inlineStr"/>
      <c r="F882" s="33" t="inlineStr"/>
      <c r="G882" s="33" t="inlineStr"/>
      <c r="H882" s="33" t="inlineStr"/>
      <c r="I882" s="33" t="inlineStr"/>
      <c r="J882" s="33" t="inlineStr"/>
      <c r="K882" s="33" t="inlineStr"/>
      <c r="L882" s="33" t="inlineStr"/>
      <c r="M882" s="33" t="inlineStr"/>
      <c r="N882" s="33" t="inlineStr"/>
      <c r="O882" s="33" t="inlineStr"/>
      <c r="P882" s="33" t="inlineStr"/>
      <c r="Q882" s="33" t="inlineStr"/>
      <c r="R882" s="33" t="inlineStr"/>
      <c r="S882" s="33" t="inlineStr"/>
      <c r="T882" s="33" t="inlineStr"/>
      <c r="U882" s="33" t="inlineStr"/>
      <c r="V882" s="33" t="inlineStr"/>
      <c r="W882" s="33" t="inlineStr"/>
      <c r="X882" s="33" t="inlineStr"/>
      <c r="Y882" s="33" t="inlineStr"/>
      <c r="Z882" s="33" t="inlineStr"/>
      <c r="AA882" s="33" t="inlineStr"/>
      <c r="AB882" s="33" t="inlineStr"/>
      <c r="AC882" s="33" t="inlineStr"/>
      <c r="AD882" s="33" t="inlineStr"/>
      <c r="AE882" s="33" t="inlineStr"/>
      <c r="AF882" s="33" t="inlineStr"/>
      <c r="AG882" s="33" t="inlineStr"/>
      <c r="AH882">
        <f>COUNTA(D882:D882)&gt;0</f>
        <v/>
      </c>
      <c r="AI882">
        <f>TRUE</f>
        <v/>
      </c>
      <c r="AJ882">
        <f>FALSE</f>
        <v/>
      </c>
      <c r="AK882">
        <f>IF(AH882,"ANSWERED","MISSING")</f>
        <v/>
      </c>
      <c r="AL882" t="inlineStr">
        <is>
          <t>NO_DEPENDENCY</t>
        </is>
      </c>
    </row>
    <row r="883">
      <c r="A883" s="29" t="inlineStr">
        <is>
          <t>CASP_PR_860_v1</t>
        </is>
      </c>
      <c r="B883" s="30" t="inlineStr">
        <is>
          <t>Reciprocal cross holdings in CET1 Capital</t>
        </is>
      </c>
      <c r="C883" s="31" t="inlineStr">
        <is>
          <t>Enter Reciprocal cross holdings in CET1 Capital.
Kindly enter a negative number.</t>
        </is>
      </c>
      <c r="D883" s="32" t="inlineStr"/>
      <c r="E883" s="33" t="inlineStr"/>
      <c r="F883" s="33" t="inlineStr"/>
      <c r="G883" s="33" t="inlineStr"/>
      <c r="H883" s="33" t="inlineStr"/>
      <c r="I883" s="33" t="inlineStr"/>
      <c r="J883" s="33" t="inlineStr"/>
      <c r="K883" s="33" t="inlineStr"/>
      <c r="L883" s="33" t="inlineStr"/>
      <c r="M883" s="33" t="inlineStr"/>
      <c r="N883" s="33" t="inlineStr"/>
      <c r="O883" s="33" t="inlineStr"/>
      <c r="P883" s="33" t="inlineStr"/>
      <c r="Q883" s="33" t="inlineStr"/>
      <c r="R883" s="33" t="inlineStr"/>
      <c r="S883" s="33" t="inlineStr"/>
      <c r="T883" s="33" t="inlineStr"/>
      <c r="U883" s="33" t="inlineStr"/>
      <c r="V883" s="33" t="inlineStr"/>
      <c r="W883" s="33" t="inlineStr"/>
      <c r="X883" s="33" t="inlineStr"/>
      <c r="Y883" s="33" t="inlineStr"/>
      <c r="Z883" s="33" t="inlineStr"/>
      <c r="AA883" s="33" t="inlineStr"/>
      <c r="AB883" s="33" t="inlineStr"/>
      <c r="AC883" s="33" t="inlineStr"/>
      <c r="AD883" s="33" t="inlineStr"/>
      <c r="AE883" s="33" t="inlineStr"/>
      <c r="AF883" s="33" t="inlineStr"/>
      <c r="AG883" s="33" t="inlineStr"/>
      <c r="AH883">
        <f>COUNTA(D883:D883)&gt;0</f>
        <v/>
      </c>
      <c r="AI883">
        <f>TRUE</f>
        <v/>
      </c>
      <c r="AJ883">
        <f>FALSE</f>
        <v/>
      </c>
      <c r="AK883">
        <f>IF(AH883,"ANSWERED","MISSING")</f>
        <v/>
      </c>
      <c r="AL883" t="inlineStr">
        <is>
          <t>NO_DEPENDENCY</t>
        </is>
      </c>
    </row>
    <row r="884">
      <c r="A884" s="29" t="inlineStr">
        <is>
          <t>CASP_PR_861_v1</t>
        </is>
      </c>
      <c r="B884" s="30" t="inlineStr">
        <is>
          <t>Qualifying holdings outside the financial sector which can alternatively be subject to a 1.250% risk weight</t>
        </is>
      </c>
      <c r="C884" s="31" t="inlineStr">
        <is>
          <t>Enter Qualifying holdings outside the financial sector which can alternatively be subject to a 1.250% risk weight.
Kindly enter a negative number.</t>
        </is>
      </c>
      <c r="D884" s="32" t="inlineStr"/>
      <c r="E884" s="33" t="inlineStr"/>
      <c r="F884" s="33" t="inlineStr"/>
      <c r="G884" s="33" t="inlineStr"/>
      <c r="H884" s="33" t="inlineStr"/>
      <c r="I884" s="33" t="inlineStr"/>
      <c r="J884" s="33" t="inlineStr"/>
      <c r="K884" s="33" t="inlineStr"/>
      <c r="L884" s="33" t="inlineStr"/>
      <c r="M884" s="33" t="inlineStr"/>
      <c r="N884" s="33" t="inlineStr"/>
      <c r="O884" s="33" t="inlineStr"/>
      <c r="P884" s="33" t="inlineStr"/>
      <c r="Q884" s="33" t="inlineStr"/>
      <c r="R884" s="33" t="inlineStr"/>
      <c r="S884" s="33" t="inlineStr"/>
      <c r="T884" s="33" t="inlineStr"/>
      <c r="U884" s="33" t="inlineStr"/>
      <c r="V884" s="33" t="inlineStr"/>
      <c r="W884" s="33" t="inlineStr"/>
      <c r="X884" s="33" t="inlineStr"/>
      <c r="Y884" s="33" t="inlineStr"/>
      <c r="Z884" s="33" t="inlineStr"/>
      <c r="AA884" s="33" t="inlineStr"/>
      <c r="AB884" s="33" t="inlineStr"/>
      <c r="AC884" s="33" t="inlineStr"/>
      <c r="AD884" s="33" t="inlineStr"/>
      <c r="AE884" s="33" t="inlineStr"/>
      <c r="AF884" s="33" t="inlineStr"/>
      <c r="AG884" s="33" t="inlineStr"/>
      <c r="AH884">
        <f>COUNTA(D884:D884)&gt;0</f>
        <v/>
      </c>
      <c r="AI884">
        <f>TRUE</f>
        <v/>
      </c>
      <c r="AJ884">
        <f>FALSE</f>
        <v/>
      </c>
      <c r="AK884">
        <f>IF(AH884,"ANSWERED","MISSING")</f>
        <v/>
      </c>
      <c r="AL884" t="inlineStr">
        <is>
          <t>NO_DEPENDENCY</t>
        </is>
      </c>
    </row>
    <row r="885">
      <c r="A885" s="29" t="inlineStr">
        <is>
          <t>CASP_PR_862_v1</t>
        </is>
      </c>
      <c r="B885" s="30" t="inlineStr">
        <is>
          <t>Securitisation positions which can alternatively be subject to a 1.250% risk weight</t>
        </is>
      </c>
      <c r="C885" s="31" t="inlineStr">
        <is>
          <t>Enter Securitisation positions which can alternatively be subject to a 1.250% risk weight.
Kindly enter a negative number.</t>
        </is>
      </c>
      <c r="D885" s="32" t="inlineStr"/>
      <c r="E885" s="33" t="inlineStr"/>
      <c r="F885" s="33" t="inlineStr"/>
      <c r="G885" s="33" t="inlineStr"/>
      <c r="H885" s="33" t="inlineStr"/>
      <c r="I885" s="33" t="inlineStr"/>
      <c r="J885" s="33" t="inlineStr"/>
      <c r="K885" s="33" t="inlineStr"/>
      <c r="L885" s="33" t="inlineStr"/>
      <c r="M885" s="33" t="inlineStr"/>
      <c r="N885" s="33" t="inlineStr"/>
      <c r="O885" s="33" t="inlineStr"/>
      <c r="P885" s="33" t="inlineStr"/>
      <c r="Q885" s="33" t="inlineStr"/>
      <c r="R885" s="33" t="inlineStr"/>
      <c r="S885" s="33" t="inlineStr"/>
      <c r="T885" s="33" t="inlineStr"/>
      <c r="U885" s="33" t="inlineStr"/>
      <c r="V885" s="33" t="inlineStr"/>
      <c r="W885" s="33" t="inlineStr"/>
      <c r="X885" s="33" t="inlineStr"/>
      <c r="Y885" s="33" t="inlineStr"/>
      <c r="Z885" s="33" t="inlineStr"/>
      <c r="AA885" s="33" t="inlineStr"/>
      <c r="AB885" s="33" t="inlineStr"/>
      <c r="AC885" s="33" t="inlineStr"/>
      <c r="AD885" s="33" t="inlineStr"/>
      <c r="AE885" s="33" t="inlineStr"/>
      <c r="AF885" s="33" t="inlineStr"/>
      <c r="AG885" s="33" t="inlineStr"/>
      <c r="AH885">
        <f>COUNTA(D885:D885)&gt;0</f>
        <v/>
      </c>
      <c r="AI885">
        <f>TRUE</f>
        <v/>
      </c>
      <c r="AJ885">
        <f>FALSE</f>
        <v/>
      </c>
      <c r="AK885">
        <f>IF(AH885,"ANSWERED","MISSING")</f>
        <v/>
      </c>
      <c r="AL885" t="inlineStr">
        <is>
          <t>NO_DEPENDENCY</t>
        </is>
      </c>
    </row>
    <row r="886">
      <c r="A886" s="29" t="inlineStr">
        <is>
          <t>CASP_PR_863_v1</t>
        </is>
      </c>
      <c r="B886" s="30" t="inlineStr">
        <is>
          <t>Positions in a basket for which an institution cannot determine the risk weight under the IRB approach, and can alternatively be subject to a 1.250% risk weight</t>
        </is>
      </c>
      <c r="C886" s="31" t="inlineStr">
        <is>
          <t>Enter Positions in a basket for which an institution cannot determine the risk weight under the IRB approach, and can alternatively be subject to a 1.250% risk weight.
Kindly enter a negative number.</t>
        </is>
      </c>
      <c r="D886" s="32" t="inlineStr"/>
      <c r="E886" s="33" t="inlineStr"/>
      <c r="F886" s="33" t="inlineStr"/>
      <c r="G886" s="33" t="inlineStr"/>
      <c r="H886" s="33" t="inlineStr"/>
      <c r="I886" s="33" t="inlineStr"/>
      <c r="J886" s="33" t="inlineStr"/>
      <c r="K886" s="33" t="inlineStr"/>
      <c r="L886" s="33" t="inlineStr"/>
      <c r="M886" s="33" t="inlineStr"/>
      <c r="N886" s="33" t="inlineStr"/>
      <c r="O886" s="33" t="inlineStr"/>
      <c r="P886" s="33" t="inlineStr"/>
      <c r="Q886" s="33" t="inlineStr"/>
      <c r="R886" s="33" t="inlineStr"/>
      <c r="S886" s="33" t="inlineStr"/>
      <c r="T886" s="33" t="inlineStr"/>
      <c r="U886" s="33" t="inlineStr"/>
      <c r="V886" s="33" t="inlineStr"/>
      <c r="W886" s="33" t="inlineStr"/>
      <c r="X886" s="33" t="inlineStr"/>
      <c r="Y886" s="33" t="inlineStr"/>
      <c r="Z886" s="33" t="inlineStr"/>
      <c r="AA886" s="33" t="inlineStr"/>
      <c r="AB886" s="33" t="inlineStr"/>
      <c r="AC886" s="33" t="inlineStr"/>
      <c r="AD886" s="33" t="inlineStr"/>
      <c r="AE886" s="33" t="inlineStr"/>
      <c r="AF886" s="33" t="inlineStr"/>
      <c r="AG886" s="33" t="inlineStr"/>
      <c r="AH886">
        <f>COUNTA(D886:D886)&gt;0</f>
        <v/>
      </c>
      <c r="AI886">
        <f>TRUE</f>
        <v/>
      </c>
      <c r="AJ886">
        <f>FALSE</f>
        <v/>
      </c>
      <c r="AK886">
        <f>IF(AH886,"ANSWERED","MISSING")</f>
        <v/>
      </c>
      <c r="AL886" t="inlineStr">
        <is>
          <t>NO_DEPENDENCY</t>
        </is>
      </c>
    </row>
    <row r="887">
      <c r="A887" s="29" t="inlineStr">
        <is>
          <t>CASP_PR_864_v1</t>
        </is>
      </c>
      <c r="B887" s="30" t="inlineStr">
        <is>
          <t>Equity exposures under an internal model approach which can alternatively be subject to a 1.250% risk weight</t>
        </is>
      </c>
      <c r="C887" s="31" t="inlineStr">
        <is>
          <t>Enter Equity exposures under an internal model approach which can alternatively be subject to a 1.250% risk weight.
Kindly enter a negative number.</t>
        </is>
      </c>
      <c r="D887" s="32" t="inlineStr"/>
      <c r="E887" s="33" t="inlineStr"/>
      <c r="F887" s="33" t="inlineStr"/>
      <c r="G887" s="33" t="inlineStr"/>
      <c r="H887" s="33" t="inlineStr"/>
      <c r="I887" s="33" t="inlineStr"/>
      <c r="J887" s="33" t="inlineStr"/>
      <c r="K887" s="33" t="inlineStr"/>
      <c r="L887" s="33" t="inlineStr"/>
      <c r="M887" s="33" t="inlineStr"/>
      <c r="N887" s="33" t="inlineStr"/>
      <c r="O887" s="33" t="inlineStr"/>
      <c r="P887" s="33" t="inlineStr"/>
      <c r="Q887" s="33" t="inlineStr"/>
      <c r="R887" s="33" t="inlineStr"/>
      <c r="S887" s="33" t="inlineStr"/>
      <c r="T887" s="33" t="inlineStr"/>
      <c r="U887" s="33" t="inlineStr"/>
      <c r="V887" s="33" t="inlineStr"/>
      <c r="W887" s="33" t="inlineStr"/>
      <c r="X887" s="33" t="inlineStr"/>
      <c r="Y887" s="33" t="inlineStr"/>
      <c r="Z887" s="33" t="inlineStr"/>
      <c r="AA887" s="33" t="inlineStr"/>
      <c r="AB887" s="33" t="inlineStr"/>
      <c r="AC887" s="33" t="inlineStr"/>
      <c r="AD887" s="33" t="inlineStr"/>
      <c r="AE887" s="33" t="inlineStr"/>
      <c r="AF887" s="33" t="inlineStr"/>
      <c r="AG887" s="33" t="inlineStr"/>
      <c r="AH887">
        <f>COUNTA(D887:D887)&gt;0</f>
        <v/>
      </c>
      <c r="AI887">
        <f>TRUE</f>
        <v/>
      </c>
      <c r="AJ887">
        <f>FALSE</f>
        <v/>
      </c>
      <c r="AK887">
        <f>IF(AH887,"ANSWERED","MISSING")</f>
        <v/>
      </c>
      <c r="AL887" t="inlineStr">
        <is>
          <t>NO_DEPENDENCY</t>
        </is>
      </c>
    </row>
    <row r="888">
      <c r="A888" s="29" t="inlineStr">
        <is>
          <t>CASP_PR_865_v1</t>
        </is>
      </c>
      <c r="B888" s="30" t="inlineStr">
        <is>
          <t>CET1 Capital elements or deductions - Other</t>
        </is>
      </c>
      <c r="C888" s="31" t="inlineStr">
        <is>
          <t>Enter CET1 Capital elements or deductions - Other.</t>
        </is>
      </c>
      <c r="D888" s="32" t="inlineStr"/>
      <c r="E888" s="33" t="inlineStr"/>
      <c r="F888" s="33" t="inlineStr"/>
      <c r="G888" s="33" t="inlineStr"/>
      <c r="H888" s="33" t="inlineStr"/>
      <c r="I888" s="33" t="inlineStr"/>
      <c r="J888" s="33" t="inlineStr"/>
      <c r="K888" s="33" t="inlineStr"/>
      <c r="L888" s="33" t="inlineStr"/>
      <c r="M888" s="33" t="inlineStr"/>
      <c r="N888" s="33" t="inlineStr"/>
      <c r="O888" s="33" t="inlineStr"/>
      <c r="P888" s="33" t="inlineStr"/>
      <c r="Q888" s="33" t="inlineStr"/>
      <c r="R888" s="33" t="inlineStr"/>
      <c r="S888" s="33" t="inlineStr"/>
      <c r="T888" s="33" t="inlineStr"/>
      <c r="U888" s="33" t="inlineStr"/>
      <c r="V888" s="33" t="inlineStr"/>
      <c r="W888" s="33" t="inlineStr"/>
      <c r="X888" s="33" t="inlineStr"/>
      <c r="Y888" s="33" t="inlineStr"/>
      <c r="Z888" s="33" t="inlineStr"/>
      <c r="AA888" s="33" t="inlineStr"/>
      <c r="AB888" s="33" t="inlineStr"/>
      <c r="AC888" s="33" t="inlineStr"/>
      <c r="AD888" s="33" t="inlineStr"/>
      <c r="AE888" s="33" t="inlineStr"/>
      <c r="AF888" s="33" t="inlineStr"/>
      <c r="AG888" s="33" t="inlineStr"/>
      <c r="AH888">
        <f>COUNTA(D888:D888)&gt;0</f>
        <v/>
      </c>
      <c r="AI888">
        <f>TRUE</f>
        <v/>
      </c>
      <c r="AJ888">
        <f>FALSE</f>
        <v/>
      </c>
      <c r="AK888">
        <f>IF(AH888,"ANSWERED","MISSING")</f>
        <v/>
      </c>
      <c r="AL888" t="inlineStr">
        <is>
          <t>NO_DEPENDENCY</t>
        </is>
      </c>
    </row>
    <row r="889" ht="24" customHeight="1">
      <c r="A889" s="28" t="inlineStr">
        <is>
          <t>PR — PROFESSIONAL INDEMNITY INSURANCE AND GUARANTEE</t>
        </is>
      </c>
      <c r="B889" s="28" t="n"/>
      <c r="C889" s="28" t="n"/>
      <c r="D889" s="28" t="n"/>
      <c r="E889" s="28" t="n"/>
      <c r="F889" s="28" t="n"/>
      <c r="G889" s="28" t="n"/>
      <c r="H889" s="28" t="n"/>
      <c r="I889" s="28" t="n"/>
      <c r="J889" s="28" t="n"/>
      <c r="K889" s="28" t="n"/>
      <c r="L889" s="28" t="n"/>
      <c r="M889" s="28" t="n"/>
      <c r="N889" s="28" t="n"/>
      <c r="O889" s="28" t="n"/>
      <c r="P889" s="28" t="n"/>
      <c r="Q889" s="28" t="n"/>
      <c r="R889" s="28" t="n"/>
      <c r="S889" s="28" t="n"/>
      <c r="T889" s="28" t="n"/>
      <c r="U889" s="28" t="n"/>
      <c r="V889" s="28" t="n"/>
      <c r="W889" s="28" t="n"/>
      <c r="X889" s="28" t="n"/>
      <c r="Y889" s="28" t="n"/>
      <c r="Z889" s="28" t="n"/>
      <c r="AA889" s="28" t="n"/>
      <c r="AB889" s="28" t="n"/>
      <c r="AC889" s="28" t="n"/>
      <c r="AD889" s="28" t="n"/>
      <c r="AE889" s="28" t="n"/>
      <c r="AF889" s="28" t="n"/>
      <c r="AG889" s="28" t="n"/>
    </row>
    <row r="890">
      <c r="A890" s="29" t="inlineStr">
        <is>
          <t>CASP_PR_866_v1</t>
        </is>
      </c>
      <c r="B890" s="30" t="inlineStr">
        <is>
          <t>Does the Authorised Person have an insurance policy or some other comparable guarantee as part of its prudential safeguards?</t>
        </is>
      </c>
      <c r="C890" s="31" t="inlineStr">
        <is>
          <t>Indicate Yes/No to answer 'Does the Authorised Person have an insurance policy or some other comparable guarantee as part of its prudential safeguards?'
OPTIONS: Yes | No</t>
        </is>
      </c>
      <c r="D890" s="32" t="inlineStr"/>
      <c r="E890" s="33" t="inlineStr"/>
      <c r="F890" s="33" t="inlineStr"/>
      <c r="G890" s="33" t="inlineStr"/>
      <c r="H890" s="33" t="inlineStr"/>
      <c r="I890" s="33" t="inlineStr"/>
      <c r="J890" s="33" t="inlineStr"/>
      <c r="K890" s="33" t="inlineStr"/>
      <c r="L890" s="33" t="inlineStr"/>
      <c r="M890" s="33" t="inlineStr"/>
      <c r="N890" s="33" t="inlineStr"/>
      <c r="O890" s="33" t="inlineStr"/>
      <c r="P890" s="33" t="inlineStr"/>
      <c r="Q890" s="33" t="inlineStr"/>
      <c r="R890" s="33" t="inlineStr"/>
      <c r="S890" s="33" t="inlineStr"/>
      <c r="T890" s="33" t="inlineStr"/>
      <c r="U890" s="33" t="inlineStr"/>
      <c r="V890" s="33" t="inlineStr"/>
      <c r="W890" s="33" t="inlineStr"/>
      <c r="X890" s="33" t="inlineStr"/>
      <c r="Y890" s="33" t="inlineStr"/>
      <c r="Z890" s="33" t="inlineStr"/>
      <c r="AA890" s="33" t="inlineStr"/>
      <c r="AB890" s="33" t="inlineStr"/>
      <c r="AC890" s="33" t="inlineStr"/>
      <c r="AD890" s="33" t="inlineStr"/>
      <c r="AE890" s="33" t="inlineStr"/>
      <c r="AF890" s="33" t="inlineStr"/>
      <c r="AG890" s="33" t="inlineStr"/>
      <c r="AH890">
        <f>COUNTA(D890:D890)&gt;0</f>
        <v/>
      </c>
      <c r="AI890">
        <f>TRUE</f>
        <v/>
      </c>
      <c r="AJ890">
        <f>FALSE</f>
        <v/>
      </c>
      <c r="AK890">
        <f>IF(AH890,"ANSWERED","MISSING")</f>
        <v/>
      </c>
      <c r="AL890" t="inlineStr">
        <is>
          <t>NO_DEPENDENCY</t>
        </is>
      </c>
    </row>
    <row r="891">
      <c r="A891" s="29" t="inlineStr">
        <is>
          <t>CASP_PR_867_v1</t>
        </is>
      </c>
      <c r="B891" s="30" t="inlineStr">
        <is>
          <t>Indicate the number of Insurance Policies to be included in the Own Funds Calculation</t>
        </is>
      </c>
      <c r="C891" s="31" t="inlineStr">
        <is>
          <t>WHEN TO ANSWER: “Does the Authorised Person have an insurance policy or some other comparable guarantee as part of its prudential safeguards?” (CASP_PR_866) is “Yes”</t>
        </is>
      </c>
      <c r="D891" s="36" t="inlineStr"/>
      <c r="E891" s="33" t="inlineStr"/>
      <c r="F891" s="33" t="inlineStr"/>
      <c r="G891" s="33" t="inlineStr"/>
      <c r="H891" s="33" t="inlineStr"/>
      <c r="I891" s="33" t="inlineStr"/>
      <c r="J891" s="33" t="inlineStr"/>
      <c r="K891" s="33" t="inlineStr"/>
      <c r="L891" s="33" t="inlineStr"/>
      <c r="M891" s="33" t="inlineStr"/>
      <c r="N891" s="33" t="inlineStr"/>
      <c r="O891" s="33" t="inlineStr"/>
      <c r="P891" s="33" t="inlineStr"/>
      <c r="Q891" s="33" t="inlineStr"/>
      <c r="R891" s="33" t="inlineStr"/>
      <c r="S891" s="33" t="inlineStr"/>
      <c r="T891" s="33" t="inlineStr"/>
      <c r="U891" s="33" t="inlineStr"/>
      <c r="V891" s="33" t="inlineStr"/>
      <c r="W891" s="33" t="inlineStr"/>
      <c r="X891" s="33" t="inlineStr"/>
      <c r="Y891" s="33" t="inlineStr"/>
      <c r="Z891" s="33" t="inlineStr"/>
      <c r="AA891" s="33" t="inlineStr"/>
      <c r="AB891" s="33" t="inlineStr"/>
      <c r="AC891" s="33" t="inlineStr"/>
      <c r="AD891" s="33" t="inlineStr"/>
      <c r="AE891" s="33" t="inlineStr"/>
      <c r="AF891" s="33" t="inlineStr"/>
      <c r="AG891" s="33" t="inlineStr"/>
      <c r="AH891">
        <f>COUNTA(D891:D891)&gt;0</f>
        <v/>
      </c>
      <c r="AI891">
        <f>IFERROR(AND($D$890&lt;&gt;"",$D$890="Yes"),FALSE)</f>
        <v/>
      </c>
      <c r="AJ891">
        <f>IFERROR(AND($D$890="",NOT(AND($D$890&lt;&gt;"",$D$890="Yes"))),FALSE)</f>
        <v/>
      </c>
      <c r="AK891">
        <f>IF(AI891,IF(AH891,"ANSWERED","MISSING"),IF(AJ891,IF(AH891,"INVALID","CONTROLLER MISSING"),IF(AH891,"INVALID","NOT APPLICABLE")))</f>
        <v/>
      </c>
      <c r="AL891" t="inlineStr">
        <is>
          <t>PARSED</t>
        </is>
      </c>
    </row>
    <row r="892">
      <c r="A892" s="29" t="inlineStr">
        <is>
          <t>CASP_PR_868_v1</t>
        </is>
      </c>
      <c r="B892" s="30" t="inlineStr">
        <is>
          <t>Details of Insurance Providers to be included in the Own Funds Calculation - Name of Insurer</t>
        </is>
      </c>
      <c r="C892" s="35" t="inlineStr">
        <is>
          <t>TABLE: 28.0
Enter Details of Insurance Providers to be included in the Own Funds Calculation - Name of Insurer
HOW TO ANSWER: 1 to 20 values.
WHEN TO ANSWER: “Indicate the number of Insurance Policies to be included in the Own Funds Calculation” (CASP_PR_867) is greater than “0”</t>
        </is>
      </c>
      <c r="D892" s="36" t="inlineStr"/>
      <c r="E892" s="36" t="inlineStr"/>
      <c r="F892" s="36" t="inlineStr"/>
      <c r="G892" s="36" t="inlineStr"/>
      <c r="H892" s="36" t="inlineStr"/>
      <c r="I892" s="36" t="inlineStr"/>
      <c r="J892" s="36" t="inlineStr"/>
      <c r="K892" s="36" t="inlineStr"/>
      <c r="L892" s="36" t="inlineStr"/>
      <c r="M892" s="36" t="inlineStr"/>
      <c r="N892" s="36" t="inlineStr"/>
      <c r="O892" s="36" t="inlineStr"/>
      <c r="P892" s="36" t="inlineStr"/>
      <c r="Q892" s="36" t="inlineStr"/>
      <c r="R892" s="36" t="inlineStr"/>
      <c r="S892" s="36" t="inlineStr"/>
      <c r="T892" s="36" t="inlineStr"/>
      <c r="U892" s="36" t="inlineStr"/>
      <c r="V892" s="36" t="inlineStr"/>
      <c r="W892" s="36" t="inlineStr"/>
      <c r="X892" s="33" t="inlineStr"/>
      <c r="Y892" s="33" t="inlineStr"/>
      <c r="Z892" s="33" t="inlineStr"/>
      <c r="AA892" s="33" t="inlineStr"/>
      <c r="AB892" s="33" t="inlineStr"/>
      <c r="AC892" s="33" t="inlineStr"/>
      <c r="AD892" s="33" t="inlineStr"/>
      <c r="AE892" s="33" t="inlineStr"/>
      <c r="AF892" s="33" t="inlineStr"/>
      <c r="AG892" s="33" t="inlineStr"/>
      <c r="AH892">
        <f>COUNTA(D892:W892)&gt;0</f>
        <v/>
      </c>
      <c r="AI892">
        <f>IFERROR(AND($D$891&lt;&gt;"",$D$891&gt;0),FALSE)</f>
        <v/>
      </c>
      <c r="AJ892">
        <f>IFERROR(AND($D$891="",NOT(AND($D$891&lt;&gt;"",$D$891&gt;0))),FALSE)</f>
        <v/>
      </c>
      <c r="AK892">
        <f>IF(AI892,IF(AH892,"ANSWERED","MISSING"),IF(AJ892,IF(AH892,"INVALID","CONTROLLER MISSING"),IF(AH892,"INVALID","NOT APPLICABLE")))</f>
        <v/>
      </c>
      <c r="AL892" t="inlineStr">
        <is>
          <t>PARSED</t>
        </is>
      </c>
    </row>
    <row r="893">
      <c r="A893" s="29" t="inlineStr">
        <is>
          <t>CASP_PR_869_v1</t>
        </is>
      </c>
      <c r="B893" s="30" t="inlineStr">
        <is>
          <t>Details of Insurance Providers to be included in the Own Funds Calculation - Jurisdiction of Insurer</t>
        </is>
      </c>
      <c r="C893" s="35" t="inlineStr">
        <is>
          <t>TABLE: 28.0
Enter Details of Insurance Providers to be included in the Own Funds Calculation - Jurisdiction of Insurer
HOW TO ANSWER: 1 to 20 values.
OPTIONS: Use the dropdown list; the full option list is intentionally not repeated here.
WHEN TO ANSWER: “Indicate the number of Insurance Policies to be included in the Own Funds Calculation” (CASP_PR_867) is greater than “0”</t>
        </is>
      </c>
      <c r="D893" s="36" t="inlineStr"/>
      <c r="E893" s="36" t="inlineStr"/>
      <c r="F893" s="36" t="inlineStr"/>
      <c r="G893" s="36" t="inlineStr"/>
      <c r="H893" s="36" t="inlineStr"/>
      <c r="I893" s="36" t="inlineStr"/>
      <c r="J893" s="36" t="inlineStr"/>
      <c r="K893" s="36" t="inlineStr"/>
      <c r="L893" s="36" t="inlineStr"/>
      <c r="M893" s="36" t="inlineStr"/>
      <c r="N893" s="36" t="inlineStr"/>
      <c r="O893" s="36" t="inlineStr"/>
      <c r="P893" s="36" t="inlineStr"/>
      <c r="Q893" s="36" t="inlineStr"/>
      <c r="R893" s="36" t="inlineStr"/>
      <c r="S893" s="36" t="inlineStr"/>
      <c r="T893" s="36" t="inlineStr"/>
      <c r="U893" s="36" t="inlineStr"/>
      <c r="V893" s="36" t="inlineStr"/>
      <c r="W893" s="36" t="inlineStr"/>
      <c r="X893" s="33" t="inlineStr"/>
      <c r="Y893" s="33" t="inlineStr"/>
      <c r="Z893" s="33" t="inlineStr"/>
      <c r="AA893" s="33" t="inlineStr"/>
      <c r="AB893" s="33" t="inlineStr"/>
      <c r="AC893" s="33" t="inlineStr"/>
      <c r="AD893" s="33" t="inlineStr"/>
      <c r="AE893" s="33" t="inlineStr"/>
      <c r="AF893" s="33" t="inlineStr"/>
      <c r="AG893" s="33" t="inlineStr"/>
      <c r="AH893">
        <f>COUNTA(D893:W893)&gt;0</f>
        <v/>
      </c>
      <c r="AI893">
        <f>IFERROR(AND($D$891&lt;&gt;"",$D$891&gt;0),FALSE)</f>
        <v/>
      </c>
      <c r="AJ893">
        <f>IFERROR(AND($D$891="",NOT(AND($D$891&lt;&gt;"",$D$891&gt;0))),FALSE)</f>
        <v/>
      </c>
      <c r="AK893">
        <f>IF(AI893,IF(AH893,"ANSWERED","MISSING"),IF(AJ893,IF(AH893,"INVALID","CONTROLLER MISSING"),IF(AH893,"INVALID","NOT APPLICABLE")))</f>
        <v/>
      </c>
      <c r="AL893" t="inlineStr">
        <is>
          <t>PARSED</t>
        </is>
      </c>
    </row>
    <row r="894">
      <c r="A894" s="29" t="inlineStr">
        <is>
          <t>CASP_PR_870_v1</t>
        </is>
      </c>
      <c r="B894" s="30" t="inlineStr">
        <is>
          <t>Details of Insurance Providers to be included in the Own Funds Calculation - Details of Instrument</t>
        </is>
      </c>
      <c r="C894" s="35" t="inlineStr">
        <is>
          <t>TABLE: 28.0
Enter Details of Insurance Providers to be included in the Own Funds Calculation - Details of Instrument
HOW TO ANSWER: 1 to 20 values.
WHEN TO ANSWER: “Indicate the number of Insurance Policies to be included in the Own Funds Calculation” (CASP_PR_867) is greater than “0”</t>
        </is>
      </c>
      <c r="D894" s="36" t="inlineStr"/>
      <c r="E894" s="36" t="inlineStr"/>
      <c r="F894" s="36" t="inlineStr"/>
      <c r="G894" s="36" t="inlineStr"/>
      <c r="H894" s="36" t="inlineStr"/>
      <c r="I894" s="36" t="inlineStr"/>
      <c r="J894" s="36" t="inlineStr"/>
      <c r="K894" s="36" t="inlineStr"/>
      <c r="L894" s="36" t="inlineStr"/>
      <c r="M894" s="36" t="inlineStr"/>
      <c r="N894" s="36" t="inlineStr"/>
      <c r="O894" s="36" t="inlineStr"/>
      <c r="P894" s="36" t="inlineStr"/>
      <c r="Q894" s="36" t="inlineStr"/>
      <c r="R894" s="36" t="inlineStr"/>
      <c r="S894" s="36" t="inlineStr"/>
      <c r="T894" s="36" t="inlineStr"/>
      <c r="U894" s="36" t="inlineStr"/>
      <c r="V894" s="36" t="inlineStr"/>
      <c r="W894" s="36" t="inlineStr"/>
      <c r="X894" s="33" t="inlineStr"/>
      <c r="Y894" s="33" t="inlineStr"/>
      <c r="Z894" s="33" t="inlineStr"/>
      <c r="AA894" s="33" t="inlineStr"/>
      <c r="AB894" s="33" t="inlineStr"/>
      <c r="AC894" s="33" t="inlineStr"/>
      <c r="AD894" s="33" t="inlineStr"/>
      <c r="AE894" s="33" t="inlineStr"/>
      <c r="AF894" s="33" t="inlineStr"/>
      <c r="AG894" s="33" t="inlineStr"/>
      <c r="AH894">
        <f>COUNTA(D894:W894)&gt;0</f>
        <v/>
      </c>
      <c r="AI894">
        <f>IFERROR(AND($D$891&lt;&gt;"",$D$891&gt;0),FALSE)</f>
        <v/>
      </c>
      <c r="AJ894">
        <f>IFERROR(AND($D$891="",NOT(AND($D$891&lt;&gt;"",$D$891&gt;0))),FALSE)</f>
        <v/>
      </c>
      <c r="AK894">
        <f>IF(AI894,IF(AH894,"ANSWERED","MISSING"),IF(AJ894,IF(AH894,"INVALID","CONTROLLER MISSING"),IF(AH894,"INVALID","NOT APPLICABLE")))</f>
        <v/>
      </c>
      <c r="AL894" t="inlineStr">
        <is>
          <t>PARSED</t>
        </is>
      </c>
    </row>
    <row r="895">
      <c r="A895" s="29" t="inlineStr">
        <is>
          <t>CASP_PR_871_v1</t>
        </is>
      </c>
      <c r="B895" s="30" t="inlineStr">
        <is>
          <t>Details of Insurance Providers to be included in the Own Funds Calculation - Amount Insured</t>
        </is>
      </c>
      <c r="C895" s="35" t="inlineStr">
        <is>
          <t>TABLE: 28.0
Enter Details of Insurance Providers to be included in the Own Funds Calculation - Amount Insured
HOW TO ANSWER: 1 to 20 values.
WHEN TO ANSWER: “Indicate the number of Insurance Policies to be included in the Own Funds Calculation” (CASP_PR_867) is greater than “0”</t>
        </is>
      </c>
      <c r="D895" s="36" t="inlineStr"/>
      <c r="E895" s="36" t="inlineStr"/>
      <c r="F895" s="36" t="inlineStr"/>
      <c r="G895" s="36" t="inlineStr"/>
      <c r="H895" s="36" t="inlineStr"/>
      <c r="I895" s="36" t="inlineStr"/>
      <c r="J895" s="36" t="inlineStr"/>
      <c r="K895" s="36" t="inlineStr"/>
      <c r="L895" s="36" t="inlineStr"/>
      <c r="M895" s="36" t="inlineStr"/>
      <c r="N895" s="36" t="inlineStr"/>
      <c r="O895" s="36" t="inlineStr"/>
      <c r="P895" s="36" t="inlineStr"/>
      <c r="Q895" s="36" t="inlineStr"/>
      <c r="R895" s="36" t="inlineStr"/>
      <c r="S895" s="36" t="inlineStr"/>
      <c r="T895" s="36" t="inlineStr"/>
      <c r="U895" s="36" t="inlineStr"/>
      <c r="V895" s="36" t="inlineStr"/>
      <c r="W895" s="36" t="inlineStr"/>
      <c r="X895" s="33" t="inlineStr"/>
      <c r="Y895" s="33" t="inlineStr"/>
      <c r="Z895" s="33" t="inlineStr"/>
      <c r="AA895" s="33" t="inlineStr"/>
      <c r="AB895" s="33" t="inlineStr"/>
      <c r="AC895" s="33" t="inlineStr"/>
      <c r="AD895" s="33" t="inlineStr"/>
      <c r="AE895" s="33" t="inlineStr"/>
      <c r="AF895" s="33" t="inlineStr"/>
      <c r="AG895" s="33" t="inlineStr"/>
      <c r="AH895">
        <f>COUNTA(D895:W895)&gt;0</f>
        <v/>
      </c>
      <c r="AI895">
        <f>IFERROR(AND($D$891&lt;&gt;"",$D$891&gt;0),FALSE)</f>
        <v/>
      </c>
      <c r="AJ895">
        <f>IFERROR(AND($D$891="",NOT(AND($D$891&lt;&gt;"",$D$891&gt;0))),FALSE)</f>
        <v/>
      </c>
      <c r="AK895">
        <f>IF(AI895,IF(AH895,"ANSWERED","MISSING"),IF(AJ895,IF(AH895,"INVALID","CONTROLLER MISSING"),IF(AH895,"INVALID","NOT APPLICABLE")))</f>
        <v/>
      </c>
      <c r="AL895" t="inlineStr">
        <is>
          <t>PARSED</t>
        </is>
      </c>
    </row>
    <row r="896" ht="24" customHeight="1">
      <c r="A896" s="28" t="inlineStr">
        <is>
          <t>PR — FIXED OVERHEAD REQUIREMENT CALCULATION</t>
        </is>
      </c>
      <c r="B896" s="28" t="n"/>
      <c r="C896" s="28" t="n"/>
      <c r="D896" s="28" t="n"/>
      <c r="E896" s="28" t="n"/>
      <c r="F896" s="28" t="n"/>
      <c r="G896" s="28" t="n"/>
      <c r="H896" s="28" t="n"/>
      <c r="I896" s="28" t="n"/>
      <c r="J896" s="28" t="n"/>
      <c r="K896" s="28" t="n"/>
      <c r="L896" s="28" t="n"/>
      <c r="M896" s="28" t="n"/>
      <c r="N896" s="28" t="n"/>
      <c r="O896" s="28" t="n"/>
      <c r="P896" s="28" t="n"/>
      <c r="Q896" s="28" t="n"/>
      <c r="R896" s="28" t="n"/>
      <c r="S896" s="28" t="n"/>
      <c r="T896" s="28" t="n"/>
      <c r="U896" s="28" t="n"/>
      <c r="V896" s="28" t="n"/>
      <c r="W896" s="28" t="n"/>
      <c r="X896" s="28" t="n"/>
      <c r="Y896" s="28" t="n"/>
      <c r="Z896" s="28" t="n"/>
      <c r="AA896" s="28" t="n"/>
      <c r="AB896" s="28" t="n"/>
      <c r="AC896" s="28" t="n"/>
      <c r="AD896" s="28" t="n"/>
      <c r="AE896" s="28" t="n"/>
      <c r="AF896" s="28" t="n"/>
      <c r="AG896" s="28" t="n"/>
    </row>
    <row r="897">
      <c r="A897" s="29" t="inlineStr">
        <is>
          <t>CASP_PR_872_v1</t>
        </is>
      </c>
      <c r="B897" s="30" t="inlineStr">
        <is>
          <t>Number of months represented in the latest Audited Financial Statements</t>
        </is>
      </c>
      <c r="C897" s="31" t="inlineStr">
        <is>
          <t>Number of months represented in the latest Audited Financial Statements. Should the Authorised Person not have a set of AFS to date, kindly fill this data point using the information provided in the Financial Forecasts…</t>
        </is>
      </c>
      <c r="D897" s="32" t="inlineStr"/>
      <c r="E897" s="33" t="inlineStr"/>
      <c r="F897" s="33" t="inlineStr"/>
      <c r="G897" s="33" t="inlineStr"/>
      <c r="H897" s="33" t="inlineStr"/>
      <c r="I897" s="33" t="inlineStr"/>
      <c r="J897" s="33" t="inlineStr"/>
      <c r="K897" s="33" t="inlineStr"/>
      <c r="L897" s="33" t="inlineStr"/>
      <c r="M897" s="33" t="inlineStr"/>
      <c r="N897" s="33" t="inlineStr"/>
      <c r="O897" s="33" t="inlineStr"/>
      <c r="P897" s="33" t="inlineStr"/>
      <c r="Q897" s="33" t="inlineStr"/>
      <c r="R897" s="33" t="inlineStr"/>
      <c r="S897" s="33" t="inlineStr"/>
      <c r="T897" s="33" t="inlineStr"/>
      <c r="U897" s="33" t="inlineStr"/>
      <c r="V897" s="33" t="inlineStr"/>
      <c r="W897" s="33" t="inlineStr"/>
      <c r="X897" s="33" t="inlineStr"/>
      <c r="Y897" s="33" t="inlineStr"/>
      <c r="Z897" s="33" t="inlineStr"/>
      <c r="AA897" s="33" t="inlineStr"/>
      <c r="AB897" s="33" t="inlineStr"/>
      <c r="AC897" s="33" t="inlineStr"/>
      <c r="AD897" s="33" t="inlineStr"/>
      <c r="AE897" s="33" t="inlineStr"/>
      <c r="AF897" s="33" t="inlineStr"/>
      <c r="AG897" s="33" t="inlineStr"/>
      <c r="AH897">
        <f>COUNTA(D897:D897)&gt;0</f>
        <v/>
      </c>
      <c r="AI897">
        <f>TRUE</f>
        <v/>
      </c>
      <c r="AJ897">
        <f>FALSE</f>
        <v/>
      </c>
      <c r="AK897">
        <f>IF(AH897,"ANSWERED","MISSING")</f>
        <v/>
      </c>
      <c r="AL897" t="inlineStr">
        <is>
          <t>NO_DEPENDENCY</t>
        </is>
      </c>
    </row>
    <row r="898">
      <c r="A898" s="29" t="inlineStr">
        <is>
          <t>CASP_PR_873_v1</t>
        </is>
      </c>
      <c r="B898" s="30" t="inlineStr">
        <is>
          <t>Total Expenditure as per the latest Audited Financial Statements</t>
        </is>
      </c>
      <c r="C898" s="31" t="inlineStr">
        <is>
          <t>Total Expenditure as per the latest Audited Financial Statements. Should the Authorised Person not have a set of AFS to date, kindly fill this data point using the information provided in the Financial Forecasts provide…</t>
        </is>
      </c>
      <c r="D898" s="32" t="inlineStr"/>
      <c r="E898" s="33" t="inlineStr"/>
      <c r="F898" s="33" t="inlineStr"/>
      <c r="G898" s="33" t="inlineStr"/>
      <c r="H898" s="33" t="inlineStr"/>
      <c r="I898" s="33" t="inlineStr"/>
      <c r="J898" s="33" t="inlineStr"/>
      <c r="K898" s="33" t="inlineStr"/>
      <c r="L898" s="33" t="inlineStr"/>
      <c r="M898" s="33" t="inlineStr"/>
      <c r="N898" s="33" t="inlineStr"/>
      <c r="O898" s="33" t="inlineStr"/>
      <c r="P898" s="33" t="inlineStr"/>
      <c r="Q898" s="33" t="inlineStr"/>
      <c r="R898" s="33" t="inlineStr"/>
      <c r="S898" s="33" t="inlineStr"/>
      <c r="T898" s="33" t="inlineStr"/>
      <c r="U898" s="33" t="inlineStr"/>
      <c r="V898" s="33" t="inlineStr"/>
      <c r="W898" s="33" t="inlineStr"/>
      <c r="X898" s="33" t="inlineStr"/>
      <c r="Y898" s="33" t="inlineStr"/>
      <c r="Z898" s="33" t="inlineStr"/>
      <c r="AA898" s="33" t="inlineStr"/>
      <c r="AB898" s="33" t="inlineStr"/>
      <c r="AC898" s="33" t="inlineStr"/>
      <c r="AD898" s="33" t="inlineStr"/>
      <c r="AE898" s="33" t="inlineStr"/>
      <c r="AF898" s="33" t="inlineStr"/>
      <c r="AG898" s="33" t="inlineStr"/>
      <c r="AH898">
        <f>COUNTA(D898:D898)&gt;0</f>
        <v/>
      </c>
      <c r="AI898">
        <f>TRUE</f>
        <v/>
      </c>
      <c r="AJ898">
        <f>FALSE</f>
        <v/>
      </c>
      <c r="AK898">
        <f>IF(AH898,"ANSWERED","MISSING")</f>
        <v/>
      </c>
      <c r="AL898" t="inlineStr">
        <is>
          <t>NO_DEPENDENCY</t>
        </is>
      </c>
    </row>
    <row r="899">
      <c r="A899" s="29" t="inlineStr">
        <is>
          <t>CASP_PR_874_v1</t>
        </is>
      </c>
      <c r="B899" s="30" t="inlineStr">
        <is>
          <t>Staff Bonuses and Other Remuneration, to the extent that those bonuses and that remuneration depend on a net profit of the Licence Holder in the relevant year</t>
        </is>
      </c>
      <c r="C899" s="31" t="inlineStr"/>
      <c r="D899" s="32" t="inlineStr"/>
      <c r="E899" s="33" t="inlineStr"/>
      <c r="F899" s="33" t="inlineStr"/>
      <c r="G899" s="33" t="inlineStr"/>
      <c r="H899" s="33" t="inlineStr"/>
      <c r="I899" s="33" t="inlineStr"/>
      <c r="J899" s="33" t="inlineStr"/>
      <c r="K899" s="33" t="inlineStr"/>
      <c r="L899" s="33" t="inlineStr"/>
      <c r="M899" s="33" t="inlineStr"/>
      <c r="N899" s="33" t="inlineStr"/>
      <c r="O899" s="33" t="inlineStr"/>
      <c r="P899" s="33" t="inlineStr"/>
      <c r="Q899" s="33" t="inlineStr"/>
      <c r="R899" s="33" t="inlineStr"/>
      <c r="S899" s="33" t="inlineStr"/>
      <c r="T899" s="33" t="inlineStr"/>
      <c r="U899" s="33" t="inlineStr"/>
      <c r="V899" s="33" t="inlineStr"/>
      <c r="W899" s="33" t="inlineStr"/>
      <c r="X899" s="33" t="inlineStr"/>
      <c r="Y899" s="33" t="inlineStr"/>
      <c r="Z899" s="33" t="inlineStr"/>
      <c r="AA899" s="33" t="inlineStr"/>
      <c r="AB899" s="33" t="inlineStr"/>
      <c r="AC899" s="33" t="inlineStr"/>
      <c r="AD899" s="33" t="inlineStr"/>
      <c r="AE899" s="33" t="inlineStr"/>
      <c r="AF899" s="33" t="inlineStr"/>
      <c r="AG899" s="33" t="inlineStr"/>
      <c r="AH899">
        <f>COUNTA(D899:D899)&gt;0</f>
        <v/>
      </c>
      <c r="AI899">
        <f>TRUE</f>
        <v/>
      </c>
      <c r="AJ899">
        <f>FALSE</f>
        <v/>
      </c>
      <c r="AK899">
        <f>IF(AH899,"ANSWERED","MISSING")</f>
        <v/>
      </c>
      <c r="AL899" t="inlineStr">
        <is>
          <t>NO_DEPENDENCY</t>
        </is>
      </c>
    </row>
    <row r="900">
      <c r="A900" s="29" t="inlineStr">
        <is>
          <t>CASP_PR_875_v1</t>
        </is>
      </c>
      <c r="B900" s="30" t="inlineStr">
        <is>
          <t>Employees', directors' &amp; partners' shares in profits, to the extent that they are fully discretionary</t>
        </is>
      </c>
      <c r="C900" s="31" t="inlineStr"/>
      <c r="D900" s="32" t="inlineStr"/>
      <c r="E900" s="33" t="inlineStr"/>
      <c r="F900" s="33" t="inlineStr"/>
      <c r="G900" s="33" t="inlineStr"/>
      <c r="H900" s="33" t="inlineStr"/>
      <c r="I900" s="33" t="inlineStr"/>
      <c r="J900" s="33" t="inlineStr"/>
      <c r="K900" s="33" t="inlineStr"/>
      <c r="L900" s="33" t="inlineStr"/>
      <c r="M900" s="33" t="inlineStr"/>
      <c r="N900" s="33" t="inlineStr"/>
      <c r="O900" s="33" t="inlineStr"/>
      <c r="P900" s="33" t="inlineStr"/>
      <c r="Q900" s="33" t="inlineStr"/>
      <c r="R900" s="33" t="inlineStr"/>
      <c r="S900" s="33" t="inlineStr"/>
      <c r="T900" s="33" t="inlineStr"/>
      <c r="U900" s="33" t="inlineStr"/>
      <c r="V900" s="33" t="inlineStr"/>
      <c r="W900" s="33" t="inlineStr"/>
      <c r="X900" s="33" t="inlineStr"/>
      <c r="Y900" s="33" t="inlineStr"/>
      <c r="Z900" s="33" t="inlineStr"/>
      <c r="AA900" s="33" t="inlineStr"/>
      <c r="AB900" s="33" t="inlineStr"/>
      <c r="AC900" s="33" t="inlineStr"/>
      <c r="AD900" s="33" t="inlineStr"/>
      <c r="AE900" s="33" t="inlineStr"/>
      <c r="AF900" s="33" t="inlineStr"/>
      <c r="AG900" s="33" t="inlineStr"/>
      <c r="AH900">
        <f>COUNTA(D900:D900)&gt;0</f>
        <v/>
      </c>
      <c r="AI900">
        <f>TRUE</f>
        <v/>
      </c>
      <c r="AJ900">
        <f>FALSE</f>
        <v/>
      </c>
      <c r="AK900">
        <f>IF(AH900,"ANSWERED","MISSING")</f>
        <v/>
      </c>
      <c r="AL900" t="inlineStr">
        <is>
          <t>NO_DEPENDENCY</t>
        </is>
      </c>
    </row>
    <row r="901">
      <c r="A901" s="29" t="inlineStr">
        <is>
          <t>CASP_PR_876_v1</t>
        </is>
      </c>
      <c r="B901" s="30" t="inlineStr">
        <is>
          <t>Other appropriations of profits and other variable remuneration, to the extent that they are fully discretionary</t>
        </is>
      </c>
      <c r="C901" s="31" t="inlineStr"/>
      <c r="D901" s="32" t="inlineStr"/>
      <c r="E901" s="33" t="inlineStr"/>
      <c r="F901" s="33" t="inlineStr"/>
      <c r="G901" s="33" t="inlineStr"/>
      <c r="H901" s="33" t="inlineStr"/>
      <c r="I901" s="33" t="inlineStr"/>
      <c r="J901" s="33" t="inlineStr"/>
      <c r="K901" s="33" t="inlineStr"/>
      <c r="L901" s="33" t="inlineStr"/>
      <c r="M901" s="33" t="inlineStr"/>
      <c r="N901" s="33" t="inlineStr"/>
      <c r="O901" s="33" t="inlineStr"/>
      <c r="P901" s="33" t="inlineStr"/>
      <c r="Q901" s="33" t="inlineStr"/>
      <c r="R901" s="33" t="inlineStr"/>
      <c r="S901" s="33" t="inlineStr"/>
      <c r="T901" s="33" t="inlineStr"/>
      <c r="U901" s="33" t="inlineStr"/>
      <c r="V901" s="33" t="inlineStr"/>
      <c r="W901" s="33" t="inlineStr"/>
      <c r="X901" s="33" t="inlineStr"/>
      <c r="Y901" s="33" t="inlineStr"/>
      <c r="Z901" s="33" t="inlineStr"/>
      <c r="AA901" s="33" t="inlineStr"/>
      <c r="AB901" s="33" t="inlineStr"/>
      <c r="AC901" s="33" t="inlineStr"/>
      <c r="AD901" s="33" t="inlineStr"/>
      <c r="AE901" s="33" t="inlineStr"/>
      <c r="AF901" s="33" t="inlineStr"/>
      <c r="AG901" s="33" t="inlineStr"/>
      <c r="AH901">
        <f>COUNTA(D901:D901)&gt;0</f>
        <v/>
      </c>
      <c r="AI901">
        <f>TRUE</f>
        <v/>
      </c>
      <c r="AJ901">
        <f>FALSE</f>
        <v/>
      </c>
      <c r="AK901">
        <f>IF(AH901,"ANSWERED","MISSING")</f>
        <v/>
      </c>
      <c r="AL901" t="inlineStr">
        <is>
          <t>NO_DEPENDENCY</t>
        </is>
      </c>
    </row>
    <row r="902">
      <c r="A902" s="29" t="inlineStr">
        <is>
          <t>CASP_PR_877_v1</t>
        </is>
      </c>
      <c r="B902" s="30" t="inlineStr">
        <is>
          <t>Non-recurring expenses from non-ordinary activities</t>
        </is>
      </c>
      <c r="C902" s="31" t="inlineStr"/>
      <c r="D902" s="32" t="inlineStr"/>
      <c r="E902" s="33" t="inlineStr"/>
      <c r="F902" s="33" t="inlineStr"/>
      <c r="G902" s="33" t="inlineStr"/>
      <c r="H902" s="33" t="inlineStr"/>
      <c r="I902" s="33" t="inlineStr"/>
      <c r="J902" s="33" t="inlineStr"/>
      <c r="K902" s="33" t="inlineStr"/>
      <c r="L902" s="33" t="inlineStr"/>
      <c r="M902" s="33" t="inlineStr"/>
      <c r="N902" s="33" t="inlineStr"/>
      <c r="O902" s="33" t="inlineStr"/>
      <c r="P902" s="33" t="inlineStr"/>
      <c r="Q902" s="33" t="inlineStr"/>
      <c r="R902" s="33" t="inlineStr"/>
      <c r="S902" s="33" t="inlineStr"/>
      <c r="T902" s="33" t="inlineStr"/>
      <c r="U902" s="33" t="inlineStr"/>
      <c r="V902" s="33" t="inlineStr"/>
      <c r="W902" s="33" t="inlineStr"/>
      <c r="X902" s="33" t="inlineStr"/>
      <c r="Y902" s="33" t="inlineStr"/>
      <c r="Z902" s="33" t="inlineStr"/>
      <c r="AA902" s="33" t="inlineStr"/>
      <c r="AB902" s="33" t="inlineStr"/>
      <c r="AC902" s="33" t="inlineStr"/>
      <c r="AD902" s="33" t="inlineStr"/>
      <c r="AE902" s="33" t="inlineStr"/>
      <c r="AF902" s="33" t="inlineStr"/>
      <c r="AG902" s="33" t="inlineStr"/>
      <c r="AH902">
        <f>COUNTA(D902:D902)&gt;0</f>
        <v/>
      </c>
      <c r="AI902">
        <f>TRUE</f>
        <v/>
      </c>
      <c r="AJ902">
        <f>FALSE</f>
        <v/>
      </c>
      <c r="AK902">
        <f>IF(AH902,"ANSWERED","MISSING")</f>
        <v/>
      </c>
      <c r="AL902" t="inlineStr">
        <is>
          <t>NO_DEPENDENCY</t>
        </is>
      </c>
    </row>
    <row r="903" ht="24" customHeight="1">
      <c r="A903" s="28" t="inlineStr">
        <is>
          <t>PR — CRYPTO-ASSET TRANSFERS</t>
        </is>
      </c>
      <c r="B903" s="28" t="n"/>
      <c r="C903" s="28" t="n"/>
      <c r="D903" s="28" t="n"/>
      <c r="E903" s="28" t="n"/>
      <c r="F903" s="28" t="n"/>
      <c r="G903" s="28" t="n"/>
      <c r="H903" s="28" t="n"/>
      <c r="I903" s="28" t="n"/>
      <c r="J903" s="28" t="n"/>
      <c r="K903" s="28" t="n"/>
      <c r="L903" s="28" t="n"/>
      <c r="M903" s="28" t="n"/>
      <c r="N903" s="28" t="n"/>
      <c r="O903" s="28" t="n"/>
      <c r="P903" s="28" t="n"/>
      <c r="Q903" s="28" t="n"/>
      <c r="R903" s="28" t="n"/>
      <c r="S903" s="28" t="n"/>
      <c r="T903" s="28" t="n"/>
      <c r="U903" s="28" t="n"/>
      <c r="V903" s="28" t="n"/>
      <c r="W903" s="28" t="n"/>
      <c r="X903" s="28" t="n"/>
      <c r="Y903" s="28" t="n"/>
      <c r="Z903" s="28" t="n"/>
      <c r="AA903" s="28" t="n"/>
      <c r="AB903" s="28" t="n"/>
      <c r="AC903" s="28" t="n"/>
      <c r="AD903" s="28" t="n"/>
      <c r="AE903" s="28" t="n"/>
      <c r="AF903" s="28" t="n"/>
      <c r="AG903" s="28" t="n"/>
    </row>
    <row r="904">
      <c r="A904" s="29" t="inlineStr">
        <is>
          <t>CASP_PR_878_v1</t>
        </is>
      </c>
      <c r="B904" s="30" t="inlineStr">
        <is>
          <t>How does the Authorised Person accept crypto-asset transfers</t>
        </is>
      </c>
      <c r="C904" s="31" t="inlineStr">
        <is>
          <t>OPTIONS: Offers Custody | Accepts Self Custody | Both | Other</t>
        </is>
      </c>
      <c r="D904" s="32" t="inlineStr"/>
      <c r="E904" s="33" t="inlineStr"/>
      <c r="F904" s="33" t="inlineStr"/>
      <c r="G904" s="33" t="inlineStr"/>
      <c r="H904" s="33" t="inlineStr"/>
      <c r="I904" s="33" t="inlineStr"/>
      <c r="J904" s="33" t="inlineStr"/>
      <c r="K904" s="33" t="inlineStr"/>
      <c r="L904" s="33" t="inlineStr"/>
      <c r="M904" s="33" t="inlineStr"/>
      <c r="N904" s="33" t="inlineStr"/>
      <c r="O904" s="33" t="inlineStr"/>
      <c r="P904" s="33" t="inlineStr"/>
      <c r="Q904" s="33" t="inlineStr"/>
      <c r="R904" s="33" t="inlineStr"/>
      <c r="S904" s="33" t="inlineStr"/>
      <c r="T904" s="33" t="inlineStr"/>
      <c r="U904" s="33" t="inlineStr"/>
      <c r="V904" s="33" t="inlineStr"/>
      <c r="W904" s="33" t="inlineStr"/>
      <c r="X904" s="33" t="inlineStr"/>
      <c r="Y904" s="33" t="inlineStr"/>
      <c r="Z904" s="33" t="inlineStr"/>
      <c r="AA904" s="33" t="inlineStr"/>
      <c r="AB904" s="33" t="inlineStr"/>
      <c r="AC904" s="33" t="inlineStr"/>
      <c r="AD904" s="33" t="inlineStr"/>
      <c r="AE904" s="33" t="inlineStr"/>
      <c r="AF904" s="33" t="inlineStr"/>
      <c r="AG904" s="33" t="inlineStr"/>
      <c r="AH904">
        <f>COUNTA(D904:D904)&gt;0</f>
        <v/>
      </c>
      <c r="AI904">
        <f>TRUE</f>
        <v/>
      </c>
      <c r="AJ904">
        <f>FALSE</f>
        <v/>
      </c>
      <c r="AK904">
        <f>IF(AH904,"ANSWERED","MISSING")</f>
        <v/>
      </c>
      <c r="AL904" t="inlineStr">
        <is>
          <t>NO_DEPENDENCY</t>
        </is>
      </c>
    </row>
    <row r="905">
      <c r="A905" s="29" t="inlineStr">
        <is>
          <t>CASP_PR_879_v1</t>
        </is>
      </c>
      <c r="B905" s="30" t="inlineStr">
        <is>
          <t>Kindly provide further details on how the Authorised Person accepts crypto-asset transfers.</t>
        </is>
      </c>
      <c r="C905" s="31" t="inlineStr">
        <is>
          <t>WHEN TO ANSWER: “How does the Authorised Person accept crypto-asset transfers” (CASP_PR_878) is “Other”</t>
        </is>
      </c>
      <c r="D905" s="36" t="inlineStr"/>
      <c r="E905" s="33" t="inlineStr"/>
      <c r="F905" s="33" t="inlineStr"/>
      <c r="G905" s="33" t="inlineStr"/>
      <c r="H905" s="33" t="inlineStr"/>
      <c r="I905" s="33" t="inlineStr"/>
      <c r="J905" s="33" t="inlineStr"/>
      <c r="K905" s="33" t="inlineStr"/>
      <c r="L905" s="33" t="inlineStr"/>
      <c r="M905" s="33" t="inlineStr"/>
      <c r="N905" s="33" t="inlineStr"/>
      <c r="O905" s="33" t="inlineStr"/>
      <c r="P905" s="33" t="inlineStr"/>
      <c r="Q905" s="33" t="inlineStr"/>
      <c r="R905" s="33" t="inlineStr"/>
      <c r="S905" s="33" t="inlineStr"/>
      <c r="T905" s="33" t="inlineStr"/>
      <c r="U905" s="33" t="inlineStr"/>
      <c r="V905" s="33" t="inlineStr"/>
      <c r="W905" s="33" t="inlineStr"/>
      <c r="X905" s="33" t="inlineStr"/>
      <c r="Y905" s="33" t="inlineStr"/>
      <c r="Z905" s="33" t="inlineStr"/>
      <c r="AA905" s="33" t="inlineStr"/>
      <c r="AB905" s="33" t="inlineStr"/>
      <c r="AC905" s="33" t="inlineStr"/>
      <c r="AD905" s="33" t="inlineStr"/>
      <c r="AE905" s="33" t="inlineStr"/>
      <c r="AF905" s="33" t="inlineStr"/>
      <c r="AG905" s="33" t="inlineStr"/>
      <c r="AH905">
        <f>COUNTA(D905:D905)&gt;0</f>
        <v/>
      </c>
      <c r="AI905">
        <f>IFERROR(AND($D$904&lt;&gt;"",$D$904="Other"),FALSE)</f>
        <v/>
      </c>
      <c r="AJ905">
        <f>IFERROR(AND($D$904="",NOT(AND($D$904&lt;&gt;"",$D$904="Other"))),FALSE)</f>
        <v/>
      </c>
      <c r="AK905">
        <f>IF(AI905,IF(AH905,"ANSWERED","MISSING"),IF(AJ905,IF(AH905,"INVALID","CONTROLLER MISSING"),IF(AH905,"INVALID","NOT APPLICABLE")))</f>
        <v/>
      </c>
      <c r="AL905" t="inlineStr">
        <is>
          <t>PARSED</t>
        </is>
      </c>
    </row>
    <row r="906">
      <c r="A906" s="29" t="inlineStr">
        <is>
          <t>CASP_PR_880_v1</t>
        </is>
      </c>
      <c r="B906" s="30" t="inlineStr">
        <is>
          <t>Does the Authorised Person accept crypto asset transactions to and/or from unidentifiable unhosted wallets?</t>
        </is>
      </c>
      <c r="C906" s="31" t="inlineStr">
        <is>
          <t>OPTIONS: Yes | No</t>
        </is>
      </c>
      <c r="D906" s="32" t="inlineStr"/>
      <c r="E906" s="33" t="inlineStr"/>
      <c r="F906" s="33" t="inlineStr"/>
      <c r="G906" s="33" t="inlineStr"/>
      <c r="H906" s="33" t="inlineStr"/>
      <c r="I906" s="33" t="inlineStr"/>
      <c r="J906" s="33" t="inlineStr"/>
      <c r="K906" s="33" t="inlineStr"/>
      <c r="L906" s="33" t="inlineStr"/>
      <c r="M906" s="33" t="inlineStr"/>
      <c r="N906" s="33" t="inlineStr"/>
      <c r="O906" s="33" t="inlineStr"/>
      <c r="P906" s="33" t="inlineStr"/>
      <c r="Q906" s="33" t="inlineStr"/>
      <c r="R906" s="33" t="inlineStr"/>
      <c r="S906" s="33" t="inlineStr"/>
      <c r="T906" s="33" t="inlineStr"/>
      <c r="U906" s="33" t="inlineStr"/>
      <c r="V906" s="33" t="inlineStr"/>
      <c r="W906" s="33" t="inlineStr"/>
      <c r="X906" s="33" t="inlineStr"/>
      <c r="Y906" s="33" t="inlineStr"/>
      <c r="Z906" s="33" t="inlineStr"/>
      <c r="AA906" s="33" t="inlineStr"/>
      <c r="AB906" s="33" t="inlineStr"/>
      <c r="AC906" s="33" t="inlineStr"/>
      <c r="AD906" s="33" t="inlineStr"/>
      <c r="AE906" s="33" t="inlineStr"/>
      <c r="AF906" s="33" t="inlineStr"/>
      <c r="AG906" s="33" t="inlineStr"/>
      <c r="AH906">
        <f>COUNTA(D906:D906)&gt;0</f>
        <v/>
      </c>
      <c r="AI906">
        <f>TRUE</f>
        <v/>
      </c>
      <c r="AJ906">
        <f>FALSE</f>
        <v/>
      </c>
      <c r="AK906">
        <f>IF(AH906,"ANSWERED","MISSING")</f>
        <v/>
      </c>
      <c r="AL906" t="inlineStr">
        <is>
          <t>NO_DEPENDENCY</t>
        </is>
      </c>
    </row>
    <row r="907">
      <c r="A907" s="29" t="inlineStr">
        <is>
          <t>CASP_PR_881_v1</t>
        </is>
      </c>
      <c r="B907" s="30" t="inlineStr">
        <is>
          <t>Outline the checks carried out on the unidentifed wallets</t>
        </is>
      </c>
      <c r="C907" s="31" t="inlineStr">
        <is>
          <t>WHEN TO ANSWER: “Does the Authorised Person accept crypto asset transactions to and/or from unidentifiable unhosted wallets?” (CASP_PR_880) is “Yes”</t>
        </is>
      </c>
      <c r="D907" s="36" t="inlineStr"/>
      <c r="E907" s="33" t="inlineStr"/>
      <c r="F907" s="33" t="inlineStr"/>
      <c r="G907" s="33" t="inlineStr"/>
      <c r="H907" s="33" t="inlineStr"/>
      <c r="I907" s="33" t="inlineStr"/>
      <c r="J907" s="33" t="inlineStr"/>
      <c r="K907" s="33" t="inlineStr"/>
      <c r="L907" s="33" t="inlineStr"/>
      <c r="M907" s="33" t="inlineStr"/>
      <c r="N907" s="33" t="inlineStr"/>
      <c r="O907" s="33" t="inlineStr"/>
      <c r="P907" s="33" t="inlineStr"/>
      <c r="Q907" s="33" t="inlineStr"/>
      <c r="R907" s="33" t="inlineStr"/>
      <c r="S907" s="33" t="inlineStr"/>
      <c r="T907" s="33" t="inlineStr"/>
      <c r="U907" s="33" t="inlineStr"/>
      <c r="V907" s="33" t="inlineStr"/>
      <c r="W907" s="33" t="inlineStr"/>
      <c r="X907" s="33" t="inlineStr"/>
      <c r="Y907" s="33" t="inlineStr"/>
      <c r="Z907" s="33" t="inlineStr"/>
      <c r="AA907" s="33" t="inlineStr"/>
      <c r="AB907" s="33" t="inlineStr"/>
      <c r="AC907" s="33" t="inlineStr"/>
      <c r="AD907" s="33" t="inlineStr"/>
      <c r="AE907" s="33" t="inlineStr"/>
      <c r="AF907" s="33" t="inlineStr"/>
      <c r="AG907" s="33" t="inlineStr"/>
      <c r="AH907">
        <f>COUNTA(D907:D907)&gt;0</f>
        <v/>
      </c>
      <c r="AI907">
        <f>IFERROR(AND($D$906&lt;&gt;"",$D$906="Yes"),FALSE)</f>
        <v/>
      </c>
      <c r="AJ907">
        <f>IFERROR(AND($D$906="",NOT(AND($D$906&lt;&gt;"",$D$906="Yes"))),FALSE)</f>
        <v/>
      </c>
      <c r="AK907">
        <f>IF(AI907,IF(AH907,"ANSWERED","MISSING"),IF(AJ907,IF(AH907,"INVALID","CONTROLLER MISSING"),IF(AH907,"INVALID","NOT APPLICABLE")))</f>
        <v/>
      </c>
      <c r="AL907" t="inlineStr">
        <is>
          <t>PARSED</t>
        </is>
      </c>
    </row>
    <row r="908">
      <c r="A908" s="29" t="inlineStr">
        <is>
          <t>CASP_PR_882_v1</t>
        </is>
      </c>
      <c r="B908" s="30" t="inlineStr">
        <is>
          <t>Which of the following best describes the Transaction Monitoring Processes in place?</t>
        </is>
      </c>
      <c r="C908" s="31" t="inlineStr">
        <is>
          <t>OPTIONS: Use the dropdown list; the full option list is intentionally not repeated here.</t>
        </is>
      </c>
      <c r="D908" s="32" t="inlineStr"/>
      <c r="E908" s="33" t="inlineStr"/>
      <c r="F908" s="33" t="inlineStr"/>
      <c r="G908" s="33" t="inlineStr"/>
      <c r="H908" s="33" t="inlineStr"/>
      <c r="I908" s="33" t="inlineStr"/>
      <c r="J908" s="33" t="inlineStr"/>
      <c r="K908" s="33" t="inlineStr"/>
      <c r="L908" s="33" t="inlineStr"/>
      <c r="M908" s="33" t="inlineStr"/>
      <c r="N908" s="33" t="inlineStr"/>
      <c r="O908" s="33" t="inlineStr"/>
      <c r="P908" s="33" t="inlineStr"/>
      <c r="Q908" s="33" t="inlineStr"/>
      <c r="R908" s="33" t="inlineStr"/>
      <c r="S908" s="33" t="inlineStr"/>
      <c r="T908" s="33" t="inlineStr"/>
      <c r="U908" s="33" t="inlineStr"/>
      <c r="V908" s="33" t="inlineStr"/>
      <c r="W908" s="33" t="inlineStr"/>
      <c r="X908" s="33" t="inlineStr"/>
      <c r="Y908" s="33" t="inlineStr"/>
      <c r="Z908" s="33" t="inlineStr"/>
      <c r="AA908" s="33" t="inlineStr"/>
      <c r="AB908" s="33" t="inlineStr"/>
      <c r="AC908" s="33" t="inlineStr"/>
      <c r="AD908" s="33" t="inlineStr"/>
      <c r="AE908" s="33" t="inlineStr"/>
      <c r="AF908" s="33" t="inlineStr"/>
      <c r="AG908" s="33" t="inlineStr"/>
      <c r="AH908">
        <f>COUNTA(D908:D908)&gt;0</f>
        <v/>
      </c>
      <c r="AI908">
        <f>TRUE</f>
        <v/>
      </c>
      <c r="AJ908">
        <f>FALSE</f>
        <v/>
      </c>
      <c r="AK908">
        <f>IF(AH908,"ANSWERED","MISSING")</f>
        <v/>
      </c>
      <c r="AL908" t="inlineStr">
        <is>
          <t>NO_DEPENDENCY</t>
        </is>
      </c>
    </row>
    <row r="909">
      <c r="A909" s="29" t="inlineStr">
        <is>
          <t>CASP_PR_883_v1</t>
        </is>
      </c>
      <c r="B909" s="30" t="inlineStr">
        <is>
          <t>Has the Authorised Person created and used additional wallet addresses which were not provided in the previous submissions of the "Wallet Address Form"?</t>
        </is>
      </c>
      <c r="C909" s="31" t="inlineStr">
        <is>
          <t>OPTIONS: Yes | No</t>
        </is>
      </c>
      <c r="D909" s="32" t="inlineStr"/>
      <c r="E909" s="33" t="inlineStr"/>
      <c r="F909" s="33" t="inlineStr"/>
      <c r="G909" s="33" t="inlineStr"/>
      <c r="H909" s="33" t="inlineStr"/>
      <c r="I909" s="33" t="inlineStr"/>
      <c r="J909" s="33" t="inlineStr"/>
      <c r="K909" s="33" t="inlineStr"/>
      <c r="L909" s="33" t="inlineStr"/>
      <c r="M909" s="33" t="inlineStr"/>
      <c r="N909" s="33" t="inlineStr"/>
      <c r="O909" s="33" t="inlineStr"/>
      <c r="P909" s="33" t="inlineStr"/>
      <c r="Q909" s="33" t="inlineStr"/>
      <c r="R909" s="33" t="inlineStr"/>
      <c r="S909" s="33" t="inlineStr"/>
      <c r="T909" s="33" t="inlineStr"/>
      <c r="U909" s="33" t="inlineStr"/>
      <c r="V909" s="33" t="inlineStr"/>
      <c r="W909" s="33" t="inlineStr"/>
      <c r="X909" s="33" t="inlineStr"/>
      <c r="Y909" s="33" t="inlineStr"/>
      <c r="Z909" s="33" t="inlineStr"/>
      <c r="AA909" s="33" t="inlineStr"/>
      <c r="AB909" s="33" t="inlineStr"/>
      <c r="AC909" s="33" t="inlineStr"/>
      <c r="AD909" s="33" t="inlineStr"/>
      <c r="AE909" s="33" t="inlineStr"/>
      <c r="AF909" s="33" t="inlineStr"/>
      <c r="AG909" s="33" t="inlineStr"/>
      <c r="AH909">
        <f>COUNTA(D909:D909)&gt;0</f>
        <v/>
      </c>
      <c r="AI909">
        <f>TRUE</f>
        <v/>
      </c>
      <c r="AJ909">
        <f>FALSE</f>
        <v/>
      </c>
      <c r="AK909">
        <f>IF(AH909,"ANSWERED","MISSING")</f>
        <v/>
      </c>
      <c r="AL909" t="inlineStr">
        <is>
          <t>NO_DEPENDENCY</t>
        </is>
      </c>
    </row>
    <row r="910">
      <c r="A910" s="29" t="inlineStr">
        <is>
          <t>CASP_PR_884_v1</t>
        </is>
      </c>
      <c r="B910" s="30" t="inlineStr">
        <is>
          <t>With respect to Crypto Asset Transfers, is the Wallet BO identified?</t>
        </is>
      </c>
      <c r="C910" s="31" t="inlineStr">
        <is>
          <t>OPTIONS: Yes | No</t>
        </is>
      </c>
      <c r="D910" s="32" t="inlineStr"/>
      <c r="E910" s="33" t="inlineStr"/>
      <c r="F910" s="33" t="inlineStr"/>
      <c r="G910" s="33" t="inlineStr"/>
      <c r="H910" s="33" t="inlineStr"/>
      <c r="I910" s="33" t="inlineStr"/>
      <c r="J910" s="33" t="inlineStr"/>
      <c r="K910" s="33" t="inlineStr"/>
      <c r="L910" s="33" t="inlineStr"/>
      <c r="M910" s="33" t="inlineStr"/>
      <c r="N910" s="33" t="inlineStr"/>
      <c r="O910" s="33" t="inlineStr"/>
      <c r="P910" s="33" t="inlineStr"/>
      <c r="Q910" s="33" t="inlineStr"/>
      <c r="R910" s="33" t="inlineStr"/>
      <c r="S910" s="33" t="inlineStr"/>
      <c r="T910" s="33" t="inlineStr"/>
      <c r="U910" s="33" t="inlineStr"/>
      <c r="V910" s="33" t="inlineStr"/>
      <c r="W910" s="33" t="inlineStr"/>
      <c r="X910" s="33" t="inlineStr"/>
      <c r="Y910" s="33" t="inlineStr"/>
      <c r="Z910" s="33" t="inlineStr"/>
      <c r="AA910" s="33" t="inlineStr"/>
      <c r="AB910" s="33" t="inlineStr"/>
      <c r="AC910" s="33" t="inlineStr"/>
      <c r="AD910" s="33" t="inlineStr"/>
      <c r="AE910" s="33" t="inlineStr"/>
      <c r="AF910" s="33" t="inlineStr"/>
      <c r="AG910" s="33" t="inlineStr"/>
      <c r="AH910">
        <f>COUNTA(D910:D910)&gt;0</f>
        <v/>
      </c>
      <c r="AI910">
        <f>TRUE</f>
        <v/>
      </c>
      <c r="AJ910">
        <f>FALSE</f>
        <v/>
      </c>
      <c r="AK910">
        <f>IF(AH910,"ANSWERED","MISSING")</f>
        <v/>
      </c>
      <c r="AL910" t="inlineStr">
        <is>
          <t>NO_DEPENDENCY</t>
        </is>
      </c>
    </row>
    <row r="911">
      <c r="A911" s="29" t="inlineStr">
        <is>
          <t>CASP_PR_885_v1</t>
        </is>
      </c>
      <c r="B911" s="30" t="inlineStr">
        <is>
          <t>With respect to Crypto Asset Transfers, is the rationale for transfers obtained?</t>
        </is>
      </c>
      <c r="C911" s="31" t="inlineStr">
        <is>
          <t>OPTIONS: Yes | No</t>
        </is>
      </c>
      <c r="D911" s="32" t="inlineStr"/>
      <c r="E911" s="33" t="inlineStr"/>
      <c r="F911" s="33" t="inlineStr"/>
      <c r="G911" s="33" t="inlineStr"/>
      <c r="H911" s="33" t="inlineStr"/>
      <c r="I911" s="33" t="inlineStr"/>
      <c r="J911" s="33" t="inlineStr"/>
      <c r="K911" s="33" t="inlineStr"/>
      <c r="L911" s="33" t="inlineStr"/>
      <c r="M911" s="33" t="inlineStr"/>
      <c r="N911" s="33" t="inlineStr"/>
      <c r="O911" s="33" t="inlineStr"/>
      <c r="P911" s="33" t="inlineStr"/>
      <c r="Q911" s="33" t="inlineStr"/>
      <c r="R911" s="33" t="inlineStr"/>
      <c r="S911" s="33" t="inlineStr"/>
      <c r="T911" s="33" t="inlineStr"/>
      <c r="U911" s="33" t="inlineStr"/>
      <c r="V911" s="33" t="inlineStr"/>
      <c r="W911" s="33" t="inlineStr"/>
      <c r="X911" s="33" t="inlineStr"/>
      <c r="Y911" s="33" t="inlineStr"/>
      <c r="Z911" s="33" t="inlineStr"/>
      <c r="AA911" s="33" t="inlineStr"/>
      <c r="AB911" s="33" t="inlineStr"/>
      <c r="AC911" s="33" t="inlineStr"/>
      <c r="AD911" s="33" t="inlineStr"/>
      <c r="AE911" s="33" t="inlineStr"/>
      <c r="AF911" s="33" t="inlineStr"/>
      <c r="AG911" s="33" t="inlineStr"/>
      <c r="AH911">
        <f>COUNTA(D911:D911)&gt;0</f>
        <v/>
      </c>
      <c r="AI911">
        <f>TRUE</f>
        <v/>
      </c>
      <c r="AJ911">
        <f>FALSE</f>
        <v/>
      </c>
      <c r="AK911">
        <f>IF(AH911,"ANSWERED","MISSING")</f>
        <v/>
      </c>
      <c r="AL911" t="inlineStr">
        <is>
          <t>NO_DEPENDENCY</t>
        </is>
      </c>
    </row>
    <row r="912">
      <c r="A912" s="29" t="inlineStr">
        <is>
          <t>CASP_PR_886_v1</t>
        </is>
      </c>
      <c r="B912" s="30" t="inlineStr">
        <is>
          <t>With respect to Crypto Asset Transfers, is the wallet risk assessed on an ongoing basis?</t>
        </is>
      </c>
      <c r="C912" s="31" t="inlineStr">
        <is>
          <t>OPTIONS: Yes | No</t>
        </is>
      </c>
      <c r="D912" s="32" t="inlineStr"/>
      <c r="E912" s="33" t="inlineStr"/>
      <c r="F912" s="33" t="inlineStr"/>
      <c r="G912" s="33" t="inlineStr"/>
      <c r="H912" s="33" t="inlineStr"/>
      <c r="I912" s="33" t="inlineStr"/>
      <c r="J912" s="33" t="inlineStr"/>
      <c r="K912" s="33" t="inlineStr"/>
      <c r="L912" s="33" t="inlineStr"/>
      <c r="M912" s="33" t="inlineStr"/>
      <c r="N912" s="33" t="inlineStr"/>
      <c r="O912" s="33" t="inlineStr"/>
      <c r="P912" s="33" t="inlineStr"/>
      <c r="Q912" s="33" t="inlineStr"/>
      <c r="R912" s="33" t="inlineStr"/>
      <c r="S912" s="33" t="inlineStr"/>
      <c r="T912" s="33" t="inlineStr"/>
      <c r="U912" s="33" t="inlineStr"/>
      <c r="V912" s="33" t="inlineStr"/>
      <c r="W912" s="33" t="inlineStr"/>
      <c r="X912" s="33" t="inlineStr"/>
      <c r="Y912" s="33" t="inlineStr"/>
      <c r="Z912" s="33" t="inlineStr"/>
      <c r="AA912" s="33" t="inlineStr"/>
      <c r="AB912" s="33" t="inlineStr"/>
      <c r="AC912" s="33" t="inlineStr"/>
      <c r="AD912" s="33" t="inlineStr"/>
      <c r="AE912" s="33" t="inlineStr"/>
      <c r="AF912" s="33" t="inlineStr"/>
      <c r="AG912" s="33" t="inlineStr"/>
      <c r="AH912">
        <f>COUNTA(D912:D912)&gt;0</f>
        <v/>
      </c>
      <c r="AI912">
        <f>TRUE</f>
        <v/>
      </c>
      <c r="AJ912">
        <f>FALSE</f>
        <v/>
      </c>
      <c r="AK912">
        <f>IF(AH912,"ANSWERED","MISSING")</f>
        <v/>
      </c>
      <c r="AL912" t="inlineStr">
        <is>
          <t>NO_DEPENDENCY</t>
        </is>
      </c>
    </row>
    <row r="913">
      <c r="A913" s="29" t="inlineStr">
        <is>
          <t>CASP_PR_887_v1</t>
        </is>
      </c>
      <c r="B913" s="30" t="inlineStr">
        <is>
          <t>Kindly provide any additional comments regarding crypto-asset transfers as necessary.</t>
        </is>
      </c>
      <c r="C913" s="31" t="inlineStr"/>
      <c r="D913" s="32" t="inlineStr"/>
      <c r="E913" s="33" t="inlineStr"/>
      <c r="F913" s="33" t="inlineStr"/>
      <c r="G913" s="33" t="inlineStr"/>
      <c r="H913" s="33" t="inlineStr"/>
      <c r="I913" s="33" t="inlineStr"/>
      <c r="J913" s="33" t="inlineStr"/>
      <c r="K913" s="33" t="inlineStr"/>
      <c r="L913" s="33" t="inlineStr"/>
      <c r="M913" s="33" t="inlineStr"/>
      <c r="N913" s="33" t="inlineStr"/>
      <c r="O913" s="33" t="inlineStr"/>
      <c r="P913" s="33" t="inlineStr"/>
      <c r="Q913" s="33" t="inlineStr"/>
      <c r="R913" s="33" t="inlineStr"/>
      <c r="S913" s="33" t="inlineStr"/>
      <c r="T913" s="33" t="inlineStr"/>
      <c r="U913" s="33" t="inlineStr"/>
      <c r="V913" s="33" t="inlineStr"/>
      <c r="W913" s="33" t="inlineStr"/>
      <c r="X913" s="33" t="inlineStr"/>
      <c r="Y913" s="33" t="inlineStr"/>
      <c r="Z913" s="33" t="inlineStr"/>
      <c r="AA913" s="33" t="inlineStr"/>
      <c r="AB913" s="33" t="inlineStr"/>
      <c r="AC913" s="33" t="inlineStr"/>
      <c r="AD913" s="33" t="inlineStr"/>
      <c r="AE913" s="33" t="inlineStr"/>
      <c r="AF913" s="33" t="inlineStr"/>
      <c r="AG913" s="33" t="inlineStr"/>
      <c r="AH913">
        <f>COUNTA(D913:D913)&gt;0</f>
        <v/>
      </c>
      <c r="AI913">
        <f>TRUE</f>
        <v/>
      </c>
      <c r="AJ913">
        <f>FALSE</f>
        <v/>
      </c>
      <c r="AK913">
        <f>IF(AH913,"ANSWERED","MISSING")</f>
        <v/>
      </c>
      <c r="AL913" t="inlineStr">
        <is>
          <t>NO_DEPENDENCY</t>
        </is>
      </c>
    </row>
    <row r="914" ht="24" customHeight="1">
      <c r="A914" s="28" t="inlineStr">
        <is>
          <t>PR — OTHER ACTIVITIES</t>
        </is>
      </c>
      <c r="B914" s="28" t="n"/>
      <c r="C914" s="28" t="n"/>
      <c r="D914" s="28" t="n"/>
      <c r="E914" s="28" t="n"/>
      <c r="F914" s="28" t="n"/>
      <c r="G914" s="28" t="n"/>
      <c r="H914" s="28" t="n"/>
      <c r="I914" s="28" t="n"/>
      <c r="J914" s="28" t="n"/>
      <c r="K914" s="28" t="n"/>
      <c r="L914" s="28" t="n"/>
      <c r="M914" s="28" t="n"/>
      <c r="N914" s="28" t="n"/>
      <c r="O914" s="28" t="n"/>
      <c r="P914" s="28" t="n"/>
      <c r="Q914" s="28" t="n"/>
      <c r="R914" s="28" t="n"/>
      <c r="S914" s="28" t="n"/>
      <c r="T914" s="28" t="n"/>
      <c r="U914" s="28" t="n"/>
      <c r="V914" s="28" t="n"/>
      <c r="W914" s="28" t="n"/>
      <c r="X914" s="28" t="n"/>
      <c r="Y914" s="28" t="n"/>
      <c r="Z914" s="28" t="n"/>
      <c r="AA914" s="28" t="n"/>
      <c r="AB914" s="28" t="n"/>
      <c r="AC914" s="28" t="n"/>
      <c r="AD914" s="28" t="n"/>
      <c r="AE914" s="28" t="n"/>
      <c r="AF914" s="28" t="n"/>
      <c r="AG914" s="28" t="n"/>
    </row>
    <row r="915">
      <c r="A915" s="29" t="inlineStr">
        <is>
          <t>CASP_PR_888_v1</t>
        </is>
      </c>
      <c r="B915" s="30" t="inlineStr">
        <is>
          <t>Does the Authorised Person undertake any activities other than those listed in Article 3 of Regulation (EU) 2023/1114?</t>
        </is>
      </c>
      <c r="C915" s="31" t="inlineStr">
        <is>
          <t>OPTIONS: Yes | No</t>
        </is>
      </c>
      <c r="D915" s="32" t="inlineStr"/>
      <c r="E915" s="33" t="inlineStr"/>
      <c r="F915" s="33" t="inlineStr"/>
      <c r="G915" s="33" t="inlineStr"/>
      <c r="H915" s="33" t="inlineStr"/>
      <c r="I915" s="33" t="inlineStr"/>
      <c r="J915" s="33" t="inlineStr"/>
      <c r="K915" s="33" t="inlineStr"/>
      <c r="L915" s="33" t="inlineStr"/>
      <c r="M915" s="33" t="inlineStr"/>
      <c r="N915" s="33" t="inlineStr"/>
      <c r="O915" s="33" t="inlineStr"/>
      <c r="P915" s="33" t="inlineStr"/>
      <c r="Q915" s="33" t="inlineStr"/>
      <c r="R915" s="33" t="inlineStr"/>
      <c r="S915" s="33" t="inlineStr"/>
      <c r="T915" s="33" t="inlineStr"/>
      <c r="U915" s="33" t="inlineStr"/>
      <c r="V915" s="33" t="inlineStr"/>
      <c r="W915" s="33" t="inlineStr"/>
      <c r="X915" s="33" t="inlineStr"/>
      <c r="Y915" s="33" t="inlineStr"/>
      <c r="Z915" s="33" t="inlineStr"/>
      <c r="AA915" s="33" t="inlineStr"/>
      <c r="AB915" s="33" t="inlineStr"/>
      <c r="AC915" s="33" t="inlineStr"/>
      <c r="AD915" s="33" t="inlineStr"/>
      <c r="AE915" s="33" t="inlineStr"/>
      <c r="AF915" s="33" t="inlineStr"/>
      <c r="AG915" s="33" t="inlineStr"/>
      <c r="AH915">
        <f>COUNTA(D915:D915)&gt;0</f>
        <v/>
      </c>
      <c r="AI915">
        <f>TRUE</f>
        <v/>
      </c>
      <c r="AJ915">
        <f>FALSE</f>
        <v/>
      </c>
      <c r="AK915">
        <f>IF(AH915,"ANSWERED","MISSING")</f>
        <v/>
      </c>
      <c r="AL915" t="inlineStr">
        <is>
          <t>NO_DEPENDENCY</t>
        </is>
      </c>
    </row>
    <row r="916">
      <c r="A916" s="29" t="inlineStr">
        <is>
          <t>CASP_PR_889_v1</t>
        </is>
      </c>
      <c r="B916" s="30" t="inlineStr">
        <is>
          <t>Indicate the number of Other Activities other than those listed in Article 3 of Regulation (EU) 2023/1114, which are undertaken by the Authorised Person.</t>
        </is>
      </c>
      <c r="C916" s="31" t="inlineStr">
        <is>
          <t>WHEN TO ANSWER: “Does the Authorised Person undertake any activities other than those listed in Article 3 of Regulation (EU) 2023/1114?” (CASP_PR_888) is “Yes”</t>
        </is>
      </c>
      <c r="D916" s="36" t="inlineStr"/>
      <c r="E916" s="33" t="inlineStr"/>
      <c r="F916" s="33" t="inlineStr"/>
      <c r="G916" s="33" t="inlineStr"/>
      <c r="H916" s="33" t="inlineStr"/>
      <c r="I916" s="33" t="inlineStr"/>
      <c r="J916" s="33" t="inlineStr"/>
      <c r="K916" s="33" t="inlineStr"/>
      <c r="L916" s="33" t="inlineStr"/>
      <c r="M916" s="33" t="inlineStr"/>
      <c r="N916" s="33" t="inlineStr"/>
      <c r="O916" s="33" t="inlineStr"/>
      <c r="P916" s="33" t="inlineStr"/>
      <c r="Q916" s="33" t="inlineStr"/>
      <c r="R916" s="33" t="inlineStr"/>
      <c r="S916" s="33" t="inlineStr"/>
      <c r="T916" s="33" t="inlineStr"/>
      <c r="U916" s="33" t="inlineStr"/>
      <c r="V916" s="33" t="inlineStr"/>
      <c r="W916" s="33" t="inlineStr"/>
      <c r="X916" s="33" t="inlineStr"/>
      <c r="Y916" s="33" t="inlineStr"/>
      <c r="Z916" s="33" t="inlineStr"/>
      <c r="AA916" s="33" t="inlineStr"/>
      <c r="AB916" s="33" t="inlineStr"/>
      <c r="AC916" s="33" t="inlineStr"/>
      <c r="AD916" s="33" t="inlineStr"/>
      <c r="AE916" s="33" t="inlineStr"/>
      <c r="AF916" s="33" t="inlineStr"/>
      <c r="AG916" s="33" t="inlineStr"/>
      <c r="AH916">
        <f>COUNTA(D916:D916)&gt;0</f>
        <v/>
      </c>
      <c r="AI916">
        <f>IFERROR(AND($D$915&lt;&gt;"",$D$915="Yes"),FALSE)</f>
        <v/>
      </c>
      <c r="AJ916">
        <f>IFERROR(AND($D$915="",NOT(AND($D$915&lt;&gt;"",$D$915="Yes"))),FALSE)</f>
        <v/>
      </c>
      <c r="AK916">
        <f>IF(AI916,IF(AH916,"ANSWERED","MISSING"),IF(AJ916,IF(AH916,"INVALID","CONTROLLER MISSING"),IF(AH916,"INVALID","NOT APPLICABLE")))</f>
        <v/>
      </c>
      <c r="AL916" t="inlineStr">
        <is>
          <t>PARSED</t>
        </is>
      </c>
    </row>
    <row r="917">
      <c r="A917" s="29" t="inlineStr">
        <is>
          <t>CASP_PR_890_v1</t>
        </is>
      </c>
      <c r="B917" s="30" t="inlineStr">
        <is>
          <t>Other Activities other than those listed in Article 3 of Regulation (EU) 2023/1114, which are undertaken by the Authorised Person - Name of Activity</t>
        </is>
      </c>
      <c r="C917" s="35" t="inlineStr">
        <is>
          <t>TABLE: 29.0
Enter Other Activities other than those listed in Article 3 of Regulation (EU) 2023/1114, which are undertaken by the Authorised Person - Name of Activity
HOW TO ANSWER: 1 to 20 values.
WHEN TO ANSWER: “Indicate the number of Other Activities other than those listed in Article 3 of Regulation (EU) 2023/1114, which are undertaken by the Authorised Person.” (CASP_PR_889) is greater than “0”</t>
        </is>
      </c>
      <c r="D917" s="36" t="inlineStr"/>
      <c r="E917" s="36" t="inlineStr"/>
      <c r="F917" s="36" t="inlineStr"/>
      <c r="G917" s="36" t="inlineStr"/>
      <c r="H917" s="36" t="inlineStr"/>
      <c r="I917" s="36" t="inlineStr"/>
      <c r="J917" s="36" t="inlineStr"/>
      <c r="K917" s="36" t="inlineStr"/>
      <c r="L917" s="36" t="inlineStr"/>
      <c r="M917" s="36" t="inlineStr"/>
      <c r="N917" s="36" t="inlineStr"/>
      <c r="O917" s="36" t="inlineStr"/>
      <c r="P917" s="36" t="inlineStr"/>
      <c r="Q917" s="36" t="inlineStr"/>
      <c r="R917" s="36" t="inlineStr"/>
      <c r="S917" s="36" t="inlineStr"/>
      <c r="T917" s="36" t="inlineStr"/>
      <c r="U917" s="36" t="inlineStr"/>
      <c r="V917" s="36" t="inlineStr"/>
      <c r="W917" s="36" t="inlineStr"/>
      <c r="X917" s="33" t="inlineStr"/>
      <c r="Y917" s="33" t="inlineStr"/>
      <c r="Z917" s="33" t="inlineStr"/>
      <c r="AA917" s="33" t="inlineStr"/>
      <c r="AB917" s="33" t="inlineStr"/>
      <c r="AC917" s="33" t="inlineStr"/>
      <c r="AD917" s="33" t="inlineStr"/>
      <c r="AE917" s="33" t="inlineStr"/>
      <c r="AF917" s="33" t="inlineStr"/>
      <c r="AG917" s="33" t="inlineStr"/>
      <c r="AH917">
        <f>COUNTA(D917:W917)&gt;0</f>
        <v/>
      </c>
      <c r="AI917">
        <f>IFERROR(AND($D$916&lt;&gt;"",$D$916&gt;0),FALSE)</f>
        <v/>
      </c>
      <c r="AJ917">
        <f>IFERROR(AND($D$916="",NOT(AND($D$916&lt;&gt;"",$D$916&gt;0))),FALSE)</f>
        <v/>
      </c>
      <c r="AK917">
        <f>IF(AI917,IF(AH917,"ANSWERED","MISSING"),IF(AJ917,IF(AH917,"INVALID","CONTROLLER MISSING"),IF(AH917,"INVALID","NOT APPLICABLE")))</f>
        <v/>
      </c>
      <c r="AL917" t="inlineStr">
        <is>
          <t>PARSED</t>
        </is>
      </c>
    </row>
    <row r="918">
      <c r="A918" s="29" t="inlineStr">
        <is>
          <t>CASP_PR_891_v1</t>
        </is>
      </c>
      <c r="B918" s="30" t="inlineStr">
        <is>
          <t>Other Activities other than those listed in Article 3 of Regulation (EU) 2023/1114, which are undertaken by the Authorised Person - Description of Activity</t>
        </is>
      </c>
      <c r="C918" s="35" t="inlineStr">
        <is>
          <t>TABLE: 29.0
Enter Other Activities other than those listed in Article 3 of Regulation (EU) 2023/1114, which are undertaken by the Authorised Person - Description of Activity
HOW TO ANSWER: 1 to 20 values.
WHEN TO ANSWER: “Indicate the number of Other Activities other than those listed in Article 3 of Regulation (EU) 2023/1114, which are undertaken by the Authorised Person.” (CASP_PR_889) is greater than “0”</t>
        </is>
      </c>
      <c r="D918" s="36" t="inlineStr"/>
      <c r="E918" s="36" t="inlineStr"/>
      <c r="F918" s="36" t="inlineStr"/>
      <c r="G918" s="36" t="inlineStr"/>
      <c r="H918" s="36" t="inlineStr"/>
      <c r="I918" s="36" t="inlineStr"/>
      <c r="J918" s="36" t="inlineStr"/>
      <c r="K918" s="36" t="inlineStr"/>
      <c r="L918" s="36" t="inlineStr"/>
      <c r="M918" s="36" t="inlineStr"/>
      <c r="N918" s="36" t="inlineStr"/>
      <c r="O918" s="36" t="inlineStr"/>
      <c r="P918" s="36" t="inlineStr"/>
      <c r="Q918" s="36" t="inlineStr"/>
      <c r="R918" s="36" t="inlineStr"/>
      <c r="S918" s="36" t="inlineStr"/>
      <c r="T918" s="36" t="inlineStr"/>
      <c r="U918" s="36" t="inlineStr"/>
      <c r="V918" s="36" t="inlineStr"/>
      <c r="W918" s="36" t="inlineStr"/>
      <c r="X918" s="33" t="inlineStr"/>
      <c r="Y918" s="33" t="inlineStr"/>
      <c r="Z918" s="33" t="inlineStr"/>
      <c r="AA918" s="33" t="inlineStr"/>
      <c r="AB918" s="33" t="inlineStr"/>
      <c r="AC918" s="33" t="inlineStr"/>
      <c r="AD918" s="33" t="inlineStr"/>
      <c r="AE918" s="33" t="inlineStr"/>
      <c r="AF918" s="33" t="inlineStr"/>
      <c r="AG918" s="33" t="inlineStr"/>
      <c r="AH918">
        <f>COUNTA(D918:W918)&gt;0</f>
        <v/>
      </c>
      <c r="AI918">
        <f>IFERROR(AND($D$916&lt;&gt;"",$D$916&gt;0),FALSE)</f>
        <v/>
      </c>
      <c r="AJ918">
        <f>IFERROR(AND($D$916="",NOT(AND($D$916&lt;&gt;"",$D$916&gt;0))),FALSE)</f>
        <v/>
      </c>
      <c r="AK918">
        <f>IF(AI918,IF(AH918,"ANSWERED","MISSING"),IF(AJ918,IF(AH918,"INVALID","CONTROLLER MISSING"),IF(AH918,"INVALID","NOT APPLICABLE")))</f>
        <v/>
      </c>
      <c r="AL918" t="inlineStr">
        <is>
          <t>PARSED</t>
        </is>
      </c>
    </row>
    <row r="919">
      <c r="A919" s="29" t="inlineStr">
        <is>
          <t>CASP_PR_892_v1</t>
        </is>
      </c>
      <c r="B919" s="30" t="inlineStr">
        <is>
          <t>Other Activities other than those listed in Article 3 of Regulation (EU) 2023/1114, which are undertaken by the Authorised Person - Clients making use of Activity in Malta</t>
        </is>
      </c>
      <c r="C919" s="35" t="inlineStr">
        <is>
          <t>TABLE: 29.0
Enter Other Activities other than those listed in Article 3 of Regulation (EU) 2023/1114, which are undertaken by the Authorised Person - Clients making use of Activity in Malta - Activity 1
HOW TO ANSWER: 1 to 20 values.
WHEN TO ANSWER: “Indicate the number of Other Activities other than those listed in Article 3 of Regulation (EU) 2023/1114, which are undertaken by the Authorised Person.” (CASP_PR_889) is greater than “0”</t>
        </is>
      </c>
      <c r="D919" s="36" t="inlineStr"/>
      <c r="E919" s="36" t="inlineStr"/>
      <c r="F919" s="36" t="inlineStr"/>
      <c r="G919" s="36" t="inlineStr"/>
      <c r="H919" s="36" t="inlineStr"/>
      <c r="I919" s="36" t="inlineStr"/>
      <c r="J919" s="36" t="inlineStr"/>
      <c r="K919" s="36" t="inlineStr"/>
      <c r="L919" s="36" t="inlineStr"/>
      <c r="M919" s="36" t="inlineStr"/>
      <c r="N919" s="36" t="inlineStr"/>
      <c r="O919" s="36" t="inlineStr"/>
      <c r="P919" s="36" t="inlineStr"/>
      <c r="Q919" s="36" t="inlineStr"/>
      <c r="R919" s="36" t="inlineStr"/>
      <c r="S919" s="36" t="inlineStr"/>
      <c r="T919" s="36" t="inlineStr"/>
      <c r="U919" s="36" t="inlineStr"/>
      <c r="V919" s="36" t="inlineStr"/>
      <c r="W919" s="36" t="inlineStr"/>
      <c r="X919" s="33" t="inlineStr"/>
      <c r="Y919" s="33" t="inlineStr"/>
      <c r="Z919" s="33" t="inlineStr"/>
      <c r="AA919" s="33" t="inlineStr"/>
      <c r="AB919" s="33" t="inlineStr"/>
      <c r="AC919" s="33" t="inlineStr"/>
      <c r="AD919" s="33" t="inlineStr"/>
      <c r="AE919" s="33" t="inlineStr"/>
      <c r="AF919" s="33" t="inlineStr"/>
      <c r="AG919" s="33" t="inlineStr"/>
      <c r="AH919">
        <f>COUNTA(D919:W919)&gt;0</f>
        <v/>
      </c>
      <c r="AI919">
        <f>IFERROR(AND($D$916&lt;&gt;"",$D$916&gt;0),FALSE)</f>
        <v/>
      </c>
      <c r="AJ919">
        <f>IFERROR(AND($D$916="",NOT(AND($D$916&lt;&gt;"",$D$916&gt;0))),FALSE)</f>
        <v/>
      </c>
      <c r="AK919">
        <f>IF(AI919,IF(AH919,"ANSWERED","MISSING"),IF(AJ919,IF(AH919,"INVALID","CONTROLLER MISSING"),IF(AH919,"INVALID","NOT APPLICABLE")))</f>
        <v/>
      </c>
      <c r="AL919" t="inlineStr">
        <is>
          <t>PARSED</t>
        </is>
      </c>
    </row>
    <row r="920">
      <c r="A920" s="29" t="inlineStr">
        <is>
          <t>CASP_PR_893_v1</t>
        </is>
      </c>
      <c r="B920" s="30" t="inlineStr">
        <is>
          <t>Other Activities other than those listed in Article 3 of Regulation (EU) 2023/1114, which are undertaken by the Authorised Person - Clients making use of Activity in EU/EEA</t>
        </is>
      </c>
      <c r="C920" s="35" t="inlineStr">
        <is>
          <t>TABLE: 29.0
Enter Other Activities other than those listed in Article 3 of Regulation (EU) 2023/1114, which are undertaken by the Authorised Person - Clients making use of Activity in EU/EEA
HOW TO ANSWER: 1 to 20 values.
WHEN TO ANSWER: “Indicate the number of Other Activities other than those listed in Article 3 of Regulation (EU) 2023/1114, which are undertaken by the Authorised Person.” (CASP_PR_889) is greater than “0”</t>
        </is>
      </c>
      <c r="D920" s="36" t="inlineStr"/>
      <c r="E920" s="36" t="inlineStr"/>
      <c r="F920" s="36" t="inlineStr"/>
      <c r="G920" s="36" t="inlineStr"/>
      <c r="H920" s="36" t="inlineStr"/>
      <c r="I920" s="36" t="inlineStr"/>
      <c r="J920" s="36" t="inlineStr"/>
      <c r="K920" s="36" t="inlineStr"/>
      <c r="L920" s="36" t="inlineStr"/>
      <c r="M920" s="36" t="inlineStr"/>
      <c r="N920" s="36" t="inlineStr"/>
      <c r="O920" s="36" t="inlineStr"/>
      <c r="P920" s="36" t="inlineStr"/>
      <c r="Q920" s="36" t="inlineStr"/>
      <c r="R920" s="36" t="inlineStr"/>
      <c r="S920" s="36" t="inlineStr"/>
      <c r="T920" s="36" t="inlineStr"/>
      <c r="U920" s="36" t="inlineStr"/>
      <c r="V920" s="36" t="inlineStr"/>
      <c r="W920" s="36" t="inlineStr"/>
      <c r="X920" s="33" t="inlineStr"/>
      <c r="Y920" s="33" t="inlineStr"/>
      <c r="Z920" s="33" t="inlineStr"/>
      <c r="AA920" s="33" t="inlineStr"/>
      <c r="AB920" s="33" t="inlineStr"/>
      <c r="AC920" s="33" t="inlineStr"/>
      <c r="AD920" s="33" t="inlineStr"/>
      <c r="AE920" s="33" t="inlineStr"/>
      <c r="AF920" s="33" t="inlineStr"/>
      <c r="AG920" s="33" t="inlineStr"/>
      <c r="AH920">
        <f>COUNTA(D920:W920)&gt;0</f>
        <v/>
      </c>
      <c r="AI920">
        <f>IFERROR(AND($D$916&lt;&gt;"",$D$916&gt;0),FALSE)</f>
        <v/>
      </c>
      <c r="AJ920">
        <f>IFERROR(AND($D$916="",NOT(AND($D$916&lt;&gt;"",$D$916&gt;0))),FALSE)</f>
        <v/>
      </c>
      <c r="AK920">
        <f>IF(AI920,IF(AH920,"ANSWERED","MISSING"),IF(AJ920,IF(AH920,"INVALID","CONTROLLER MISSING"),IF(AH920,"INVALID","NOT APPLICABLE")))</f>
        <v/>
      </c>
      <c r="AL920" t="inlineStr">
        <is>
          <t>PARSED</t>
        </is>
      </c>
    </row>
    <row r="921">
      <c r="A921" s="29" t="inlineStr">
        <is>
          <t>CASP_PR_894_v1</t>
        </is>
      </c>
      <c r="B921" s="30" t="inlineStr">
        <is>
          <t>Other Activities other than those listed in Article 3 of Regulation (EU) 2023/1114, which are undertaken by the Authorised Person - Clients making use of Activity in RoW</t>
        </is>
      </c>
      <c r="C921" s="35" t="inlineStr">
        <is>
          <t>TABLE: 29.0
Enter Other Activities other than those listed in Article 3 of Regulation (EU) 2023/1114, which are undertaken by the Authorised Person - Clients making use of Activity in RoW
HOW TO ANSWER: 1 to 20 values.
WHEN TO ANSWER: “Indicate the number of Other Activities other than those listed in Article 3 of Regulation (EU) 2023/1114, which are undertaken by the Authorised Person.” (CASP_PR_889) is greater than “0”</t>
        </is>
      </c>
      <c r="D921" s="36" t="inlineStr"/>
      <c r="E921" s="36" t="inlineStr"/>
      <c r="F921" s="36" t="inlineStr"/>
      <c r="G921" s="36" t="inlineStr"/>
      <c r="H921" s="36" t="inlineStr"/>
      <c r="I921" s="36" t="inlineStr"/>
      <c r="J921" s="36" t="inlineStr"/>
      <c r="K921" s="36" t="inlineStr"/>
      <c r="L921" s="36" t="inlineStr"/>
      <c r="M921" s="36" t="inlineStr"/>
      <c r="N921" s="36" t="inlineStr"/>
      <c r="O921" s="36" t="inlineStr"/>
      <c r="P921" s="36" t="inlineStr"/>
      <c r="Q921" s="36" t="inlineStr"/>
      <c r="R921" s="36" t="inlineStr"/>
      <c r="S921" s="36" t="inlineStr"/>
      <c r="T921" s="36" t="inlineStr"/>
      <c r="U921" s="36" t="inlineStr"/>
      <c r="V921" s="36" t="inlineStr"/>
      <c r="W921" s="36" t="inlineStr"/>
      <c r="X921" s="33" t="inlineStr"/>
      <c r="Y921" s="33" t="inlineStr"/>
      <c r="Z921" s="33" t="inlineStr"/>
      <c r="AA921" s="33" t="inlineStr"/>
      <c r="AB921" s="33" t="inlineStr"/>
      <c r="AC921" s="33" t="inlineStr"/>
      <c r="AD921" s="33" t="inlineStr"/>
      <c r="AE921" s="33" t="inlineStr"/>
      <c r="AF921" s="33" t="inlineStr"/>
      <c r="AG921" s="33" t="inlineStr"/>
      <c r="AH921">
        <f>COUNTA(D921:W921)&gt;0</f>
        <v/>
      </c>
      <c r="AI921">
        <f>IFERROR(AND($D$916&lt;&gt;"",$D$916&gt;0),FALSE)</f>
        <v/>
      </c>
      <c r="AJ921">
        <f>IFERROR(AND($D$916="",NOT(AND($D$916&lt;&gt;"",$D$916&gt;0))),FALSE)</f>
        <v/>
      </c>
      <c r="AK921">
        <f>IF(AI921,IF(AH921,"ANSWERED","MISSING"),IF(AJ921,IF(AH921,"INVALID","CONTROLLER MISSING"),IF(AH921,"INVALID","NOT APPLICABLE")))</f>
        <v/>
      </c>
      <c r="AL921" t="inlineStr">
        <is>
          <t>PARSED</t>
        </is>
      </c>
    </row>
    <row r="922">
      <c r="A922" s="29" t="inlineStr">
        <is>
          <t>CASP_PR_895_v1</t>
        </is>
      </c>
      <c r="B922" s="30" t="inlineStr">
        <is>
          <t>Other Activities other than those listed in Article 3 of Regulation (EU) 2023/1114, which are undertaken by the Authorised Person - Revenue</t>
        </is>
      </c>
      <c r="C922" s="35" t="inlineStr">
        <is>
          <t>TABLE: 29.0
Enter Other Activities other than those listed in Article 3 of Regulation (EU) 2023/1114, which are undertaken by the Authorised Person - Revenue
HOW TO ANSWER: 1 to 20 values.
WHEN TO ANSWER: “Indicate the number of Other Activities other than those listed in Article 3 of Regulation (EU) 2023/1114, which are undertaken by the Authorised Person.” (CASP_PR_889) is greater than “0”</t>
        </is>
      </c>
      <c r="D922" s="36" t="inlineStr"/>
      <c r="E922" s="36" t="inlineStr"/>
      <c r="F922" s="36" t="inlineStr"/>
      <c r="G922" s="36" t="inlineStr"/>
      <c r="H922" s="36" t="inlineStr"/>
      <c r="I922" s="36" t="inlineStr"/>
      <c r="J922" s="36" t="inlineStr"/>
      <c r="K922" s="36" t="inlineStr"/>
      <c r="L922" s="36" t="inlineStr"/>
      <c r="M922" s="36" t="inlineStr"/>
      <c r="N922" s="36" t="inlineStr"/>
      <c r="O922" s="36" t="inlineStr"/>
      <c r="P922" s="36" t="inlineStr"/>
      <c r="Q922" s="36" t="inlineStr"/>
      <c r="R922" s="36" t="inlineStr"/>
      <c r="S922" s="36" t="inlineStr"/>
      <c r="T922" s="36" t="inlineStr"/>
      <c r="U922" s="36" t="inlineStr"/>
      <c r="V922" s="36" t="inlineStr"/>
      <c r="W922" s="36" t="inlineStr"/>
      <c r="X922" s="33" t="inlineStr"/>
      <c r="Y922" s="33" t="inlineStr"/>
      <c r="Z922" s="33" t="inlineStr"/>
      <c r="AA922" s="33" t="inlineStr"/>
      <c r="AB922" s="33" t="inlineStr"/>
      <c r="AC922" s="33" t="inlineStr"/>
      <c r="AD922" s="33" t="inlineStr"/>
      <c r="AE922" s="33" t="inlineStr"/>
      <c r="AF922" s="33" t="inlineStr"/>
      <c r="AG922" s="33" t="inlineStr"/>
      <c r="AH922">
        <f>COUNTA(D922:W922)&gt;0</f>
        <v/>
      </c>
      <c r="AI922">
        <f>IFERROR(AND($D$916&lt;&gt;"",$D$916&gt;0),FALSE)</f>
        <v/>
      </c>
      <c r="AJ922">
        <f>IFERROR(AND($D$916="",NOT(AND($D$916&lt;&gt;"",$D$916&gt;0))),FALSE)</f>
        <v/>
      </c>
      <c r="AK922">
        <f>IF(AI922,IF(AH922,"ANSWERED","MISSING"),IF(AJ922,IF(AH922,"INVALID","CONTROLLER MISSING"),IF(AH922,"INVALID","NOT APPLICABLE")))</f>
        <v/>
      </c>
      <c r="AL922" t="inlineStr">
        <is>
          <t>PARSED</t>
        </is>
      </c>
    </row>
    <row r="923" ht="24" customHeight="1">
      <c r="A923" s="28" t="inlineStr">
        <is>
          <t>PR — CRYPTO SERVICES - LICENSABLE SERVICES</t>
        </is>
      </c>
      <c r="B923" s="28" t="n"/>
      <c r="C923" s="28" t="n"/>
      <c r="D923" s="28" t="n"/>
      <c r="E923" s="28" t="n"/>
      <c r="F923" s="28" t="n"/>
      <c r="G923" s="28" t="n"/>
      <c r="H923" s="28" t="n"/>
      <c r="I923" s="28" t="n"/>
      <c r="J923" s="28" t="n"/>
      <c r="K923" s="28" t="n"/>
      <c r="L923" s="28" t="n"/>
      <c r="M923" s="28" t="n"/>
      <c r="N923" s="28" t="n"/>
      <c r="O923" s="28" t="n"/>
      <c r="P923" s="28" t="n"/>
      <c r="Q923" s="28" t="n"/>
      <c r="R923" s="28" t="n"/>
      <c r="S923" s="28" t="n"/>
      <c r="T923" s="28" t="n"/>
      <c r="U923" s="28" t="n"/>
      <c r="V923" s="28" t="n"/>
      <c r="W923" s="28" t="n"/>
      <c r="X923" s="28" t="n"/>
      <c r="Y923" s="28" t="n"/>
      <c r="Z923" s="28" t="n"/>
      <c r="AA923" s="28" t="n"/>
      <c r="AB923" s="28" t="n"/>
      <c r="AC923" s="28" t="n"/>
      <c r="AD923" s="28" t="n"/>
      <c r="AE923" s="28" t="n"/>
      <c r="AF923" s="28" t="n"/>
      <c r="AG923" s="28" t="n"/>
    </row>
    <row r="924">
      <c r="A924" s="29" t="inlineStr">
        <is>
          <t>CASP_PR_896_v1</t>
        </is>
      </c>
      <c r="B924" s="30" t="inlineStr">
        <is>
          <t>Custody Services</t>
        </is>
      </c>
      <c r="C924" s="31" t="inlineStr">
        <is>
          <t>Indicate Yes/No to show whether the Authorised Person is licensed to provide Custody Services
OPTIONS: Yes | No</t>
        </is>
      </c>
      <c r="D924" s="32" t="inlineStr"/>
      <c r="E924" s="33" t="inlineStr"/>
      <c r="F924" s="33" t="inlineStr"/>
      <c r="G924" s="33" t="inlineStr"/>
      <c r="H924" s="33" t="inlineStr"/>
      <c r="I924" s="33" t="inlineStr"/>
      <c r="J924" s="33" t="inlineStr"/>
      <c r="K924" s="33" t="inlineStr"/>
      <c r="L924" s="33" t="inlineStr"/>
      <c r="M924" s="33" t="inlineStr"/>
      <c r="N924" s="33" t="inlineStr"/>
      <c r="O924" s="33" t="inlineStr"/>
      <c r="P924" s="33" t="inlineStr"/>
      <c r="Q924" s="33" t="inlineStr"/>
      <c r="R924" s="33" t="inlineStr"/>
      <c r="S924" s="33" t="inlineStr"/>
      <c r="T924" s="33" t="inlineStr"/>
      <c r="U924" s="33" t="inlineStr"/>
      <c r="V924" s="33" t="inlineStr"/>
      <c r="W924" s="33" t="inlineStr"/>
      <c r="X924" s="33" t="inlineStr"/>
      <c r="Y924" s="33" t="inlineStr"/>
      <c r="Z924" s="33" t="inlineStr"/>
      <c r="AA924" s="33" t="inlineStr"/>
      <c r="AB924" s="33" t="inlineStr"/>
      <c r="AC924" s="33" t="inlineStr"/>
      <c r="AD924" s="33" t="inlineStr"/>
      <c r="AE924" s="33" t="inlineStr"/>
      <c r="AF924" s="33" t="inlineStr"/>
      <c r="AG924" s="33" t="inlineStr"/>
      <c r="AH924">
        <f>COUNTA(D924:D924)&gt;0</f>
        <v/>
      </c>
      <c r="AI924">
        <f>TRUE</f>
        <v/>
      </c>
      <c r="AJ924">
        <f>FALSE</f>
        <v/>
      </c>
      <c r="AK924">
        <f>IF(AH924,"ANSWERED","MISSING")</f>
        <v/>
      </c>
      <c r="AL924" t="inlineStr">
        <is>
          <t>NO_DEPENDENCY</t>
        </is>
      </c>
    </row>
    <row r="925">
      <c r="A925" s="29" t="inlineStr">
        <is>
          <t>CASP_PR_897_v1</t>
        </is>
      </c>
      <c r="B925" s="30" t="inlineStr">
        <is>
          <t>Operation of a Trading Platform</t>
        </is>
      </c>
      <c r="C925" s="31" t="inlineStr">
        <is>
          <t>Indicate Yes/No to show whether the Authorised Person is licensed to provide Operation of a Trading Platform
OPTIONS: Yes | No</t>
        </is>
      </c>
      <c r="D925" s="32" t="inlineStr"/>
      <c r="E925" s="33" t="inlineStr"/>
      <c r="F925" s="33" t="inlineStr"/>
      <c r="G925" s="33" t="inlineStr"/>
      <c r="H925" s="33" t="inlineStr"/>
      <c r="I925" s="33" t="inlineStr"/>
      <c r="J925" s="33" t="inlineStr"/>
      <c r="K925" s="33" t="inlineStr"/>
      <c r="L925" s="33" t="inlineStr"/>
      <c r="M925" s="33" t="inlineStr"/>
      <c r="N925" s="33" t="inlineStr"/>
      <c r="O925" s="33" t="inlineStr"/>
      <c r="P925" s="33" t="inlineStr"/>
      <c r="Q925" s="33" t="inlineStr"/>
      <c r="R925" s="33" t="inlineStr"/>
      <c r="S925" s="33" t="inlineStr"/>
      <c r="T925" s="33" t="inlineStr"/>
      <c r="U925" s="33" t="inlineStr"/>
      <c r="V925" s="33" t="inlineStr"/>
      <c r="W925" s="33" t="inlineStr"/>
      <c r="X925" s="33" t="inlineStr"/>
      <c r="Y925" s="33" t="inlineStr"/>
      <c r="Z925" s="33" t="inlineStr"/>
      <c r="AA925" s="33" t="inlineStr"/>
      <c r="AB925" s="33" t="inlineStr"/>
      <c r="AC925" s="33" t="inlineStr"/>
      <c r="AD925" s="33" t="inlineStr"/>
      <c r="AE925" s="33" t="inlineStr"/>
      <c r="AF925" s="33" t="inlineStr"/>
      <c r="AG925" s="33" t="inlineStr"/>
      <c r="AH925">
        <f>COUNTA(D925:D925)&gt;0</f>
        <v/>
      </c>
      <c r="AI925">
        <f>TRUE</f>
        <v/>
      </c>
      <c r="AJ925">
        <f>FALSE</f>
        <v/>
      </c>
      <c r="AK925">
        <f>IF(AH925,"ANSWERED","MISSING")</f>
        <v/>
      </c>
      <c r="AL925" t="inlineStr">
        <is>
          <t>NO_DEPENDENCY</t>
        </is>
      </c>
    </row>
    <row r="926">
      <c r="A926" s="29" t="inlineStr">
        <is>
          <t>CASP_PR_898_v1</t>
        </is>
      </c>
      <c r="B926" s="30" t="inlineStr">
        <is>
          <t>Exchange of Crypto-Assets for Funds</t>
        </is>
      </c>
      <c r="C926" s="31" t="inlineStr">
        <is>
          <t>Indicate Yes/No to show whether the Authorised Person is licensed to provide Exchange of Crypto-Assets for Funds
OPTIONS: Yes | No</t>
        </is>
      </c>
      <c r="D926" s="32" t="inlineStr"/>
      <c r="E926" s="33" t="inlineStr"/>
      <c r="F926" s="33" t="inlineStr"/>
      <c r="G926" s="33" t="inlineStr"/>
      <c r="H926" s="33" t="inlineStr"/>
      <c r="I926" s="33" t="inlineStr"/>
      <c r="J926" s="33" t="inlineStr"/>
      <c r="K926" s="33" t="inlineStr"/>
      <c r="L926" s="33" t="inlineStr"/>
      <c r="M926" s="33" t="inlineStr"/>
      <c r="N926" s="33" t="inlineStr"/>
      <c r="O926" s="33" t="inlineStr"/>
      <c r="P926" s="33" t="inlineStr"/>
      <c r="Q926" s="33" t="inlineStr"/>
      <c r="R926" s="33" t="inlineStr"/>
      <c r="S926" s="33" t="inlineStr"/>
      <c r="T926" s="33" t="inlineStr"/>
      <c r="U926" s="33" t="inlineStr"/>
      <c r="V926" s="33" t="inlineStr"/>
      <c r="W926" s="33" t="inlineStr"/>
      <c r="X926" s="33" t="inlineStr"/>
      <c r="Y926" s="33" t="inlineStr"/>
      <c r="Z926" s="33" t="inlineStr"/>
      <c r="AA926" s="33" t="inlineStr"/>
      <c r="AB926" s="33" t="inlineStr"/>
      <c r="AC926" s="33" t="inlineStr"/>
      <c r="AD926" s="33" t="inlineStr"/>
      <c r="AE926" s="33" t="inlineStr"/>
      <c r="AF926" s="33" t="inlineStr"/>
      <c r="AG926" s="33" t="inlineStr"/>
      <c r="AH926">
        <f>COUNTA(D926:D926)&gt;0</f>
        <v/>
      </c>
      <c r="AI926">
        <f>TRUE</f>
        <v/>
      </c>
      <c r="AJ926">
        <f>FALSE</f>
        <v/>
      </c>
      <c r="AK926">
        <f>IF(AH926,"ANSWERED","MISSING")</f>
        <v/>
      </c>
      <c r="AL926" t="inlineStr">
        <is>
          <t>NO_DEPENDENCY</t>
        </is>
      </c>
    </row>
    <row r="927">
      <c r="A927" s="29" t="inlineStr">
        <is>
          <t>CASP_PR_899_v1</t>
        </is>
      </c>
      <c r="B927" s="30" t="inlineStr">
        <is>
          <t>Exchange of Crypto-Assets for other Crypto-Assets</t>
        </is>
      </c>
      <c r="C927" s="31" t="inlineStr">
        <is>
          <t>Indicate Yes/No to show whether the Authorised Person is licensed to provide Exchange of Crypto-Assets for other Crypto-Assets
OPTIONS: Yes | No</t>
        </is>
      </c>
      <c r="D927" s="32" t="inlineStr"/>
      <c r="E927" s="33" t="inlineStr"/>
      <c r="F927" s="33" t="inlineStr"/>
      <c r="G927" s="33" t="inlineStr"/>
      <c r="H927" s="33" t="inlineStr"/>
      <c r="I927" s="33" t="inlineStr"/>
      <c r="J927" s="33" t="inlineStr"/>
      <c r="K927" s="33" t="inlineStr"/>
      <c r="L927" s="33" t="inlineStr"/>
      <c r="M927" s="33" t="inlineStr"/>
      <c r="N927" s="33" t="inlineStr"/>
      <c r="O927" s="33" t="inlineStr"/>
      <c r="P927" s="33" t="inlineStr"/>
      <c r="Q927" s="33" t="inlineStr"/>
      <c r="R927" s="33" t="inlineStr"/>
      <c r="S927" s="33" t="inlineStr"/>
      <c r="T927" s="33" t="inlineStr"/>
      <c r="U927" s="33" t="inlineStr"/>
      <c r="V927" s="33" t="inlineStr"/>
      <c r="W927" s="33" t="inlineStr"/>
      <c r="X927" s="33" t="inlineStr"/>
      <c r="Y927" s="33" t="inlineStr"/>
      <c r="Z927" s="33" t="inlineStr"/>
      <c r="AA927" s="33" t="inlineStr"/>
      <c r="AB927" s="33" t="inlineStr"/>
      <c r="AC927" s="33" t="inlineStr"/>
      <c r="AD927" s="33" t="inlineStr"/>
      <c r="AE927" s="33" t="inlineStr"/>
      <c r="AF927" s="33" t="inlineStr"/>
      <c r="AG927" s="33" t="inlineStr"/>
      <c r="AH927">
        <f>COUNTA(D927:D927)&gt;0</f>
        <v/>
      </c>
      <c r="AI927">
        <f>TRUE</f>
        <v/>
      </c>
      <c r="AJ927">
        <f>FALSE</f>
        <v/>
      </c>
      <c r="AK927">
        <f>IF(AH927,"ANSWERED","MISSING")</f>
        <v/>
      </c>
      <c r="AL927" t="inlineStr">
        <is>
          <t>NO_DEPENDENCY</t>
        </is>
      </c>
    </row>
    <row r="928">
      <c r="A928" s="29" t="inlineStr">
        <is>
          <t>CASP_PR_900_v1</t>
        </is>
      </c>
      <c r="B928" s="30" t="inlineStr">
        <is>
          <t>Execution of Orders</t>
        </is>
      </c>
      <c r="C928" s="31" t="inlineStr">
        <is>
          <t>Indicate Yes/No to show whether the Authorised Person is licensed to provide Execution of Orders
OPTIONS: Yes | No</t>
        </is>
      </c>
      <c r="D928" s="32" t="inlineStr"/>
      <c r="E928" s="33" t="inlineStr"/>
      <c r="F928" s="33" t="inlineStr"/>
      <c r="G928" s="33" t="inlineStr"/>
      <c r="H928" s="33" t="inlineStr"/>
      <c r="I928" s="33" t="inlineStr"/>
      <c r="J928" s="33" t="inlineStr"/>
      <c r="K928" s="33" t="inlineStr"/>
      <c r="L928" s="33" t="inlineStr"/>
      <c r="M928" s="33" t="inlineStr"/>
      <c r="N928" s="33" t="inlineStr"/>
      <c r="O928" s="33" t="inlineStr"/>
      <c r="P928" s="33" t="inlineStr"/>
      <c r="Q928" s="33" t="inlineStr"/>
      <c r="R928" s="33" t="inlineStr"/>
      <c r="S928" s="33" t="inlineStr"/>
      <c r="T928" s="33" t="inlineStr"/>
      <c r="U928" s="33" t="inlineStr"/>
      <c r="V928" s="33" t="inlineStr"/>
      <c r="W928" s="33" t="inlineStr"/>
      <c r="X928" s="33" t="inlineStr"/>
      <c r="Y928" s="33" t="inlineStr"/>
      <c r="Z928" s="33" t="inlineStr"/>
      <c r="AA928" s="33" t="inlineStr"/>
      <c r="AB928" s="33" t="inlineStr"/>
      <c r="AC928" s="33" t="inlineStr"/>
      <c r="AD928" s="33" t="inlineStr"/>
      <c r="AE928" s="33" t="inlineStr"/>
      <c r="AF928" s="33" t="inlineStr"/>
      <c r="AG928" s="33" t="inlineStr"/>
      <c r="AH928">
        <f>COUNTA(D928:D928)&gt;0</f>
        <v/>
      </c>
      <c r="AI928">
        <f>TRUE</f>
        <v/>
      </c>
      <c r="AJ928">
        <f>FALSE</f>
        <v/>
      </c>
      <c r="AK928">
        <f>IF(AH928,"ANSWERED","MISSING")</f>
        <v/>
      </c>
      <c r="AL928" t="inlineStr">
        <is>
          <t>NO_DEPENDENCY</t>
        </is>
      </c>
    </row>
    <row r="929">
      <c r="A929" s="29" t="inlineStr">
        <is>
          <t>CASP_PR_901_v1</t>
        </is>
      </c>
      <c r="B929" s="30" t="inlineStr">
        <is>
          <t>Placing of Crypto-Assets</t>
        </is>
      </c>
      <c r="C929" s="31" t="inlineStr">
        <is>
          <t>Indicate Yes/No to show whether the Authorised Person is licensed to provide Placing of Crypto-Assets
OPTIONS: Yes | No</t>
        </is>
      </c>
      <c r="D929" s="32" t="inlineStr"/>
      <c r="E929" s="33" t="inlineStr"/>
      <c r="F929" s="33" t="inlineStr"/>
      <c r="G929" s="33" t="inlineStr"/>
      <c r="H929" s="33" t="inlineStr"/>
      <c r="I929" s="33" t="inlineStr"/>
      <c r="J929" s="33" t="inlineStr"/>
      <c r="K929" s="33" t="inlineStr"/>
      <c r="L929" s="33" t="inlineStr"/>
      <c r="M929" s="33" t="inlineStr"/>
      <c r="N929" s="33" t="inlineStr"/>
      <c r="O929" s="33" t="inlineStr"/>
      <c r="P929" s="33" t="inlineStr"/>
      <c r="Q929" s="33" t="inlineStr"/>
      <c r="R929" s="33" t="inlineStr"/>
      <c r="S929" s="33" t="inlineStr"/>
      <c r="T929" s="33" t="inlineStr"/>
      <c r="U929" s="33" t="inlineStr"/>
      <c r="V929" s="33" t="inlineStr"/>
      <c r="W929" s="33" t="inlineStr"/>
      <c r="X929" s="33" t="inlineStr"/>
      <c r="Y929" s="33" t="inlineStr"/>
      <c r="Z929" s="33" t="inlineStr"/>
      <c r="AA929" s="33" t="inlineStr"/>
      <c r="AB929" s="33" t="inlineStr"/>
      <c r="AC929" s="33" t="inlineStr"/>
      <c r="AD929" s="33" t="inlineStr"/>
      <c r="AE929" s="33" t="inlineStr"/>
      <c r="AF929" s="33" t="inlineStr"/>
      <c r="AG929" s="33" t="inlineStr"/>
      <c r="AH929">
        <f>COUNTA(D929:D929)&gt;0</f>
        <v/>
      </c>
      <c r="AI929">
        <f>TRUE</f>
        <v/>
      </c>
      <c r="AJ929">
        <f>FALSE</f>
        <v/>
      </c>
      <c r="AK929">
        <f>IF(AH929,"ANSWERED","MISSING")</f>
        <v/>
      </c>
      <c r="AL929" t="inlineStr">
        <is>
          <t>NO_DEPENDENCY</t>
        </is>
      </c>
    </row>
    <row r="930">
      <c r="A930" s="29" t="inlineStr">
        <is>
          <t>CASP_PR_902_v1</t>
        </is>
      </c>
      <c r="B930" s="30" t="inlineStr">
        <is>
          <t>Reception and Transmission of Orders</t>
        </is>
      </c>
      <c r="C930" s="31" t="inlineStr">
        <is>
          <t>Indicate Yes/No to show whether the Authorised Person is licensed to provide Reception and Transmission of Orders
OPTIONS: Yes | No</t>
        </is>
      </c>
      <c r="D930" s="32" t="inlineStr"/>
      <c r="E930" s="33" t="inlineStr"/>
      <c r="F930" s="33" t="inlineStr"/>
      <c r="G930" s="33" t="inlineStr"/>
      <c r="H930" s="33" t="inlineStr"/>
      <c r="I930" s="33" t="inlineStr"/>
      <c r="J930" s="33" t="inlineStr"/>
      <c r="K930" s="33" t="inlineStr"/>
      <c r="L930" s="33" t="inlineStr"/>
      <c r="M930" s="33" t="inlineStr"/>
      <c r="N930" s="33" t="inlineStr"/>
      <c r="O930" s="33" t="inlineStr"/>
      <c r="P930" s="33" t="inlineStr"/>
      <c r="Q930" s="33" t="inlineStr"/>
      <c r="R930" s="33" t="inlineStr"/>
      <c r="S930" s="33" t="inlineStr"/>
      <c r="T930" s="33" t="inlineStr"/>
      <c r="U930" s="33" t="inlineStr"/>
      <c r="V930" s="33" t="inlineStr"/>
      <c r="W930" s="33" t="inlineStr"/>
      <c r="X930" s="33" t="inlineStr"/>
      <c r="Y930" s="33" t="inlineStr"/>
      <c r="Z930" s="33" t="inlineStr"/>
      <c r="AA930" s="33" t="inlineStr"/>
      <c r="AB930" s="33" t="inlineStr"/>
      <c r="AC930" s="33" t="inlineStr"/>
      <c r="AD930" s="33" t="inlineStr"/>
      <c r="AE930" s="33" t="inlineStr"/>
      <c r="AF930" s="33" t="inlineStr"/>
      <c r="AG930" s="33" t="inlineStr"/>
      <c r="AH930">
        <f>COUNTA(D930:D930)&gt;0</f>
        <v/>
      </c>
      <c r="AI930">
        <f>TRUE</f>
        <v/>
      </c>
      <c r="AJ930">
        <f>FALSE</f>
        <v/>
      </c>
      <c r="AK930">
        <f>IF(AH930,"ANSWERED","MISSING")</f>
        <v/>
      </c>
      <c r="AL930" t="inlineStr">
        <is>
          <t>NO_DEPENDENCY</t>
        </is>
      </c>
    </row>
    <row r="931">
      <c r="A931" s="29" t="inlineStr">
        <is>
          <t>CASP_PR_903_v1</t>
        </is>
      </c>
      <c r="B931" s="30" t="inlineStr">
        <is>
          <t>Investment Advice</t>
        </is>
      </c>
      <c r="C931" s="31" t="inlineStr">
        <is>
          <t>Indicate Yes/No to show whether the Authorised Person is licensed to provide Investment Advice
OPTIONS: Yes | No</t>
        </is>
      </c>
      <c r="D931" s="32" t="inlineStr"/>
      <c r="E931" s="33" t="inlineStr"/>
      <c r="F931" s="33" t="inlineStr"/>
      <c r="G931" s="33" t="inlineStr"/>
      <c r="H931" s="33" t="inlineStr"/>
      <c r="I931" s="33" t="inlineStr"/>
      <c r="J931" s="33" t="inlineStr"/>
      <c r="K931" s="33" t="inlineStr"/>
      <c r="L931" s="33" t="inlineStr"/>
      <c r="M931" s="33" t="inlineStr"/>
      <c r="N931" s="33" t="inlineStr"/>
      <c r="O931" s="33" t="inlineStr"/>
      <c r="P931" s="33" t="inlineStr"/>
      <c r="Q931" s="33" t="inlineStr"/>
      <c r="R931" s="33" t="inlineStr"/>
      <c r="S931" s="33" t="inlineStr"/>
      <c r="T931" s="33" t="inlineStr"/>
      <c r="U931" s="33" t="inlineStr"/>
      <c r="V931" s="33" t="inlineStr"/>
      <c r="W931" s="33" t="inlineStr"/>
      <c r="X931" s="33" t="inlineStr"/>
      <c r="Y931" s="33" t="inlineStr"/>
      <c r="Z931" s="33" t="inlineStr"/>
      <c r="AA931" s="33" t="inlineStr"/>
      <c r="AB931" s="33" t="inlineStr"/>
      <c r="AC931" s="33" t="inlineStr"/>
      <c r="AD931" s="33" t="inlineStr"/>
      <c r="AE931" s="33" t="inlineStr"/>
      <c r="AF931" s="33" t="inlineStr"/>
      <c r="AG931" s="33" t="inlineStr"/>
      <c r="AH931">
        <f>COUNTA(D931:D931)&gt;0</f>
        <v/>
      </c>
      <c r="AI931">
        <f>TRUE</f>
        <v/>
      </c>
      <c r="AJ931">
        <f>FALSE</f>
        <v/>
      </c>
      <c r="AK931">
        <f>IF(AH931,"ANSWERED","MISSING")</f>
        <v/>
      </c>
      <c r="AL931" t="inlineStr">
        <is>
          <t>NO_DEPENDENCY</t>
        </is>
      </c>
    </row>
    <row r="932">
      <c r="A932" s="29" t="inlineStr">
        <is>
          <t>CASP_PR_904_v1</t>
        </is>
      </c>
      <c r="B932" s="30" t="inlineStr">
        <is>
          <t>Portfolio Management</t>
        </is>
      </c>
      <c r="C932" s="31" t="inlineStr">
        <is>
          <t>Indicate Yes/No to show whether the Authorised Person is licensed to provide Portfolio Management
OPTIONS: Yes | No</t>
        </is>
      </c>
      <c r="D932" s="32" t="inlineStr"/>
      <c r="E932" s="33" t="inlineStr"/>
      <c r="F932" s="33" t="inlineStr"/>
      <c r="G932" s="33" t="inlineStr"/>
      <c r="H932" s="33" t="inlineStr"/>
      <c r="I932" s="33" t="inlineStr"/>
      <c r="J932" s="33" t="inlineStr"/>
      <c r="K932" s="33" t="inlineStr"/>
      <c r="L932" s="33" t="inlineStr"/>
      <c r="M932" s="33" t="inlineStr"/>
      <c r="N932" s="33" t="inlineStr"/>
      <c r="O932" s="33" t="inlineStr"/>
      <c r="P932" s="33" t="inlineStr"/>
      <c r="Q932" s="33" t="inlineStr"/>
      <c r="R932" s="33" t="inlineStr"/>
      <c r="S932" s="33" t="inlineStr"/>
      <c r="T932" s="33" t="inlineStr"/>
      <c r="U932" s="33" t="inlineStr"/>
      <c r="V932" s="33" t="inlineStr"/>
      <c r="W932" s="33" t="inlineStr"/>
      <c r="X932" s="33" t="inlineStr"/>
      <c r="Y932" s="33" t="inlineStr"/>
      <c r="Z932" s="33" t="inlineStr"/>
      <c r="AA932" s="33" t="inlineStr"/>
      <c r="AB932" s="33" t="inlineStr"/>
      <c r="AC932" s="33" t="inlineStr"/>
      <c r="AD932" s="33" t="inlineStr"/>
      <c r="AE932" s="33" t="inlineStr"/>
      <c r="AF932" s="33" t="inlineStr"/>
      <c r="AG932" s="33" t="inlineStr"/>
      <c r="AH932">
        <f>COUNTA(D932:D932)&gt;0</f>
        <v/>
      </c>
      <c r="AI932">
        <f>TRUE</f>
        <v/>
      </c>
      <c r="AJ932">
        <f>FALSE</f>
        <v/>
      </c>
      <c r="AK932">
        <f>IF(AH932,"ANSWERED","MISSING")</f>
        <v/>
      </c>
      <c r="AL932" t="inlineStr">
        <is>
          <t>NO_DEPENDENCY</t>
        </is>
      </c>
    </row>
    <row r="933">
      <c r="A933" s="29" t="inlineStr">
        <is>
          <t>CASP_PR_905_v1</t>
        </is>
      </c>
      <c r="B933" s="30" t="inlineStr">
        <is>
          <t>Transfers of Crypto-Assets</t>
        </is>
      </c>
      <c r="C933" s="31" t="inlineStr">
        <is>
          <t>Indicate Yes/No to show whether the Authorised Person is licensed to provide Transfers of Crypto-Assets
OPTIONS: Yes | No</t>
        </is>
      </c>
      <c r="D933" s="32" t="inlineStr"/>
      <c r="E933" s="33" t="inlineStr"/>
      <c r="F933" s="33" t="inlineStr"/>
      <c r="G933" s="33" t="inlineStr"/>
      <c r="H933" s="33" t="inlineStr"/>
      <c r="I933" s="33" t="inlineStr"/>
      <c r="J933" s="33" t="inlineStr"/>
      <c r="K933" s="33" t="inlineStr"/>
      <c r="L933" s="33" t="inlineStr"/>
      <c r="M933" s="33" t="inlineStr"/>
      <c r="N933" s="33" t="inlineStr"/>
      <c r="O933" s="33" t="inlineStr"/>
      <c r="P933" s="33" t="inlineStr"/>
      <c r="Q933" s="33" t="inlineStr"/>
      <c r="R933" s="33" t="inlineStr"/>
      <c r="S933" s="33" t="inlineStr"/>
      <c r="T933" s="33" t="inlineStr"/>
      <c r="U933" s="33" t="inlineStr"/>
      <c r="V933" s="33" t="inlineStr"/>
      <c r="W933" s="33" t="inlineStr"/>
      <c r="X933" s="33" t="inlineStr"/>
      <c r="Y933" s="33" t="inlineStr"/>
      <c r="Z933" s="33" t="inlineStr"/>
      <c r="AA933" s="33" t="inlineStr"/>
      <c r="AB933" s="33" t="inlineStr"/>
      <c r="AC933" s="33" t="inlineStr"/>
      <c r="AD933" s="33" t="inlineStr"/>
      <c r="AE933" s="33" t="inlineStr"/>
      <c r="AF933" s="33" t="inlineStr"/>
      <c r="AG933" s="33" t="inlineStr"/>
      <c r="AH933">
        <f>COUNTA(D933:D933)&gt;0</f>
        <v/>
      </c>
      <c r="AI933">
        <f>TRUE</f>
        <v/>
      </c>
      <c r="AJ933">
        <f>FALSE</f>
        <v/>
      </c>
      <c r="AK933">
        <f>IF(AH933,"ANSWERED","MISSING")</f>
        <v/>
      </c>
      <c r="AL933" t="inlineStr">
        <is>
          <t>NO_DEPENDENCY</t>
        </is>
      </c>
    </row>
    <row r="934" ht="24" customHeight="1">
      <c r="A934" s="28" t="inlineStr">
        <is>
          <t>PR — CUSTODY</t>
        </is>
      </c>
      <c r="B934" s="28" t="n"/>
      <c r="C934" s="28" t="n"/>
      <c r="D934" s="28" t="n"/>
      <c r="E934" s="28" t="n"/>
      <c r="F934" s="28" t="n"/>
      <c r="G934" s="28" t="n"/>
      <c r="H934" s="28" t="n"/>
      <c r="I934" s="28" t="n"/>
      <c r="J934" s="28" t="n"/>
      <c r="K934" s="28" t="n"/>
      <c r="L934" s="28" t="n"/>
      <c r="M934" s="28" t="n"/>
      <c r="N934" s="28" t="n"/>
      <c r="O934" s="28" t="n"/>
      <c r="P934" s="28" t="n"/>
      <c r="Q934" s="28" t="n"/>
      <c r="R934" s="28" t="n"/>
      <c r="S934" s="28" t="n"/>
      <c r="T934" s="28" t="n"/>
      <c r="U934" s="28" t="n"/>
      <c r="V934" s="28" t="n"/>
      <c r="W934" s="28" t="n"/>
      <c r="X934" s="28" t="n"/>
      <c r="Y934" s="28" t="n"/>
      <c r="Z934" s="28" t="n"/>
      <c r="AA934" s="28" t="n"/>
      <c r="AB934" s="28" t="n"/>
      <c r="AC934" s="28" t="n"/>
      <c r="AD934" s="28" t="n"/>
      <c r="AE934" s="28" t="n"/>
      <c r="AF934" s="28" t="n"/>
      <c r="AG934" s="28" t="n"/>
    </row>
    <row r="935">
      <c r="A935" s="29" t="inlineStr">
        <is>
          <t>CASP_PR_906_v1</t>
        </is>
      </c>
      <c r="B935" s="30" t="inlineStr">
        <is>
          <t>Number of Clients making use of Custody Services</t>
        </is>
      </c>
      <c r="C935" s="34" t="inlineStr">
        <is>
          <t>TABLE: 30.0
MATRIX ROW / CONTEXT: Malta
Enter Number of Clients making use of Custody Services in Malta
HOW TO ANSWER: 1 to 1 values.
WHEN TO ANSWER: “Custody Services” (CASP_PR_896) is “Yes”</t>
        </is>
      </c>
      <c r="D935" s="36" t="inlineStr"/>
      <c r="E935" s="33" t="inlineStr"/>
      <c r="F935" s="33" t="inlineStr"/>
      <c r="G935" s="33" t="inlineStr"/>
      <c r="H935" s="33" t="inlineStr"/>
      <c r="I935" s="33" t="inlineStr"/>
      <c r="J935" s="33" t="inlineStr"/>
      <c r="K935" s="33" t="inlineStr"/>
      <c r="L935" s="33" t="inlineStr"/>
      <c r="M935" s="33" t="inlineStr"/>
      <c r="N935" s="33" t="inlineStr"/>
      <c r="O935" s="33" t="inlineStr"/>
      <c r="P935" s="33" t="inlineStr"/>
      <c r="Q935" s="33" t="inlineStr"/>
      <c r="R935" s="33" t="inlineStr"/>
      <c r="S935" s="33" t="inlineStr"/>
      <c r="T935" s="33" t="inlineStr"/>
      <c r="U935" s="33" t="inlineStr"/>
      <c r="V935" s="33" t="inlineStr"/>
      <c r="W935" s="33" t="inlineStr"/>
      <c r="X935" s="33" t="inlineStr"/>
      <c r="Y935" s="33" t="inlineStr"/>
      <c r="Z935" s="33" t="inlineStr"/>
      <c r="AA935" s="33" t="inlineStr"/>
      <c r="AB935" s="33" t="inlineStr"/>
      <c r="AC935" s="33" t="inlineStr"/>
      <c r="AD935" s="33" t="inlineStr"/>
      <c r="AE935" s="33" t="inlineStr"/>
      <c r="AF935" s="33" t="inlineStr"/>
      <c r="AG935" s="33" t="inlineStr"/>
      <c r="AH935">
        <f>COUNTA(D935:D935)&gt;0</f>
        <v/>
      </c>
      <c r="AI935">
        <f>IFERROR(AND($D$924&lt;&gt;"",$D$924="Yes"),FALSE)</f>
        <v/>
      </c>
      <c r="AJ935">
        <f>IFERROR(AND($D$924="",NOT(AND($D$924&lt;&gt;"",$D$924="Yes"))),FALSE)</f>
        <v/>
      </c>
      <c r="AK935">
        <f>IF(AI935,IF(AH935,"ANSWERED","MISSING"),IF(AJ935,IF(AH935,"INVALID","CONTROLLER MISSING"),IF(AH935,"INVALID","NOT APPLICABLE")))</f>
        <v/>
      </c>
      <c r="AL935" t="inlineStr">
        <is>
          <t>PARSED</t>
        </is>
      </c>
    </row>
    <row r="936">
      <c r="A936" s="29" t="inlineStr">
        <is>
          <t>CASP_PR_907_v1</t>
        </is>
      </c>
      <c r="B936" s="30" t="inlineStr">
        <is>
          <t>Number of Clients making use of Custody Services</t>
        </is>
      </c>
      <c r="C936" s="34" t="inlineStr">
        <is>
          <t>TABLE: 30.0
MATRIX ROW / CONTEXT: EU/EEA
Enter Number of Clients making use of Custody Services in EU/EEA
HOW TO ANSWER: 1 to 1 values.
WHEN TO ANSWER: “Custody Services” (CASP_PR_896) is “Yes”</t>
        </is>
      </c>
      <c r="D936" s="36" t="inlineStr"/>
      <c r="E936" s="33" t="inlineStr"/>
      <c r="F936" s="33" t="inlineStr"/>
      <c r="G936" s="33" t="inlineStr"/>
      <c r="H936" s="33" t="inlineStr"/>
      <c r="I936" s="33" t="inlineStr"/>
      <c r="J936" s="33" t="inlineStr"/>
      <c r="K936" s="33" t="inlineStr"/>
      <c r="L936" s="33" t="inlineStr"/>
      <c r="M936" s="33" t="inlineStr"/>
      <c r="N936" s="33" t="inlineStr"/>
      <c r="O936" s="33" t="inlineStr"/>
      <c r="P936" s="33" t="inlineStr"/>
      <c r="Q936" s="33" t="inlineStr"/>
      <c r="R936" s="33" t="inlineStr"/>
      <c r="S936" s="33" t="inlineStr"/>
      <c r="T936" s="33" t="inlineStr"/>
      <c r="U936" s="33" t="inlineStr"/>
      <c r="V936" s="33" t="inlineStr"/>
      <c r="W936" s="33" t="inlineStr"/>
      <c r="X936" s="33" t="inlineStr"/>
      <c r="Y936" s="33" t="inlineStr"/>
      <c r="Z936" s="33" t="inlineStr"/>
      <c r="AA936" s="33" t="inlineStr"/>
      <c r="AB936" s="33" t="inlineStr"/>
      <c r="AC936" s="33" t="inlineStr"/>
      <c r="AD936" s="33" t="inlineStr"/>
      <c r="AE936" s="33" t="inlineStr"/>
      <c r="AF936" s="33" t="inlineStr"/>
      <c r="AG936" s="33" t="inlineStr"/>
      <c r="AH936">
        <f>COUNTA(D936:D936)&gt;0</f>
        <v/>
      </c>
      <c r="AI936">
        <f>IFERROR(AND($D$924&lt;&gt;"",$D$924="Yes"),FALSE)</f>
        <v/>
      </c>
      <c r="AJ936">
        <f>IFERROR(AND($D$924="",NOT(AND($D$924&lt;&gt;"",$D$924="Yes"))),FALSE)</f>
        <v/>
      </c>
      <c r="AK936">
        <f>IF(AI936,IF(AH936,"ANSWERED","MISSING"),IF(AJ936,IF(AH936,"INVALID","CONTROLLER MISSING"),IF(AH936,"INVALID","NOT APPLICABLE")))</f>
        <v/>
      </c>
      <c r="AL936" t="inlineStr">
        <is>
          <t>PARSED</t>
        </is>
      </c>
    </row>
    <row r="937">
      <c r="A937" s="29" t="inlineStr">
        <is>
          <t>CASP_PR_908_v1</t>
        </is>
      </c>
      <c r="B937" s="30" t="inlineStr">
        <is>
          <t>Number of Clients making use of Custody Services</t>
        </is>
      </c>
      <c r="C937" s="34" t="inlineStr">
        <is>
          <t>TABLE: 30.0
MATRIX ROW / CONTEXT: RoW
Enter Number of Clients making use of Custody Services in RoW
HOW TO ANSWER: 1 to 1 values.
WHEN TO ANSWER: “Custody Services” (CASP_PR_896) is “Yes”</t>
        </is>
      </c>
      <c r="D937" s="36" t="inlineStr"/>
      <c r="E937" s="33" t="inlineStr"/>
      <c r="F937" s="33" t="inlineStr"/>
      <c r="G937" s="33" t="inlineStr"/>
      <c r="H937" s="33" t="inlineStr"/>
      <c r="I937" s="33" t="inlineStr"/>
      <c r="J937" s="33" t="inlineStr"/>
      <c r="K937" s="33" t="inlineStr"/>
      <c r="L937" s="33" t="inlineStr"/>
      <c r="M937" s="33" t="inlineStr"/>
      <c r="N937" s="33" t="inlineStr"/>
      <c r="O937" s="33" t="inlineStr"/>
      <c r="P937" s="33" t="inlineStr"/>
      <c r="Q937" s="33" t="inlineStr"/>
      <c r="R937" s="33" t="inlineStr"/>
      <c r="S937" s="33" t="inlineStr"/>
      <c r="T937" s="33" t="inlineStr"/>
      <c r="U937" s="33" t="inlineStr"/>
      <c r="V937" s="33" t="inlineStr"/>
      <c r="W937" s="33" t="inlineStr"/>
      <c r="X937" s="33" t="inlineStr"/>
      <c r="Y937" s="33" t="inlineStr"/>
      <c r="Z937" s="33" t="inlineStr"/>
      <c r="AA937" s="33" t="inlineStr"/>
      <c r="AB937" s="33" t="inlineStr"/>
      <c r="AC937" s="33" t="inlineStr"/>
      <c r="AD937" s="33" t="inlineStr"/>
      <c r="AE937" s="33" t="inlineStr"/>
      <c r="AF937" s="33" t="inlineStr"/>
      <c r="AG937" s="33" t="inlineStr"/>
      <c r="AH937">
        <f>COUNTA(D937:D937)&gt;0</f>
        <v/>
      </c>
      <c r="AI937">
        <f>IFERROR(AND($D$924&lt;&gt;"",$D$924="Yes"),FALSE)</f>
        <v/>
      </c>
      <c r="AJ937">
        <f>IFERROR(AND($D$924="",NOT(AND($D$924&lt;&gt;"",$D$924="Yes"))),FALSE)</f>
        <v/>
      </c>
      <c r="AK937">
        <f>IF(AI937,IF(AH937,"ANSWERED","MISSING"),IF(AJ937,IF(AH937,"INVALID","CONTROLLER MISSING"),IF(AH937,"INVALID","NOT APPLICABLE")))</f>
        <v/>
      </c>
      <c r="AL937" t="inlineStr">
        <is>
          <t>PARSED</t>
        </is>
      </c>
    </row>
    <row r="938">
      <c r="A938" s="29" t="inlineStr">
        <is>
          <t>CASP_PR_909_v1</t>
        </is>
      </c>
      <c r="B938" s="30" t="inlineStr">
        <is>
          <t>Are the private keys held by the Authorised Person?</t>
        </is>
      </c>
      <c r="C938" s="31" t="inlineStr">
        <is>
          <t>Indicate Yes/No to answer "Are the private keys held by the Authorised Person? "
OPTIONS: Yes | No
WHEN TO ANSWER: “Custody Services” (CASP_PR_896) is “Yes”</t>
        </is>
      </c>
      <c r="D938" s="36" t="inlineStr"/>
      <c r="E938" s="33" t="inlineStr"/>
      <c r="F938" s="33" t="inlineStr"/>
      <c r="G938" s="33" t="inlineStr"/>
      <c r="H938" s="33" t="inlineStr"/>
      <c r="I938" s="33" t="inlineStr"/>
      <c r="J938" s="33" t="inlineStr"/>
      <c r="K938" s="33" t="inlineStr"/>
      <c r="L938" s="33" t="inlineStr"/>
      <c r="M938" s="33" t="inlineStr"/>
      <c r="N938" s="33" t="inlineStr"/>
      <c r="O938" s="33" t="inlineStr"/>
      <c r="P938" s="33" t="inlineStr"/>
      <c r="Q938" s="33" t="inlineStr"/>
      <c r="R938" s="33" t="inlineStr"/>
      <c r="S938" s="33" t="inlineStr"/>
      <c r="T938" s="33" t="inlineStr"/>
      <c r="U938" s="33" t="inlineStr"/>
      <c r="V938" s="33" t="inlineStr"/>
      <c r="W938" s="33" t="inlineStr"/>
      <c r="X938" s="33" t="inlineStr"/>
      <c r="Y938" s="33" t="inlineStr"/>
      <c r="Z938" s="33" t="inlineStr"/>
      <c r="AA938" s="33" t="inlineStr"/>
      <c r="AB938" s="33" t="inlineStr"/>
      <c r="AC938" s="33" t="inlineStr"/>
      <c r="AD938" s="33" t="inlineStr"/>
      <c r="AE938" s="33" t="inlineStr"/>
      <c r="AF938" s="33" t="inlineStr"/>
      <c r="AG938" s="33" t="inlineStr"/>
      <c r="AH938">
        <f>COUNTA(D938:D938)&gt;0</f>
        <v/>
      </c>
      <c r="AI938">
        <f>IFERROR(AND($D$924&lt;&gt;"",$D$924="Yes"),FALSE)</f>
        <v/>
      </c>
      <c r="AJ938">
        <f>IFERROR(AND($D$924="",NOT(AND($D$924&lt;&gt;"",$D$924="Yes"))),FALSE)</f>
        <v/>
      </c>
      <c r="AK938">
        <f>IF(AI938,IF(AH938,"ANSWERED","MISSING"),IF(AJ938,IF(AH938,"INVALID","CONTROLLER MISSING"),IF(AH938,"INVALID","NOT APPLICABLE")))</f>
        <v/>
      </c>
      <c r="AL938" t="inlineStr">
        <is>
          <t>PARSED</t>
        </is>
      </c>
    </row>
    <row r="939">
      <c r="A939" s="29" t="inlineStr">
        <is>
          <t>CASP_PR_910_v1</t>
        </is>
      </c>
      <c r="B939" s="30" t="inlineStr">
        <is>
          <t>Number of Signatories required for transaction approval</t>
        </is>
      </c>
      <c r="C939" s="31" t="inlineStr">
        <is>
          <t>Enter Number of Signatories required for transaction approval
WHEN TO ANSWER: “Are the private keys held by the Authorised Person?” (CASP_PR_909) is “Yes”</t>
        </is>
      </c>
      <c r="D939" s="36" t="inlineStr"/>
      <c r="E939" s="33" t="inlineStr"/>
      <c r="F939" s="33" t="inlineStr"/>
      <c r="G939" s="33" t="inlineStr"/>
      <c r="H939" s="33" t="inlineStr"/>
      <c r="I939" s="33" t="inlineStr"/>
      <c r="J939" s="33" t="inlineStr"/>
      <c r="K939" s="33" t="inlineStr"/>
      <c r="L939" s="33" t="inlineStr"/>
      <c r="M939" s="33" t="inlineStr"/>
      <c r="N939" s="33" t="inlineStr"/>
      <c r="O939" s="33" t="inlineStr"/>
      <c r="P939" s="33" t="inlineStr"/>
      <c r="Q939" s="33" t="inlineStr"/>
      <c r="R939" s="33" t="inlineStr"/>
      <c r="S939" s="33" t="inlineStr"/>
      <c r="T939" s="33" t="inlineStr"/>
      <c r="U939" s="33" t="inlineStr"/>
      <c r="V939" s="33" t="inlineStr"/>
      <c r="W939" s="33" t="inlineStr"/>
      <c r="X939" s="33" t="inlineStr"/>
      <c r="Y939" s="33" t="inlineStr"/>
      <c r="Z939" s="33" t="inlineStr"/>
      <c r="AA939" s="33" t="inlineStr"/>
      <c r="AB939" s="33" t="inlineStr"/>
      <c r="AC939" s="33" t="inlineStr"/>
      <c r="AD939" s="33" t="inlineStr"/>
      <c r="AE939" s="33" t="inlineStr"/>
      <c r="AF939" s="33" t="inlineStr"/>
      <c r="AG939" s="33" t="inlineStr"/>
      <c r="AH939">
        <f>COUNTA(D939:D939)&gt;0</f>
        <v/>
      </c>
      <c r="AI939">
        <f>IFERROR(AND($D$938&lt;&gt;"",$D$938="Yes"),FALSE)</f>
        <v/>
      </c>
      <c r="AJ939">
        <f>IFERROR(AND($D$938="",NOT(AND($D$938&lt;&gt;"",$D$938="Yes"))),FALSE)</f>
        <v/>
      </c>
      <c r="AK939">
        <f>IF(AI939,IF(AH939,"ANSWERED","MISSING"),IF(AJ939,IF(AH939,"INVALID","CONTROLLER MISSING"),IF(AH939,"INVALID","NOT APPLICABLE")))</f>
        <v/>
      </c>
      <c r="AL939" t="inlineStr">
        <is>
          <t>PARSED</t>
        </is>
      </c>
    </row>
    <row r="940">
      <c r="A940" s="29" t="inlineStr">
        <is>
          <t>CASP_PR_911_v1</t>
        </is>
      </c>
      <c r="B940" s="30" t="inlineStr">
        <is>
          <t>Name and Surname of signatories required for transaction approval</t>
        </is>
      </c>
      <c r="C940" s="31" t="inlineStr">
        <is>
          <t>Enter Name and Surname of signatories required for transaction approval
HOW TO ANSWER: 1 to 10 values.
WHEN TO ANSWER: “Number of Signatories required for transaction approval” (CASP_PR_910) is greater than “0”</t>
        </is>
      </c>
      <c r="D940" s="36" t="inlineStr"/>
      <c r="E940" s="36" t="inlineStr"/>
      <c r="F940" s="36" t="inlineStr"/>
      <c r="G940" s="36" t="inlineStr"/>
      <c r="H940" s="36" t="inlineStr"/>
      <c r="I940" s="36" t="inlineStr"/>
      <c r="J940" s="36" t="inlineStr"/>
      <c r="K940" s="36" t="inlineStr"/>
      <c r="L940" s="36" t="inlineStr"/>
      <c r="M940" s="36" t="inlineStr"/>
      <c r="N940" s="33" t="inlineStr"/>
      <c r="O940" s="33" t="inlineStr"/>
      <c r="P940" s="33" t="inlineStr"/>
      <c r="Q940" s="33" t="inlineStr"/>
      <c r="R940" s="33" t="inlineStr"/>
      <c r="S940" s="33" t="inlineStr"/>
      <c r="T940" s="33" t="inlineStr"/>
      <c r="U940" s="33" t="inlineStr"/>
      <c r="V940" s="33" t="inlineStr"/>
      <c r="W940" s="33" t="inlineStr"/>
      <c r="X940" s="33" t="inlineStr"/>
      <c r="Y940" s="33" t="inlineStr"/>
      <c r="Z940" s="33" t="inlineStr"/>
      <c r="AA940" s="33" t="inlineStr"/>
      <c r="AB940" s="33" t="inlineStr"/>
      <c r="AC940" s="33" t="inlineStr"/>
      <c r="AD940" s="33" t="inlineStr"/>
      <c r="AE940" s="33" t="inlineStr"/>
      <c r="AF940" s="33" t="inlineStr"/>
      <c r="AG940" s="33" t="inlineStr"/>
      <c r="AH940">
        <f>COUNTA(D940:M940)&gt;0</f>
        <v/>
      </c>
      <c r="AI940">
        <f>IFERROR(AND($D$939&lt;&gt;"",$D$939&gt;0),FALSE)</f>
        <v/>
      </c>
      <c r="AJ940">
        <f>IFERROR(AND($D$939="",NOT(AND($D$939&lt;&gt;"",$D$939&gt;0))),FALSE)</f>
        <v/>
      </c>
      <c r="AK940">
        <f>IF(AI940,IF(AH940,"ANSWERED","MISSING"),IF(AJ940,IF(AH940,"INVALID","CONTROLLER MISSING"),IF(AH940,"INVALID","NOT APPLICABLE")))</f>
        <v/>
      </c>
      <c r="AL940" t="inlineStr">
        <is>
          <t>PARSED</t>
        </is>
      </c>
    </row>
    <row r="941">
      <c r="A941" s="29" t="inlineStr">
        <is>
          <t>CASP_PR_912_v1</t>
        </is>
      </c>
      <c r="B941" s="30" t="inlineStr">
        <is>
          <t>Number of Clients which have their private keys held by the Authorised Person</t>
        </is>
      </c>
      <c r="C941" s="34" t="inlineStr">
        <is>
          <t>TABLE: 31.0
MATRIX ROW / CONTEXT: Malta
Enter Number of Clients which have their private keys held by the Authorised Person in Malta
HOW TO ANSWER: 1 to 1 values.
WHEN TO ANSWER: “Are the private keys held by the Authorised Person?” (CASP_PR_909) is “Yes”</t>
        </is>
      </c>
      <c r="D941" s="36" t="inlineStr"/>
      <c r="E941" s="33" t="inlineStr"/>
      <c r="F941" s="33" t="inlineStr"/>
      <c r="G941" s="33" t="inlineStr"/>
      <c r="H941" s="33" t="inlineStr"/>
      <c r="I941" s="33" t="inlineStr"/>
      <c r="J941" s="33" t="inlineStr"/>
      <c r="K941" s="33" t="inlineStr"/>
      <c r="L941" s="33" t="inlineStr"/>
      <c r="M941" s="33" t="inlineStr"/>
      <c r="N941" s="33" t="inlineStr"/>
      <c r="O941" s="33" t="inlineStr"/>
      <c r="P941" s="33" t="inlineStr"/>
      <c r="Q941" s="33" t="inlineStr"/>
      <c r="R941" s="33" t="inlineStr"/>
      <c r="S941" s="33" t="inlineStr"/>
      <c r="T941" s="33" t="inlineStr"/>
      <c r="U941" s="33" t="inlineStr"/>
      <c r="V941" s="33" t="inlineStr"/>
      <c r="W941" s="33" t="inlineStr"/>
      <c r="X941" s="33" t="inlineStr"/>
      <c r="Y941" s="33" t="inlineStr"/>
      <c r="Z941" s="33" t="inlineStr"/>
      <c r="AA941" s="33" t="inlineStr"/>
      <c r="AB941" s="33" t="inlineStr"/>
      <c r="AC941" s="33" t="inlineStr"/>
      <c r="AD941" s="33" t="inlineStr"/>
      <c r="AE941" s="33" t="inlineStr"/>
      <c r="AF941" s="33" t="inlineStr"/>
      <c r="AG941" s="33" t="inlineStr"/>
      <c r="AH941">
        <f>COUNTA(D941:D941)&gt;0</f>
        <v/>
      </c>
      <c r="AI941">
        <f>IFERROR(AND($D$938&lt;&gt;"",$D$938="Yes"),FALSE)</f>
        <v/>
      </c>
      <c r="AJ941">
        <f>IFERROR(AND($D$938="",NOT(AND($D$938&lt;&gt;"",$D$938="Yes"))),FALSE)</f>
        <v/>
      </c>
      <c r="AK941">
        <f>IF(AI941,IF(AH941,"ANSWERED","MISSING"),IF(AJ941,IF(AH941,"INVALID","CONTROLLER MISSING"),IF(AH941,"INVALID","NOT APPLICABLE")))</f>
        <v/>
      </c>
      <c r="AL941" t="inlineStr">
        <is>
          <t>PARSED</t>
        </is>
      </c>
    </row>
    <row r="942">
      <c r="A942" s="29" t="inlineStr">
        <is>
          <t>CASP_PR_913_v1</t>
        </is>
      </c>
      <c r="B942" s="30" t="inlineStr">
        <is>
          <t>Number of Clients which have their private keys held by the Authorised Person</t>
        </is>
      </c>
      <c r="C942" s="34" t="inlineStr">
        <is>
          <t>TABLE: 31.0
MATRIX ROW / CONTEXT: EU/EEA
Enter Number of Clients which have their private keys held by the Authorised Person in EU/EEA
HOW TO ANSWER: 1 to 1 values.
WHEN TO ANSWER: “Are the private keys held by the Authorised Person?” (CASP_PR_909) is “Yes”</t>
        </is>
      </c>
      <c r="D942" s="36" t="inlineStr"/>
      <c r="E942" s="33" t="inlineStr"/>
      <c r="F942" s="33" t="inlineStr"/>
      <c r="G942" s="33" t="inlineStr"/>
      <c r="H942" s="33" t="inlineStr"/>
      <c r="I942" s="33" t="inlineStr"/>
      <c r="J942" s="33" t="inlineStr"/>
      <c r="K942" s="33" t="inlineStr"/>
      <c r="L942" s="33" t="inlineStr"/>
      <c r="M942" s="33" t="inlineStr"/>
      <c r="N942" s="33" t="inlineStr"/>
      <c r="O942" s="33" t="inlineStr"/>
      <c r="P942" s="33" t="inlineStr"/>
      <c r="Q942" s="33" t="inlineStr"/>
      <c r="R942" s="33" t="inlineStr"/>
      <c r="S942" s="33" t="inlineStr"/>
      <c r="T942" s="33" t="inlineStr"/>
      <c r="U942" s="33" t="inlineStr"/>
      <c r="V942" s="33" t="inlineStr"/>
      <c r="W942" s="33" t="inlineStr"/>
      <c r="X942" s="33" t="inlineStr"/>
      <c r="Y942" s="33" t="inlineStr"/>
      <c r="Z942" s="33" t="inlineStr"/>
      <c r="AA942" s="33" t="inlineStr"/>
      <c r="AB942" s="33" t="inlineStr"/>
      <c r="AC942" s="33" t="inlineStr"/>
      <c r="AD942" s="33" t="inlineStr"/>
      <c r="AE942" s="33" t="inlineStr"/>
      <c r="AF942" s="33" t="inlineStr"/>
      <c r="AG942" s="33" t="inlineStr"/>
      <c r="AH942">
        <f>COUNTA(D942:D942)&gt;0</f>
        <v/>
      </c>
      <c r="AI942">
        <f>IFERROR(AND($D$938&lt;&gt;"",$D$938="Yes"),FALSE)</f>
        <v/>
      </c>
      <c r="AJ942">
        <f>IFERROR(AND($D$938="",NOT(AND($D$938&lt;&gt;"",$D$938="Yes"))),FALSE)</f>
        <v/>
      </c>
      <c r="AK942">
        <f>IF(AI942,IF(AH942,"ANSWERED","MISSING"),IF(AJ942,IF(AH942,"INVALID","CONTROLLER MISSING"),IF(AH942,"INVALID","NOT APPLICABLE")))</f>
        <v/>
      </c>
      <c r="AL942" t="inlineStr">
        <is>
          <t>PARSED</t>
        </is>
      </c>
    </row>
    <row r="943">
      <c r="A943" s="29" t="inlineStr">
        <is>
          <t>CASP_PR_914_v1</t>
        </is>
      </c>
      <c r="B943" s="30" t="inlineStr">
        <is>
          <t>Number of Clients which have their private keys held by the Authorised Person</t>
        </is>
      </c>
      <c r="C943" s="34" t="inlineStr">
        <is>
          <t>TABLE: 31.0
MATRIX ROW / CONTEXT: RoW
Enter Number of Clients which have their private keys held by the Authorised Person in RoW
HOW TO ANSWER: 1 to 1 values.
WHEN TO ANSWER: “Are the private keys held by the Authorised Person?” (CASP_PR_909) is “Yes”</t>
        </is>
      </c>
      <c r="D943" s="36" t="inlineStr"/>
      <c r="E943" s="33" t="inlineStr"/>
      <c r="F943" s="33" t="inlineStr"/>
      <c r="G943" s="33" t="inlineStr"/>
      <c r="H943" s="33" t="inlineStr"/>
      <c r="I943" s="33" t="inlineStr"/>
      <c r="J943" s="33" t="inlineStr"/>
      <c r="K943" s="33" t="inlineStr"/>
      <c r="L943" s="33" t="inlineStr"/>
      <c r="M943" s="33" t="inlineStr"/>
      <c r="N943" s="33" t="inlineStr"/>
      <c r="O943" s="33" t="inlineStr"/>
      <c r="P943" s="33" t="inlineStr"/>
      <c r="Q943" s="33" t="inlineStr"/>
      <c r="R943" s="33" t="inlineStr"/>
      <c r="S943" s="33" t="inlineStr"/>
      <c r="T943" s="33" t="inlineStr"/>
      <c r="U943" s="33" t="inlineStr"/>
      <c r="V943" s="33" t="inlineStr"/>
      <c r="W943" s="33" t="inlineStr"/>
      <c r="X943" s="33" t="inlineStr"/>
      <c r="Y943" s="33" t="inlineStr"/>
      <c r="Z943" s="33" t="inlineStr"/>
      <c r="AA943" s="33" t="inlineStr"/>
      <c r="AB943" s="33" t="inlineStr"/>
      <c r="AC943" s="33" t="inlineStr"/>
      <c r="AD943" s="33" t="inlineStr"/>
      <c r="AE943" s="33" t="inlineStr"/>
      <c r="AF943" s="33" t="inlineStr"/>
      <c r="AG943" s="33" t="inlineStr"/>
      <c r="AH943">
        <f>COUNTA(D943:D943)&gt;0</f>
        <v/>
      </c>
      <c r="AI943">
        <f>IFERROR(AND($D$938&lt;&gt;"",$D$938="Yes"),FALSE)</f>
        <v/>
      </c>
      <c r="AJ943">
        <f>IFERROR(AND($D$938="",NOT(AND($D$938&lt;&gt;"",$D$938="Yes"))),FALSE)</f>
        <v/>
      </c>
      <c r="AK943">
        <f>IF(AI943,IF(AH943,"ANSWERED","MISSING"),IF(AJ943,IF(AH943,"INVALID","CONTROLLER MISSING"),IF(AH943,"INVALID","NOT APPLICABLE")))</f>
        <v/>
      </c>
      <c r="AL943" t="inlineStr">
        <is>
          <t>PARSED</t>
        </is>
      </c>
    </row>
    <row r="944">
      <c r="A944" s="29" t="inlineStr">
        <is>
          <t>CASP_PR_915_v1</t>
        </is>
      </c>
      <c r="B944" s="30" t="inlineStr">
        <is>
          <t>Value of Crypto-Assets held directly by the Authorised Person on behalf of clients</t>
        </is>
      </c>
      <c r="C944" s="34" t="inlineStr">
        <is>
          <t>TABLE: 31.0
MATRIX ROW / CONTEXT: Malta
Enter Value of Crypto-Assets held directly by the Authorised Person on behalf of clients in Malta
HOW TO ANSWER: 1 to 1 values.
WHEN TO ANSWER: “Are the private keys held by the Authorised Person?” (CASP_PR_909) is “Yes”</t>
        </is>
      </c>
      <c r="D944" s="36" t="inlineStr"/>
      <c r="E944" s="33" t="inlineStr"/>
      <c r="F944" s="33" t="inlineStr"/>
      <c r="G944" s="33" t="inlineStr"/>
      <c r="H944" s="33" t="inlineStr"/>
      <c r="I944" s="33" t="inlineStr"/>
      <c r="J944" s="33" t="inlineStr"/>
      <c r="K944" s="33" t="inlineStr"/>
      <c r="L944" s="33" t="inlineStr"/>
      <c r="M944" s="33" t="inlineStr"/>
      <c r="N944" s="33" t="inlineStr"/>
      <c r="O944" s="33" t="inlineStr"/>
      <c r="P944" s="33" t="inlineStr"/>
      <c r="Q944" s="33" t="inlineStr"/>
      <c r="R944" s="33" t="inlineStr"/>
      <c r="S944" s="33" t="inlineStr"/>
      <c r="T944" s="33" t="inlineStr"/>
      <c r="U944" s="33" t="inlineStr"/>
      <c r="V944" s="33" t="inlineStr"/>
      <c r="W944" s="33" t="inlineStr"/>
      <c r="X944" s="33" t="inlineStr"/>
      <c r="Y944" s="33" t="inlineStr"/>
      <c r="Z944" s="33" t="inlineStr"/>
      <c r="AA944" s="33" t="inlineStr"/>
      <c r="AB944" s="33" t="inlineStr"/>
      <c r="AC944" s="33" t="inlineStr"/>
      <c r="AD944" s="33" t="inlineStr"/>
      <c r="AE944" s="33" t="inlineStr"/>
      <c r="AF944" s="33" t="inlineStr"/>
      <c r="AG944" s="33" t="inlineStr"/>
      <c r="AH944">
        <f>COUNTA(D944:D944)&gt;0</f>
        <v/>
      </c>
      <c r="AI944">
        <f>IFERROR(AND($D$938&lt;&gt;"",$D$938="Yes"),FALSE)</f>
        <v/>
      </c>
      <c r="AJ944">
        <f>IFERROR(AND($D$938="",NOT(AND($D$938&lt;&gt;"",$D$938="Yes"))),FALSE)</f>
        <v/>
      </c>
      <c r="AK944">
        <f>IF(AI944,IF(AH944,"ANSWERED","MISSING"),IF(AJ944,IF(AH944,"INVALID","CONTROLLER MISSING"),IF(AH944,"INVALID","NOT APPLICABLE")))</f>
        <v/>
      </c>
      <c r="AL944" t="inlineStr">
        <is>
          <t>PARSED</t>
        </is>
      </c>
    </row>
    <row r="945">
      <c r="A945" s="29" t="inlineStr">
        <is>
          <t>CASP_PR_916_v1</t>
        </is>
      </c>
      <c r="B945" s="30" t="inlineStr">
        <is>
          <t>Value of Crypto-Assets held directly by the Authorised Person on behalf of clients</t>
        </is>
      </c>
      <c r="C945" s="34" t="inlineStr">
        <is>
          <t>TABLE: 31.0
MATRIX ROW / CONTEXT: EU/EEA
Enter Value of Crypto-Assets held directly by the Authorised Person on behalf of clients in EU/EEA
HOW TO ANSWER: 1 to 1 values.
WHEN TO ANSWER: “Are the private keys held by the Authorised Person?” (CASP_PR_909) is “Yes”</t>
        </is>
      </c>
      <c r="D945" s="36" t="inlineStr"/>
      <c r="E945" s="33" t="inlineStr"/>
      <c r="F945" s="33" t="inlineStr"/>
      <c r="G945" s="33" t="inlineStr"/>
      <c r="H945" s="33" t="inlineStr"/>
      <c r="I945" s="33" t="inlineStr"/>
      <c r="J945" s="33" t="inlineStr"/>
      <c r="K945" s="33" t="inlineStr"/>
      <c r="L945" s="33" t="inlineStr"/>
      <c r="M945" s="33" t="inlineStr"/>
      <c r="N945" s="33" t="inlineStr"/>
      <c r="O945" s="33" t="inlineStr"/>
      <c r="P945" s="33" t="inlineStr"/>
      <c r="Q945" s="33" t="inlineStr"/>
      <c r="R945" s="33" t="inlineStr"/>
      <c r="S945" s="33" t="inlineStr"/>
      <c r="T945" s="33" t="inlineStr"/>
      <c r="U945" s="33" t="inlineStr"/>
      <c r="V945" s="33" t="inlineStr"/>
      <c r="W945" s="33" t="inlineStr"/>
      <c r="X945" s="33" t="inlineStr"/>
      <c r="Y945" s="33" t="inlineStr"/>
      <c r="Z945" s="33" t="inlineStr"/>
      <c r="AA945" s="33" t="inlineStr"/>
      <c r="AB945" s="33" t="inlineStr"/>
      <c r="AC945" s="33" t="inlineStr"/>
      <c r="AD945" s="33" t="inlineStr"/>
      <c r="AE945" s="33" t="inlineStr"/>
      <c r="AF945" s="33" t="inlineStr"/>
      <c r="AG945" s="33" t="inlineStr"/>
      <c r="AH945">
        <f>COUNTA(D945:D945)&gt;0</f>
        <v/>
      </c>
      <c r="AI945">
        <f>IFERROR(AND($D$938&lt;&gt;"",$D$938="Yes"),FALSE)</f>
        <v/>
      </c>
      <c r="AJ945">
        <f>IFERROR(AND($D$938="",NOT(AND($D$938&lt;&gt;"",$D$938="Yes"))),FALSE)</f>
        <v/>
      </c>
      <c r="AK945">
        <f>IF(AI945,IF(AH945,"ANSWERED","MISSING"),IF(AJ945,IF(AH945,"INVALID","CONTROLLER MISSING"),IF(AH945,"INVALID","NOT APPLICABLE")))</f>
        <v/>
      </c>
      <c r="AL945" t="inlineStr">
        <is>
          <t>PARSED</t>
        </is>
      </c>
    </row>
    <row r="946">
      <c r="A946" s="29" t="inlineStr">
        <is>
          <t>CASP_PR_917_v1</t>
        </is>
      </c>
      <c r="B946" s="30" t="inlineStr">
        <is>
          <t>Value of Crypto-Assets held directly by the Authorised Person on behalf of clients</t>
        </is>
      </c>
      <c r="C946" s="34" t="inlineStr">
        <is>
          <t>TABLE: 31.0
MATRIX ROW / CONTEXT: RoW
Enter Value of Crypto-Assets held directly by the Auhtorised Person behalf of clients in RoW
HOW TO ANSWER: 1 to 1 values.
WHEN TO ANSWER: “Are the private keys held by the Authorised Person?” (CASP_PR_909) is “Yes”</t>
        </is>
      </c>
      <c r="D946" s="36" t="inlineStr"/>
      <c r="E946" s="33" t="inlineStr"/>
      <c r="F946" s="33" t="inlineStr"/>
      <c r="G946" s="33" t="inlineStr"/>
      <c r="H946" s="33" t="inlineStr"/>
      <c r="I946" s="33" t="inlineStr"/>
      <c r="J946" s="33" t="inlineStr"/>
      <c r="K946" s="33" t="inlineStr"/>
      <c r="L946" s="33" t="inlineStr"/>
      <c r="M946" s="33" t="inlineStr"/>
      <c r="N946" s="33" t="inlineStr"/>
      <c r="O946" s="33" t="inlineStr"/>
      <c r="P946" s="33" t="inlineStr"/>
      <c r="Q946" s="33" t="inlineStr"/>
      <c r="R946" s="33" t="inlineStr"/>
      <c r="S946" s="33" t="inlineStr"/>
      <c r="T946" s="33" t="inlineStr"/>
      <c r="U946" s="33" t="inlineStr"/>
      <c r="V946" s="33" t="inlineStr"/>
      <c r="W946" s="33" t="inlineStr"/>
      <c r="X946" s="33" t="inlineStr"/>
      <c r="Y946" s="33" t="inlineStr"/>
      <c r="Z946" s="33" t="inlineStr"/>
      <c r="AA946" s="33" t="inlineStr"/>
      <c r="AB946" s="33" t="inlineStr"/>
      <c r="AC946" s="33" t="inlineStr"/>
      <c r="AD946" s="33" t="inlineStr"/>
      <c r="AE946" s="33" t="inlineStr"/>
      <c r="AF946" s="33" t="inlineStr"/>
      <c r="AG946" s="33" t="inlineStr"/>
      <c r="AH946">
        <f>COUNTA(D946:D946)&gt;0</f>
        <v/>
      </c>
      <c r="AI946">
        <f>IFERROR(AND($D$938&lt;&gt;"",$D$938="Yes"),FALSE)</f>
        <v/>
      </c>
      <c r="AJ946">
        <f>IFERROR(AND($D$938="",NOT(AND($D$938&lt;&gt;"",$D$938="Yes"))),FALSE)</f>
        <v/>
      </c>
      <c r="AK946">
        <f>IF(AI946,IF(AH946,"ANSWERED","MISSING"),IF(AJ946,IF(AH946,"INVALID","CONTROLLER MISSING"),IF(AH946,"INVALID","NOT APPLICABLE")))</f>
        <v/>
      </c>
      <c r="AL946" t="inlineStr">
        <is>
          <t>PARSED</t>
        </is>
      </c>
    </row>
    <row r="947">
      <c r="A947" s="29" t="inlineStr">
        <is>
          <t>CASP_PR_918_v1</t>
        </is>
      </c>
      <c r="B947" s="30" t="inlineStr">
        <is>
          <t>Does the Authorised Person hold any clients Crypto-Assets with third party CASP Custodians?</t>
        </is>
      </c>
      <c r="C947" s="31" t="inlineStr">
        <is>
          <t>Indicate Yes/No to answer "Does the Authorised Person hold any clients Crypto-Assets with third party CASP Custodians? "
OPTIONS: Yes | No
WHEN TO ANSWER: “Custody Services” (CASP_PR_896) is “Yes”</t>
        </is>
      </c>
      <c r="D947" s="36" t="inlineStr"/>
      <c r="E947" s="33" t="inlineStr"/>
      <c r="F947" s="33" t="inlineStr"/>
      <c r="G947" s="33" t="inlineStr"/>
      <c r="H947" s="33" t="inlineStr"/>
      <c r="I947" s="33" t="inlineStr"/>
      <c r="J947" s="33" t="inlineStr"/>
      <c r="K947" s="33" t="inlineStr"/>
      <c r="L947" s="33" t="inlineStr"/>
      <c r="M947" s="33" t="inlineStr"/>
      <c r="N947" s="33" t="inlineStr"/>
      <c r="O947" s="33" t="inlineStr"/>
      <c r="P947" s="33" t="inlineStr"/>
      <c r="Q947" s="33" t="inlineStr"/>
      <c r="R947" s="33" t="inlineStr"/>
      <c r="S947" s="33" t="inlineStr"/>
      <c r="T947" s="33" t="inlineStr"/>
      <c r="U947" s="33" t="inlineStr"/>
      <c r="V947" s="33" t="inlineStr"/>
      <c r="W947" s="33" t="inlineStr"/>
      <c r="X947" s="33" t="inlineStr"/>
      <c r="Y947" s="33" t="inlineStr"/>
      <c r="Z947" s="33" t="inlineStr"/>
      <c r="AA947" s="33" t="inlineStr"/>
      <c r="AB947" s="33" t="inlineStr"/>
      <c r="AC947" s="33" t="inlineStr"/>
      <c r="AD947" s="33" t="inlineStr"/>
      <c r="AE947" s="33" t="inlineStr"/>
      <c r="AF947" s="33" t="inlineStr"/>
      <c r="AG947" s="33" t="inlineStr"/>
      <c r="AH947">
        <f>COUNTA(D947:D947)&gt;0</f>
        <v/>
      </c>
      <c r="AI947">
        <f>IFERROR(AND($D$924&lt;&gt;"",$D$924="Yes"),FALSE)</f>
        <v/>
      </c>
      <c r="AJ947">
        <f>IFERROR(AND($D$924="",NOT(AND($D$924&lt;&gt;"",$D$924="Yes"))),FALSE)</f>
        <v/>
      </c>
      <c r="AK947">
        <f>IF(AI947,IF(AH947,"ANSWERED","MISSING"),IF(AJ947,IF(AH947,"INVALID","CONTROLLER MISSING"),IF(AH947,"INVALID","NOT APPLICABLE")))</f>
        <v/>
      </c>
      <c r="AL947" t="inlineStr">
        <is>
          <t>PARSED</t>
        </is>
      </c>
    </row>
    <row r="948">
      <c r="A948" s="29" t="inlineStr">
        <is>
          <t>CASP_PR_919_v1</t>
        </is>
      </c>
      <c r="B948" s="30" t="inlineStr">
        <is>
          <t>Number of Clients which have their private keys held with third-party CASP Custodians</t>
        </is>
      </c>
      <c r="C948" s="34" t="inlineStr">
        <is>
          <t>TABLE: 32.0
MATRIX ROW / CONTEXT: Malta
Enter Number of Clients which have their private keys held with third-party CASP Custodians in Malta
HOW TO ANSWER: 1 to 1 values.
WHEN TO ANSWER: “Does the Authorised Person hold any clients Crypto-Assets with third party CASP Custodians?” (CASP_PR_918) is “Yes”</t>
        </is>
      </c>
      <c r="D948" s="36" t="inlineStr"/>
      <c r="E948" s="33" t="inlineStr"/>
      <c r="F948" s="33" t="inlineStr"/>
      <c r="G948" s="33" t="inlineStr"/>
      <c r="H948" s="33" t="inlineStr"/>
      <c r="I948" s="33" t="inlineStr"/>
      <c r="J948" s="33" t="inlineStr"/>
      <c r="K948" s="33" t="inlineStr"/>
      <c r="L948" s="33" t="inlineStr"/>
      <c r="M948" s="33" t="inlineStr"/>
      <c r="N948" s="33" t="inlineStr"/>
      <c r="O948" s="33" t="inlineStr"/>
      <c r="P948" s="33" t="inlineStr"/>
      <c r="Q948" s="33" t="inlineStr"/>
      <c r="R948" s="33" t="inlineStr"/>
      <c r="S948" s="33" t="inlineStr"/>
      <c r="T948" s="33" t="inlineStr"/>
      <c r="U948" s="33" t="inlineStr"/>
      <c r="V948" s="33" t="inlineStr"/>
      <c r="W948" s="33" t="inlineStr"/>
      <c r="X948" s="33" t="inlineStr"/>
      <c r="Y948" s="33" t="inlineStr"/>
      <c r="Z948" s="33" t="inlineStr"/>
      <c r="AA948" s="33" t="inlineStr"/>
      <c r="AB948" s="33" t="inlineStr"/>
      <c r="AC948" s="33" t="inlineStr"/>
      <c r="AD948" s="33" t="inlineStr"/>
      <c r="AE948" s="33" t="inlineStr"/>
      <c r="AF948" s="33" t="inlineStr"/>
      <c r="AG948" s="33" t="inlineStr"/>
      <c r="AH948">
        <f>COUNTA(D948:D948)&gt;0</f>
        <v/>
      </c>
      <c r="AI948">
        <f>IFERROR(AND($D$947&lt;&gt;"",$D$947="Yes"),FALSE)</f>
        <v/>
      </c>
      <c r="AJ948">
        <f>IFERROR(AND($D$947="",NOT(AND($D$947&lt;&gt;"",$D$947="Yes"))),FALSE)</f>
        <v/>
      </c>
      <c r="AK948">
        <f>IF(AI948,IF(AH948,"ANSWERED","MISSING"),IF(AJ948,IF(AH948,"INVALID","CONTROLLER MISSING"),IF(AH948,"INVALID","NOT APPLICABLE")))</f>
        <v/>
      </c>
      <c r="AL948" t="inlineStr">
        <is>
          <t>PARSED</t>
        </is>
      </c>
    </row>
    <row r="949">
      <c r="A949" s="29" t="inlineStr">
        <is>
          <t>CASP_PR_920_v1</t>
        </is>
      </c>
      <c r="B949" s="30" t="inlineStr">
        <is>
          <t>Number of Clients which have their private keys held with third-party CASP Custodians</t>
        </is>
      </c>
      <c r="C949" s="34" t="inlineStr">
        <is>
          <t>TABLE: 32.0
MATRIX ROW / CONTEXT: EU/EEA
Enter Number of Clients which have their private keys held with third-party CASP Custodians in EU/EEA
HOW TO ANSWER: 1 to 1 values.
WHEN TO ANSWER: “Does the Authorised Person hold any clients Crypto-Assets with third party CASP Custodians?” (CASP_PR_918) is “Yes”</t>
        </is>
      </c>
      <c r="D949" s="36" t="inlineStr"/>
      <c r="E949" s="33" t="inlineStr"/>
      <c r="F949" s="33" t="inlineStr"/>
      <c r="G949" s="33" t="inlineStr"/>
      <c r="H949" s="33" t="inlineStr"/>
      <c r="I949" s="33" t="inlineStr"/>
      <c r="J949" s="33" t="inlineStr"/>
      <c r="K949" s="33" t="inlineStr"/>
      <c r="L949" s="33" t="inlineStr"/>
      <c r="M949" s="33" t="inlineStr"/>
      <c r="N949" s="33" t="inlineStr"/>
      <c r="O949" s="33" t="inlineStr"/>
      <c r="P949" s="33" t="inlineStr"/>
      <c r="Q949" s="33" t="inlineStr"/>
      <c r="R949" s="33" t="inlineStr"/>
      <c r="S949" s="33" t="inlineStr"/>
      <c r="T949" s="33" t="inlineStr"/>
      <c r="U949" s="33" t="inlineStr"/>
      <c r="V949" s="33" t="inlineStr"/>
      <c r="W949" s="33" t="inlineStr"/>
      <c r="X949" s="33" t="inlineStr"/>
      <c r="Y949" s="33" t="inlineStr"/>
      <c r="Z949" s="33" t="inlineStr"/>
      <c r="AA949" s="33" t="inlineStr"/>
      <c r="AB949" s="33" t="inlineStr"/>
      <c r="AC949" s="33" t="inlineStr"/>
      <c r="AD949" s="33" t="inlineStr"/>
      <c r="AE949" s="33" t="inlineStr"/>
      <c r="AF949" s="33" t="inlineStr"/>
      <c r="AG949" s="33" t="inlineStr"/>
      <c r="AH949">
        <f>COUNTA(D949:D949)&gt;0</f>
        <v/>
      </c>
      <c r="AI949">
        <f>IFERROR(AND($D$947&lt;&gt;"",$D$947="Yes"),FALSE)</f>
        <v/>
      </c>
      <c r="AJ949">
        <f>IFERROR(AND($D$947="",NOT(AND($D$947&lt;&gt;"",$D$947="Yes"))),FALSE)</f>
        <v/>
      </c>
      <c r="AK949">
        <f>IF(AI949,IF(AH949,"ANSWERED","MISSING"),IF(AJ949,IF(AH949,"INVALID","CONTROLLER MISSING"),IF(AH949,"INVALID","NOT APPLICABLE")))</f>
        <v/>
      </c>
      <c r="AL949" t="inlineStr">
        <is>
          <t>PARSED</t>
        </is>
      </c>
    </row>
    <row r="950">
      <c r="A950" s="29" t="inlineStr">
        <is>
          <t>CASP_PR_921_v1</t>
        </is>
      </c>
      <c r="B950" s="30" t="inlineStr">
        <is>
          <t>Number of Clients which have their private keys held with third-party CASP Custodians</t>
        </is>
      </c>
      <c r="C950" s="34" t="inlineStr">
        <is>
          <t>TABLE: 32.0
MATRIX ROW / CONTEXT: RoW
Enter Number of Clients which have their private keys held with third-party CASP Custodians in RoW
HOW TO ANSWER: 1 to 1 values.
WHEN TO ANSWER: “Does the Authorised Person hold any clients Crypto-Assets with third party CASP Custodians?” (CASP_PR_918) is “Yes”</t>
        </is>
      </c>
      <c r="D950" s="36" t="inlineStr"/>
      <c r="E950" s="33" t="inlineStr"/>
      <c r="F950" s="33" t="inlineStr"/>
      <c r="G950" s="33" t="inlineStr"/>
      <c r="H950" s="33" t="inlineStr"/>
      <c r="I950" s="33" t="inlineStr"/>
      <c r="J950" s="33" t="inlineStr"/>
      <c r="K950" s="33" t="inlineStr"/>
      <c r="L950" s="33" t="inlineStr"/>
      <c r="M950" s="33" t="inlineStr"/>
      <c r="N950" s="33" t="inlineStr"/>
      <c r="O950" s="33" t="inlineStr"/>
      <c r="P950" s="33" t="inlineStr"/>
      <c r="Q950" s="33" t="inlineStr"/>
      <c r="R950" s="33" t="inlineStr"/>
      <c r="S950" s="33" t="inlineStr"/>
      <c r="T950" s="33" t="inlineStr"/>
      <c r="U950" s="33" t="inlineStr"/>
      <c r="V950" s="33" t="inlineStr"/>
      <c r="W950" s="33" t="inlineStr"/>
      <c r="X950" s="33" t="inlineStr"/>
      <c r="Y950" s="33" t="inlineStr"/>
      <c r="Z950" s="33" t="inlineStr"/>
      <c r="AA950" s="33" t="inlineStr"/>
      <c r="AB950" s="33" t="inlineStr"/>
      <c r="AC950" s="33" t="inlineStr"/>
      <c r="AD950" s="33" t="inlineStr"/>
      <c r="AE950" s="33" t="inlineStr"/>
      <c r="AF950" s="33" t="inlineStr"/>
      <c r="AG950" s="33" t="inlineStr"/>
      <c r="AH950">
        <f>COUNTA(D950:D950)&gt;0</f>
        <v/>
      </c>
      <c r="AI950">
        <f>IFERROR(AND($D$947&lt;&gt;"",$D$947="Yes"),FALSE)</f>
        <v/>
      </c>
      <c r="AJ950">
        <f>IFERROR(AND($D$947="",NOT(AND($D$947&lt;&gt;"",$D$947="Yes"))),FALSE)</f>
        <v/>
      </c>
      <c r="AK950">
        <f>IF(AI950,IF(AH950,"ANSWERED","MISSING"),IF(AJ950,IF(AH950,"INVALID","CONTROLLER MISSING"),IF(AH950,"INVALID","NOT APPLICABLE")))</f>
        <v/>
      </c>
      <c r="AL950" t="inlineStr">
        <is>
          <t>PARSED</t>
        </is>
      </c>
    </row>
    <row r="951">
      <c r="A951" s="29" t="inlineStr">
        <is>
          <t>CASP_PR_922_v1</t>
        </is>
      </c>
      <c r="B951" s="30" t="inlineStr">
        <is>
          <t>Value of Crypto-Asset holdings for which the private keys are held with third-party CASP Custodians</t>
        </is>
      </c>
      <c r="C951" s="34" t="inlineStr">
        <is>
          <t>TABLE: 32.0
MATRIX ROW / CONTEXT: Malta
Enter Value of Crypto-Asset holdings for which the private keys are held with third-party CASP Custodians in Malta
HOW TO ANSWER: 1 to 1 values.
WHEN TO ANSWER: “Does the Authorised Person hold any clients Crypto-Assets with third party CASP Custodians?” (CASP_PR_918) is “Yes”</t>
        </is>
      </c>
      <c r="D951" s="36" t="inlineStr"/>
      <c r="E951" s="33" t="inlineStr"/>
      <c r="F951" s="33" t="inlineStr"/>
      <c r="G951" s="33" t="inlineStr"/>
      <c r="H951" s="33" t="inlineStr"/>
      <c r="I951" s="33" t="inlineStr"/>
      <c r="J951" s="33" t="inlineStr"/>
      <c r="K951" s="33" t="inlineStr"/>
      <c r="L951" s="33" t="inlineStr"/>
      <c r="M951" s="33" t="inlineStr"/>
      <c r="N951" s="33" t="inlineStr"/>
      <c r="O951" s="33" t="inlineStr"/>
      <c r="P951" s="33" t="inlineStr"/>
      <c r="Q951" s="33" t="inlineStr"/>
      <c r="R951" s="33" t="inlineStr"/>
      <c r="S951" s="33" t="inlineStr"/>
      <c r="T951" s="33" t="inlineStr"/>
      <c r="U951" s="33" t="inlineStr"/>
      <c r="V951" s="33" t="inlineStr"/>
      <c r="W951" s="33" t="inlineStr"/>
      <c r="X951" s="33" t="inlineStr"/>
      <c r="Y951" s="33" t="inlineStr"/>
      <c r="Z951" s="33" t="inlineStr"/>
      <c r="AA951" s="33" t="inlineStr"/>
      <c r="AB951" s="33" t="inlineStr"/>
      <c r="AC951" s="33" t="inlineStr"/>
      <c r="AD951" s="33" t="inlineStr"/>
      <c r="AE951" s="33" t="inlineStr"/>
      <c r="AF951" s="33" t="inlineStr"/>
      <c r="AG951" s="33" t="inlineStr"/>
      <c r="AH951">
        <f>COUNTA(D951:D951)&gt;0</f>
        <v/>
      </c>
      <c r="AI951">
        <f>IFERROR(AND($D$947&lt;&gt;"",$D$947="Yes"),FALSE)</f>
        <v/>
      </c>
      <c r="AJ951">
        <f>IFERROR(AND($D$947="",NOT(AND($D$947&lt;&gt;"",$D$947="Yes"))),FALSE)</f>
        <v/>
      </c>
      <c r="AK951">
        <f>IF(AI951,IF(AH951,"ANSWERED","MISSING"),IF(AJ951,IF(AH951,"INVALID","CONTROLLER MISSING"),IF(AH951,"INVALID","NOT APPLICABLE")))</f>
        <v/>
      </c>
      <c r="AL951" t="inlineStr">
        <is>
          <t>PARSED</t>
        </is>
      </c>
    </row>
    <row r="952">
      <c r="A952" s="29" t="inlineStr">
        <is>
          <t>CASP_PR_923_v1</t>
        </is>
      </c>
      <c r="B952" s="30" t="inlineStr">
        <is>
          <t>Value of Crypto-Asset holdings for which the private keys are held with third-party CASP Custodians</t>
        </is>
      </c>
      <c r="C952" s="34" t="inlineStr">
        <is>
          <t>TABLE: 32.0
MATRIX ROW / CONTEXT: EU/EEA
Enter Value of Crypto-Asset holdings for which the private keys are held with third-party CASP Custodians in EU/EEA
HOW TO ANSWER: 1 to 1 values.
WHEN TO ANSWER: “Does the Authorised Person hold any clients Crypto-Assets with third party CASP Custodians?” (CASP_PR_918) is “Yes”</t>
        </is>
      </c>
      <c r="D952" s="36" t="inlineStr"/>
      <c r="E952" s="33" t="inlineStr"/>
      <c r="F952" s="33" t="inlineStr"/>
      <c r="G952" s="33" t="inlineStr"/>
      <c r="H952" s="33" t="inlineStr"/>
      <c r="I952" s="33" t="inlineStr"/>
      <c r="J952" s="33" t="inlineStr"/>
      <c r="K952" s="33" t="inlineStr"/>
      <c r="L952" s="33" t="inlineStr"/>
      <c r="M952" s="33" t="inlineStr"/>
      <c r="N952" s="33" t="inlineStr"/>
      <c r="O952" s="33" t="inlineStr"/>
      <c r="P952" s="33" t="inlineStr"/>
      <c r="Q952" s="33" t="inlineStr"/>
      <c r="R952" s="33" t="inlineStr"/>
      <c r="S952" s="33" t="inlineStr"/>
      <c r="T952" s="33" t="inlineStr"/>
      <c r="U952" s="33" t="inlineStr"/>
      <c r="V952" s="33" t="inlineStr"/>
      <c r="W952" s="33" t="inlineStr"/>
      <c r="X952" s="33" t="inlineStr"/>
      <c r="Y952" s="33" t="inlineStr"/>
      <c r="Z952" s="33" t="inlineStr"/>
      <c r="AA952" s="33" t="inlineStr"/>
      <c r="AB952" s="33" t="inlineStr"/>
      <c r="AC952" s="33" t="inlineStr"/>
      <c r="AD952" s="33" t="inlineStr"/>
      <c r="AE952" s="33" t="inlineStr"/>
      <c r="AF952" s="33" t="inlineStr"/>
      <c r="AG952" s="33" t="inlineStr"/>
      <c r="AH952">
        <f>COUNTA(D952:D952)&gt;0</f>
        <v/>
      </c>
      <c r="AI952">
        <f>IFERROR(AND($D$947&lt;&gt;"",$D$947="Yes"),FALSE)</f>
        <v/>
      </c>
      <c r="AJ952">
        <f>IFERROR(AND($D$947="",NOT(AND($D$947&lt;&gt;"",$D$947="Yes"))),FALSE)</f>
        <v/>
      </c>
      <c r="AK952">
        <f>IF(AI952,IF(AH952,"ANSWERED","MISSING"),IF(AJ952,IF(AH952,"INVALID","CONTROLLER MISSING"),IF(AH952,"INVALID","NOT APPLICABLE")))</f>
        <v/>
      </c>
      <c r="AL952" t="inlineStr">
        <is>
          <t>PARSED</t>
        </is>
      </c>
    </row>
    <row r="953">
      <c r="A953" s="29" t="inlineStr">
        <is>
          <t>CASP_PR_924_v1</t>
        </is>
      </c>
      <c r="B953" s="30" t="inlineStr">
        <is>
          <t>Value of Crypto-Asset holdings for which the private keys are held with third-party CASP Custodians</t>
        </is>
      </c>
      <c r="C953" s="34" t="inlineStr">
        <is>
          <t>TABLE: 32.0
MATRIX ROW / CONTEXT: RoW
Enter Value of Crypto-Asset holdings for which the private keys are held with third-party CASP Custodians in RoW
HOW TO ANSWER: 1 to 1 values.
WHEN TO ANSWER: “Does the Authorised Person hold any clients Crypto-Assets with third party CASP Custodians?” (CASP_PR_918) is “Yes”</t>
        </is>
      </c>
      <c r="D953" s="36" t="inlineStr"/>
      <c r="E953" s="33" t="inlineStr"/>
      <c r="F953" s="33" t="inlineStr"/>
      <c r="G953" s="33" t="inlineStr"/>
      <c r="H953" s="33" t="inlineStr"/>
      <c r="I953" s="33" t="inlineStr"/>
      <c r="J953" s="33" t="inlineStr"/>
      <c r="K953" s="33" t="inlineStr"/>
      <c r="L953" s="33" t="inlineStr"/>
      <c r="M953" s="33" t="inlineStr"/>
      <c r="N953" s="33" t="inlineStr"/>
      <c r="O953" s="33" t="inlineStr"/>
      <c r="P953" s="33" t="inlineStr"/>
      <c r="Q953" s="33" t="inlineStr"/>
      <c r="R953" s="33" t="inlineStr"/>
      <c r="S953" s="33" t="inlineStr"/>
      <c r="T953" s="33" t="inlineStr"/>
      <c r="U953" s="33" t="inlineStr"/>
      <c r="V953" s="33" t="inlineStr"/>
      <c r="W953" s="33" t="inlineStr"/>
      <c r="X953" s="33" t="inlineStr"/>
      <c r="Y953" s="33" t="inlineStr"/>
      <c r="Z953" s="33" t="inlineStr"/>
      <c r="AA953" s="33" t="inlineStr"/>
      <c r="AB953" s="33" t="inlineStr"/>
      <c r="AC953" s="33" t="inlineStr"/>
      <c r="AD953" s="33" t="inlineStr"/>
      <c r="AE953" s="33" t="inlineStr"/>
      <c r="AF953" s="33" t="inlineStr"/>
      <c r="AG953" s="33" t="inlineStr"/>
      <c r="AH953">
        <f>COUNTA(D953:D953)&gt;0</f>
        <v/>
      </c>
      <c r="AI953">
        <f>IFERROR(AND($D$947&lt;&gt;"",$D$947="Yes"),FALSE)</f>
        <v/>
      </c>
      <c r="AJ953">
        <f>IFERROR(AND($D$947="",NOT(AND($D$947&lt;&gt;"",$D$947="Yes"))),FALSE)</f>
        <v/>
      </c>
      <c r="AK953">
        <f>IF(AI953,IF(AH953,"ANSWERED","MISSING"),IF(AJ953,IF(AH953,"INVALID","CONTROLLER MISSING"),IF(AH953,"INVALID","NOT APPLICABLE")))</f>
        <v/>
      </c>
      <c r="AL953" t="inlineStr">
        <is>
          <t>PARSED</t>
        </is>
      </c>
    </row>
    <row r="954">
      <c r="A954" s="29" t="inlineStr">
        <is>
          <t>CASP_PR_925_v1</t>
        </is>
      </c>
      <c r="B954" s="30" t="inlineStr">
        <is>
          <t>Details of Third Parties with which clients' Crypto-Assets are held - Name of Third Party Custodian</t>
        </is>
      </c>
      <c r="C954" s="35" t="inlineStr">
        <is>
          <t>TABLE: 33.0
Enter Details of Third Parties with which clients' Crypto-Assets are held - Name of Third Party Custodian
HOW TO ANSWER: 1 to 20 values.
WHEN TO ANSWER: “Does the Authorised Person hold any clients Crypto-Assets with third party CASP Custodians?” (CASP_PR_918) is “Yes”</t>
        </is>
      </c>
      <c r="D954" s="36" t="inlineStr"/>
      <c r="E954" s="36" t="inlineStr"/>
      <c r="F954" s="36" t="inlineStr"/>
      <c r="G954" s="36" t="inlineStr"/>
      <c r="H954" s="36" t="inlineStr"/>
      <c r="I954" s="36" t="inlineStr"/>
      <c r="J954" s="36" t="inlineStr"/>
      <c r="K954" s="36" t="inlineStr"/>
      <c r="L954" s="36" t="inlineStr"/>
      <c r="M954" s="36" t="inlineStr"/>
      <c r="N954" s="36" t="inlineStr"/>
      <c r="O954" s="36" t="inlineStr"/>
      <c r="P954" s="36" t="inlineStr"/>
      <c r="Q954" s="36" t="inlineStr"/>
      <c r="R954" s="36" t="inlineStr"/>
      <c r="S954" s="36" t="inlineStr"/>
      <c r="T954" s="36" t="inlineStr"/>
      <c r="U954" s="36" t="inlineStr"/>
      <c r="V954" s="36" t="inlineStr"/>
      <c r="W954" s="36" t="inlineStr"/>
      <c r="X954" s="33" t="inlineStr"/>
      <c r="Y954" s="33" t="inlineStr"/>
      <c r="Z954" s="33" t="inlineStr"/>
      <c r="AA954" s="33" t="inlineStr"/>
      <c r="AB954" s="33" t="inlineStr"/>
      <c r="AC954" s="33" t="inlineStr"/>
      <c r="AD954" s="33" t="inlineStr"/>
      <c r="AE954" s="33" t="inlineStr"/>
      <c r="AF954" s="33" t="inlineStr"/>
      <c r="AG954" s="33" t="inlineStr"/>
      <c r="AH954">
        <f>COUNTA(D954:W954)&gt;0</f>
        <v/>
      </c>
      <c r="AI954">
        <f>IFERROR(AND($D$947&lt;&gt;"",$D$947="Yes"),FALSE)</f>
        <v/>
      </c>
      <c r="AJ954">
        <f>IFERROR(AND($D$947="",NOT(AND($D$947&lt;&gt;"",$D$947="Yes"))),FALSE)</f>
        <v/>
      </c>
      <c r="AK954">
        <f>IF(AI954,IF(AH954,"ANSWERED","MISSING"),IF(AJ954,IF(AH954,"INVALID","CONTROLLER MISSING"),IF(AH954,"INVALID","NOT APPLICABLE")))</f>
        <v/>
      </c>
      <c r="AL954" t="inlineStr">
        <is>
          <t>PARSED</t>
        </is>
      </c>
    </row>
    <row r="955">
      <c r="A955" s="29" t="inlineStr">
        <is>
          <t>CASP_PR_926_v1</t>
        </is>
      </c>
      <c r="B955" s="30" t="inlineStr">
        <is>
          <t>Details of Third Parties with which clients' Crypto-Assets are held - Jurisdiction of Third Party Custodian</t>
        </is>
      </c>
      <c r="C955" s="35" t="inlineStr">
        <is>
          <t>TABLE: 33.0
Enter Details of Third Parties with which clients' Crypto-Assets are held - Jurisdiction of Third Party Custodian
HOW TO ANSWER: 1 to 20 values.
OPTIONS: Use the dropdown list; the full option list is intentionally not repeated here.
WHEN TO ANSWER: “Does the Authorised Person hold any clients Crypto-Assets with third party CASP Custodians?” (CASP_PR_918) is “Yes”</t>
        </is>
      </c>
      <c r="D955" s="36" t="inlineStr"/>
      <c r="E955" s="36" t="inlineStr"/>
      <c r="F955" s="36" t="inlineStr"/>
      <c r="G955" s="36" t="inlineStr"/>
      <c r="H955" s="36" t="inlineStr"/>
      <c r="I955" s="36" t="inlineStr"/>
      <c r="J955" s="36" t="inlineStr"/>
      <c r="K955" s="36" t="inlineStr"/>
      <c r="L955" s="36" t="inlineStr"/>
      <c r="M955" s="36" t="inlineStr"/>
      <c r="N955" s="36" t="inlineStr"/>
      <c r="O955" s="36" t="inlineStr"/>
      <c r="P955" s="36" t="inlineStr"/>
      <c r="Q955" s="36" t="inlineStr"/>
      <c r="R955" s="36" t="inlineStr"/>
      <c r="S955" s="36" t="inlineStr"/>
      <c r="T955" s="36" t="inlineStr"/>
      <c r="U955" s="36" t="inlineStr"/>
      <c r="V955" s="36" t="inlineStr"/>
      <c r="W955" s="36" t="inlineStr"/>
      <c r="X955" s="33" t="inlineStr"/>
      <c r="Y955" s="33" t="inlineStr"/>
      <c r="Z955" s="33" t="inlineStr"/>
      <c r="AA955" s="33" t="inlineStr"/>
      <c r="AB955" s="33" t="inlineStr"/>
      <c r="AC955" s="33" t="inlineStr"/>
      <c r="AD955" s="33" t="inlineStr"/>
      <c r="AE955" s="33" t="inlineStr"/>
      <c r="AF955" s="33" t="inlineStr"/>
      <c r="AG955" s="33" t="inlineStr"/>
      <c r="AH955">
        <f>COUNTA(D955:W955)&gt;0</f>
        <v/>
      </c>
      <c r="AI955">
        <f>IFERROR(AND($D$947&lt;&gt;"",$D$947="Yes"),FALSE)</f>
        <v/>
      </c>
      <c r="AJ955">
        <f>IFERROR(AND($D$947="",NOT(AND($D$947&lt;&gt;"",$D$947="Yes"))),FALSE)</f>
        <v/>
      </c>
      <c r="AK955">
        <f>IF(AI955,IF(AH955,"ANSWERED","MISSING"),IF(AJ955,IF(AH955,"INVALID","CONTROLLER MISSING"),IF(AH955,"INVALID","NOT APPLICABLE")))</f>
        <v/>
      </c>
      <c r="AL955" t="inlineStr">
        <is>
          <t>PARSED</t>
        </is>
      </c>
    </row>
    <row r="956">
      <c r="A956" s="29" t="inlineStr">
        <is>
          <t>CASP_PR_927_v1</t>
        </is>
      </c>
      <c r="B956" s="30" t="inlineStr">
        <is>
          <t>Details of Third Parties with which clients' Crypto-Assets are held - Value of Crypto-Assets held with Third Party Custodian</t>
        </is>
      </c>
      <c r="C956" s="35" t="inlineStr">
        <is>
          <t>TABLE: 33.0
Enter Details of Third Parties with which clients' Crypto-Assets are held - Value of Crypto-Assets held with Third Party Custodian
HOW TO ANSWER: 1 to 20 values.
WHEN TO ANSWER: “Does the Authorised Person hold any clients Crypto-Assets with third party CASP Custodians?” (CASP_PR_918) is “Yes”</t>
        </is>
      </c>
      <c r="D956" s="36" t="inlineStr"/>
      <c r="E956" s="36" t="inlineStr"/>
      <c r="F956" s="36" t="inlineStr"/>
      <c r="G956" s="36" t="inlineStr"/>
      <c r="H956" s="36" t="inlineStr"/>
      <c r="I956" s="36" t="inlineStr"/>
      <c r="J956" s="36" t="inlineStr"/>
      <c r="K956" s="36" t="inlineStr"/>
      <c r="L956" s="36" t="inlineStr"/>
      <c r="M956" s="36" t="inlineStr"/>
      <c r="N956" s="36" t="inlineStr"/>
      <c r="O956" s="36" t="inlineStr"/>
      <c r="P956" s="36" t="inlineStr"/>
      <c r="Q956" s="36" t="inlineStr"/>
      <c r="R956" s="36" t="inlineStr"/>
      <c r="S956" s="36" t="inlineStr"/>
      <c r="T956" s="36" t="inlineStr"/>
      <c r="U956" s="36" t="inlineStr"/>
      <c r="V956" s="36" t="inlineStr"/>
      <c r="W956" s="36" t="inlineStr"/>
      <c r="X956" s="33" t="inlineStr"/>
      <c r="Y956" s="33" t="inlineStr"/>
      <c r="Z956" s="33" t="inlineStr"/>
      <c r="AA956" s="33" t="inlineStr"/>
      <c r="AB956" s="33" t="inlineStr"/>
      <c r="AC956" s="33" t="inlineStr"/>
      <c r="AD956" s="33" t="inlineStr"/>
      <c r="AE956" s="33" t="inlineStr"/>
      <c r="AF956" s="33" t="inlineStr"/>
      <c r="AG956" s="33" t="inlineStr"/>
      <c r="AH956">
        <f>COUNTA(D956:W956)&gt;0</f>
        <v/>
      </c>
      <c r="AI956">
        <f>IFERROR(AND($D$947&lt;&gt;"",$D$947="Yes"),FALSE)</f>
        <v/>
      </c>
      <c r="AJ956">
        <f>IFERROR(AND($D$947="",NOT(AND($D$947&lt;&gt;"",$D$947="Yes"))),FALSE)</f>
        <v/>
      </c>
      <c r="AK956">
        <f>IF(AI956,IF(AH956,"ANSWERED","MISSING"),IF(AJ956,IF(AH956,"INVALID","CONTROLLER MISSING"),IF(AH956,"INVALID","NOT APPLICABLE")))</f>
        <v/>
      </c>
      <c r="AL956" t="inlineStr">
        <is>
          <t>PARSED</t>
        </is>
      </c>
    </row>
    <row r="957">
      <c r="A957" s="29" t="inlineStr">
        <is>
          <t>CASP_PR_928_v1</t>
        </is>
      </c>
      <c r="B957" s="30" t="inlineStr">
        <is>
          <t>Number of individuals that have access to private keys/partial keys</t>
        </is>
      </c>
      <c r="C957" s="31" t="inlineStr">
        <is>
          <t>Indicate the Number of individuals that have access to private keys/partial keys
WHEN TO ANSWER: “Custody Services” (CASP_PR_896) is “Yes”</t>
        </is>
      </c>
      <c r="D957" s="36" t="inlineStr"/>
      <c r="E957" s="33" t="inlineStr"/>
      <c r="F957" s="33" t="inlineStr"/>
      <c r="G957" s="33" t="inlineStr"/>
      <c r="H957" s="33" t="inlineStr"/>
      <c r="I957" s="33" t="inlineStr"/>
      <c r="J957" s="33" t="inlineStr"/>
      <c r="K957" s="33" t="inlineStr"/>
      <c r="L957" s="33" t="inlineStr"/>
      <c r="M957" s="33" t="inlineStr"/>
      <c r="N957" s="33" t="inlineStr"/>
      <c r="O957" s="33" t="inlineStr"/>
      <c r="P957" s="33" t="inlineStr"/>
      <c r="Q957" s="33" t="inlineStr"/>
      <c r="R957" s="33" t="inlineStr"/>
      <c r="S957" s="33" t="inlineStr"/>
      <c r="T957" s="33" t="inlineStr"/>
      <c r="U957" s="33" t="inlineStr"/>
      <c r="V957" s="33" t="inlineStr"/>
      <c r="W957" s="33" t="inlineStr"/>
      <c r="X957" s="33" t="inlineStr"/>
      <c r="Y957" s="33" t="inlineStr"/>
      <c r="Z957" s="33" t="inlineStr"/>
      <c r="AA957" s="33" t="inlineStr"/>
      <c r="AB957" s="33" t="inlineStr"/>
      <c r="AC957" s="33" t="inlineStr"/>
      <c r="AD957" s="33" t="inlineStr"/>
      <c r="AE957" s="33" t="inlineStr"/>
      <c r="AF957" s="33" t="inlineStr"/>
      <c r="AG957" s="33" t="inlineStr"/>
      <c r="AH957">
        <f>COUNTA(D957:D957)&gt;0</f>
        <v/>
      </c>
      <c r="AI957">
        <f>IFERROR(AND($D$924&lt;&gt;"",$D$924="Yes"),FALSE)</f>
        <v/>
      </c>
      <c r="AJ957">
        <f>IFERROR(AND($D$924="",NOT(AND($D$924&lt;&gt;"",$D$924="Yes"))),FALSE)</f>
        <v/>
      </c>
      <c r="AK957">
        <f>IF(AI957,IF(AH957,"ANSWERED","MISSING"),IF(AJ957,IF(AH957,"INVALID","CONTROLLER MISSING"),IF(AH957,"INVALID","NOT APPLICABLE")))</f>
        <v/>
      </c>
      <c r="AL957" t="inlineStr">
        <is>
          <t>PARSED</t>
        </is>
      </c>
    </row>
    <row r="958">
      <c r="A958" s="29" t="inlineStr">
        <is>
          <t>CASP_PR_929_v1</t>
        </is>
      </c>
      <c r="B958" s="30" t="inlineStr">
        <is>
          <t>Number of individuals required to carry out a wallet withdrawal</t>
        </is>
      </c>
      <c r="C958" s="31" t="inlineStr">
        <is>
          <t>Indicate the Number of individuals required to carry out a wallet withdrawal
WHEN TO ANSWER: “Custody Services” (CASP_PR_896) is “Yes”</t>
        </is>
      </c>
      <c r="D958" s="36" t="inlineStr"/>
      <c r="E958" s="33" t="inlineStr"/>
      <c r="F958" s="33" t="inlineStr"/>
      <c r="G958" s="33" t="inlineStr"/>
      <c r="H958" s="33" t="inlineStr"/>
      <c r="I958" s="33" t="inlineStr"/>
      <c r="J958" s="33" t="inlineStr"/>
      <c r="K958" s="33" t="inlineStr"/>
      <c r="L958" s="33" t="inlineStr"/>
      <c r="M958" s="33" t="inlineStr"/>
      <c r="N958" s="33" t="inlineStr"/>
      <c r="O958" s="33" t="inlineStr"/>
      <c r="P958" s="33" t="inlineStr"/>
      <c r="Q958" s="33" t="inlineStr"/>
      <c r="R958" s="33" t="inlineStr"/>
      <c r="S958" s="33" t="inlineStr"/>
      <c r="T958" s="33" t="inlineStr"/>
      <c r="U958" s="33" t="inlineStr"/>
      <c r="V958" s="33" t="inlineStr"/>
      <c r="W958" s="33" t="inlineStr"/>
      <c r="X958" s="33" t="inlineStr"/>
      <c r="Y958" s="33" t="inlineStr"/>
      <c r="Z958" s="33" t="inlineStr"/>
      <c r="AA958" s="33" t="inlineStr"/>
      <c r="AB958" s="33" t="inlineStr"/>
      <c r="AC958" s="33" t="inlineStr"/>
      <c r="AD958" s="33" t="inlineStr"/>
      <c r="AE958" s="33" t="inlineStr"/>
      <c r="AF958" s="33" t="inlineStr"/>
      <c r="AG958" s="33" t="inlineStr"/>
      <c r="AH958">
        <f>COUNTA(D958:D958)&gt;0</f>
        <v/>
      </c>
      <c r="AI958">
        <f>IFERROR(AND($D$924&lt;&gt;"",$D$924="Yes"),FALSE)</f>
        <v/>
      </c>
      <c r="AJ958">
        <f>IFERROR(AND($D$924="",NOT(AND($D$924&lt;&gt;"",$D$924="Yes"))),FALSE)</f>
        <v/>
      </c>
      <c r="AK958">
        <f>IF(AI958,IF(AH958,"ANSWERED","MISSING"),IF(AJ958,IF(AH958,"INVALID","CONTROLLER MISSING"),IF(AH958,"INVALID","NOT APPLICABLE")))</f>
        <v/>
      </c>
      <c r="AL958" t="inlineStr">
        <is>
          <t>PARSED</t>
        </is>
      </c>
    </row>
    <row r="959">
      <c r="A959" s="29" t="inlineStr">
        <is>
          <t>CASP_PR_930_v1</t>
        </is>
      </c>
      <c r="B959" s="30" t="inlineStr">
        <is>
          <t>Are the private keys located in different geougraphical regions?</t>
        </is>
      </c>
      <c r="C959" s="31" t="inlineStr">
        <is>
          <t>Indicate Yes/No to answer "Are the private keys located in different geougraphical regions? "
OPTIONS: Yes | No
WHEN TO ANSWER: “Custody Services” (CASP_PR_896) is “Yes”</t>
        </is>
      </c>
      <c r="D959" s="36" t="inlineStr"/>
      <c r="E959" s="33" t="inlineStr"/>
      <c r="F959" s="33" t="inlineStr"/>
      <c r="G959" s="33" t="inlineStr"/>
      <c r="H959" s="33" t="inlineStr"/>
      <c r="I959" s="33" t="inlineStr"/>
      <c r="J959" s="33" t="inlineStr"/>
      <c r="K959" s="33" t="inlineStr"/>
      <c r="L959" s="33" t="inlineStr"/>
      <c r="M959" s="33" t="inlineStr"/>
      <c r="N959" s="33" t="inlineStr"/>
      <c r="O959" s="33" t="inlineStr"/>
      <c r="P959" s="33" t="inlineStr"/>
      <c r="Q959" s="33" t="inlineStr"/>
      <c r="R959" s="33" t="inlineStr"/>
      <c r="S959" s="33" t="inlineStr"/>
      <c r="T959" s="33" t="inlineStr"/>
      <c r="U959" s="33" t="inlineStr"/>
      <c r="V959" s="33" t="inlineStr"/>
      <c r="W959" s="33" t="inlineStr"/>
      <c r="X959" s="33" t="inlineStr"/>
      <c r="Y959" s="33" t="inlineStr"/>
      <c r="Z959" s="33" t="inlineStr"/>
      <c r="AA959" s="33" t="inlineStr"/>
      <c r="AB959" s="33" t="inlineStr"/>
      <c r="AC959" s="33" t="inlineStr"/>
      <c r="AD959" s="33" t="inlineStr"/>
      <c r="AE959" s="33" t="inlineStr"/>
      <c r="AF959" s="33" t="inlineStr"/>
      <c r="AG959" s="33" t="inlineStr"/>
      <c r="AH959">
        <f>COUNTA(D959:D959)&gt;0</f>
        <v/>
      </c>
      <c r="AI959">
        <f>IFERROR(AND($D$924&lt;&gt;"",$D$924="Yes"),FALSE)</f>
        <v/>
      </c>
      <c r="AJ959">
        <f>IFERROR(AND($D$924="",NOT(AND($D$924&lt;&gt;"",$D$924="Yes"))),FALSE)</f>
        <v/>
      </c>
      <c r="AK959">
        <f>IF(AI959,IF(AH959,"ANSWERED","MISSING"),IF(AJ959,IF(AH959,"INVALID","CONTROLLER MISSING"),IF(AH959,"INVALID","NOT APPLICABLE")))</f>
        <v/>
      </c>
      <c r="AL959" t="inlineStr">
        <is>
          <t>PARSED</t>
        </is>
      </c>
    </row>
    <row r="960">
      <c r="A960" s="29" t="inlineStr">
        <is>
          <t>CASP_PR_931_v1</t>
        </is>
      </c>
      <c r="B960" s="30" t="inlineStr">
        <is>
          <t>Wallet Details for Top 5 Crypto-Assets held under custody - Name of Crypto-Asset</t>
        </is>
      </c>
      <c r="C960" s="35" t="inlineStr">
        <is>
          <t>TABLE: 34.0
Enter Wallet Details for Top 5 Crypto-Assets held under custody - Name of Crypto-Asset
HOW TO ANSWER: 1 to 5 values.
OPTIONS: Use the dropdown list; the full option list is intentionally not repeated here.
WHEN TO ANSWER: “Custody Services” (CASP_PR_896) is “Yes”</t>
        </is>
      </c>
      <c r="D960" s="36" t="inlineStr"/>
      <c r="E960" s="36" t="inlineStr"/>
      <c r="F960" s="36" t="inlineStr"/>
      <c r="G960" s="36" t="inlineStr"/>
      <c r="H960" s="36" t="inlineStr"/>
      <c r="I960" s="33" t="inlineStr"/>
      <c r="J960" s="33" t="inlineStr"/>
      <c r="K960" s="33" t="inlineStr"/>
      <c r="L960" s="33" t="inlineStr"/>
      <c r="M960" s="33" t="inlineStr"/>
      <c r="N960" s="33" t="inlineStr"/>
      <c r="O960" s="33" t="inlineStr"/>
      <c r="P960" s="33" t="inlineStr"/>
      <c r="Q960" s="33" t="inlineStr"/>
      <c r="R960" s="33" t="inlineStr"/>
      <c r="S960" s="33" t="inlineStr"/>
      <c r="T960" s="33" t="inlineStr"/>
      <c r="U960" s="33" t="inlineStr"/>
      <c r="V960" s="33" t="inlineStr"/>
      <c r="W960" s="33" t="inlineStr"/>
      <c r="X960" s="33" t="inlineStr"/>
      <c r="Y960" s="33" t="inlineStr"/>
      <c r="Z960" s="33" t="inlineStr"/>
      <c r="AA960" s="33" t="inlineStr"/>
      <c r="AB960" s="33" t="inlineStr"/>
      <c r="AC960" s="33" t="inlineStr"/>
      <c r="AD960" s="33" t="inlineStr"/>
      <c r="AE960" s="33" t="inlineStr"/>
      <c r="AF960" s="33" t="inlineStr"/>
      <c r="AG960" s="33" t="inlineStr"/>
      <c r="AH960">
        <f>COUNTA(D960:H960)&gt;0</f>
        <v/>
      </c>
      <c r="AI960">
        <f>IFERROR(AND($D$924&lt;&gt;"",$D$924="Yes"),FALSE)</f>
        <v/>
      </c>
      <c r="AJ960">
        <f>IFERROR(AND($D$924="",NOT(AND($D$924&lt;&gt;"",$D$924="Yes"))),FALSE)</f>
        <v/>
      </c>
      <c r="AK960">
        <f>IF(AI960,IF(AH960,"ANSWERED","MISSING"),IF(AJ960,IF(AH960,"INVALID","CONTROLLER MISSING"),IF(AH960,"INVALID","NOT APPLICABLE")))</f>
        <v/>
      </c>
      <c r="AL960" t="inlineStr">
        <is>
          <t>PARSED</t>
        </is>
      </c>
    </row>
    <row r="961">
      <c r="A961" s="29" t="inlineStr">
        <is>
          <t>CASP_PR_932_v1</t>
        </is>
      </c>
      <c r="B961" s="30" t="inlineStr">
        <is>
          <t>Wallet Details for Top 5 Crypto-Assets held under custody - Name if USD/EUR Denominated Stablecoin or Other</t>
        </is>
      </c>
      <c r="C961" s="35" t="inlineStr">
        <is>
          <t>TABLE: 34.0
Enter Wallet Details for Top 5 Crypto-Assets held under custody - Name if USD/EUR Denominated Stablecoin or Other
HOW TO ANSWER: 1 to 5 values.
WHEN TO ANSWER: At least one of these conditions must be met: “Wallet Details for Top 5 Crypto-Assets held under custody - Name of Crypto-Asset” (CASP_PR_931) is “USD Denominated Stablecoin”; or “Wallet Details for Top 5 Crypto-Assets held under custody - Name of Crypto-Asset” (CASP_PR_931) is “EUR Denominated Stablecoin”; or “Wallet Details for Top 5 Crypto-As…</t>
        </is>
      </c>
      <c r="D961" s="36" t="inlineStr"/>
      <c r="E961" s="36" t="inlineStr"/>
      <c r="F961" s="36" t="inlineStr"/>
      <c r="G961" s="36" t="inlineStr"/>
      <c r="H961" s="36" t="inlineStr"/>
      <c r="I961" s="33" t="inlineStr"/>
      <c r="J961" s="33" t="inlineStr"/>
      <c r="K961" s="33" t="inlineStr"/>
      <c r="L961" s="33" t="inlineStr"/>
      <c r="M961" s="33" t="inlineStr"/>
      <c r="N961" s="33" t="inlineStr"/>
      <c r="O961" s="33" t="inlineStr"/>
      <c r="P961" s="33" t="inlineStr"/>
      <c r="Q961" s="33" t="inlineStr"/>
      <c r="R961" s="33" t="inlineStr"/>
      <c r="S961" s="33" t="inlineStr"/>
      <c r="T961" s="33" t="inlineStr"/>
      <c r="U961" s="33" t="inlineStr"/>
      <c r="V961" s="33" t="inlineStr"/>
      <c r="W961" s="33" t="inlineStr"/>
      <c r="X961" s="33" t="inlineStr"/>
      <c r="Y961" s="33" t="inlineStr"/>
      <c r="Z961" s="33" t="inlineStr"/>
      <c r="AA961" s="33" t="inlineStr"/>
      <c r="AB961" s="33" t="inlineStr"/>
      <c r="AC961" s="33" t="inlineStr"/>
      <c r="AD961" s="33" t="inlineStr"/>
      <c r="AE961" s="33" t="inlineStr"/>
      <c r="AF961" s="33" t="inlineStr"/>
      <c r="AG961" s="33" t="inlineStr"/>
      <c r="AH961">
        <f>COUNTA(D961:H961)&gt;0</f>
        <v/>
      </c>
      <c r="AI961">
        <f>IFERROR(OR(COUNTIF('2- PR'!$D$960:$H$960,"USD Denominated Stablecoin")&gt;0,COUNTIF('2- PR'!$D$960:$H$960,"EUR Denominated Stablecoin")&gt;0,COUNTIF('2- PR'!$D$960:$H$960,"Other")&gt;0),FALSE)</f>
        <v/>
      </c>
      <c r="AJ961">
        <f>IFERROR(AND(COUNTA('2- PR'!$D$960:$H$960)=0,NOT(OR(COUNTIF('2- PR'!$D$960:$H$960,"USD Denominated Stablecoin")&gt;0,COUNTIF('2- PR'!$D$960:$H$960,"EUR Denominated Stablecoin")&gt;0,COUNTIF('2- PR'!$D$960:$H$960,"Other")&gt;0))),FALSE)</f>
        <v/>
      </c>
      <c r="AK961">
        <f>IF(AI961,IF(AH961,"ANSWERED","MISSING"),IF(AJ961,IF(AH961,"INVALID","CONTROLLER MISSING"),IF(AH961,"INVALID","NOT APPLICABLE")))</f>
        <v/>
      </c>
      <c r="AL961" t="inlineStr">
        <is>
          <t>PARSED</t>
        </is>
      </c>
    </row>
    <row r="962">
      <c r="A962" s="29" t="inlineStr">
        <is>
          <t>CASP_PR_933_v1</t>
        </is>
      </c>
      <c r="B962" s="30" t="inlineStr">
        <is>
          <t>Wallet Details for Top 5 Crypto-Assets held under custody - Hot (%)</t>
        </is>
      </c>
      <c r="C962" s="35" t="inlineStr">
        <is>
          <t>TABLE: 34.0
Enter Wallet Details for Top 5 Crypto-Assets held under custody - Hot (%). Enter the figure in %, i.e. 10% to be entered as 10
HOW TO ANSWER: 1 to 5 values.
WHEN TO ANSWER: “Wallet Details for Top 5 Crypto-Assets held under custody - Name of Crypto-Asset” (CASP_PR_931) is not “N/A”</t>
        </is>
      </c>
      <c r="D962" s="36" t="inlineStr"/>
      <c r="E962" s="36" t="inlineStr"/>
      <c r="F962" s="36" t="inlineStr"/>
      <c r="G962" s="36" t="inlineStr"/>
      <c r="H962" s="36" t="inlineStr"/>
      <c r="I962" s="33" t="inlineStr"/>
      <c r="J962" s="33" t="inlineStr"/>
      <c r="K962" s="33" t="inlineStr"/>
      <c r="L962" s="33" t="inlineStr"/>
      <c r="M962" s="33" t="inlineStr"/>
      <c r="N962" s="33" t="inlineStr"/>
      <c r="O962" s="33" t="inlineStr"/>
      <c r="P962" s="33" t="inlineStr"/>
      <c r="Q962" s="33" t="inlineStr"/>
      <c r="R962" s="33" t="inlineStr"/>
      <c r="S962" s="33" t="inlineStr"/>
      <c r="T962" s="33" t="inlineStr"/>
      <c r="U962" s="33" t="inlineStr"/>
      <c r="V962" s="33" t="inlineStr"/>
      <c r="W962" s="33" t="inlineStr"/>
      <c r="X962" s="33" t="inlineStr"/>
      <c r="Y962" s="33" t="inlineStr"/>
      <c r="Z962" s="33" t="inlineStr"/>
      <c r="AA962" s="33" t="inlineStr"/>
      <c r="AB962" s="33" t="inlineStr"/>
      <c r="AC962" s="33" t="inlineStr"/>
      <c r="AD962" s="33" t="inlineStr"/>
      <c r="AE962" s="33" t="inlineStr"/>
      <c r="AF962" s="33" t="inlineStr"/>
      <c r="AG962" s="33" t="inlineStr"/>
      <c r="AH962">
        <f>COUNTA(D962:H962)&gt;0</f>
        <v/>
      </c>
      <c r="AI962">
        <f>IFERROR(NOT(COUNTIF('2- PR'!$D$960:$H$960,"N/A")&gt;0),FALSE)</f>
        <v/>
      </c>
      <c r="AJ962">
        <f>IFERROR(AND(COUNTA('2- PR'!$D$960:$H$960)=0,NOT(NOT(COUNTIF('2- PR'!$D$960:$H$960,"N/A")&gt;0))),FALSE)</f>
        <v/>
      </c>
      <c r="AK962">
        <f>IF(AI962,IF(AH962,"ANSWERED","MISSING"),IF(AJ962,IF(AH962,"INVALID","CONTROLLER MISSING"),IF(AH962,"INVALID","NOT APPLICABLE")))</f>
        <v/>
      </c>
      <c r="AL962" t="inlineStr">
        <is>
          <t>PARSED</t>
        </is>
      </c>
    </row>
    <row r="963">
      <c r="A963" s="29" t="inlineStr">
        <is>
          <t>CASP_PR_934_v1</t>
        </is>
      </c>
      <c r="B963" s="30" t="inlineStr">
        <is>
          <t>Wallet Details for Top 5 Crypto-Assets held under custody - Warm (%)</t>
        </is>
      </c>
      <c r="C963" s="35" t="inlineStr">
        <is>
          <t>TABLE: 34.0
Enter Wallet Details for Top 5 Crypto-Assets held under custody - Warm (%). Enter the figure in %, i.e. 10% to be entered as 10
HOW TO ANSWER: 1 to 5 values.
WHEN TO ANSWER: “Wallet Details for Top 5 Crypto-Assets held under custody - Name of Crypto-Asset” (CASP_PR_931) is not “N/A”</t>
        </is>
      </c>
      <c r="D963" s="36" t="inlineStr"/>
      <c r="E963" s="36" t="inlineStr"/>
      <c r="F963" s="36" t="inlineStr"/>
      <c r="G963" s="36" t="inlineStr"/>
      <c r="H963" s="36" t="inlineStr"/>
      <c r="I963" s="33" t="inlineStr"/>
      <c r="J963" s="33" t="inlineStr"/>
      <c r="K963" s="33" t="inlineStr"/>
      <c r="L963" s="33" t="inlineStr"/>
      <c r="M963" s="33" t="inlineStr"/>
      <c r="N963" s="33" t="inlineStr"/>
      <c r="O963" s="33" t="inlineStr"/>
      <c r="P963" s="33" t="inlineStr"/>
      <c r="Q963" s="33" t="inlineStr"/>
      <c r="R963" s="33" t="inlineStr"/>
      <c r="S963" s="33" t="inlineStr"/>
      <c r="T963" s="33" t="inlineStr"/>
      <c r="U963" s="33" t="inlineStr"/>
      <c r="V963" s="33" t="inlineStr"/>
      <c r="W963" s="33" t="inlineStr"/>
      <c r="X963" s="33" t="inlineStr"/>
      <c r="Y963" s="33" t="inlineStr"/>
      <c r="Z963" s="33" t="inlineStr"/>
      <c r="AA963" s="33" t="inlineStr"/>
      <c r="AB963" s="33" t="inlineStr"/>
      <c r="AC963" s="33" t="inlineStr"/>
      <c r="AD963" s="33" t="inlineStr"/>
      <c r="AE963" s="33" t="inlineStr"/>
      <c r="AF963" s="33" t="inlineStr"/>
      <c r="AG963" s="33" t="inlineStr"/>
      <c r="AH963">
        <f>COUNTA(D963:H963)&gt;0</f>
        <v/>
      </c>
      <c r="AI963">
        <f>IFERROR(NOT(COUNTIF('2- PR'!$D$960:$H$960,"N/A")&gt;0),FALSE)</f>
        <v/>
      </c>
      <c r="AJ963">
        <f>IFERROR(AND(COUNTA('2- PR'!$D$960:$H$960)=0,NOT(NOT(COUNTIF('2- PR'!$D$960:$H$960,"N/A")&gt;0))),FALSE)</f>
        <v/>
      </c>
      <c r="AK963">
        <f>IF(AI963,IF(AH963,"ANSWERED","MISSING"),IF(AJ963,IF(AH963,"INVALID","CONTROLLER MISSING"),IF(AH963,"INVALID","NOT APPLICABLE")))</f>
        <v/>
      </c>
      <c r="AL963" t="inlineStr">
        <is>
          <t>PARSED</t>
        </is>
      </c>
    </row>
    <row r="964">
      <c r="A964" s="29" t="inlineStr">
        <is>
          <t>CASP_PR_935_v1</t>
        </is>
      </c>
      <c r="B964" s="30" t="inlineStr">
        <is>
          <t>Wallet Details for Top 5 Crypto-Assets held under custody - Cold (%)</t>
        </is>
      </c>
      <c r="C964" s="35" t="inlineStr">
        <is>
          <t>TABLE: 34.0
Enter Wallet Details for Top 5 Crypto-Assets held under custody - Cold (%). Enter the figure in %, i.e. 10% to be entered as 10
HOW TO ANSWER: 1 to 5 values.
WHEN TO ANSWER: “Wallet Details for Top 5 Crypto-Assets held under custody - Name of Crypto-Asset” (CASP_PR_931) is not “N/A”</t>
        </is>
      </c>
      <c r="D964" s="36" t="inlineStr"/>
      <c r="E964" s="36" t="inlineStr"/>
      <c r="F964" s="36" t="inlineStr"/>
      <c r="G964" s="36" t="inlineStr"/>
      <c r="H964" s="36" t="inlineStr"/>
      <c r="I964" s="33" t="inlineStr"/>
      <c r="J964" s="33" t="inlineStr"/>
      <c r="K964" s="33" t="inlineStr"/>
      <c r="L964" s="33" t="inlineStr"/>
      <c r="M964" s="33" t="inlineStr"/>
      <c r="N964" s="33" t="inlineStr"/>
      <c r="O964" s="33" t="inlineStr"/>
      <c r="P964" s="33" t="inlineStr"/>
      <c r="Q964" s="33" t="inlineStr"/>
      <c r="R964" s="33" t="inlineStr"/>
      <c r="S964" s="33" t="inlineStr"/>
      <c r="T964" s="33" t="inlineStr"/>
      <c r="U964" s="33" t="inlineStr"/>
      <c r="V964" s="33" t="inlineStr"/>
      <c r="W964" s="33" t="inlineStr"/>
      <c r="X964" s="33" t="inlineStr"/>
      <c r="Y964" s="33" t="inlineStr"/>
      <c r="Z964" s="33" t="inlineStr"/>
      <c r="AA964" s="33" t="inlineStr"/>
      <c r="AB964" s="33" t="inlineStr"/>
      <c r="AC964" s="33" t="inlineStr"/>
      <c r="AD964" s="33" t="inlineStr"/>
      <c r="AE964" s="33" t="inlineStr"/>
      <c r="AF964" s="33" t="inlineStr"/>
      <c r="AG964" s="33" t="inlineStr"/>
      <c r="AH964">
        <f>COUNTA(D964:H964)&gt;0</f>
        <v/>
      </c>
      <c r="AI964">
        <f>IFERROR(NOT(COUNTIF('2- PR'!$D$960:$H$960,"N/A")&gt;0),FALSE)</f>
        <v/>
      </c>
      <c r="AJ964">
        <f>IFERROR(AND(COUNTA('2- PR'!$D$960:$H$960)=0,NOT(NOT(COUNTIF('2- PR'!$D$960:$H$960,"N/A")&gt;0))),FALSE)</f>
        <v/>
      </c>
      <c r="AK964">
        <f>IF(AI964,IF(AH964,"ANSWERED","MISSING"),IF(AJ964,IF(AH964,"INVALID","CONTROLLER MISSING"),IF(AH964,"INVALID","NOT APPLICABLE")))</f>
        <v/>
      </c>
      <c r="AL964" t="inlineStr">
        <is>
          <t>PARSED</t>
        </is>
      </c>
    </row>
    <row r="965">
      <c r="A965" s="29" t="inlineStr">
        <is>
          <t>CASP_PR_936_v1</t>
        </is>
      </c>
      <c r="B965" s="30" t="inlineStr">
        <is>
          <t>Are there any unresolved differences to be reconciled?</t>
        </is>
      </c>
      <c r="C965" s="31" t="inlineStr">
        <is>
          <t>Indicate Yes/No to answer "Are there any unresolved differences to be reconciled?"
OPTIONS: Yes | No
WHEN TO ANSWER: “Custody Services” (CASP_PR_896) is “Yes”</t>
        </is>
      </c>
      <c r="D965" s="36" t="inlineStr"/>
      <c r="E965" s="33" t="inlineStr"/>
      <c r="F965" s="33" t="inlineStr"/>
      <c r="G965" s="33" t="inlineStr"/>
      <c r="H965" s="33" t="inlineStr"/>
      <c r="I965" s="33" t="inlineStr"/>
      <c r="J965" s="33" t="inlineStr"/>
      <c r="K965" s="33" t="inlineStr"/>
      <c r="L965" s="33" t="inlineStr"/>
      <c r="M965" s="33" t="inlineStr"/>
      <c r="N965" s="33" t="inlineStr"/>
      <c r="O965" s="33" t="inlineStr"/>
      <c r="P965" s="33" t="inlineStr"/>
      <c r="Q965" s="33" t="inlineStr"/>
      <c r="R965" s="33" t="inlineStr"/>
      <c r="S965" s="33" t="inlineStr"/>
      <c r="T965" s="33" t="inlineStr"/>
      <c r="U965" s="33" t="inlineStr"/>
      <c r="V965" s="33" t="inlineStr"/>
      <c r="W965" s="33" t="inlineStr"/>
      <c r="X965" s="33" t="inlineStr"/>
      <c r="Y965" s="33" t="inlineStr"/>
      <c r="Z965" s="33" t="inlineStr"/>
      <c r="AA965" s="33" t="inlineStr"/>
      <c r="AB965" s="33" t="inlineStr"/>
      <c r="AC965" s="33" t="inlineStr"/>
      <c r="AD965" s="33" t="inlineStr"/>
      <c r="AE965" s="33" t="inlineStr"/>
      <c r="AF965" s="33" t="inlineStr"/>
      <c r="AG965" s="33" t="inlineStr"/>
      <c r="AH965">
        <f>COUNTA(D965:D965)&gt;0</f>
        <v/>
      </c>
      <c r="AI965">
        <f>IFERROR(AND($D$924&lt;&gt;"",$D$924="Yes"),FALSE)</f>
        <v/>
      </c>
      <c r="AJ965">
        <f>IFERROR(AND($D$924="",NOT(AND($D$924&lt;&gt;"",$D$924="Yes"))),FALSE)</f>
        <v/>
      </c>
      <c r="AK965">
        <f>IF(AI965,IF(AH965,"ANSWERED","MISSING"),IF(AJ965,IF(AH965,"INVALID","CONTROLLER MISSING"),IF(AH965,"INVALID","NOT APPLICABLE")))</f>
        <v/>
      </c>
      <c r="AL965" t="inlineStr">
        <is>
          <t>PARSED</t>
        </is>
      </c>
    </row>
    <row r="966">
      <c r="A966" s="29" t="inlineStr">
        <is>
          <t>CASP_PR_937_v1</t>
        </is>
      </c>
      <c r="B966" s="30" t="inlineStr">
        <is>
          <t>What is the total amount of unresolved differences attributable to client crypto-assets?</t>
        </is>
      </c>
      <c r="C966" s="31" t="inlineStr">
        <is>
          <t>WHEN TO ANSWER: “Are there any unresolved differences to be reconciled?” (CASP_PR_936) is “Yes”</t>
        </is>
      </c>
      <c r="D966" s="36" t="inlineStr"/>
      <c r="E966" s="33" t="inlineStr"/>
      <c r="F966" s="33" t="inlineStr"/>
      <c r="G966" s="33" t="inlineStr"/>
      <c r="H966" s="33" t="inlineStr"/>
      <c r="I966" s="33" t="inlineStr"/>
      <c r="J966" s="33" t="inlineStr"/>
      <c r="K966" s="33" t="inlineStr"/>
      <c r="L966" s="33" t="inlineStr"/>
      <c r="M966" s="33" t="inlineStr"/>
      <c r="N966" s="33" t="inlineStr"/>
      <c r="O966" s="33" t="inlineStr"/>
      <c r="P966" s="33" t="inlineStr"/>
      <c r="Q966" s="33" t="inlineStr"/>
      <c r="R966" s="33" t="inlineStr"/>
      <c r="S966" s="33" t="inlineStr"/>
      <c r="T966" s="33" t="inlineStr"/>
      <c r="U966" s="33" t="inlineStr"/>
      <c r="V966" s="33" t="inlineStr"/>
      <c r="W966" s="33" t="inlineStr"/>
      <c r="X966" s="33" t="inlineStr"/>
      <c r="Y966" s="33" t="inlineStr"/>
      <c r="Z966" s="33" t="inlineStr"/>
      <c r="AA966" s="33" t="inlineStr"/>
      <c r="AB966" s="33" t="inlineStr"/>
      <c r="AC966" s="33" t="inlineStr"/>
      <c r="AD966" s="33" t="inlineStr"/>
      <c r="AE966" s="33" t="inlineStr"/>
      <c r="AF966" s="33" t="inlineStr"/>
      <c r="AG966" s="33" t="inlineStr"/>
      <c r="AH966">
        <f>COUNTA(D966:D966)&gt;0</f>
        <v/>
      </c>
      <c r="AI966">
        <f>IFERROR(AND($D$965&lt;&gt;"",$D$965="Yes"),FALSE)</f>
        <v/>
      </c>
      <c r="AJ966">
        <f>IFERROR(AND($D$965="",NOT(AND($D$965&lt;&gt;"",$D$965="Yes"))),FALSE)</f>
        <v/>
      </c>
      <c r="AK966">
        <f>IF(AI966,IF(AH966,"ANSWERED","MISSING"),IF(AJ966,IF(AH966,"INVALID","CONTROLLER MISSING"),IF(AH966,"INVALID","NOT APPLICABLE")))</f>
        <v/>
      </c>
      <c r="AL966" t="inlineStr">
        <is>
          <t>PARSED</t>
        </is>
      </c>
    </row>
    <row r="967">
      <c r="A967" s="29" t="inlineStr">
        <is>
          <t>CASP_PR_938_v1</t>
        </is>
      </c>
      <c r="B967" s="30" t="inlineStr">
        <is>
          <t>Kindly indicate the frequency of reconciliations</t>
        </is>
      </c>
      <c r="C967" s="31" t="inlineStr">
        <is>
          <t>OPTIONS: Use the dropdown list; the full option list is intentionally not repeated here.
WHEN TO ANSWER: “Custody Services” (CASP_PR_896) is “Yes”</t>
        </is>
      </c>
      <c r="D967" s="36" t="inlineStr"/>
      <c r="E967" s="33" t="inlineStr"/>
      <c r="F967" s="33" t="inlineStr"/>
      <c r="G967" s="33" t="inlineStr"/>
      <c r="H967" s="33" t="inlineStr"/>
      <c r="I967" s="33" t="inlineStr"/>
      <c r="J967" s="33" t="inlineStr"/>
      <c r="K967" s="33" t="inlineStr"/>
      <c r="L967" s="33" t="inlineStr"/>
      <c r="M967" s="33" t="inlineStr"/>
      <c r="N967" s="33" t="inlineStr"/>
      <c r="O967" s="33" t="inlineStr"/>
      <c r="P967" s="33" t="inlineStr"/>
      <c r="Q967" s="33" t="inlineStr"/>
      <c r="R967" s="33" t="inlineStr"/>
      <c r="S967" s="33" t="inlineStr"/>
      <c r="T967" s="33" t="inlineStr"/>
      <c r="U967" s="33" t="inlineStr"/>
      <c r="V967" s="33" t="inlineStr"/>
      <c r="W967" s="33" t="inlineStr"/>
      <c r="X967" s="33" t="inlineStr"/>
      <c r="Y967" s="33" t="inlineStr"/>
      <c r="Z967" s="33" t="inlineStr"/>
      <c r="AA967" s="33" t="inlineStr"/>
      <c r="AB967" s="33" t="inlineStr"/>
      <c r="AC967" s="33" t="inlineStr"/>
      <c r="AD967" s="33" t="inlineStr"/>
      <c r="AE967" s="33" t="inlineStr"/>
      <c r="AF967" s="33" t="inlineStr"/>
      <c r="AG967" s="33" t="inlineStr"/>
      <c r="AH967">
        <f>COUNTA(D967:D967)&gt;0</f>
        <v/>
      </c>
      <c r="AI967">
        <f>IFERROR(AND($D$924&lt;&gt;"",$D$924="Yes"),FALSE)</f>
        <v/>
      </c>
      <c r="AJ967">
        <f>IFERROR(AND($D$924="",NOT(AND($D$924&lt;&gt;"",$D$924="Yes"))),FALSE)</f>
        <v/>
      </c>
      <c r="AK967">
        <f>IF(AI967,IF(AH967,"ANSWERED","MISSING"),IF(AJ967,IF(AH967,"INVALID","CONTROLLER MISSING"),IF(AH967,"INVALID","NOT APPLICABLE")))</f>
        <v/>
      </c>
      <c r="AL967" t="inlineStr">
        <is>
          <t>PARSED</t>
        </is>
      </c>
    </row>
    <row r="968">
      <c r="A968" s="29" t="inlineStr">
        <is>
          <t>CASP_PR_939_v1</t>
        </is>
      </c>
      <c r="B968" s="30" t="inlineStr">
        <is>
          <t>Kindly provide a brief description of the reconciliation process</t>
        </is>
      </c>
      <c r="C968" s="31" t="inlineStr">
        <is>
          <t>WHEN TO ANSWER: “Custody Services” (CASP_PR_896) is “Yes”</t>
        </is>
      </c>
      <c r="D968" s="36" t="inlineStr"/>
      <c r="E968" s="33" t="inlineStr"/>
      <c r="F968" s="33" t="inlineStr"/>
      <c r="G968" s="33" t="inlineStr"/>
      <c r="H968" s="33" t="inlineStr"/>
      <c r="I968" s="33" t="inlineStr"/>
      <c r="J968" s="33" t="inlineStr"/>
      <c r="K968" s="33" t="inlineStr"/>
      <c r="L968" s="33" t="inlineStr"/>
      <c r="M968" s="33" t="inlineStr"/>
      <c r="N968" s="33" t="inlineStr"/>
      <c r="O968" s="33" t="inlineStr"/>
      <c r="P968" s="33" t="inlineStr"/>
      <c r="Q968" s="33" t="inlineStr"/>
      <c r="R968" s="33" t="inlineStr"/>
      <c r="S968" s="33" t="inlineStr"/>
      <c r="T968" s="33" t="inlineStr"/>
      <c r="U968" s="33" t="inlineStr"/>
      <c r="V968" s="33" t="inlineStr"/>
      <c r="W968" s="33" t="inlineStr"/>
      <c r="X968" s="33" t="inlineStr"/>
      <c r="Y968" s="33" t="inlineStr"/>
      <c r="Z968" s="33" t="inlineStr"/>
      <c r="AA968" s="33" t="inlineStr"/>
      <c r="AB968" s="33" t="inlineStr"/>
      <c r="AC968" s="33" t="inlineStr"/>
      <c r="AD968" s="33" t="inlineStr"/>
      <c r="AE968" s="33" t="inlineStr"/>
      <c r="AF968" s="33" t="inlineStr"/>
      <c r="AG968" s="33" t="inlineStr"/>
      <c r="AH968">
        <f>COUNTA(D968:D968)&gt;0</f>
        <v/>
      </c>
      <c r="AI968">
        <f>IFERROR(AND($D$924&lt;&gt;"",$D$924="Yes"),FALSE)</f>
        <v/>
      </c>
      <c r="AJ968">
        <f>IFERROR(AND($D$924="",NOT(AND($D$924&lt;&gt;"",$D$924="Yes"))),FALSE)</f>
        <v/>
      </c>
      <c r="AK968">
        <f>IF(AI968,IF(AH968,"ANSWERED","MISSING"),IF(AJ968,IF(AH968,"INVALID","CONTROLLER MISSING"),IF(AH968,"INVALID","NOT APPLICABLE")))</f>
        <v/>
      </c>
      <c r="AL968" t="inlineStr">
        <is>
          <t>PARSED</t>
        </is>
      </c>
    </row>
    <row r="969" ht="24" customHeight="1">
      <c r="A969" s="28" t="inlineStr">
        <is>
          <t>PR — OPERATION OF A TRADING PLATFORM</t>
        </is>
      </c>
      <c r="B969" s="28" t="n"/>
      <c r="C969" s="28" t="n"/>
      <c r="D969" s="28" t="n"/>
      <c r="E969" s="28" t="n"/>
      <c r="F969" s="28" t="n"/>
      <c r="G969" s="28" t="n"/>
      <c r="H969" s="28" t="n"/>
      <c r="I969" s="28" t="n"/>
      <c r="J969" s="28" t="n"/>
      <c r="K969" s="28" t="n"/>
      <c r="L969" s="28" t="n"/>
      <c r="M969" s="28" t="n"/>
      <c r="N969" s="28" t="n"/>
      <c r="O969" s="28" t="n"/>
      <c r="P969" s="28" t="n"/>
      <c r="Q969" s="28" t="n"/>
      <c r="R969" s="28" t="n"/>
      <c r="S969" s="28" t="n"/>
      <c r="T969" s="28" t="n"/>
      <c r="U969" s="28" t="n"/>
      <c r="V969" s="28" t="n"/>
      <c r="W969" s="28" t="n"/>
      <c r="X969" s="28" t="n"/>
      <c r="Y969" s="28" t="n"/>
      <c r="Z969" s="28" t="n"/>
      <c r="AA969" s="28" t="n"/>
      <c r="AB969" s="28" t="n"/>
      <c r="AC969" s="28" t="n"/>
      <c r="AD969" s="28" t="n"/>
      <c r="AE969" s="28" t="n"/>
      <c r="AF969" s="28" t="n"/>
      <c r="AG969" s="28" t="n"/>
    </row>
    <row r="970">
      <c r="A970" s="29" t="inlineStr">
        <is>
          <t>CASP_PR_940_v1</t>
        </is>
      </c>
      <c r="B970" s="30" t="inlineStr">
        <is>
          <t>Number of Active Clients placing orders during the reporting period</t>
        </is>
      </c>
      <c r="C970" s="34" t="inlineStr">
        <is>
          <t>TABLE: 35.0
MATRIX ROW / CONTEXT: Malta
Enter Number of Active Clients placing orders during the reporting period in Malta
HOW TO ANSWER: 1 to 1 values.
WHEN TO ANSWER: “Operation of a Trading Platform” (CASP_PR_897) is “Yes”</t>
        </is>
      </c>
      <c r="D970" s="36" t="inlineStr"/>
      <c r="E970" s="33" t="inlineStr"/>
      <c r="F970" s="33" t="inlineStr"/>
      <c r="G970" s="33" t="inlineStr"/>
      <c r="H970" s="33" t="inlineStr"/>
      <c r="I970" s="33" t="inlineStr"/>
      <c r="J970" s="33" t="inlineStr"/>
      <c r="K970" s="33" t="inlineStr"/>
      <c r="L970" s="33" t="inlineStr"/>
      <c r="M970" s="33" t="inlineStr"/>
      <c r="N970" s="33" t="inlineStr"/>
      <c r="O970" s="33" t="inlineStr"/>
      <c r="P970" s="33" t="inlineStr"/>
      <c r="Q970" s="33" t="inlineStr"/>
      <c r="R970" s="33" t="inlineStr"/>
      <c r="S970" s="33" t="inlineStr"/>
      <c r="T970" s="33" t="inlineStr"/>
      <c r="U970" s="33" t="inlineStr"/>
      <c r="V970" s="33" t="inlineStr"/>
      <c r="W970" s="33" t="inlineStr"/>
      <c r="X970" s="33" t="inlineStr"/>
      <c r="Y970" s="33" t="inlineStr"/>
      <c r="Z970" s="33" t="inlineStr"/>
      <c r="AA970" s="33" t="inlineStr"/>
      <c r="AB970" s="33" t="inlineStr"/>
      <c r="AC970" s="33" t="inlineStr"/>
      <c r="AD970" s="33" t="inlineStr"/>
      <c r="AE970" s="33" t="inlineStr"/>
      <c r="AF970" s="33" t="inlineStr"/>
      <c r="AG970" s="33" t="inlineStr"/>
      <c r="AH970">
        <f>COUNTA(D970:D970)&gt;0</f>
        <v/>
      </c>
      <c r="AI970">
        <f>IFERROR(AND($D$925&lt;&gt;"",$D$925="Yes"),FALSE)</f>
        <v/>
      </c>
      <c r="AJ970">
        <f>IFERROR(AND($D$925="",NOT(AND($D$925&lt;&gt;"",$D$925="Yes"))),FALSE)</f>
        <v/>
      </c>
      <c r="AK970">
        <f>IF(AI970,IF(AH970,"ANSWERED","MISSING"),IF(AJ970,IF(AH970,"INVALID","CONTROLLER MISSING"),IF(AH970,"INVALID","NOT APPLICABLE")))</f>
        <v/>
      </c>
      <c r="AL970" t="inlineStr">
        <is>
          <t>PARSED</t>
        </is>
      </c>
    </row>
    <row r="971">
      <c r="A971" s="29" t="inlineStr">
        <is>
          <t>CASP_PR_941_v1</t>
        </is>
      </c>
      <c r="B971" s="30" t="inlineStr">
        <is>
          <t>Number of Active Clients placing orders during the reporting period</t>
        </is>
      </c>
      <c r="C971" s="34" t="inlineStr">
        <is>
          <t>TABLE: 35.0
MATRIX ROW / CONTEXT: EU/EEA
Enter Number of Active Clients placing orders during the reporting period in EU/EEA
HOW TO ANSWER: 1 to 1 values.
WHEN TO ANSWER: “Operation of a Trading Platform” (CASP_PR_897) is “Yes”</t>
        </is>
      </c>
      <c r="D971" s="36" t="inlineStr"/>
      <c r="E971" s="33" t="inlineStr"/>
      <c r="F971" s="33" t="inlineStr"/>
      <c r="G971" s="33" t="inlineStr"/>
      <c r="H971" s="33" t="inlineStr"/>
      <c r="I971" s="33" t="inlineStr"/>
      <c r="J971" s="33" t="inlineStr"/>
      <c r="K971" s="33" t="inlineStr"/>
      <c r="L971" s="33" t="inlineStr"/>
      <c r="M971" s="33" t="inlineStr"/>
      <c r="N971" s="33" t="inlineStr"/>
      <c r="O971" s="33" t="inlineStr"/>
      <c r="P971" s="33" t="inlineStr"/>
      <c r="Q971" s="33" t="inlineStr"/>
      <c r="R971" s="33" t="inlineStr"/>
      <c r="S971" s="33" t="inlineStr"/>
      <c r="T971" s="33" t="inlineStr"/>
      <c r="U971" s="33" t="inlineStr"/>
      <c r="V971" s="33" t="inlineStr"/>
      <c r="W971" s="33" t="inlineStr"/>
      <c r="X971" s="33" t="inlineStr"/>
      <c r="Y971" s="33" t="inlineStr"/>
      <c r="Z971" s="33" t="inlineStr"/>
      <c r="AA971" s="33" t="inlineStr"/>
      <c r="AB971" s="33" t="inlineStr"/>
      <c r="AC971" s="33" t="inlineStr"/>
      <c r="AD971" s="33" t="inlineStr"/>
      <c r="AE971" s="33" t="inlineStr"/>
      <c r="AF971" s="33" t="inlineStr"/>
      <c r="AG971" s="33" t="inlineStr"/>
      <c r="AH971">
        <f>COUNTA(D971:D971)&gt;0</f>
        <v/>
      </c>
      <c r="AI971">
        <f>IFERROR(AND($D$925&lt;&gt;"",$D$925="Yes"),FALSE)</f>
        <v/>
      </c>
      <c r="AJ971">
        <f>IFERROR(AND($D$925="",NOT(AND($D$925&lt;&gt;"",$D$925="Yes"))),FALSE)</f>
        <v/>
      </c>
      <c r="AK971">
        <f>IF(AI971,IF(AH971,"ANSWERED","MISSING"),IF(AJ971,IF(AH971,"INVALID","CONTROLLER MISSING"),IF(AH971,"INVALID","NOT APPLICABLE")))</f>
        <v/>
      </c>
      <c r="AL971" t="inlineStr">
        <is>
          <t>PARSED</t>
        </is>
      </c>
    </row>
    <row r="972">
      <c r="A972" s="29" t="inlineStr">
        <is>
          <t>CASP_PR_942_v1</t>
        </is>
      </c>
      <c r="B972" s="30" t="inlineStr">
        <is>
          <t>Number of Active Clients placing orders during the reporting period</t>
        </is>
      </c>
      <c r="C972" s="34" t="inlineStr">
        <is>
          <t>TABLE: 35.0
MATRIX ROW / CONTEXT: RoW
Enter Number of Active Clients placing orders during the reporting period in RoW
HOW TO ANSWER: 1 to 1 values.
WHEN TO ANSWER: “Operation of a Trading Platform” (CASP_PR_897) is “Yes”</t>
        </is>
      </c>
      <c r="D972" s="36" t="inlineStr"/>
      <c r="E972" s="33" t="inlineStr"/>
      <c r="F972" s="33" t="inlineStr"/>
      <c r="G972" s="33" t="inlineStr"/>
      <c r="H972" s="33" t="inlineStr"/>
      <c r="I972" s="33" t="inlineStr"/>
      <c r="J972" s="33" t="inlineStr"/>
      <c r="K972" s="33" t="inlineStr"/>
      <c r="L972" s="33" t="inlineStr"/>
      <c r="M972" s="33" t="inlineStr"/>
      <c r="N972" s="33" t="inlineStr"/>
      <c r="O972" s="33" t="inlineStr"/>
      <c r="P972" s="33" t="inlineStr"/>
      <c r="Q972" s="33" t="inlineStr"/>
      <c r="R972" s="33" t="inlineStr"/>
      <c r="S972" s="33" t="inlineStr"/>
      <c r="T972" s="33" t="inlineStr"/>
      <c r="U972" s="33" t="inlineStr"/>
      <c r="V972" s="33" t="inlineStr"/>
      <c r="W972" s="33" t="inlineStr"/>
      <c r="X972" s="33" t="inlineStr"/>
      <c r="Y972" s="33" t="inlineStr"/>
      <c r="Z972" s="33" t="inlineStr"/>
      <c r="AA972" s="33" t="inlineStr"/>
      <c r="AB972" s="33" t="inlineStr"/>
      <c r="AC972" s="33" t="inlineStr"/>
      <c r="AD972" s="33" t="inlineStr"/>
      <c r="AE972" s="33" t="inlineStr"/>
      <c r="AF972" s="33" t="inlineStr"/>
      <c r="AG972" s="33" t="inlineStr"/>
      <c r="AH972">
        <f>COUNTA(D972:D972)&gt;0</f>
        <v/>
      </c>
      <c r="AI972">
        <f>IFERROR(AND($D$925&lt;&gt;"",$D$925="Yes"),FALSE)</f>
        <v/>
      </c>
      <c r="AJ972">
        <f>IFERROR(AND($D$925="",NOT(AND($D$925&lt;&gt;"",$D$925="Yes"))),FALSE)</f>
        <v/>
      </c>
      <c r="AK972">
        <f>IF(AI972,IF(AH972,"ANSWERED","MISSING"),IF(AJ972,IF(AH972,"INVALID","CONTROLLER MISSING"),IF(AH972,"INVALID","NOT APPLICABLE")))</f>
        <v/>
      </c>
      <c r="AL972" t="inlineStr">
        <is>
          <t>PARSED</t>
        </is>
      </c>
    </row>
    <row r="973">
      <c r="A973" s="29" t="inlineStr">
        <is>
          <t>CASP_PR_943_v1</t>
        </is>
      </c>
      <c r="B973" s="30" t="inlineStr">
        <is>
          <t>Total orders placed during the reporting period</t>
        </is>
      </c>
      <c r="C973" s="34" t="inlineStr">
        <is>
          <t>TABLE: 35.0
MATRIX ROW / CONTEXT: Malta
Enter Total orders placed during the reporting period in Malta
HOW TO ANSWER: 1 to 1 values.
WHEN TO ANSWER: “Operation of a Trading Platform” (CASP_PR_897) is “Yes”</t>
        </is>
      </c>
      <c r="D973" s="36" t="inlineStr"/>
      <c r="E973" s="33" t="inlineStr"/>
      <c r="F973" s="33" t="inlineStr"/>
      <c r="G973" s="33" t="inlineStr"/>
      <c r="H973" s="33" t="inlineStr"/>
      <c r="I973" s="33" t="inlineStr"/>
      <c r="J973" s="33" t="inlineStr"/>
      <c r="K973" s="33" t="inlineStr"/>
      <c r="L973" s="33" t="inlineStr"/>
      <c r="M973" s="33" t="inlineStr"/>
      <c r="N973" s="33" t="inlineStr"/>
      <c r="O973" s="33" t="inlineStr"/>
      <c r="P973" s="33" t="inlineStr"/>
      <c r="Q973" s="33" t="inlineStr"/>
      <c r="R973" s="33" t="inlineStr"/>
      <c r="S973" s="33" t="inlineStr"/>
      <c r="T973" s="33" t="inlineStr"/>
      <c r="U973" s="33" t="inlineStr"/>
      <c r="V973" s="33" t="inlineStr"/>
      <c r="W973" s="33" t="inlineStr"/>
      <c r="X973" s="33" t="inlineStr"/>
      <c r="Y973" s="33" t="inlineStr"/>
      <c r="Z973" s="33" t="inlineStr"/>
      <c r="AA973" s="33" t="inlineStr"/>
      <c r="AB973" s="33" t="inlineStr"/>
      <c r="AC973" s="33" t="inlineStr"/>
      <c r="AD973" s="33" t="inlineStr"/>
      <c r="AE973" s="33" t="inlineStr"/>
      <c r="AF973" s="33" t="inlineStr"/>
      <c r="AG973" s="33" t="inlineStr"/>
      <c r="AH973">
        <f>COUNTA(D973:D973)&gt;0</f>
        <v/>
      </c>
      <c r="AI973">
        <f>IFERROR(AND($D$925&lt;&gt;"",$D$925="Yes"),FALSE)</f>
        <v/>
      </c>
      <c r="AJ973">
        <f>IFERROR(AND($D$925="",NOT(AND($D$925&lt;&gt;"",$D$925="Yes"))),FALSE)</f>
        <v/>
      </c>
      <c r="AK973">
        <f>IF(AI973,IF(AH973,"ANSWERED","MISSING"),IF(AJ973,IF(AH973,"INVALID","CONTROLLER MISSING"),IF(AH973,"INVALID","NOT APPLICABLE")))</f>
        <v/>
      </c>
      <c r="AL973" t="inlineStr">
        <is>
          <t>PARSED</t>
        </is>
      </c>
    </row>
    <row r="974">
      <c r="A974" s="29" t="inlineStr">
        <is>
          <t>CASP_PR_944_v1</t>
        </is>
      </c>
      <c r="B974" s="30" t="inlineStr">
        <is>
          <t>Total orders placed during the reporting period</t>
        </is>
      </c>
      <c r="C974" s="34" t="inlineStr">
        <is>
          <t>TABLE: 35.0
MATRIX ROW / CONTEXT: EU/EEA
Enter Total orders placed during the reporting period in EU/EEA
HOW TO ANSWER: 1 to 1 values.
WHEN TO ANSWER: “Operation of a Trading Platform” (CASP_PR_897) is “Yes”</t>
        </is>
      </c>
      <c r="D974" s="36" t="inlineStr"/>
      <c r="E974" s="33" t="inlineStr"/>
      <c r="F974" s="33" t="inlineStr"/>
      <c r="G974" s="33" t="inlineStr"/>
      <c r="H974" s="33" t="inlineStr"/>
      <c r="I974" s="33" t="inlineStr"/>
      <c r="J974" s="33" t="inlineStr"/>
      <c r="K974" s="33" t="inlineStr"/>
      <c r="L974" s="33" t="inlineStr"/>
      <c r="M974" s="33" t="inlineStr"/>
      <c r="N974" s="33" t="inlineStr"/>
      <c r="O974" s="33" t="inlineStr"/>
      <c r="P974" s="33" t="inlineStr"/>
      <c r="Q974" s="33" t="inlineStr"/>
      <c r="R974" s="33" t="inlineStr"/>
      <c r="S974" s="33" t="inlineStr"/>
      <c r="T974" s="33" t="inlineStr"/>
      <c r="U974" s="33" t="inlineStr"/>
      <c r="V974" s="33" t="inlineStr"/>
      <c r="W974" s="33" t="inlineStr"/>
      <c r="X974" s="33" t="inlineStr"/>
      <c r="Y974" s="33" t="inlineStr"/>
      <c r="Z974" s="33" t="inlineStr"/>
      <c r="AA974" s="33" t="inlineStr"/>
      <c r="AB974" s="33" t="inlineStr"/>
      <c r="AC974" s="33" t="inlineStr"/>
      <c r="AD974" s="33" t="inlineStr"/>
      <c r="AE974" s="33" t="inlineStr"/>
      <c r="AF974" s="33" t="inlineStr"/>
      <c r="AG974" s="33" t="inlineStr"/>
      <c r="AH974">
        <f>COUNTA(D974:D974)&gt;0</f>
        <v/>
      </c>
      <c r="AI974">
        <f>IFERROR(AND($D$925&lt;&gt;"",$D$925="Yes"),FALSE)</f>
        <v/>
      </c>
      <c r="AJ974">
        <f>IFERROR(AND($D$925="",NOT(AND($D$925&lt;&gt;"",$D$925="Yes"))),FALSE)</f>
        <v/>
      </c>
      <c r="AK974">
        <f>IF(AI974,IF(AH974,"ANSWERED","MISSING"),IF(AJ974,IF(AH974,"INVALID","CONTROLLER MISSING"),IF(AH974,"INVALID","NOT APPLICABLE")))</f>
        <v/>
      </c>
      <c r="AL974" t="inlineStr">
        <is>
          <t>PARSED</t>
        </is>
      </c>
    </row>
    <row r="975">
      <c r="A975" s="29" t="inlineStr">
        <is>
          <t>CASP_PR_945_v1</t>
        </is>
      </c>
      <c r="B975" s="30" t="inlineStr">
        <is>
          <t>Total orders placed during the reporting period</t>
        </is>
      </c>
      <c r="C975" s="34" t="inlineStr">
        <is>
          <t>TABLE: 35.0
MATRIX ROW / CONTEXT: RoW
Enter Total orders placed during the reporting period in RoW
HOW TO ANSWER: 1 to 1 values.
WHEN TO ANSWER: “Operation of a Trading Platform” (CASP_PR_897) is “Yes”</t>
        </is>
      </c>
      <c r="D975" s="36" t="inlineStr"/>
      <c r="E975" s="33" t="inlineStr"/>
      <c r="F975" s="33" t="inlineStr"/>
      <c r="G975" s="33" t="inlineStr"/>
      <c r="H975" s="33" t="inlineStr"/>
      <c r="I975" s="33" t="inlineStr"/>
      <c r="J975" s="33" t="inlineStr"/>
      <c r="K975" s="33" t="inlineStr"/>
      <c r="L975" s="33" t="inlineStr"/>
      <c r="M975" s="33" t="inlineStr"/>
      <c r="N975" s="33" t="inlineStr"/>
      <c r="O975" s="33" t="inlineStr"/>
      <c r="P975" s="33" t="inlineStr"/>
      <c r="Q975" s="33" t="inlineStr"/>
      <c r="R975" s="33" t="inlineStr"/>
      <c r="S975" s="33" t="inlineStr"/>
      <c r="T975" s="33" t="inlineStr"/>
      <c r="U975" s="33" t="inlineStr"/>
      <c r="V975" s="33" t="inlineStr"/>
      <c r="W975" s="33" t="inlineStr"/>
      <c r="X975" s="33" t="inlineStr"/>
      <c r="Y975" s="33" t="inlineStr"/>
      <c r="Z975" s="33" t="inlineStr"/>
      <c r="AA975" s="33" t="inlineStr"/>
      <c r="AB975" s="33" t="inlineStr"/>
      <c r="AC975" s="33" t="inlineStr"/>
      <c r="AD975" s="33" t="inlineStr"/>
      <c r="AE975" s="33" t="inlineStr"/>
      <c r="AF975" s="33" t="inlineStr"/>
      <c r="AG975" s="33" t="inlineStr"/>
      <c r="AH975">
        <f>COUNTA(D975:D975)&gt;0</f>
        <v/>
      </c>
      <c r="AI975">
        <f>IFERROR(AND($D$925&lt;&gt;"",$D$925="Yes"),FALSE)</f>
        <v/>
      </c>
      <c r="AJ975">
        <f>IFERROR(AND($D$925="",NOT(AND($D$925&lt;&gt;"",$D$925="Yes"))),FALSE)</f>
        <v/>
      </c>
      <c r="AK975">
        <f>IF(AI975,IF(AH975,"ANSWERED","MISSING"),IF(AJ975,IF(AH975,"INVALID","CONTROLLER MISSING"),IF(AH975,"INVALID","NOT APPLICABLE")))</f>
        <v/>
      </c>
      <c r="AL975" t="inlineStr">
        <is>
          <t>PARSED</t>
        </is>
      </c>
    </row>
    <row r="976">
      <c r="A976" s="29" t="inlineStr">
        <is>
          <t>CASP_PR_946_v1</t>
        </is>
      </c>
      <c r="B976" s="30" t="inlineStr">
        <is>
          <t>Total orders matched during the reporting period</t>
        </is>
      </c>
      <c r="C976" s="34" t="inlineStr">
        <is>
          <t>TABLE: 35.0
MATRIX ROW / CONTEXT: Malta
Enter Total orders matched during the reporting period in Malta
HOW TO ANSWER: 1 to 1 values.
WHEN TO ANSWER: “Operation of a Trading Platform” (CASP_PR_897) is “Yes”</t>
        </is>
      </c>
      <c r="D976" s="36" t="inlineStr"/>
      <c r="E976" s="33" t="inlineStr"/>
      <c r="F976" s="33" t="inlineStr"/>
      <c r="G976" s="33" t="inlineStr"/>
      <c r="H976" s="33" t="inlineStr"/>
      <c r="I976" s="33" t="inlineStr"/>
      <c r="J976" s="33" t="inlineStr"/>
      <c r="K976" s="33" t="inlineStr"/>
      <c r="L976" s="33" t="inlineStr"/>
      <c r="M976" s="33" t="inlineStr"/>
      <c r="N976" s="33" t="inlineStr"/>
      <c r="O976" s="33" t="inlineStr"/>
      <c r="P976" s="33" t="inlineStr"/>
      <c r="Q976" s="33" t="inlineStr"/>
      <c r="R976" s="33" t="inlineStr"/>
      <c r="S976" s="33" t="inlineStr"/>
      <c r="T976" s="33" t="inlineStr"/>
      <c r="U976" s="33" t="inlineStr"/>
      <c r="V976" s="33" t="inlineStr"/>
      <c r="W976" s="33" t="inlineStr"/>
      <c r="X976" s="33" t="inlineStr"/>
      <c r="Y976" s="33" t="inlineStr"/>
      <c r="Z976" s="33" t="inlineStr"/>
      <c r="AA976" s="33" t="inlineStr"/>
      <c r="AB976" s="33" t="inlineStr"/>
      <c r="AC976" s="33" t="inlineStr"/>
      <c r="AD976" s="33" t="inlineStr"/>
      <c r="AE976" s="33" t="inlineStr"/>
      <c r="AF976" s="33" t="inlineStr"/>
      <c r="AG976" s="33" t="inlineStr"/>
      <c r="AH976">
        <f>COUNTA(D976:D976)&gt;0</f>
        <v/>
      </c>
      <c r="AI976">
        <f>IFERROR(AND($D$925&lt;&gt;"",$D$925="Yes"),FALSE)</f>
        <v/>
      </c>
      <c r="AJ976">
        <f>IFERROR(AND($D$925="",NOT(AND($D$925&lt;&gt;"",$D$925="Yes"))),FALSE)</f>
        <v/>
      </c>
      <c r="AK976">
        <f>IF(AI976,IF(AH976,"ANSWERED","MISSING"),IF(AJ976,IF(AH976,"INVALID","CONTROLLER MISSING"),IF(AH976,"INVALID","NOT APPLICABLE")))</f>
        <v/>
      </c>
      <c r="AL976" t="inlineStr">
        <is>
          <t>PARSED</t>
        </is>
      </c>
    </row>
    <row r="977">
      <c r="A977" s="29" t="inlineStr">
        <is>
          <t>CASP_PR_947_v1</t>
        </is>
      </c>
      <c r="B977" s="30" t="inlineStr">
        <is>
          <t>Total orders matched during the reporting period</t>
        </is>
      </c>
      <c r="C977" s="34" t="inlineStr">
        <is>
          <t>TABLE: 35.0
MATRIX ROW / CONTEXT: EU/EEA
Enter Total orders matched during the reporting period in EU/EEA
HOW TO ANSWER: 1 to 1 values.
WHEN TO ANSWER: “Operation of a Trading Platform” (CASP_PR_897) is “Yes”</t>
        </is>
      </c>
      <c r="D977" s="36" t="inlineStr"/>
      <c r="E977" s="33" t="inlineStr"/>
      <c r="F977" s="33" t="inlineStr"/>
      <c r="G977" s="33" t="inlineStr"/>
      <c r="H977" s="33" t="inlineStr"/>
      <c r="I977" s="33" t="inlineStr"/>
      <c r="J977" s="33" t="inlineStr"/>
      <c r="K977" s="33" t="inlineStr"/>
      <c r="L977" s="33" t="inlineStr"/>
      <c r="M977" s="33" t="inlineStr"/>
      <c r="N977" s="33" t="inlineStr"/>
      <c r="O977" s="33" t="inlineStr"/>
      <c r="P977" s="33" t="inlineStr"/>
      <c r="Q977" s="33" t="inlineStr"/>
      <c r="R977" s="33" t="inlineStr"/>
      <c r="S977" s="33" t="inlineStr"/>
      <c r="T977" s="33" t="inlineStr"/>
      <c r="U977" s="33" t="inlineStr"/>
      <c r="V977" s="33" t="inlineStr"/>
      <c r="W977" s="33" t="inlineStr"/>
      <c r="X977" s="33" t="inlineStr"/>
      <c r="Y977" s="33" t="inlineStr"/>
      <c r="Z977" s="33" t="inlineStr"/>
      <c r="AA977" s="33" t="inlineStr"/>
      <c r="AB977" s="33" t="inlineStr"/>
      <c r="AC977" s="33" t="inlineStr"/>
      <c r="AD977" s="33" t="inlineStr"/>
      <c r="AE977" s="33" t="inlineStr"/>
      <c r="AF977" s="33" t="inlineStr"/>
      <c r="AG977" s="33" t="inlineStr"/>
      <c r="AH977">
        <f>COUNTA(D977:D977)&gt;0</f>
        <v/>
      </c>
      <c r="AI977">
        <f>IFERROR(AND($D$925&lt;&gt;"",$D$925="Yes"),FALSE)</f>
        <v/>
      </c>
      <c r="AJ977">
        <f>IFERROR(AND($D$925="",NOT(AND($D$925&lt;&gt;"",$D$925="Yes"))),FALSE)</f>
        <v/>
      </c>
      <c r="AK977">
        <f>IF(AI977,IF(AH977,"ANSWERED","MISSING"),IF(AJ977,IF(AH977,"INVALID","CONTROLLER MISSING"),IF(AH977,"INVALID","NOT APPLICABLE")))</f>
        <v/>
      </c>
      <c r="AL977" t="inlineStr">
        <is>
          <t>PARSED</t>
        </is>
      </c>
    </row>
    <row r="978">
      <c r="A978" s="29" t="inlineStr">
        <is>
          <t>CASP_PR_948_v1</t>
        </is>
      </c>
      <c r="B978" s="30" t="inlineStr">
        <is>
          <t>Total orders matched during the reporting period</t>
        </is>
      </c>
      <c r="C978" s="34" t="inlineStr">
        <is>
          <t>TABLE: 35.0
MATRIX ROW / CONTEXT: RoW
Enter Total orders matched during the reporting period in RoW
HOW TO ANSWER: 1 to 1 values.
WHEN TO ANSWER: “Operation of a Trading Platform” (CASP_PR_897) is “Yes”</t>
        </is>
      </c>
      <c r="D978" s="36" t="inlineStr"/>
      <c r="E978" s="33" t="inlineStr"/>
      <c r="F978" s="33" t="inlineStr"/>
      <c r="G978" s="33" t="inlineStr"/>
      <c r="H978" s="33" t="inlineStr"/>
      <c r="I978" s="33" t="inlineStr"/>
      <c r="J978" s="33" t="inlineStr"/>
      <c r="K978" s="33" t="inlineStr"/>
      <c r="L978" s="33" t="inlineStr"/>
      <c r="M978" s="33" t="inlineStr"/>
      <c r="N978" s="33" t="inlineStr"/>
      <c r="O978" s="33" t="inlineStr"/>
      <c r="P978" s="33" t="inlineStr"/>
      <c r="Q978" s="33" t="inlineStr"/>
      <c r="R978" s="33" t="inlineStr"/>
      <c r="S978" s="33" t="inlineStr"/>
      <c r="T978" s="33" t="inlineStr"/>
      <c r="U978" s="33" t="inlineStr"/>
      <c r="V978" s="33" t="inlineStr"/>
      <c r="W978" s="33" t="inlineStr"/>
      <c r="X978" s="33" t="inlineStr"/>
      <c r="Y978" s="33" t="inlineStr"/>
      <c r="Z978" s="33" t="inlineStr"/>
      <c r="AA978" s="33" t="inlineStr"/>
      <c r="AB978" s="33" t="inlineStr"/>
      <c r="AC978" s="33" t="inlineStr"/>
      <c r="AD978" s="33" t="inlineStr"/>
      <c r="AE978" s="33" t="inlineStr"/>
      <c r="AF978" s="33" t="inlineStr"/>
      <c r="AG978" s="33" t="inlineStr"/>
      <c r="AH978">
        <f>COUNTA(D978:D978)&gt;0</f>
        <v/>
      </c>
      <c r="AI978">
        <f>IFERROR(AND($D$925&lt;&gt;"",$D$925="Yes"),FALSE)</f>
        <v/>
      </c>
      <c r="AJ978">
        <f>IFERROR(AND($D$925="",NOT(AND($D$925&lt;&gt;"",$D$925="Yes"))),FALSE)</f>
        <v/>
      </c>
      <c r="AK978">
        <f>IF(AI978,IF(AH978,"ANSWERED","MISSING"),IF(AJ978,IF(AH978,"INVALID","CONTROLLER MISSING"),IF(AH978,"INVALID","NOT APPLICABLE")))</f>
        <v/>
      </c>
      <c r="AL978" t="inlineStr">
        <is>
          <t>PARSED</t>
        </is>
      </c>
    </row>
    <row r="979">
      <c r="A979" s="29" t="inlineStr">
        <is>
          <t>CASP_PR_949_v1</t>
        </is>
      </c>
      <c r="B979" s="30" t="inlineStr">
        <is>
          <t>Kindly provide the rationale for the failed orders</t>
        </is>
      </c>
      <c r="C979" s="31" t="inlineStr">
        <is>
          <t>WHEN TO ANSWER: The total of “Total orders placed during the reporting period” (CASP_PR_943), “Total orders placed during the reporting period” (CASP_PR_944), “Total orders placed during the reporting period” (CASP_PR_945) is greater than SUM(CASP_PR_946, CASP_PR_947, CASP_PR_948)</t>
        </is>
      </c>
      <c r="D979" s="36" t="inlineStr"/>
      <c r="E979" s="33" t="inlineStr"/>
      <c r="F979" s="33" t="inlineStr"/>
      <c r="G979" s="33" t="inlineStr"/>
      <c r="H979" s="33" t="inlineStr"/>
      <c r="I979" s="33" t="inlineStr"/>
      <c r="J979" s="33" t="inlineStr"/>
      <c r="K979" s="33" t="inlineStr"/>
      <c r="L979" s="33" t="inlineStr"/>
      <c r="M979" s="33" t="inlineStr"/>
      <c r="N979" s="33" t="inlineStr"/>
      <c r="O979" s="33" t="inlineStr"/>
      <c r="P979" s="33" t="inlineStr"/>
      <c r="Q979" s="33" t="inlineStr"/>
      <c r="R979" s="33" t="inlineStr"/>
      <c r="S979" s="33" t="inlineStr"/>
      <c r="T979" s="33" t="inlineStr"/>
      <c r="U979" s="33" t="inlineStr"/>
      <c r="V979" s="33" t="inlineStr"/>
      <c r="W979" s="33" t="inlineStr"/>
      <c r="X979" s="33" t="inlineStr"/>
      <c r="Y979" s="33" t="inlineStr"/>
      <c r="Z979" s="33" t="inlineStr"/>
      <c r="AA979" s="33" t="inlineStr"/>
      <c r="AB979" s="33" t="inlineStr"/>
      <c r="AC979" s="33" t="inlineStr"/>
      <c r="AD979" s="33" t="inlineStr"/>
      <c r="AE979" s="33" t="inlineStr"/>
      <c r="AF979" s="33" t="inlineStr"/>
      <c r="AG979" s="33" t="inlineStr"/>
      <c r="AH979">
        <f>COUNTA(D979:D979)&gt;0</f>
        <v/>
      </c>
      <c r="AI979">
        <f>IFERROR(SUM('2- PR'!$D$973:$D$973,'2- PR'!$D$974:$D$974,'2- PR'!$D$975:$D$975)&gt;SUM('2- PR'!$D$976:$D$976,'2- PR'!$D$977:$D$977,'2- PR'!$D$978:$D$978),FALSE)</f>
        <v/>
      </c>
      <c r="AJ979">
        <f>IFERROR(AND(OR(AND(COUNTA('2- PR'!$D$973:$D$973)=0,COUNTA('2- PR'!$D$974:$D$974)=0,COUNTA('2- PR'!$D$975:$D$975)=0),AND(COUNTA('2- PR'!$D$976:$D$976)=0,COUNTA('2- PR'!$D$977:$D$977)=0,COUNTA('2- PR'!$D$978:$D$978)=0),COUNTA('2- PR'!$D$976:$D$976)=0,COUNTA('2- PR'!$D$977:$D$977)=0,COUNTA('2- PR'!$D$978:$D$978)=0),NOT(SUM('2- PR'!$D$973:$D$973,'2- PR'!$D$974:$D$974,'2- PR'!$D$975:$D$975)&gt;SUM('2- PR'!$D$976:$D$976,'2- PR'!$D$977:$D$977,'2- PR'!$D$978:$D$978))),FALSE)</f>
        <v/>
      </c>
      <c r="AK979">
        <f>IF(AI979,IF(AH979,"ANSWERED","MISSING"),IF(AJ979,IF(AH979,"INVALID","CONTROLLER MISSING"),IF(AH979,"INVALID","NOT APPLICABLE")))</f>
        <v/>
      </c>
      <c r="AL979" t="inlineStr">
        <is>
          <t>PARSED</t>
        </is>
      </c>
    </row>
    <row r="980">
      <c r="A980" s="29" t="inlineStr">
        <is>
          <t>CASP_PR_950_v1</t>
        </is>
      </c>
      <c r="B980" s="30" t="inlineStr">
        <is>
          <t>Trade value for the reporting period</t>
        </is>
      </c>
      <c r="C980" s="34" t="inlineStr">
        <is>
          <t>TABLE: 35.0
MATRIX ROW / CONTEXT: Malta
Enter Trade value for the reporting period in Malta
HOW TO ANSWER: 1 to 1 values.
WHEN TO ANSWER: “Operation of a Trading Platform” (CASP_PR_897) is “Yes”</t>
        </is>
      </c>
      <c r="D980" s="36" t="inlineStr"/>
      <c r="E980" s="33" t="inlineStr"/>
      <c r="F980" s="33" t="inlineStr"/>
      <c r="G980" s="33" t="inlineStr"/>
      <c r="H980" s="33" t="inlineStr"/>
      <c r="I980" s="33" t="inlineStr"/>
      <c r="J980" s="33" t="inlineStr"/>
      <c r="K980" s="33" t="inlineStr"/>
      <c r="L980" s="33" t="inlineStr"/>
      <c r="M980" s="33" t="inlineStr"/>
      <c r="N980" s="33" t="inlineStr"/>
      <c r="O980" s="33" t="inlineStr"/>
      <c r="P980" s="33" t="inlineStr"/>
      <c r="Q980" s="33" t="inlineStr"/>
      <c r="R980" s="33" t="inlineStr"/>
      <c r="S980" s="33" t="inlineStr"/>
      <c r="T980" s="33" t="inlineStr"/>
      <c r="U980" s="33" t="inlineStr"/>
      <c r="V980" s="33" t="inlineStr"/>
      <c r="W980" s="33" t="inlineStr"/>
      <c r="X980" s="33" t="inlineStr"/>
      <c r="Y980" s="33" t="inlineStr"/>
      <c r="Z980" s="33" t="inlineStr"/>
      <c r="AA980" s="33" t="inlineStr"/>
      <c r="AB980" s="33" t="inlineStr"/>
      <c r="AC980" s="33" t="inlineStr"/>
      <c r="AD980" s="33" t="inlineStr"/>
      <c r="AE980" s="33" t="inlineStr"/>
      <c r="AF980" s="33" t="inlineStr"/>
      <c r="AG980" s="33" t="inlineStr"/>
      <c r="AH980">
        <f>COUNTA(D980:D980)&gt;0</f>
        <v/>
      </c>
      <c r="AI980">
        <f>IFERROR(AND($D$925&lt;&gt;"",$D$925="Yes"),FALSE)</f>
        <v/>
      </c>
      <c r="AJ980">
        <f>IFERROR(AND($D$925="",NOT(AND($D$925&lt;&gt;"",$D$925="Yes"))),FALSE)</f>
        <v/>
      </c>
      <c r="AK980">
        <f>IF(AI980,IF(AH980,"ANSWERED","MISSING"),IF(AJ980,IF(AH980,"INVALID","CONTROLLER MISSING"),IF(AH980,"INVALID","NOT APPLICABLE")))</f>
        <v/>
      </c>
      <c r="AL980" t="inlineStr">
        <is>
          <t>PARSED</t>
        </is>
      </c>
    </row>
    <row r="981">
      <c r="A981" s="29" t="inlineStr">
        <is>
          <t>CASP_PR_951_v1</t>
        </is>
      </c>
      <c r="B981" s="30" t="inlineStr">
        <is>
          <t>Trade value for the reporting period</t>
        </is>
      </c>
      <c r="C981" s="34" t="inlineStr">
        <is>
          <t>TABLE: 35.0
MATRIX ROW / CONTEXT: EU/EEA
Enter Trade value for the reporting period in EU/EEA
HOW TO ANSWER: 1 to 1 values.
WHEN TO ANSWER: “Operation of a Trading Platform” (CASP_PR_897) is “Yes”</t>
        </is>
      </c>
      <c r="D981" s="36" t="inlineStr"/>
      <c r="E981" s="33" t="inlineStr"/>
      <c r="F981" s="33" t="inlineStr"/>
      <c r="G981" s="33" t="inlineStr"/>
      <c r="H981" s="33" t="inlineStr"/>
      <c r="I981" s="33" t="inlineStr"/>
      <c r="J981" s="33" t="inlineStr"/>
      <c r="K981" s="33" t="inlineStr"/>
      <c r="L981" s="33" t="inlineStr"/>
      <c r="M981" s="33" t="inlineStr"/>
      <c r="N981" s="33" t="inlineStr"/>
      <c r="O981" s="33" t="inlineStr"/>
      <c r="P981" s="33" t="inlineStr"/>
      <c r="Q981" s="33" t="inlineStr"/>
      <c r="R981" s="33" t="inlineStr"/>
      <c r="S981" s="33" t="inlineStr"/>
      <c r="T981" s="33" t="inlineStr"/>
      <c r="U981" s="33" t="inlineStr"/>
      <c r="V981" s="33" t="inlineStr"/>
      <c r="W981" s="33" t="inlineStr"/>
      <c r="X981" s="33" t="inlineStr"/>
      <c r="Y981" s="33" t="inlineStr"/>
      <c r="Z981" s="33" t="inlineStr"/>
      <c r="AA981" s="33" t="inlineStr"/>
      <c r="AB981" s="33" t="inlineStr"/>
      <c r="AC981" s="33" t="inlineStr"/>
      <c r="AD981" s="33" t="inlineStr"/>
      <c r="AE981" s="33" t="inlineStr"/>
      <c r="AF981" s="33" t="inlineStr"/>
      <c r="AG981" s="33" t="inlineStr"/>
      <c r="AH981">
        <f>COUNTA(D981:D981)&gt;0</f>
        <v/>
      </c>
      <c r="AI981">
        <f>IFERROR(AND($D$925&lt;&gt;"",$D$925="Yes"),FALSE)</f>
        <v/>
      </c>
      <c r="AJ981">
        <f>IFERROR(AND($D$925="",NOT(AND($D$925&lt;&gt;"",$D$925="Yes"))),FALSE)</f>
        <v/>
      </c>
      <c r="AK981">
        <f>IF(AI981,IF(AH981,"ANSWERED","MISSING"),IF(AJ981,IF(AH981,"INVALID","CONTROLLER MISSING"),IF(AH981,"INVALID","NOT APPLICABLE")))</f>
        <v/>
      </c>
      <c r="AL981" t="inlineStr">
        <is>
          <t>PARSED</t>
        </is>
      </c>
    </row>
    <row r="982">
      <c r="A982" s="29" t="inlineStr">
        <is>
          <t>CASP_PR_952_v1</t>
        </is>
      </c>
      <c r="B982" s="30" t="inlineStr">
        <is>
          <t>Trade value for the reporting period</t>
        </is>
      </c>
      <c r="C982" s="34" t="inlineStr">
        <is>
          <t>TABLE: 35.0
MATRIX ROW / CONTEXT: RoW
Enter Trade value for the reporting period in RoW
HOW TO ANSWER: 1 to 1 values.
WHEN TO ANSWER: “Operation of a Trading Platform” (CASP_PR_897) is “Yes”</t>
        </is>
      </c>
      <c r="D982" s="36" t="inlineStr"/>
      <c r="E982" s="33" t="inlineStr"/>
      <c r="F982" s="33" t="inlineStr"/>
      <c r="G982" s="33" t="inlineStr"/>
      <c r="H982" s="33" t="inlineStr"/>
      <c r="I982" s="33" t="inlineStr"/>
      <c r="J982" s="33" t="inlineStr"/>
      <c r="K982" s="33" t="inlineStr"/>
      <c r="L982" s="33" t="inlineStr"/>
      <c r="M982" s="33" t="inlineStr"/>
      <c r="N982" s="33" t="inlineStr"/>
      <c r="O982" s="33" t="inlineStr"/>
      <c r="P982" s="33" t="inlineStr"/>
      <c r="Q982" s="33" t="inlineStr"/>
      <c r="R982" s="33" t="inlineStr"/>
      <c r="S982" s="33" t="inlineStr"/>
      <c r="T982" s="33" t="inlineStr"/>
      <c r="U982" s="33" t="inlineStr"/>
      <c r="V982" s="33" t="inlineStr"/>
      <c r="W982" s="33" t="inlineStr"/>
      <c r="X982" s="33" t="inlineStr"/>
      <c r="Y982" s="33" t="inlineStr"/>
      <c r="Z982" s="33" t="inlineStr"/>
      <c r="AA982" s="33" t="inlineStr"/>
      <c r="AB982" s="33" t="inlineStr"/>
      <c r="AC982" s="33" t="inlineStr"/>
      <c r="AD982" s="33" t="inlineStr"/>
      <c r="AE982" s="33" t="inlineStr"/>
      <c r="AF982" s="33" t="inlineStr"/>
      <c r="AG982" s="33" t="inlineStr"/>
      <c r="AH982">
        <f>COUNTA(D982:D982)&gt;0</f>
        <v/>
      </c>
      <c r="AI982">
        <f>IFERROR(AND($D$925&lt;&gt;"",$D$925="Yes"),FALSE)</f>
        <v/>
      </c>
      <c r="AJ982">
        <f>IFERROR(AND($D$925="",NOT(AND($D$925&lt;&gt;"",$D$925="Yes"))),FALSE)</f>
        <v/>
      </c>
      <c r="AK982">
        <f>IF(AI982,IF(AH982,"ANSWERED","MISSING"),IF(AJ982,IF(AH982,"INVALID","CONTROLLER MISSING"),IF(AH982,"INVALID","NOT APPLICABLE")))</f>
        <v/>
      </c>
      <c r="AL982" t="inlineStr">
        <is>
          <t>PARSED</t>
        </is>
      </c>
    </row>
    <row r="983">
      <c r="A983" s="29" t="inlineStr">
        <is>
          <t>CASP_PR_953_v1</t>
        </is>
      </c>
      <c r="B983" s="30" t="inlineStr">
        <is>
          <t>Number of active liquidity providers (market makers) during the reporting period</t>
        </is>
      </c>
      <c r="C983" s="31" t="inlineStr">
        <is>
          <t>WHEN TO ANSWER: “Operation of a Trading Platform” (CASP_PR_897) is “Yes”</t>
        </is>
      </c>
      <c r="D983" s="36" t="inlineStr"/>
      <c r="E983" s="33" t="inlineStr"/>
      <c r="F983" s="33" t="inlineStr"/>
      <c r="G983" s="33" t="inlineStr"/>
      <c r="H983" s="33" t="inlineStr"/>
      <c r="I983" s="33" t="inlineStr"/>
      <c r="J983" s="33" t="inlineStr"/>
      <c r="K983" s="33" t="inlineStr"/>
      <c r="L983" s="33" t="inlineStr"/>
      <c r="M983" s="33" t="inlineStr"/>
      <c r="N983" s="33" t="inlineStr"/>
      <c r="O983" s="33" t="inlineStr"/>
      <c r="P983" s="33" t="inlineStr"/>
      <c r="Q983" s="33" t="inlineStr"/>
      <c r="R983" s="33" t="inlineStr"/>
      <c r="S983" s="33" t="inlineStr"/>
      <c r="T983" s="33" t="inlineStr"/>
      <c r="U983" s="33" t="inlineStr"/>
      <c r="V983" s="33" t="inlineStr"/>
      <c r="W983" s="33" t="inlineStr"/>
      <c r="X983" s="33" t="inlineStr"/>
      <c r="Y983" s="33" t="inlineStr"/>
      <c r="Z983" s="33" t="inlineStr"/>
      <c r="AA983" s="33" t="inlineStr"/>
      <c r="AB983" s="33" t="inlineStr"/>
      <c r="AC983" s="33" t="inlineStr"/>
      <c r="AD983" s="33" t="inlineStr"/>
      <c r="AE983" s="33" t="inlineStr"/>
      <c r="AF983" s="33" t="inlineStr"/>
      <c r="AG983" s="33" t="inlineStr"/>
      <c r="AH983">
        <f>COUNTA(D983:D983)&gt;0</f>
        <v/>
      </c>
      <c r="AI983">
        <f>IFERROR(AND($D$925&lt;&gt;"",$D$925="Yes"),FALSE)</f>
        <v/>
      </c>
      <c r="AJ983">
        <f>IFERROR(AND($D$925="",NOT(AND($D$925&lt;&gt;"",$D$925="Yes"))),FALSE)</f>
        <v/>
      </c>
      <c r="AK983">
        <f>IF(AI983,IF(AH983,"ANSWERED","MISSING"),IF(AJ983,IF(AH983,"INVALID","CONTROLLER MISSING"),IF(AH983,"INVALID","NOT APPLICABLE")))</f>
        <v/>
      </c>
      <c r="AL983" t="inlineStr">
        <is>
          <t>PARSED</t>
        </is>
      </c>
    </row>
    <row r="984">
      <c r="A984" s="29" t="inlineStr">
        <is>
          <t>CASP_PR_954_v1</t>
        </is>
      </c>
      <c r="B984" s="30" t="inlineStr">
        <is>
          <t>Number of orders placed by liquidity providers during the reporting period</t>
        </is>
      </c>
      <c r="C984" s="31" t="inlineStr">
        <is>
          <t>WHEN TO ANSWER: “Operation of a Trading Platform” (CASP_PR_897) is “Yes”</t>
        </is>
      </c>
      <c r="D984" s="36" t="inlineStr"/>
      <c r="E984" s="33" t="inlineStr"/>
      <c r="F984" s="33" t="inlineStr"/>
      <c r="G984" s="33" t="inlineStr"/>
      <c r="H984" s="33" t="inlineStr"/>
      <c r="I984" s="33" t="inlineStr"/>
      <c r="J984" s="33" t="inlineStr"/>
      <c r="K984" s="33" t="inlineStr"/>
      <c r="L984" s="33" t="inlineStr"/>
      <c r="M984" s="33" t="inlineStr"/>
      <c r="N984" s="33" t="inlineStr"/>
      <c r="O984" s="33" t="inlineStr"/>
      <c r="P984" s="33" t="inlineStr"/>
      <c r="Q984" s="33" t="inlineStr"/>
      <c r="R984" s="33" t="inlineStr"/>
      <c r="S984" s="33" t="inlineStr"/>
      <c r="T984" s="33" t="inlineStr"/>
      <c r="U984" s="33" t="inlineStr"/>
      <c r="V984" s="33" t="inlineStr"/>
      <c r="W984" s="33" t="inlineStr"/>
      <c r="X984" s="33" t="inlineStr"/>
      <c r="Y984" s="33" t="inlineStr"/>
      <c r="Z984" s="33" t="inlineStr"/>
      <c r="AA984" s="33" t="inlineStr"/>
      <c r="AB984" s="33" t="inlineStr"/>
      <c r="AC984" s="33" t="inlineStr"/>
      <c r="AD984" s="33" t="inlineStr"/>
      <c r="AE984" s="33" t="inlineStr"/>
      <c r="AF984" s="33" t="inlineStr"/>
      <c r="AG984" s="33" t="inlineStr"/>
      <c r="AH984">
        <f>COUNTA(D984:D984)&gt;0</f>
        <v/>
      </c>
      <c r="AI984">
        <f>IFERROR(AND($D$925&lt;&gt;"",$D$925="Yes"),FALSE)</f>
        <v/>
      </c>
      <c r="AJ984">
        <f>IFERROR(AND($D$925="",NOT(AND($D$925&lt;&gt;"",$D$925="Yes"))),FALSE)</f>
        <v/>
      </c>
      <c r="AK984">
        <f>IF(AI984,IF(AH984,"ANSWERED","MISSING"),IF(AJ984,IF(AH984,"INVALID","CONTROLLER MISSING"),IF(AH984,"INVALID","NOT APPLICABLE")))</f>
        <v/>
      </c>
      <c r="AL984" t="inlineStr">
        <is>
          <t>PARSED</t>
        </is>
      </c>
    </row>
    <row r="985">
      <c r="A985" s="29" t="inlineStr">
        <is>
          <t>CASP_PR_955_v1</t>
        </is>
      </c>
      <c r="B985" s="30" t="inlineStr">
        <is>
          <t>Does the Authorised Person list Other Crypto-Assets which do not have a MiCA Compliant Whitepaper?</t>
        </is>
      </c>
      <c r="C985" s="31" t="inlineStr">
        <is>
          <t>OPTIONS: Yes | No
WHEN TO ANSWER: “Operation of a Trading Platform” (CASP_PR_897) is “Yes”</t>
        </is>
      </c>
      <c r="D985" s="36" t="inlineStr"/>
      <c r="E985" s="33" t="inlineStr"/>
      <c r="F985" s="33" t="inlineStr"/>
      <c r="G985" s="33" t="inlineStr"/>
      <c r="H985" s="33" t="inlineStr"/>
      <c r="I985" s="33" t="inlineStr"/>
      <c r="J985" s="33" t="inlineStr"/>
      <c r="K985" s="33" t="inlineStr"/>
      <c r="L985" s="33" t="inlineStr"/>
      <c r="M985" s="33" t="inlineStr"/>
      <c r="N985" s="33" t="inlineStr"/>
      <c r="O985" s="33" t="inlineStr"/>
      <c r="P985" s="33" t="inlineStr"/>
      <c r="Q985" s="33" t="inlineStr"/>
      <c r="R985" s="33" t="inlineStr"/>
      <c r="S985" s="33" t="inlineStr"/>
      <c r="T985" s="33" t="inlineStr"/>
      <c r="U985" s="33" t="inlineStr"/>
      <c r="V985" s="33" t="inlineStr"/>
      <c r="W985" s="33" t="inlineStr"/>
      <c r="X985" s="33" t="inlineStr"/>
      <c r="Y985" s="33" t="inlineStr"/>
      <c r="Z985" s="33" t="inlineStr"/>
      <c r="AA985" s="33" t="inlineStr"/>
      <c r="AB985" s="33" t="inlineStr"/>
      <c r="AC985" s="33" t="inlineStr"/>
      <c r="AD985" s="33" t="inlineStr"/>
      <c r="AE985" s="33" t="inlineStr"/>
      <c r="AF985" s="33" t="inlineStr"/>
      <c r="AG985" s="33" t="inlineStr"/>
      <c r="AH985">
        <f>COUNTA(D985:D985)&gt;0</f>
        <v/>
      </c>
      <c r="AI985">
        <f>IFERROR(AND($D$925&lt;&gt;"",$D$925="Yes"),FALSE)</f>
        <v/>
      </c>
      <c r="AJ985">
        <f>IFERROR(AND($D$925="",NOT(AND($D$925&lt;&gt;"",$D$925="Yes"))),FALSE)</f>
        <v/>
      </c>
      <c r="AK985">
        <f>IF(AI985,IF(AH985,"ANSWERED","MISSING"),IF(AJ985,IF(AH985,"INVALID","CONTROLLER MISSING"),IF(AH985,"INVALID","NOT APPLICABLE")))</f>
        <v/>
      </c>
      <c r="AL985" t="inlineStr">
        <is>
          <t>PARSED</t>
        </is>
      </c>
    </row>
    <row r="986">
      <c r="A986" s="29" t="inlineStr">
        <is>
          <t>CASP_PR_956_v1</t>
        </is>
      </c>
      <c r="B986" s="30" t="inlineStr">
        <is>
          <t>Kindly provide detail on the tokens listed without a MiCA Compliant whitepaper as well as the rationale for onboarding these tokens</t>
        </is>
      </c>
      <c r="C986" s="31" t="inlineStr">
        <is>
          <t>WHEN TO ANSWER: “Does the Authorised Person list Other Crypto-Assets which do not have a MiCA Compliant Whitepaper?” (CASP_PR_955) is “Yes”</t>
        </is>
      </c>
      <c r="D986" s="36" t="inlineStr"/>
      <c r="E986" s="33" t="inlineStr"/>
      <c r="F986" s="33" t="inlineStr"/>
      <c r="G986" s="33" t="inlineStr"/>
      <c r="H986" s="33" t="inlineStr"/>
      <c r="I986" s="33" t="inlineStr"/>
      <c r="J986" s="33" t="inlineStr"/>
      <c r="K986" s="33" t="inlineStr"/>
      <c r="L986" s="33" t="inlineStr"/>
      <c r="M986" s="33" t="inlineStr"/>
      <c r="N986" s="33" t="inlineStr"/>
      <c r="O986" s="33" t="inlineStr"/>
      <c r="P986" s="33" t="inlineStr"/>
      <c r="Q986" s="33" t="inlineStr"/>
      <c r="R986" s="33" t="inlineStr"/>
      <c r="S986" s="33" t="inlineStr"/>
      <c r="T986" s="33" t="inlineStr"/>
      <c r="U986" s="33" t="inlineStr"/>
      <c r="V986" s="33" t="inlineStr"/>
      <c r="W986" s="33" t="inlineStr"/>
      <c r="X986" s="33" t="inlineStr"/>
      <c r="Y986" s="33" t="inlineStr"/>
      <c r="Z986" s="33" t="inlineStr"/>
      <c r="AA986" s="33" t="inlineStr"/>
      <c r="AB986" s="33" t="inlineStr"/>
      <c r="AC986" s="33" t="inlineStr"/>
      <c r="AD986" s="33" t="inlineStr"/>
      <c r="AE986" s="33" t="inlineStr"/>
      <c r="AF986" s="33" t="inlineStr"/>
      <c r="AG986" s="33" t="inlineStr"/>
      <c r="AH986">
        <f>COUNTA(D986:D986)&gt;0</f>
        <v/>
      </c>
      <c r="AI986">
        <f>IFERROR(AND($D$985&lt;&gt;"",$D$985="Yes"),FALSE)</f>
        <v/>
      </c>
      <c r="AJ986">
        <f>IFERROR(AND($D$985="",NOT(AND($D$985&lt;&gt;"",$D$985="Yes"))),FALSE)</f>
        <v/>
      </c>
      <c r="AK986">
        <f>IF(AI986,IF(AH986,"ANSWERED","MISSING"),IF(AJ986,IF(AH986,"INVALID","CONTROLLER MISSING"),IF(AH986,"INVALID","NOT APPLICABLE")))</f>
        <v/>
      </c>
      <c r="AL986" t="inlineStr">
        <is>
          <t>PARSED</t>
        </is>
      </c>
    </row>
    <row r="987">
      <c r="A987" s="29" t="inlineStr">
        <is>
          <t>CASP_PR_957_v1</t>
        </is>
      </c>
      <c r="B987" s="30" t="inlineStr">
        <is>
          <t>URL to the Authorised Person's Trading Platform</t>
        </is>
      </c>
      <c r="C987" s="31" t="inlineStr">
        <is>
          <t>Kindly provide the direct URL to the Authorised Person's Trading Platform
WHEN TO ANSWER: “Operation of a Trading Platform” (CASP_PR_897) is “Yes”</t>
        </is>
      </c>
      <c r="D987" s="36" t="inlineStr"/>
      <c r="E987" s="33" t="inlineStr"/>
      <c r="F987" s="33" t="inlineStr"/>
      <c r="G987" s="33" t="inlineStr"/>
      <c r="H987" s="33" t="inlineStr"/>
      <c r="I987" s="33" t="inlineStr"/>
      <c r="J987" s="33" t="inlineStr"/>
      <c r="K987" s="33" t="inlineStr"/>
      <c r="L987" s="33" t="inlineStr"/>
      <c r="M987" s="33" t="inlineStr"/>
      <c r="N987" s="33" t="inlineStr"/>
      <c r="O987" s="33" t="inlineStr"/>
      <c r="P987" s="33" t="inlineStr"/>
      <c r="Q987" s="33" t="inlineStr"/>
      <c r="R987" s="33" t="inlineStr"/>
      <c r="S987" s="33" t="inlineStr"/>
      <c r="T987" s="33" t="inlineStr"/>
      <c r="U987" s="33" t="inlineStr"/>
      <c r="V987" s="33" t="inlineStr"/>
      <c r="W987" s="33" t="inlineStr"/>
      <c r="X987" s="33" t="inlineStr"/>
      <c r="Y987" s="33" t="inlineStr"/>
      <c r="Z987" s="33" t="inlineStr"/>
      <c r="AA987" s="33" t="inlineStr"/>
      <c r="AB987" s="33" t="inlineStr"/>
      <c r="AC987" s="33" t="inlineStr"/>
      <c r="AD987" s="33" t="inlineStr"/>
      <c r="AE987" s="33" t="inlineStr"/>
      <c r="AF987" s="33" t="inlineStr"/>
      <c r="AG987" s="33" t="inlineStr"/>
      <c r="AH987">
        <f>COUNTA(D987:D987)&gt;0</f>
        <v/>
      </c>
      <c r="AI987">
        <f>IFERROR(AND($D$925&lt;&gt;"",$D$925="Yes"),FALSE)</f>
        <v/>
      </c>
      <c r="AJ987">
        <f>IFERROR(AND($D$925="",NOT(AND($D$925&lt;&gt;"",$D$925="Yes"))),FALSE)</f>
        <v/>
      </c>
      <c r="AK987">
        <f>IF(AI987,IF(AH987,"ANSWERED","MISSING"),IF(AJ987,IF(AH987,"INVALID","CONTROLLER MISSING"),IF(AH987,"INVALID","NOT APPLICABLE")))</f>
        <v/>
      </c>
      <c r="AL987" t="inlineStr">
        <is>
          <t>PARSED</t>
        </is>
      </c>
    </row>
    <row r="988" ht="24" customHeight="1">
      <c r="A988" s="28" t="inlineStr">
        <is>
          <t>PR — EXCHANGE SERVICES</t>
        </is>
      </c>
      <c r="B988" s="28" t="n"/>
      <c r="C988" s="28" t="n"/>
      <c r="D988" s="28" t="n"/>
      <c r="E988" s="28" t="n"/>
      <c r="F988" s="28" t="n"/>
      <c r="G988" s="28" t="n"/>
      <c r="H988" s="28" t="n"/>
      <c r="I988" s="28" t="n"/>
      <c r="J988" s="28" t="n"/>
      <c r="K988" s="28" t="n"/>
      <c r="L988" s="28" t="n"/>
      <c r="M988" s="28" t="n"/>
      <c r="N988" s="28" t="n"/>
      <c r="O988" s="28" t="n"/>
      <c r="P988" s="28" t="n"/>
      <c r="Q988" s="28" t="n"/>
      <c r="R988" s="28" t="n"/>
      <c r="S988" s="28" t="n"/>
      <c r="T988" s="28" t="n"/>
      <c r="U988" s="28" t="n"/>
      <c r="V988" s="28" t="n"/>
      <c r="W988" s="28" t="n"/>
      <c r="X988" s="28" t="n"/>
      <c r="Y988" s="28" t="n"/>
      <c r="Z988" s="28" t="n"/>
      <c r="AA988" s="28" t="n"/>
      <c r="AB988" s="28" t="n"/>
      <c r="AC988" s="28" t="n"/>
      <c r="AD988" s="28" t="n"/>
      <c r="AE988" s="28" t="n"/>
      <c r="AF988" s="28" t="n"/>
      <c r="AG988" s="28" t="n"/>
    </row>
    <row r="989">
      <c r="A989" s="29" t="inlineStr">
        <is>
          <t>CASP_PR_958_v1</t>
        </is>
      </c>
      <c r="B989" s="30" t="inlineStr">
        <is>
          <t>Value of Crypto-Assets held on own account for trading purposes as at the end of the reporting period</t>
        </is>
      </c>
      <c r="C989" s="31" t="inlineStr">
        <is>
          <t>WHEN TO ANSWER: At least one of these conditions must be met: “Exchange of Crypto-Assets for Funds” (CASP_PR_898) is “Yes”; or “Exchange of Crypto-Assets for other Crypto-Assets” (CASP_PR_899) is “Yes”</t>
        </is>
      </c>
      <c r="D989" s="36" t="inlineStr"/>
      <c r="E989" s="33" t="inlineStr"/>
      <c r="F989" s="33" t="inlineStr"/>
      <c r="G989" s="33" t="inlineStr"/>
      <c r="H989" s="33" t="inlineStr"/>
      <c r="I989" s="33" t="inlineStr"/>
      <c r="J989" s="33" t="inlineStr"/>
      <c r="K989" s="33" t="inlineStr"/>
      <c r="L989" s="33" t="inlineStr"/>
      <c r="M989" s="33" t="inlineStr"/>
      <c r="N989" s="33" t="inlineStr"/>
      <c r="O989" s="33" t="inlineStr"/>
      <c r="P989" s="33" t="inlineStr"/>
      <c r="Q989" s="33" t="inlineStr"/>
      <c r="R989" s="33" t="inlineStr"/>
      <c r="S989" s="33" t="inlineStr"/>
      <c r="T989" s="33" t="inlineStr"/>
      <c r="U989" s="33" t="inlineStr"/>
      <c r="V989" s="33" t="inlineStr"/>
      <c r="W989" s="33" t="inlineStr"/>
      <c r="X989" s="33" t="inlineStr"/>
      <c r="Y989" s="33" t="inlineStr"/>
      <c r="Z989" s="33" t="inlineStr"/>
      <c r="AA989" s="33" t="inlineStr"/>
      <c r="AB989" s="33" t="inlineStr"/>
      <c r="AC989" s="33" t="inlineStr"/>
      <c r="AD989" s="33" t="inlineStr"/>
      <c r="AE989" s="33" t="inlineStr"/>
      <c r="AF989" s="33" t="inlineStr"/>
      <c r="AG989" s="33" t="inlineStr"/>
      <c r="AH989">
        <f>COUNTA(D989:D989)&gt;0</f>
        <v/>
      </c>
      <c r="AI989">
        <f>IFERROR(OR(AND($D$926&lt;&gt;"",$D$926="Yes"),AND($D$927&lt;&gt;"",$D$927="Yes")),FALSE)</f>
        <v/>
      </c>
      <c r="AJ989">
        <f>IFERROR(AND(OR($D$926="",$D$927=""),NOT(OR(AND($D$926&lt;&gt;"",$D$926="Yes"),AND($D$927&lt;&gt;"",$D$927="Yes")))),FALSE)</f>
        <v/>
      </c>
      <c r="AK989">
        <f>IF(AI989,IF(AH989,"ANSWERED","MISSING"),IF(AJ989,IF(AH989,"INVALID","CONTROLLER MISSING"),IF(AH989,"INVALID","NOT APPLICABLE")))</f>
        <v/>
      </c>
      <c r="AL989" t="inlineStr">
        <is>
          <t>PARSED</t>
        </is>
      </c>
    </row>
    <row r="990">
      <c r="A990" s="29" t="inlineStr">
        <is>
          <t>CASP_PR_959_v1</t>
        </is>
      </c>
      <c r="B990" s="30" t="inlineStr">
        <is>
          <t>Number of trades exchanging crypto-assets for funds during the reporting period</t>
        </is>
      </c>
      <c r="C990" s="34" t="inlineStr">
        <is>
          <t>TABLE: 36.0
MATRIX ROW / CONTEXT: Malta
Enter Number of trades exchanging crypto-assets for funds during the reporting period in Malta
HOW TO ANSWER: 1 to 1 values.
WHEN TO ANSWER: “Exchange of Crypto-Assets for Funds” (CASP_PR_898) is “Yes”</t>
        </is>
      </c>
      <c r="D990" s="36" t="inlineStr"/>
      <c r="E990" s="33" t="inlineStr"/>
      <c r="F990" s="33" t="inlineStr"/>
      <c r="G990" s="33" t="inlineStr"/>
      <c r="H990" s="33" t="inlineStr"/>
      <c r="I990" s="33" t="inlineStr"/>
      <c r="J990" s="33" t="inlineStr"/>
      <c r="K990" s="33" t="inlineStr"/>
      <c r="L990" s="33" t="inlineStr"/>
      <c r="M990" s="33" t="inlineStr"/>
      <c r="N990" s="33" t="inlineStr"/>
      <c r="O990" s="33" t="inlineStr"/>
      <c r="P990" s="33" t="inlineStr"/>
      <c r="Q990" s="33" t="inlineStr"/>
      <c r="R990" s="33" t="inlineStr"/>
      <c r="S990" s="33" t="inlineStr"/>
      <c r="T990" s="33" t="inlineStr"/>
      <c r="U990" s="33" t="inlineStr"/>
      <c r="V990" s="33" t="inlineStr"/>
      <c r="W990" s="33" t="inlineStr"/>
      <c r="X990" s="33" t="inlineStr"/>
      <c r="Y990" s="33" t="inlineStr"/>
      <c r="Z990" s="33" t="inlineStr"/>
      <c r="AA990" s="33" t="inlineStr"/>
      <c r="AB990" s="33" t="inlineStr"/>
      <c r="AC990" s="33" t="inlineStr"/>
      <c r="AD990" s="33" t="inlineStr"/>
      <c r="AE990" s="33" t="inlineStr"/>
      <c r="AF990" s="33" t="inlineStr"/>
      <c r="AG990" s="33" t="inlineStr"/>
      <c r="AH990">
        <f>COUNTA(D990:D990)&gt;0</f>
        <v/>
      </c>
      <c r="AI990">
        <f>IFERROR(AND($D$926&lt;&gt;"",$D$926="Yes"),FALSE)</f>
        <v/>
      </c>
      <c r="AJ990">
        <f>IFERROR(AND($D$926="",NOT(AND($D$926&lt;&gt;"",$D$926="Yes"))),FALSE)</f>
        <v/>
      </c>
      <c r="AK990">
        <f>IF(AI990,IF(AH990,"ANSWERED","MISSING"),IF(AJ990,IF(AH990,"INVALID","CONTROLLER MISSING"),IF(AH990,"INVALID","NOT APPLICABLE")))</f>
        <v/>
      </c>
      <c r="AL990" t="inlineStr">
        <is>
          <t>PARSED</t>
        </is>
      </c>
    </row>
    <row r="991">
      <c r="A991" s="29" t="inlineStr">
        <is>
          <t>CASP_PR_960_v1</t>
        </is>
      </c>
      <c r="B991" s="30" t="inlineStr">
        <is>
          <t>Number of trades exchanging crypto-assets for funds during the reporting period</t>
        </is>
      </c>
      <c r="C991" s="34" t="inlineStr">
        <is>
          <t>TABLE: 36.0
MATRIX ROW / CONTEXT: EU/EEA
Enter Number of trades exchanging crypto-assets for funds during the reporting period in EU/EEA
HOW TO ANSWER: 1 to 1 values.
WHEN TO ANSWER: “Exchange of Crypto-Assets for Funds” (CASP_PR_898) is “Yes”</t>
        </is>
      </c>
      <c r="D991" s="36" t="inlineStr"/>
      <c r="E991" s="33" t="inlineStr"/>
      <c r="F991" s="33" t="inlineStr"/>
      <c r="G991" s="33" t="inlineStr"/>
      <c r="H991" s="33" t="inlineStr"/>
      <c r="I991" s="33" t="inlineStr"/>
      <c r="J991" s="33" t="inlineStr"/>
      <c r="K991" s="33" t="inlineStr"/>
      <c r="L991" s="33" t="inlineStr"/>
      <c r="M991" s="33" t="inlineStr"/>
      <c r="N991" s="33" t="inlineStr"/>
      <c r="O991" s="33" t="inlineStr"/>
      <c r="P991" s="33" t="inlineStr"/>
      <c r="Q991" s="33" t="inlineStr"/>
      <c r="R991" s="33" t="inlineStr"/>
      <c r="S991" s="33" t="inlineStr"/>
      <c r="T991" s="33" t="inlineStr"/>
      <c r="U991" s="33" t="inlineStr"/>
      <c r="V991" s="33" t="inlineStr"/>
      <c r="W991" s="33" t="inlineStr"/>
      <c r="X991" s="33" t="inlineStr"/>
      <c r="Y991" s="33" t="inlineStr"/>
      <c r="Z991" s="33" t="inlineStr"/>
      <c r="AA991" s="33" t="inlineStr"/>
      <c r="AB991" s="33" t="inlineStr"/>
      <c r="AC991" s="33" t="inlineStr"/>
      <c r="AD991" s="33" t="inlineStr"/>
      <c r="AE991" s="33" t="inlineStr"/>
      <c r="AF991" s="33" t="inlineStr"/>
      <c r="AG991" s="33" t="inlineStr"/>
      <c r="AH991">
        <f>COUNTA(D991:D991)&gt;0</f>
        <v/>
      </c>
      <c r="AI991">
        <f>IFERROR(AND($D$926&lt;&gt;"",$D$926="Yes"),FALSE)</f>
        <v/>
      </c>
      <c r="AJ991">
        <f>IFERROR(AND($D$926="",NOT(AND($D$926&lt;&gt;"",$D$926="Yes"))),FALSE)</f>
        <v/>
      </c>
      <c r="AK991">
        <f>IF(AI991,IF(AH991,"ANSWERED","MISSING"),IF(AJ991,IF(AH991,"INVALID","CONTROLLER MISSING"),IF(AH991,"INVALID","NOT APPLICABLE")))</f>
        <v/>
      </c>
      <c r="AL991" t="inlineStr">
        <is>
          <t>PARSED</t>
        </is>
      </c>
    </row>
    <row r="992">
      <c r="A992" s="29" t="inlineStr">
        <is>
          <t>CASP_PR_961_v1</t>
        </is>
      </c>
      <c r="B992" s="30" t="inlineStr">
        <is>
          <t>Number of trades exchanging crypto-assets for funds during the reporting period</t>
        </is>
      </c>
      <c r="C992" s="34" t="inlineStr">
        <is>
          <t>TABLE: 36.0
MATRIX ROW / CONTEXT: RoW
Enter Number of trades exchanging crypto-assets for funds during the reporting period in RoW
HOW TO ANSWER: 1 to 1 values.
WHEN TO ANSWER: “Exchange of Crypto-Assets for Funds” (CASP_PR_898) is “Yes”</t>
        </is>
      </c>
      <c r="D992" s="36" t="inlineStr"/>
      <c r="E992" s="33" t="inlineStr"/>
      <c r="F992" s="33" t="inlineStr"/>
      <c r="G992" s="33" t="inlineStr"/>
      <c r="H992" s="33" t="inlineStr"/>
      <c r="I992" s="33" t="inlineStr"/>
      <c r="J992" s="33" t="inlineStr"/>
      <c r="K992" s="33" t="inlineStr"/>
      <c r="L992" s="33" t="inlineStr"/>
      <c r="M992" s="33" t="inlineStr"/>
      <c r="N992" s="33" t="inlineStr"/>
      <c r="O992" s="33" t="inlineStr"/>
      <c r="P992" s="33" t="inlineStr"/>
      <c r="Q992" s="33" t="inlineStr"/>
      <c r="R992" s="33" t="inlineStr"/>
      <c r="S992" s="33" t="inlineStr"/>
      <c r="T992" s="33" t="inlineStr"/>
      <c r="U992" s="33" t="inlineStr"/>
      <c r="V992" s="33" t="inlineStr"/>
      <c r="W992" s="33" t="inlineStr"/>
      <c r="X992" s="33" t="inlineStr"/>
      <c r="Y992" s="33" t="inlineStr"/>
      <c r="Z992" s="33" t="inlineStr"/>
      <c r="AA992" s="33" t="inlineStr"/>
      <c r="AB992" s="33" t="inlineStr"/>
      <c r="AC992" s="33" t="inlineStr"/>
      <c r="AD992" s="33" t="inlineStr"/>
      <c r="AE992" s="33" t="inlineStr"/>
      <c r="AF992" s="33" t="inlineStr"/>
      <c r="AG992" s="33" t="inlineStr"/>
      <c r="AH992">
        <f>COUNTA(D992:D992)&gt;0</f>
        <v/>
      </c>
      <c r="AI992">
        <f>IFERROR(AND($D$926&lt;&gt;"",$D$926="Yes"),FALSE)</f>
        <v/>
      </c>
      <c r="AJ992">
        <f>IFERROR(AND($D$926="",NOT(AND($D$926&lt;&gt;"",$D$926="Yes"))),FALSE)</f>
        <v/>
      </c>
      <c r="AK992">
        <f>IF(AI992,IF(AH992,"ANSWERED","MISSING"),IF(AJ992,IF(AH992,"INVALID","CONTROLLER MISSING"),IF(AH992,"INVALID","NOT APPLICABLE")))</f>
        <v/>
      </c>
      <c r="AL992" t="inlineStr">
        <is>
          <t>PARSED</t>
        </is>
      </c>
    </row>
    <row r="993">
      <c r="A993" s="29" t="inlineStr">
        <is>
          <t>CASP_PR_962_v1</t>
        </is>
      </c>
      <c r="B993" s="30" t="inlineStr">
        <is>
          <t>Value of Trades exchanging crypto-assets for funds during the reporting period</t>
        </is>
      </c>
      <c r="C993" s="34" t="inlineStr">
        <is>
          <t>TABLE: 36.0
MATRIX ROW / CONTEXT: Malta
Enter Value of Trades exchanging crypto-assets for funds during the reporting period in Malta
HOW TO ANSWER: 1 to 1 values.
WHEN TO ANSWER: “Exchange of Crypto-Assets for Funds” (CASP_PR_898) is “Yes”</t>
        </is>
      </c>
      <c r="D993" s="36" t="inlineStr"/>
      <c r="E993" s="33" t="inlineStr"/>
      <c r="F993" s="33" t="inlineStr"/>
      <c r="G993" s="33" t="inlineStr"/>
      <c r="H993" s="33" t="inlineStr"/>
      <c r="I993" s="33" t="inlineStr"/>
      <c r="J993" s="33" t="inlineStr"/>
      <c r="K993" s="33" t="inlineStr"/>
      <c r="L993" s="33" t="inlineStr"/>
      <c r="M993" s="33" t="inlineStr"/>
      <c r="N993" s="33" t="inlineStr"/>
      <c r="O993" s="33" t="inlineStr"/>
      <c r="P993" s="33" t="inlineStr"/>
      <c r="Q993" s="33" t="inlineStr"/>
      <c r="R993" s="33" t="inlineStr"/>
      <c r="S993" s="33" t="inlineStr"/>
      <c r="T993" s="33" t="inlineStr"/>
      <c r="U993" s="33" t="inlineStr"/>
      <c r="V993" s="33" t="inlineStr"/>
      <c r="W993" s="33" t="inlineStr"/>
      <c r="X993" s="33" t="inlineStr"/>
      <c r="Y993" s="33" t="inlineStr"/>
      <c r="Z993" s="33" t="inlineStr"/>
      <c r="AA993" s="33" t="inlineStr"/>
      <c r="AB993" s="33" t="inlineStr"/>
      <c r="AC993" s="33" t="inlineStr"/>
      <c r="AD993" s="33" t="inlineStr"/>
      <c r="AE993" s="33" t="inlineStr"/>
      <c r="AF993" s="33" t="inlineStr"/>
      <c r="AG993" s="33" t="inlineStr"/>
      <c r="AH993">
        <f>COUNTA(D993:D993)&gt;0</f>
        <v/>
      </c>
      <c r="AI993">
        <f>IFERROR(AND($D$926&lt;&gt;"",$D$926="Yes"),FALSE)</f>
        <v/>
      </c>
      <c r="AJ993">
        <f>IFERROR(AND($D$926="",NOT(AND($D$926&lt;&gt;"",$D$926="Yes"))),FALSE)</f>
        <v/>
      </c>
      <c r="AK993">
        <f>IF(AI993,IF(AH993,"ANSWERED","MISSING"),IF(AJ993,IF(AH993,"INVALID","CONTROLLER MISSING"),IF(AH993,"INVALID","NOT APPLICABLE")))</f>
        <v/>
      </c>
      <c r="AL993" t="inlineStr">
        <is>
          <t>PARSED</t>
        </is>
      </c>
    </row>
    <row r="994">
      <c r="A994" s="29" t="inlineStr">
        <is>
          <t>CASP_PR_963_v1</t>
        </is>
      </c>
      <c r="B994" s="30" t="inlineStr">
        <is>
          <t>Value of Trades exchanging crypto-assets for funds during the reporting period</t>
        </is>
      </c>
      <c r="C994" s="34" t="inlineStr">
        <is>
          <t>TABLE: 36.0
MATRIX ROW / CONTEXT: EU/EEA
Enter Value of Trades exchanging crypto-assets for funds during the reporting period in EU/EEA
HOW TO ANSWER: 1 to 1 values.
WHEN TO ANSWER: “Exchange of Crypto-Assets for Funds” (CASP_PR_898) is “Yes”</t>
        </is>
      </c>
      <c r="D994" s="36" t="inlineStr"/>
      <c r="E994" s="33" t="inlineStr"/>
      <c r="F994" s="33" t="inlineStr"/>
      <c r="G994" s="33" t="inlineStr"/>
      <c r="H994" s="33" t="inlineStr"/>
      <c r="I994" s="33" t="inlineStr"/>
      <c r="J994" s="33" t="inlineStr"/>
      <c r="K994" s="33" t="inlineStr"/>
      <c r="L994" s="33" t="inlineStr"/>
      <c r="M994" s="33" t="inlineStr"/>
      <c r="N994" s="33" t="inlineStr"/>
      <c r="O994" s="33" t="inlineStr"/>
      <c r="P994" s="33" t="inlineStr"/>
      <c r="Q994" s="33" t="inlineStr"/>
      <c r="R994" s="33" t="inlineStr"/>
      <c r="S994" s="33" t="inlineStr"/>
      <c r="T994" s="33" t="inlineStr"/>
      <c r="U994" s="33" t="inlineStr"/>
      <c r="V994" s="33" t="inlineStr"/>
      <c r="W994" s="33" t="inlineStr"/>
      <c r="X994" s="33" t="inlineStr"/>
      <c r="Y994" s="33" t="inlineStr"/>
      <c r="Z994" s="33" t="inlineStr"/>
      <c r="AA994" s="33" t="inlineStr"/>
      <c r="AB994" s="33" t="inlineStr"/>
      <c r="AC994" s="33" t="inlineStr"/>
      <c r="AD994" s="33" t="inlineStr"/>
      <c r="AE994" s="33" t="inlineStr"/>
      <c r="AF994" s="33" t="inlineStr"/>
      <c r="AG994" s="33" t="inlineStr"/>
      <c r="AH994">
        <f>COUNTA(D994:D994)&gt;0</f>
        <v/>
      </c>
      <c r="AI994">
        <f>IFERROR(AND($D$926&lt;&gt;"",$D$926="Yes"),FALSE)</f>
        <v/>
      </c>
      <c r="AJ994">
        <f>IFERROR(AND($D$926="",NOT(AND($D$926&lt;&gt;"",$D$926="Yes"))),FALSE)</f>
        <v/>
      </c>
      <c r="AK994">
        <f>IF(AI994,IF(AH994,"ANSWERED","MISSING"),IF(AJ994,IF(AH994,"INVALID","CONTROLLER MISSING"),IF(AH994,"INVALID","NOT APPLICABLE")))</f>
        <v/>
      </c>
      <c r="AL994" t="inlineStr">
        <is>
          <t>PARSED</t>
        </is>
      </c>
    </row>
    <row r="995">
      <c r="A995" s="29" t="inlineStr">
        <is>
          <t>CASP_PR_964_v1</t>
        </is>
      </c>
      <c r="B995" s="30" t="inlineStr">
        <is>
          <t>Value of Trades exchanging crypto-assets for funds during the reporting period</t>
        </is>
      </c>
      <c r="C995" s="34" t="inlineStr">
        <is>
          <t>TABLE: 36.0
MATRIX ROW / CONTEXT: RoW
Enter Value of Trades exchanging crypto-assets for funds during the reporting period in RoW
HOW TO ANSWER: 1 to 1 values.
WHEN TO ANSWER: “Exchange of Crypto-Assets for Funds” (CASP_PR_898) is “Yes”</t>
        </is>
      </c>
      <c r="D995" s="36" t="inlineStr"/>
      <c r="E995" s="33" t="inlineStr"/>
      <c r="F995" s="33" t="inlineStr"/>
      <c r="G995" s="33" t="inlineStr"/>
      <c r="H995" s="33" t="inlineStr"/>
      <c r="I995" s="33" t="inlineStr"/>
      <c r="J995" s="33" t="inlineStr"/>
      <c r="K995" s="33" t="inlineStr"/>
      <c r="L995" s="33" t="inlineStr"/>
      <c r="M995" s="33" t="inlineStr"/>
      <c r="N995" s="33" t="inlineStr"/>
      <c r="O995" s="33" t="inlineStr"/>
      <c r="P995" s="33" t="inlineStr"/>
      <c r="Q995" s="33" t="inlineStr"/>
      <c r="R995" s="33" t="inlineStr"/>
      <c r="S995" s="33" t="inlineStr"/>
      <c r="T995" s="33" t="inlineStr"/>
      <c r="U995" s="33" t="inlineStr"/>
      <c r="V995" s="33" t="inlineStr"/>
      <c r="W995" s="33" t="inlineStr"/>
      <c r="X995" s="33" t="inlineStr"/>
      <c r="Y995" s="33" t="inlineStr"/>
      <c r="Z995" s="33" t="inlineStr"/>
      <c r="AA995" s="33" t="inlineStr"/>
      <c r="AB995" s="33" t="inlineStr"/>
      <c r="AC995" s="33" t="inlineStr"/>
      <c r="AD995" s="33" t="inlineStr"/>
      <c r="AE995" s="33" t="inlineStr"/>
      <c r="AF995" s="33" t="inlineStr"/>
      <c r="AG995" s="33" t="inlineStr"/>
      <c r="AH995">
        <f>COUNTA(D995:D995)&gt;0</f>
        <v/>
      </c>
      <c r="AI995">
        <f>IFERROR(AND($D$926&lt;&gt;"",$D$926="Yes"),FALSE)</f>
        <v/>
      </c>
      <c r="AJ995">
        <f>IFERROR(AND($D$926="",NOT(AND($D$926&lt;&gt;"",$D$926="Yes"))),FALSE)</f>
        <v/>
      </c>
      <c r="AK995">
        <f>IF(AI995,IF(AH995,"ANSWERED","MISSING"),IF(AJ995,IF(AH995,"INVALID","CONTROLLER MISSING"),IF(AH995,"INVALID","NOT APPLICABLE")))</f>
        <v/>
      </c>
      <c r="AL995" t="inlineStr">
        <is>
          <t>PARSED</t>
        </is>
      </c>
    </row>
    <row r="996">
      <c r="A996" s="29" t="inlineStr">
        <is>
          <t>CASP_PR_965_v1</t>
        </is>
      </c>
      <c r="B996" s="30" t="inlineStr">
        <is>
          <t>Number of trades exchanging crypto-assets for other crypto-assets during the reporting period</t>
        </is>
      </c>
      <c r="C996" s="34" t="inlineStr">
        <is>
          <t>TABLE: 36.0
MATRIX ROW / CONTEXT: Malta
Enter Number of trades exchanging crypto-assets for other crypto-assets during the reporting period in Malta
HOW TO ANSWER: 1 to 1 values.
WHEN TO ANSWER: “Exchange of Crypto-Assets for other Crypto-Assets” (CASP_PR_899) is “Yes”</t>
        </is>
      </c>
      <c r="D996" s="36" t="inlineStr"/>
      <c r="E996" s="33" t="inlineStr"/>
      <c r="F996" s="33" t="inlineStr"/>
      <c r="G996" s="33" t="inlineStr"/>
      <c r="H996" s="33" t="inlineStr"/>
      <c r="I996" s="33" t="inlineStr"/>
      <c r="J996" s="33" t="inlineStr"/>
      <c r="K996" s="33" t="inlineStr"/>
      <c r="L996" s="33" t="inlineStr"/>
      <c r="M996" s="33" t="inlineStr"/>
      <c r="N996" s="33" t="inlineStr"/>
      <c r="O996" s="33" t="inlineStr"/>
      <c r="P996" s="33" t="inlineStr"/>
      <c r="Q996" s="33" t="inlineStr"/>
      <c r="R996" s="33" t="inlineStr"/>
      <c r="S996" s="33" t="inlineStr"/>
      <c r="T996" s="33" t="inlineStr"/>
      <c r="U996" s="33" t="inlineStr"/>
      <c r="V996" s="33" t="inlineStr"/>
      <c r="W996" s="33" t="inlineStr"/>
      <c r="X996" s="33" t="inlineStr"/>
      <c r="Y996" s="33" t="inlineStr"/>
      <c r="Z996" s="33" t="inlineStr"/>
      <c r="AA996" s="33" t="inlineStr"/>
      <c r="AB996" s="33" t="inlineStr"/>
      <c r="AC996" s="33" t="inlineStr"/>
      <c r="AD996" s="33" t="inlineStr"/>
      <c r="AE996" s="33" t="inlineStr"/>
      <c r="AF996" s="33" t="inlineStr"/>
      <c r="AG996" s="33" t="inlineStr"/>
      <c r="AH996">
        <f>COUNTA(D996:D996)&gt;0</f>
        <v/>
      </c>
      <c r="AI996">
        <f>IFERROR(AND($D$927&lt;&gt;"",$D$927="Yes"),FALSE)</f>
        <v/>
      </c>
      <c r="AJ996">
        <f>IFERROR(AND($D$927="",NOT(AND($D$927&lt;&gt;"",$D$927="Yes"))),FALSE)</f>
        <v/>
      </c>
      <c r="AK996">
        <f>IF(AI996,IF(AH996,"ANSWERED","MISSING"),IF(AJ996,IF(AH996,"INVALID","CONTROLLER MISSING"),IF(AH996,"INVALID","NOT APPLICABLE")))</f>
        <v/>
      </c>
      <c r="AL996" t="inlineStr">
        <is>
          <t>PARSED</t>
        </is>
      </c>
    </row>
    <row r="997">
      <c r="A997" s="29" t="inlineStr">
        <is>
          <t>CASP_PR_966_v1</t>
        </is>
      </c>
      <c r="B997" s="30" t="inlineStr">
        <is>
          <t>Number of trades exchanging crypto-assets for other crypto-assets during the reporting period</t>
        </is>
      </c>
      <c r="C997" s="34" t="inlineStr">
        <is>
          <t>TABLE: 36.0
MATRIX ROW / CONTEXT: EU/EEA
Enter Number of trades exchanging crypto-assets for other crypto-assets during the reporting period in EU/EEA
HOW TO ANSWER: 1 to 1 values.
WHEN TO ANSWER: “Exchange of Crypto-Assets for other Crypto-Assets” (CASP_PR_899) is “Yes”</t>
        </is>
      </c>
      <c r="D997" s="36" t="inlineStr"/>
      <c r="E997" s="33" t="inlineStr"/>
      <c r="F997" s="33" t="inlineStr"/>
      <c r="G997" s="33" t="inlineStr"/>
      <c r="H997" s="33" t="inlineStr"/>
      <c r="I997" s="33" t="inlineStr"/>
      <c r="J997" s="33" t="inlineStr"/>
      <c r="K997" s="33" t="inlineStr"/>
      <c r="L997" s="33" t="inlineStr"/>
      <c r="M997" s="33" t="inlineStr"/>
      <c r="N997" s="33" t="inlineStr"/>
      <c r="O997" s="33" t="inlineStr"/>
      <c r="P997" s="33" t="inlineStr"/>
      <c r="Q997" s="33" t="inlineStr"/>
      <c r="R997" s="33" t="inlineStr"/>
      <c r="S997" s="33" t="inlineStr"/>
      <c r="T997" s="33" t="inlineStr"/>
      <c r="U997" s="33" t="inlineStr"/>
      <c r="V997" s="33" t="inlineStr"/>
      <c r="W997" s="33" t="inlineStr"/>
      <c r="X997" s="33" t="inlineStr"/>
      <c r="Y997" s="33" t="inlineStr"/>
      <c r="Z997" s="33" t="inlineStr"/>
      <c r="AA997" s="33" t="inlineStr"/>
      <c r="AB997" s="33" t="inlineStr"/>
      <c r="AC997" s="33" t="inlineStr"/>
      <c r="AD997" s="33" t="inlineStr"/>
      <c r="AE997" s="33" t="inlineStr"/>
      <c r="AF997" s="33" t="inlineStr"/>
      <c r="AG997" s="33" t="inlineStr"/>
      <c r="AH997">
        <f>COUNTA(D997:D997)&gt;0</f>
        <v/>
      </c>
      <c r="AI997">
        <f>IFERROR(AND($D$927&lt;&gt;"",$D$927="Yes"),FALSE)</f>
        <v/>
      </c>
      <c r="AJ997">
        <f>IFERROR(AND($D$927="",NOT(AND($D$927&lt;&gt;"",$D$927="Yes"))),FALSE)</f>
        <v/>
      </c>
      <c r="AK997">
        <f>IF(AI997,IF(AH997,"ANSWERED","MISSING"),IF(AJ997,IF(AH997,"INVALID","CONTROLLER MISSING"),IF(AH997,"INVALID","NOT APPLICABLE")))</f>
        <v/>
      </c>
      <c r="AL997" t="inlineStr">
        <is>
          <t>PARSED</t>
        </is>
      </c>
    </row>
    <row r="998">
      <c r="A998" s="29" t="inlineStr">
        <is>
          <t>CASP_PR_967_v1</t>
        </is>
      </c>
      <c r="B998" s="30" t="inlineStr">
        <is>
          <t>Number of trades exchanging crypto-assets for other crypto-assets during the reporting period</t>
        </is>
      </c>
      <c r="C998" s="34" t="inlineStr">
        <is>
          <t>TABLE: 36.0
MATRIX ROW / CONTEXT: RoW
Enter Number of trades exchanging crypto-assets for other crypto-assets during the reporting period in RoW
HOW TO ANSWER: 1 to 1 values.
WHEN TO ANSWER: “Exchange of Crypto-Assets for other Crypto-Assets” (CASP_PR_899) is “Yes”</t>
        </is>
      </c>
      <c r="D998" s="36" t="inlineStr"/>
      <c r="E998" s="33" t="inlineStr"/>
      <c r="F998" s="33" t="inlineStr"/>
      <c r="G998" s="33" t="inlineStr"/>
      <c r="H998" s="33" t="inlineStr"/>
      <c r="I998" s="33" t="inlineStr"/>
      <c r="J998" s="33" t="inlineStr"/>
      <c r="K998" s="33" t="inlineStr"/>
      <c r="L998" s="33" t="inlineStr"/>
      <c r="M998" s="33" t="inlineStr"/>
      <c r="N998" s="33" t="inlineStr"/>
      <c r="O998" s="33" t="inlineStr"/>
      <c r="P998" s="33" t="inlineStr"/>
      <c r="Q998" s="33" t="inlineStr"/>
      <c r="R998" s="33" t="inlineStr"/>
      <c r="S998" s="33" t="inlineStr"/>
      <c r="T998" s="33" t="inlineStr"/>
      <c r="U998" s="33" t="inlineStr"/>
      <c r="V998" s="33" t="inlineStr"/>
      <c r="W998" s="33" t="inlineStr"/>
      <c r="X998" s="33" t="inlineStr"/>
      <c r="Y998" s="33" t="inlineStr"/>
      <c r="Z998" s="33" t="inlineStr"/>
      <c r="AA998" s="33" t="inlineStr"/>
      <c r="AB998" s="33" t="inlineStr"/>
      <c r="AC998" s="33" t="inlineStr"/>
      <c r="AD998" s="33" t="inlineStr"/>
      <c r="AE998" s="33" t="inlineStr"/>
      <c r="AF998" s="33" t="inlineStr"/>
      <c r="AG998" s="33" t="inlineStr"/>
      <c r="AH998">
        <f>COUNTA(D998:D998)&gt;0</f>
        <v/>
      </c>
      <c r="AI998">
        <f>IFERROR(AND($D$927&lt;&gt;"",$D$927="Yes"),FALSE)</f>
        <v/>
      </c>
      <c r="AJ998">
        <f>IFERROR(AND($D$927="",NOT(AND($D$927&lt;&gt;"",$D$927="Yes"))),FALSE)</f>
        <v/>
      </c>
      <c r="AK998">
        <f>IF(AI998,IF(AH998,"ANSWERED","MISSING"),IF(AJ998,IF(AH998,"INVALID","CONTROLLER MISSING"),IF(AH998,"INVALID","NOT APPLICABLE")))</f>
        <v/>
      </c>
      <c r="AL998" t="inlineStr">
        <is>
          <t>PARSED</t>
        </is>
      </c>
    </row>
    <row r="999">
      <c r="A999" s="29" t="inlineStr">
        <is>
          <t>CASP_PR_968_v1</t>
        </is>
      </c>
      <c r="B999" s="30" t="inlineStr">
        <is>
          <t>Value of trades exchanging crypto-assets for other crypto-assets during the reporting period</t>
        </is>
      </c>
      <c r="C999" s="34" t="inlineStr">
        <is>
          <t>TABLE: 36.0
MATRIX ROW / CONTEXT: Malta
Enter Value of trades exchanging crypto-assets for other crypto-assets during the reporting period in Malta
HOW TO ANSWER: 1 to 1 values.
WHEN TO ANSWER: “Exchange of Crypto-Assets for other Crypto-Assets” (CASP_PR_899) is “Yes”</t>
        </is>
      </c>
      <c r="D999" s="36" t="inlineStr"/>
      <c r="E999" s="33" t="inlineStr"/>
      <c r="F999" s="33" t="inlineStr"/>
      <c r="G999" s="33" t="inlineStr"/>
      <c r="H999" s="33" t="inlineStr"/>
      <c r="I999" s="33" t="inlineStr"/>
      <c r="J999" s="33" t="inlineStr"/>
      <c r="K999" s="33" t="inlineStr"/>
      <c r="L999" s="33" t="inlineStr"/>
      <c r="M999" s="33" t="inlineStr"/>
      <c r="N999" s="33" t="inlineStr"/>
      <c r="O999" s="33" t="inlineStr"/>
      <c r="P999" s="33" t="inlineStr"/>
      <c r="Q999" s="33" t="inlineStr"/>
      <c r="R999" s="33" t="inlineStr"/>
      <c r="S999" s="33" t="inlineStr"/>
      <c r="T999" s="33" t="inlineStr"/>
      <c r="U999" s="33" t="inlineStr"/>
      <c r="V999" s="33" t="inlineStr"/>
      <c r="W999" s="33" t="inlineStr"/>
      <c r="X999" s="33" t="inlineStr"/>
      <c r="Y999" s="33" t="inlineStr"/>
      <c r="Z999" s="33" t="inlineStr"/>
      <c r="AA999" s="33" t="inlineStr"/>
      <c r="AB999" s="33" t="inlineStr"/>
      <c r="AC999" s="33" t="inlineStr"/>
      <c r="AD999" s="33" t="inlineStr"/>
      <c r="AE999" s="33" t="inlineStr"/>
      <c r="AF999" s="33" t="inlineStr"/>
      <c r="AG999" s="33" t="inlineStr"/>
      <c r="AH999">
        <f>COUNTA(D999:D999)&gt;0</f>
        <v/>
      </c>
      <c r="AI999">
        <f>IFERROR(AND($D$927&lt;&gt;"",$D$927="Yes"),FALSE)</f>
        <v/>
      </c>
      <c r="AJ999">
        <f>IFERROR(AND($D$927="",NOT(AND($D$927&lt;&gt;"",$D$927="Yes"))),FALSE)</f>
        <v/>
      </c>
      <c r="AK999">
        <f>IF(AI999,IF(AH999,"ANSWERED","MISSING"),IF(AJ999,IF(AH999,"INVALID","CONTROLLER MISSING"),IF(AH999,"INVALID","NOT APPLICABLE")))</f>
        <v/>
      </c>
      <c r="AL999" t="inlineStr">
        <is>
          <t>PARSED</t>
        </is>
      </c>
    </row>
    <row r="1000">
      <c r="A1000" s="29" t="inlineStr">
        <is>
          <t>CASP_PR_969_v1</t>
        </is>
      </c>
      <c r="B1000" s="30" t="inlineStr">
        <is>
          <t>Value of trades exchanging crypto-assets for other crypto-assets during the reporting period</t>
        </is>
      </c>
      <c r="C1000" s="34" t="inlineStr">
        <is>
          <t>TABLE: 36.0
MATRIX ROW / CONTEXT: EU/EEA
Enter Value of trades exchanging crypto-assets for other crypto-assets during the reporting period in EU/EEA
HOW TO ANSWER: 1 to 1 values.
WHEN TO ANSWER: “Exchange of Crypto-Assets for other Crypto-Assets” (CASP_PR_899) is “Yes”</t>
        </is>
      </c>
      <c r="D1000" s="36" t="inlineStr"/>
      <c r="E1000" s="33" t="inlineStr"/>
      <c r="F1000" s="33" t="inlineStr"/>
      <c r="G1000" s="33" t="inlineStr"/>
      <c r="H1000" s="33" t="inlineStr"/>
      <c r="I1000" s="33" t="inlineStr"/>
      <c r="J1000" s="33" t="inlineStr"/>
      <c r="K1000" s="33" t="inlineStr"/>
      <c r="L1000" s="33" t="inlineStr"/>
      <c r="M1000" s="33" t="inlineStr"/>
      <c r="N1000" s="33" t="inlineStr"/>
      <c r="O1000" s="33" t="inlineStr"/>
      <c r="P1000" s="33" t="inlineStr"/>
      <c r="Q1000" s="33" t="inlineStr"/>
      <c r="R1000" s="33" t="inlineStr"/>
      <c r="S1000" s="33" t="inlineStr"/>
      <c r="T1000" s="33" t="inlineStr"/>
      <c r="U1000" s="33" t="inlineStr"/>
      <c r="V1000" s="33" t="inlineStr"/>
      <c r="W1000" s="33" t="inlineStr"/>
      <c r="X1000" s="33" t="inlineStr"/>
      <c r="Y1000" s="33" t="inlineStr"/>
      <c r="Z1000" s="33" t="inlineStr"/>
      <c r="AA1000" s="33" t="inlineStr"/>
      <c r="AB1000" s="33" t="inlineStr"/>
      <c r="AC1000" s="33" t="inlineStr"/>
      <c r="AD1000" s="33" t="inlineStr"/>
      <c r="AE1000" s="33" t="inlineStr"/>
      <c r="AF1000" s="33" t="inlineStr"/>
      <c r="AG1000" s="33" t="inlineStr"/>
      <c r="AH1000">
        <f>COUNTA(D1000:D1000)&gt;0</f>
        <v/>
      </c>
      <c r="AI1000">
        <f>IFERROR(AND($D$927&lt;&gt;"",$D$927="Yes"),FALSE)</f>
        <v/>
      </c>
      <c r="AJ1000">
        <f>IFERROR(AND($D$927="",NOT(AND($D$927&lt;&gt;"",$D$927="Yes"))),FALSE)</f>
        <v/>
      </c>
      <c r="AK1000">
        <f>IF(AI1000,IF(AH1000,"ANSWERED","MISSING"),IF(AJ1000,IF(AH1000,"INVALID","CONTROLLER MISSING"),IF(AH1000,"INVALID","NOT APPLICABLE")))</f>
        <v/>
      </c>
      <c r="AL1000" t="inlineStr">
        <is>
          <t>PARSED</t>
        </is>
      </c>
    </row>
    <row r="1001">
      <c r="A1001" s="29" t="inlineStr">
        <is>
          <t>CASP_PR_970_v1</t>
        </is>
      </c>
      <c r="B1001" s="30" t="inlineStr">
        <is>
          <t>Value of trades exchanging crypto-assets for other crypto-assets during the reporting period</t>
        </is>
      </c>
      <c r="C1001" s="34" t="inlineStr">
        <is>
          <t>TABLE: 36.0
MATRIX ROW / CONTEXT: RoW
Enter Value of trades exchanging crypto-assets for other crypto-assets during the reporting period in RoW
HOW TO ANSWER: 1 to 1 values.
WHEN TO ANSWER: “Exchange of Crypto-Assets for other Crypto-Assets” (CASP_PR_899) is “Yes”</t>
        </is>
      </c>
      <c r="D1001" s="36" t="inlineStr"/>
      <c r="E1001" s="33" t="inlineStr"/>
      <c r="F1001" s="33" t="inlineStr"/>
      <c r="G1001" s="33" t="inlineStr"/>
      <c r="H1001" s="33" t="inlineStr"/>
      <c r="I1001" s="33" t="inlineStr"/>
      <c r="J1001" s="33" t="inlineStr"/>
      <c r="K1001" s="33" t="inlineStr"/>
      <c r="L1001" s="33" t="inlineStr"/>
      <c r="M1001" s="33" t="inlineStr"/>
      <c r="N1001" s="33" t="inlineStr"/>
      <c r="O1001" s="33" t="inlineStr"/>
      <c r="P1001" s="33" t="inlineStr"/>
      <c r="Q1001" s="33" t="inlineStr"/>
      <c r="R1001" s="33" t="inlineStr"/>
      <c r="S1001" s="33" t="inlineStr"/>
      <c r="T1001" s="33" t="inlineStr"/>
      <c r="U1001" s="33" t="inlineStr"/>
      <c r="V1001" s="33" t="inlineStr"/>
      <c r="W1001" s="33" t="inlineStr"/>
      <c r="X1001" s="33" t="inlineStr"/>
      <c r="Y1001" s="33" t="inlineStr"/>
      <c r="Z1001" s="33" t="inlineStr"/>
      <c r="AA1001" s="33" t="inlineStr"/>
      <c r="AB1001" s="33" t="inlineStr"/>
      <c r="AC1001" s="33" t="inlineStr"/>
      <c r="AD1001" s="33" t="inlineStr"/>
      <c r="AE1001" s="33" t="inlineStr"/>
      <c r="AF1001" s="33" t="inlineStr"/>
      <c r="AG1001" s="33" t="inlineStr"/>
      <c r="AH1001">
        <f>COUNTA(D1001:D1001)&gt;0</f>
        <v/>
      </c>
      <c r="AI1001">
        <f>IFERROR(AND($D$927&lt;&gt;"",$D$927="Yes"),FALSE)</f>
        <v/>
      </c>
      <c r="AJ1001">
        <f>IFERROR(AND($D$927="",NOT(AND($D$927&lt;&gt;"",$D$927="Yes"))),FALSE)</f>
        <v/>
      </c>
      <c r="AK1001">
        <f>IF(AI1001,IF(AH1001,"ANSWERED","MISSING"),IF(AJ1001,IF(AH1001,"INVALID","CONTROLLER MISSING"),IF(AH1001,"INVALID","NOT APPLICABLE")))</f>
        <v/>
      </c>
      <c r="AL1001" t="inlineStr">
        <is>
          <t>PARSED</t>
        </is>
      </c>
    </row>
    <row r="1002">
      <c r="A1002" s="29" t="inlineStr">
        <is>
          <t>CASP_PR_971_v1</t>
        </is>
      </c>
      <c r="B1002" s="30" t="inlineStr">
        <is>
          <t>Does the institution conduct matched principal trading?</t>
        </is>
      </c>
      <c r="C1002" s="31" t="inlineStr">
        <is>
          <t>Indicate Yes/No to answer "Does the institution conduct matched principal trading? "
OPTIONS: Yes | No
WHEN TO ANSWER: At least one of these conditions must be met: “Exchange of Crypto-Assets for Funds” (CASP_PR_898) is “Yes”; or “Exchange of Crypto-Assets for other Crypto-Assets” (CASP_PR_899) is “Yes”</t>
        </is>
      </c>
      <c r="D1002" s="36" t="inlineStr"/>
      <c r="E1002" s="33" t="inlineStr"/>
      <c r="F1002" s="33" t="inlineStr"/>
      <c r="G1002" s="33" t="inlineStr"/>
      <c r="H1002" s="33" t="inlineStr"/>
      <c r="I1002" s="33" t="inlineStr"/>
      <c r="J1002" s="33" t="inlineStr"/>
      <c r="K1002" s="33" t="inlineStr"/>
      <c r="L1002" s="33" t="inlineStr"/>
      <c r="M1002" s="33" t="inlineStr"/>
      <c r="N1002" s="33" t="inlineStr"/>
      <c r="O1002" s="33" t="inlineStr"/>
      <c r="P1002" s="33" t="inlineStr"/>
      <c r="Q1002" s="33" t="inlineStr"/>
      <c r="R1002" s="33" t="inlineStr"/>
      <c r="S1002" s="33" t="inlineStr"/>
      <c r="T1002" s="33" t="inlineStr"/>
      <c r="U1002" s="33" t="inlineStr"/>
      <c r="V1002" s="33" t="inlineStr"/>
      <c r="W1002" s="33" t="inlineStr"/>
      <c r="X1002" s="33" t="inlineStr"/>
      <c r="Y1002" s="33" t="inlineStr"/>
      <c r="Z1002" s="33" t="inlineStr"/>
      <c r="AA1002" s="33" t="inlineStr"/>
      <c r="AB1002" s="33" t="inlineStr"/>
      <c r="AC1002" s="33" t="inlineStr"/>
      <c r="AD1002" s="33" t="inlineStr"/>
      <c r="AE1002" s="33" t="inlineStr"/>
      <c r="AF1002" s="33" t="inlineStr"/>
      <c r="AG1002" s="33" t="inlineStr"/>
      <c r="AH1002">
        <f>COUNTA(D1002:D1002)&gt;0</f>
        <v/>
      </c>
      <c r="AI1002">
        <f>IFERROR(OR(AND($D$926&lt;&gt;"",$D$926="Yes"),AND($D$927&lt;&gt;"",$D$927="Yes")),FALSE)</f>
        <v/>
      </c>
      <c r="AJ1002">
        <f>IFERROR(AND(OR($D$926="",$D$927=""),NOT(OR(AND($D$926&lt;&gt;"",$D$926="Yes"),AND($D$927&lt;&gt;"",$D$927="Yes")))),FALSE)</f>
        <v/>
      </c>
      <c r="AK1002">
        <f>IF(AI1002,IF(AH1002,"ANSWERED","MISSING"),IF(AJ1002,IF(AH1002,"INVALID","CONTROLLER MISSING"),IF(AH1002,"INVALID","NOT APPLICABLE")))</f>
        <v/>
      </c>
      <c r="AL1002" t="inlineStr">
        <is>
          <t>PARSED</t>
        </is>
      </c>
    </row>
    <row r="1003">
      <c r="A1003" s="29" t="inlineStr">
        <is>
          <t>CASP_PR_972_v1</t>
        </is>
      </c>
      <c r="B1003" s="30" t="inlineStr">
        <is>
          <t>Details of Liquidity Provider Counterparties to Exchange Services - Name of Counterparty</t>
        </is>
      </c>
      <c r="C1003" s="35" t="inlineStr">
        <is>
          <t>TABLE: 37.0
Enter Details of Liquidity Provider Counterparties to Exchange Services - Name of Counterparty.
HOW TO ANSWER: 1 to 30 values.
WHEN TO ANSWER: At least one of these conditions must be met: “Exchange of Crypto-Assets for Funds” (CASP_PR_898) is “Yes”; or “Exchange of Crypto-Assets for other Crypto-Assets” (CASP_PR_899) is “Yes”</t>
        </is>
      </c>
      <c r="D1003" s="36" t="inlineStr"/>
      <c r="E1003" s="36" t="inlineStr"/>
      <c r="F1003" s="36" t="inlineStr"/>
      <c r="G1003" s="36" t="inlineStr"/>
      <c r="H1003" s="36" t="inlineStr"/>
      <c r="I1003" s="36" t="inlineStr"/>
      <c r="J1003" s="36" t="inlineStr"/>
      <c r="K1003" s="36" t="inlineStr"/>
      <c r="L1003" s="36" t="inlineStr"/>
      <c r="M1003" s="36" t="inlineStr"/>
      <c r="N1003" s="36" t="inlineStr"/>
      <c r="O1003" s="36" t="inlineStr"/>
      <c r="P1003" s="36" t="inlineStr"/>
      <c r="Q1003" s="36" t="inlineStr"/>
      <c r="R1003" s="36" t="inlineStr"/>
      <c r="S1003" s="36" t="inlineStr"/>
      <c r="T1003" s="36" t="inlineStr"/>
      <c r="U1003" s="36" t="inlineStr"/>
      <c r="V1003" s="36" t="inlineStr"/>
      <c r="W1003" s="36" t="inlineStr"/>
      <c r="X1003" s="36" t="inlineStr"/>
      <c r="Y1003" s="36" t="inlineStr"/>
      <c r="Z1003" s="36" t="inlineStr"/>
      <c r="AA1003" s="36" t="inlineStr"/>
      <c r="AB1003" s="36" t="inlineStr"/>
      <c r="AC1003" s="36" t="inlineStr"/>
      <c r="AD1003" s="36" t="inlineStr"/>
      <c r="AE1003" s="36" t="inlineStr"/>
      <c r="AF1003" s="36" t="inlineStr"/>
      <c r="AG1003" s="36" t="inlineStr"/>
      <c r="AH1003">
        <f>COUNTA(D1003:AG1003)&gt;0</f>
        <v/>
      </c>
      <c r="AI1003">
        <f>IFERROR(OR(AND($D$926&lt;&gt;"",$D$926="Yes"),AND($D$927&lt;&gt;"",$D$927="Yes")),FALSE)</f>
        <v/>
      </c>
      <c r="AJ1003">
        <f>IFERROR(AND(OR($D$926="",$D$927=""),NOT(OR(AND($D$926&lt;&gt;"",$D$926="Yes"),AND($D$927&lt;&gt;"",$D$927="Yes")))),FALSE)</f>
        <v/>
      </c>
      <c r="AK1003">
        <f>IF(AI1003,IF(AH1003,"ANSWERED","MISSING"),IF(AJ1003,IF(AH1003,"INVALID","CONTROLLER MISSING"),IF(AH1003,"INVALID","NOT APPLICABLE")))</f>
        <v/>
      </c>
      <c r="AL1003" t="inlineStr">
        <is>
          <t>PARSED</t>
        </is>
      </c>
    </row>
    <row r="1004">
      <c r="A1004" s="29" t="inlineStr">
        <is>
          <t>CASP_PR_973_v1</t>
        </is>
      </c>
      <c r="B1004" s="30" t="inlineStr">
        <is>
          <t>Details of Liquidity Provider Counterparties to Exchange Services - Jurisdiction of Counterparty</t>
        </is>
      </c>
      <c r="C1004" s="35" t="inlineStr">
        <is>
          <t>TABLE: 37.0
HOW TO ANSWER: 1 to 30 values.
OPTIONS: Use the dropdown list; the full option list is intentionally not repeated here.
WHEN TO ANSWER: “Details of Liquidity Provider Counterparties to Exchange Services - Name of Counterparty” (CASP_PR_972) has been answered</t>
        </is>
      </c>
      <c r="D1004" s="36" t="inlineStr"/>
      <c r="E1004" s="36" t="inlineStr"/>
      <c r="F1004" s="36" t="inlineStr"/>
      <c r="G1004" s="36" t="inlineStr"/>
      <c r="H1004" s="36" t="inlineStr"/>
      <c r="I1004" s="36" t="inlineStr"/>
      <c r="J1004" s="36" t="inlineStr"/>
      <c r="K1004" s="36" t="inlineStr"/>
      <c r="L1004" s="36" t="inlineStr"/>
      <c r="M1004" s="36" t="inlineStr"/>
      <c r="N1004" s="36" t="inlineStr"/>
      <c r="O1004" s="36" t="inlineStr"/>
      <c r="P1004" s="36" t="inlineStr"/>
      <c r="Q1004" s="36" t="inlineStr"/>
      <c r="R1004" s="36" t="inlineStr"/>
      <c r="S1004" s="36" t="inlineStr"/>
      <c r="T1004" s="36" t="inlineStr"/>
      <c r="U1004" s="36" t="inlineStr"/>
      <c r="V1004" s="36" t="inlineStr"/>
      <c r="W1004" s="36" t="inlineStr"/>
      <c r="X1004" s="36" t="inlineStr"/>
      <c r="Y1004" s="36" t="inlineStr"/>
      <c r="Z1004" s="36" t="inlineStr"/>
      <c r="AA1004" s="36" t="inlineStr"/>
      <c r="AB1004" s="36" t="inlineStr"/>
      <c r="AC1004" s="36" t="inlineStr"/>
      <c r="AD1004" s="36" t="inlineStr"/>
      <c r="AE1004" s="36" t="inlineStr"/>
      <c r="AF1004" s="36" t="inlineStr"/>
      <c r="AG1004" s="36" t="inlineStr"/>
      <c r="AH1004">
        <f>COUNTA(D1004:AG1004)&gt;0</f>
        <v/>
      </c>
      <c r="AI1004">
        <f>IFERROR(D$1003&lt;&gt;"",FALSE)</f>
        <v/>
      </c>
      <c r="AJ1004">
        <f>IFERROR(AND(D$1003="",NOT(D$1003&lt;&gt;"")),FALSE)</f>
        <v/>
      </c>
      <c r="AK1004">
        <f>IF(AI1004,IF(AH1004,"ANSWERED","MISSING"),IF(AJ1004,IF(AH1004,"INVALID","CONTROLLER MISSING"),IF(AH1004,"INVALID","NOT APPLICABLE")))</f>
        <v/>
      </c>
      <c r="AL1004" t="inlineStr">
        <is>
          <t>PARSED</t>
        </is>
      </c>
    </row>
    <row r="1005">
      <c r="A1005" s="29" t="inlineStr">
        <is>
          <t>CASP_PR_974_v1</t>
        </is>
      </c>
      <c r="B1005" s="30" t="inlineStr">
        <is>
          <t>Details of Liquidity Provider Counterparties to Exchange Services - Value of Trades</t>
        </is>
      </c>
      <c r="C1005" s="35" t="inlineStr">
        <is>
          <t>TABLE: 37.0
HOW TO ANSWER: 1 to 30 values.
WHEN TO ANSWER: “Details of Liquidity Provider Counterparties to Exchange Services - Name of Counterparty” (CASP_PR_972) has been answered</t>
        </is>
      </c>
      <c r="D1005" s="36" t="inlineStr"/>
      <c r="E1005" s="36" t="inlineStr"/>
      <c r="F1005" s="36" t="inlineStr"/>
      <c r="G1005" s="36" t="inlineStr"/>
      <c r="H1005" s="36" t="inlineStr"/>
      <c r="I1005" s="36" t="inlineStr"/>
      <c r="J1005" s="36" t="inlineStr"/>
      <c r="K1005" s="36" t="inlineStr"/>
      <c r="L1005" s="36" t="inlineStr"/>
      <c r="M1005" s="36" t="inlineStr"/>
      <c r="N1005" s="36" t="inlineStr"/>
      <c r="O1005" s="36" t="inlineStr"/>
      <c r="P1005" s="36" t="inlineStr"/>
      <c r="Q1005" s="36" t="inlineStr"/>
      <c r="R1005" s="36" t="inlineStr"/>
      <c r="S1005" s="36" t="inlineStr"/>
      <c r="T1005" s="36" t="inlineStr"/>
      <c r="U1005" s="36" t="inlineStr"/>
      <c r="V1005" s="36" t="inlineStr"/>
      <c r="W1005" s="36" t="inlineStr"/>
      <c r="X1005" s="36" t="inlineStr"/>
      <c r="Y1005" s="36" t="inlineStr"/>
      <c r="Z1005" s="36" t="inlineStr"/>
      <c r="AA1005" s="36" t="inlineStr"/>
      <c r="AB1005" s="36" t="inlineStr"/>
      <c r="AC1005" s="36" t="inlineStr"/>
      <c r="AD1005" s="36" t="inlineStr"/>
      <c r="AE1005" s="36" t="inlineStr"/>
      <c r="AF1005" s="36" t="inlineStr"/>
      <c r="AG1005" s="36" t="inlineStr"/>
      <c r="AH1005">
        <f>COUNTA(D1005:AG1005)&gt;0</f>
        <v/>
      </c>
      <c r="AI1005">
        <f>IFERROR(D$1003&lt;&gt;"",FALSE)</f>
        <v/>
      </c>
      <c r="AJ1005">
        <f>IFERROR(AND(D$1003="",NOT(D$1003&lt;&gt;"")),FALSE)</f>
        <v/>
      </c>
      <c r="AK1005">
        <f>IF(AI1005,IF(AH1005,"ANSWERED","MISSING"),IF(AJ1005,IF(AH1005,"INVALID","CONTROLLER MISSING"),IF(AH1005,"INVALID","NOT APPLICABLE")))</f>
        <v/>
      </c>
      <c r="AL1005" t="inlineStr">
        <is>
          <t>PARSED</t>
        </is>
      </c>
    </row>
    <row r="1006">
      <c r="A1006" s="29" t="inlineStr">
        <is>
          <t>CASP_PR_975_v1</t>
        </is>
      </c>
      <c r="B1006" s="30" t="inlineStr">
        <is>
          <t>Has any of the Authorised Person's Counterparties failed to meet their obligations?</t>
        </is>
      </c>
      <c r="C1006" s="31" t="inlineStr">
        <is>
          <t>Indicate Yes/No to answer "Has any of the Authorised Person's Counterparties failed to meet their obligations?  "
OPTIONS: Yes | No
WHEN TO ANSWER: “Details of Liquidity Provider Counterparties to Exchange Services - Name of Counterparty” (CASP_PR_972) has been answered</t>
        </is>
      </c>
      <c r="D1006" s="36" t="inlineStr"/>
      <c r="E1006" s="33" t="inlineStr"/>
      <c r="F1006" s="33" t="inlineStr"/>
      <c r="G1006" s="33" t="inlineStr"/>
      <c r="H1006" s="33" t="inlineStr"/>
      <c r="I1006" s="33" t="inlineStr"/>
      <c r="J1006" s="33" t="inlineStr"/>
      <c r="K1006" s="33" t="inlineStr"/>
      <c r="L1006" s="33" t="inlineStr"/>
      <c r="M1006" s="33" t="inlineStr"/>
      <c r="N1006" s="33" t="inlineStr"/>
      <c r="O1006" s="33" t="inlineStr"/>
      <c r="P1006" s="33" t="inlineStr"/>
      <c r="Q1006" s="33" t="inlineStr"/>
      <c r="R1006" s="33" t="inlineStr"/>
      <c r="S1006" s="33" t="inlineStr"/>
      <c r="T1006" s="33" t="inlineStr"/>
      <c r="U1006" s="33" t="inlineStr"/>
      <c r="V1006" s="33" t="inlineStr"/>
      <c r="W1006" s="33" t="inlineStr"/>
      <c r="X1006" s="33" t="inlineStr"/>
      <c r="Y1006" s="33" t="inlineStr"/>
      <c r="Z1006" s="33" t="inlineStr"/>
      <c r="AA1006" s="33" t="inlineStr"/>
      <c r="AB1006" s="33" t="inlineStr"/>
      <c r="AC1006" s="33" t="inlineStr"/>
      <c r="AD1006" s="33" t="inlineStr"/>
      <c r="AE1006" s="33" t="inlineStr"/>
      <c r="AF1006" s="33" t="inlineStr"/>
      <c r="AG1006" s="33" t="inlineStr"/>
      <c r="AH1006">
        <f>COUNTA(D1006:D1006)&gt;0</f>
        <v/>
      </c>
      <c r="AI1006">
        <f>IFERROR($D$1003&lt;&gt;"",FALSE)</f>
        <v/>
      </c>
      <c r="AJ1006">
        <f>IFERROR(AND($D$1003="",NOT($D$1003&lt;&gt;"")),FALSE)</f>
        <v/>
      </c>
      <c r="AK1006">
        <f>IF(AI1006,IF(AH1006,"ANSWERED","MISSING"),IF(AJ1006,IF(AH1006,"INVALID","CONTROLLER MISSING"),IF(AH1006,"INVALID","NOT APPLICABLE")))</f>
        <v/>
      </c>
      <c r="AL1006" t="inlineStr">
        <is>
          <t>PARSED</t>
        </is>
      </c>
    </row>
    <row r="1007">
      <c r="A1007" s="29" t="inlineStr">
        <is>
          <t>CASP_PR_976_v1</t>
        </is>
      </c>
      <c r="B1007" s="30" t="inlineStr">
        <is>
          <t>Total amount of losses incurred</t>
        </is>
      </c>
      <c r="C1007" s="31" t="inlineStr">
        <is>
          <t>Total amount of losses incurred due to counterparties failing to meet their obligations
WHEN TO ANSWER: “Has any of the Authorised Person's Counterparties failed to meet their obligations?” (CASP_PR_975) is “Yes”</t>
        </is>
      </c>
      <c r="D1007" s="36" t="inlineStr"/>
      <c r="E1007" s="33" t="inlineStr"/>
      <c r="F1007" s="33" t="inlineStr"/>
      <c r="G1007" s="33" t="inlineStr"/>
      <c r="H1007" s="33" t="inlineStr"/>
      <c r="I1007" s="33" t="inlineStr"/>
      <c r="J1007" s="33" t="inlineStr"/>
      <c r="K1007" s="33" t="inlineStr"/>
      <c r="L1007" s="33" t="inlineStr"/>
      <c r="M1007" s="33" t="inlineStr"/>
      <c r="N1007" s="33" t="inlineStr"/>
      <c r="O1007" s="33" t="inlineStr"/>
      <c r="P1007" s="33" t="inlineStr"/>
      <c r="Q1007" s="33" t="inlineStr"/>
      <c r="R1007" s="33" t="inlineStr"/>
      <c r="S1007" s="33" t="inlineStr"/>
      <c r="T1007" s="33" t="inlineStr"/>
      <c r="U1007" s="33" t="inlineStr"/>
      <c r="V1007" s="33" t="inlineStr"/>
      <c r="W1007" s="33" t="inlineStr"/>
      <c r="X1007" s="33" t="inlineStr"/>
      <c r="Y1007" s="33" t="inlineStr"/>
      <c r="Z1007" s="33" t="inlineStr"/>
      <c r="AA1007" s="33" t="inlineStr"/>
      <c r="AB1007" s="33" t="inlineStr"/>
      <c r="AC1007" s="33" t="inlineStr"/>
      <c r="AD1007" s="33" t="inlineStr"/>
      <c r="AE1007" s="33" t="inlineStr"/>
      <c r="AF1007" s="33" t="inlineStr"/>
      <c r="AG1007" s="33" t="inlineStr"/>
      <c r="AH1007">
        <f>COUNTA(D1007:D1007)&gt;0</f>
        <v/>
      </c>
      <c r="AI1007">
        <f>IFERROR(AND($D$1006&lt;&gt;"",$D$1006="Yes"),FALSE)</f>
        <v/>
      </c>
      <c r="AJ1007">
        <f>IFERROR(AND($D$1006="",NOT(AND($D$1006&lt;&gt;"",$D$1006="Yes"))),FALSE)</f>
        <v/>
      </c>
      <c r="AK1007">
        <f>IF(AI1007,IF(AH1007,"ANSWERED","MISSING"),IF(AJ1007,IF(AH1007,"INVALID","CONTROLLER MISSING"),IF(AH1007,"INVALID","NOT APPLICABLE")))</f>
        <v/>
      </c>
      <c r="AL1007" t="inlineStr">
        <is>
          <t>PARSED</t>
        </is>
      </c>
    </row>
    <row r="1008" ht="24" customHeight="1">
      <c r="A1008" s="28" t="inlineStr">
        <is>
          <t>PR — EXECUTION OF ORDERS</t>
        </is>
      </c>
      <c r="B1008" s="28" t="n"/>
      <c r="C1008" s="28" t="n"/>
      <c r="D1008" s="28" t="n"/>
      <c r="E1008" s="28" t="n"/>
      <c r="F1008" s="28" t="n"/>
      <c r="G1008" s="28" t="n"/>
      <c r="H1008" s="28" t="n"/>
      <c r="I1008" s="28" t="n"/>
      <c r="J1008" s="28" t="n"/>
      <c r="K1008" s="28" t="n"/>
      <c r="L1008" s="28" t="n"/>
      <c r="M1008" s="28" t="n"/>
      <c r="N1008" s="28" t="n"/>
      <c r="O1008" s="28" t="n"/>
      <c r="P1008" s="28" t="n"/>
      <c r="Q1008" s="28" t="n"/>
      <c r="R1008" s="28" t="n"/>
      <c r="S1008" s="28" t="n"/>
      <c r="T1008" s="28" t="n"/>
      <c r="U1008" s="28" t="n"/>
      <c r="V1008" s="28" t="n"/>
      <c r="W1008" s="28" t="n"/>
      <c r="X1008" s="28" t="n"/>
      <c r="Y1008" s="28" t="n"/>
      <c r="Z1008" s="28" t="n"/>
      <c r="AA1008" s="28" t="n"/>
      <c r="AB1008" s="28" t="n"/>
      <c r="AC1008" s="28" t="n"/>
      <c r="AD1008" s="28" t="n"/>
      <c r="AE1008" s="28" t="n"/>
      <c r="AF1008" s="28" t="n"/>
      <c r="AG1008" s="28" t="n"/>
    </row>
    <row r="1009">
      <c r="A1009" s="29" t="inlineStr">
        <is>
          <t>CASP_PR_977_v1</t>
        </is>
      </c>
      <c r="B1009" s="30" t="inlineStr">
        <is>
          <t>Total number of orders executed on behalf of clients</t>
        </is>
      </c>
      <c r="C1009" s="34" t="inlineStr">
        <is>
          <t>TABLE: 38.0
MATRIX ROW / CONTEXT: Malta
Enter Total number of orders executed on behalf of clients in Malta
HOW TO ANSWER: 1 to 1 values.
WHEN TO ANSWER: “Execution of Orders” (CASP_PR_900) is “Yes”</t>
        </is>
      </c>
      <c r="D1009" s="36" t="inlineStr"/>
      <c r="E1009" s="33" t="inlineStr"/>
      <c r="F1009" s="33" t="inlineStr"/>
      <c r="G1009" s="33" t="inlineStr"/>
      <c r="H1009" s="33" t="inlineStr"/>
      <c r="I1009" s="33" t="inlineStr"/>
      <c r="J1009" s="33" t="inlineStr"/>
      <c r="K1009" s="33" t="inlineStr"/>
      <c r="L1009" s="33" t="inlineStr"/>
      <c r="M1009" s="33" t="inlineStr"/>
      <c r="N1009" s="33" t="inlineStr"/>
      <c r="O1009" s="33" t="inlineStr"/>
      <c r="P1009" s="33" t="inlineStr"/>
      <c r="Q1009" s="33" t="inlineStr"/>
      <c r="R1009" s="33" t="inlineStr"/>
      <c r="S1009" s="33" t="inlineStr"/>
      <c r="T1009" s="33" t="inlineStr"/>
      <c r="U1009" s="33" t="inlineStr"/>
      <c r="V1009" s="33" t="inlineStr"/>
      <c r="W1009" s="33" t="inlineStr"/>
      <c r="X1009" s="33" t="inlineStr"/>
      <c r="Y1009" s="33" t="inlineStr"/>
      <c r="Z1009" s="33" t="inlineStr"/>
      <c r="AA1009" s="33" t="inlineStr"/>
      <c r="AB1009" s="33" t="inlineStr"/>
      <c r="AC1009" s="33" t="inlineStr"/>
      <c r="AD1009" s="33" t="inlineStr"/>
      <c r="AE1009" s="33" t="inlineStr"/>
      <c r="AF1009" s="33" t="inlineStr"/>
      <c r="AG1009" s="33" t="inlineStr"/>
      <c r="AH1009">
        <f>COUNTA(D1009:D1009)&gt;0</f>
        <v/>
      </c>
      <c r="AI1009">
        <f>IFERROR(AND($D$928&lt;&gt;"",$D$928="Yes"),FALSE)</f>
        <v/>
      </c>
      <c r="AJ1009">
        <f>IFERROR(AND($D$928="",NOT(AND($D$928&lt;&gt;"",$D$928="Yes"))),FALSE)</f>
        <v/>
      </c>
      <c r="AK1009">
        <f>IF(AI1009,IF(AH1009,"ANSWERED","MISSING"),IF(AJ1009,IF(AH1009,"INVALID","CONTROLLER MISSING"),IF(AH1009,"INVALID","NOT APPLICABLE")))</f>
        <v/>
      </c>
      <c r="AL1009" t="inlineStr">
        <is>
          <t>PARSED</t>
        </is>
      </c>
    </row>
    <row r="1010">
      <c r="A1010" s="29" t="inlineStr">
        <is>
          <t>CASP_PR_978_v1</t>
        </is>
      </c>
      <c r="B1010" s="30" t="inlineStr">
        <is>
          <t>Total number of orders executed on behalf of clients</t>
        </is>
      </c>
      <c r="C1010" s="34" t="inlineStr">
        <is>
          <t>TABLE: 38.0
MATRIX ROW / CONTEXT: EU/EEA
Enter Total number of orders executed on behalf of clients in EU/EEA
HOW TO ANSWER: 1 to 1 values.
WHEN TO ANSWER: “Execution of Orders” (CASP_PR_900) is “Yes”</t>
        </is>
      </c>
      <c r="D1010" s="36" t="inlineStr"/>
      <c r="E1010" s="33" t="inlineStr"/>
      <c r="F1010" s="33" t="inlineStr"/>
      <c r="G1010" s="33" t="inlineStr"/>
      <c r="H1010" s="33" t="inlineStr"/>
      <c r="I1010" s="33" t="inlineStr"/>
      <c r="J1010" s="33" t="inlineStr"/>
      <c r="K1010" s="33" t="inlineStr"/>
      <c r="L1010" s="33" t="inlineStr"/>
      <c r="M1010" s="33" t="inlineStr"/>
      <c r="N1010" s="33" t="inlineStr"/>
      <c r="O1010" s="33" t="inlineStr"/>
      <c r="P1010" s="33" t="inlineStr"/>
      <c r="Q1010" s="33" t="inlineStr"/>
      <c r="R1010" s="33" t="inlineStr"/>
      <c r="S1010" s="33" t="inlineStr"/>
      <c r="T1010" s="33" t="inlineStr"/>
      <c r="U1010" s="33" t="inlineStr"/>
      <c r="V1010" s="33" t="inlineStr"/>
      <c r="W1010" s="33" t="inlineStr"/>
      <c r="X1010" s="33" t="inlineStr"/>
      <c r="Y1010" s="33" t="inlineStr"/>
      <c r="Z1010" s="33" t="inlineStr"/>
      <c r="AA1010" s="33" t="inlineStr"/>
      <c r="AB1010" s="33" t="inlineStr"/>
      <c r="AC1010" s="33" t="inlineStr"/>
      <c r="AD1010" s="33" t="inlineStr"/>
      <c r="AE1010" s="33" t="inlineStr"/>
      <c r="AF1010" s="33" t="inlineStr"/>
      <c r="AG1010" s="33" t="inlineStr"/>
      <c r="AH1010">
        <f>COUNTA(D1010:D1010)&gt;0</f>
        <v/>
      </c>
      <c r="AI1010">
        <f>IFERROR(AND($D$928&lt;&gt;"",$D$928="Yes"),FALSE)</f>
        <v/>
      </c>
      <c r="AJ1010">
        <f>IFERROR(AND($D$928="",NOT(AND($D$928&lt;&gt;"",$D$928="Yes"))),FALSE)</f>
        <v/>
      </c>
      <c r="AK1010">
        <f>IF(AI1010,IF(AH1010,"ANSWERED","MISSING"),IF(AJ1010,IF(AH1010,"INVALID","CONTROLLER MISSING"),IF(AH1010,"INVALID","NOT APPLICABLE")))</f>
        <v/>
      </c>
      <c r="AL1010" t="inlineStr">
        <is>
          <t>PARSED</t>
        </is>
      </c>
    </row>
    <row r="1011">
      <c r="A1011" s="29" t="inlineStr">
        <is>
          <t>CASP_PR_979_v1</t>
        </is>
      </c>
      <c r="B1011" s="30" t="inlineStr">
        <is>
          <t>Total number of orders executed on behalf of clients</t>
        </is>
      </c>
      <c r="C1011" s="34" t="inlineStr">
        <is>
          <t>TABLE: 38.0
MATRIX ROW / CONTEXT: RoW
Enter Total number of orders executed on behalf of clients in RoW
HOW TO ANSWER: 1 to 1 values.
WHEN TO ANSWER: “Execution of Orders” (CASP_PR_900) is “Yes”</t>
        </is>
      </c>
      <c r="D1011" s="36" t="inlineStr"/>
      <c r="E1011" s="33" t="inlineStr"/>
      <c r="F1011" s="33" t="inlineStr"/>
      <c r="G1011" s="33" t="inlineStr"/>
      <c r="H1011" s="33" t="inlineStr"/>
      <c r="I1011" s="33" t="inlineStr"/>
      <c r="J1011" s="33" t="inlineStr"/>
      <c r="K1011" s="33" t="inlineStr"/>
      <c r="L1011" s="33" t="inlineStr"/>
      <c r="M1011" s="33" t="inlineStr"/>
      <c r="N1011" s="33" t="inlineStr"/>
      <c r="O1011" s="33" t="inlineStr"/>
      <c r="P1011" s="33" t="inlineStr"/>
      <c r="Q1011" s="33" t="inlineStr"/>
      <c r="R1011" s="33" t="inlineStr"/>
      <c r="S1011" s="33" t="inlineStr"/>
      <c r="T1011" s="33" t="inlineStr"/>
      <c r="U1011" s="33" t="inlineStr"/>
      <c r="V1011" s="33" t="inlineStr"/>
      <c r="W1011" s="33" t="inlineStr"/>
      <c r="X1011" s="33" t="inlineStr"/>
      <c r="Y1011" s="33" t="inlineStr"/>
      <c r="Z1011" s="33" t="inlineStr"/>
      <c r="AA1011" s="33" t="inlineStr"/>
      <c r="AB1011" s="33" t="inlineStr"/>
      <c r="AC1011" s="33" t="inlineStr"/>
      <c r="AD1011" s="33" t="inlineStr"/>
      <c r="AE1011" s="33" t="inlineStr"/>
      <c r="AF1011" s="33" t="inlineStr"/>
      <c r="AG1011" s="33" t="inlineStr"/>
      <c r="AH1011">
        <f>COUNTA(D1011:D1011)&gt;0</f>
        <v/>
      </c>
      <c r="AI1011">
        <f>IFERROR(AND($D$928&lt;&gt;"",$D$928="Yes"),FALSE)</f>
        <v/>
      </c>
      <c r="AJ1011">
        <f>IFERROR(AND($D$928="",NOT(AND($D$928&lt;&gt;"",$D$928="Yes"))),FALSE)</f>
        <v/>
      </c>
      <c r="AK1011">
        <f>IF(AI1011,IF(AH1011,"ANSWERED","MISSING"),IF(AJ1011,IF(AH1011,"INVALID","CONTROLLER MISSING"),IF(AH1011,"INVALID","NOT APPLICABLE")))</f>
        <v/>
      </c>
      <c r="AL1011" t="inlineStr">
        <is>
          <t>PARSED</t>
        </is>
      </c>
    </row>
    <row r="1012">
      <c r="A1012" s="29" t="inlineStr">
        <is>
          <t>CASP_PR_980_v1</t>
        </is>
      </c>
      <c r="B1012" s="30" t="inlineStr">
        <is>
          <t>Total value of orders executed on behalf of clients</t>
        </is>
      </c>
      <c r="C1012" s="34" t="inlineStr">
        <is>
          <t>TABLE: 38.0
MATRIX ROW / CONTEXT: Malta
Enter Total value of orders executed on behalf of clients in Malta
HOW TO ANSWER: 1 to 1 values.
WHEN TO ANSWER: “Execution of Orders” (CASP_PR_900) is “Yes”</t>
        </is>
      </c>
      <c r="D1012" s="36" t="inlineStr"/>
      <c r="E1012" s="33" t="inlineStr"/>
      <c r="F1012" s="33" t="inlineStr"/>
      <c r="G1012" s="33" t="inlineStr"/>
      <c r="H1012" s="33" t="inlineStr"/>
      <c r="I1012" s="33" t="inlineStr"/>
      <c r="J1012" s="33" t="inlineStr"/>
      <c r="K1012" s="33" t="inlineStr"/>
      <c r="L1012" s="33" t="inlineStr"/>
      <c r="M1012" s="33" t="inlineStr"/>
      <c r="N1012" s="33" t="inlineStr"/>
      <c r="O1012" s="33" t="inlineStr"/>
      <c r="P1012" s="33" t="inlineStr"/>
      <c r="Q1012" s="33" t="inlineStr"/>
      <c r="R1012" s="33" t="inlineStr"/>
      <c r="S1012" s="33" t="inlineStr"/>
      <c r="T1012" s="33" t="inlineStr"/>
      <c r="U1012" s="33" t="inlineStr"/>
      <c r="V1012" s="33" t="inlineStr"/>
      <c r="W1012" s="33" t="inlineStr"/>
      <c r="X1012" s="33" t="inlineStr"/>
      <c r="Y1012" s="33" t="inlineStr"/>
      <c r="Z1012" s="33" t="inlineStr"/>
      <c r="AA1012" s="33" t="inlineStr"/>
      <c r="AB1012" s="33" t="inlineStr"/>
      <c r="AC1012" s="33" t="inlineStr"/>
      <c r="AD1012" s="33" t="inlineStr"/>
      <c r="AE1012" s="33" t="inlineStr"/>
      <c r="AF1012" s="33" t="inlineStr"/>
      <c r="AG1012" s="33" t="inlineStr"/>
      <c r="AH1012">
        <f>COUNTA(D1012:D1012)&gt;0</f>
        <v/>
      </c>
      <c r="AI1012">
        <f>IFERROR(AND($D$928&lt;&gt;"",$D$928="Yes"),FALSE)</f>
        <v/>
      </c>
      <c r="AJ1012">
        <f>IFERROR(AND($D$928="",NOT(AND($D$928&lt;&gt;"",$D$928="Yes"))),FALSE)</f>
        <v/>
      </c>
      <c r="AK1012">
        <f>IF(AI1012,IF(AH1012,"ANSWERED","MISSING"),IF(AJ1012,IF(AH1012,"INVALID","CONTROLLER MISSING"),IF(AH1012,"INVALID","NOT APPLICABLE")))</f>
        <v/>
      </c>
      <c r="AL1012" t="inlineStr">
        <is>
          <t>PARSED</t>
        </is>
      </c>
    </row>
    <row r="1013">
      <c r="A1013" s="29" t="inlineStr">
        <is>
          <t>CASP_PR_981_v1</t>
        </is>
      </c>
      <c r="B1013" s="30" t="inlineStr">
        <is>
          <t>Total value of orders executed on behalf of clients</t>
        </is>
      </c>
      <c r="C1013" s="34" t="inlineStr">
        <is>
          <t>TABLE: 38.0
MATRIX ROW / CONTEXT: EU/EEA
Enter Total value of orders executed on behalf of clients in EU/EEA
HOW TO ANSWER: 1 to 1 values.
WHEN TO ANSWER: “Execution of Orders” (CASP_PR_900) is “Yes”</t>
        </is>
      </c>
      <c r="D1013" s="36" t="inlineStr"/>
      <c r="E1013" s="33" t="inlineStr"/>
      <c r="F1013" s="33" t="inlineStr"/>
      <c r="G1013" s="33" t="inlineStr"/>
      <c r="H1013" s="33" t="inlineStr"/>
      <c r="I1013" s="33" t="inlineStr"/>
      <c r="J1013" s="33" t="inlineStr"/>
      <c r="K1013" s="33" t="inlineStr"/>
      <c r="L1013" s="33" t="inlineStr"/>
      <c r="M1013" s="33" t="inlineStr"/>
      <c r="N1013" s="33" t="inlineStr"/>
      <c r="O1013" s="33" t="inlineStr"/>
      <c r="P1013" s="33" t="inlineStr"/>
      <c r="Q1013" s="33" t="inlineStr"/>
      <c r="R1013" s="33" t="inlineStr"/>
      <c r="S1013" s="33" t="inlineStr"/>
      <c r="T1013" s="33" t="inlineStr"/>
      <c r="U1013" s="33" t="inlineStr"/>
      <c r="V1013" s="33" t="inlineStr"/>
      <c r="W1013" s="33" t="inlineStr"/>
      <c r="X1013" s="33" t="inlineStr"/>
      <c r="Y1013" s="33" t="inlineStr"/>
      <c r="Z1013" s="33" t="inlineStr"/>
      <c r="AA1013" s="33" t="inlineStr"/>
      <c r="AB1013" s="33" t="inlineStr"/>
      <c r="AC1013" s="33" t="inlineStr"/>
      <c r="AD1013" s="33" t="inlineStr"/>
      <c r="AE1013" s="33" t="inlineStr"/>
      <c r="AF1013" s="33" t="inlineStr"/>
      <c r="AG1013" s="33" t="inlineStr"/>
      <c r="AH1013">
        <f>COUNTA(D1013:D1013)&gt;0</f>
        <v/>
      </c>
      <c r="AI1013">
        <f>IFERROR(AND($D$928&lt;&gt;"",$D$928="Yes"),FALSE)</f>
        <v/>
      </c>
      <c r="AJ1013">
        <f>IFERROR(AND($D$928="",NOT(AND($D$928&lt;&gt;"",$D$928="Yes"))),FALSE)</f>
        <v/>
      </c>
      <c r="AK1013">
        <f>IF(AI1013,IF(AH1013,"ANSWERED","MISSING"),IF(AJ1013,IF(AH1013,"INVALID","CONTROLLER MISSING"),IF(AH1013,"INVALID","NOT APPLICABLE")))</f>
        <v/>
      </c>
      <c r="AL1013" t="inlineStr">
        <is>
          <t>PARSED</t>
        </is>
      </c>
    </row>
    <row r="1014">
      <c r="A1014" s="29" t="inlineStr">
        <is>
          <t>CASP_PR_982_v1</t>
        </is>
      </c>
      <c r="B1014" s="30" t="inlineStr">
        <is>
          <t>Total value of orders executed on behalf of clients</t>
        </is>
      </c>
      <c r="C1014" s="34" t="inlineStr">
        <is>
          <t>TABLE: 38.0
MATRIX ROW / CONTEXT: RoW
Enter Total value of orders executed on behalf of clients in RoW
HOW TO ANSWER: 1 to 1 values.
WHEN TO ANSWER: “Execution of Orders” (CASP_PR_900) is “Yes”</t>
        </is>
      </c>
      <c r="D1014" s="36" t="inlineStr"/>
      <c r="E1014" s="33" t="inlineStr"/>
      <c r="F1014" s="33" t="inlineStr"/>
      <c r="G1014" s="33" t="inlineStr"/>
      <c r="H1014" s="33" t="inlineStr"/>
      <c r="I1014" s="33" t="inlineStr"/>
      <c r="J1014" s="33" t="inlineStr"/>
      <c r="K1014" s="33" t="inlineStr"/>
      <c r="L1014" s="33" t="inlineStr"/>
      <c r="M1014" s="33" t="inlineStr"/>
      <c r="N1014" s="33" t="inlineStr"/>
      <c r="O1014" s="33" t="inlineStr"/>
      <c r="P1014" s="33" t="inlineStr"/>
      <c r="Q1014" s="33" t="inlineStr"/>
      <c r="R1014" s="33" t="inlineStr"/>
      <c r="S1014" s="33" t="inlineStr"/>
      <c r="T1014" s="33" t="inlineStr"/>
      <c r="U1014" s="33" t="inlineStr"/>
      <c r="V1014" s="33" t="inlineStr"/>
      <c r="W1014" s="33" t="inlineStr"/>
      <c r="X1014" s="33" t="inlineStr"/>
      <c r="Y1014" s="33" t="inlineStr"/>
      <c r="Z1014" s="33" t="inlineStr"/>
      <c r="AA1014" s="33" t="inlineStr"/>
      <c r="AB1014" s="33" t="inlineStr"/>
      <c r="AC1014" s="33" t="inlineStr"/>
      <c r="AD1014" s="33" t="inlineStr"/>
      <c r="AE1014" s="33" t="inlineStr"/>
      <c r="AF1014" s="33" t="inlineStr"/>
      <c r="AG1014" s="33" t="inlineStr"/>
      <c r="AH1014">
        <f>COUNTA(D1014:D1014)&gt;0</f>
        <v/>
      </c>
      <c r="AI1014">
        <f>IFERROR(AND($D$928&lt;&gt;"",$D$928="Yes"),FALSE)</f>
        <v/>
      </c>
      <c r="AJ1014">
        <f>IFERROR(AND($D$928="",NOT(AND($D$928&lt;&gt;"",$D$928="Yes"))),FALSE)</f>
        <v/>
      </c>
      <c r="AK1014">
        <f>IF(AI1014,IF(AH1014,"ANSWERED","MISSING"),IF(AJ1014,IF(AH1014,"INVALID","CONTROLLER MISSING"),IF(AH1014,"INVALID","NOT APPLICABLE")))</f>
        <v/>
      </c>
      <c r="AL1014" t="inlineStr">
        <is>
          <t>PARSED</t>
        </is>
      </c>
    </row>
    <row r="1015">
      <c r="A1015" s="29" t="inlineStr">
        <is>
          <t>CASP_PR_983_v1</t>
        </is>
      </c>
      <c r="B1015" s="30" t="inlineStr">
        <is>
          <t>Number of DeFi Protocols used to execute on</t>
        </is>
      </c>
      <c r="C1015" s="31" t="inlineStr">
        <is>
          <t>WHEN TO ANSWER: “Execution of Orders” (CASP_PR_900) is “Yes”</t>
        </is>
      </c>
      <c r="D1015" s="36" t="inlineStr"/>
      <c r="E1015" s="33" t="inlineStr"/>
      <c r="F1015" s="33" t="inlineStr"/>
      <c r="G1015" s="33" t="inlineStr"/>
      <c r="H1015" s="33" t="inlineStr"/>
      <c r="I1015" s="33" t="inlineStr"/>
      <c r="J1015" s="33" t="inlineStr"/>
      <c r="K1015" s="33" t="inlineStr"/>
      <c r="L1015" s="33" t="inlineStr"/>
      <c r="M1015" s="33" t="inlineStr"/>
      <c r="N1015" s="33" t="inlineStr"/>
      <c r="O1015" s="33" t="inlineStr"/>
      <c r="P1015" s="33" t="inlineStr"/>
      <c r="Q1015" s="33" t="inlineStr"/>
      <c r="R1015" s="33" t="inlineStr"/>
      <c r="S1015" s="33" t="inlineStr"/>
      <c r="T1015" s="33" t="inlineStr"/>
      <c r="U1015" s="33" t="inlineStr"/>
      <c r="V1015" s="33" t="inlineStr"/>
      <c r="W1015" s="33" t="inlineStr"/>
      <c r="X1015" s="33" t="inlineStr"/>
      <c r="Y1015" s="33" t="inlineStr"/>
      <c r="Z1015" s="33" t="inlineStr"/>
      <c r="AA1015" s="33" t="inlineStr"/>
      <c r="AB1015" s="33" t="inlineStr"/>
      <c r="AC1015" s="33" t="inlineStr"/>
      <c r="AD1015" s="33" t="inlineStr"/>
      <c r="AE1015" s="33" t="inlineStr"/>
      <c r="AF1015" s="33" t="inlineStr"/>
      <c r="AG1015" s="33" t="inlineStr"/>
      <c r="AH1015">
        <f>COUNTA(D1015:D1015)&gt;0</f>
        <v/>
      </c>
      <c r="AI1015">
        <f>IFERROR(AND($D$928&lt;&gt;"",$D$928="Yes"),FALSE)</f>
        <v/>
      </c>
      <c r="AJ1015">
        <f>IFERROR(AND($D$928="",NOT(AND($D$928&lt;&gt;"",$D$928="Yes"))),FALSE)</f>
        <v/>
      </c>
      <c r="AK1015">
        <f>IF(AI1015,IF(AH1015,"ANSWERED","MISSING"),IF(AJ1015,IF(AH1015,"INVALID","CONTROLLER MISSING"),IF(AH1015,"INVALID","NOT APPLICABLE")))</f>
        <v/>
      </c>
      <c r="AL1015" t="inlineStr">
        <is>
          <t>PARSED</t>
        </is>
      </c>
    </row>
    <row r="1016">
      <c r="A1016" s="29" t="inlineStr">
        <is>
          <t>CASP_PR_984_v1</t>
        </is>
      </c>
      <c r="B1016" s="30" t="inlineStr">
        <is>
          <t>Number of Regulated Brokers/Exchanges used to execute on</t>
        </is>
      </c>
      <c r="C1016" s="31" t="inlineStr">
        <is>
          <t>WHEN TO ANSWER: “Execution of Orders” (CASP_PR_900) is “Yes”</t>
        </is>
      </c>
      <c r="D1016" s="36" t="inlineStr"/>
      <c r="E1016" s="33" t="inlineStr"/>
      <c r="F1016" s="33" t="inlineStr"/>
      <c r="G1016" s="33" t="inlineStr"/>
      <c r="H1016" s="33" t="inlineStr"/>
      <c r="I1016" s="33" t="inlineStr"/>
      <c r="J1016" s="33" t="inlineStr"/>
      <c r="K1016" s="33" t="inlineStr"/>
      <c r="L1016" s="33" t="inlineStr"/>
      <c r="M1016" s="33" t="inlineStr"/>
      <c r="N1016" s="33" t="inlineStr"/>
      <c r="O1016" s="33" t="inlineStr"/>
      <c r="P1016" s="33" t="inlineStr"/>
      <c r="Q1016" s="33" t="inlineStr"/>
      <c r="R1016" s="33" t="inlineStr"/>
      <c r="S1016" s="33" t="inlineStr"/>
      <c r="T1016" s="33" t="inlineStr"/>
      <c r="U1016" s="33" t="inlineStr"/>
      <c r="V1016" s="33" t="inlineStr"/>
      <c r="W1016" s="33" t="inlineStr"/>
      <c r="X1016" s="33" t="inlineStr"/>
      <c r="Y1016" s="33" t="inlineStr"/>
      <c r="Z1016" s="33" t="inlineStr"/>
      <c r="AA1016" s="33" t="inlineStr"/>
      <c r="AB1016" s="33" t="inlineStr"/>
      <c r="AC1016" s="33" t="inlineStr"/>
      <c r="AD1016" s="33" t="inlineStr"/>
      <c r="AE1016" s="33" t="inlineStr"/>
      <c r="AF1016" s="33" t="inlineStr"/>
      <c r="AG1016" s="33" t="inlineStr"/>
      <c r="AH1016">
        <f>COUNTA(D1016:D1016)&gt;0</f>
        <v/>
      </c>
      <c r="AI1016">
        <f>IFERROR(AND($D$928&lt;&gt;"",$D$928="Yes"),FALSE)</f>
        <v/>
      </c>
      <c r="AJ1016">
        <f>IFERROR(AND($D$928="",NOT(AND($D$928&lt;&gt;"",$D$928="Yes"))),FALSE)</f>
        <v/>
      </c>
      <c r="AK1016">
        <f>IF(AI1016,IF(AH1016,"ANSWERED","MISSING"),IF(AJ1016,IF(AH1016,"INVALID","CONTROLLER MISSING"),IF(AH1016,"INVALID","NOT APPLICABLE")))</f>
        <v/>
      </c>
      <c r="AL1016" t="inlineStr">
        <is>
          <t>PARSED</t>
        </is>
      </c>
    </row>
    <row r="1017">
      <c r="A1017" s="29" t="inlineStr">
        <is>
          <t>CASP_PR_985_v1</t>
        </is>
      </c>
      <c r="B1017" s="30" t="inlineStr">
        <is>
          <t>Number of Unregulated Brokers/Exchanges used to execute on</t>
        </is>
      </c>
      <c r="C1017" s="31" t="inlineStr">
        <is>
          <t>WHEN TO ANSWER: “Execution of Orders” (CASP_PR_900) is “Yes”</t>
        </is>
      </c>
      <c r="D1017" s="36" t="inlineStr"/>
      <c r="E1017" s="33" t="inlineStr"/>
      <c r="F1017" s="33" t="inlineStr"/>
      <c r="G1017" s="33" t="inlineStr"/>
      <c r="H1017" s="33" t="inlineStr"/>
      <c r="I1017" s="33" t="inlineStr"/>
      <c r="J1017" s="33" t="inlineStr"/>
      <c r="K1017" s="33" t="inlineStr"/>
      <c r="L1017" s="33" t="inlineStr"/>
      <c r="M1017" s="33" t="inlineStr"/>
      <c r="N1017" s="33" t="inlineStr"/>
      <c r="O1017" s="33" t="inlineStr"/>
      <c r="P1017" s="33" t="inlineStr"/>
      <c r="Q1017" s="33" t="inlineStr"/>
      <c r="R1017" s="33" t="inlineStr"/>
      <c r="S1017" s="33" t="inlineStr"/>
      <c r="T1017" s="33" t="inlineStr"/>
      <c r="U1017" s="33" t="inlineStr"/>
      <c r="V1017" s="33" t="inlineStr"/>
      <c r="W1017" s="33" t="inlineStr"/>
      <c r="X1017" s="33" t="inlineStr"/>
      <c r="Y1017" s="33" t="inlineStr"/>
      <c r="Z1017" s="33" t="inlineStr"/>
      <c r="AA1017" s="33" t="inlineStr"/>
      <c r="AB1017" s="33" t="inlineStr"/>
      <c r="AC1017" s="33" t="inlineStr"/>
      <c r="AD1017" s="33" t="inlineStr"/>
      <c r="AE1017" s="33" t="inlineStr"/>
      <c r="AF1017" s="33" t="inlineStr"/>
      <c r="AG1017" s="33" t="inlineStr"/>
      <c r="AH1017">
        <f>COUNTA(D1017:D1017)&gt;0</f>
        <v/>
      </c>
      <c r="AI1017">
        <f>IFERROR(AND($D$928&lt;&gt;"",$D$928="Yes"),FALSE)</f>
        <v/>
      </c>
      <c r="AJ1017">
        <f>IFERROR(AND($D$928="",NOT(AND($D$928&lt;&gt;"",$D$928="Yes"))),FALSE)</f>
        <v/>
      </c>
      <c r="AK1017">
        <f>IF(AI1017,IF(AH1017,"ANSWERED","MISSING"),IF(AJ1017,IF(AH1017,"INVALID","CONTROLLER MISSING"),IF(AH1017,"INVALID","NOT APPLICABLE")))</f>
        <v/>
      </c>
      <c r="AL1017" t="inlineStr">
        <is>
          <t>PARSED</t>
        </is>
      </c>
    </row>
    <row r="1018">
      <c r="A1018" s="29" t="inlineStr">
        <is>
          <t>CASP_PR_986_v1</t>
        </is>
      </c>
      <c r="B1018" s="30" t="inlineStr">
        <is>
          <t>Details of Executing Venues and DeFi Protocols - Name of Venue</t>
        </is>
      </c>
      <c r="C1018" s="35" t="inlineStr">
        <is>
          <t>TABLE: 39.0
Enter Details of Executing Venues and DeFi Protocols - Name of Venue
HOW TO ANSWER: 1 to 30 values.
WHEN TO ANSWER: The total of “Number of DeFi Protocols used to execute on” (CASP_PR_983), “Number of Regulated Brokers/Exchanges used to execute on” (CASP_PR_984), “Number of Unregulated Brokers/Exchanges used to execute on” (CASP_PR_985) is greater than 0</t>
        </is>
      </c>
      <c r="D1018" s="36" t="inlineStr"/>
      <c r="E1018" s="36" t="inlineStr"/>
      <c r="F1018" s="36" t="inlineStr"/>
      <c r="G1018" s="36" t="inlineStr"/>
      <c r="H1018" s="36" t="inlineStr"/>
      <c r="I1018" s="36" t="inlineStr"/>
      <c r="J1018" s="36" t="inlineStr"/>
      <c r="K1018" s="36" t="inlineStr"/>
      <c r="L1018" s="36" t="inlineStr"/>
      <c r="M1018" s="36" t="inlineStr"/>
      <c r="N1018" s="36" t="inlineStr"/>
      <c r="O1018" s="36" t="inlineStr"/>
      <c r="P1018" s="36" t="inlineStr"/>
      <c r="Q1018" s="36" t="inlineStr"/>
      <c r="R1018" s="36" t="inlineStr"/>
      <c r="S1018" s="36" t="inlineStr"/>
      <c r="T1018" s="36" t="inlineStr"/>
      <c r="U1018" s="36" t="inlineStr"/>
      <c r="V1018" s="36" t="inlineStr"/>
      <c r="W1018" s="36" t="inlineStr"/>
      <c r="X1018" s="36" t="inlineStr"/>
      <c r="Y1018" s="36" t="inlineStr"/>
      <c r="Z1018" s="36" t="inlineStr"/>
      <c r="AA1018" s="36" t="inlineStr"/>
      <c r="AB1018" s="36" t="inlineStr"/>
      <c r="AC1018" s="36" t="inlineStr"/>
      <c r="AD1018" s="36" t="inlineStr"/>
      <c r="AE1018" s="36" t="inlineStr"/>
      <c r="AF1018" s="36" t="inlineStr"/>
      <c r="AG1018" s="36" t="inlineStr"/>
      <c r="AH1018">
        <f>COUNTA(D1018:AG1018)&gt;0</f>
        <v/>
      </c>
      <c r="AI1018">
        <f>IFERROR(SUM('2- PR'!$D$1015:$D$1015,'2- PR'!$D$1016:$D$1016,'2- PR'!$D$1017:$D$1017)&gt;0,FALSE)</f>
        <v/>
      </c>
      <c r="AJ1018">
        <f>IFERROR(AND(AND(COUNTA('2- PR'!$D$1015:$D$1015)=0,COUNTA('2- PR'!$D$1016:$D$1016)=0,COUNTA('2- PR'!$D$1017:$D$1017)=0),NOT(SUM('2- PR'!$D$1015:$D$1015,'2- PR'!$D$1016:$D$1016,'2- PR'!$D$1017:$D$1017)&gt;0)),FALSE)</f>
        <v/>
      </c>
      <c r="AK1018">
        <f>IF(AI1018,IF(AH1018,"ANSWERED","MISSING"),IF(AJ1018,IF(AH1018,"INVALID","CONTROLLER MISSING"),IF(AH1018,"INVALID","NOT APPLICABLE")))</f>
        <v/>
      </c>
      <c r="AL1018" t="inlineStr">
        <is>
          <t>PARSED</t>
        </is>
      </c>
    </row>
    <row r="1019">
      <c r="A1019" s="29" t="inlineStr">
        <is>
          <t>CASP_PR_987_v1</t>
        </is>
      </c>
      <c r="B1019" s="30" t="inlineStr">
        <is>
          <t>Details of Executing Venues and DeFi Protocols - Nature of Venue</t>
        </is>
      </c>
      <c r="C1019" s="35" t="inlineStr">
        <is>
          <t>TABLE: 39.0
Enter Details of Executing Venues and DeFi Protocols - Nature of Venue
HOW TO ANSWER: 1 to 30 values.
OPTIONS: Regulated Exchange | Unregulated Exchange | Regulated Broker | Unregulated Broker | DeFi Protocol
WHEN TO ANSWER: “Details of Executing Venues and DeFi Protocols - Name of Venue” (CASP_PR_986) has been answered</t>
        </is>
      </c>
      <c r="D1019" s="36" t="inlineStr"/>
      <c r="E1019" s="36" t="inlineStr"/>
      <c r="F1019" s="36" t="inlineStr"/>
      <c r="G1019" s="36" t="inlineStr"/>
      <c r="H1019" s="36" t="inlineStr"/>
      <c r="I1019" s="36" t="inlineStr"/>
      <c r="J1019" s="36" t="inlineStr"/>
      <c r="K1019" s="36" t="inlineStr"/>
      <c r="L1019" s="36" t="inlineStr"/>
      <c r="M1019" s="36" t="inlineStr"/>
      <c r="N1019" s="36" t="inlineStr"/>
      <c r="O1019" s="36" t="inlineStr"/>
      <c r="P1019" s="36" t="inlineStr"/>
      <c r="Q1019" s="36" t="inlineStr"/>
      <c r="R1019" s="36" t="inlineStr"/>
      <c r="S1019" s="36" t="inlineStr"/>
      <c r="T1019" s="36" t="inlineStr"/>
      <c r="U1019" s="36" t="inlineStr"/>
      <c r="V1019" s="36" t="inlineStr"/>
      <c r="W1019" s="36" t="inlineStr"/>
      <c r="X1019" s="36" t="inlineStr"/>
      <c r="Y1019" s="36" t="inlineStr"/>
      <c r="Z1019" s="36" t="inlineStr"/>
      <c r="AA1019" s="36" t="inlineStr"/>
      <c r="AB1019" s="36" t="inlineStr"/>
      <c r="AC1019" s="36" t="inlineStr"/>
      <c r="AD1019" s="36" t="inlineStr"/>
      <c r="AE1019" s="36" t="inlineStr"/>
      <c r="AF1019" s="36" t="inlineStr"/>
      <c r="AG1019" s="36" t="inlineStr"/>
      <c r="AH1019">
        <f>COUNTA(D1019:AG1019)&gt;0</f>
        <v/>
      </c>
      <c r="AI1019">
        <f>IFERROR(D$1018&lt;&gt;"",FALSE)</f>
        <v/>
      </c>
      <c r="AJ1019">
        <f>IFERROR(AND(D$1018="",NOT(D$1018&lt;&gt;"")),FALSE)</f>
        <v/>
      </c>
      <c r="AK1019">
        <f>IF(AI1019,IF(AH1019,"ANSWERED","MISSING"),IF(AJ1019,IF(AH1019,"INVALID","CONTROLLER MISSING"),IF(AH1019,"INVALID","NOT APPLICABLE")))</f>
        <v/>
      </c>
      <c r="AL1019" t="inlineStr">
        <is>
          <t>PARSED</t>
        </is>
      </c>
    </row>
    <row r="1020">
      <c r="A1020" s="29" t="inlineStr">
        <is>
          <t>CASP_PR_988_v1</t>
        </is>
      </c>
      <c r="B1020" s="30" t="inlineStr">
        <is>
          <t>Details of Executing Venues and DeFi Protocols - Jurisdiction of Venue</t>
        </is>
      </c>
      <c r="C1020" s="35" t="inlineStr">
        <is>
          <t>TABLE: 39.0
Enter Details of Executing Venues and DeFi Protocols - Jurisdiction of Venue
HOW TO ANSWER: 1 to 30 values.
OPTIONS: Use the dropdown list; the full option list is intentionally not repeated here.
WHEN TO ANSWER: “Details of Executing Venues and DeFi Protocols - Name of Venue” (CASP_PR_986) has been answered</t>
        </is>
      </c>
      <c r="D1020" s="36" t="inlineStr"/>
      <c r="E1020" s="36" t="inlineStr"/>
      <c r="F1020" s="36" t="inlineStr"/>
      <c r="G1020" s="36" t="inlineStr"/>
      <c r="H1020" s="36" t="inlineStr"/>
      <c r="I1020" s="36" t="inlineStr"/>
      <c r="J1020" s="36" t="inlineStr"/>
      <c r="K1020" s="36" t="inlineStr"/>
      <c r="L1020" s="36" t="inlineStr"/>
      <c r="M1020" s="36" t="inlineStr"/>
      <c r="N1020" s="36" t="inlineStr"/>
      <c r="O1020" s="36" t="inlineStr"/>
      <c r="P1020" s="36" t="inlineStr"/>
      <c r="Q1020" s="36" t="inlineStr"/>
      <c r="R1020" s="36" t="inlineStr"/>
      <c r="S1020" s="36" t="inlineStr"/>
      <c r="T1020" s="36" t="inlineStr"/>
      <c r="U1020" s="36" t="inlineStr"/>
      <c r="V1020" s="36" t="inlineStr"/>
      <c r="W1020" s="36" t="inlineStr"/>
      <c r="X1020" s="36" t="inlineStr"/>
      <c r="Y1020" s="36" t="inlineStr"/>
      <c r="Z1020" s="36" t="inlineStr"/>
      <c r="AA1020" s="36" t="inlineStr"/>
      <c r="AB1020" s="36" t="inlineStr"/>
      <c r="AC1020" s="36" t="inlineStr"/>
      <c r="AD1020" s="36" t="inlineStr"/>
      <c r="AE1020" s="36" t="inlineStr"/>
      <c r="AF1020" s="36" t="inlineStr"/>
      <c r="AG1020" s="36" t="inlineStr"/>
      <c r="AH1020">
        <f>COUNTA(D1020:AG1020)&gt;0</f>
        <v/>
      </c>
      <c r="AI1020">
        <f>IFERROR(D$1018&lt;&gt;"",FALSE)</f>
        <v/>
      </c>
      <c r="AJ1020">
        <f>IFERROR(AND(D$1018="",NOT(D$1018&lt;&gt;"")),FALSE)</f>
        <v/>
      </c>
      <c r="AK1020">
        <f>IF(AI1020,IF(AH1020,"ANSWERED","MISSING"),IF(AJ1020,IF(AH1020,"INVALID","CONTROLLER MISSING"),IF(AH1020,"INVALID","NOT APPLICABLE")))</f>
        <v/>
      </c>
      <c r="AL1020" t="inlineStr">
        <is>
          <t>PARSED</t>
        </is>
      </c>
    </row>
    <row r="1021">
      <c r="A1021" s="29" t="inlineStr">
        <is>
          <t>CASP_PR_989_v1</t>
        </is>
      </c>
      <c r="B1021" s="30" t="inlineStr">
        <is>
          <t>Details of Executing Venues and DeFi Protocols - Value of Orders Transmitted with the Venue</t>
        </is>
      </c>
      <c r="C1021" s="35" t="inlineStr">
        <is>
          <t>TABLE: 39.0
Enter Details of Executing Venues and DeFi Protocols - Value of Orders Transmitted with the Venue
HOW TO ANSWER: 1 to 30 values.
WHEN TO ANSWER: “Details of Executing Venues and DeFi Protocols - Name of Venue” (CASP_PR_986) has been answered</t>
        </is>
      </c>
      <c r="D1021" s="36" t="inlineStr"/>
      <c r="E1021" s="36" t="inlineStr"/>
      <c r="F1021" s="36" t="inlineStr"/>
      <c r="G1021" s="36" t="inlineStr"/>
      <c r="H1021" s="36" t="inlineStr"/>
      <c r="I1021" s="36" t="inlineStr"/>
      <c r="J1021" s="36" t="inlineStr"/>
      <c r="K1021" s="36" t="inlineStr"/>
      <c r="L1021" s="36" t="inlineStr"/>
      <c r="M1021" s="36" t="inlineStr"/>
      <c r="N1021" s="36" t="inlineStr"/>
      <c r="O1021" s="36" t="inlineStr"/>
      <c r="P1021" s="36" t="inlineStr"/>
      <c r="Q1021" s="36" t="inlineStr"/>
      <c r="R1021" s="36" t="inlineStr"/>
      <c r="S1021" s="36" t="inlineStr"/>
      <c r="T1021" s="36" t="inlineStr"/>
      <c r="U1021" s="36" t="inlineStr"/>
      <c r="V1021" s="36" t="inlineStr"/>
      <c r="W1021" s="36" t="inlineStr"/>
      <c r="X1021" s="36" t="inlineStr"/>
      <c r="Y1021" s="36" t="inlineStr"/>
      <c r="Z1021" s="36" t="inlineStr"/>
      <c r="AA1021" s="36" t="inlineStr"/>
      <c r="AB1021" s="36" t="inlineStr"/>
      <c r="AC1021" s="36" t="inlineStr"/>
      <c r="AD1021" s="36" t="inlineStr"/>
      <c r="AE1021" s="36" t="inlineStr"/>
      <c r="AF1021" s="36" t="inlineStr"/>
      <c r="AG1021" s="36" t="inlineStr"/>
      <c r="AH1021">
        <f>COUNTA(D1021:AG1021)&gt;0</f>
        <v/>
      </c>
      <c r="AI1021">
        <f>IFERROR(D$1018&lt;&gt;"",FALSE)</f>
        <v/>
      </c>
      <c r="AJ1021">
        <f>IFERROR(AND(D$1018="",NOT(D$1018&lt;&gt;"")),FALSE)</f>
        <v/>
      </c>
      <c r="AK1021">
        <f>IF(AI1021,IF(AH1021,"ANSWERED","MISSING"),IF(AJ1021,IF(AH1021,"INVALID","CONTROLLER MISSING"),IF(AH1021,"INVALID","NOT APPLICABLE")))</f>
        <v/>
      </c>
      <c r="AL1021" t="inlineStr">
        <is>
          <t>PARSED</t>
        </is>
      </c>
    </row>
    <row r="1022" ht="24" customHeight="1">
      <c r="A1022" s="28" t="inlineStr">
        <is>
          <t>PR — PLACING</t>
        </is>
      </c>
      <c r="B1022" s="28" t="n"/>
      <c r="C1022" s="28" t="n"/>
      <c r="D1022" s="28" t="n"/>
      <c r="E1022" s="28" t="n"/>
      <c r="F1022" s="28" t="n"/>
      <c r="G1022" s="28" t="n"/>
      <c r="H1022" s="28" t="n"/>
      <c r="I1022" s="28" t="n"/>
      <c r="J1022" s="28" t="n"/>
      <c r="K1022" s="28" t="n"/>
      <c r="L1022" s="28" t="n"/>
      <c r="M1022" s="28" t="n"/>
      <c r="N1022" s="28" t="n"/>
      <c r="O1022" s="28" t="n"/>
      <c r="P1022" s="28" t="n"/>
      <c r="Q1022" s="28" t="n"/>
      <c r="R1022" s="28" t="n"/>
      <c r="S1022" s="28" t="n"/>
      <c r="T1022" s="28" t="n"/>
      <c r="U1022" s="28" t="n"/>
      <c r="V1022" s="28" t="n"/>
      <c r="W1022" s="28" t="n"/>
      <c r="X1022" s="28" t="n"/>
      <c r="Y1022" s="28" t="n"/>
      <c r="Z1022" s="28" t="n"/>
      <c r="AA1022" s="28" t="n"/>
      <c r="AB1022" s="28" t="n"/>
      <c r="AC1022" s="28" t="n"/>
      <c r="AD1022" s="28" t="n"/>
      <c r="AE1022" s="28" t="n"/>
      <c r="AF1022" s="28" t="n"/>
      <c r="AG1022" s="28" t="n"/>
    </row>
    <row r="1023">
      <c r="A1023" s="29" t="inlineStr">
        <is>
          <t>CASP_PR_990_v1</t>
        </is>
      </c>
      <c r="B1023" s="30" t="inlineStr">
        <is>
          <t>Number of crypto-assets marketed on behalf of or for the account of the offeror or a party related to the offeror to purchasers</t>
        </is>
      </c>
      <c r="C1023" s="31" t="inlineStr">
        <is>
          <t>WHEN TO ANSWER: “Placing of Crypto-Assets” (CASP_PR_901) is “Yes”</t>
        </is>
      </c>
      <c r="D1023" s="36" t="inlineStr"/>
      <c r="E1023" s="33" t="inlineStr"/>
      <c r="F1023" s="33" t="inlineStr"/>
      <c r="G1023" s="33" t="inlineStr"/>
      <c r="H1023" s="33" t="inlineStr"/>
      <c r="I1023" s="33" t="inlineStr"/>
      <c r="J1023" s="33" t="inlineStr"/>
      <c r="K1023" s="33" t="inlineStr"/>
      <c r="L1023" s="33" t="inlineStr"/>
      <c r="M1023" s="33" t="inlineStr"/>
      <c r="N1023" s="33" t="inlineStr"/>
      <c r="O1023" s="33" t="inlineStr"/>
      <c r="P1023" s="33" t="inlineStr"/>
      <c r="Q1023" s="33" t="inlineStr"/>
      <c r="R1023" s="33" t="inlineStr"/>
      <c r="S1023" s="33" t="inlineStr"/>
      <c r="T1023" s="33" t="inlineStr"/>
      <c r="U1023" s="33" t="inlineStr"/>
      <c r="V1023" s="33" t="inlineStr"/>
      <c r="W1023" s="33" t="inlineStr"/>
      <c r="X1023" s="33" t="inlineStr"/>
      <c r="Y1023" s="33" t="inlineStr"/>
      <c r="Z1023" s="33" t="inlineStr"/>
      <c r="AA1023" s="33" t="inlineStr"/>
      <c r="AB1023" s="33" t="inlineStr"/>
      <c r="AC1023" s="33" t="inlineStr"/>
      <c r="AD1023" s="33" t="inlineStr"/>
      <c r="AE1023" s="33" t="inlineStr"/>
      <c r="AF1023" s="33" t="inlineStr"/>
      <c r="AG1023" s="33" t="inlineStr"/>
      <c r="AH1023">
        <f>COUNTA(D1023:D1023)&gt;0</f>
        <v/>
      </c>
      <c r="AI1023">
        <f>IFERROR(AND($D$929&lt;&gt;"",$D$929="Yes"),FALSE)</f>
        <v/>
      </c>
      <c r="AJ1023">
        <f>IFERROR(AND($D$929="",NOT(AND($D$929&lt;&gt;"",$D$929="Yes"))),FALSE)</f>
        <v/>
      </c>
      <c r="AK1023">
        <f>IF(AI1023,IF(AH1023,"ANSWERED","MISSING"),IF(AJ1023,IF(AH1023,"INVALID","CONTROLLER MISSING"),IF(AH1023,"INVALID","NOT APPLICABLE")))</f>
        <v/>
      </c>
      <c r="AL1023" t="inlineStr">
        <is>
          <t>PARSED</t>
        </is>
      </c>
    </row>
    <row r="1024">
      <c r="A1024" s="29" t="inlineStr">
        <is>
          <t>CASP_PR_991_v1</t>
        </is>
      </c>
      <c r="B1024" s="30" t="inlineStr">
        <is>
          <t>Details of issuers of Crypto-Assets being placed and details on tokens - Name of Issuer</t>
        </is>
      </c>
      <c r="C1024" s="35" t="inlineStr">
        <is>
          <t>TABLE: 40.0
Enter details of issuers of Crypto-Assets being placed and details on tokens - Name of Issuer
HOW TO ANSWER: 1 to 30 values.
WHEN TO ANSWER: “Number of crypto-assets marketed on behalf of or for the account of the offeror or a party related to the offeror to purchasers” (CASP_PR_990) is greater than “0”</t>
        </is>
      </c>
      <c r="D1024" s="36" t="inlineStr"/>
      <c r="E1024" s="36" t="inlineStr"/>
      <c r="F1024" s="36" t="inlineStr"/>
      <c r="G1024" s="36" t="inlineStr"/>
      <c r="H1024" s="36" t="inlineStr"/>
      <c r="I1024" s="36" t="inlineStr"/>
      <c r="J1024" s="36" t="inlineStr"/>
      <c r="K1024" s="36" t="inlineStr"/>
      <c r="L1024" s="36" t="inlineStr"/>
      <c r="M1024" s="36" t="inlineStr"/>
      <c r="N1024" s="36" t="inlineStr"/>
      <c r="O1024" s="36" t="inlineStr"/>
      <c r="P1024" s="36" t="inlineStr"/>
      <c r="Q1024" s="36" t="inlineStr"/>
      <c r="R1024" s="36" t="inlineStr"/>
      <c r="S1024" s="36" t="inlineStr"/>
      <c r="T1024" s="36" t="inlineStr"/>
      <c r="U1024" s="36" t="inlineStr"/>
      <c r="V1024" s="36" t="inlineStr"/>
      <c r="W1024" s="36" t="inlineStr"/>
      <c r="X1024" s="36" t="inlineStr"/>
      <c r="Y1024" s="36" t="inlineStr"/>
      <c r="Z1024" s="36" t="inlineStr"/>
      <c r="AA1024" s="36" t="inlineStr"/>
      <c r="AB1024" s="36" t="inlineStr"/>
      <c r="AC1024" s="36" t="inlineStr"/>
      <c r="AD1024" s="36" t="inlineStr"/>
      <c r="AE1024" s="36" t="inlineStr"/>
      <c r="AF1024" s="36" t="inlineStr"/>
      <c r="AG1024" s="36" t="inlineStr"/>
      <c r="AH1024">
        <f>COUNTA(D1024:AG1024)&gt;0</f>
        <v/>
      </c>
      <c r="AI1024">
        <f>IFERROR(AND($D$1023&lt;&gt;"",$D$1023&gt;0),FALSE)</f>
        <v/>
      </c>
      <c r="AJ1024">
        <f>IFERROR(AND($D$1023="",NOT(AND($D$1023&lt;&gt;"",$D$1023&gt;0))),FALSE)</f>
        <v/>
      </c>
      <c r="AK1024">
        <f>IF(AI1024,IF(AH1024,"ANSWERED","MISSING"),IF(AJ1024,IF(AH1024,"INVALID","CONTROLLER MISSING"),IF(AH1024,"INVALID","NOT APPLICABLE")))</f>
        <v/>
      </c>
      <c r="AL1024" t="inlineStr">
        <is>
          <t>PARSED</t>
        </is>
      </c>
    </row>
    <row r="1025">
      <c r="A1025" s="29" t="inlineStr">
        <is>
          <t>CASP_PR_992_v1</t>
        </is>
      </c>
      <c r="B1025" s="30" t="inlineStr">
        <is>
          <t>Details of issuers of Crypto-Assets being placed and details on tokens - Token Name</t>
        </is>
      </c>
      <c r="C1025" s="35" t="inlineStr">
        <is>
          <t>TABLE: 40.0
Enter details of issuers of Crypto-Assets being placed and details on tokens - Token Name
HOW TO ANSWER: 1 to 30 values.
WHEN TO ANSWER: “Details of issuers of Crypto-Assets being placed and details on tokens - Name of Issuer” (CASP_PR_991) has been answered</t>
        </is>
      </c>
      <c r="D1025" s="36" t="inlineStr"/>
      <c r="E1025" s="36" t="inlineStr"/>
      <c r="F1025" s="36" t="inlineStr"/>
      <c r="G1025" s="36" t="inlineStr"/>
      <c r="H1025" s="36" t="inlineStr"/>
      <c r="I1025" s="36" t="inlineStr"/>
      <c r="J1025" s="36" t="inlineStr"/>
      <c r="K1025" s="36" t="inlineStr"/>
      <c r="L1025" s="36" t="inlineStr"/>
      <c r="M1025" s="36" t="inlineStr"/>
      <c r="N1025" s="36" t="inlineStr"/>
      <c r="O1025" s="36" t="inlineStr"/>
      <c r="P1025" s="36" t="inlineStr"/>
      <c r="Q1025" s="36" t="inlineStr"/>
      <c r="R1025" s="36" t="inlineStr"/>
      <c r="S1025" s="36" t="inlineStr"/>
      <c r="T1025" s="36" t="inlineStr"/>
      <c r="U1025" s="36" t="inlineStr"/>
      <c r="V1025" s="36" t="inlineStr"/>
      <c r="W1025" s="36" t="inlineStr"/>
      <c r="X1025" s="36" t="inlineStr"/>
      <c r="Y1025" s="36" t="inlineStr"/>
      <c r="Z1025" s="36" t="inlineStr"/>
      <c r="AA1025" s="36" t="inlineStr"/>
      <c r="AB1025" s="36" t="inlineStr"/>
      <c r="AC1025" s="36" t="inlineStr"/>
      <c r="AD1025" s="36" t="inlineStr"/>
      <c r="AE1025" s="36" t="inlineStr"/>
      <c r="AF1025" s="36" t="inlineStr"/>
      <c r="AG1025" s="36" t="inlineStr"/>
      <c r="AH1025">
        <f>COUNTA(D1025:AG1025)&gt;0</f>
        <v/>
      </c>
      <c r="AI1025">
        <f>IFERROR(D$1024&lt;&gt;"",FALSE)</f>
        <v/>
      </c>
      <c r="AJ1025">
        <f>IFERROR(AND(D$1024="",NOT(D$1024&lt;&gt;"")),FALSE)</f>
        <v/>
      </c>
      <c r="AK1025">
        <f>IF(AI1025,IF(AH1025,"ANSWERED","MISSING"),IF(AJ1025,IF(AH1025,"INVALID","CONTROLLER MISSING"),IF(AH1025,"INVALID","NOT APPLICABLE")))</f>
        <v/>
      </c>
      <c r="AL1025" t="inlineStr">
        <is>
          <t>PARSED</t>
        </is>
      </c>
    </row>
    <row r="1026">
      <c r="A1026" s="29" t="inlineStr">
        <is>
          <t>CASP_PR_993_v1</t>
        </is>
      </c>
      <c r="B1026" s="30" t="inlineStr">
        <is>
          <t>Details of issuers of Crypto-Assets being placed and details on tokens - ART/EMT/OCA Classification</t>
        </is>
      </c>
      <c r="C1026" s="35" t="inlineStr">
        <is>
          <t>TABLE: 40.0
Enter details of issuers of Crypto-Assets being placed and details on tokens - ART/EMT/OCA Classification
HOW TO ANSWER: 1 to 30 values.
OPTIONS: Asset Referenced Token (ART) | Emoney Token (EMT) | Other Crypto-Asset (OCA)
WHEN TO ANSWER: “Details of issuers of Crypto-Assets being placed and details on tokens - Token Name” (CASP_PR_992) has been answered</t>
        </is>
      </c>
      <c r="D1026" s="36" t="inlineStr"/>
      <c r="E1026" s="36" t="inlineStr"/>
      <c r="F1026" s="36" t="inlineStr"/>
      <c r="G1026" s="36" t="inlineStr"/>
      <c r="H1026" s="36" t="inlineStr"/>
      <c r="I1026" s="36" t="inlineStr"/>
      <c r="J1026" s="36" t="inlineStr"/>
      <c r="K1026" s="36" t="inlineStr"/>
      <c r="L1026" s="36" t="inlineStr"/>
      <c r="M1026" s="36" t="inlineStr"/>
      <c r="N1026" s="36" t="inlineStr"/>
      <c r="O1026" s="36" t="inlineStr"/>
      <c r="P1026" s="36" t="inlineStr"/>
      <c r="Q1026" s="36" t="inlineStr"/>
      <c r="R1026" s="36" t="inlineStr"/>
      <c r="S1026" s="36" t="inlineStr"/>
      <c r="T1026" s="36" t="inlineStr"/>
      <c r="U1026" s="36" t="inlineStr"/>
      <c r="V1026" s="36" t="inlineStr"/>
      <c r="W1026" s="36" t="inlineStr"/>
      <c r="X1026" s="36" t="inlineStr"/>
      <c r="Y1026" s="36" t="inlineStr"/>
      <c r="Z1026" s="36" t="inlineStr"/>
      <c r="AA1026" s="36" t="inlineStr"/>
      <c r="AB1026" s="36" t="inlineStr"/>
      <c r="AC1026" s="36" t="inlineStr"/>
      <c r="AD1026" s="36" t="inlineStr"/>
      <c r="AE1026" s="36" t="inlineStr"/>
      <c r="AF1026" s="36" t="inlineStr"/>
      <c r="AG1026" s="36" t="inlineStr"/>
      <c r="AH1026">
        <f>COUNTA(D1026:AG1026)&gt;0</f>
        <v/>
      </c>
      <c r="AI1026">
        <f>IFERROR(D$1025&lt;&gt;"",FALSE)</f>
        <v/>
      </c>
      <c r="AJ1026">
        <f>IFERROR(AND(D$1025="",NOT(D$1025&lt;&gt;"")),FALSE)</f>
        <v/>
      </c>
      <c r="AK1026">
        <f>IF(AI1026,IF(AH1026,"ANSWERED","MISSING"),IF(AJ1026,IF(AH1026,"INVALID","CONTROLLER MISSING"),IF(AH1026,"INVALID","NOT APPLICABLE")))</f>
        <v/>
      </c>
      <c r="AL1026" t="inlineStr">
        <is>
          <t>PARSED</t>
        </is>
      </c>
    </row>
    <row r="1027">
      <c r="A1027" s="29" t="inlineStr">
        <is>
          <t>CASP_PR_994_v1</t>
        </is>
      </c>
      <c r="B1027" s="30" t="inlineStr">
        <is>
          <t>Kindly provide information on the typical targeted purchasers</t>
        </is>
      </c>
      <c r="C1027" s="31" t="inlineStr">
        <is>
          <t>WHEN TO ANSWER: “Number of crypto-assets marketed on behalf of or for the account of the offeror or a party related to the offeror to purchasers” (CASP_PR_990) is greater than “0”</t>
        </is>
      </c>
      <c r="D1027" s="36" t="inlineStr"/>
      <c r="E1027" s="33" t="inlineStr"/>
      <c r="F1027" s="33" t="inlineStr"/>
      <c r="G1027" s="33" t="inlineStr"/>
      <c r="H1027" s="33" t="inlineStr"/>
      <c r="I1027" s="33" t="inlineStr"/>
      <c r="J1027" s="33" t="inlineStr"/>
      <c r="K1027" s="33" t="inlineStr"/>
      <c r="L1027" s="33" t="inlineStr"/>
      <c r="M1027" s="33" t="inlineStr"/>
      <c r="N1027" s="33" t="inlineStr"/>
      <c r="O1027" s="33" t="inlineStr"/>
      <c r="P1027" s="33" t="inlineStr"/>
      <c r="Q1027" s="33" t="inlineStr"/>
      <c r="R1027" s="33" t="inlineStr"/>
      <c r="S1027" s="33" t="inlineStr"/>
      <c r="T1027" s="33" t="inlineStr"/>
      <c r="U1027" s="33" t="inlineStr"/>
      <c r="V1027" s="33" t="inlineStr"/>
      <c r="W1027" s="33" t="inlineStr"/>
      <c r="X1027" s="33" t="inlineStr"/>
      <c r="Y1027" s="33" t="inlineStr"/>
      <c r="Z1027" s="33" t="inlineStr"/>
      <c r="AA1027" s="33" t="inlineStr"/>
      <c r="AB1027" s="33" t="inlineStr"/>
      <c r="AC1027" s="33" t="inlineStr"/>
      <c r="AD1027" s="33" t="inlineStr"/>
      <c r="AE1027" s="33" t="inlineStr"/>
      <c r="AF1027" s="33" t="inlineStr"/>
      <c r="AG1027" s="33" t="inlineStr"/>
      <c r="AH1027">
        <f>COUNTA(D1027:D1027)&gt;0</f>
        <v/>
      </c>
      <c r="AI1027">
        <f>IFERROR(AND($D$1023&lt;&gt;"",$D$1023&gt;0),FALSE)</f>
        <v/>
      </c>
      <c r="AJ1027">
        <f>IFERROR(AND($D$1023="",NOT(AND($D$1023&lt;&gt;"",$D$1023&gt;0))),FALSE)</f>
        <v/>
      </c>
      <c r="AK1027">
        <f>IF(AI1027,IF(AH1027,"ANSWERED","MISSING"),IF(AJ1027,IF(AH1027,"INVALID","CONTROLLER MISSING"),IF(AH1027,"INVALID","NOT APPLICABLE")))</f>
        <v/>
      </c>
      <c r="AL1027" t="inlineStr">
        <is>
          <t>PARSED</t>
        </is>
      </c>
    </row>
    <row r="1028">
      <c r="A1028" s="29" t="inlineStr">
        <is>
          <t>CASP_PR_995_v1</t>
        </is>
      </c>
      <c r="B1028" s="30" t="inlineStr">
        <is>
          <t>Are Crypto-Assets being placed with own clients?</t>
        </is>
      </c>
      <c r="C1028" s="31" t="inlineStr">
        <is>
          <t>Indicate Yes/No to answer "Are Crypto-Assets being placed with own clients? "
OPTIONS: Yes | No
WHEN TO ANSWER: “Number of crypto-assets marketed on behalf of or for the account of the offeror or a party related to the offeror to purchasers” (CASP_PR_990) is greater than “0”</t>
        </is>
      </c>
      <c r="D1028" s="36" t="inlineStr"/>
      <c r="E1028" s="33" t="inlineStr"/>
      <c r="F1028" s="33" t="inlineStr"/>
      <c r="G1028" s="33" t="inlineStr"/>
      <c r="H1028" s="33" t="inlineStr"/>
      <c r="I1028" s="33" t="inlineStr"/>
      <c r="J1028" s="33" t="inlineStr"/>
      <c r="K1028" s="33" t="inlineStr"/>
      <c r="L1028" s="33" t="inlineStr"/>
      <c r="M1028" s="33" t="inlineStr"/>
      <c r="N1028" s="33" t="inlineStr"/>
      <c r="O1028" s="33" t="inlineStr"/>
      <c r="P1028" s="33" t="inlineStr"/>
      <c r="Q1028" s="33" t="inlineStr"/>
      <c r="R1028" s="33" t="inlineStr"/>
      <c r="S1028" s="33" t="inlineStr"/>
      <c r="T1028" s="33" t="inlineStr"/>
      <c r="U1028" s="33" t="inlineStr"/>
      <c r="V1028" s="33" t="inlineStr"/>
      <c r="W1028" s="33" t="inlineStr"/>
      <c r="X1028" s="33" t="inlineStr"/>
      <c r="Y1028" s="33" t="inlineStr"/>
      <c r="Z1028" s="33" t="inlineStr"/>
      <c r="AA1028" s="33" t="inlineStr"/>
      <c r="AB1028" s="33" t="inlineStr"/>
      <c r="AC1028" s="33" t="inlineStr"/>
      <c r="AD1028" s="33" t="inlineStr"/>
      <c r="AE1028" s="33" t="inlineStr"/>
      <c r="AF1028" s="33" t="inlineStr"/>
      <c r="AG1028" s="33" t="inlineStr"/>
      <c r="AH1028">
        <f>COUNTA(D1028:D1028)&gt;0</f>
        <v/>
      </c>
      <c r="AI1028">
        <f>IFERROR(AND($D$1023&lt;&gt;"",$D$1023&gt;0),FALSE)</f>
        <v/>
      </c>
      <c r="AJ1028">
        <f>IFERROR(AND($D$1023="",NOT(AND($D$1023&lt;&gt;"",$D$1023&gt;0))),FALSE)</f>
        <v/>
      </c>
      <c r="AK1028">
        <f>IF(AI1028,IF(AH1028,"ANSWERED","MISSING"),IF(AJ1028,IF(AH1028,"INVALID","CONTROLLER MISSING"),IF(AH1028,"INVALID","NOT APPLICABLE")))</f>
        <v/>
      </c>
      <c r="AL1028" t="inlineStr">
        <is>
          <t>PARSED</t>
        </is>
      </c>
    </row>
    <row r="1029">
      <c r="A1029" s="29" t="inlineStr">
        <is>
          <t>CASP_PR_996_v1</t>
        </is>
      </c>
      <c r="B1029" s="30" t="inlineStr">
        <is>
          <t>Kindly provide details of how the issue price of the crypto-assets is determined and if any incentives are received from the offeror</t>
        </is>
      </c>
      <c r="C1029" s="31" t="inlineStr">
        <is>
          <t>WHEN TO ANSWER: “Number of crypto-assets marketed on behalf of or for the account of the offeror or a party related to the offeror to purchasers” (CASP_PR_990) is greater than “0”</t>
        </is>
      </c>
      <c r="D1029" s="36" t="inlineStr"/>
      <c r="E1029" s="33" t="inlineStr"/>
      <c r="F1029" s="33" t="inlineStr"/>
      <c r="G1029" s="33" t="inlineStr"/>
      <c r="H1029" s="33" t="inlineStr"/>
      <c r="I1029" s="33" t="inlineStr"/>
      <c r="J1029" s="33" t="inlineStr"/>
      <c r="K1029" s="33" t="inlineStr"/>
      <c r="L1029" s="33" t="inlineStr"/>
      <c r="M1029" s="33" t="inlineStr"/>
      <c r="N1029" s="33" t="inlineStr"/>
      <c r="O1029" s="33" t="inlineStr"/>
      <c r="P1029" s="33" t="inlineStr"/>
      <c r="Q1029" s="33" t="inlineStr"/>
      <c r="R1029" s="33" t="inlineStr"/>
      <c r="S1029" s="33" t="inlineStr"/>
      <c r="T1029" s="33" t="inlineStr"/>
      <c r="U1029" s="33" t="inlineStr"/>
      <c r="V1029" s="33" t="inlineStr"/>
      <c r="W1029" s="33" t="inlineStr"/>
      <c r="X1029" s="33" t="inlineStr"/>
      <c r="Y1029" s="33" t="inlineStr"/>
      <c r="Z1029" s="33" t="inlineStr"/>
      <c r="AA1029" s="33" t="inlineStr"/>
      <c r="AB1029" s="33" t="inlineStr"/>
      <c r="AC1029" s="33" t="inlineStr"/>
      <c r="AD1029" s="33" t="inlineStr"/>
      <c r="AE1029" s="33" t="inlineStr"/>
      <c r="AF1029" s="33" t="inlineStr"/>
      <c r="AG1029" s="33" t="inlineStr"/>
      <c r="AH1029">
        <f>COUNTA(D1029:D1029)&gt;0</f>
        <v/>
      </c>
      <c r="AI1029">
        <f>IFERROR(AND($D$1023&lt;&gt;"",$D$1023&gt;0),FALSE)</f>
        <v/>
      </c>
      <c r="AJ1029">
        <f>IFERROR(AND($D$1023="",NOT(AND($D$1023&lt;&gt;"",$D$1023&gt;0))),FALSE)</f>
        <v/>
      </c>
      <c r="AK1029">
        <f>IF(AI1029,IF(AH1029,"ANSWERED","MISSING"),IF(AJ1029,IF(AH1029,"INVALID","CONTROLLER MISSING"),IF(AH1029,"INVALID","NOT APPLICABLE")))</f>
        <v/>
      </c>
      <c r="AL1029" t="inlineStr">
        <is>
          <t>PARSED</t>
        </is>
      </c>
    </row>
    <row r="1030" ht="24" customHeight="1">
      <c r="A1030" s="28" t="inlineStr">
        <is>
          <t>PR — RECEPTION AND TRANSMISSION OF ORDERS</t>
        </is>
      </c>
      <c r="B1030" s="28" t="n"/>
      <c r="C1030" s="28" t="n"/>
      <c r="D1030" s="28" t="n"/>
      <c r="E1030" s="28" t="n"/>
      <c r="F1030" s="28" t="n"/>
      <c r="G1030" s="28" t="n"/>
      <c r="H1030" s="28" t="n"/>
      <c r="I1030" s="28" t="n"/>
      <c r="J1030" s="28" t="n"/>
      <c r="K1030" s="28" t="n"/>
      <c r="L1030" s="28" t="n"/>
      <c r="M1030" s="28" t="n"/>
      <c r="N1030" s="28" t="n"/>
      <c r="O1030" s="28" t="n"/>
      <c r="P1030" s="28" t="n"/>
      <c r="Q1030" s="28" t="n"/>
      <c r="R1030" s="28" t="n"/>
      <c r="S1030" s="28" t="n"/>
      <c r="T1030" s="28" t="n"/>
      <c r="U1030" s="28" t="n"/>
      <c r="V1030" s="28" t="n"/>
      <c r="W1030" s="28" t="n"/>
      <c r="X1030" s="28" t="n"/>
      <c r="Y1030" s="28" t="n"/>
      <c r="Z1030" s="28" t="n"/>
      <c r="AA1030" s="28" t="n"/>
      <c r="AB1030" s="28" t="n"/>
      <c r="AC1030" s="28" t="n"/>
      <c r="AD1030" s="28" t="n"/>
      <c r="AE1030" s="28" t="n"/>
      <c r="AF1030" s="28" t="n"/>
      <c r="AG1030" s="28" t="n"/>
    </row>
    <row r="1031">
      <c r="A1031" s="29" t="inlineStr">
        <is>
          <t>CASP_PR_997_v1</t>
        </is>
      </c>
      <c r="B1031" s="30" t="inlineStr">
        <is>
          <t>Total number of orders transmitted for execution on behalf of clients</t>
        </is>
      </c>
      <c r="C1031" s="34" t="inlineStr">
        <is>
          <t>TABLE: 41.0
MATRIX ROW / CONTEXT: Malta
Enter Total number of orders transmitted for execution on behalf of clients in Malta
HOW TO ANSWER: 1 to 1 values.
WHEN TO ANSWER: “Reception and Transmission of Orders” (CASP_PR_902) is “Yes”</t>
        </is>
      </c>
      <c r="D1031" s="36" t="inlineStr"/>
      <c r="E1031" s="33" t="inlineStr"/>
      <c r="F1031" s="33" t="inlineStr"/>
      <c r="G1031" s="33" t="inlineStr"/>
      <c r="H1031" s="33" t="inlineStr"/>
      <c r="I1031" s="33" t="inlineStr"/>
      <c r="J1031" s="33" t="inlineStr"/>
      <c r="K1031" s="33" t="inlineStr"/>
      <c r="L1031" s="33" t="inlineStr"/>
      <c r="M1031" s="33" t="inlineStr"/>
      <c r="N1031" s="33" t="inlineStr"/>
      <c r="O1031" s="33" t="inlineStr"/>
      <c r="P1031" s="33" t="inlineStr"/>
      <c r="Q1031" s="33" t="inlineStr"/>
      <c r="R1031" s="33" t="inlineStr"/>
      <c r="S1031" s="33" t="inlineStr"/>
      <c r="T1031" s="33" t="inlineStr"/>
      <c r="U1031" s="33" t="inlineStr"/>
      <c r="V1031" s="33" t="inlineStr"/>
      <c r="W1031" s="33" t="inlineStr"/>
      <c r="X1031" s="33" t="inlineStr"/>
      <c r="Y1031" s="33" t="inlineStr"/>
      <c r="Z1031" s="33" t="inlineStr"/>
      <c r="AA1031" s="33" t="inlineStr"/>
      <c r="AB1031" s="33" t="inlineStr"/>
      <c r="AC1031" s="33" t="inlineStr"/>
      <c r="AD1031" s="33" t="inlineStr"/>
      <c r="AE1031" s="33" t="inlineStr"/>
      <c r="AF1031" s="33" t="inlineStr"/>
      <c r="AG1031" s="33" t="inlineStr"/>
      <c r="AH1031">
        <f>COUNTA(D1031:D1031)&gt;0</f>
        <v/>
      </c>
      <c r="AI1031">
        <f>IFERROR(AND($D$930&lt;&gt;"",$D$930="Yes"),FALSE)</f>
        <v/>
      </c>
      <c r="AJ1031">
        <f>IFERROR(AND($D$930="",NOT(AND($D$930&lt;&gt;"",$D$930="Yes"))),FALSE)</f>
        <v/>
      </c>
      <c r="AK1031">
        <f>IF(AI1031,IF(AH1031,"ANSWERED","MISSING"),IF(AJ1031,IF(AH1031,"INVALID","CONTROLLER MISSING"),IF(AH1031,"INVALID","NOT APPLICABLE")))</f>
        <v/>
      </c>
      <c r="AL1031" t="inlineStr">
        <is>
          <t>PARSED</t>
        </is>
      </c>
    </row>
    <row r="1032">
      <c r="A1032" s="29" t="inlineStr">
        <is>
          <t>CASP_PR_998_v1</t>
        </is>
      </c>
      <c r="B1032" s="30" t="inlineStr">
        <is>
          <t>Total number of orders transmitted for execution on behalf of clients</t>
        </is>
      </c>
      <c r="C1032" s="34" t="inlineStr">
        <is>
          <t>TABLE: 41.0
MATRIX ROW / CONTEXT: EU/EEA
Enter Total number of orders transmitted for execution on behalf of clients in EU/EEA
HOW TO ANSWER: 1 to 1 values.
WHEN TO ANSWER: “Reception and Transmission of Orders” (CASP_PR_902) is “Yes”</t>
        </is>
      </c>
      <c r="D1032" s="36" t="inlineStr"/>
      <c r="E1032" s="33" t="inlineStr"/>
      <c r="F1032" s="33" t="inlineStr"/>
      <c r="G1032" s="33" t="inlineStr"/>
      <c r="H1032" s="33" t="inlineStr"/>
      <c r="I1032" s="33" t="inlineStr"/>
      <c r="J1032" s="33" t="inlineStr"/>
      <c r="K1032" s="33" t="inlineStr"/>
      <c r="L1032" s="33" t="inlineStr"/>
      <c r="M1032" s="33" t="inlineStr"/>
      <c r="N1032" s="33" t="inlineStr"/>
      <c r="O1032" s="33" t="inlineStr"/>
      <c r="P1032" s="33" t="inlineStr"/>
      <c r="Q1032" s="33" t="inlineStr"/>
      <c r="R1032" s="33" t="inlineStr"/>
      <c r="S1032" s="33" t="inlineStr"/>
      <c r="T1032" s="33" t="inlineStr"/>
      <c r="U1032" s="33" t="inlineStr"/>
      <c r="V1032" s="33" t="inlineStr"/>
      <c r="W1032" s="33" t="inlineStr"/>
      <c r="X1032" s="33" t="inlineStr"/>
      <c r="Y1032" s="33" t="inlineStr"/>
      <c r="Z1032" s="33" t="inlineStr"/>
      <c r="AA1032" s="33" t="inlineStr"/>
      <c r="AB1032" s="33" t="inlineStr"/>
      <c r="AC1032" s="33" t="inlineStr"/>
      <c r="AD1032" s="33" t="inlineStr"/>
      <c r="AE1032" s="33" t="inlineStr"/>
      <c r="AF1032" s="33" t="inlineStr"/>
      <c r="AG1032" s="33" t="inlineStr"/>
      <c r="AH1032">
        <f>COUNTA(D1032:D1032)&gt;0</f>
        <v/>
      </c>
      <c r="AI1032">
        <f>IFERROR(AND($D$930&lt;&gt;"",$D$930="Yes"),FALSE)</f>
        <v/>
      </c>
      <c r="AJ1032">
        <f>IFERROR(AND($D$930="",NOT(AND($D$930&lt;&gt;"",$D$930="Yes"))),FALSE)</f>
        <v/>
      </c>
      <c r="AK1032">
        <f>IF(AI1032,IF(AH1032,"ANSWERED","MISSING"),IF(AJ1032,IF(AH1032,"INVALID","CONTROLLER MISSING"),IF(AH1032,"INVALID","NOT APPLICABLE")))</f>
        <v/>
      </c>
      <c r="AL1032" t="inlineStr">
        <is>
          <t>PARSED</t>
        </is>
      </c>
    </row>
    <row r="1033">
      <c r="A1033" s="29" t="inlineStr">
        <is>
          <t>CASP_PR_999_v1</t>
        </is>
      </c>
      <c r="B1033" s="30" t="inlineStr">
        <is>
          <t>Total number of orders transmitted for execution on behalf of clients</t>
        </is>
      </c>
      <c r="C1033" s="34" t="inlineStr">
        <is>
          <t>TABLE: 41.0
MATRIX ROW / CONTEXT: Row
Enter Total number of orders transmitted for execution on behalf of clients in Row
HOW TO ANSWER: 1 to 1 values.
WHEN TO ANSWER: “Reception and Transmission of Orders” (CASP_PR_902) is “Yes”</t>
        </is>
      </c>
      <c r="D1033" s="36" t="inlineStr"/>
      <c r="E1033" s="33" t="inlineStr"/>
      <c r="F1033" s="33" t="inlineStr"/>
      <c r="G1033" s="33" t="inlineStr"/>
      <c r="H1033" s="33" t="inlineStr"/>
      <c r="I1033" s="33" t="inlineStr"/>
      <c r="J1033" s="33" t="inlineStr"/>
      <c r="K1033" s="33" t="inlineStr"/>
      <c r="L1033" s="33" t="inlineStr"/>
      <c r="M1033" s="33" t="inlineStr"/>
      <c r="N1033" s="33" t="inlineStr"/>
      <c r="O1033" s="33" t="inlineStr"/>
      <c r="P1033" s="33" t="inlineStr"/>
      <c r="Q1033" s="33" t="inlineStr"/>
      <c r="R1033" s="33" t="inlineStr"/>
      <c r="S1033" s="33" t="inlineStr"/>
      <c r="T1033" s="33" t="inlineStr"/>
      <c r="U1033" s="33" t="inlineStr"/>
      <c r="V1033" s="33" t="inlineStr"/>
      <c r="W1033" s="33" t="inlineStr"/>
      <c r="X1033" s="33" t="inlineStr"/>
      <c r="Y1033" s="33" t="inlineStr"/>
      <c r="Z1033" s="33" t="inlineStr"/>
      <c r="AA1033" s="33" t="inlineStr"/>
      <c r="AB1033" s="33" t="inlineStr"/>
      <c r="AC1033" s="33" t="inlineStr"/>
      <c r="AD1033" s="33" t="inlineStr"/>
      <c r="AE1033" s="33" t="inlineStr"/>
      <c r="AF1033" s="33" t="inlineStr"/>
      <c r="AG1033" s="33" t="inlineStr"/>
      <c r="AH1033">
        <f>COUNTA(D1033:D1033)&gt;0</f>
        <v/>
      </c>
      <c r="AI1033">
        <f>IFERROR(AND($D$930&lt;&gt;"",$D$930="Yes"),FALSE)</f>
        <v/>
      </c>
      <c r="AJ1033">
        <f>IFERROR(AND($D$930="",NOT(AND($D$930&lt;&gt;"",$D$930="Yes"))),FALSE)</f>
        <v/>
      </c>
      <c r="AK1033">
        <f>IF(AI1033,IF(AH1033,"ANSWERED","MISSING"),IF(AJ1033,IF(AH1033,"INVALID","CONTROLLER MISSING"),IF(AH1033,"INVALID","NOT APPLICABLE")))</f>
        <v/>
      </c>
      <c r="AL1033" t="inlineStr">
        <is>
          <t>PARSED</t>
        </is>
      </c>
    </row>
    <row r="1034">
      <c r="A1034" s="29" t="inlineStr">
        <is>
          <t>CASP_PR_1000_v1</t>
        </is>
      </c>
      <c r="B1034" s="30" t="inlineStr">
        <is>
          <t>Total value of orders transmitted for execution on behalf of clients</t>
        </is>
      </c>
      <c r="C1034" s="34" t="inlineStr">
        <is>
          <t>TABLE: 41.0
MATRIX ROW / CONTEXT: Malta
Enter Total value of orders transmitted for execution on behalf of clients in Malta
HOW TO ANSWER: 1 to 1 values.
WHEN TO ANSWER: “Total number of orders transmitted for execution on behalf of clients” (CASP_PR_997) is greater than “0”</t>
        </is>
      </c>
      <c r="D1034" s="36" t="inlineStr"/>
      <c r="E1034" s="33" t="inlineStr"/>
      <c r="F1034" s="33" t="inlineStr"/>
      <c r="G1034" s="33" t="inlineStr"/>
      <c r="H1034" s="33" t="inlineStr"/>
      <c r="I1034" s="33" t="inlineStr"/>
      <c r="J1034" s="33" t="inlineStr"/>
      <c r="K1034" s="33" t="inlineStr"/>
      <c r="L1034" s="33" t="inlineStr"/>
      <c r="M1034" s="33" t="inlineStr"/>
      <c r="N1034" s="33" t="inlineStr"/>
      <c r="O1034" s="33" t="inlineStr"/>
      <c r="P1034" s="33" t="inlineStr"/>
      <c r="Q1034" s="33" t="inlineStr"/>
      <c r="R1034" s="33" t="inlineStr"/>
      <c r="S1034" s="33" t="inlineStr"/>
      <c r="T1034" s="33" t="inlineStr"/>
      <c r="U1034" s="33" t="inlineStr"/>
      <c r="V1034" s="33" t="inlineStr"/>
      <c r="W1034" s="33" t="inlineStr"/>
      <c r="X1034" s="33" t="inlineStr"/>
      <c r="Y1034" s="33" t="inlineStr"/>
      <c r="Z1034" s="33" t="inlineStr"/>
      <c r="AA1034" s="33" t="inlineStr"/>
      <c r="AB1034" s="33" t="inlineStr"/>
      <c r="AC1034" s="33" t="inlineStr"/>
      <c r="AD1034" s="33" t="inlineStr"/>
      <c r="AE1034" s="33" t="inlineStr"/>
      <c r="AF1034" s="33" t="inlineStr"/>
      <c r="AG1034" s="33" t="inlineStr"/>
      <c r="AH1034">
        <f>COUNTA(D1034:D1034)&gt;0</f>
        <v/>
      </c>
      <c r="AI1034">
        <f>IFERROR(AND(D$1031&lt;&gt;"",D$1031&gt;0),FALSE)</f>
        <v/>
      </c>
      <c r="AJ1034">
        <f>IFERROR(AND(D$1031="",NOT(AND(D$1031&lt;&gt;"",D$1031&gt;0))),FALSE)</f>
        <v/>
      </c>
      <c r="AK1034">
        <f>IF(AI1034,IF(AH1034,"ANSWERED","MISSING"),IF(AJ1034,IF(AH1034,"INVALID","CONTROLLER MISSING"),IF(AH1034,"INVALID","NOT APPLICABLE")))</f>
        <v/>
      </c>
      <c r="AL1034" t="inlineStr">
        <is>
          <t>PARSED</t>
        </is>
      </c>
    </row>
    <row r="1035">
      <c r="A1035" s="29" t="inlineStr">
        <is>
          <t>CASP_PR_1001_v1</t>
        </is>
      </c>
      <c r="B1035" s="30" t="inlineStr">
        <is>
          <t>Total value of orders transmitted for execution on behalf of clients</t>
        </is>
      </c>
      <c r="C1035" s="34" t="inlineStr">
        <is>
          <t>TABLE: 41.0
MATRIX ROW / CONTEXT: EU/EEA
Enter Total value of orders transmitted for execution on behalf of clients in EU/EEA
HOW TO ANSWER: 1 to 1 values.
WHEN TO ANSWER: “Total number of orders transmitted for execution on behalf of clients” (CASP_PR_998) is greater than “0”</t>
        </is>
      </c>
      <c r="D1035" s="36" t="inlineStr"/>
      <c r="E1035" s="33" t="inlineStr"/>
      <c r="F1035" s="33" t="inlineStr"/>
      <c r="G1035" s="33" t="inlineStr"/>
      <c r="H1035" s="33" t="inlineStr"/>
      <c r="I1035" s="33" t="inlineStr"/>
      <c r="J1035" s="33" t="inlineStr"/>
      <c r="K1035" s="33" t="inlineStr"/>
      <c r="L1035" s="33" t="inlineStr"/>
      <c r="M1035" s="33" t="inlineStr"/>
      <c r="N1035" s="33" t="inlineStr"/>
      <c r="O1035" s="33" t="inlineStr"/>
      <c r="P1035" s="33" t="inlineStr"/>
      <c r="Q1035" s="33" t="inlineStr"/>
      <c r="R1035" s="33" t="inlineStr"/>
      <c r="S1035" s="33" t="inlineStr"/>
      <c r="T1035" s="33" t="inlineStr"/>
      <c r="U1035" s="33" t="inlineStr"/>
      <c r="V1035" s="33" t="inlineStr"/>
      <c r="W1035" s="33" t="inlineStr"/>
      <c r="X1035" s="33" t="inlineStr"/>
      <c r="Y1035" s="33" t="inlineStr"/>
      <c r="Z1035" s="33" t="inlineStr"/>
      <c r="AA1035" s="33" t="inlineStr"/>
      <c r="AB1035" s="33" t="inlineStr"/>
      <c r="AC1035" s="33" t="inlineStr"/>
      <c r="AD1035" s="33" t="inlineStr"/>
      <c r="AE1035" s="33" t="inlineStr"/>
      <c r="AF1035" s="33" t="inlineStr"/>
      <c r="AG1035" s="33" t="inlineStr"/>
      <c r="AH1035">
        <f>COUNTA(D1035:D1035)&gt;0</f>
        <v/>
      </c>
      <c r="AI1035">
        <f>IFERROR(AND(D$1032&lt;&gt;"",D$1032&gt;0),FALSE)</f>
        <v/>
      </c>
      <c r="AJ1035">
        <f>IFERROR(AND(D$1032="",NOT(AND(D$1032&lt;&gt;"",D$1032&gt;0))),FALSE)</f>
        <v/>
      </c>
      <c r="AK1035">
        <f>IF(AI1035,IF(AH1035,"ANSWERED","MISSING"),IF(AJ1035,IF(AH1035,"INVALID","CONTROLLER MISSING"),IF(AH1035,"INVALID","NOT APPLICABLE")))</f>
        <v/>
      </c>
      <c r="AL1035" t="inlineStr">
        <is>
          <t>PARSED</t>
        </is>
      </c>
    </row>
    <row r="1036">
      <c r="A1036" s="29" t="inlineStr">
        <is>
          <t>CASP_PR_1002_v1</t>
        </is>
      </c>
      <c r="B1036" s="30" t="inlineStr">
        <is>
          <t>Total value of orders transmitted for execution on behalf of clients</t>
        </is>
      </c>
      <c r="C1036" s="34" t="inlineStr">
        <is>
          <t>TABLE: 41.0
MATRIX ROW / CONTEXT: Row
Enter Total value of orders transmitted for execution on behalf of clients in Row
HOW TO ANSWER: 1 to 1 values.
WHEN TO ANSWER: “Total number of orders transmitted for execution on behalf of clients” (CASP_PR_999) is greater than “0”</t>
        </is>
      </c>
      <c r="D1036" s="36" t="inlineStr"/>
      <c r="E1036" s="33" t="inlineStr"/>
      <c r="F1036" s="33" t="inlineStr"/>
      <c r="G1036" s="33" t="inlineStr"/>
      <c r="H1036" s="33" t="inlineStr"/>
      <c r="I1036" s="33" t="inlineStr"/>
      <c r="J1036" s="33" t="inlineStr"/>
      <c r="K1036" s="33" t="inlineStr"/>
      <c r="L1036" s="33" t="inlineStr"/>
      <c r="M1036" s="33" t="inlineStr"/>
      <c r="N1036" s="33" t="inlineStr"/>
      <c r="O1036" s="33" t="inlineStr"/>
      <c r="P1036" s="33" t="inlineStr"/>
      <c r="Q1036" s="33" t="inlineStr"/>
      <c r="R1036" s="33" t="inlineStr"/>
      <c r="S1036" s="33" t="inlineStr"/>
      <c r="T1036" s="33" t="inlineStr"/>
      <c r="U1036" s="33" t="inlineStr"/>
      <c r="V1036" s="33" t="inlineStr"/>
      <c r="W1036" s="33" t="inlineStr"/>
      <c r="X1036" s="33" t="inlineStr"/>
      <c r="Y1036" s="33" t="inlineStr"/>
      <c r="Z1036" s="33" t="inlineStr"/>
      <c r="AA1036" s="33" t="inlineStr"/>
      <c r="AB1036" s="33" t="inlineStr"/>
      <c r="AC1036" s="33" t="inlineStr"/>
      <c r="AD1036" s="33" t="inlineStr"/>
      <c r="AE1036" s="33" t="inlineStr"/>
      <c r="AF1036" s="33" t="inlineStr"/>
      <c r="AG1036" s="33" t="inlineStr"/>
      <c r="AH1036">
        <f>COUNTA(D1036:D1036)&gt;0</f>
        <v/>
      </c>
      <c r="AI1036">
        <f>IFERROR(AND(D$1033&lt;&gt;"",D$1033&gt;0),FALSE)</f>
        <v/>
      </c>
      <c r="AJ1036">
        <f>IFERROR(AND(D$1033="",NOT(AND(D$1033&lt;&gt;"",D$1033&gt;0))),FALSE)</f>
        <v/>
      </c>
      <c r="AK1036">
        <f>IF(AI1036,IF(AH1036,"ANSWERED","MISSING"),IF(AJ1036,IF(AH1036,"INVALID","CONTROLLER MISSING"),IF(AH1036,"INVALID","NOT APPLICABLE")))</f>
        <v/>
      </c>
      <c r="AL1036" t="inlineStr">
        <is>
          <t>PARSED</t>
        </is>
      </c>
    </row>
    <row r="1037">
      <c r="A1037" s="29" t="inlineStr">
        <is>
          <t>CASP_PR_1003_v1</t>
        </is>
      </c>
      <c r="B1037" s="30" t="inlineStr">
        <is>
          <t>Details of Executing Brokers - Name of Broker</t>
        </is>
      </c>
      <c r="C1037" s="35" t="inlineStr">
        <is>
          <t>TABLE: 42.0
Enter Details of Executing Brokers - Name of Broker
HOW TO ANSWER: 1 to 30 values.
WHEN TO ANSWER: “Reception and Transmission of Orders” (CASP_PR_902) is “Yes”</t>
        </is>
      </c>
      <c r="D1037" s="36" t="inlineStr"/>
      <c r="E1037" s="36" t="inlineStr"/>
      <c r="F1037" s="36" t="inlineStr"/>
      <c r="G1037" s="36" t="inlineStr"/>
      <c r="H1037" s="36" t="inlineStr"/>
      <c r="I1037" s="36" t="inlineStr"/>
      <c r="J1037" s="36" t="inlineStr"/>
      <c r="K1037" s="36" t="inlineStr"/>
      <c r="L1037" s="36" t="inlineStr"/>
      <c r="M1037" s="36" t="inlineStr"/>
      <c r="N1037" s="36" t="inlineStr"/>
      <c r="O1037" s="36" t="inlineStr"/>
      <c r="P1037" s="36" t="inlineStr"/>
      <c r="Q1037" s="36" t="inlineStr"/>
      <c r="R1037" s="36" t="inlineStr"/>
      <c r="S1037" s="36" t="inlineStr"/>
      <c r="T1037" s="36" t="inlineStr"/>
      <c r="U1037" s="36" t="inlineStr"/>
      <c r="V1037" s="36" t="inlineStr"/>
      <c r="W1037" s="36" t="inlineStr"/>
      <c r="X1037" s="36" t="inlineStr"/>
      <c r="Y1037" s="36" t="inlineStr"/>
      <c r="Z1037" s="36" t="inlineStr"/>
      <c r="AA1037" s="36" t="inlineStr"/>
      <c r="AB1037" s="36" t="inlineStr"/>
      <c r="AC1037" s="36" t="inlineStr"/>
      <c r="AD1037" s="36" t="inlineStr"/>
      <c r="AE1037" s="36" t="inlineStr"/>
      <c r="AF1037" s="36" t="inlineStr"/>
      <c r="AG1037" s="36" t="inlineStr"/>
      <c r="AH1037">
        <f>COUNTA(D1037:AG1037)&gt;0</f>
        <v/>
      </c>
      <c r="AI1037">
        <f>IFERROR(AND($D$930&lt;&gt;"",$D$930="Yes"),FALSE)</f>
        <v/>
      </c>
      <c r="AJ1037">
        <f>IFERROR(AND($D$930="",NOT(AND($D$930&lt;&gt;"",$D$930="Yes"))),FALSE)</f>
        <v/>
      </c>
      <c r="AK1037">
        <f>IF(AI1037,IF(AH1037,"ANSWERED","MISSING"),IF(AJ1037,IF(AH1037,"INVALID","CONTROLLER MISSING"),IF(AH1037,"INVALID","NOT APPLICABLE")))</f>
        <v/>
      </c>
      <c r="AL1037" t="inlineStr">
        <is>
          <t>PARSED</t>
        </is>
      </c>
    </row>
    <row r="1038">
      <c r="A1038" s="29" t="inlineStr">
        <is>
          <t>CASP_PR_1004_v1</t>
        </is>
      </c>
      <c r="B1038" s="30" t="inlineStr">
        <is>
          <t>Details of Executing Brokers - Jurisdiction of Broker</t>
        </is>
      </c>
      <c r="C1038" s="35" t="inlineStr">
        <is>
          <t>TABLE: 42.0
Enter Details of Executing Brokers - Jurisdiction of Broker
HOW TO ANSWER: 1 to 30 values.
OPTIONS: Use the dropdown list; the full option list is intentionally not repeated here.
WHEN TO ANSWER: “Details of Executing Brokers - Name of Broker” (CASP_PR_1003) has been answered</t>
        </is>
      </c>
      <c r="D1038" s="36" t="inlineStr"/>
      <c r="E1038" s="36" t="inlineStr"/>
      <c r="F1038" s="36" t="inlineStr"/>
      <c r="G1038" s="36" t="inlineStr"/>
      <c r="H1038" s="36" t="inlineStr"/>
      <c r="I1038" s="36" t="inlineStr"/>
      <c r="J1038" s="36" t="inlineStr"/>
      <c r="K1038" s="36" t="inlineStr"/>
      <c r="L1038" s="36" t="inlineStr"/>
      <c r="M1038" s="36" t="inlineStr"/>
      <c r="N1038" s="36" t="inlineStr"/>
      <c r="O1038" s="36" t="inlineStr"/>
      <c r="P1038" s="36" t="inlineStr"/>
      <c r="Q1038" s="36" t="inlineStr"/>
      <c r="R1038" s="36" t="inlineStr"/>
      <c r="S1038" s="36" t="inlineStr"/>
      <c r="T1038" s="36" t="inlineStr"/>
      <c r="U1038" s="36" t="inlineStr"/>
      <c r="V1038" s="36" t="inlineStr"/>
      <c r="W1038" s="36" t="inlineStr"/>
      <c r="X1038" s="36" t="inlineStr"/>
      <c r="Y1038" s="36" t="inlineStr"/>
      <c r="Z1038" s="36" t="inlineStr"/>
      <c r="AA1038" s="36" t="inlineStr"/>
      <c r="AB1038" s="36" t="inlineStr"/>
      <c r="AC1038" s="36" t="inlineStr"/>
      <c r="AD1038" s="36" t="inlineStr"/>
      <c r="AE1038" s="36" t="inlineStr"/>
      <c r="AF1038" s="36" t="inlineStr"/>
      <c r="AG1038" s="36" t="inlineStr"/>
      <c r="AH1038">
        <f>COUNTA(D1038:AG1038)&gt;0</f>
        <v/>
      </c>
      <c r="AI1038">
        <f>IFERROR(D$1037&lt;&gt;"",FALSE)</f>
        <v/>
      </c>
      <c r="AJ1038">
        <f>IFERROR(AND(D$1037="",NOT(D$1037&lt;&gt;"")),FALSE)</f>
        <v/>
      </c>
      <c r="AK1038">
        <f>IF(AI1038,IF(AH1038,"ANSWERED","MISSING"),IF(AJ1038,IF(AH1038,"INVALID","CONTROLLER MISSING"),IF(AH1038,"INVALID","NOT APPLICABLE")))</f>
        <v/>
      </c>
      <c r="AL1038" t="inlineStr">
        <is>
          <t>PARSED</t>
        </is>
      </c>
    </row>
    <row r="1039">
      <c r="A1039" s="29" t="inlineStr">
        <is>
          <t>CASP_PR_1005_v1</t>
        </is>
      </c>
      <c r="B1039" s="30" t="inlineStr">
        <is>
          <t>Details of Executing Brokers - Value of Orders Transmitted to Broker</t>
        </is>
      </c>
      <c r="C1039" s="35" t="inlineStr">
        <is>
          <t>TABLE: 42.0
Enter Details of Executing Brokers - Value of Orders Transmitted to Broker
HOW TO ANSWER: 1 to 30 values.
WHEN TO ANSWER: “Details of Executing Brokers - Name of Broker” (CASP_PR_1003) has been answered</t>
        </is>
      </c>
      <c r="D1039" s="36" t="inlineStr"/>
      <c r="E1039" s="36" t="inlineStr"/>
      <c r="F1039" s="36" t="inlineStr"/>
      <c r="G1039" s="36" t="inlineStr"/>
      <c r="H1039" s="36" t="inlineStr"/>
      <c r="I1039" s="36" t="inlineStr"/>
      <c r="J1039" s="36" t="inlineStr"/>
      <c r="K1039" s="36" t="inlineStr"/>
      <c r="L1039" s="36" t="inlineStr"/>
      <c r="M1039" s="36" t="inlineStr"/>
      <c r="N1039" s="36" t="inlineStr"/>
      <c r="O1039" s="36" t="inlineStr"/>
      <c r="P1039" s="36" t="inlineStr"/>
      <c r="Q1039" s="36" t="inlineStr"/>
      <c r="R1039" s="36" t="inlineStr"/>
      <c r="S1039" s="36" t="inlineStr"/>
      <c r="T1039" s="36" t="inlineStr"/>
      <c r="U1039" s="36" t="inlineStr"/>
      <c r="V1039" s="36" t="inlineStr"/>
      <c r="W1039" s="36" t="inlineStr"/>
      <c r="X1039" s="36" t="inlineStr"/>
      <c r="Y1039" s="36" t="inlineStr"/>
      <c r="Z1039" s="36" t="inlineStr"/>
      <c r="AA1039" s="36" t="inlineStr"/>
      <c r="AB1039" s="36" t="inlineStr"/>
      <c r="AC1039" s="36" t="inlineStr"/>
      <c r="AD1039" s="36" t="inlineStr"/>
      <c r="AE1039" s="36" t="inlineStr"/>
      <c r="AF1039" s="36" t="inlineStr"/>
      <c r="AG1039" s="36" t="inlineStr"/>
      <c r="AH1039">
        <f>COUNTA(D1039:AG1039)&gt;0</f>
        <v/>
      </c>
      <c r="AI1039">
        <f>IFERROR(D$1037&lt;&gt;"",FALSE)</f>
        <v/>
      </c>
      <c r="AJ1039">
        <f>IFERROR(AND(D$1037="",NOT(D$1037&lt;&gt;"")),FALSE)</f>
        <v/>
      </c>
      <c r="AK1039">
        <f>IF(AI1039,IF(AH1039,"ANSWERED","MISSING"),IF(AJ1039,IF(AH1039,"INVALID","CONTROLLER MISSING"),IF(AH1039,"INVALID","NOT APPLICABLE")))</f>
        <v/>
      </c>
      <c r="AL1039" t="inlineStr">
        <is>
          <t>PARSED</t>
        </is>
      </c>
    </row>
    <row r="1040" ht="24" customHeight="1">
      <c r="A1040" s="28" t="inlineStr">
        <is>
          <t>PR — INVESTMENT ADVICE</t>
        </is>
      </c>
      <c r="B1040" s="28" t="n"/>
      <c r="C1040" s="28" t="n"/>
      <c r="D1040" s="28" t="n"/>
      <c r="E1040" s="28" t="n"/>
      <c r="F1040" s="28" t="n"/>
      <c r="G1040" s="28" t="n"/>
      <c r="H1040" s="28" t="n"/>
      <c r="I1040" s="28" t="n"/>
      <c r="J1040" s="28" t="n"/>
      <c r="K1040" s="28" t="n"/>
      <c r="L1040" s="28" t="n"/>
      <c r="M1040" s="28" t="n"/>
      <c r="N1040" s="28" t="n"/>
      <c r="O1040" s="28" t="n"/>
      <c r="P1040" s="28" t="n"/>
      <c r="Q1040" s="28" t="n"/>
      <c r="R1040" s="28" t="n"/>
      <c r="S1040" s="28" t="n"/>
      <c r="T1040" s="28" t="n"/>
      <c r="U1040" s="28" t="n"/>
      <c r="V1040" s="28" t="n"/>
      <c r="W1040" s="28" t="n"/>
      <c r="X1040" s="28" t="n"/>
      <c r="Y1040" s="28" t="n"/>
      <c r="Z1040" s="28" t="n"/>
      <c r="AA1040" s="28" t="n"/>
      <c r="AB1040" s="28" t="n"/>
      <c r="AC1040" s="28" t="n"/>
      <c r="AD1040" s="28" t="n"/>
      <c r="AE1040" s="28" t="n"/>
      <c r="AF1040" s="28" t="n"/>
      <c r="AG1040" s="28" t="n"/>
    </row>
    <row r="1041">
      <c r="A1041" s="29" t="inlineStr">
        <is>
          <t>CASP_PR_1006_v1</t>
        </is>
      </c>
      <c r="B1041" s="30" t="inlineStr">
        <is>
          <t>Number of Clients to whom Investment Advice has been issued during the reporting period</t>
        </is>
      </c>
      <c r="C1041" s="34" t="inlineStr">
        <is>
          <t>TABLE: 43.0
MATRIX ROW / CONTEXT: Malta
Enter Number of Clients to whom Investment Advice has been issued during the reporting period in Malta
HOW TO ANSWER: 1 to 1 values.
WHEN TO ANSWER: “Investment Advice” (CASP_PR_903) is “Yes”</t>
        </is>
      </c>
      <c r="D1041" s="36" t="inlineStr"/>
      <c r="E1041" s="33" t="inlineStr"/>
      <c r="F1041" s="33" t="inlineStr"/>
      <c r="G1041" s="33" t="inlineStr"/>
      <c r="H1041" s="33" t="inlineStr"/>
      <c r="I1041" s="33" t="inlineStr"/>
      <c r="J1041" s="33" t="inlineStr"/>
      <c r="K1041" s="33" t="inlineStr"/>
      <c r="L1041" s="33" t="inlineStr"/>
      <c r="M1041" s="33" t="inlineStr"/>
      <c r="N1041" s="33" t="inlineStr"/>
      <c r="O1041" s="33" t="inlineStr"/>
      <c r="P1041" s="33" t="inlineStr"/>
      <c r="Q1041" s="33" t="inlineStr"/>
      <c r="R1041" s="33" t="inlineStr"/>
      <c r="S1041" s="33" t="inlineStr"/>
      <c r="T1041" s="33" t="inlineStr"/>
      <c r="U1041" s="33" t="inlineStr"/>
      <c r="V1041" s="33" t="inlineStr"/>
      <c r="W1041" s="33" t="inlineStr"/>
      <c r="X1041" s="33" t="inlineStr"/>
      <c r="Y1041" s="33" t="inlineStr"/>
      <c r="Z1041" s="33" t="inlineStr"/>
      <c r="AA1041" s="33" t="inlineStr"/>
      <c r="AB1041" s="33" t="inlineStr"/>
      <c r="AC1041" s="33" t="inlineStr"/>
      <c r="AD1041" s="33" t="inlineStr"/>
      <c r="AE1041" s="33" t="inlineStr"/>
      <c r="AF1041" s="33" t="inlineStr"/>
      <c r="AG1041" s="33" t="inlineStr"/>
      <c r="AH1041">
        <f>COUNTA(D1041:D1041)&gt;0</f>
        <v/>
      </c>
      <c r="AI1041">
        <f>IFERROR(AND($D$931&lt;&gt;"",$D$931="Yes"),FALSE)</f>
        <v/>
      </c>
      <c r="AJ1041">
        <f>IFERROR(AND($D$931="",NOT(AND($D$931&lt;&gt;"",$D$931="Yes"))),FALSE)</f>
        <v/>
      </c>
      <c r="AK1041">
        <f>IF(AI1041,IF(AH1041,"ANSWERED","MISSING"),IF(AJ1041,IF(AH1041,"INVALID","CONTROLLER MISSING"),IF(AH1041,"INVALID","NOT APPLICABLE")))</f>
        <v/>
      </c>
      <c r="AL1041" t="inlineStr">
        <is>
          <t>PARSED</t>
        </is>
      </c>
    </row>
    <row r="1042">
      <c r="A1042" s="29" t="inlineStr">
        <is>
          <t>CASP_PR_1007_v1</t>
        </is>
      </c>
      <c r="B1042" s="30" t="inlineStr">
        <is>
          <t>Number of Clients to whom Investment Advice has been issued during the reporting period</t>
        </is>
      </c>
      <c r="C1042" s="34" t="inlineStr">
        <is>
          <t>TABLE: 43.0
MATRIX ROW / CONTEXT: EU/EEA
Enter Number of Clients to whom Investment Advice has been issued during the reporting period in EU/EEA
HOW TO ANSWER: 1 to 1 values.
WHEN TO ANSWER: “Investment Advice” (CASP_PR_903) is “Yes”</t>
        </is>
      </c>
      <c r="D1042" s="36" t="inlineStr"/>
      <c r="E1042" s="33" t="inlineStr"/>
      <c r="F1042" s="33" t="inlineStr"/>
      <c r="G1042" s="33" t="inlineStr"/>
      <c r="H1042" s="33" t="inlineStr"/>
      <c r="I1042" s="33" t="inlineStr"/>
      <c r="J1042" s="33" t="inlineStr"/>
      <c r="K1042" s="33" t="inlineStr"/>
      <c r="L1042" s="33" t="inlineStr"/>
      <c r="M1042" s="33" t="inlineStr"/>
      <c r="N1042" s="33" t="inlineStr"/>
      <c r="O1042" s="33" t="inlineStr"/>
      <c r="P1042" s="33" t="inlineStr"/>
      <c r="Q1042" s="33" t="inlineStr"/>
      <c r="R1042" s="33" t="inlineStr"/>
      <c r="S1042" s="33" t="inlineStr"/>
      <c r="T1042" s="33" t="inlineStr"/>
      <c r="U1042" s="33" t="inlineStr"/>
      <c r="V1042" s="33" t="inlineStr"/>
      <c r="W1042" s="33" t="inlineStr"/>
      <c r="X1042" s="33" t="inlineStr"/>
      <c r="Y1042" s="33" t="inlineStr"/>
      <c r="Z1042" s="33" t="inlineStr"/>
      <c r="AA1042" s="33" t="inlineStr"/>
      <c r="AB1042" s="33" t="inlineStr"/>
      <c r="AC1042" s="33" t="inlineStr"/>
      <c r="AD1042" s="33" t="inlineStr"/>
      <c r="AE1042" s="33" t="inlineStr"/>
      <c r="AF1042" s="33" t="inlineStr"/>
      <c r="AG1042" s="33" t="inlineStr"/>
      <c r="AH1042">
        <f>COUNTA(D1042:D1042)&gt;0</f>
        <v/>
      </c>
      <c r="AI1042">
        <f>IFERROR(AND($D$931&lt;&gt;"",$D$931="Yes"),FALSE)</f>
        <v/>
      </c>
      <c r="AJ1042">
        <f>IFERROR(AND($D$931="",NOT(AND($D$931&lt;&gt;"",$D$931="Yes"))),FALSE)</f>
        <v/>
      </c>
      <c r="AK1042">
        <f>IF(AI1042,IF(AH1042,"ANSWERED","MISSING"),IF(AJ1042,IF(AH1042,"INVALID","CONTROLLER MISSING"),IF(AH1042,"INVALID","NOT APPLICABLE")))</f>
        <v/>
      </c>
      <c r="AL1042" t="inlineStr">
        <is>
          <t>PARSED</t>
        </is>
      </c>
    </row>
    <row r="1043">
      <c r="A1043" s="29" t="inlineStr">
        <is>
          <t>CASP_PR_1008_v1</t>
        </is>
      </c>
      <c r="B1043" s="30" t="inlineStr">
        <is>
          <t>Number of Clients to whom Investment Advice has been issued during the reporting period</t>
        </is>
      </c>
      <c r="C1043" s="34" t="inlineStr">
        <is>
          <t>TABLE: 43.0
MATRIX ROW / CONTEXT: RoW
Enter Number of Clients to whom Investment Advice has been issued during the reporting period in RoW
HOW TO ANSWER: 1 to 1 values.
WHEN TO ANSWER: “Investment Advice” (CASP_PR_903) is “Yes”</t>
        </is>
      </c>
      <c r="D1043" s="36" t="inlineStr"/>
      <c r="E1043" s="33" t="inlineStr"/>
      <c r="F1043" s="33" t="inlineStr"/>
      <c r="G1043" s="33" t="inlineStr"/>
      <c r="H1043" s="33" t="inlineStr"/>
      <c r="I1043" s="33" t="inlineStr"/>
      <c r="J1043" s="33" t="inlineStr"/>
      <c r="K1043" s="33" t="inlineStr"/>
      <c r="L1043" s="33" t="inlineStr"/>
      <c r="M1043" s="33" t="inlineStr"/>
      <c r="N1043" s="33" t="inlineStr"/>
      <c r="O1043" s="33" t="inlineStr"/>
      <c r="P1043" s="33" t="inlineStr"/>
      <c r="Q1043" s="33" t="inlineStr"/>
      <c r="R1043" s="33" t="inlineStr"/>
      <c r="S1043" s="33" t="inlineStr"/>
      <c r="T1043" s="33" t="inlineStr"/>
      <c r="U1043" s="33" t="inlineStr"/>
      <c r="V1043" s="33" t="inlineStr"/>
      <c r="W1043" s="33" t="inlineStr"/>
      <c r="X1043" s="33" t="inlineStr"/>
      <c r="Y1043" s="33" t="inlineStr"/>
      <c r="Z1043" s="33" t="inlineStr"/>
      <c r="AA1043" s="33" t="inlineStr"/>
      <c r="AB1043" s="33" t="inlineStr"/>
      <c r="AC1043" s="33" t="inlineStr"/>
      <c r="AD1043" s="33" t="inlineStr"/>
      <c r="AE1043" s="33" t="inlineStr"/>
      <c r="AF1043" s="33" t="inlineStr"/>
      <c r="AG1043" s="33" t="inlineStr"/>
      <c r="AH1043">
        <f>COUNTA(D1043:D1043)&gt;0</f>
        <v/>
      </c>
      <c r="AI1043">
        <f>IFERROR(AND($D$931&lt;&gt;"",$D$931="Yes"),FALSE)</f>
        <v/>
      </c>
      <c r="AJ1043">
        <f>IFERROR(AND($D$931="",NOT(AND($D$931&lt;&gt;"",$D$931="Yes"))),FALSE)</f>
        <v/>
      </c>
      <c r="AK1043">
        <f>IF(AI1043,IF(AH1043,"ANSWERED","MISSING"),IF(AJ1043,IF(AH1043,"INVALID","CONTROLLER MISSING"),IF(AH1043,"INVALID","NOT APPLICABLE")))</f>
        <v/>
      </c>
      <c r="AL1043" t="inlineStr">
        <is>
          <t>PARSED</t>
        </is>
      </c>
    </row>
    <row r="1044" ht="24" customHeight="1">
      <c r="A1044" s="28" t="inlineStr">
        <is>
          <t>PR — PORTFOLIO MANAGEMENT</t>
        </is>
      </c>
      <c r="B1044" s="28" t="n"/>
      <c r="C1044" s="28" t="n"/>
      <c r="D1044" s="28" t="n"/>
      <c r="E1044" s="28" t="n"/>
      <c r="F1044" s="28" t="n"/>
      <c r="G1044" s="28" t="n"/>
      <c r="H1044" s="28" t="n"/>
      <c r="I1044" s="28" t="n"/>
      <c r="J1044" s="28" t="n"/>
      <c r="K1044" s="28" t="n"/>
      <c r="L1044" s="28" t="n"/>
      <c r="M1044" s="28" t="n"/>
      <c r="N1044" s="28" t="n"/>
      <c r="O1044" s="28" t="n"/>
      <c r="P1044" s="28" t="n"/>
      <c r="Q1044" s="28" t="n"/>
      <c r="R1044" s="28" t="n"/>
      <c r="S1044" s="28" t="n"/>
      <c r="T1044" s="28" t="n"/>
      <c r="U1044" s="28" t="n"/>
      <c r="V1044" s="28" t="n"/>
      <c r="W1044" s="28" t="n"/>
      <c r="X1044" s="28" t="n"/>
      <c r="Y1044" s="28" t="n"/>
      <c r="Z1044" s="28" t="n"/>
      <c r="AA1044" s="28" t="n"/>
      <c r="AB1044" s="28" t="n"/>
      <c r="AC1044" s="28" t="n"/>
      <c r="AD1044" s="28" t="n"/>
      <c r="AE1044" s="28" t="n"/>
      <c r="AF1044" s="28" t="n"/>
      <c r="AG1044" s="28" t="n"/>
    </row>
    <row r="1045">
      <c r="A1045" s="29" t="inlineStr">
        <is>
          <t>CASP_PR_1009_v1</t>
        </is>
      </c>
      <c r="B1045" s="30" t="inlineStr">
        <is>
          <t>Number of Clients making use of Portfolio Management Services</t>
        </is>
      </c>
      <c r="C1045" s="34" t="inlineStr">
        <is>
          <t>TABLE: 44.0
MATRIX ROW / CONTEXT: Malta
Enter Number of Clients making use of Portfolio Management Services in Malta
HOW TO ANSWER: 1 to 1 values.
WHEN TO ANSWER: “Portfolio Management” (CASP_PR_904) is “Yes”</t>
        </is>
      </c>
      <c r="D1045" s="36" t="inlineStr"/>
      <c r="E1045" s="33" t="inlineStr"/>
      <c r="F1045" s="33" t="inlineStr"/>
      <c r="G1045" s="33" t="inlineStr"/>
      <c r="H1045" s="33" t="inlineStr"/>
      <c r="I1045" s="33" t="inlineStr"/>
      <c r="J1045" s="33" t="inlineStr"/>
      <c r="K1045" s="33" t="inlineStr"/>
      <c r="L1045" s="33" t="inlineStr"/>
      <c r="M1045" s="33" t="inlineStr"/>
      <c r="N1045" s="33" t="inlineStr"/>
      <c r="O1045" s="33" t="inlineStr"/>
      <c r="P1045" s="33" t="inlineStr"/>
      <c r="Q1045" s="33" t="inlineStr"/>
      <c r="R1045" s="33" t="inlineStr"/>
      <c r="S1045" s="33" t="inlineStr"/>
      <c r="T1045" s="33" t="inlineStr"/>
      <c r="U1045" s="33" t="inlineStr"/>
      <c r="V1045" s="33" t="inlineStr"/>
      <c r="W1045" s="33" t="inlineStr"/>
      <c r="X1045" s="33" t="inlineStr"/>
      <c r="Y1045" s="33" t="inlineStr"/>
      <c r="Z1045" s="33" t="inlineStr"/>
      <c r="AA1045" s="33" t="inlineStr"/>
      <c r="AB1045" s="33" t="inlineStr"/>
      <c r="AC1045" s="33" t="inlineStr"/>
      <c r="AD1045" s="33" t="inlineStr"/>
      <c r="AE1045" s="33" t="inlineStr"/>
      <c r="AF1045" s="33" t="inlineStr"/>
      <c r="AG1045" s="33" t="inlineStr"/>
      <c r="AH1045">
        <f>COUNTA(D1045:D1045)&gt;0</f>
        <v/>
      </c>
      <c r="AI1045">
        <f>IFERROR(AND($D$932&lt;&gt;"",$D$932="Yes"),FALSE)</f>
        <v/>
      </c>
      <c r="AJ1045">
        <f>IFERROR(AND($D$932="",NOT(AND($D$932&lt;&gt;"",$D$932="Yes"))),FALSE)</f>
        <v/>
      </c>
      <c r="AK1045">
        <f>IF(AI1045,IF(AH1045,"ANSWERED","MISSING"),IF(AJ1045,IF(AH1045,"INVALID","CONTROLLER MISSING"),IF(AH1045,"INVALID","NOT APPLICABLE")))</f>
        <v/>
      </c>
      <c r="AL1045" t="inlineStr">
        <is>
          <t>PARSED</t>
        </is>
      </c>
    </row>
    <row r="1046">
      <c r="A1046" s="29" t="inlineStr">
        <is>
          <t>CASP_PR_1010_v1</t>
        </is>
      </c>
      <c r="B1046" s="30" t="inlineStr">
        <is>
          <t>Number of Clients making use of Portfolio Management Services</t>
        </is>
      </c>
      <c r="C1046" s="34" t="inlineStr">
        <is>
          <t>TABLE: 44.0
MATRIX ROW / CONTEXT: EU/EEA
Enter Number of Clients making use of Portfolio Management Services in EU/EEA
HOW TO ANSWER: 1 to 1 values.
WHEN TO ANSWER: “Portfolio Management” (CASP_PR_904) is “Yes”</t>
        </is>
      </c>
      <c r="D1046" s="36" t="inlineStr"/>
      <c r="E1046" s="33" t="inlineStr"/>
      <c r="F1046" s="33" t="inlineStr"/>
      <c r="G1046" s="33" t="inlineStr"/>
      <c r="H1046" s="33" t="inlineStr"/>
      <c r="I1046" s="33" t="inlineStr"/>
      <c r="J1046" s="33" t="inlineStr"/>
      <c r="K1046" s="33" t="inlineStr"/>
      <c r="L1046" s="33" t="inlineStr"/>
      <c r="M1046" s="33" t="inlineStr"/>
      <c r="N1046" s="33" t="inlineStr"/>
      <c r="O1046" s="33" t="inlineStr"/>
      <c r="P1046" s="33" t="inlineStr"/>
      <c r="Q1046" s="33" t="inlineStr"/>
      <c r="R1046" s="33" t="inlineStr"/>
      <c r="S1046" s="33" t="inlineStr"/>
      <c r="T1046" s="33" t="inlineStr"/>
      <c r="U1046" s="33" t="inlineStr"/>
      <c r="V1046" s="33" t="inlineStr"/>
      <c r="W1046" s="33" t="inlineStr"/>
      <c r="X1046" s="33" t="inlineStr"/>
      <c r="Y1046" s="33" t="inlineStr"/>
      <c r="Z1046" s="33" t="inlineStr"/>
      <c r="AA1046" s="33" t="inlineStr"/>
      <c r="AB1046" s="33" t="inlineStr"/>
      <c r="AC1046" s="33" t="inlineStr"/>
      <c r="AD1046" s="33" t="inlineStr"/>
      <c r="AE1046" s="33" t="inlineStr"/>
      <c r="AF1046" s="33" t="inlineStr"/>
      <c r="AG1046" s="33" t="inlineStr"/>
      <c r="AH1046">
        <f>COUNTA(D1046:D1046)&gt;0</f>
        <v/>
      </c>
      <c r="AI1046">
        <f>IFERROR(AND($D$932&lt;&gt;"",$D$932="Yes"),FALSE)</f>
        <v/>
      </c>
      <c r="AJ1046">
        <f>IFERROR(AND($D$932="",NOT(AND($D$932&lt;&gt;"",$D$932="Yes"))),FALSE)</f>
        <v/>
      </c>
      <c r="AK1046">
        <f>IF(AI1046,IF(AH1046,"ANSWERED","MISSING"),IF(AJ1046,IF(AH1046,"INVALID","CONTROLLER MISSING"),IF(AH1046,"INVALID","NOT APPLICABLE")))</f>
        <v/>
      </c>
      <c r="AL1046" t="inlineStr">
        <is>
          <t>PARSED</t>
        </is>
      </c>
    </row>
    <row r="1047">
      <c r="A1047" s="29" t="inlineStr">
        <is>
          <t>CASP_PR_1011_v1</t>
        </is>
      </c>
      <c r="B1047" s="30" t="inlineStr">
        <is>
          <t>Number of Clients making use of Portfolio Management Services</t>
        </is>
      </c>
      <c r="C1047" s="34" t="inlineStr">
        <is>
          <t>TABLE: 44.0
MATRIX ROW / CONTEXT: RoW
Enter Number of Clients making use of Portfolio Management Services in RoW
HOW TO ANSWER: 1 to 1 values.
WHEN TO ANSWER: “Portfolio Management” (CASP_PR_904) is “Yes”</t>
        </is>
      </c>
      <c r="D1047" s="36" t="inlineStr"/>
      <c r="E1047" s="33" t="inlineStr"/>
      <c r="F1047" s="33" t="inlineStr"/>
      <c r="G1047" s="33" t="inlineStr"/>
      <c r="H1047" s="33" t="inlineStr"/>
      <c r="I1047" s="33" t="inlineStr"/>
      <c r="J1047" s="33" t="inlineStr"/>
      <c r="K1047" s="33" t="inlineStr"/>
      <c r="L1047" s="33" t="inlineStr"/>
      <c r="M1047" s="33" t="inlineStr"/>
      <c r="N1047" s="33" t="inlineStr"/>
      <c r="O1047" s="33" t="inlineStr"/>
      <c r="P1047" s="33" t="inlineStr"/>
      <c r="Q1047" s="33" t="inlineStr"/>
      <c r="R1047" s="33" t="inlineStr"/>
      <c r="S1047" s="33" t="inlineStr"/>
      <c r="T1047" s="33" t="inlineStr"/>
      <c r="U1047" s="33" t="inlineStr"/>
      <c r="V1047" s="33" t="inlineStr"/>
      <c r="W1047" s="33" t="inlineStr"/>
      <c r="X1047" s="33" t="inlineStr"/>
      <c r="Y1047" s="33" t="inlineStr"/>
      <c r="Z1047" s="33" t="inlineStr"/>
      <c r="AA1047" s="33" t="inlineStr"/>
      <c r="AB1047" s="33" t="inlineStr"/>
      <c r="AC1047" s="33" t="inlineStr"/>
      <c r="AD1047" s="33" t="inlineStr"/>
      <c r="AE1047" s="33" t="inlineStr"/>
      <c r="AF1047" s="33" t="inlineStr"/>
      <c r="AG1047" s="33" t="inlineStr"/>
      <c r="AH1047">
        <f>COUNTA(D1047:D1047)&gt;0</f>
        <v/>
      </c>
      <c r="AI1047">
        <f>IFERROR(AND($D$932&lt;&gt;"",$D$932="Yes"),FALSE)</f>
        <v/>
      </c>
      <c r="AJ1047">
        <f>IFERROR(AND($D$932="",NOT(AND($D$932&lt;&gt;"",$D$932="Yes"))),FALSE)</f>
        <v/>
      </c>
      <c r="AK1047">
        <f>IF(AI1047,IF(AH1047,"ANSWERED","MISSING"),IF(AJ1047,IF(AH1047,"INVALID","CONTROLLER MISSING"),IF(AH1047,"INVALID","NOT APPLICABLE")))</f>
        <v/>
      </c>
      <c r="AL1047" t="inlineStr">
        <is>
          <t>PARSED</t>
        </is>
      </c>
    </row>
    <row r="1048">
      <c r="A1048" s="29" t="inlineStr">
        <is>
          <t>CASP_PR_1012_v1</t>
        </is>
      </c>
      <c r="B1048" s="30" t="inlineStr">
        <is>
          <t>Value of Crypto-Assets under management at the end of the reporting period</t>
        </is>
      </c>
      <c r="C1048" s="34" t="inlineStr">
        <is>
          <t>TABLE: 44.0
MATRIX ROW / CONTEXT: Malta
Enter Value of Crypto-Assets under management at the end of the reporting period in Malta
HOW TO ANSWER: 1 to 1 values.
WHEN TO ANSWER: “Number of Clients making use of Portfolio Management Services” (CASP_PR_1009) is greater than “0”</t>
        </is>
      </c>
      <c r="D1048" s="36" t="inlineStr"/>
      <c r="E1048" s="33" t="inlineStr"/>
      <c r="F1048" s="33" t="inlineStr"/>
      <c r="G1048" s="33" t="inlineStr"/>
      <c r="H1048" s="33" t="inlineStr"/>
      <c r="I1048" s="33" t="inlineStr"/>
      <c r="J1048" s="33" t="inlineStr"/>
      <c r="K1048" s="33" t="inlineStr"/>
      <c r="L1048" s="33" t="inlineStr"/>
      <c r="M1048" s="33" t="inlineStr"/>
      <c r="N1048" s="33" t="inlineStr"/>
      <c r="O1048" s="33" t="inlineStr"/>
      <c r="P1048" s="33" t="inlineStr"/>
      <c r="Q1048" s="33" t="inlineStr"/>
      <c r="R1048" s="33" t="inlineStr"/>
      <c r="S1048" s="33" t="inlineStr"/>
      <c r="T1048" s="33" t="inlineStr"/>
      <c r="U1048" s="33" t="inlineStr"/>
      <c r="V1048" s="33" t="inlineStr"/>
      <c r="W1048" s="33" t="inlineStr"/>
      <c r="X1048" s="33" t="inlineStr"/>
      <c r="Y1048" s="33" t="inlineStr"/>
      <c r="Z1048" s="33" t="inlineStr"/>
      <c r="AA1048" s="33" t="inlineStr"/>
      <c r="AB1048" s="33" t="inlineStr"/>
      <c r="AC1048" s="33" t="inlineStr"/>
      <c r="AD1048" s="33" t="inlineStr"/>
      <c r="AE1048" s="33" t="inlineStr"/>
      <c r="AF1048" s="33" t="inlineStr"/>
      <c r="AG1048" s="33" t="inlineStr"/>
      <c r="AH1048">
        <f>COUNTA(D1048:D1048)&gt;0</f>
        <v/>
      </c>
      <c r="AI1048">
        <f>IFERROR(AND(D$1045&lt;&gt;"",D$1045&gt;0),FALSE)</f>
        <v/>
      </c>
      <c r="AJ1048">
        <f>IFERROR(AND(D$1045="",NOT(AND(D$1045&lt;&gt;"",D$1045&gt;0))),FALSE)</f>
        <v/>
      </c>
      <c r="AK1048">
        <f>IF(AI1048,IF(AH1048,"ANSWERED","MISSING"),IF(AJ1048,IF(AH1048,"INVALID","CONTROLLER MISSING"),IF(AH1048,"INVALID","NOT APPLICABLE")))</f>
        <v/>
      </c>
      <c r="AL1048" t="inlineStr">
        <is>
          <t>PARSED</t>
        </is>
      </c>
    </row>
    <row r="1049">
      <c r="A1049" s="29" t="inlineStr">
        <is>
          <t>CASP_PR_1013_v1</t>
        </is>
      </c>
      <c r="B1049" s="30" t="inlineStr">
        <is>
          <t>Value of Crypto-Assets under management at the end of the reporting period</t>
        </is>
      </c>
      <c r="C1049" s="34" t="inlineStr">
        <is>
          <t>TABLE: 44.0
MATRIX ROW / CONTEXT: EU/EEA
Enter Value of Crypto-Assets under management at the end of the reporting period in EU/EEA
HOW TO ANSWER: 1 to 1 values.
WHEN TO ANSWER: “Number of Clients making use of Portfolio Management Services” (CASP_PR_1010) is greater than “0”</t>
        </is>
      </c>
      <c r="D1049" s="36" t="inlineStr"/>
      <c r="E1049" s="33" t="inlineStr"/>
      <c r="F1049" s="33" t="inlineStr"/>
      <c r="G1049" s="33" t="inlineStr"/>
      <c r="H1049" s="33" t="inlineStr"/>
      <c r="I1049" s="33" t="inlineStr"/>
      <c r="J1049" s="33" t="inlineStr"/>
      <c r="K1049" s="33" t="inlineStr"/>
      <c r="L1049" s="33" t="inlineStr"/>
      <c r="M1049" s="33" t="inlineStr"/>
      <c r="N1049" s="33" t="inlineStr"/>
      <c r="O1049" s="33" t="inlineStr"/>
      <c r="P1049" s="33" t="inlineStr"/>
      <c r="Q1049" s="33" t="inlineStr"/>
      <c r="R1049" s="33" t="inlineStr"/>
      <c r="S1049" s="33" t="inlineStr"/>
      <c r="T1049" s="33" t="inlineStr"/>
      <c r="U1049" s="33" t="inlineStr"/>
      <c r="V1049" s="33" t="inlineStr"/>
      <c r="W1049" s="33" t="inlineStr"/>
      <c r="X1049" s="33" t="inlineStr"/>
      <c r="Y1049" s="33" t="inlineStr"/>
      <c r="Z1049" s="33" t="inlineStr"/>
      <c r="AA1049" s="33" t="inlineStr"/>
      <c r="AB1049" s="33" t="inlineStr"/>
      <c r="AC1049" s="33" t="inlineStr"/>
      <c r="AD1049" s="33" t="inlineStr"/>
      <c r="AE1049" s="33" t="inlineStr"/>
      <c r="AF1049" s="33" t="inlineStr"/>
      <c r="AG1049" s="33" t="inlineStr"/>
      <c r="AH1049">
        <f>COUNTA(D1049:D1049)&gt;0</f>
        <v/>
      </c>
      <c r="AI1049">
        <f>IFERROR(AND(D$1046&lt;&gt;"",D$1046&gt;0),FALSE)</f>
        <v/>
      </c>
      <c r="AJ1049">
        <f>IFERROR(AND(D$1046="",NOT(AND(D$1046&lt;&gt;"",D$1046&gt;0))),FALSE)</f>
        <v/>
      </c>
      <c r="AK1049">
        <f>IF(AI1049,IF(AH1049,"ANSWERED","MISSING"),IF(AJ1049,IF(AH1049,"INVALID","CONTROLLER MISSING"),IF(AH1049,"INVALID","NOT APPLICABLE")))</f>
        <v/>
      </c>
      <c r="AL1049" t="inlineStr">
        <is>
          <t>PARSED</t>
        </is>
      </c>
    </row>
    <row r="1050">
      <c r="A1050" s="29" t="inlineStr">
        <is>
          <t>CASP_PR_1014_v1</t>
        </is>
      </c>
      <c r="B1050" s="30" t="inlineStr">
        <is>
          <t>Value of Crypto-Assets under management at the end of the reporting period</t>
        </is>
      </c>
      <c r="C1050" s="34" t="inlineStr">
        <is>
          <t>TABLE: 44.0
MATRIX ROW / CONTEXT: RoW
Enter Value of Crypto-Assets under management at the end of the reporting period in RoW
HOW TO ANSWER: 1 to 1 values.
WHEN TO ANSWER: “Number of Clients making use of Portfolio Management Services” (CASP_PR_1011) is greater than “0”</t>
        </is>
      </c>
      <c r="D1050" s="36" t="inlineStr"/>
      <c r="E1050" s="33" t="inlineStr"/>
      <c r="F1050" s="33" t="inlineStr"/>
      <c r="G1050" s="33" t="inlineStr"/>
      <c r="H1050" s="33" t="inlineStr"/>
      <c r="I1050" s="33" t="inlineStr"/>
      <c r="J1050" s="33" t="inlineStr"/>
      <c r="K1050" s="33" t="inlineStr"/>
      <c r="L1050" s="33" t="inlineStr"/>
      <c r="M1050" s="33" t="inlineStr"/>
      <c r="N1050" s="33" t="inlineStr"/>
      <c r="O1050" s="33" t="inlineStr"/>
      <c r="P1050" s="33" t="inlineStr"/>
      <c r="Q1050" s="33" t="inlineStr"/>
      <c r="R1050" s="33" t="inlineStr"/>
      <c r="S1050" s="33" t="inlineStr"/>
      <c r="T1050" s="33" t="inlineStr"/>
      <c r="U1050" s="33" t="inlineStr"/>
      <c r="V1050" s="33" t="inlineStr"/>
      <c r="W1050" s="33" t="inlineStr"/>
      <c r="X1050" s="33" t="inlineStr"/>
      <c r="Y1050" s="33" t="inlineStr"/>
      <c r="Z1050" s="33" t="inlineStr"/>
      <c r="AA1050" s="33" t="inlineStr"/>
      <c r="AB1050" s="33" t="inlineStr"/>
      <c r="AC1050" s="33" t="inlineStr"/>
      <c r="AD1050" s="33" t="inlineStr"/>
      <c r="AE1050" s="33" t="inlineStr"/>
      <c r="AF1050" s="33" t="inlineStr"/>
      <c r="AG1050" s="33" t="inlineStr"/>
      <c r="AH1050">
        <f>COUNTA(D1050:D1050)&gt;0</f>
        <v/>
      </c>
      <c r="AI1050">
        <f>IFERROR(AND(D$1047&lt;&gt;"",D$1047&gt;0),FALSE)</f>
        <v/>
      </c>
      <c r="AJ1050">
        <f>IFERROR(AND(D$1047="",NOT(AND(D$1047&lt;&gt;"",D$1047&gt;0))),FALSE)</f>
        <v/>
      </c>
      <c r="AK1050">
        <f>IF(AI1050,IF(AH1050,"ANSWERED","MISSING"),IF(AJ1050,IF(AH1050,"INVALID","CONTROLLER MISSING"),IF(AH1050,"INVALID","NOT APPLICABLE")))</f>
        <v/>
      </c>
      <c r="AL1050" t="inlineStr">
        <is>
          <t>PARSED</t>
        </is>
      </c>
    </row>
    <row r="1051">
      <c r="A1051" s="29" t="inlineStr">
        <is>
          <t>CASP_PR_1015_v1</t>
        </is>
      </c>
      <c r="B1051" s="30" t="inlineStr">
        <is>
          <t>Average performance (net of fees) of discretionary portfolios over the reporting period (in %)</t>
        </is>
      </c>
      <c r="C1051" s="31" t="inlineStr">
        <is>
          <t>Enter Average performance (net of fees) of discretionary portfolios over the reporting period (in %) 
(Example: 10% to be entered as 10)
Kindly input a positive/negative figure as required.
WHEN TO ANSWER: The total of “Number of Clients making use of Portfolio Management Services” (CASP_PR_1009), “Number of Clients making use of Portfolio Management Services” (CASP_PR_1010), “Number of Clients making use of Portfolio Management Services” (CASP_PR_1011) is greater than 0</t>
        </is>
      </c>
      <c r="D1051" s="36" t="inlineStr"/>
      <c r="E1051" s="33" t="inlineStr"/>
      <c r="F1051" s="33" t="inlineStr"/>
      <c r="G1051" s="33" t="inlineStr"/>
      <c r="H1051" s="33" t="inlineStr"/>
      <c r="I1051" s="33" t="inlineStr"/>
      <c r="J1051" s="33" t="inlineStr"/>
      <c r="K1051" s="33" t="inlineStr"/>
      <c r="L1051" s="33" t="inlineStr"/>
      <c r="M1051" s="33" t="inlineStr"/>
      <c r="N1051" s="33" t="inlineStr"/>
      <c r="O1051" s="33" t="inlineStr"/>
      <c r="P1051" s="33" t="inlineStr"/>
      <c r="Q1051" s="33" t="inlineStr"/>
      <c r="R1051" s="33" t="inlineStr"/>
      <c r="S1051" s="33" t="inlineStr"/>
      <c r="T1051" s="33" t="inlineStr"/>
      <c r="U1051" s="33" t="inlineStr"/>
      <c r="V1051" s="33" t="inlineStr"/>
      <c r="W1051" s="33" t="inlineStr"/>
      <c r="X1051" s="33" t="inlineStr"/>
      <c r="Y1051" s="33" t="inlineStr"/>
      <c r="Z1051" s="33" t="inlineStr"/>
      <c r="AA1051" s="33" t="inlineStr"/>
      <c r="AB1051" s="33" t="inlineStr"/>
      <c r="AC1051" s="33" t="inlineStr"/>
      <c r="AD1051" s="33" t="inlineStr"/>
      <c r="AE1051" s="33" t="inlineStr"/>
      <c r="AF1051" s="33" t="inlineStr"/>
      <c r="AG1051" s="33" t="inlineStr"/>
      <c r="AH1051">
        <f>COUNTA(D1051:D1051)&gt;0</f>
        <v/>
      </c>
      <c r="AI1051">
        <f>IFERROR(SUM('2- PR'!$D$1045:$D$1045,'2- PR'!$D$1046:$D$1046,'2- PR'!$D$1047:$D$1047)&gt;0,FALSE)</f>
        <v/>
      </c>
      <c r="AJ1051">
        <f>IFERROR(AND(AND(COUNTA('2- PR'!$D$1045:$D$1045)=0,COUNTA('2- PR'!$D$1046:$D$1046)=0,COUNTA('2- PR'!$D$1047:$D$1047)=0),NOT(SUM('2- PR'!$D$1045:$D$1045,'2- PR'!$D$1046:$D$1046,'2- PR'!$D$1047:$D$1047)&gt;0)),FALSE)</f>
        <v/>
      </c>
      <c r="AK1051">
        <f>IF(AI1051,IF(AH1051,"ANSWERED","MISSING"),IF(AJ1051,IF(AH1051,"INVALID","CONTROLLER MISSING"),IF(AH1051,"INVALID","NOT APPLICABLE")))</f>
        <v/>
      </c>
      <c r="AL1051" t="inlineStr">
        <is>
          <t>PARSED</t>
        </is>
      </c>
    </row>
    <row r="1052">
      <c r="A1052" s="29" t="inlineStr">
        <is>
          <t>CASP_PR_1016_v1</t>
        </is>
      </c>
      <c r="B1052" s="30" t="inlineStr">
        <is>
          <t>Top 5 Crypto-Assets by Assets Under Management held in managed portfolios - Name of Crypto-Asset</t>
        </is>
      </c>
      <c r="C1052" s="35" t="inlineStr">
        <is>
          <t>TABLE: 45.0
Enter Top 5 Crypto-Assets by Assets Under Management held in managed portfolios - Name of Crypto-Asset
HOW TO ANSWER: 1 to 5 values.
WHEN TO ANSWER: The total of “Number of Clients making use of Portfolio Management Services” (CASP_PR_1009), “Number of Clients making use of Portfolio Management Services” (CASP_PR_1010), “Number of Clients making use of Portfolio Management Services” (CASP_PR_1011) is greater than 0</t>
        </is>
      </c>
      <c r="D1052" s="36" t="inlineStr"/>
      <c r="E1052" s="36" t="inlineStr"/>
      <c r="F1052" s="36" t="inlineStr"/>
      <c r="G1052" s="36" t="inlineStr"/>
      <c r="H1052" s="36" t="inlineStr"/>
      <c r="I1052" s="33" t="inlineStr"/>
      <c r="J1052" s="33" t="inlineStr"/>
      <c r="K1052" s="33" t="inlineStr"/>
      <c r="L1052" s="33" t="inlineStr"/>
      <c r="M1052" s="33" t="inlineStr"/>
      <c r="N1052" s="33" t="inlineStr"/>
      <c r="O1052" s="33" t="inlineStr"/>
      <c r="P1052" s="33" t="inlineStr"/>
      <c r="Q1052" s="33" t="inlineStr"/>
      <c r="R1052" s="33" t="inlineStr"/>
      <c r="S1052" s="33" t="inlineStr"/>
      <c r="T1052" s="33" t="inlineStr"/>
      <c r="U1052" s="33" t="inlineStr"/>
      <c r="V1052" s="33" t="inlineStr"/>
      <c r="W1052" s="33" t="inlineStr"/>
      <c r="X1052" s="33" t="inlineStr"/>
      <c r="Y1052" s="33" t="inlineStr"/>
      <c r="Z1052" s="33" t="inlineStr"/>
      <c r="AA1052" s="33" t="inlineStr"/>
      <c r="AB1052" s="33" t="inlineStr"/>
      <c r="AC1052" s="33" t="inlineStr"/>
      <c r="AD1052" s="33" t="inlineStr"/>
      <c r="AE1052" s="33" t="inlineStr"/>
      <c r="AF1052" s="33" t="inlineStr"/>
      <c r="AG1052" s="33" t="inlineStr"/>
      <c r="AH1052">
        <f>COUNTA(D1052:H1052)&gt;0</f>
        <v/>
      </c>
      <c r="AI1052">
        <f>IFERROR(SUM('2- PR'!$D$1045:$D$1045,'2- PR'!$D$1046:$D$1046,'2- PR'!$D$1047:$D$1047)&gt;0,FALSE)</f>
        <v/>
      </c>
      <c r="AJ1052">
        <f>IFERROR(AND(AND(COUNTA('2- PR'!$D$1045:$D$1045)=0,COUNTA('2- PR'!$D$1046:$D$1046)=0,COUNTA('2- PR'!$D$1047:$D$1047)=0),NOT(SUM('2- PR'!$D$1045:$D$1045,'2- PR'!$D$1046:$D$1046,'2- PR'!$D$1047:$D$1047)&gt;0)),FALSE)</f>
        <v/>
      </c>
      <c r="AK1052">
        <f>IF(AI1052,IF(AH1052,"ANSWERED","MISSING"),IF(AJ1052,IF(AH1052,"INVALID","CONTROLLER MISSING"),IF(AH1052,"INVALID","NOT APPLICABLE")))</f>
        <v/>
      </c>
      <c r="AL1052" t="inlineStr">
        <is>
          <t>PARSED</t>
        </is>
      </c>
    </row>
    <row r="1053">
      <c r="A1053" s="29" t="inlineStr">
        <is>
          <t>CASP_PR_1017_v1</t>
        </is>
      </c>
      <c r="B1053" s="30" t="inlineStr">
        <is>
          <t>Top 5 Crypto-Assets by Assets Under Management held in managed portfolios - ART/EMT/OCA Classification</t>
        </is>
      </c>
      <c r="C1053" s="35" t="inlineStr">
        <is>
          <t>TABLE: 45.0
Enter Top 5 Crypto-Assets by Assets Under Management held in managed portfolios - ART/EMT/OCA Classification
HOW TO ANSWER: 1 to 5 values.
OPTIONS: Asset Referenced Token (ART) | Emoney Token (EMT) | Other Crypto-Asset (OCA)
WHEN TO ANSWER: The total of “Number of Clients making use of Portfolio Management Services” (CASP_PR_1009), “Number of Clients making use of Portfolio Management Services” (CASP_PR_1010), “Number of Clients making use of Portfolio Management Services” (CASP_PR_1011) is greater tha…</t>
        </is>
      </c>
      <c r="D1053" s="36" t="inlineStr"/>
      <c r="E1053" s="36" t="inlineStr"/>
      <c r="F1053" s="36" t="inlineStr"/>
      <c r="G1053" s="36" t="inlineStr"/>
      <c r="H1053" s="36" t="inlineStr"/>
      <c r="I1053" s="33" t="inlineStr"/>
      <c r="J1053" s="33" t="inlineStr"/>
      <c r="K1053" s="33" t="inlineStr"/>
      <c r="L1053" s="33" t="inlineStr"/>
      <c r="M1053" s="33" t="inlineStr"/>
      <c r="N1053" s="33" t="inlineStr"/>
      <c r="O1053" s="33" t="inlineStr"/>
      <c r="P1053" s="33" t="inlineStr"/>
      <c r="Q1053" s="33" t="inlineStr"/>
      <c r="R1053" s="33" t="inlineStr"/>
      <c r="S1053" s="33" t="inlineStr"/>
      <c r="T1053" s="33" t="inlineStr"/>
      <c r="U1053" s="33" t="inlineStr"/>
      <c r="V1053" s="33" t="inlineStr"/>
      <c r="W1053" s="33" t="inlineStr"/>
      <c r="X1053" s="33" t="inlineStr"/>
      <c r="Y1053" s="33" t="inlineStr"/>
      <c r="Z1053" s="33" t="inlineStr"/>
      <c r="AA1053" s="33" t="inlineStr"/>
      <c r="AB1053" s="33" t="inlineStr"/>
      <c r="AC1053" s="33" t="inlineStr"/>
      <c r="AD1053" s="33" t="inlineStr"/>
      <c r="AE1053" s="33" t="inlineStr"/>
      <c r="AF1053" s="33" t="inlineStr"/>
      <c r="AG1053" s="33" t="inlineStr"/>
      <c r="AH1053">
        <f>COUNTA(D1053:H1053)&gt;0</f>
        <v/>
      </c>
      <c r="AI1053">
        <f>IFERROR(SUM('2- PR'!$D$1045:$D$1045,'2- PR'!$D$1046:$D$1046,'2- PR'!$D$1047:$D$1047)&gt;0,FALSE)</f>
        <v/>
      </c>
      <c r="AJ1053">
        <f>IFERROR(AND(AND(COUNTA('2- PR'!$D$1045:$D$1045)=0,COUNTA('2- PR'!$D$1046:$D$1046)=0,COUNTA('2- PR'!$D$1047:$D$1047)=0),NOT(SUM('2- PR'!$D$1045:$D$1045,'2- PR'!$D$1046:$D$1046,'2- PR'!$D$1047:$D$1047)&gt;0)),FALSE)</f>
        <v/>
      </c>
      <c r="AK1053">
        <f>IF(AI1053,IF(AH1053,"ANSWERED","MISSING"),IF(AJ1053,IF(AH1053,"INVALID","CONTROLLER MISSING"),IF(AH1053,"INVALID","NOT APPLICABLE")))</f>
        <v/>
      </c>
      <c r="AL1053" t="inlineStr">
        <is>
          <t>PARSED</t>
        </is>
      </c>
    </row>
    <row r="1054" ht="24" customHeight="1">
      <c r="A1054" s="28" t="inlineStr">
        <is>
          <t>PR — TRANSFERS OF CRYPTO-ASSETS</t>
        </is>
      </c>
      <c r="B1054" s="28" t="n"/>
      <c r="C1054" s="28" t="n"/>
      <c r="D1054" s="28" t="n"/>
      <c r="E1054" s="28" t="n"/>
      <c r="F1054" s="28" t="n"/>
      <c r="G1054" s="28" t="n"/>
      <c r="H1054" s="28" t="n"/>
      <c r="I1054" s="28" t="n"/>
      <c r="J1054" s="28" t="n"/>
      <c r="K1054" s="28" t="n"/>
      <c r="L1054" s="28" t="n"/>
      <c r="M1054" s="28" t="n"/>
      <c r="N1054" s="28" t="n"/>
      <c r="O1054" s="28" t="n"/>
      <c r="P1054" s="28" t="n"/>
      <c r="Q1054" s="28" t="n"/>
      <c r="R1054" s="28" t="n"/>
      <c r="S1054" s="28" t="n"/>
      <c r="T1054" s="28" t="n"/>
      <c r="U1054" s="28" t="n"/>
      <c r="V1054" s="28" t="n"/>
      <c r="W1054" s="28" t="n"/>
      <c r="X1054" s="28" t="n"/>
      <c r="Y1054" s="28" t="n"/>
      <c r="Z1054" s="28" t="n"/>
      <c r="AA1054" s="28" t="n"/>
      <c r="AB1054" s="28" t="n"/>
      <c r="AC1054" s="28" t="n"/>
      <c r="AD1054" s="28" t="n"/>
      <c r="AE1054" s="28" t="n"/>
      <c r="AF1054" s="28" t="n"/>
      <c r="AG1054" s="28" t="n"/>
    </row>
    <row r="1055">
      <c r="A1055" s="29" t="inlineStr">
        <is>
          <t>CASP_PR_1018_v1</t>
        </is>
      </c>
      <c r="B1055" s="30" t="inlineStr">
        <is>
          <t>Number of Crypto-Assets transferred internally towards the CASP</t>
        </is>
      </c>
      <c r="C1055" s="34" t="inlineStr">
        <is>
          <t>TABLE: 46.0
MATRIX ROW / CONTEXT: Malta
Enter Number of Crypto-Assets transferred internally towards the CASP in Malta
HOW TO ANSWER: 1 to 1 values.
WHEN TO ANSWER: “Transfers of Crypto-Assets” (CASP_PR_905) is “Yes”</t>
        </is>
      </c>
      <c r="D1055" s="36" t="inlineStr"/>
      <c r="E1055" s="33" t="inlineStr"/>
      <c r="F1055" s="33" t="inlineStr"/>
      <c r="G1055" s="33" t="inlineStr"/>
      <c r="H1055" s="33" t="inlineStr"/>
      <c r="I1055" s="33" t="inlineStr"/>
      <c r="J1055" s="33" t="inlineStr"/>
      <c r="K1055" s="33" t="inlineStr"/>
      <c r="L1055" s="33" t="inlineStr"/>
      <c r="M1055" s="33" t="inlineStr"/>
      <c r="N1055" s="33" t="inlineStr"/>
      <c r="O1055" s="33" t="inlineStr"/>
      <c r="P1055" s="33" t="inlineStr"/>
      <c r="Q1055" s="33" t="inlineStr"/>
      <c r="R1055" s="33" t="inlineStr"/>
      <c r="S1055" s="33" t="inlineStr"/>
      <c r="T1055" s="33" t="inlineStr"/>
      <c r="U1055" s="33" t="inlineStr"/>
      <c r="V1055" s="33" t="inlineStr"/>
      <c r="W1055" s="33" t="inlineStr"/>
      <c r="X1055" s="33" t="inlineStr"/>
      <c r="Y1055" s="33" t="inlineStr"/>
      <c r="Z1055" s="33" t="inlineStr"/>
      <c r="AA1055" s="33" t="inlineStr"/>
      <c r="AB1055" s="33" t="inlineStr"/>
      <c r="AC1055" s="33" t="inlineStr"/>
      <c r="AD1055" s="33" t="inlineStr"/>
      <c r="AE1055" s="33" t="inlineStr"/>
      <c r="AF1055" s="33" t="inlineStr"/>
      <c r="AG1055" s="33" t="inlineStr"/>
      <c r="AH1055">
        <f>COUNTA(D1055:D1055)&gt;0</f>
        <v/>
      </c>
      <c r="AI1055">
        <f>IFERROR(AND($D$933&lt;&gt;"",$D$933="Yes"),FALSE)</f>
        <v/>
      </c>
      <c r="AJ1055">
        <f>IFERROR(AND($D$933="",NOT(AND($D$933&lt;&gt;"",$D$933="Yes"))),FALSE)</f>
        <v/>
      </c>
      <c r="AK1055">
        <f>IF(AI1055,IF(AH1055,"ANSWERED","MISSING"),IF(AJ1055,IF(AH1055,"INVALID","CONTROLLER MISSING"),IF(AH1055,"INVALID","NOT APPLICABLE")))</f>
        <v/>
      </c>
      <c r="AL1055" t="inlineStr">
        <is>
          <t>PARSED</t>
        </is>
      </c>
    </row>
    <row r="1056">
      <c r="A1056" s="29" t="inlineStr">
        <is>
          <t>CASP_PR_1019_v1</t>
        </is>
      </c>
      <c r="B1056" s="30" t="inlineStr">
        <is>
          <t>Number of Crypto-Assets transferred internally towards the CASP</t>
        </is>
      </c>
      <c r="C1056" s="34" t="inlineStr">
        <is>
          <t>TABLE: 46.0
MATRIX ROW / CONTEXT: EU/EEA
Enter Number of Crypto-Assets transferred internally towards the CASP in EU/EEA
HOW TO ANSWER: 1 to 1 values.
WHEN TO ANSWER: “Transfers of Crypto-Assets” (CASP_PR_905) is “Yes”</t>
        </is>
      </c>
      <c r="D1056" s="36" t="inlineStr"/>
      <c r="E1056" s="33" t="inlineStr"/>
      <c r="F1056" s="33" t="inlineStr"/>
      <c r="G1056" s="33" t="inlineStr"/>
      <c r="H1056" s="33" t="inlineStr"/>
      <c r="I1056" s="33" t="inlineStr"/>
      <c r="J1056" s="33" t="inlineStr"/>
      <c r="K1056" s="33" t="inlineStr"/>
      <c r="L1056" s="33" t="inlineStr"/>
      <c r="M1056" s="33" t="inlineStr"/>
      <c r="N1056" s="33" t="inlineStr"/>
      <c r="O1056" s="33" t="inlineStr"/>
      <c r="P1056" s="33" t="inlineStr"/>
      <c r="Q1056" s="33" t="inlineStr"/>
      <c r="R1056" s="33" t="inlineStr"/>
      <c r="S1056" s="33" t="inlineStr"/>
      <c r="T1056" s="33" t="inlineStr"/>
      <c r="U1056" s="33" t="inlineStr"/>
      <c r="V1056" s="33" t="inlineStr"/>
      <c r="W1056" s="33" t="inlineStr"/>
      <c r="X1056" s="33" t="inlineStr"/>
      <c r="Y1056" s="33" t="inlineStr"/>
      <c r="Z1056" s="33" t="inlineStr"/>
      <c r="AA1056" s="33" t="inlineStr"/>
      <c r="AB1056" s="33" t="inlineStr"/>
      <c r="AC1056" s="33" t="inlineStr"/>
      <c r="AD1056" s="33" t="inlineStr"/>
      <c r="AE1056" s="33" t="inlineStr"/>
      <c r="AF1056" s="33" t="inlineStr"/>
      <c r="AG1056" s="33" t="inlineStr"/>
      <c r="AH1056">
        <f>COUNTA(D1056:D1056)&gt;0</f>
        <v/>
      </c>
      <c r="AI1056">
        <f>IFERROR(AND($D$933&lt;&gt;"",$D$933="Yes"),FALSE)</f>
        <v/>
      </c>
      <c r="AJ1056">
        <f>IFERROR(AND($D$933="",NOT(AND($D$933&lt;&gt;"",$D$933="Yes"))),FALSE)</f>
        <v/>
      </c>
      <c r="AK1056">
        <f>IF(AI1056,IF(AH1056,"ANSWERED","MISSING"),IF(AJ1056,IF(AH1056,"INVALID","CONTROLLER MISSING"),IF(AH1056,"INVALID","NOT APPLICABLE")))</f>
        <v/>
      </c>
      <c r="AL1056" t="inlineStr">
        <is>
          <t>PARSED</t>
        </is>
      </c>
    </row>
    <row r="1057">
      <c r="A1057" s="29" t="inlineStr">
        <is>
          <t>CASP_PR_1020_v1</t>
        </is>
      </c>
      <c r="B1057" s="30" t="inlineStr">
        <is>
          <t>Number of Crypto-Assets transferred internally towards the CASP</t>
        </is>
      </c>
      <c r="C1057" s="34" t="inlineStr">
        <is>
          <t>TABLE: 46.0
MATRIX ROW / CONTEXT: RoW
Enter Number of Crypto-Assets transferred internally towards the CASP in RoW
HOW TO ANSWER: 1 to 1 values.
WHEN TO ANSWER: “Transfers of Crypto-Assets” (CASP_PR_905) is “Yes”</t>
        </is>
      </c>
      <c r="D1057" s="36" t="inlineStr"/>
      <c r="E1057" s="33" t="inlineStr"/>
      <c r="F1057" s="33" t="inlineStr"/>
      <c r="G1057" s="33" t="inlineStr"/>
      <c r="H1057" s="33" t="inlineStr"/>
      <c r="I1057" s="33" t="inlineStr"/>
      <c r="J1057" s="33" t="inlineStr"/>
      <c r="K1057" s="33" t="inlineStr"/>
      <c r="L1057" s="33" t="inlineStr"/>
      <c r="M1057" s="33" t="inlineStr"/>
      <c r="N1057" s="33" t="inlineStr"/>
      <c r="O1057" s="33" t="inlineStr"/>
      <c r="P1057" s="33" t="inlineStr"/>
      <c r="Q1057" s="33" t="inlineStr"/>
      <c r="R1057" s="33" t="inlineStr"/>
      <c r="S1057" s="33" t="inlineStr"/>
      <c r="T1057" s="33" t="inlineStr"/>
      <c r="U1057" s="33" t="inlineStr"/>
      <c r="V1057" s="33" t="inlineStr"/>
      <c r="W1057" s="33" t="inlineStr"/>
      <c r="X1057" s="33" t="inlineStr"/>
      <c r="Y1057" s="33" t="inlineStr"/>
      <c r="Z1057" s="33" t="inlineStr"/>
      <c r="AA1057" s="33" t="inlineStr"/>
      <c r="AB1057" s="33" t="inlineStr"/>
      <c r="AC1057" s="33" t="inlineStr"/>
      <c r="AD1057" s="33" t="inlineStr"/>
      <c r="AE1057" s="33" t="inlineStr"/>
      <c r="AF1057" s="33" t="inlineStr"/>
      <c r="AG1057" s="33" t="inlineStr"/>
      <c r="AH1057">
        <f>COUNTA(D1057:D1057)&gt;0</f>
        <v/>
      </c>
      <c r="AI1057">
        <f>IFERROR(AND($D$933&lt;&gt;"",$D$933="Yes"),FALSE)</f>
        <v/>
      </c>
      <c r="AJ1057">
        <f>IFERROR(AND($D$933="",NOT(AND($D$933&lt;&gt;"",$D$933="Yes"))),FALSE)</f>
        <v/>
      </c>
      <c r="AK1057">
        <f>IF(AI1057,IF(AH1057,"ANSWERED","MISSING"),IF(AJ1057,IF(AH1057,"INVALID","CONTROLLER MISSING"),IF(AH1057,"INVALID","NOT APPLICABLE")))</f>
        <v/>
      </c>
      <c r="AL1057" t="inlineStr">
        <is>
          <t>PARSED</t>
        </is>
      </c>
    </row>
    <row r="1058">
      <c r="A1058" s="29" t="inlineStr">
        <is>
          <t>CASP_PR_1021_v1</t>
        </is>
      </c>
      <c r="B1058" s="30" t="inlineStr">
        <is>
          <t>Number of Crypto-Assets transferred externally from the CASP</t>
        </is>
      </c>
      <c r="C1058" s="34" t="inlineStr">
        <is>
          <t>TABLE: 46.0
MATRIX ROW / CONTEXT: Malta
Enter Number of Crypto-Assets transferred externally from the CASP in Malta
HOW TO ANSWER: 1 to 1 values.
WHEN TO ANSWER: “Transfers of Crypto-Assets” (CASP_PR_905) is “Yes”</t>
        </is>
      </c>
      <c r="D1058" s="36" t="inlineStr"/>
      <c r="E1058" s="33" t="inlineStr"/>
      <c r="F1058" s="33" t="inlineStr"/>
      <c r="G1058" s="33" t="inlineStr"/>
      <c r="H1058" s="33" t="inlineStr"/>
      <c r="I1058" s="33" t="inlineStr"/>
      <c r="J1058" s="33" t="inlineStr"/>
      <c r="K1058" s="33" t="inlineStr"/>
      <c r="L1058" s="33" t="inlineStr"/>
      <c r="M1058" s="33" t="inlineStr"/>
      <c r="N1058" s="33" t="inlineStr"/>
      <c r="O1058" s="33" t="inlineStr"/>
      <c r="P1058" s="33" t="inlineStr"/>
      <c r="Q1058" s="33" t="inlineStr"/>
      <c r="R1058" s="33" t="inlineStr"/>
      <c r="S1058" s="33" t="inlineStr"/>
      <c r="T1058" s="33" t="inlineStr"/>
      <c r="U1058" s="33" t="inlineStr"/>
      <c r="V1058" s="33" t="inlineStr"/>
      <c r="W1058" s="33" t="inlineStr"/>
      <c r="X1058" s="33" t="inlineStr"/>
      <c r="Y1058" s="33" t="inlineStr"/>
      <c r="Z1058" s="33" t="inlineStr"/>
      <c r="AA1058" s="33" t="inlineStr"/>
      <c r="AB1058" s="33" t="inlineStr"/>
      <c r="AC1058" s="33" t="inlineStr"/>
      <c r="AD1058" s="33" t="inlineStr"/>
      <c r="AE1058" s="33" t="inlineStr"/>
      <c r="AF1058" s="33" t="inlineStr"/>
      <c r="AG1058" s="33" t="inlineStr"/>
      <c r="AH1058">
        <f>COUNTA(D1058:D1058)&gt;0</f>
        <v/>
      </c>
      <c r="AI1058">
        <f>IFERROR(AND($D$933&lt;&gt;"",$D$933="Yes"),FALSE)</f>
        <v/>
      </c>
      <c r="AJ1058">
        <f>IFERROR(AND($D$933="",NOT(AND($D$933&lt;&gt;"",$D$933="Yes"))),FALSE)</f>
        <v/>
      </c>
      <c r="AK1058">
        <f>IF(AI1058,IF(AH1058,"ANSWERED","MISSING"),IF(AJ1058,IF(AH1058,"INVALID","CONTROLLER MISSING"),IF(AH1058,"INVALID","NOT APPLICABLE")))</f>
        <v/>
      </c>
      <c r="AL1058" t="inlineStr">
        <is>
          <t>PARSED</t>
        </is>
      </c>
    </row>
    <row r="1059">
      <c r="A1059" s="29" t="inlineStr">
        <is>
          <t>CASP_PR_1022_v1</t>
        </is>
      </c>
      <c r="B1059" s="30" t="inlineStr">
        <is>
          <t>Number of Crypto-Assets transferred externally from the CASP</t>
        </is>
      </c>
      <c r="C1059" s="34" t="inlineStr">
        <is>
          <t>TABLE: 46.0
MATRIX ROW / CONTEXT: EU/EEA
Enter Number of Crypto-Assets transferred externally from the CASP in EU/EEA
HOW TO ANSWER: 1 to 1 values.
WHEN TO ANSWER: “Transfers of Crypto-Assets” (CASP_PR_905) is “Yes”</t>
        </is>
      </c>
      <c r="D1059" s="36" t="inlineStr"/>
      <c r="E1059" s="33" t="inlineStr"/>
      <c r="F1059" s="33" t="inlineStr"/>
      <c r="G1059" s="33" t="inlineStr"/>
      <c r="H1059" s="33" t="inlineStr"/>
      <c r="I1059" s="33" t="inlineStr"/>
      <c r="J1059" s="33" t="inlineStr"/>
      <c r="K1059" s="33" t="inlineStr"/>
      <c r="L1059" s="33" t="inlineStr"/>
      <c r="M1059" s="33" t="inlineStr"/>
      <c r="N1059" s="33" t="inlineStr"/>
      <c r="O1059" s="33" t="inlineStr"/>
      <c r="P1059" s="33" t="inlineStr"/>
      <c r="Q1059" s="33" t="inlineStr"/>
      <c r="R1059" s="33" t="inlineStr"/>
      <c r="S1059" s="33" t="inlineStr"/>
      <c r="T1059" s="33" t="inlineStr"/>
      <c r="U1059" s="33" t="inlineStr"/>
      <c r="V1059" s="33" t="inlineStr"/>
      <c r="W1059" s="33" t="inlineStr"/>
      <c r="X1059" s="33" t="inlineStr"/>
      <c r="Y1059" s="33" t="inlineStr"/>
      <c r="Z1059" s="33" t="inlineStr"/>
      <c r="AA1059" s="33" t="inlineStr"/>
      <c r="AB1059" s="33" t="inlineStr"/>
      <c r="AC1059" s="33" t="inlineStr"/>
      <c r="AD1059" s="33" t="inlineStr"/>
      <c r="AE1059" s="33" t="inlineStr"/>
      <c r="AF1059" s="33" t="inlineStr"/>
      <c r="AG1059" s="33" t="inlineStr"/>
      <c r="AH1059">
        <f>COUNTA(D1059:D1059)&gt;0</f>
        <v/>
      </c>
      <c r="AI1059">
        <f>IFERROR(AND($D$933&lt;&gt;"",$D$933="Yes"),FALSE)</f>
        <v/>
      </c>
      <c r="AJ1059">
        <f>IFERROR(AND($D$933="",NOT(AND($D$933&lt;&gt;"",$D$933="Yes"))),FALSE)</f>
        <v/>
      </c>
      <c r="AK1059">
        <f>IF(AI1059,IF(AH1059,"ANSWERED","MISSING"),IF(AJ1059,IF(AH1059,"INVALID","CONTROLLER MISSING"),IF(AH1059,"INVALID","NOT APPLICABLE")))</f>
        <v/>
      </c>
      <c r="AL1059" t="inlineStr">
        <is>
          <t>PARSED</t>
        </is>
      </c>
    </row>
    <row r="1060">
      <c r="A1060" s="29" t="inlineStr">
        <is>
          <t>CASP_PR_1023_v1</t>
        </is>
      </c>
      <c r="B1060" s="30" t="inlineStr">
        <is>
          <t>Number of Crypto-Assets transferred externally from the CASP</t>
        </is>
      </c>
      <c r="C1060" s="34" t="inlineStr">
        <is>
          <t>TABLE: 46.0
MATRIX ROW / CONTEXT: RoW
Enter Number of Crypto-Assets transferred externally from the CASP in RoW
HOW TO ANSWER: 1 to 1 values.
WHEN TO ANSWER: “Transfers of Crypto-Assets” (CASP_PR_905) is “Yes”</t>
        </is>
      </c>
      <c r="D1060" s="36" t="inlineStr"/>
      <c r="E1060" s="33" t="inlineStr"/>
      <c r="F1060" s="33" t="inlineStr"/>
      <c r="G1060" s="33" t="inlineStr"/>
      <c r="H1060" s="33" t="inlineStr"/>
      <c r="I1060" s="33" t="inlineStr"/>
      <c r="J1060" s="33" t="inlineStr"/>
      <c r="K1060" s="33" t="inlineStr"/>
      <c r="L1060" s="33" t="inlineStr"/>
      <c r="M1060" s="33" t="inlineStr"/>
      <c r="N1060" s="33" t="inlineStr"/>
      <c r="O1060" s="33" t="inlineStr"/>
      <c r="P1060" s="33" t="inlineStr"/>
      <c r="Q1060" s="33" t="inlineStr"/>
      <c r="R1060" s="33" t="inlineStr"/>
      <c r="S1060" s="33" t="inlineStr"/>
      <c r="T1060" s="33" t="inlineStr"/>
      <c r="U1060" s="33" t="inlineStr"/>
      <c r="V1060" s="33" t="inlineStr"/>
      <c r="W1060" s="33" t="inlineStr"/>
      <c r="X1060" s="33" t="inlineStr"/>
      <c r="Y1060" s="33" t="inlineStr"/>
      <c r="Z1060" s="33" t="inlineStr"/>
      <c r="AA1060" s="33" t="inlineStr"/>
      <c r="AB1060" s="33" t="inlineStr"/>
      <c r="AC1060" s="33" t="inlineStr"/>
      <c r="AD1060" s="33" t="inlineStr"/>
      <c r="AE1060" s="33" t="inlineStr"/>
      <c r="AF1060" s="33" t="inlineStr"/>
      <c r="AG1060" s="33" t="inlineStr"/>
      <c r="AH1060">
        <f>COUNTA(D1060:D1060)&gt;0</f>
        <v/>
      </c>
      <c r="AI1060">
        <f>IFERROR(AND($D$933&lt;&gt;"",$D$933="Yes"),FALSE)</f>
        <v/>
      </c>
      <c r="AJ1060">
        <f>IFERROR(AND($D$933="",NOT(AND($D$933&lt;&gt;"",$D$933="Yes"))),FALSE)</f>
        <v/>
      </c>
      <c r="AK1060">
        <f>IF(AI1060,IF(AH1060,"ANSWERED","MISSING"),IF(AJ1060,IF(AH1060,"INVALID","CONTROLLER MISSING"),IF(AH1060,"INVALID","NOT APPLICABLE")))</f>
        <v/>
      </c>
      <c r="AL1060" t="inlineStr">
        <is>
          <t>PARSED</t>
        </is>
      </c>
    </row>
    <row r="1061">
      <c r="A1061" s="29" t="inlineStr">
        <is>
          <t>CASP_PR_1024_v1</t>
        </is>
      </c>
      <c r="B1061" s="30" t="inlineStr">
        <is>
          <t>Number of Crypto-Assets transferred internally, between the CASPs Clients</t>
        </is>
      </c>
      <c r="C1061" s="34" t="inlineStr">
        <is>
          <t>TABLE: 46.0
MATRIX ROW / CONTEXT: Malta
Enter Number of Crypto-Assets transferred internally, between the CASPs Clients in Malta
HOW TO ANSWER: 1 to 1 values.
WHEN TO ANSWER: “Transfers of Crypto-Assets” (CASP_PR_905) is “Yes”</t>
        </is>
      </c>
      <c r="D1061" s="36" t="inlineStr"/>
      <c r="E1061" s="33" t="inlineStr"/>
      <c r="F1061" s="33" t="inlineStr"/>
      <c r="G1061" s="33" t="inlineStr"/>
      <c r="H1061" s="33" t="inlineStr"/>
      <c r="I1061" s="33" t="inlineStr"/>
      <c r="J1061" s="33" t="inlineStr"/>
      <c r="K1061" s="33" t="inlineStr"/>
      <c r="L1061" s="33" t="inlineStr"/>
      <c r="M1061" s="33" t="inlineStr"/>
      <c r="N1061" s="33" t="inlineStr"/>
      <c r="O1061" s="33" t="inlineStr"/>
      <c r="P1061" s="33" t="inlineStr"/>
      <c r="Q1061" s="33" t="inlineStr"/>
      <c r="R1061" s="33" t="inlineStr"/>
      <c r="S1061" s="33" t="inlineStr"/>
      <c r="T1061" s="33" t="inlineStr"/>
      <c r="U1061" s="33" t="inlineStr"/>
      <c r="V1061" s="33" t="inlineStr"/>
      <c r="W1061" s="33" t="inlineStr"/>
      <c r="X1061" s="33" t="inlineStr"/>
      <c r="Y1061" s="33" t="inlineStr"/>
      <c r="Z1061" s="33" t="inlineStr"/>
      <c r="AA1061" s="33" t="inlineStr"/>
      <c r="AB1061" s="33" t="inlineStr"/>
      <c r="AC1061" s="33" t="inlineStr"/>
      <c r="AD1061" s="33" t="inlineStr"/>
      <c r="AE1061" s="33" t="inlineStr"/>
      <c r="AF1061" s="33" t="inlineStr"/>
      <c r="AG1061" s="33" t="inlineStr"/>
      <c r="AH1061">
        <f>COUNTA(D1061:D1061)&gt;0</f>
        <v/>
      </c>
      <c r="AI1061">
        <f>IFERROR(AND($D$933&lt;&gt;"",$D$933="Yes"),FALSE)</f>
        <v/>
      </c>
      <c r="AJ1061">
        <f>IFERROR(AND($D$933="",NOT(AND($D$933&lt;&gt;"",$D$933="Yes"))),FALSE)</f>
        <v/>
      </c>
      <c r="AK1061">
        <f>IF(AI1061,IF(AH1061,"ANSWERED","MISSING"),IF(AJ1061,IF(AH1061,"INVALID","CONTROLLER MISSING"),IF(AH1061,"INVALID","NOT APPLICABLE")))</f>
        <v/>
      </c>
      <c r="AL1061" t="inlineStr">
        <is>
          <t>PARSED</t>
        </is>
      </c>
    </row>
    <row r="1062">
      <c r="A1062" s="29" t="inlineStr">
        <is>
          <t>CASP_PR_1025_v1</t>
        </is>
      </c>
      <c r="B1062" s="30" t="inlineStr">
        <is>
          <t>Number of Crypto-Assets transferred internally, between the CASPs Clients</t>
        </is>
      </c>
      <c r="C1062" s="34" t="inlineStr">
        <is>
          <t>TABLE: 46.0
MATRIX ROW / CONTEXT: EU/EEA
Enter Number of Crypto-Assets transferred internally, between the CASPs Clients in EU/EEA
HOW TO ANSWER: 1 to 1 values.
WHEN TO ANSWER: “Transfers of Crypto-Assets” (CASP_PR_905) is “Yes”</t>
        </is>
      </c>
      <c r="D1062" s="36" t="inlineStr"/>
      <c r="E1062" s="33" t="inlineStr"/>
      <c r="F1062" s="33" t="inlineStr"/>
      <c r="G1062" s="33" t="inlineStr"/>
      <c r="H1062" s="33" t="inlineStr"/>
      <c r="I1062" s="33" t="inlineStr"/>
      <c r="J1062" s="33" t="inlineStr"/>
      <c r="K1062" s="33" t="inlineStr"/>
      <c r="L1062" s="33" t="inlineStr"/>
      <c r="M1062" s="33" t="inlineStr"/>
      <c r="N1062" s="33" t="inlineStr"/>
      <c r="O1062" s="33" t="inlineStr"/>
      <c r="P1062" s="33" t="inlineStr"/>
      <c r="Q1062" s="33" t="inlineStr"/>
      <c r="R1062" s="33" t="inlineStr"/>
      <c r="S1062" s="33" t="inlineStr"/>
      <c r="T1062" s="33" t="inlineStr"/>
      <c r="U1062" s="33" t="inlineStr"/>
      <c r="V1062" s="33" t="inlineStr"/>
      <c r="W1062" s="33" t="inlineStr"/>
      <c r="X1062" s="33" t="inlineStr"/>
      <c r="Y1062" s="33" t="inlineStr"/>
      <c r="Z1062" s="33" t="inlineStr"/>
      <c r="AA1062" s="33" t="inlineStr"/>
      <c r="AB1062" s="33" t="inlineStr"/>
      <c r="AC1062" s="33" t="inlineStr"/>
      <c r="AD1062" s="33" t="inlineStr"/>
      <c r="AE1062" s="33" t="inlineStr"/>
      <c r="AF1062" s="33" t="inlineStr"/>
      <c r="AG1062" s="33" t="inlineStr"/>
      <c r="AH1062">
        <f>COUNTA(D1062:D1062)&gt;0</f>
        <v/>
      </c>
      <c r="AI1062">
        <f>IFERROR(AND($D$933&lt;&gt;"",$D$933="Yes"),FALSE)</f>
        <v/>
      </c>
      <c r="AJ1062">
        <f>IFERROR(AND($D$933="",NOT(AND($D$933&lt;&gt;"",$D$933="Yes"))),FALSE)</f>
        <v/>
      </c>
      <c r="AK1062">
        <f>IF(AI1062,IF(AH1062,"ANSWERED","MISSING"),IF(AJ1062,IF(AH1062,"INVALID","CONTROLLER MISSING"),IF(AH1062,"INVALID","NOT APPLICABLE")))</f>
        <v/>
      </c>
      <c r="AL1062" t="inlineStr">
        <is>
          <t>PARSED</t>
        </is>
      </c>
    </row>
    <row r="1063">
      <c r="A1063" s="29" t="inlineStr">
        <is>
          <t>CASP_PR_1026_v1</t>
        </is>
      </c>
      <c r="B1063" s="30" t="inlineStr">
        <is>
          <t>Number of Crypto-Assets transferred internally, between the CASPs Clients</t>
        </is>
      </c>
      <c r="C1063" s="34" t="inlineStr">
        <is>
          <t>TABLE: 46.0
MATRIX ROW / CONTEXT: RoW
Enter Number of Crypto-Assets transferred internally, between the CASPs Clients in RoW
HOW TO ANSWER: 1 to 1 values.
WHEN TO ANSWER: “Transfers of Crypto-Assets” (CASP_PR_905) is “Yes”</t>
        </is>
      </c>
      <c r="D1063" s="36" t="inlineStr"/>
      <c r="E1063" s="33" t="inlineStr"/>
      <c r="F1063" s="33" t="inlineStr"/>
      <c r="G1063" s="33" t="inlineStr"/>
      <c r="H1063" s="33" t="inlineStr"/>
      <c r="I1063" s="33" t="inlineStr"/>
      <c r="J1063" s="33" t="inlineStr"/>
      <c r="K1063" s="33" t="inlineStr"/>
      <c r="L1063" s="33" t="inlineStr"/>
      <c r="M1063" s="33" t="inlineStr"/>
      <c r="N1063" s="33" t="inlineStr"/>
      <c r="O1063" s="33" t="inlineStr"/>
      <c r="P1063" s="33" t="inlineStr"/>
      <c r="Q1063" s="33" t="inlineStr"/>
      <c r="R1063" s="33" t="inlineStr"/>
      <c r="S1063" s="33" t="inlineStr"/>
      <c r="T1063" s="33" t="inlineStr"/>
      <c r="U1063" s="33" t="inlineStr"/>
      <c r="V1063" s="33" t="inlineStr"/>
      <c r="W1063" s="33" t="inlineStr"/>
      <c r="X1063" s="33" t="inlineStr"/>
      <c r="Y1063" s="33" t="inlineStr"/>
      <c r="Z1063" s="33" t="inlineStr"/>
      <c r="AA1063" s="33" t="inlineStr"/>
      <c r="AB1063" s="33" t="inlineStr"/>
      <c r="AC1063" s="33" t="inlineStr"/>
      <c r="AD1063" s="33" t="inlineStr"/>
      <c r="AE1063" s="33" t="inlineStr"/>
      <c r="AF1063" s="33" t="inlineStr"/>
      <c r="AG1063" s="33" t="inlineStr"/>
      <c r="AH1063">
        <f>COUNTA(D1063:D1063)&gt;0</f>
        <v/>
      </c>
      <c r="AI1063">
        <f>IFERROR(AND($D$933&lt;&gt;"",$D$933="Yes"),FALSE)</f>
        <v/>
      </c>
      <c r="AJ1063">
        <f>IFERROR(AND($D$933="",NOT(AND($D$933&lt;&gt;"",$D$933="Yes"))),FALSE)</f>
        <v/>
      </c>
      <c r="AK1063">
        <f>IF(AI1063,IF(AH1063,"ANSWERED","MISSING"),IF(AJ1063,IF(AH1063,"INVALID","CONTROLLER MISSING"),IF(AH1063,"INVALID","NOT APPLICABLE")))</f>
        <v/>
      </c>
      <c r="AL1063" t="inlineStr">
        <is>
          <t>PARSED</t>
        </is>
      </c>
    </row>
    <row r="1064">
      <c r="A1064" s="29" t="inlineStr">
        <is>
          <t>CASP_PR_1027_v1</t>
        </is>
      </c>
      <c r="B1064" s="30" t="inlineStr">
        <is>
          <t>Value of Crypto-Assets transferred during the reporting period</t>
        </is>
      </c>
      <c r="C1064" s="34" t="inlineStr">
        <is>
          <t>TABLE: 46.0
MATRIX ROW / CONTEXT: Malta
Enter Value of Crypto-Assets transferred during the reporting period in Malta
HOW TO ANSWER: 1 to 1 values.
WHEN TO ANSWER: The total of “Number of Crypto-Assets transferred internally towards the CASP” (CASP_PR_1018), “Number of Crypto-Assets transferred externally from the CASP” (CASP_PR_1021), “Number of Crypto-Assets transferred internally, between the CASPs Clients” (CASP_PR_1024) is greater than 0</t>
        </is>
      </c>
      <c r="D1064" s="36" t="inlineStr"/>
      <c r="E1064" s="33" t="inlineStr"/>
      <c r="F1064" s="33" t="inlineStr"/>
      <c r="G1064" s="33" t="inlineStr"/>
      <c r="H1064" s="33" t="inlineStr"/>
      <c r="I1064" s="33" t="inlineStr"/>
      <c r="J1064" s="33" t="inlineStr"/>
      <c r="K1064" s="33" t="inlineStr"/>
      <c r="L1064" s="33" t="inlineStr"/>
      <c r="M1064" s="33" t="inlineStr"/>
      <c r="N1064" s="33" t="inlineStr"/>
      <c r="O1064" s="33" t="inlineStr"/>
      <c r="P1064" s="33" t="inlineStr"/>
      <c r="Q1064" s="33" t="inlineStr"/>
      <c r="R1064" s="33" t="inlineStr"/>
      <c r="S1064" s="33" t="inlineStr"/>
      <c r="T1064" s="33" t="inlineStr"/>
      <c r="U1064" s="33" t="inlineStr"/>
      <c r="V1064" s="33" t="inlineStr"/>
      <c r="W1064" s="33" t="inlineStr"/>
      <c r="X1064" s="33" t="inlineStr"/>
      <c r="Y1064" s="33" t="inlineStr"/>
      <c r="Z1064" s="33" t="inlineStr"/>
      <c r="AA1064" s="33" t="inlineStr"/>
      <c r="AB1064" s="33" t="inlineStr"/>
      <c r="AC1064" s="33" t="inlineStr"/>
      <c r="AD1064" s="33" t="inlineStr"/>
      <c r="AE1064" s="33" t="inlineStr"/>
      <c r="AF1064" s="33" t="inlineStr"/>
      <c r="AG1064" s="33" t="inlineStr"/>
      <c r="AH1064">
        <f>COUNTA(D1064:D1064)&gt;0</f>
        <v/>
      </c>
      <c r="AI1064">
        <f>IFERROR(SUM('2- PR'!$D$1055:$D$1055,'2- PR'!$D$1058:$D$1058,'2- PR'!$D$1061:$D$1061)&gt;0,FALSE)</f>
        <v/>
      </c>
      <c r="AJ1064">
        <f>IFERROR(AND(AND(COUNTA('2- PR'!$D$1055:$D$1055)=0,COUNTA('2- PR'!$D$1058:$D$1058)=0,COUNTA('2- PR'!$D$1061:$D$1061)=0),NOT(SUM('2- PR'!$D$1055:$D$1055,'2- PR'!$D$1058:$D$1058,'2- PR'!$D$1061:$D$1061)&gt;0)),FALSE)</f>
        <v/>
      </c>
      <c r="AK1064">
        <f>IF(AI1064,IF(AH1064,"ANSWERED","MISSING"),IF(AJ1064,IF(AH1064,"INVALID","CONTROLLER MISSING"),IF(AH1064,"INVALID","NOT APPLICABLE")))</f>
        <v/>
      </c>
      <c r="AL1064" t="inlineStr">
        <is>
          <t>PARSED</t>
        </is>
      </c>
    </row>
    <row r="1065">
      <c r="A1065" s="29" t="inlineStr">
        <is>
          <t>CASP_PR_1028_v1</t>
        </is>
      </c>
      <c r="B1065" s="30" t="inlineStr">
        <is>
          <t>Value of Crypto-Assets transferred during the reporting period</t>
        </is>
      </c>
      <c r="C1065" s="34" t="inlineStr">
        <is>
          <t>TABLE: 46.0
MATRIX ROW / CONTEXT: EU/EEA
Enter Value of Crypto-Assets transferred during the reporting period in EU/EEA
HOW TO ANSWER: 1 to 1 values.
WHEN TO ANSWER: The total of “Number of Crypto-Assets transferred internally towards the CASP” (CASP_PR_1019), “Number of Crypto-Assets transferred externally from the CASP” (CASP_PR_1022), “Number of Crypto-Assets transferred internally, between the CASPs Clients” (CASP_PR_1025) is greater than 0</t>
        </is>
      </c>
      <c r="D1065" s="36" t="inlineStr"/>
      <c r="E1065" s="33" t="inlineStr"/>
      <c r="F1065" s="33" t="inlineStr"/>
      <c r="G1065" s="33" t="inlineStr"/>
      <c r="H1065" s="33" t="inlineStr"/>
      <c r="I1065" s="33" t="inlineStr"/>
      <c r="J1065" s="33" t="inlineStr"/>
      <c r="K1065" s="33" t="inlineStr"/>
      <c r="L1065" s="33" t="inlineStr"/>
      <c r="M1065" s="33" t="inlineStr"/>
      <c r="N1065" s="33" t="inlineStr"/>
      <c r="O1065" s="33" t="inlineStr"/>
      <c r="P1065" s="33" t="inlineStr"/>
      <c r="Q1065" s="33" t="inlineStr"/>
      <c r="R1065" s="33" t="inlineStr"/>
      <c r="S1065" s="33" t="inlineStr"/>
      <c r="T1065" s="33" t="inlineStr"/>
      <c r="U1065" s="33" t="inlineStr"/>
      <c r="V1065" s="33" t="inlineStr"/>
      <c r="W1065" s="33" t="inlineStr"/>
      <c r="X1065" s="33" t="inlineStr"/>
      <c r="Y1065" s="33" t="inlineStr"/>
      <c r="Z1065" s="33" t="inlineStr"/>
      <c r="AA1065" s="33" t="inlineStr"/>
      <c r="AB1065" s="33" t="inlineStr"/>
      <c r="AC1065" s="33" t="inlineStr"/>
      <c r="AD1065" s="33" t="inlineStr"/>
      <c r="AE1065" s="33" t="inlineStr"/>
      <c r="AF1065" s="33" t="inlineStr"/>
      <c r="AG1065" s="33" t="inlineStr"/>
      <c r="AH1065">
        <f>COUNTA(D1065:D1065)&gt;0</f>
        <v/>
      </c>
      <c r="AI1065">
        <f>IFERROR(SUM('2- PR'!$D$1056:$D$1056,'2- PR'!$D$1059:$D$1059,'2- PR'!$D$1062:$D$1062)&gt;0,FALSE)</f>
        <v/>
      </c>
      <c r="AJ1065">
        <f>IFERROR(AND(AND(COUNTA('2- PR'!$D$1056:$D$1056)=0,COUNTA('2- PR'!$D$1059:$D$1059)=0,COUNTA('2- PR'!$D$1062:$D$1062)=0),NOT(SUM('2- PR'!$D$1056:$D$1056,'2- PR'!$D$1059:$D$1059,'2- PR'!$D$1062:$D$1062)&gt;0)),FALSE)</f>
        <v/>
      </c>
      <c r="AK1065">
        <f>IF(AI1065,IF(AH1065,"ANSWERED","MISSING"),IF(AJ1065,IF(AH1065,"INVALID","CONTROLLER MISSING"),IF(AH1065,"INVALID","NOT APPLICABLE")))</f>
        <v/>
      </c>
      <c r="AL1065" t="inlineStr">
        <is>
          <t>PARSED</t>
        </is>
      </c>
    </row>
    <row r="1066">
      <c r="A1066" s="29" t="inlineStr">
        <is>
          <t>CASP_PR_1029_v1</t>
        </is>
      </c>
      <c r="B1066" s="30" t="inlineStr">
        <is>
          <t>Value of Crypto-Assets transferred during the reporting period</t>
        </is>
      </c>
      <c r="C1066" s="34" t="inlineStr">
        <is>
          <t>TABLE: 46.0
MATRIX ROW / CONTEXT: RoW
Enter Value of Crypto-Assets transferred during the reporting period in RoW
HOW TO ANSWER: 1 to 1 values.
WHEN TO ANSWER: The total of “Number of Crypto-Assets transferred internally towards the CASP” (CASP_PR_1020), “Number of Crypto-Assets transferred externally from the CASP” (CASP_PR_1023), “Number of Crypto-Assets transferred internally, between the CASPs Clients” (CASP_PR_1026) is greater than 0</t>
        </is>
      </c>
      <c r="D1066" s="36" t="inlineStr"/>
      <c r="E1066" s="33" t="inlineStr"/>
      <c r="F1066" s="33" t="inlineStr"/>
      <c r="G1066" s="33" t="inlineStr"/>
      <c r="H1066" s="33" t="inlineStr"/>
      <c r="I1066" s="33" t="inlineStr"/>
      <c r="J1066" s="33" t="inlineStr"/>
      <c r="K1066" s="33" t="inlineStr"/>
      <c r="L1066" s="33" t="inlineStr"/>
      <c r="M1066" s="33" t="inlineStr"/>
      <c r="N1066" s="33" t="inlineStr"/>
      <c r="O1066" s="33" t="inlineStr"/>
      <c r="P1066" s="33" t="inlineStr"/>
      <c r="Q1066" s="33" t="inlineStr"/>
      <c r="R1066" s="33" t="inlineStr"/>
      <c r="S1066" s="33" t="inlineStr"/>
      <c r="T1066" s="33" t="inlineStr"/>
      <c r="U1066" s="33" t="inlineStr"/>
      <c r="V1066" s="33" t="inlineStr"/>
      <c r="W1066" s="33" t="inlineStr"/>
      <c r="X1066" s="33" t="inlineStr"/>
      <c r="Y1066" s="33" t="inlineStr"/>
      <c r="Z1066" s="33" t="inlineStr"/>
      <c r="AA1066" s="33" t="inlineStr"/>
      <c r="AB1066" s="33" t="inlineStr"/>
      <c r="AC1066" s="33" t="inlineStr"/>
      <c r="AD1066" s="33" t="inlineStr"/>
      <c r="AE1066" s="33" t="inlineStr"/>
      <c r="AF1066" s="33" t="inlineStr"/>
      <c r="AG1066" s="33" t="inlineStr"/>
      <c r="AH1066">
        <f>COUNTA(D1066:D1066)&gt;0</f>
        <v/>
      </c>
      <c r="AI1066">
        <f>IFERROR(SUM('2- PR'!$D$1057:$D$1057,'2- PR'!$D$1060:$D$1060,'2- PR'!$D$1063:$D$1063)&gt;0,FALSE)</f>
        <v/>
      </c>
      <c r="AJ1066">
        <f>IFERROR(AND(AND(COUNTA('2- PR'!$D$1057:$D$1057)=0,COUNTA('2- PR'!$D$1060:$D$1060)=0,COUNTA('2- PR'!$D$1063:$D$1063)=0),NOT(SUM('2- PR'!$D$1057:$D$1057,'2- PR'!$D$1060:$D$1060,'2- PR'!$D$1063:$D$1063)&gt;0)),FALSE)</f>
        <v/>
      </c>
      <c r="AK1066">
        <f>IF(AI1066,IF(AH1066,"ANSWERED","MISSING"),IF(AJ1066,IF(AH1066,"INVALID","CONTROLLER MISSING"),IF(AH1066,"INVALID","NOT APPLICABLE")))</f>
        <v/>
      </c>
      <c r="AL1066" t="inlineStr">
        <is>
          <t>PARSED</t>
        </is>
      </c>
    </row>
    <row r="1067" ht="24" customHeight="1">
      <c r="A1067" s="28" t="inlineStr">
        <is>
          <t>PR — TRANSFERS OF CRYPTO-ASSETS - TRANSFERS IN</t>
        </is>
      </c>
      <c r="B1067" s="28" t="n"/>
      <c r="C1067" s="28" t="n"/>
      <c r="D1067" s="28" t="n"/>
      <c r="E1067" s="28" t="n"/>
      <c r="F1067" s="28" t="n"/>
      <c r="G1067" s="28" t="n"/>
      <c r="H1067" s="28" t="n"/>
      <c r="I1067" s="28" t="n"/>
      <c r="J1067" s="28" t="n"/>
      <c r="K1067" s="28" t="n"/>
      <c r="L1067" s="28" t="n"/>
      <c r="M1067" s="28" t="n"/>
      <c r="N1067" s="28" t="n"/>
      <c r="O1067" s="28" t="n"/>
      <c r="P1067" s="28" t="n"/>
      <c r="Q1067" s="28" t="n"/>
      <c r="R1067" s="28" t="n"/>
      <c r="S1067" s="28" t="n"/>
      <c r="T1067" s="28" t="n"/>
      <c r="U1067" s="28" t="n"/>
      <c r="V1067" s="28" t="n"/>
      <c r="W1067" s="28" t="n"/>
      <c r="X1067" s="28" t="n"/>
      <c r="Y1067" s="28" t="n"/>
      <c r="Z1067" s="28" t="n"/>
      <c r="AA1067" s="28" t="n"/>
      <c r="AB1067" s="28" t="n"/>
      <c r="AC1067" s="28" t="n"/>
      <c r="AD1067" s="28" t="n"/>
      <c r="AE1067" s="28" t="n"/>
      <c r="AF1067" s="28" t="n"/>
      <c r="AG1067" s="28" t="n"/>
    </row>
    <row r="1068">
      <c r="A1068" s="29" t="inlineStr">
        <is>
          <t>CASP_PR_1030_v1</t>
        </is>
      </c>
      <c r="B1068" s="30" t="inlineStr">
        <is>
          <t>Number of Clients Receiving Crypto-Assets from Wallets held by Other CASPs</t>
        </is>
      </c>
      <c r="C1068" s="34" t="inlineStr">
        <is>
          <t>TABLE: 47.0
MATRIX ROW / CONTEXT: Malta
Enter Number of Clients Receiving Crypto-Assets from Wallets held by Other CASPs in Malta
HOW TO ANSWER: 1 to 1 values.
WHEN TO ANSWER: “Number of Crypto-Assets transferred internally towards the CASP” (CASP_PR_1018) is greater than “0”</t>
        </is>
      </c>
      <c r="D1068" s="36" t="inlineStr"/>
      <c r="E1068" s="33" t="inlineStr"/>
      <c r="F1068" s="33" t="inlineStr"/>
      <c r="G1068" s="33" t="inlineStr"/>
      <c r="H1068" s="33" t="inlineStr"/>
      <c r="I1068" s="33" t="inlineStr"/>
      <c r="J1068" s="33" t="inlineStr"/>
      <c r="K1068" s="33" t="inlineStr"/>
      <c r="L1068" s="33" t="inlineStr"/>
      <c r="M1068" s="33" t="inlineStr"/>
      <c r="N1068" s="33" t="inlineStr"/>
      <c r="O1068" s="33" t="inlineStr"/>
      <c r="P1068" s="33" t="inlineStr"/>
      <c r="Q1068" s="33" t="inlineStr"/>
      <c r="R1068" s="33" t="inlineStr"/>
      <c r="S1068" s="33" t="inlineStr"/>
      <c r="T1068" s="33" t="inlineStr"/>
      <c r="U1068" s="33" t="inlineStr"/>
      <c r="V1068" s="33" t="inlineStr"/>
      <c r="W1068" s="33" t="inlineStr"/>
      <c r="X1068" s="33" t="inlineStr"/>
      <c r="Y1068" s="33" t="inlineStr"/>
      <c r="Z1068" s="33" t="inlineStr"/>
      <c r="AA1068" s="33" t="inlineStr"/>
      <c r="AB1068" s="33" t="inlineStr"/>
      <c r="AC1068" s="33" t="inlineStr"/>
      <c r="AD1068" s="33" t="inlineStr"/>
      <c r="AE1068" s="33" t="inlineStr"/>
      <c r="AF1068" s="33" t="inlineStr"/>
      <c r="AG1068" s="33" t="inlineStr"/>
      <c r="AH1068">
        <f>COUNTA(D1068:D1068)&gt;0</f>
        <v/>
      </c>
      <c r="AI1068">
        <f>IFERROR(AND($D$1055&lt;&gt;"",$D$1055&gt;0),FALSE)</f>
        <v/>
      </c>
      <c r="AJ1068">
        <f>IFERROR(AND($D$1055="",NOT(AND($D$1055&lt;&gt;"",$D$1055&gt;0))),FALSE)</f>
        <v/>
      </c>
      <c r="AK1068">
        <f>IF(AI1068,IF(AH1068,"ANSWERED","MISSING"),IF(AJ1068,IF(AH1068,"INVALID","CONTROLLER MISSING"),IF(AH1068,"INVALID","NOT APPLICABLE")))</f>
        <v/>
      </c>
      <c r="AL1068" t="inlineStr">
        <is>
          <t>PARSED</t>
        </is>
      </c>
    </row>
    <row r="1069">
      <c r="A1069" s="29" t="inlineStr">
        <is>
          <t>CASP_PR_1031_v1</t>
        </is>
      </c>
      <c r="B1069" s="30" t="inlineStr">
        <is>
          <t>Number of Clients Receiving Crypto-Assets from Wallets held by Other CASPs</t>
        </is>
      </c>
      <c r="C1069" s="34" t="inlineStr">
        <is>
          <t>TABLE: 47.0
MATRIX ROW / CONTEXT: EU/EEA
Enter Number of Clients Receiving Crypto-Assets from Wallets held by Other CASPs in EU/EEA
HOW TO ANSWER: 1 to 1 values.
WHEN TO ANSWER: “Number of Crypto-Assets transferred internally towards the CASP” (CASP_PR_1019) is greater than “0”</t>
        </is>
      </c>
      <c r="D1069" s="36" t="inlineStr"/>
      <c r="E1069" s="33" t="inlineStr"/>
      <c r="F1069" s="33" t="inlineStr"/>
      <c r="G1069" s="33" t="inlineStr"/>
      <c r="H1069" s="33" t="inlineStr"/>
      <c r="I1069" s="33" t="inlineStr"/>
      <c r="J1069" s="33" t="inlineStr"/>
      <c r="K1069" s="33" t="inlineStr"/>
      <c r="L1069" s="33" t="inlineStr"/>
      <c r="M1069" s="33" t="inlineStr"/>
      <c r="N1069" s="33" t="inlineStr"/>
      <c r="O1069" s="33" t="inlineStr"/>
      <c r="P1069" s="33" t="inlineStr"/>
      <c r="Q1069" s="33" t="inlineStr"/>
      <c r="R1069" s="33" t="inlineStr"/>
      <c r="S1069" s="33" t="inlineStr"/>
      <c r="T1069" s="33" t="inlineStr"/>
      <c r="U1069" s="33" t="inlineStr"/>
      <c r="V1069" s="33" t="inlineStr"/>
      <c r="W1069" s="33" t="inlineStr"/>
      <c r="X1069" s="33" t="inlineStr"/>
      <c r="Y1069" s="33" t="inlineStr"/>
      <c r="Z1069" s="33" t="inlineStr"/>
      <c r="AA1069" s="33" t="inlineStr"/>
      <c r="AB1069" s="33" t="inlineStr"/>
      <c r="AC1069" s="33" t="inlineStr"/>
      <c r="AD1069" s="33" t="inlineStr"/>
      <c r="AE1069" s="33" t="inlineStr"/>
      <c r="AF1069" s="33" t="inlineStr"/>
      <c r="AG1069" s="33" t="inlineStr"/>
      <c r="AH1069">
        <f>COUNTA(D1069:D1069)&gt;0</f>
        <v/>
      </c>
      <c r="AI1069">
        <f>IFERROR(AND($D$1056&lt;&gt;"",$D$1056&gt;0),FALSE)</f>
        <v/>
      </c>
      <c r="AJ1069">
        <f>IFERROR(AND($D$1056="",NOT(AND($D$1056&lt;&gt;"",$D$1056&gt;0))),FALSE)</f>
        <v/>
      </c>
      <c r="AK1069">
        <f>IF(AI1069,IF(AH1069,"ANSWERED","MISSING"),IF(AJ1069,IF(AH1069,"INVALID","CONTROLLER MISSING"),IF(AH1069,"INVALID","NOT APPLICABLE")))</f>
        <v/>
      </c>
      <c r="AL1069" t="inlineStr">
        <is>
          <t>PARSED</t>
        </is>
      </c>
    </row>
    <row r="1070">
      <c r="A1070" s="29" t="inlineStr">
        <is>
          <t>CASP_PR_1032_v1</t>
        </is>
      </c>
      <c r="B1070" s="30" t="inlineStr">
        <is>
          <t>Number of Clients Receiving Crypto-Assets from Wallets held by Other CASPs</t>
        </is>
      </c>
      <c r="C1070" s="34" t="inlineStr">
        <is>
          <t>TABLE: 47.0
MATRIX ROW / CONTEXT: RoW
Enter Number of Clients Receiving Crypto-Assets from Wallets held by Other CASPs in RoW
HOW TO ANSWER: 1 to 1 values.
WHEN TO ANSWER: “Number of Crypto-Assets transferred internally towards the CASP” (CASP_PR_1020) is greater than “0”</t>
        </is>
      </c>
      <c r="D1070" s="36" t="inlineStr"/>
      <c r="E1070" s="33" t="inlineStr"/>
      <c r="F1070" s="33" t="inlineStr"/>
      <c r="G1070" s="33" t="inlineStr"/>
      <c r="H1070" s="33" t="inlineStr"/>
      <c r="I1070" s="33" t="inlineStr"/>
      <c r="J1070" s="33" t="inlineStr"/>
      <c r="K1070" s="33" t="inlineStr"/>
      <c r="L1070" s="33" t="inlineStr"/>
      <c r="M1070" s="33" t="inlineStr"/>
      <c r="N1070" s="33" t="inlineStr"/>
      <c r="O1070" s="33" t="inlineStr"/>
      <c r="P1070" s="33" t="inlineStr"/>
      <c r="Q1070" s="33" t="inlineStr"/>
      <c r="R1070" s="33" t="inlineStr"/>
      <c r="S1070" s="33" t="inlineStr"/>
      <c r="T1070" s="33" t="inlineStr"/>
      <c r="U1070" s="33" t="inlineStr"/>
      <c r="V1070" s="33" t="inlineStr"/>
      <c r="W1070" s="33" t="inlineStr"/>
      <c r="X1070" s="33" t="inlineStr"/>
      <c r="Y1070" s="33" t="inlineStr"/>
      <c r="Z1070" s="33" t="inlineStr"/>
      <c r="AA1070" s="33" t="inlineStr"/>
      <c r="AB1070" s="33" t="inlineStr"/>
      <c r="AC1070" s="33" t="inlineStr"/>
      <c r="AD1070" s="33" t="inlineStr"/>
      <c r="AE1070" s="33" t="inlineStr"/>
      <c r="AF1070" s="33" t="inlineStr"/>
      <c r="AG1070" s="33" t="inlineStr"/>
      <c r="AH1070">
        <f>COUNTA(D1070:D1070)&gt;0</f>
        <v/>
      </c>
      <c r="AI1070">
        <f>IFERROR(AND($D$1057&lt;&gt;"",$D$1057&gt;0),FALSE)</f>
        <v/>
      </c>
      <c r="AJ1070">
        <f>IFERROR(AND($D$1057="",NOT(AND($D$1057&lt;&gt;"",$D$1057&gt;0))),FALSE)</f>
        <v/>
      </c>
      <c r="AK1070">
        <f>IF(AI1070,IF(AH1070,"ANSWERED","MISSING"),IF(AJ1070,IF(AH1070,"INVALID","CONTROLLER MISSING"),IF(AH1070,"INVALID","NOT APPLICABLE")))</f>
        <v/>
      </c>
      <c r="AL1070" t="inlineStr">
        <is>
          <t>PARSED</t>
        </is>
      </c>
    </row>
    <row r="1071">
      <c r="A1071" s="29" t="inlineStr">
        <is>
          <t>CASP_PR_1033_v1</t>
        </is>
      </c>
      <c r="B1071" s="30" t="inlineStr">
        <is>
          <t>Number of Clients receiving Crypto-Assets from Unhosted Wallets for which the Client is the Originator/Beneficial Owner</t>
        </is>
      </c>
      <c r="C1071" s="34" t="inlineStr">
        <is>
          <t>TABLE: 47.0
MATRIX ROW / CONTEXT: Malta
Enter Number of Clients receiving Crypto-Assets from Unhosted Wallets for which the Client is the Originator/Beneficial Owner in Malta
HOW TO ANSWER: 1 to 1 values.
WHEN TO ANSWER: “Number of Crypto-Assets transferred internally towards the CASP” (CASP_PR_1018) is greater than “0”</t>
        </is>
      </c>
      <c r="D1071" s="36" t="inlineStr"/>
      <c r="E1071" s="33" t="inlineStr"/>
      <c r="F1071" s="33" t="inlineStr"/>
      <c r="G1071" s="33" t="inlineStr"/>
      <c r="H1071" s="33" t="inlineStr"/>
      <c r="I1071" s="33" t="inlineStr"/>
      <c r="J1071" s="33" t="inlineStr"/>
      <c r="K1071" s="33" t="inlineStr"/>
      <c r="L1071" s="33" t="inlineStr"/>
      <c r="M1071" s="33" t="inlineStr"/>
      <c r="N1071" s="33" t="inlineStr"/>
      <c r="O1071" s="33" t="inlineStr"/>
      <c r="P1071" s="33" t="inlineStr"/>
      <c r="Q1071" s="33" t="inlineStr"/>
      <c r="R1071" s="33" t="inlineStr"/>
      <c r="S1071" s="33" t="inlineStr"/>
      <c r="T1071" s="33" t="inlineStr"/>
      <c r="U1071" s="33" t="inlineStr"/>
      <c r="V1071" s="33" t="inlineStr"/>
      <c r="W1071" s="33" t="inlineStr"/>
      <c r="X1071" s="33" t="inlineStr"/>
      <c r="Y1071" s="33" t="inlineStr"/>
      <c r="Z1071" s="33" t="inlineStr"/>
      <c r="AA1071" s="33" t="inlineStr"/>
      <c r="AB1071" s="33" t="inlineStr"/>
      <c r="AC1071" s="33" t="inlineStr"/>
      <c r="AD1071" s="33" t="inlineStr"/>
      <c r="AE1071" s="33" t="inlineStr"/>
      <c r="AF1071" s="33" t="inlineStr"/>
      <c r="AG1071" s="33" t="inlineStr"/>
      <c r="AH1071">
        <f>COUNTA(D1071:D1071)&gt;0</f>
        <v/>
      </c>
      <c r="AI1071">
        <f>IFERROR(AND($D$1055&lt;&gt;"",$D$1055&gt;0),FALSE)</f>
        <v/>
      </c>
      <c r="AJ1071">
        <f>IFERROR(AND($D$1055="",NOT(AND($D$1055&lt;&gt;"",$D$1055&gt;0))),FALSE)</f>
        <v/>
      </c>
      <c r="AK1071">
        <f>IF(AI1071,IF(AH1071,"ANSWERED","MISSING"),IF(AJ1071,IF(AH1071,"INVALID","CONTROLLER MISSING"),IF(AH1071,"INVALID","NOT APPLICABLE")))</f>
        <v/>
      </c>
      <c r="AL1071" t="inlineStr">
        <is>
          <t>PARSED</t>
        </is>
      </c>
    </row>
    <row r="1072">
      <c r="A1072" s="29" t="inlineStr">
        <is>
          <t>CASP_PR_1034_v1</t>
        </is>
      </c>
      <c r="B1072" s="30" t="inlineStr">
        <is>
          <t>Number of Clients receiving Crypto-Assets from Unhosted Wallets for which the Client is the Originator/Beneficial Owner</t>
        </is>
      </c>
      <c r="C1072" s="34" t="inlineStr">
        <is>
          <t>TABLE: 47.0
MATRIX ROW / CONTEXT: EU/EEA
Enter Number of Clients receiving Crypto-Assets from Unhosted Wallets for which the Client is the Originator/Beneficial Owner in EU/EEA
HOW TO ANSWER: 1 to 1 values.
WHEN TO ANSWER: “Number of Crypto-Assets transferred internally towards the CASP” (CASP_PR_1019) is greater than “0”</t>
        </is>
      </c>
      <c r="D1072" s="36" t="inlineStr"/>
      <c r="E1072" s="33" t="inlineStr"/>
      <c r="F1072" s="33" t="inlineStr"/>
      <c r="G1072" s="33" t="inlineStr"/>
      <c r="H1072" s="33" t="inlineStr"/>
      <c r="I1072" s="33" t="inlineStr"/>
      <c r="J1072" s="33" t="inlineStr"/>
      <c r="K1072" s="33" t="inlineStr"/>
      <c r="L1072" s="33" t="inlineStr"/>
      <c r="M1072" s="33" t="inlineStr"/>
      <c r="N1072" s="33" t="inlineStr"/>
      <c r="O1072" s="33" t="inlineStr"/>
      <c r="P1072" s="33" t="inlineStr"/>
      <c r="Q1072" s="33" t="inlineStr"/>
      <c r="R1072" s="33" t="inlineStr"/>
      <c r="S1072" s="33" t="inlineStr"/>
      <c r="T1072" s="33" t="inlineStr"/>
      <c r="U1072" s="33" t="inlineStr"/>
      <c r="V1072" s="33" t="inlineStr"/>
      <c r="W1072" s="33" t="inlineStr"/>
      <c r="X1072" s="33" t="inlineStr"/>
      <c r="Y1072" s="33" t="inlineStr"/>
      <c r="Z1072" s="33" t="inlineStr"/>
      <c r="AA1072" s="33" t="inlineStr"/>
      <c r="AB1072" s="33" t="inlineStr"/>
      <c r="AC1072" s="33" t="inlineStr"/>
      <c r="AD1072" s="33" t="inlineStr"/>
      <c r="AE1072" s="33" t="inlineStr"/>
      <c r="AF1072" s="33" t="inlineStr"/>
      <c r="AG1072" s="33" t="inlineStr"/>
      <c r="AH1072">
        <f>COUNTA(D1072:D1072)&gt;0</f>
        <v/>
      </c>
      <c r="AI1072">
        <f>IFERROR(AND($D$1056&lt;&gt;"",$D$1056&gt;0),FALSE)</f>
        <v/>
      </c>
      <c r="AJ1072">
        <f>IFERROR(AND($D$1056="",NOT(AND($D$1056&lt;&gt;"",$D$1056&gt;0))),FALSE)</f>
        <v/>
      </c>
      <c r="AK1072">
        <f>IF(AI1072,IF(AH1072,"ANSWERED","MISSING"),IF(AJ1072,IF(AH1072,"INVALID","CONTROLLER MISSING"),IF(AH1072,"INVALID","NOT APPLICABLE")))</f>
        <v/>
      </c>
      <c r="AL1072" t="inlineStr">
        <is>
          <t>PARSED</t>
        </is>
      </c>
    </row>
    <row r="1073">
      <c r="A1073" s="29" t="inlineStr">
        <is>
          <t>CASP_PR_1035_v1</t>
        </is>
      </c>
      <c r="B1073" s="30" t="inlineStr">
        <is>
          <t>Number of Clients receiving Crypto-Assets from Unhosted Wallets for which the Client is the Originator/Beneficial Owner</t>
        </is>
      </c>
      <c r="C1073" s="34" t="inlineStr">
        <is>
          <t>TABLE: 47.0
MATRIX ROW / CONTEXT: RoW
Enter Number of Clients receiving Crypto-Assets from Unhosted Wallets for which the Client is the Originator/Beneficial Owner in RoW
HOW TO ANSWER: 1 to 1 values.
WHEN TO ANSWER: “Number of Crypto-Assets transferred internally towards the CASP” (CASP_PR_1020) is greater than “0”</t>
        </is>
      </c>
      <c r="D1073" s="36" t="inlineStr"/>
      <c r="E1073" s="33" t="inlineStr"/>
      <c r="F1073" s="33" t="inlineStr"/>
      <c r="G1073" s="33" t="inlineStr"/>
      <c r="H1073" s="33" t="inlineStr"/>
      <c r="I1073" s="33" t="inlineStr"/>
      <c r="J1073" s="33" t="inlineStr"/>
      <c r="K1073" s="33" t="inlineStr"/>
      <c r="L1073" s="33" t="inlineStr"/>
      <c r="M1073" s="33" t="inlineStr"/>
      <c r="N1073" s="33" t="inlineStr"/>
      <c r="O1073" s="33" t="inlineStr"/>
      <c r="P1073" s="33" t="inlineStr"/>
      <c r="Q1073" s="33" t="inlineStr"/>
      <c r="R1073" s="33" t="inlineStr"/>
      <c r="S1073" s="33" t="inlineStr"/>
      <c r="T1073" s="33" t="inlineStr"/>
      <c r="U1073" s="33" t="inlineStr"/>
      <c r="V1073" s="33" t="inlineStr"/>
      <c r="W1073" s="33" t="inlineStr"/>
      <c r="X1073" s="33" t="inlineStr"/>
      <c r="Y1073" s="33" t="inlineStr"/>
      <c r="Z1073" s="33" t="inlineStr"/>
      <c r="AA1073" s="33" t="inlineStr"/>
      <c r="AB1073" s="33" t="inlineStr"/>
      <c r="AC1073" s="33" t="inlineStr"/>
      <c r="AD1073" s="33" t="inlineStr"/>
      <c r="AE1073" s="33" t="inlineStr"/>
      <c r="AF1073" s="33" t="inlineStr"/>
      <c r="AG1073" s="33" t="inlineStr"/>
      <c r="AH1073">
        <f>COUNTA(D1073:D1073)&gt;0</f>
        <v/>
      </c>
      <c r="AI1073">
        <f>IFERROR(AND($D$1057&lt;&gt;"",$D$1057&gt;0),FALSE)</f>
        <v/>
      </c>
      <c r="AJ1073">
        <f>IFERROR(AND($D$1057="",NOT(AND($D$1057&lt;&gt;"",$D$1057&gt;0))),FALSE)</f>
        <v/>
      </c>
      <c r="AK1073">
        <f>IF(AI1073,IF(AH1073,"ANSWERED","MISSING"),IF(AJ1073,IF(AH1073,"INVALID","CONTROLLER MISSING"),IF(AH1073,"INVALID","NOT APPLICABLE")))</f>
        <v/>
      </c>
      <c r="AL1073" t="inlineStr">
        <is>
          <t>PARSED</t>
        </is>
      </c>
    </row>
    <row r="1074">
      <c r="A1074" s="29" t="inlineStr">
        <is>
          <t>CASP_PR_1036_v1</t>
        </is>
      </c>
      <c r="B1074" s="30" t="inlineStr">
        <is>
          <t>Number of Clients receiving Crypto-Assets from Unhosted Wallets, for which the Originator/Beneficial Owner is not the client, but is a regulated entity subject to AML/CFT Obligations.</t>
        </is>
      </c>
      <c r="C1074" s="34" t="inlineStr">
        <is>
          <t>TABLE: 47.0
MATRIX ROW / CONTEXT: Malta
Enter Number of Clients receiving Crypto-Assets from Unhosted Wallets, for which the Originator/Beneficial Owner is not the client, but is a regulated entity subject to AML/CFT Obligations..
HOW TO ANSWER: 1 to 1 values.
WHEN TO ANSWER: “Number of Crypto-Assets transferred internally towards the CASP” (CASP_PR_1018) is greater than “0”</t>
        </is>
      </c>
      <c r="D1074" s="36" t="inlineStr"/>
      <c r="E1074" s="33" t="inlineStr"/>
      <c r="F1074" s="33" t="inlineStr"/>
      <c r="G1074" s="33" t="inlineStr"/>
      <c r="H1074" s="33" t="inlineStr"/>
      <c r="I1074" s="33" t="inlineStr"/>
      <c r="J1074" s="33" t="inlineStr"/>
      <c r="K1074" s="33" t="inlineStr"/>
      <c r="L1074" s="33" t="inlineStr"/>
      <c r="M1074" s="33" t="inlineStr"/>
      <c r="N1074" s="33" t="inlineStr"/>
      <c r="O1074" s="33" t="inlineStr"/>
      <c r="P1074" s="33" t="inlineStr"/>
      <c r="Q1074" s="33" t="inlineStr"/>
      <c r="R1074" s="33" t="inlineStr"/>
      <c r="S1074" s="33" t="inlineStr"/>
      <c r="T1074" s="33" t="inlineStr"/>
      <c r="U1074" s="33" t="inlineStr"/>
      <c r="V1074" s="33" t="inlineStr"/>
      <c r="W1074" s="33" t="inlineStr"/>
      <c r="X1074" s="33" t="inlineStr"/>
      <c r="Y1074" s="33" t="inlineStr"/>
      <c r="Z1074" s="33" t="inlineStr"/>
      <c r="AA1074" s="33" t="inlineStr"/>
      <c r="AB1074" s="33" t="inlineStr"/>
      <c r="AC1074" s="33" t="inlineStr"/>
      <c r="AD1074" s="33" t="inlineStr"/>
      <c r="AE1074" s="33" t="inlineStr"/>
      <c r="AF1074" s="33" t="inlineStr"/>
      <c r="AG1074" s="33" t="inlineStr"/>
      <c r="AH1074">
        <f>COUNTA(D1074:D1074)&gt;0</f>
        <v/>
      </c>
      <c r="AI1074">
        <f>IFERROR(AND($D$1055&lt;&gt;"",$D$1055&gt;0),FALSE)</f>
        <v/>
      </c>
      <c r="AJ1074">
        <f>IFERROR(AND($D$1055="",NOT(AND($D$1055&lt;&gt;"",$D$1055&gt;0))),FALSE)</f>
        <v/>
      </c>
      <c r="AK1074">
        <f>IF(AI1074,IF(AH1074,"ANSWERED","MISSING"),IF(AJ1074,IF(AH1074,"INVALID","CONTROLLER MISSING"),IF(AH1074,"INVALID","NOT APPLICABLE")))</f>
        <v/>
      </c>
      <c r="AL1074" t="inlineStr">
        <is>
          <t>PARSED</t>
        </is>
      </c>
    </row>
    <row r="1075">
      <c r="A1075" s="29" t="inlineStr">
        <is>
          <t>CASP_PR_1037_v1</t>
        </is>
      </c>
      <c r="B1075" s="30" t="inlineStr">
        <is>
          <t>Number of Clients receiving Crypto-Assets from Unhosted Wallets, for which the Originator/Beneficial Owner is not the client, but is a regulated entity subject to AML/CFT Obligations.</t>
        </is>
      </c>
      <c r="C1075" s="34" t="inlineStr">
        <is>
          <t>TABLE: 47.0
MATRIX ROW / CONTEXT: EU/EEA
Enter Number of Clients receiving Crypto-Assets from Unhosted Wallets, for which the Originator/Beneficial Owner is not the client, but is a regulated entity subject to AML/CFT Obligations..
HOW TO ANSWER: 1 to 1 values.
WHEN TO ANSWER: “Number of Crypto-Assets transferred internally towards the CASP” (CASP_PR_1019) is greater than “0”</t>
        </is>
      </c>
      <c r="D1075" s="36" t="inlineStr"/>
      <c r="E1075" s="33" t="inlineStr"/>
      <c r="F1075" s="33" t="inlineStr"/>
      <c r="G1075" s="33" t="inlineStr"/>
      <c r="H1075" s="33" t="inlineStr"/>
      <c r="I1075" s="33" t="inlineStr"/>
      <c r="J1075" s="33" t="inlineStr"/>
      <c r="K1075" s="33" t="inlineStr"/>
      <c r="L1075" s="33" t="inlineStr"/>
      <c r="M1075" s="33" t="inlineStr"/>
      <c r="N1075" s="33" t="inlineStr"/>
      <c r="O1075" s="33" t="inlineStr"/>
      <c r="P1075" s="33" t="inlineStr"/>
      <c r="Q1075" s="33" t="inlineStr"/>
      <c r="R1075" s="33" t="inlineStr"/>
      <c r="S1075" s="33" t="inlineStr"/>
      <c r="T1075" s="33" t="inlineStr"/>
      <c r="U1075" s="33" t="inlineStr"/>
      <c r="V1075" s="33" t="inlineStr"/>
      <c r="W1075" s="33" t="inlineStr"/>
      <c r="X1075" s="33" t="inlineStr"/>
      <c r="Y1075" s="33" t="inlineStr"/>
      <c r="Z1075" s="33" t="inlineStr"/>
      <c r="AA1075" s="33" t="inlineStr"/>
      <c r="AB1075" s="33" t="inlineStr"/>
      <c r="AC1075" s="33" t="inlineStr"/>
      <c r="AD1075" s="33" t="inlineStr"/>
      <c r="AE1075" s="33" t="inlineStr"/>
      <c r="AF1075" s="33" t="inlineStr"/>
      <c r="AG1075" s="33" t="inlineStr"/>
      <c r="AH1075">
        <f>COUNTA(D1075:D1075)&gt;0</f>
        <v/>
      </c>
      <c r="AI1075">
        <f>IFERROR(AND($D$1056&lt;&gt;"",$D$1056&gt;0),FALSE)</f>
        <v/>
      </c>
      <c r="AJ1075">
        <f>IFERROR(AND($D$1056="",NOT(AND($D$1056&lt;&gt;"",$D$1056&gt;0))),FALSE)</f>
        <v/>
      </c>
      <c r="AK1075">
        <f>IF(AI1075,IF(AH1075,"ANSWERED","MISSING"),IF(AJ1075,IF(AH1075,"INVALID","CONTROLLER MISSING"),IF(AH1075,"INVALID","NOT APPLICABLE")))</f>
        <v/>
      </c>
      <c r="AL1075" t="inlineStr">
        <is>
          <t>PARSED</t>
        </is>
      </c>
    </row>
    <row r="1076">
      <c r="A1076" s="29" t="inlineStr">
        <is>
          <t>CASP_PR_1038_v1</t>
        </is>
      </c>
      <c r="B1076" s="30" t="inlineStr">
        <is>
          <t>Number of Clients receiving Crypto-Assets from Unhosted Wallets, for which the Originator/Beneficial Owner is not the client, but is a regulated entity subject to AML/CFT Obligations.</t>
        </is>
      </c>
      <c r="C1076" s="34" t="inlineStr">
        <is>
          <t>TABLE: 47.0
MATRIX ROW / CONTEXT: RoW
Enter Number of Clients receiving Crypto-Assets from Unhosted Wallets, for which the Originator/Beneficial Owner is not the client, but is a regulated entity subject to AML/CFT Obligations..
HOW TO ANSWER: 1 to 1 values.
WHEN TO ANSWER: “Number of Crypto-Assets transferred internally towards the CASP” (CASP_PR_1020) is greater than “0”</t>
        </is>
      </c>
      <c r="D1076" s="36" t="inlineStr"/>
      <c r="E1076" s="33" t="inlineStr"/>
      <c r="F1076" s="33" t="inlineStr"/>
      <c r="G1076" s="33" t="inlineStr"/>
      <c r="H1076" s="33" t="inlineStr"/>
      <c r="I1076" s="33" t="inlineStr"/>
      <c r="J1076" s="33" t="inlineStr"/>
      <c r="K1076" s="33" t="inlineStr"/>
      <c r="L1076" s="33" t="inlineStr"/>
      <c r="M1076" s="33" t="inlineStr"/>
      <c r="N1076" s="33" t="inlineStr"/>
      <c r="O1076" s="33" t="inlineStr"/>
      <c r="P1076" s="33" t="inlineStr"/>
      <c r="Q1076" s="33" t="inlineStr"/>
      <c r="R1076" s="33" t="inlineStr"/>
      <c r="S1076" s="33" t="inlineStr"/>
      <c r="T1076" s="33" t="inlineStr"/>
      <c r="U1076" s="33" t="inlineStr"/>
      <c r="V1076" s="33" t="inlineStr"/>
      <c r="W1076" s="33" t="inlineStr"/>
      <c r="X1076" s="33" t="inlineStr"/>
      <c r="Y1076" s="33" t="inlineStr"/>
      <c r="Z1076" s="33" t="inlineStr"/>
      <c r="AA1076" s="33" t="inlineStr"/>
      <c r="AB1076" s="33" t="inlineStr"/>
      <c r="AC1076" s="33" t="inlineStr"/>
      <c r="AD1076" s="33" t="inlineStr"/>
      <c r="AE1076" s="33" t="inlineStr"/>
      <c r="AF1076" s="33" t="inlineStr"/>
      <c r="AG1076" s="33" t="inlineStr"/>
      <c r="AH1076">
        <f>COUNTA(D1076:D1076)&gt;0</f>
        <v/>
      </c>
      <c r="AI1076">
        <f>IFERROR(AND($D$1057&lt;&gt;"",$D$1057&gt;0),FALSE)</f>
        <v/>
      </c>
      <c r="AJ1076">
        <f>IFERROR(AND($D$1057="",NOT(AND($D$1057&lt;&gt;"",$D$1057&gt;0))),FALSE)</f>
        <v/>
      </c>
      <c r="AK1076">
        <f>IF(AI1076,IF(AH1076,"ANSWERED","MISSING"),IF(AJ1076,IF(AH1076,"INVALID","CONTROLLER MISSING"),IF(AH1076,"INVALID","NOT APPLICABLE")))</f>
        <v/>
      </c>
      <c r="AL1076" t="inlineStr">
        <is>
          <t>PARSED</t>
        </is>
      </c>
    </row>
    <row r="1077">
      <c r="A1077" s="29" t="inlineStr">
        <is>
          <t>CASP_PR_1039_v1</t>
        </is>
      </c>
      <c r="B1077" s="30" t="inlineStr">
        <is>
          <t>Number of Clients receiving Crypto-Assets from Unhosted Wallets for which the Originator/Beneficial Owner is identified but is not the client</t>
        </is>
      </c>
      <c r="C1077" s="34" t="inlineStr">
        <is>
          <t>TABLE: 47.0
MATRIX ROW / CONTEXT: Malta
Enter Number of Clients receiving Crypto-Assets from Unhosted Wallets for which the Originator/Beneficial Owner is identified but is not the client in Malta
HOW TO ANSWER: 1 to 1 values.
WHEN TO ANSWER: “Number of Crypto-Assets transferred internally towards the CASP” (CASP_PR_1018) is greater than “0”</t>
        </is>
      </c>
      <c r="D1077" s="36" t="inlineStr"/>
      <c r="E1077" s="33" t="inlineStr"/>
      <c r="F1077" s="33" t="inlineStr"/>
      <c r="G1077" s="33" t="inlineStr"/>
      <c r="H1077" s="33" t="inlineStr"/>
      <c r="I1077" s="33" t="inlineStr"/>
      <c r="J1077" s="33" t="inlineStr"/>
      <c r="K1077" s="33" t="inlineStr"/>
      <c r="L1077" s="33" t="inlineStr"/>
      <c r="M1077" s="33" t="inlineStr"/>
      <c r="N1077" s="33" t="inlineStr"/>
      <c r="O1077" s="33" t="inlineStr"/>
      <c r="P1077" s="33" t="inlineStr"/>
      <c r="Q1077" s="33" t="inlineStr"/>
      <c r="R1077" s="33" t="inlineStr"/>
      <c r="S1077" s="33" t="inlineStr"/>
      <c r="T1077" s="33" t="inlineStr"/>
      <c r="U1077" s="33" t="inlineStr"/>
      <c r="V1077" s="33" t="inlineStr"/>
      <c r="W1077" s="33" t="inlineStr"/>
      <c r="X1077" s="33" t="inlineStr"/>
      <c r="Y1077" s="33" t="inlineStr"/>
      <c r="Z1077" s="33" t="inlineStr"/>
      <c r="AA1077" s="33" t="inlineStr"/>
      <c r="AB1077" s="33" t="inlineStr"/>
      <c r="AC1077" s="33" t="inlineStr"/>
      <c r="AD1077" s="33" t="inlineStr"/>
      <c r="AE1077" s="33" t="inlineStr"/>
      <c r="AF1077" s="33" t="inlineStr"/>
      <c r="AG1077" s="33" t="inlineStr"/>
      <c r="AH1077">
        <f>COUNTA(D1077:D1077)&gt;0</f>
        <v/>
      </c>
      <c r="AI1077">
        <f>IFERROR(AND($D$1055&lt;&gt;"",$D$1055&gt;0),FALSE)</f>
        <v/>
      </c>
      <c r="AJ1077">
        <f>IFERROR(AND($D$1055="",NOT(AND($D$1055&lt;&gt;"",$D$1055&gt;0))),FALSE)</f>
        <v/>
      </c>
      <c r="AK1077">
        <f>IF(AI1077,IF(AH1077,"ANSWERED","MISSING"),IF(AJ1077,IF(AH1077,"INVALID","CONTROLLER MISSING"),IF(AH1077,"INVALID","NOT APPLICABLE")))</f>
        <v/>
      </c>
      <c r="AL1077" t="inlineStr">
        <is>
          <t>PARSED</t>
        </is>
      </c>
    </row>
    <row r="1078">
      <c r="A1078" s="29" t="inlineStr">
        <is>
          <t>CASP_PR_1040_v1</t>
        </is>
      </c>
      <c r="B1078" s="30" t="inlineStr">
        <is>
          <t>Number of Clients receiving Crypto-Assets from Unhosted Wallets for which the Originator/Beneficial Owner is identified but is not the client</t>
        </is>
      </c>
      <c r="C1078" s="34" t="inlineStr">
        <is>
          <t>TABLE: 47.0
MATRIX ROW / CONTEXT: EU/EEA
Enter Number of Clients receiving Crypto-Assets from Unhosted Wallets for which the Originator/Beneficial Owner is identified but is not the client in EU/EEA
HOW TO ANSWER: 1 to 1 values.
WHEN TO ANSWER: “Number of Crypto-Assets transferred internally towards the CASP” (CASP_PR_1019) is greater than “0”</t>
        </is>
      </c>
      <c r="D1078" s="36" t="inlineStr"/>
      <c r="E1078" s="33" t="inlineStr"/>
      <c r="F1078" s="33" t="inlineStr"/>
      <c r="G1078" s="33" t="inlineStr"/>
      <c r="H1078" s="33" t="inlineStr"/>
      <c r="I1078" s="33" t="inlineStr"/>
      <c r="J1078" s="33" t="inlineStr"/>
      <c r="K1078" s="33" t="inlineStr"/>
      <c r="L1078" s="33" t="inlineStr"/>
      <c r="M1078" s="33" t="inlineStr"/>
      <c r="N1078" s="33" t="inlineStr"/>
      <c r="O1078" s="33" t="inlineStr"/>
      <c r="P1078" s="33" t="inlineStr"/>
      <c r="Q1078" s="33" t="inlineStr"/>
      <c r="R1078" s="33" t="inlineStr"/>
      <c r="S1078" s="33" t="inlineStr"/>
      <c r="T1078" s="33" t="inlineStr"/>
      <c r="U1078" s="33" t="inlineStr"/>
      <c r="V1078" s="33" t="inlineStr"/>
      <c r="W1078" s="33" t="inlineStr"/>
      <c r="X1078" s="33" t="inlineStr"/>
      <c r="Y1078" s="33" t="inlineStr"/>
      <c r="Z1078" s="33" t="inlineStr"/>
      <c r="AA1078" s="33" t="inlineStr"/>
      <c r="AB1078" s="33" t="inlineStr"/>
      <c r="AC1078" s="33" t="inlineStr"/>
      <c r="AD1078" s="33" t="inlineStr"/>
      <c r="AE1078" s="33" t="inlineStr"/>
      <c r="AF1078" s="33" t="inlineStr"/>
      <c r="AG1078" s="33" t="inlineStr"/>
      <c r="AH1078">
        <f>COUNTA(D1078:D1078)&gt;0</f>
        <v/>
      </c>
      <c r="AI1078">
        <f>IFERROR(AND($D$1056&lt;&gt;"",$D$1056&gt;0),FALSE)</f>
        <v/>
      </c>
      <c r="AJ1078">
        <f>IFERROR(AND($D$1056="",NOT(AND($D$1056&lt;&gt;"",$D$1056&gt;0))),FALSE)</f>
        <v/>
      </c>
      <c r="AK1078">
        <f>IF(AI1078,IF(AH1078,"ANSWERED","MISSING"),IF(AJ1078,IF(AH1078,"INVALID","CONTROLLER MISSING"),IF(AH1078,"INVALID","NOT APPLICABLE")))</f>
        <v/>
      </c>
      <c r="AL1078" t="inlineStr">
        <is>
          <t>PARSED</t>
        </is>
      </c>
    </row>
    <row r="1079">
      <c r="A1079" s="29" t="inlineStr">
        <is>
          <t>CASP_PR_1041_v1</t>
        </is>
      </c>
      <c r="B1079" s="30" t="inlineStr">
        <is>
          <t>Number of Clients receiving Crypto-Assets from Unhosted Wallets for which the Originator/Beneficial Owner is identified but is not the client</t>
        </is>
      </c>
      <c r="C1079" s="34" t="inlineStr">
        <is>
          <t>TABLE: 47.0
MATRIX ROW / CONTEXT: RoW
Enter Number of Clients receiving Crypto-Assets from Unhosted Wallets for which the Originator/Beneficial Owner is identified but is not the client in RoW
HOW TO ANSWER: 1 to 1 values.
WHEN TO ANSWER: “Number of Crypto-Assets transferred internally towards the CASP” (CASP_PR_1020) is greater than “0”</t>
        </is>
      </c>
      <c r="D1079" s="36" t="inlineStr"/>
      <c r="E1079" s="33" t="inlineStr"/>
      <c r="F1079" s="33" t="inlineStr"/>
      <c r="G1079" s="33" t="inlineStr"/>
      <c r="H1079" s="33" t="inlineStr"/>
      <c r="I1079" s="33" t="inlineStr"/>
      <c r="J1079" s="33" t="inlineStr"/>
      <c r="K1079" s="33" t="inlineStr"/>
      <c r="L1079" s="33" t="inlineStr"/>
      <c r="M1079" s="33" t="inlineStr"/>
      <c r="N1079" s="33" t="inlineStr"/>
      <c r="O1079" s="33" t="inlineStr"/>
      <c r="P1079" s="33" t="inlineStr"/>
      <c r="Q1079" s="33" t="inlineStr"/>
      <c r="R1079" s="33" t="inlineStr"/>
      <c r="S1079" s="33" t="inlineStr"/>
      <c r="T1079" s="33" t="inlineStr"/>
      <c r="U1079" s="33" t="inlineStr"/>
      <c r="V1079" s="33" t="inlineStr"/>
      <c r="W1079" s="33" t="inlineStr"/>
      <c r="X1079" s="33" t="inlineStr"/>
      <c r="Y1079" s="33" t="inlineStr"/>
      <c r="Z1079" s="33" t="inlineStr"/>
      <c r="AA1079" s="33" t="inlineStr"/>
      <c r="AB1079" s="33" t="inlineStr"/>
      <c r="AC1079" s="33" t="inlineStr"/>
      <c r="AD1079" s="33" t="inlineStr"/>
      <c r="AE1079" s="33" t="inlineStr"/>
      <c r="AF1079" s="33" t="inlineStr"/>
      <c r="AG1079" s="33" t="inlineStr"/>
      <c r="AH1079">
        <f>COUNTA(D1079:D1079)&gt;0</f>
        <v/>
      </c>
      <c r="AI1079">
        <f>IFERROR(AND($D$1057&lt;&gt;"",$D$1057&gt;0),FALSE)</f>
        <v/>
      </c>
      <c r="AJ1079">
        <f>IFERROR(AND($D$1057="",NOT(AND($D$1057&lt;&gt;"",$D$1057&gt;0))),FALSE)</f>
        <v/>
      </c>
      <c r="AK1079">
        <f>IF(AI1079,IF(AH1079,"ANSWERED","MISSING"),IF(AJ1079,IF(AH1079,"INVALID","CONTROLLER MISSING"),IF(AH1079,"INVALID","NOT APPLICABLE")))</f>
        <v/>
      </c>
      <c r="AL1079" t="inlineStr">
        <is>
          <t>PARSED</t>
        </is>
      </c>
    </row>
    <row r="1080">
      <c r="A1080" s="29" t="inlineStr">
        <is>
          <t>CASP_PR_1042_v1</t>
        </is>
      </c>
      <c r="B1080" s="30" t="inlineStr">
        <is>
          <t>Number of Clients receiving Crypto-Assets from Unhosted Wallets for which the Originator/Beneficial Owner is not identified</t>
        </is>
      </c>
      <c r="C1080" s="34" t="inlineStr">
        <is>
          <t>TABLE: 47.0
MATRIX ROW / CONTEXT: Malta
Enter Number of Clients receiving Crypto-Assets from Unhosted Wallets for which the Originator/Beneficial Owner is not identified in Malta
HOW TO ANSWER: 1 to 1 values.
WHEN TO ANSWER: “Number of Crypto-Assets transferred internally towards the CASP” (CASP_PR_1018) is greater than “0”</t>
        </is>
      </c>
      <c r="D1080" s="36" t="inlineStr"/>
      <c r="E1080" s="33" t="inlineStr"/>
      <c r="F1080" s="33" t="inlineStr"/>
      <c r="G1080" s="33" t="inlineStr"/>
      <c r="H1080" s="33" t="inlineStr"/>
      <c r="I1080" s="33" t="inlineStr"/>
      <c r="J1080" s="33" t="inlineStr"/>
      <c r="K1080" s="33" t="inlineStr"/>
      <c r="L1080" s="33" t="inlineStr"/>
      <c r="M1080" s="33" t="inlineStr"/>
      <c r="N1080" s="33" t="inlineStr"/>
      <c r="O1080" s="33" t="inlineStr"/>
      <c r="P1080" s="33" t="inlineStr"/>
      <c r="Q1080" s="33" t="inlineStr"/>
      <c r="R1080" s="33" t="inlineStr"/>
      <c r="S1080" s="33" t="inlineStr"/>
      <c r="T1080" s="33" t="inlineStr"/>
      <c r="U1080" s="33" t="inlineStr"/>
      <c r="V1080" s="33" t="inlineStr"/>
      <c r="W1080" s="33" t="inlineStr"/>
      <c r="X1080" s="33" t="inlineStr"/>
      <c r="Y1080" s="33" t="inlineStr"/>
      <c r="Z1080" s="33" t="inlineStr"/>
      <c r="AA1080" s="33" t="inlineStr"/>
      <c r="AB1080" s="33" t="inlineStr"/>
      <c r="AC1080" s="33" t="inlineStr"/>
      <c r="AD1080" s="33" t="inlineStr"/>
      <c r="AE1080" s="33" t="inlineStr"/>
      <c r="AF1080" s="33" t="inlineStr"/>
      <c r="AG1080" s="33" t="inlineStr"/>
      <c r="AH1080">
        <f>COUNTA(D1080:D1080)&gt;0</f>
        <v/>
      </c>
      <c r="AI1080">
        <f>IFERROR(AND($D$1055&lt;&gt;"",$D$1055&gt;0),FALSE)</f>
        <v/>
      </c>
      <c r="AJ1080">
        <f>IFERROR(AND($D$1055="",NOT(AND($D$1055&lt;&gt;"",$D$1055&gt;0))),FALSE)</f>
        <v/>
      </c>
      <c r="AK1080">
        <f>IF(AI1080,IF(AH1080,"ANSWERED","MISSING"),IF(AJ1080,IF(AH1080,"INVALID","CONTROLLER MISSING"),IF(AH1080,"INVALID","NOT APPLICABLE")))</f>
        <v/>
      </c>
      <c r="AL1080" t="inlineStr">
        <is>
          <t>PARSED</t>
        </is>
      </c>
    </row>
    <row r="1081">
      <c r="A1081" s="29" t="inlineStr">
        <is>
          <t>CASP_PR_1043_v1</t>
        </is>
      </c>
      <c r="B1081" s="30" t="inlineStr">
        <is>
          <t>Number of Clients receiving Crypto-Assets from Unhosted Wallets for which the Originator/Beneficial Owner is not identified</t>
        </is>
      </c>
      <c r="C1081" s="34" t="inlineStr">
        <is>
          <t>TABLE: 47.0
MATRIX ROW / CONTEXT: EU/EEA
Enter Number of Clients receiving Crypto-Assets from Unhosted Wallets for which the Originator/Beneficial Owner is not identified in EU/EEA
HOW TO ANSWER: 1 to 1 values.
WHEN TO ANSWER: “Number of Crypto-Assets transferred internally towards the CASP” (CASP_PR_1019) is greater than “0”</t>
        </is>
      </c>
      <c r="D1081" s="36" t="inlineStr"/>
      <c r="E1081" s="33" t="inlineStr"/>
      <c r="F1081" s="33" t="inlineStr"/>
      <c r="G1081" s="33" t="inlineStr"/>
      <c r="H1081" s="33" t="inlineStr"/>
      <c r="I1081" s="33" t="inlineStr"/>
      <c r="J1081" s="33" t="inlineStr"/>
      <c r="K1081" s="33" t="inlineStr"/>
      <c r="L1081" s="33" t="inlineStr"/>
      <c r="M1081" s="33" t="inlineStr"/>
      <c r="N1081" s="33" t="inlineStr"/>
      <c r="O1081" s="33" t="inlineStr"/>
      <c r="P1081" s="33" t="inlineStr"/>
      <c r="Q1081" s="33" t="inlineStr"/>
      <c r="R1081" s="33" t="inlineStr"/>
      <c r="S1081" s="33" t="inlineStr"/>
      <c r="T1081" s="33" t="inlineStr"/>
      <c r="U1081" s="33" t="inlineStr"/>
      <c r="V1081" s="33" t="inlineStr"/>
      <c r="W1081" s="33" t="inlineStr"/>
      <c r="X1081" s="33" t="inlineStr"/>
      <c r="Y1081" s="33" t="inlineStr"/>
      <c r="Z1081" s="33" t="inlineStr"/>
      <c r="AA1081" s="33" t="inlineStr"/>
      <c r="AB1081" s="33" t="inlineStr"/>
      <c r="AC1081" s="33" t="inlineStr"/>
      <c r="AD1081" s="33" t="inlineStr"/>
      <c r="AE1081" s="33" t="inlineStr"/>
      <c r="AF1081" s="33" t="inlineStr"/>
      <c r="AG1081" s="33" t="inlineStr"/>
      <c r="AH1081">
        <f>COUNTA(D1081:D1081)&gt;0</f>
        <v/>
      </c>
      <c r="AI1081">
        <f>IFERROR(AND($D$1056&lt;&gt;"",$D$1056&gt;0),FALSE)</f>
        <v/>
      </c>
      <c r="AJ1081">
        <f>IFERROR(AND($D$1056="",NOT(AND($D$1056&lt;&gt;"",$D$1056&gt;0))),FALSE)</f>
        <v/>
      </c>
      <c r="AK1081">
        <f>IF(AI1081,IF(AH1081,"ANSWERED","MISSING"),IF(AJ1081,IF(AH1081,"INVALID","CONTROLLER MISSING"),IF(AH1081,"INVALID","NOT APPLICABLE")))</f>
        <v/>
      </c>
      <c r="AL1081" t="inlineStr">
        <is>
          <t>PARSED</t>
        </is>
      </c>
    </row>
    <row r="1082">
      <c r="A1082" s="29" t="inlineStr">
        <is>
          <t>CASP_PR_1044_v1</t>
        </is>
      </c>
      <c r="B1082" s="30" t="inlineStr">
        <is>
          <t>Number of Clients receiving Crypto-Assets from Unhosted Wallets for which the Originator/Beneficial Owner is not identified</t>
        </is>
      </c>
      <c r="C1082" s="34" t="inlineStr">
        <is>
          <t>TABLE: 47.0
MATRIX ROW / CONTEXT: RoW
Enter Number of Clients receiving Crypto-Assets from Unhosted Wallets for which the Originator/Beneficial Owner is not identified in RoW
HOW TO ANSWER: 1 to 1 values.
WHEN TO ANSWER: “Number of Crypto-Assets transferred internally towards the CASP” (CASP_PR_1020) is greater than “0”</t>
        </is>
      </c>
      <c r="D1082" s="36" t="inlineStr"/>
      <c r="E1082" s="33" t="inlineStr"/>
      <c r="F1082" s="33" t="inlineStr"/>
      <c r="G1082" s="33" t="inlineStr"/>
      <c r="H1082" s="33" t="inlineStr"/>
      <c r="I1082" s="33" t="inlineStr"/>
      <c r="J1082" s="33" t="inlineStr"/>
      <c r="K1082" s="33" t="inlineStr"/>
      <c r="L1082" s="33" t="inlineStr"/>
      <c r="M1082" s="33" t="inlineStr"/>
      <c r="N1082" s="33" t="inlineStr"/>
      <c r="O1082" s="33" t="inlineStr"/>
      <c r="P1082" s="33" t="inlineStr"/>
      <c r="Q1082" s="33" t="inlineStr"/>
      <c r="R1082" s="33" t="inlineStr"/>
      <c r="S1082" s="33" t="inlineStr"/>
      <c r="T1082" s="33" t="inlineStr"/>
      <c r="U1082" s="33" t="inlineStr"/>
      <c r="V1082" s="33" t="inlineStr"/>
      <c r="W1082" s="33" t="inlineStr"/>
      <c r="X1082" s="33" t="inlineStr"/>
      <c r="Y1082" s="33" t="inlineStr"/>
      <c r="Z1082" s="33" t="inlineStr"/>
      <c r="AA1082" s="33" t="inlineStr"/>
      <c r="AB1082" s="33" t="inlineStr"/>
      <c r="AC1082" s="33" t="inlineStr"/>
      <c r="AD1082" s="33" t="inlineStr"/>
      <c r="AE1082" s="33" t="inlineStr"/>
      <c r="AF1082" s="33" t="inlineStr"/>
      <c r="AG1082" s="33" t="inlineStr"/>
      <c r="AH1082">
        <f>COUNTA(D1082:D1082)&gt;0</f>
        <v/>
      </c>
      <c r="AI1082">
        <f>IFERROR(AND($D$1057&lt;&gt;"",$D$1057&gt;0),FALSE)</f>
        <v/>
      </c>
      <c r="AJ1082">
        <f>IFERROR(AND($D$1057="",NOT(AND($D$1057&lt;&gt;"",$D$1057&gt;0))),FALSE)</f>
        <v/>
      </c>
      <c r="AK1082">
        <f>IF(AI1082,IF(AH1082,"ANSWERED","MISSING"),IF(AJ1082,IF(AH1082,"INVALID","CONTROLLER MISSING"),IF(AH1082,"INVALID","NOT APPLICABLE")))</f>
        <v/>
      </c>
      <c r="AL1082" t="inlineStr">
        <is>
          <t>PARSED</t>
        </is>
      </c>
    </row>
    <row r="1083">
      <c r="A1083" s="29" t="inlineStr">
        <is>
          <t>CASP_PR_1045_v1</t>
        </is>
      </c>
      <c r="B1083" s="30" t="inlineStr">
        <is>
          <t>Value of Crypto-Assets received from Wallets held by Other CASPs</t>
        </is>
      </c>
      <c r="C1083" s="34" t="inlineStr">
        <is>
          <t>TABLE: 47.0
MATRIX ROW / CONTEXT: Malta
Enter Value of Crypto-Assets received from Wallets held by Other CASPs in Malta
HOW TO ANSWER: 1 to 1 values.
WHEN TO ANSWER: “Number of Clients Receiving Crypto-Assets from Wallets held by Other CASPs” (CASP_PR_1030) is greater than “0”</t>
        </is>
      </c>
      <c r="D1083" s="36" t="inlineStr"/>
      <c r="E1083" s="33" t="inlineStr"/>
      <c r="F1083" s="33" t="inlineStr"/>
      <c r="G1083" s="33" t="inlineStr"/>
      <c r="H1083" s="33" t="inlineStr"/>
      <c r="I1083" s="33" t="inlineStr"/>
      <c r="J1083" s="33" t="inlineStr"/>
      <c r="K1083" s="33" t="inlineStr"/>
      <c r="L1083" s="33" t="inlineStr"/>
      <c r="M1083" s="33" t="inlineStr"/>
      <c r="N1083" s="33" t="inlineStr"/>
      <c r="O1083" s="33" t="inlineStr"/>
      <c r="P1083" s="33" t="inlineStr"/>
      <c r="Q1083" s="33" t="inlineStr"/>
      <c r="R1083" s="33" t="inlineStr"/>
      <c r="S1083" s="33" t="inlineStr"/>
      <c r="T1083" s="33" t="inlineStr"/>
      <c r="U1083" s="33" t="inlineStr"/>
      <c r="V1083" s="33" t="inlineStr"/>
      <c r="W1083" s="33" t="inlineStr"/>
      <c r="X1083" s="33" t="inlineStr"/>
      <c r="Y1083" s="33" t="inlineStr"/>
      <c r="Z1083" s="33" t="inlineStr"/>
      <c r="AA1083" s="33" t="inlineStr"/>
      <c r="AB1083" s="33" t="inlineStr"/>
      <c r="AC1083" s="33" t="inlineStr"/>
      <c r="AD1083" s="33" t="inlineStr"/>
      <c r="AE1083" s="33" t="inlineStr"/>
      <c r="AF1083" s="33" t="inlineStr"/>
      <c r="AG1083" s="33" t="inlineStr"/>
      <c r="AH1083">
        <f>COUNTA(D1083:D1083)&gt;0</f>
        <v/>
      </c>
      <c r="AI1083">
        <f>IFERROR(AND(D$1068&lt;&gt;"",D$1068&gt;0),FALSE)</f>
        <v/>
      </c>
      <c r="AJ1083">
        <f>IFERROR(AND(D$1068="",NOT(AND(D$1068&lt;&gt;"",D$1068&gt;0))),FALSE)</f>
        <v/>
      </c>
      <c r="AK1083">
        <f>IF(AI1083,IF(AH1083,"ANSWERED","MISSING"),IF(AJ1083,IF(AH1083,"INVALID","CONTROLLER MISSING"),IF(AH1083,"INVALID","NOT APPLICABLE")))</f>
        <v/>
      </c>
      <c r="AL1083" t="inlineStr">
        <is>
          <t>PARSED</t>
        </is>
      </c>
    </row>
    <row r="1084">
      <c r="A1084" s="29" t="inlineStr">
        <is>
          <t>CASP_PR_1046_v1</t>
        </is>
      </c>
      <c r="B1084" s="30" t="inlineStr">
        <is>
          <t>Value of Crypto-Assets received from Wallets held by Other CASPs</t>
        </is>
      </c>
      <c r="C1084" s="34" t="inlineStr">
        <is>
          <t>TABLE: 47.0
MATRIX ROW / CONTEXT: EU/EEA
Enter Value of Crypto-Assets received from Wallets held by Other CASPs in EU/EEA
HOW TO ANSWER: 1 to 1 values.
WHEN TO ANSWER: “Number of Clients Receiving Crypto-Assets from Wallets held by Other CASPs” (CASP_PR_1031) is greater than “0”</t>
        </is>
      </c>
      <c r="D1084" s="36" t="inlineStr"/>
      <c r="E1084" s="33" t="inlineStr"/>
      <c r="F1084" s="33" t="inlineStr"/>
      <c r="G1084" s="33" t="inlineStr"/>
      <c r="H1084" s="33" t="inlineStr"/>
      <c r="I1084" s="33" t="inlineStr"/>
      <c r="J1084" s="33" t="inlineStr"/>
      <c r="K1084" s="33" t="inlineStr"/>
      <c r="L1084" s="33" t="inlineStr"/>
      <c r="M1084" s="33" t="inlineStr"/>
      <c r="N1084" s="33" t="inlineStr"/>
      <c r="O1084" s="33" t="inlineStr"/>
      <c r="P1084" s="33" t="inlineStr"/>
      <c r="Q1084" s="33" t="inlineStr"/>
      <c r="R1084" s="33" t="inlineStr"/>
      <c r="S1084" s="33" t="inlineStr"/>
      <c r="T1084" s="33" t="inlineStr"/>
      <c r="U1084" s="33" t="inlineStr"/>
      <c r="V1084" s="33" t="inlineStr"/>
      <c r="W1084" s="33" t="inlineStr"/>
      <c r="X1084" s="33" t="inlineStr"/>
      <c r="Y1084" s="33" t="inlineStr"/>
      <c r="Z1084" s="33" t="inlineStr"/>
      <c r="AA1084" s="33" t="inlineStr"/>
      <c r="AB1084" s="33" t="inlineStr"/>
      <c r="AC1084" s="33" t="inlineStr"/>
      <c r="AD1084" s="33" t="inlineStr"/>
      <c r="AE1084" s="33" t="inlineStr"/>
      <c r="AF1084" s="33" t="inlineStr"/>
      <c r="AG1084" s="33" t="inlineStr"/>
      <c r="AH1084">
        <f>COUNTA(D1084:D1084)&gt;0</f>
        <v/>
      </c>
      <c r="AI1084">
        <f>IFERROR(AND(D$1069&lt;&gt;"",D$1069&gt;0),FALSE)</f>
        <v/>
      </c>
      <c r="AJ1084">
        <f>IFERROR(AND(D$1069="",NOT(AND(D$1069&lt;&gt;"",D$1069&gt;0))),FALSE)</f>
        <v/>
      </c>
      <c r="AK1084">
        <f>IF(AI1084,IF(AH1084,"ANSWERED","MISSING"),IF(AJ1084,IF(AH1084,"INVALID","CONTROLLER MISSING"),IF(AH1084,"INVALID","NOT APPLICABLE")))</f>
        <v/>
      </c>
      <c r="AL1084" t="inlineStr">
        <is>
          <t>PARSED</t>
        </is>
      </c>
    </row>
    <row r="1085">
      <c r="A1085" s="29" t="inlineStr">
        <is>
          <t>CASP_PR_1047_v1</t>
        </is>
      </c>
      <c r="B1085" s="30" t="inlineStr">
        <is>
          <t>Value of Crypto-Assets received from Wallets held by Other CASPs</t>
        </is>
      </c>
      <c r="C1085" s="34" t="inlineStr">
        <is>
          <t>TABLE: 47.0
MATRIX ROW / CONTEXT: RoW
Enter Value of Crypto-Assets received from Wallets held by Other CASPs in RoW
HOW TO ANSWER: 1 to 1 values.
WHEN TO ANSWER: “Number of Clients Receiving Crypto-Assets from Wallets held by Other CASPs” (CASP_PR_1032) is greater than “0”</t>
        </is>
      </c>
      <c r="D1085" s="36" t="inlineStr"/>
      <c r="E1085" s="33" t="inlineStr"/>
      <c r="F1085" s="33" t="inlineStr"/>
      <c r="G1085" s="33" t="inlineStr"/>
      <c r="H1085" s="33" t="inlineStr"/>
      <c r="I1085" s="33" t="inlineStr"/>
      <c r="J1085" s="33" t="inlineStr"/>
      <c r="K1085" s="33" t="inlineStr"/>
      <c r="L1085" s="33" t="inlineStr"/>
      <c r="M1085" s="33" t="inlineStr"/>
      <c r="N1085" s="33" t="inlineStr"/>
      <c r="O1085" s="33" t="inlineStr"/>
      <c r="P1085" s="33" t="inlineStr"/>
      <c r="Q1085" s="33" t="inlineStr"/>
      <c r="R1085" s="33" t="inlineStr"/>
      <c r="S1085" s="33" t="inlineStr"/>
      <c r="T1085" s="33" t="inlineStr"/>
      <c r="U1085" s="33" t="inlineStr"/>
      <c r="V1085" s="33" t="inlineStr"/>
      <c r="W1085" s="33" t="inlineStr"/>
      <c r="X1085" s="33" t="inlineStr"/>
      <c r="Y1085" s="33" t="inlineStr"/>
      <c r="Z1085" s="33" t="inlineStr"/>
      <c r="AA1085" s="33" t="inlineStr"/>
      <c r="AB1085" s="33" t="inlineStr"/>
      <c r="AC1085" s="33" t="inlineStr"/>
      <c r="AD1085" s="33" t="inlineStr"/>
      <c r="AE1085" s="33" t="inlineStr"/>
      <c r="AF1085" s="33" t="inlineStr"/>
      <c r="AG1085" s="33" t="inlineStr"/>
      <c r="AH1085">
        <f>COUNTA(D1085:D1085)&gt;0</f>
        <v/>
      </c>
      <c r="AI1085">
        <f>IFERROR(AND(D$1070&lt;&gt;"",D$1070&gt;0),FALSE)</f>
        <v/>
      </c>
      <c r="AJ1085">
        <f>IFERROR(AND(D$1070="",NOT(AND(D$1070&lt;&gt;"",D$1070&gt;0))),FALSE)</f>
        <v/>
      </c>
      <c r="AK1085">
        <f>IF(AI1085,IF(AH1085,"ANSWERED","MISSING"),IF(AJ1085,IF(AH1085,"INVALID","CONTROLLER MISSING"),IF(AH1085,"INVALID","NOT APPLICABLE")))</f>
        <v/>
      </c>
      <c r="AL1085" t="inlineStr">
        <is>
          <t>PARSED</t>
        </is>
      </c>
    </row>
    <row r="1086">
      <c r="A1086" s="29" t="inlineStr">
        <is>
          <t>CASP_PR_1048_v1</t>
        </is>
      </c>
      <c r="B1086" s="30" t="inlineStr">
        <is>
          <t>Value of Crypto-Assets received from Unhosted Wallets for which the Client is the Originator/Beneficial Owner</t>
        </is>
      </c>
      <c r="C1086" s="34" t="inlineStr">
        <is>
          <t>TABLE: 47.0
MATRIX ROW / CONTEXT: Malta
Enter Value of Crypto-Assets received from Unhosted Wallets for which the Client is the Originator/Beneficial Owner in Malta
HOW TO ANSWER: 1 to 1 values.
WHEN TO ANSWER: “Number of Clients receiving Crypto-Assets from Unhosted Wallets for which the Client is the Originator/Beneficial Owner” (CASP_PR_1033) is greater than “0”</t>
        </is>
      </c>
      <c r="D1086" s="36" t="inlineStr"/>
      <c r="E1086" s="33" t="inlineStr"/>
      <c r="F1086" s="33" t="inlineStr"/>
      <c r="G1086" s="33" t="inlineStr"/>
      <c r="H1086" s="33" t="inlineStr"/>
      <c r="I1086" s="33" t="inlineStr"/>
      <c r="J1086" s="33" t="inlineStr"/>
      <c r="K1086" s="33" t="inlineStr"/>
      <c r="L1086" s="33" t="inlineStr"/>
      <c r="M1086" s="33" t="inlineStr"/>
      <c r="N1086" s="33" t="inlineStr"/>
      <c r="O1086" s="33" t="inlineStr"/>
      <c r="P1086" s="33" t="inlineStr"/>
      <c r="Q1086" s="33" t="inlineStr"/>
      <c r="R1086" s="33" t="inlineStr"/>
      <c r="S1086" s="33" t="inlineStr"/>
      <c r="T1086" s="33" t="inlineStr"/>
      <c r="U1086" s="33" t="inlineStr"/>
      <c r="V1086" s="33" t="inlineStr"/>
      <c r="W1086" s="33" t="inlineStr"/>
      <c r="X1086" s="33" t="inlineStr"/>
      <c r="Y1086" s="33" t="inlineStr"/>
      <c r="Z1086" s="33" t="inlineStr"/>
      <c r="AA1086" s="33" t="inlineStr"/>
      <c r="AB1086" s="33" t="inlineStr"/>
      <c r="AC1086" s="33" t="inlineStr"/>
      <c r="AD1086" s="33" t="inlineStr"/>
      <c r="AE1086" s="33" t="inlineStr"/>
      <c r="AF1086" s="33" t="inlineStr"/>
      <c r="AG1086" s="33" t="inlineStr"/>
      <c r="AH1086">
        <f>COUNTA(D1086:D1086)&gt;0</f>
        <v/>
      </c>
      <c r="AI1086">
        <f>IFERROR(AND(D$1071&lt;&gt;"",D$1071&gt;0),FALSE)</f>
        <v/>
      </c>
      <c r="AJ1086">
        <f>IFERROR(AND(D$1071="",NOT(AND(D$1071&lt;&gt;"",D$1071&gt;0))),FALSE)</f>
        <v/>
      </c>
      <c r="AK1086">
        <f>IF(AI1086,IF(AH1086,"ANSWERED","MISSING"),IF(AJ1086,IF(AH1086,"INVALID","CONTROLLER MISSING"),IF(AH1086,"INVALID","NOT APPLICABLE")))</f>
        <v/>
      </c>
      <c r="AL1086" t="inlineStr">
        <is>
          <t>PARSED</t>
        </is>
      </c>
    </row>
    <row r="1087">
      <c r="A1087" s="29" t="inlineStr">
        <is>
          <t>CASP_PR_1049_v1</t>
        </is>
      </c>
      <c r="B1087" s="30" t="inlineStr">
        <is>
          <t>Value of Crypto-Assets received from Unhosted Wallets for which the Client is the Originator/Beneficial Owner</t>
        </is>
      </c>
      <c r="C1087" s="34" t="inlineStr">
        <is>
          <t>TABLE: 47.0
MATRIX ROW / CONTEXT: EU/EEA
Enter Value of Crypto-Assets received from Unhosted Wallets for which the Client is the Originator/Beneficial Owner in EU/EEA
HOW TO ANSWER: 1 to 1 values.
WHEN TO ANSWER: “Number of Clients receiving Crypto-Assets from Unhosted Wallets for which the Client is the Originator/Beneficial Owner” (CASP_PR_1034) is greater than “0”</t>
        </is>
      </c>
      <c r="D1087" s="36" t="inlineStr"/>
      <c r="E1087" s="33" t="inlineStr"/>
      <c r="F1087" s="33" t="inlineStr"/>
      <c r="G1087" s="33" t="inlineStr"/>
      <c r="H1087" s="33" t="inlineStr"/>
      <c r="I1087" s="33" t="inlineStr"/>
      <c r="J1087" s="33" t="inlineStr"/>
      <c r="K1087" s="33" t="inlineStr"/>
      <c r="L1087" s="33" t="inlineStr"/>
      <c r="M1087" s="33" t="inlineStr"/>
      <c r="N1087" s="33" t="inlineStr"/>
      <c r="O1087" s="33" t="inlineStr"/>
      <c r="P1087" s="33" t="inlineStr"/>
      <c r="Q1087" s="33" t="inlineStr"/>
      <c r="R1087" s="33" t="inlineStr"/>
      <c r="S1087" s="33" t="inlineStr"/>
      <c r="T1087" s="33" t="inlineStr"/>
      <c r="U1087" s="33" t="inlineStr"/>
      <c r="V1087" s="33" t="inlineStr"/>
      <c r="W1087" s="33" t="inlineStr"/>
      <c r="X1087" s="33" t="inlineStr"/>
      <c r="Y1087" s="33" t="inlineStr"/>
      <c r="Z1087" s="33" t="inlineStr"/>
      <c r="AA1087" s="33" t="inlineStr"/>
      <c r="AB1087" s="33" t="inlineStr"/>
      <c r="AC1087" s="33" t="inlineStr"/>
      <c r="AD1087" s="33" t="inlineStr"/>
      <c r="AE1087" s="33" t="inlineStr"/>
      <c r="AF1087" s="33" t="inlineStr"/>
      <c r="AG1087" s="33" t="inlineStr"/>
      <c r="AH1087">
        <f>COUNTA(D1087:D1087)&gt;0</f>
        <v/>
      </c>
      <c r="AI1087">
        <f>IFERROR(AND(D$1072&lt;&gt;"",D$1072&gt;0),FALSE)</f>
        <v/>
      </c>
      <c r="AJ1087">
        <f>IFERROR(AND(D$1072="",NOT(AND(D$1072&lt;&gt;"",D$1072&gt;0))),FALSE)</f>
        <v/>
      </c>
      <c r="AK1087">
        <f>IF(AI1087,IF(AH1087,"ANSWERED","MISSING"),IF(AJ1087,IF(AH1087,"INVALID","CONTROLLER MISSING"),IF(AH1087,"INVALID","NOT APPLICABLE")))</f>
        <v/>
      </c>
      <c r="AL1087" t="inlineStr">
        <is>
          <t>PARSED</t>
        </is>
      </c>
    </row>
    <row r="1088">
      <c r="A1088" s="29" t="inlineStr">
        <is>
          <t>CASP_PR_1050_v1</t>
        </is>
      </c>
      <c r="B1088" s="30" t="inlineStr">
        <is>
          <t>Value of Crypto-Assets received from Unhosted Wallets for which the Client is the Originator/Beneficial Owner</t>
        </is>
      </c>
      <c r="C1088" s="34" t="inlineStr">
        <is>
          <t>TABLE: 47.0
MATRIX ROW / CONTEXT: RoW
Enter Value of Crypto-Assets received from Unhosted Wallets for which the Client is the Originator/Beneficial Owner in RoW
HOW TO ANSWER: 1 to 1 values.
WHEN TO ANSWER: “Number of Clients receiving Crypto-Assets from Unhosted Wallets for which the Client is the Originator/Beneficial Owner” (CASP_PR_1035) is greater than “0”</t>
        </is>
      </c>
      <c r="D1088" s="36" t="inlineStr"/>
      <c r="E1088" s="33" t="inlineStr"/>
      <c r="F1088" s="33" t="inlineStr"/>
      <c r="G1088" s="33" t="inlineStr"/>
      <c r="H1088" s="33" t="inlineStr"/>
      <c r="I1088" s="33" t="inlineStr"/>
      <c r="J1088" s="33" t="inlineStr"/>
      <c r="K1088" s="33" t="inlineStr"/>
      <c r="L1088" s="33" t="inlineStr"/>
      <c r="M1088" s="33" t="inlineStr"/>
      <c r="N1088" s="33" t="inlineStr"/>
      <c r="O1088" s="33" t="inlineStr"/>
      <c r="P1088" s="33" t="inlineStr"/>
      <c r="Q1088" s="33" t="inlineStr"/>
      <c r="R1088" s="33" t="inlineStr"/>
      <c r="S1088" s="33" t="inlineStr"/>
      <c r="T1088" s="33" t="inlineStr"/>
      <c r="U1088" s="33" t="inlineStr"/>
      <c r="V1088" s="33" t="inlineStr"/>
      <c r="W1088" s="33" t="inlineStr"/>
      <c r="X1088" s="33" t="inlineStr"/>
      <c r="Y1088" s="33" t="inlineStr"/>
      <c r="Z1088" s="33" t="inlineStr"/>
      <c r="AA1088" s="33" t="inlineStr"/>
      <c r="AB1088" s="33" t="inlineStr"/>
      <c r="AC1088" s="33" t="inlineStr"/>
      <c r="AD1088" s="33" t="inlineStr"/>
      <c r="AE1088" s="33" t="inlineStr"/>
      <c r="AF1088" s="33" t="inlineStr"/>
      <c r="AG1088" s="33" t="inlineStr"/>
      <c r="AH1088">
        <f>COUNTA(D1088:D1088)&gt;0</f>
        <v/>
      </c>
      <c r="AI1088">
        <f>IFERROR(AND(D$1073&lt;&gt;"",D$1073&gt;0),FALSE)</f>
        <v/>
      </c>
      <c r="AJ1088">
        <f>IFERROR(AND(D$1073="",NOT(AND(D$1073&lt;&gt;"",D$1073&gt;0))),FALSE)</f>
        <v/>
      </c>
      <c r="AK1088">
        <f>IF(AI1088,IF(AH1088,"ANSWERED","MISSING"),IF(AJ1088,IF(AH1088,"INVALID","CONTROLLER MISSING"),IF(AH1088,"INVALID","NOT APPLICABLE")))</f>
        <v/>
      </c>
      <c r="AL1088" t="inlineStr">
        <is>
          <t>PARSED</t>
        </is>
      </c>
    </row>
    <row r="1089">
      <c r="A1089" s="29" t="inlineStr">
        <is>
          <t>CASP_PR_1051_v1</t>
        </is>
      </c>
      <c r="B1089" s="30" t="inlineStr">
        <is>
          <t>Value of Crypto-Assets received from Unhosted Wallets, for which the Originator/Beneficial Owner is not the client, but is a regulated entity subject to AML/CFT Obligations.</t>
        </is>
      </c>
      <c r="C1089" s="34" t="inlineStr">
        <is>
          <t>TABLE: 47.0
MATRIX ROW / CONTEXT: Malta
Enter Value of Crypto-Assets received from Unhosted Wallets, for which the Originator/Beneficial Owner is not the client, but is a regulated entity subject to AML/CFT Obligations..
HOW TO ANSWER: 1 to 1 values.
WHEN TO ANSWER: “Number of Clients receiving Crypto-Assets from Unhosted Wallets, for which the Originator/Beneficial Owner is not the client, but is a regulated entity subject to AML/CFT Obligations.” (CASP_PR_1036) is greater than “0”</t>
        </is>
      </c>
      <c r="D1089" s="36" t="inlineStr"/>
      <c r="E1089" s="33" t="inlineStr"/>
      <c r="F1089" s="33" t="inlineStr"/>
      <c r="G1089" s="33" t="inlineStr"/>
      <c r="H1089" s="33" t="inlineStr"/>
      <c r="I1089" s="33" t="inlineStr"/>
      <c r="J1089" s="33" t="inlineStr"/>
      <c r="K1089" s="33" t="inlineStr"/>
      <c r="L1089" s="33" t="inlineStr"/>
      <c r="M1089" s="33" t="inlineStr"/>
      <c r="N1089" s="33" t="inlineStr"/>
      <c r="O1089" s="33" t="inlineStr"/>
      <c r="P1089" s="33" t="inlineStr"/>
      <c r="Q1089" s="33" t="inlineStr"/>
      <c r="R1089" s="33" t="inlineStr"/>
      <c r="S1089" s="33" t="inlineStr"/>
      <c r="T1089" s="33" t="inlineStr"/>
      <c r="U1089" s="33" t="inlineStr"/>
      <c r="V1089" s="33" t="inlineStr"/>
      <c r="W1089" s="33" t="inlineStr"/>
      <c r="X1089" s="33" t="inlineStr"/>
      <c r="Y1089" s="33" t="inlineStr"/>
      <c r="Z1089" s="33" t="inlineStr"/>
      <c r="AA1089" s="33" t="inlineStr"/>
      <c r="AB1089" s="33" t="inlineStr"/>
      <c r="AC1089" s="33" t="inlineStr"/>
      <c r="AD1089" s="33" t="inlineStr"/>
      <c r="AE1089" s="33" t="inlineStr"/>
      <c r="AF1089" s="33" t="inlineStr"/>
      <c r="AG1089" s="33" t="inlineStr"/>
      <c r="AH1089">
        <f>COUNTA(D1089:D1089)&gt;0</f>
        <v/>
      </c>
      <c r="AI1089">
        <f>IFERROR(AND(D$1074&lt;&gt;"",D$1074&gt;0),FALSE)</f>
        <v/>
      </c>
      <c r="AJ1089">
        <f>IFERROR(AND(D$1074="",NOT(AND(D$1074&lt;&gt;"",D$1074&gt;0))),FALSE)</f>
        <v/>
      </c>
      <c r="AK1089">
        <f>IF(AI1089,IF(AH1089,"ANSWERED","MISSING"),IF(AJ1089,IF(AH1089,"INVALID","CONTROLLER MISSING"),IF(AH1089,"INVALID","NOT APPLICABLE")))</f>
        <v/>
      </c>
      <c r="AL1089" t="inlineStr">
        <is>
          <t>PARSED</t>
        </is>
      </c>
    </row>
    <row r="1090">
      <c r="A1090" s="29" t="inlineStr">
        <is>
          <t>CASP_PR_1052_v1</t>
        </is>
      </c>
      <c r="B1090" s="30" t="inlineStr">
        <is>
          <t>Value of Crypto-Assets received from Unhosted Wallets, for which the Originator/Beneficial Owner is not the client, but is a regulated entity subject to AML/CFT Obligations.</t>
        </is>
      </c>
      <c r="C1090" s="34" t="inlineStr">
        <is>
          <t>TABLE: 47.0
MATRIX ROW / CONTEXT: EU/EEA
Enter Value of Crypto-Assets received from Unhosted Wallets, for which the Originator/Beneficial Owner is not the client, but is a regulated entity subject to AML/CFT Obligations..
HOW TO ANSWER: 1 to 1 values.
WHEN TO ANSWER: “Number of Clients receiving Crypto-Assets from Unhosted Wallets, for which the Originator/Beneficial Owner is not the client, but is a regulated entity subject to AML/CFT Obligations.” (CASP_PR_1037) is greater than “0”</t>
        </is>
      </c>
      <c r="D1090" s="36" t="inlineStr"/>
      <c r="E1090" s="33" t="inlineStr"/>
      <c r="F1090" s="33" t="inlineStr"/>
      <c r="G1090" s="33" t="inlineStr"/>
      <c r="H1090" s="33" t="inlineStr"/>
      <c r="I1090" s="33" t="inlineStr"/>
      <c r="J1090" s="33" t="inlineStr"/>
      <c r="K1090" s="33" t="inlineStr"/>
      <c r="L1090" s="33" t="inlineStr"/>
      <c r="M1090" s="33" t="inlineStr"/>
      <c r="N1090" s="33" t="inlineStr"/>
      <c r="O1090" s="33" t="inlineStr"/>
      <c r="P1090" s="33" t="inlineStr"/>
      <c r="Q1090" s="33" t="inlineStr"/>
      <c r="R1090" s="33" t="inlineStr"/>
      <c r="S1090" s="33" t="inlineStr"/>
      <c r="T1090" s="33" t="inlineStr"/>
      <c r="U1090" s="33" t="inlineStr"/>
      <c r="V1090" s="33" t="inlineStr"/>
      <c r="W1090" s="33" t="inlineStr"/>
      <c r="X1090" s="33" t="inlineStr"/>
      <c r="Y1090" s="33" t="inlineStr"/>
      <c r="Z1090" s="33" t="inlineStr"/>
      <c r="AA1090" s="33" t="inlineStr"/>
      <c r="AB1090" s="33" t="inlineStr"/>
      <c r="AC1090" s="33" t="inlineStr"/>
      <c r="AD1090" s="33" t="inlineStr"/>
      <c r="AE1090" s="33" t="inlineStr"/>
      <c r="AF1090" s="33" t="inlineStr"/>
      <c r="AG1090" s="33" t="inlineStr"/>
      <c r="AH1090">
        <f>COUNTA(D1090:D1090)&gt;0</f>
        <v/>
      </c>
      <c r="AI1090">
        <f>IFERROR(AND(D$1075&lt;&gt;"",D$1075&gt;0),FALSE)</f>
        <v/>
      </c>
      <c r="AJ1090">
        <f>IFERROR(AND(D$1075="",NOT(AND(D$1075&lt;&gt;"",D$1075&gt;0))),FALSE)</f>
        <v/>
      </c>
      <c r="AK1090">
        <f>IF(AI1090,IF(AH1090,"ANSWERED","MISSING"),IF(AJ1090,IF(AH1090,"INVALID","CONTROLLER MISSING"),IF(AH1090,"INVALID","NOT APPLICABLE")))</f>
        <v/>
      </c>
      <c r="AL1090" t="inlineStr">
        <is>
          <t>PARSED</t>
        </is>
      </c>
    </row>
    <row r="1091">
      <c r="A1091" s="29" t="inlineStr">
        <is>
          <t>CASP_PR_1053_v1</t>
        </is>
      </c>
      <c r="B1091" s="30" t="inlineStr">
        <is>
          <t>Value of Crypto-Assets received from Unhosted Wallets, for which the Originator/Beneficial Owner is not the client, but is a regulated entity subject to AML/CFT Obligations.</t>
        </is>
      </c>
      <c r="C1091" s="34" t="inlineStr">
        <is>
          <t>TABLE: 47.0
MATRIX ROW / CONTEXT: RoW
Enter Value of Crypto-Assets received from Unhosted Wallets, for which the Originator/Beneficial Owner is not the client, but is a regulated entity subject to AML/CFT Obligations..
HOW TO ANSWER: 1 to 1 values.
WHEN TO ANSWER: “Number of Clients receiving Crypto-Assets from Unhosted Wallets, for which the Originator/Beneficial Owner is not the client, but is a regulated entity subject to AML/CFT Obligations.” (CASP_PR_1038) is greater than “0”</t>
        </is>
      </c>
      <c r="D1091" s="36" t="inlineStr"/>
      <c r="E1091" s="33" t="inlineStr"/>
      <c r="F1091" s="33" t="inlineStr"/>
      <c r="G1091" s="33" t="inlineStr"/>
      <c r="H1091" s="33" t="inlineStr"/>
      <c r="I1091" s="33" t="inlineStr"/>
      <c r="J1091" s="33" t="inlineStr"/>
      <c r="K1091" s="33" t="inlineStr"/>
      <c r="L1091" s="33" t="inlineStr"/>
      <c r="M1091" s="33" t="inlineStr"/>
      <c r="N1091" s="33" t="inlineStr"/>
      <c r="O1091" s="33" t="inlineStr"/>
      <c r="P1091" s="33" t="inlineStr"/>
      <c r="Q1091" s="33" t="inlineStr"/>
      <c r="R1091" s="33" t="inlineStr"/>
      <c r="S1091" s="33" t="inlineStr"/>
      <c r="T1091" s="33" t="inlineStr"/>
      <c r="U1091" s="33" t="inlineStr"/>
      <c r="V1091" s="33" t="inlineStr"/>
      <c r="W1091" s="33" t="inlineStr"/>
      <c r="X1091" s="33" t="inlineStr"/>
      <c r="Y1091" s="33" t="inlineStr"/>
      <c r="Z1091" s="33" t="inlineStr"/>
      <c r="AA1091" s="33" t="inlineStr"/>
      <c r="AB1091" s="33" t="inlineStr"/>
      <c r="AC1091" s="33" t="inlineStr"/>
      <c r="AD1091" s="33" t="inlineStr"/>
      <c r="AE1091" s="33" t="inlineStr"/>
      <c r="AF1091" s="33" t="inlineStr"/>
      <c r="AG1091" s="33" t="inlineStr"/>
      <c r="AH1091">
        <f>COUNTA(D1091:D1091)&gt;0</f>
        <v/>
      </c>
      <c r="AI1091">
        <f>IFERROR(AND(D$1076&lt;&gt;"",D$1076&gt;0),FALSE)</f>
        <v/>
      </c>
      <c r="AJ1091">
        <f>IFERROR(AND(D$1076="",NOT(AND(D$1076&lt;&gt;"",D$1076&gt;0))),FALSE)</f>
        <v/>
      </c>
      <c r="AK1091">
        <f>IF(AI1091,IF(AH1091,"ANSWERED","MISSING"),IF(AJ1091,IF(AH1091,"INVALID","CONTROLLER MISSING"),IF(AH1091,"INVALID","NOT APPLICABLE")))</f>
        <v/>
      </c>
      <c r="AL1091" t="inlineStr">
        <is>
          <t>PARSED</t>
        </is>
      </c>
    </row>
    <row r="1092">
      <c r="A1092" s="29" t="inlineStr">
        <is>
          <t>CASP_PR_1054_v1</t>
        </is>
      </c>
      <c r="B1092" s="30" t="inlineStr">
        <is>
          <t>Value of Crypto-Assets received from Unhosted Wallets for which the Originator/Beneficial Owner is identified but is not the client</t>
        </is>
      </c>
      <c r="C1092" s="34" t="inlineStr">
        <is>
          <t>TABLE: 47.0
MATRIX ROW / CONTEXT: Malta
Enter Value of Crypto-Assets received from Unhosted Wallets for which the Originator/Beneficial Owner is identified but is not the client in Malta
HOW TO ANSWER: 1 to 1 values.
WHEN TO ANSWER: “Number of Clients receiving Crypto-Assets from Unhosted Wallets for which the Originator/Beneficial Owner is identified but is not the client” (CASP_PR_1039) is greater than “0”</t>
        </is>
      </c>
      <c r="D1092" s="36" t="inlineStr"/>
      <c r="E1092" s="33" t="inlineStr"/>
      <c r="F1092" s="33" t="inlineStr"/>
      <c r="G1092" s="33" t="inlineStr"/>
      <c r="H1092" s="33" t="inlineStr"/>
      <c r="I1092" s="33" t="inlineStr"/>
      <c r="J1092" s="33" t="inlineStr"/>
      <c r="K1092" s="33" t="inlineStr"/>
      <c r="L1092" s="33" t="inlineStr"/>
      <c r="M1092" s="33" t="inlineStr"/>
      <c r="N1092" s="33" t="inlineStr"/>
      <c r="O1092" s="33" t="inlineStr"/>
      <c r="P1092" s="33" t="inlineStr"/>
      <c r="Q1092" s="33" t="inlineStr"/>
      <c r="R1092" s="33" t="inlineStr"/>
      <c r="S1092" s="33" t="inlineStr"/>
      <c r="T1092" s="33" t="inlineStr"/>
      <c r="U1092" s="33" t="inlineStr"/>
      <c r="V1092" s="33" t="inlineStr"/>
      <c r="W1092" s="33" t="inlineStr"/>
      <c r="X1092" s="33" t="inlineStr"/>
      <c r="Y1092" s="33" t="inlineStr"/>
      <c r="Z1092" s="33" t="inlineStr"/>
      <c r="AA1092" s="33" t="inlineStr"/>
      <c r="AB1092" s="33" t="inlineStr"/>
      <c r="AC1092" s="33" t="inlineStr"/>
      <c r="AD1092" s="33" t="inlineStr"/>
      <c r="AE1092" s="33" t="inlineStr"/>
      <c r="AF1092" s="33" t="inlineStr"/>
      <c r="AG1092" s="33" t="inlineStr"/>
      <c r="AH1092">
        <f>COUNTA(D1092:D1092)&gt;0</f>
        <v/>
      </c>
      <c r="AI1092">
        <f>IFERROR(AND(D$1077&lt;&gt;"",D$1077&gt;0),FALSE)</f>
        <v/>
      </c>
      <c r="AJ1092">
        <f>IFERROR(AND(D$1077="",NOT(AND(D$1077&lt;&gt;"",D$1077&gt;0))),FALSE)</f>
        <v/>
      </c>
      <c r="AK1092">
        <f>IF(AI1092,IF(AH1092,"ANSWERED","MISSING"),IF(AJ1092,IF(AH1092,"INVALID","CONTROLLER MISSING"),IF(AH1092,"INVALID","NOT APPLICABLE")))</f>
        <v/>
      </c>
      <c r="AL1092" t="inlineStr">
        <is>
          <t>PARSED</t>
        </is>
      </c>
    </row>
    <row r="1093">
      <c r="A1093" s="29" t="inlineStr">
        <is>
          <t>CASP_PR_1055_v1</t>
        </is>
      </c>
      <c r="B1093" s="30" t="inlineStr">
        <is>
          <t>Value of Crypto-Assets received from Unhosted Wallets for which the Originator/Beneficial Owner is identified but is not the client</t>
        </is>
      </c>
      <c r="C1093" s="34" t="inlineStr">
        <is>
          <t>TABLE: 47.0
MATRIX ROW / CONTEXT: EU/EEA
Enter Value of Crypto-Assets received from Unhosted Wallets for which the Originator/Beneficial Owner is identified but is not the client in EU/EEA
HOW TO ANSWER: 1 to 1 values.
WHEN TO ANSWER: “Number of Clients receiving Crypto-Assets from Unhosted Wallets for which the Originator/Beneficial Owner is identified but is not the client” (CASP_PR_1040) is greater than “0”</t>
        </is>
      </c>
      <c r="D1093" s="36" t="inlineStr"/>
      <c r="E1093" s="33" t="inlineStr"/>
      <c r="F1093" s="33" t="inlineStr"/>
      <c r="G1093" s="33" t="inlineStr"/>
      <c r="H1093" s="33" t="inlineStr"/>
      <c r="I1093" s="33" t="inlineStr"/>
      <c r="J1093" s="33" t="inlineStr"/>
      <c r="K1093" s="33" t="inlineStr"/>
      <c r="L1093" s="33" t="inlineStr"/>
      <c r="M1093" s="33" t="inlineStr"/>
      <c r="N1093" s="33" t="inlineStr"/>
      <c r="O1093" s="33" t="inlineStr"/>
      <c r="P1093" s="33" t="inlineStr"/>
      <c r="Q1093" s="33" t="inlineStr"/>
      <c r="R1093" s="33" t="inlineStr"/>
      <c r="S1093" s="33" t="inlineStr"/>
      <c r="T1093" s="33" t="inlineStr"/>
      <c r="U1093" s="33" t="inlineStr"/>
      <c r="V1093" s="33" t="inlineStr"/>
      <c r="W1093" s="33" t="inlineStr"/>
      <c r="X1093" s="33" t="inlineStr"/>
      <c r="Y1093" s="33" t="inlineStr"/>
      <c r="Z1093" s="33" t="inlineStr"/>
      <c r="AA1093" s="33" t="inlineStr"/>
      <c r="AB1093" s="33" t="inlineStr"/>
      <c r="AC1093" s="33" t="inlineStr"/>
      <c r="AD1093" s="33" t="inlineStr"/>
      <c r="AE1093" s="33" t="inlineStr"/>
      <c r="AF1093" s="33" t="inlineStr"/>
      <c r="AG1093" s="33" t="inlineStr"/>
      <c r="AH1093">
        <f>COUNTA(D1093:D1093)&gt;0</f>
        <v/>
      </c>
      <c r="AI1093">
        <f>IFERROR(AND(D$1078&lt;&gt;"",D$1078&gt;0),FALSE)</f>
        <v/>
      </c>
      <c r="AJ1093">
        <f>IFERROR(AND(D$1078="",NOT(AND(D$1078&lt;&gt;"",D$1078&gt;0))),FALSE)</f>
        <v/>
      </c>
      <c r="AK1093">
        <f>IF(AI1093,IF(AH1093,"ANSWERED","MISSING"),IF(AJ1093,IF(AH1093,"INVALID","CONTROLLER MISSING"),IF(AH1093,"INVALID","NOT APPLICABLE")))</f>
        <v/>
      </c>
      <c r="AL1093" t="inlineStr">
        <is>
          <t>PARSED</t>
        </is>
      </c>
    </row>
    <row r="1094">
      <c r="A1094" s="29" t="inlineStr">
        <is>
          <t>CASP_PR_1056_v1</t>
        </is>
      </c>
      <c r="B1094" s="30" t="inlineStr">
        <is>
          <t>Value of Crypto-Assets received from Unhosted Wallets for which the Originator/Beneficial Owner is identified but is not the client</t>
        </is>
      </c>
      <c r="C1094" s="34" t="inlineStr">
        <is>
          <t>TABLE: 47.0
MATRIX ROW / CONTEXT: RoW
Enter Value of Crypto-Assets received from Unhosted Wallets for which the Originator/Beneficial Owner is identified but is not the client in RoW
HOW TO ANSWER: 1 to 1 values.
WHEN TO ANSWER: “Number of Clients receiving Crypto-Assets from Unhosted Wallets for which the Originator/Beneficial Owner is identified but is not the client” (CASP_PR_1041) is greater than “0”</t>
        </is>
      </c>
      <c r="D1094" s="36" t="inlineStr"/>
      <c r="E1094" s="33" t="inlineStr"/>
      <c r="F1094" s="33" t="inlineStr"/>
      <c r="G1094" s="33" t="inlineStr"/>
      <c r="H1094" s="33" t="inlineStr"/>
      <c r="I1094" s="33" t="inlineStr"/>
      <c r="J1094" s="33" t="inlineStr"/>
      <c r="K1094" s="33" t="inlineStr"/>
      <c r="L1094" s="33" t="inlineStr"/>
      <c r="M1094" s="33" t="inlineStr"/>
      <c r="N1094" s="33" t="inlineStr"/>
      <c r="O1094" s="33" t="inlineStr"/>
      <c r="P1094" s="33" t="inlineStr"/>
      <c r="Q1094" s="33" t="inlineStr"/>
      <c r="R1094" s="33" t="inlineStr"/>
      <c r="S1094" s="33" t="inlineStr"/>
      <c r="T1094" s="33" t="inlineStr"/>
      <c r="U1094" s="33" t="inlineStr"/>
      <c r="V1094" s="33" t="inlineStr"/>
      <c r="W1094" s="33" t="inlineStr"/>
      <c r="X1094" s="33" t="inlineStr"/>
      <c r="Y1094" s="33" t="inlineStr"/>
      <c r="Z1094" s="33" t="inlineStr"/>
      <c r="AA1094" s="33" t="inlineStr"/>
      <c r="AB1094" s="33" t="inlineStr"/>
      <c r="AC1094" s="33" t="inlineStr"/>
      <c r="AD1094" s="33" t="inlineStr"/>
      <c r="AE1094" s="33" t="inlineStr"/>
      <c r="AF1094" s="33" t="inlineStr"/>
      <c r="AG1094" s="33" t="inlineStr"/>
      <c r="AH1094">
        <f>COUNTA(D1094:D1094)&gt;0</f>
        <v/>
      </c>
      <c r="AI1094">
        <f>IFERROR(AND(D$1079&lt;&gt;"",D$1079&gt;0),FALSE)</f>
        <v/>
      </c>
      <c r="AJ1094">
        <f>IFERROR(AND(D$1079="",NOT(AND(D$1079&lt;&gt;"",D$1079&gt;0))),FALSE)</f>
        <v/>
      </c>
      <c r="AK1094">
        <f>IF(AI1094,IF(AH1094,"ANSWERED","MISSING"),IF(AJ1094,IF(AH1094,"INVALID","CONTROLLER MISSING"),IF(AH1094,"INVALID","NOT APPLICABLE")))</f>
        <v/>
      </c>
      <c r="AL1094" t="inlineStr">
        <is>
          <t>PARSED</t>
        </is>
      </c>
    </row>
    <row r="1095">
      <c r="A1095" s="29" t="inlineStr">
        <is>
          <t>CASP_PR_1057_v1</t>
        </is>
      </c>
      <c r="B1095" s="30" t="inlineStr">
        <is>
          <t>Value of Crypto-Assets received from Unhosted Wallets for which the Originator/Beneficial Owner is not identified</t>
        </is>
      </c>
      <c r="C1095" s="34" t="inlineStr">
        <is>
          <t>TABLE: 47.0
MATRIX ROW / CONTEXT: Malta
Enter Value of Crypto-Assets received from Unhosted Wallets for which the Originator/Beneficial Owner is not identified in Malta
HOW TO ANSWER: 1 to 1 values.
WHEN TO ANSWER: “Number of Clients receiving Crypto-Assets from Unhosted Wallets for which the Originator/Beneficial Owner is not identified” (CASP_PR_1042) is greater than “0”</t>
        </is>
      </c>
      <c r="D1095" s="36" t="inlineStr"/>
      <c r="E1095" s="33" t="inlineStr"/>
      <c r="F1095" s="33" t="inlineStr"/>
      <c r="G1095" s="33" t="inlineStr"/>
      <c r="H1095" s="33" t="inlineStr"/>
      <c r="I1095" s="33" t="inlineStr"/>
      <c r="J1095" s="33" t="inlineStr"/>
      <c r="K1095" s="33" t="inlineStr"/>
      <c r="L1095" s="33" t="inlineStr"/>
      <c r="M1095" s="33" t="inlineStr"/>
      <c r="N1095" s="33" t="inlineStr"/>
      <c r="O1095" s="33" t="inlineStr"/>
      <c r="P1095" s="33" t="inlineStr"/>
      <c r="Q1095" s="33" t="inlineStr"/>
      <c r="R1095" s="33" t="inlineStr"/>
      <c r="S1095" s="33" t="inlineStr"/>
      <c r="T1095" s="33" t="inlineStr"/>
      <c r="U1095" s="33" t="inlineStr"/>
      <c r="V1095" s="33" t="inlineStr"/>
      <c r="W1095" s="33" t="inlineStr"/>
      <c r="X1095" s="33" t="inlineStr"/>
      <c r="Y1095" s="33" t="inlineStr"/>
      <c r="Z1095" s="33" t="inlineStr"/>
      <c r="AA1095" s="33" t="inlineStr"/>
      <c r="AB1095" s="33" t="inlineStr"/>
      <c r="AC1095" s="33" t="inlineStr"/>
      <c r="AD1095" s="33" t="inlineStr"/>
      <c r="AE1095" s="33" t="inlineStr"/>
      <c r="AF1095" s="33" t="inlineStr"/>
      <c r="AG1095" s="33" t="inlineStr"/>
      <c r="AH1095">
        <f>COUNTA(D1095:D1095)&gt;0</f>
        <v/>
      </c>
      <c r="AI1095">
        <f>IFERROR(AND(D$1080&lt;&gt;"",D$1080&gt;0),FALSE)</f>
        <v/>
      </c>
      <c r="AJ1095">
        <f>IFERROR(AND(D$1080="",NOT(AND(D$1080&lt;&gt;"",D$1080&gt;0))),FALSE)</f>
        <v/>
      </c>
      <c r="AK1095">
        <f>IF(AI1095,IF(AH1095,"ANSWERED","MISSING"),IF(AJ1095,IF(AH1095,"INVALID","CONTROLLER MISSING"),IF(AH1095,"INVALID","NOT APPLICABLE")))</f>
        <v/>
      </c>
      <c r="AL1095" t="inlineStr">
        <is>
          <t>PARSED</t>
        </is>
      </c>
    </row>
    <row r="1096">
      <c r="A1096" s="29" t="inlineStr">
        <is>
          <t>CASP_PR_1058_v1</t>
        </is>
      </c>
      <c r="B1096" s="30" t="inlineStr">
        <is>
          <t>Value of Crypto-Assets received from Unhosted Wallets for which the Originator/Beneficial Owner is not identified</t>
        </is>
      </c>
      <c r="C1096" s="34" t="inlineStr">
        <is>
          <t>TABLE: 47.0
MATRIX ROW / CONTEXT: EU/EEA
Enter Value of Crypto-Assets received from Unhosted Wallets for which the Originator/Beneficial Owner is not identified in EU/EEA
HOW TO ANSWER: 1 to 1 values.
WHEN TO ANSWER: “Number of Clients receiving Crypto-Assets from Unhosted Wallets for which the Originator/Beneficial Owner is not identified” (CASP_PR_1043) is greater than “0”</t>
        </is>
      </c>
      <c r="D1096" s="36" t="inlineStr"/>
      <c r="E1096" s="33" t="inlineStr"/>
      <c r="F1096" s="33" t="inlineStr"/>
      <c r="G1096" s="33" t="inlineStr"/>
      <c r="H1096" s="33" t="inlineStr"/>
      <c r="I1096" s="33" t="inlineStr"/>
      <c r="J1096" s="33" t="inlineStr"/>
      <c r="K1096" s="33" t="inlineStr"/>
      <c r="L1096" s="33" t="inlineStr"/>
      <c r="M1096" s="33" t="inlineStr"/>
      <c r="N1096" s="33" t="inlineStr"/>
      <c r="O1096" s="33" t="inlineStr"/>
      <c r="P1096" s="33" t="inlineStr"/>
      <c r="Q1096" s="33" t="inlineStr"/>
      <c r="R1096" s="33" t="inlineStr"/>
      <c r="S1096" s="33" t="inlineStr"/>
      <c r="T1096" s="33" t="inlineStr"/>
      <c r="U1096" s="33" t="inlineStr"/>
      <c r="V1096" s="33" t="inlineStr"/>
      <c r="W1096" s="33" t="inlineStr"/>
      <c r="X1096" s="33" t="inlineStr"/>
      <c r="Y1096" s="33" t="inlineStr"/>
      <c r="Z1096" s="33" t="inlineStr"/>
      <c r="AA1096" s="33" t="inlineStr"/>
      <c r="AB1096" s="33" t="inlineStr"/>
      <c r="AC1096" s="33" t="inlineStr"/>
      <c r="AD1096" s="33" t="inlineStr"/>
      <c r="AE1096" s="33" t="inlineStr"/>
      <c r="AF1096" s="33" t="inlineStr"/>
      <c r="AG1096" s="33" t="inlineStr"/>
      <c r="AH1096">
        <f>COUNTA(D1096:D1096)&gt;0</f>
        <v/>
      </c>
      <c r="AI1096">
        <f>IFERROR(AND(D$1081&lt;&gt;"",D$1081&gt;0),FALSE)</f>
        <v/>
      </c>
      <c r="AJ1096">
        <f>IFERROR(AND(D$1081="",NOT(AND(D$1081&lt;&gt;"",D$1081&gt;0))),FALSE)</f>
        <v/>
      </c>
      <c r="AK1096">
        <f>IF(AI1096,IF(AH1096,"ANSWERED","MISSING"),IF(AJ1096,IF(AH1096,"INVALID","CONTROLLER MISSING"),IF(AH1096,"INVALID","NOT APPLICABLE")))</f>
        <v/>
      </c>
      <c r="AL1096" t="inlineStr">
        <is>
          <t>PARSED</t>
        </is>
      </c>
    </row>
    <row r="1097">
      <c r="A1097" s="29" t="inlineStr">
        <is>
          <t>CASP_PR_1059_v1</t>
        </is>
      </c>
      <c r="B1097" s="30" t="inlineStr">
        <is>
          <t>Value of Crypto-Assets received from Unhosted Wallets for which the Originator/Beneficial Owner is not identified</t>
        </is>
      </c>
      <c r="C1097" s="34" t="inlineStr">
        <is>
          <t>TABLE: 47.0
MATRIX ROW / CONTEXT: RoW
Enter Value of Crypto-Assets received from Unhosted Wallets for which the Originator/Beneficial Owner is not identified in RoW
HOW TO ANSWER: 1 to 1 values.
WHEN TO ANSWER: “Number of Clients receiving Crypto-Assets from Unhosted Wallets for which the Originator/Beneficial Owner is not identified” (CASP_PR_1044) is greater than “0”</t>
        </is>
      </c>
      <c r="D1097" s="36" t="inlineStr"/>
      <c r="E1097" s="33" t="inlineStr"/>
      <c r="F1097" s="33" t="inlineStr"/>
      <c r="G1097" s="33" t="inlineStr"/>
      <c r="H1097" s="33" t="inlineStr"/>
      <c r="I1097" s="33" t="inlineStr"/>
      <c r="J1097" s="33" t="inlineStr"/>
      <c r="K1097" s="33" t="inlineStr"/>
      <c r="L1097" s="33" t="inlineStr"/>
      <c r="M1097" s="33" t="inlineStr"/>
      <c r="N1097" s="33" t="inlineStr"/>
      <c r="O1097" s="33" t="inlineStr"/>
      <c r="P1097" s="33" t="inlineStr"/>
      <c r="Q1097" s="33" t="inlineStr"/>
      <c r="R1097" s="33" t="inlineStr"/>
      <c r="S1097" s="33" t="inlineStr"/>
      <c r="T1097" s="33" t="inlineStr"/>
      <c r="U1097" s="33" t="inlineStr"/>
      <c r="V1097" s="33" t="inlineStr"/>
      <c r="W1097" s="33" t="inlineStr"/>
      <c r="X1097" s="33" t="inlineStr"/>
      <c r="Y1097" s="33" t="inlineStr"/>
      <c r="Z1097" s="33" t="inlineStr"/>
      <c r="AA1097" s="33" t="inlineStr"/>
      <c r="AB1097" s="33" t="inlineStr"/>
      <c r="AC1097" s="33" t="inlineStr"/>
      <c r="AD1097" s="33" t="inlineStr"/>
      <c r="AE1097" s="33" t="inlineStr"/>
      <c r="AF1097" s="33" t="inlineStr"/>
      <c r="AG1097" s="33" t="inlineStr"/>
      <c r="AH1097">
        <f>COUNTA(D1097:D1097)&gt;0</f>
        <v/>
      </c>
      <c r="AI1097">
        <f>IFERROR(AND(D$1082&lt;&gt;"",D$1082&gt;0),FALSE)</f>
        <v/>
      </c>
      <c r="AJ1097">
        <f>IFERROR(AND(D$1082="",NOT(AND(D$1082&lt;&gt;"",D$1082&gt;0))),FALSE)</f>
        <v/>
      </c>
      <c r="AK1097">
        <f>IF(AI1097,IF(AH1097,"ANSWERED","MISSING"),IF(AJ1097,IF(AH1097,"INVALID","CONTROLLER MISSING"),IF(AH1097,"INVALID","NOT APPLICABLE")))</f>
        <v/>
      </c>
      <c r="AL1097" t="inlineStr">
        <is>
          <t>PARSED</t>
        </is>
      </c>
    </row>
    <row r="1098">
      <c r="A1098" s="29" t="inlineStr">
        <is>
          <t>CASP_PR_1060_v1</t>
        </is>
      </c>
      <c r="B1098" s="30" t="inlineStr">
        <is>
          <t>Top 5 Crypto-Assets Transferred in - Name of Crypto-Asset</t>
        </is>
      </c>
      <c r="C1098" s="35" t="inlineStr">
        <is>
          <t>TABLE: 48.0
Enter details of Top 5 Crypto-Assets Transferred in - Name of Crypto-Asset
HOW TO ANSWER: 1 to 5 values.
OPTIONS: Use the dropdown list; the full option list is intentionally not repeated here.
WHEN TO ANSWER: The total of “Value of Crypto-Assets received from Wallets held by Other CASPs” (CASP_PR_1045), “Value of Crypto-Assets received from Wallets held by Other CASPs” (CASP_PR_1046), “Value of Crypto-Assets received from Wallets held by Other CASPs” (CASP_PR_1047), “Value of Crypto-Assets received fr…</t>
        </is>
      </c>
      <c r="D1098" s="36" t="inlineStr"/>
      <c r="E1098" s="36" t="inlineStr"/>
      <c r="F1098" s="36" t="inlineStr"/>
      <c r="G1098" s="36" t="inlineStr"/>
      <c r="H1098" s="36" t="inlineStr"/>
      <c r="I1098" s="33" t="inlineStr"/>
      <c r="J1098" s="33" t="inlineStr"/>
      <c r="K1098" s="33" t="inlineStr"/>
      <c r="L1098" s="33" t="inlineStr"/>
      <c r="M1098" s="33" t="inlineStr"/>
      <c r="N1098" s="33" t="inlineStr"/>
      <c r="O1098" s="33" t="inlineStr"/>
      <c r="P1098" s="33" t="inlineStr"/>
      <c r="Q1098" s="33" t="inlineStr"/>
      <c r="R1098" s="33" t="inlineStr"/>
      <c r="S1098" s="33" t="inlineStr"/>
      <c r="T1098" s="33" t="inlineStr"/>
      <c r="U1098" s="33" t="inlineStr"/>
      <c r="V1098" s="33" t="inlineStr"/>
      <c r="W1098" s="33" t="inlineStr"/>
      <c r="X1098" s="33" t="inlineStr"/>
      <c r="Y1098" s="33" t="inlineStr"/>
      <c r="Z1098" s="33" t="inlineStr"/>
      <c r="AA1098" s="33" t="inlineStr"/>
      <c r="AB1098" s="33" t="inlineStr"/>
      <c r="AC1098" s="33" t="inlineStr"/>
      <c r="AD1098" s="33" t="inlineStr"/>
      <c r="AE1098" s="33" t="inlineStr"/>
      <c r="AF1098" s="33" t="inlineStr"/>
      <c r="AG1098" s="33" t="inlineStr"/>
      <c r="AH1098">
        <f>COUNTA(D1098:H1098)&gt;0</f>
        <v/>
      </c>
      <c r="AI1098">
        <f>IFERROR(SUM('2- PR'!$D$1083:$D$1083,'2- PR'!$D$1084:$D$1084,'2- PR'!$D$1085:$D$1085,'2- PR'!$D$1086:$D$1086,'2- PR'!$D$1087:$D$1087,'2- PR'!$D$1088:$D$1088,'2- PR'!$D$1089:$D$1089,'2- PR'!$D$1090:$D$1090,'2- PR'!$D$1091:$D$1091,'2- PR'!$D$1092:$D$1092,'2- PR'!$D$1093:$D$1093,'2- PR'!$D$1094:$D$1094,'2- PR'!$D$1095:$D$1095,'2- PR'!$D$1096:$D$1096,'2- PR'!$D$1097:$D$1097)&gt;0,FALSE)</f>
        <v/>
      </c>
      <c r="AJ1098">
        <f>IFERROR(AND(AND(COUNTA('2- PR'!$D$1083:$D$1083)=0,COUNTA('2- PR'!$D$1084:$D$1084)=0,COUNTA('2- PR'!$D$1085:$D$1085)=0,COUNTA('2- PR'!$D$1086:$D$1086)=0,COUNTA('2- PR'!$D$1087:$D$1087)=0,COUNTA('2- PR'!$D$1088:$D$1088)=0,COUNTA('2- PR'!$D$1089:$D$1089)=0,COUNTA('2- PR'!$D$1090:$D$1090)=0,COUNTA('2- PR'!$D$1091:$D$1091)=0,COUNTA('2- PR'!$D$1092:$D$1092)=0,COUNTA('2- PR'!$D$1093:$D$1093)=0,COUNTA('2- PR'!$D$1094:$D$1094)=0,COUNTA('2- PR'!$D$1095:$D$1095)=0,COUNTA('2- PR'!$D$1096:$D$1096)=0,COUNTA('2- PR'!$D$1097:$D$1097)=0),NOT(SUM('2- PR'!$D$1083:$D$1083,'2- PR'!$D$1084:$D$1084,'2- PR'!$D$1085:$D$1085,'2- PR'!$D$1086:$D$1086,'2- PR'!$D$1087:$D$1087,'2- PR'!$D$1088:$D$1088,'2- PR'!$D$1089:$D$1089,'2- PR'!$D$1090:$D$1090,'2- PR'!$D$1091:$D$1091,'2- PR'!$D$1092:$D$1092,'2- PR'!$D$1093:$D$1093,'2- PR'!$D$1094:$D$1094,'2- PR'!$D$1095:$D$1095,'2- PR'!$D$1096:$D$1096,'2- PR'!$D$1097:$D$1097)&gt;0)),FALSE)</f>
        <v/>
      </c>
      <c r="AK1098">
        <f>IF(AI1098,IF(AH1098,"ANSWERED","MISSING"),IF(AJ1098,IF(AH1098,"INVALID","CONTROLLER MISSING"),IF(AH1098,"INVALID","NOT APPLICABLE")))</f>
        <v/>
      </c>
      <c r="AL1098" t="inlineStr">
        <is>
          <t>PARSED</t>
        </is>
      </c>
    </row>
    <row r="1099">
      <c r="A1099" s="29" t="inlineStr">
        <is>
          <t>CASP_PR_1061_v1</t>
        </is>
      </c>
      <c r="B1099" s="30" t="inlineStr">
        <is>
          <t>Top 5 Crypto-Assets Transferred in - ART/EMT/OCA Classification</t>
        </is>
      </c>
      <c r="C1099" s="35" t="inlineStr">
        <is>
          <t>TABLE: 48.0
Enter details of Top 5 Crypto-Assets Transferred in - ART/EMT/OCA Classification
HOW TO ANSWER: 1 to 5 values.
OPTIONS: Asset Referenced Token (ART) | Emoney Token (EMT) | Other Crypto-Asset (OCA)
WHEN TO ANSWER: “Top 5 Crypto-Assets Transferred in - Name of Crypto-Asset” (CASP_PR_1060) is not “N/A”</t>
        </is>
      </c>
      <c r="D1099" s="36" t="inlineStr"/>
      <c r="E1099" s="36" t="inlineStr"/>
      <c r="F1099" s="36" t="inlineStr"/>
      <c r="G1099" s="36" t="inlineStr"/>
      <c r="H1099" s="36" t="inlineStr"/>
      <c r="I1099" s="33" t="inlineStr"/>
      <c r="J1099" s="33" t="inlineStr"/>
      <c r="K1099" s="33" t="inlineStr"/>
      <c r="L1099" s="33" t="inlineStr"/>
      <c r="M1099" s="33" t="inlineStr"/>
      <c r="N1099" s="33" t="inlineStr"/>
      <c r="O1099" s="33" t="inlineStr"/>
      <c r="P1099" s="33" t="inlineStr"/>
      <c r="Q1099" s="33" t="inlineStr"/>
      <c r="R1099" s="33" t="inlineStr"/>
      <c r="S1099" s="33" t="inlineStr"/>
      <c r="T1099" s="33" t="inlineStr"/>
      <c r="U1099" s="33" t="inlineStr"/>
      <c r="V1099" s="33" t="inlineStr"/>
      <c r="W1099" s="33" t="inlineStr"/>
      <c r="X1099" s="33" t="inlineStr"/>
      <c r="Y1099" s="33" t="inlineStr"/>
      <c r="Z1099" s="33" t="inlineStr"/>
      <c r="AA1099" s="33" t="inlineStr"/>
      <c r="AB1099" s="33" t="inlineStr"/>
      <c r="AC1099" s="33" t="inlineStr"/>
      <c r="AD1099" s="33" t="inlineStr"/>
      <c r="AE1099" s="33" t="inlineStr"/>
      <c r="AF1099" s="33" t="inlineStr"/>
      <c r="AG1099" s="33" t="inlineStr"/>
      <c r="AH1099">
        <f>COUNTA(D1099:H1099)&gt;0</f>
        <v/>
      </c>
      <c r="AI1099">
        <f>IFERROR(NOT(COUNTIF('2- PR'!$D$1098:$H$1098,"N/A")&gt;0),FALSE)</f>
        <v/>
      </c>
      <c r="AJ1099">
        <f>IFERROR(AND(COUNTA('2- PR'!$D$1098:$H$1098)=0,NOT(NOT(COUNTIF('2- PR'!$D$1098:$H$1098,"N/A")&gt;0))),FALSE)</f>
        <v/>
      </c>
      <c r="AK1099">
        <f>IF(AI1099,IF(AH1099,"ANSWERED","MISSING"),IF(AJ1099,IF(AH1099,"INVALID","CONTROLLER MISSING"),IF(AH1099,"INVALID","NOT APPLICABLE")))</f>
        <v/>
      </c>
      <c r="AL1099" t="inlineStr">
        <is>
          <t>PARSED</t>
        </is>
      </c>
    </row>
    <row r="1100">
      <c r="A1100" s="29" t="inlineStr">
        <is>
          <t>CASP_PR_1062_v1</t>
        </is>
      </c>
      <c r="B1100" s="30" t="inlineStr">
        <is>
          <t>Top 5 Crypto-Assets Transferred in - Name if USD/EUR Denominated Stablecoin or Other</t>
        </is>
      </c>
      <c r="C1100" s="35" t="inlineStr">
        <is>
          <t>TABLE: 48.0
Enter details of Top 5 Crypto-Assets Transferred in - Name if USD/EUR Denominated Stablecoin or Other. This is to be filled in with the name of the Crypto-Asset if the 'Name of Crypto-Asset' has been filled with EUR Den…
HOW TO ANSWER: 1 to 5 values.
WHEN TO ANSWER: At least one of these conditions must be met: “Top 5 Crypto-Assets Transferred in - Name of Crypto-Asset” (CASP_PR_1060) is “USD Denominated Stablecoin”; or “Top 5 Crypto-Assets Transferred in - Name of Crypto-Asset” (CASP_PR_1060) is “EUR…</t>
        </is>
      </c>
      <c r="D1100" s="36" t="inlineStr"/>
      <c r="E1100" s="36" t="inlineStr"/>
      <c r="F1100" s="36" t="inlineStr"/>
      <c r="G1100" s="36" t="inlineStr"/>
      <c r="H1100" s="36" t="inlineStr"/>
      <c r="I1100" s="33" t="inlineStr"/>
      <c r="J1100" s="33" t="inlineStr"/>
      <c r="K1100" s="33" t="inlineStr"/>
      <c r="L1100" s="33" t="inlineStr"/>
      <c r="M1100" s="33" t="inlineStr"/>
      <c r="N1100" s="33" t="inlineStr"/>
      <c r="O1100" s="33" t="inlineStr"/>
      <c r="P1100" s="33" t="inlineStr"/>
      <c r="Q1100" s="33" t="inlineStr"/>
      <c r="R1100" s="33" t="inlineStr"/>
      <c r="S1100" s="33" t="inlineStr"/>
      <c r="T1100" s="33" t="inlineStr"/>
      <c r="U1100" s="33" t="inlineStr"/>
      <c r="V1100" s="33" t="inlineStr"/>
      <c r="W1100" s="33" t="inlineStr"/>
      <c r="X1100" s="33" t="inlineStr"/>
      <c r="Y1100" s="33" t="inlineStr"/>
      <c r="Z1100" s="33" t="inlineStr"/>
      <c r="AA1100" s="33" t="inlineStr"/>
      <c r="AB1100" s="33" t="inlineStr"/>
      <c r="AC1100" s="33" t="inlineStr"/>
      <c r="AD1100" s="33" t="inlineStr"/>
      <c r="AE1100" s="33" t="inlineStr"/>
      <c r="AF1100" s="33" t="inlineStr"/>
      <c r="AG1100" s="33" t="inlineStr"/>
      <c r="AH1100">
        <f>COUNTA(D1100:H1100)&gt;0</f>
        <v/>
      </c>
      <c r="AI1100">
        <f>IFERROR(OR(COUNTIF('2- PR'!$D$1098:$H$1098,"USD Denominated Stablecoin")&gt;0,COUNTIF('2- PR'!$D$1098:$H$1098,"EUR Denominated Stablecoin")&gt;0,COUNTIF('2- PR'!$D$1098:$H$1098,"Other")&gt;0),FALSE)</f>
        <v/>
      </c>
      <c r="AJ1100">
        <f>IFERROR(AND(COUNTA('2- PR'!$D$1098:$H$1098)=0,NOT(OR(COUNTIF('2- PR'!$D$1098:$H$1098,"USD Denominated Stablecoin")&gt;0,COUNTIF('2- PR'!$D$1098:$H$1098,"EUR Denominated Stablecoin")&gt;0,COUNTIF('2- PR'!$D$1098:$H$1098,"Other")&gt;0))),FALSE)</f>
        <v/>
      </c>
      <c r="AK1100">
        <f>IF(AI1100,IF(AH1100,"ANSWERED","MISSING"),IF(AJ1100,IF(AH1100,"INVALID","CONTROLLER MISSING"),IF(AH1100,"INVALID","NOT APPLICABLE")))</f>
        <v/>
      </c>
      <c r="AL1100" t="inlineStr">
        <is>
          <t>PARSED</t>
        </is>
      </c>
    </row>
    <row r="1101" ht="24" customHeight="1">
      <c r="A1101" s="28" t="inlineStr">
        <is>
          <t>PR — TRANSFERS OF CRYPTO-ASSETS - TRANSFERS OUT</t>
        </is>
      </c>
      <c r="B1101" s="28" t="n"/>
      <c r="C1101" s="28" t="n"/>
      <c r="D1101" s="28" t="n"/>
      <c r="E1101" s="28" t="n"/>
      <c r="F1101" s="28" t="n"/>
      <c r="G1101" s="28" t="n"/>
      <c r="H1101" s="28" t="n"/>
      <c r="I1101" s="28" t="n"/>
      <c r="J1101" s="28" t="n"/>
      <c r="K1101" s="28" t="n"/>
      <c r="L1101" s="28" t="n"/>
      <c r="M1101" s="28" t="n"/>
      <c r="N1101" s="28" t="n"/>
      <c r="O1101" s="28" t="n"/>
      <c r="P1101" s="28" t="n"/>
      <c r="Q1101" s="28" t="n"/>
      <c r="R1101" s="28" t="n"/>
      <c r="S1101" s="28" t="n"/>
      <c r="T1101" s="28" t="n"/>
      <c r="U1101" s="28" t="n"/>
      <c r="V1101" s="28" t="n"/>
      <c r="W1101" s="28" t="n"/>
      <c r="X1101" s="28" t="n"/>
      <c r="Y1101" s="28" t="n"/>
      <c r="Z1101" s="28" t="n"/>
      <c r="AA1101" s="28" t="n"/>
      <c r="AB1101" s="28" t="n"/>
      <c r="AC1101" s="28" t="n"/>
      <c r="AD1101" s="28" t="n"/>
      <c r="AE1101" s="28" t="n"/>
      <c r="AF1101" s="28" t="n"/>
      <c r="AG1101" s="28" t="n"/>
    </row>
    <row r="1102">
      <c r="A1102" s="29" t="inlineStr">
        <is>
          <t>CASP_PR_1063_v1</t>
        </is>
      </c>
      <c r="B1102" s="30" t="inlineStr">
        <is>
          <t>Number of Clients sending Crypto-Assets to  Wallets held by Other CASPs</t>
        </is>
      </c>
      <c r="C1102" s="34" t="inlineStr">
        <is>
          <t>TABLE: 49.0
MATRIX ROW / CONTEXT: Malta
Enter Number of Clients sending Crypto-Assets to  Wallets held by Other CASPs in Malta
HOW TO ANSWER: 1 to 1 values.
WHEN TO ANSWER: “Number of Crypto-Assets transferred externally from the CASP” (CASP_PR_1021) is greater than “0”</t>
        </is>
      </c>
      <c r="D1102" s="36" t="inlineStr"/>
      <c r="E1102" s="33" t="inlineStr"/>
      <c r="F1102" s="33" t="inlineStr"/>
      <c r="G1102" s="33" t="inlineStr"/>
      <c r="H1102" s="33" t="inlineStr"/>
      <c r="I1102" s="33" t="inlineStr"/>
      <c r="J1102" s="33" t="inlineStr"/>
      <c r="K1102" s="33" t="inlineStr"/>
      <c r="L1102" s="33" t="inlineStr"/>
      <c r="M1102" s="33" t="inlineStr"/>
      <c r="N1102" s="33" t="inlineStr"/>
      <c r="O1102" s="33" t="inlineStr"/>
      <c r="P1102" s="33" t="inlineStr"/>
      <c r="Q1102" s="33" t="inlineStr"/>
      <c r="R1102" s="33" t="inlineStr"/>
      <c r="S1102" s="33" t="inlineStr"/>
      <c r="T1102" s="33" t="inlineStr"/>
      <c r="U1102" s="33" t="inlineStr"/>
      <c r="V1102" s="33" t="inlineStr"/>
      <c r="W1102" s="33" t="inlineStr"/>
      <c r="X1102" s="33" t="inlineStr"/>
      <c r="Y1102" s="33" t="inlineStr"/>
      <c r="Z1102" s="33" t="inlineStr"/>
      <c r="AA1102" s="33" t="inlineStr"/>
      <c r="AB1102" s="33" t="inlineStr"/>
      <c r="AC1102" s="33" t="inlineStr"/>
      <c r="AD1102" s="33" t="inlineStr"/>
      <c r="AE1102" s="33" t="inlineStr"/>
      <c r="AF1102" s="33" t="inlineStr"/>
      <c r="AG1102" s="33" t="inlineStr"/>
      <c r="AH1102">
        <f>COUNTA(D1102:D1102)&gt;0</f>
        <v/>
      </c>
      <c r="AI1102">
        <f>IFERROR(AND($D$1058&lt;&gt;"",$D$1058&gt;0),FALSE)</f>
        <v/>
      </c>
      <c r="AJ1102">
        <f>IFERROR(AND($D$1058="",NOT(AND($D$1058&lt;&gt;"",$D$1058&gt;0))),FALSE)</f>
        <v/>
      </c>
      <c r="AK1102">
        <f>IF(AI1102,IF(AH1102,"ANSWERED","MISSING"),IF(AJ1102,IF(AH1102,"INVALID","CONTROLLER MISSING"),IF(AH1102,"INVALID","NOT APPLICABLE")))</f>
        <v/>
      </c>
      <c r="AL1102" t="inlineStr">
        <is>
          <t>PARSED</t>
        </is>
      </c>
    </row>
    <row r="1103">
      <c r="A1103" s="29" t="inlineStr">
        <is>
          <t>CASP_PR_1064_v1</t>
        </is>
      </c>
      <c r="B1103" s="30" t="inlineStr">
        <is>
          <t>Number of Clients sending Crypto-Assets to  Wallets held by Other CASPs</t>
        </is>
      </c>
      <c r="C1103" s="34" t="inlineStr">
        <is>
          <t>TABLE: 49.0
MATRIX ROW / CONTEXT: EU/EEA
Enter Number of Clients sending Crypto-Assets to  Wallets held by Other CASPs in EU/EEA
HOW TO ANSWER: 1 to 1 values.
WHEN TO ANSWER: “Number of Crypto-Assets transferred externally from the CASP” (CASP_PR_1022) is greater than “0”</t>
        </is>
      </c>
      <c r="D1103" s="36" t="inlineStr"/>
      <c r="E1103" s="33" t="inlineStr"/>
      <c r="F1103" s="33" t="inlineStr"/>
      <c r="G1103" s="33" t="inlineStr"/>
      <c r="H1103" s="33" t="inlineStr"/>
      <c r="I1103" s="33" t="inlineStr"/>
      <c r="J1103" s="33" t="inlineStr"/>
      <c r="K1103" s="33" t="inlineStr"/>
      <c r="L1103" s="33" t="inlineStr"/>
      <c r="M1103" s="33" t="inlineStr"/>
      <c r="N1103" s="33" t="inlineStr"/>
      <c r="O1103" s="33" t="inlineStr"/>
      <c r="P1103" s="33" t="inlineStr"/>
      <c r="Q1103" s="33" t="inlineStr"/>
      <c r="R1103" s="33" t="inlineStr"/>
      <c r="S1103" s="33" t="inlineStr"/>
      <c r="T1103" s="33" t="inlineStr"/>
      <c r="U1103" s="33" t="inlineStr"/>
      <c r="V1103" s="33" t="inlineStr"/>
      <c r="W1103" s="33" t="inlineStr"/>
      <c r="X1103" s="33" t="inlineStr"/>
      <c r="Y1103" s="33" t="inlineStr"/>
      <c r="Z1103" s="33" t="inlineStr"/>
      <c r="AA1103" s="33" t="inlineStr"/>
      <c r="AB1103" s="33" t="inlineStr"/>
      <c r="AC1103" s="33" t="inlineStr"/>
      <c r="AD1103" s="33" t="inlineStr"/>
      <c r="AE1103" s="33" t="inlineStr"/>
      <c r="AF1103" s="33" t="inlineStr"/>
      <c r="AG1103" s="33" t="inlineStr"/>
      <c r="AH1103">
        <f>COUNTA(D1103:D1103)&gt;0</f>
        <v/>
      </c>
      <c r="AI1103">
        <f>IFERROR(AND($D$1059&lt;&gt;"",$D$1059&gt;0),FALSE)</f>
        <v/>
      </c>
      <c r="AJ1103">
        <f>IFERROR(AND($D$1059="",NOT(AND($D$1059&lt;&gt;"",$D$1059&gt;0))),FALSE)</f>
        <v/>
      </c>
      <c r="AK1103">
        <f>IF(AI1103,IF(AH1103,"ANSWERED","MISSING"),IF(AJ1103,IF(AH1103,"INVALID","CONTROLLER MISSING"),IF(AH1103,"INVALID","NOT APPLICABLE")))</f>
        <v/>
      </c>
      <c r="AL1103" t="inlineStr">
        <is>
          <t>PARSED</t>
        </is>
      </c>
    </row>
    <row r="1104">
      <c r="A1104" s="29" t="inlineStr">
        <is>
          <t>CASP_PR_1065_v1</t>
        </is>
      </c>
      <c r="B1104" s="30" t="inlineStr">
        <is>
          <t>Number of Clients sending Crypto-Assets to  Wallets held by Other CASPs</t>
        </is>
      </c>
      <c r="C1104" s="34" t="inlineStr">
        <is>
          <t>TABLE: 49.0
MATRIX ROW / CONTEXT: RoW
Enter Number of Clients sending Crypto-Assets to  Wallets held by Other CASPs in RoW
HOW TO ANSWER: 1 to 1 values.
WHEN TO ANSWER: “Number of Crypto-Assets transferred externally from the CASP” (CASP_PR_1023) is greater than “0”</t>
        </is>
      </c>
      <c r="D1104" s="36" t="inlineStr"/>
      <c r="E1104" s="33" t="inlineStr"/>
      <c r="F1104" s="33" t="inlineStr"/>
      <c r="G1104" s="33" t="inlineStr"/>
      <c r="H1104" s="33" t="inlineStr"/>
      <c r="I1104" s="33" t="inlineStr"/>
      <c r="J1104" s="33" t="inlineStr"/>
      <c r="K1104" s="33" t="inlineStr"/>
      <c r="L1104" s="33" t="inlineStr"/>
      <c r="M1104" s="33" t="inlineStr"/>
      <c r="N1104" s="33" t="inlineStr"/>
      <c r="O1104" s="33" t="inlineStr"/>
      <c r="P1104" s="33" t="inlineStr"/>
      <c r="Q1104" s="33" t="inlineStr"/>
      <c r="R1104" s="33" t="inlineStr"/>
      <c r="S1104" s="33" t="inlineStr"/>
      <c r="T1104" s="33" t="inlineStr"/>
      <c r="U1104" s="33" t="inlineStr"/>
      <c r="V1104" s="33" t="inlineStr"/>
      <c r="W1104" s="33" t="inlineStr"/>
      <c r="X1104" s="33" t="inlineStr"/>
      <c r="Y1104" s="33" t="inlineStr"/>
      <c r="Z1104" s="33" t="inlineStr"/>
      <c r="AA1104" s="33" t="inlineStr"/>
      <c r="AB1104" s="33" t="inlineStr"/>
      <c r="AC1104" s="33" t="inlineStr"/>
      <c r="AD1104" s="33" t="inlineStr"/>
      <c r="AE1104" s="33" t="inlineStr"/>
      <c r="AF1104" s="33" t="inlineStr"/>
      <c r="AG1104" s="33" t="inlineStr"/>
      <c r="AH1104">
        <f>COUNTA(D1104:D1104)&gt;0</f>
        <v/>
      </c>
      <c r="AI1104">
        <f>IFERROR(AND($D$1060&lt;&gt;"",$D$1060&gt;0),FALSE)</f>
        <v/>
      </c>
      <c r="AJ1104">
        <f>IFERROR(AND($D$1060="",NOT(AND($D$1060&lt;&gt;"",$D$1060&gt;0))),FALSE)</f>
        <v/>
      </c>
      <c r="AK1104">
        <f>IF(AI1104,IF(AH1104,"ANSWERED","MISSING"),IF(AJ1104,IF(AH1104,"INVALID","CONTROLLER MISSING"),IF(AH1104,"INVALID","NOT APPLICABLE")))</f>
        <v/>
      </c>
      <c r="AL1104" t="inlineStr">
        <is>
          <t>PARSED</t>
        </is>
      </c>
    </row>
    <row r="1105">
      <c r="A1105" s="29" t="inlineStr">
        <is>
          <t>CASP_PR_1066_v1</t>
        </is>
      </c>
      <c r="B1105" s="30" t="inlineStr">
        <is>
          <t>Number of Clients sending Crypto-Assets to  Unhosted Wallets for which the Client is the Originator/Beneficial Owner</t>
        </is>
      </c>
      <c r="C1105" s="34" t="inlineStr">
        <is>
          <t>TABLE: 49.0
MATRIX ROW / CONTEXT: Malta
Enter Number of Clients sending Crypto-Assets to  Unhosted Wallets for which the Client is the Originator/Beneficial Owner in Malta
HOW TO ANSWER: 1 to 1 values.
WHEN TO ANSWER: “Number of Crypto-Assets transferred externally from the CASP” (CASP_PR_1021) is greater than “0”</t>
        </is>
      </c>
      <c r="D1105" s="36" t="inlineStr"/>
      <c r="E1105" s="33" t="inlineStr"/>
      <c r="F1105" s="33" t="inlineStr"/>
      <c r="G1105" s="33" t="inlineStr"/>
      <c r="H1105" s="33" t="inlineStr"/>
      <c r="I1105" s="33" t="inlineStr"/>
      <c r="J1105" s="33" t="inlineStr"/>
      <c r="K1105" s="33" t="inlineStr"/>
      <c r="L1105" s="33" t="inlineStr"/>
      <c r="M1105" s="33" t="inlineStr"/>
      <c r="N1105" s="33" t="inlineStr"/>
      <c r="O1105" s="33" t="inlineStr"/>
      <c r="P1105" s="33" t="inlineStr"/>
      <c r="Q1105" s="33" t="inlineStr"/>
      <c r="R1105" s="33" t="inlineStr"/>
      <c r="S1105" s="33" t="inlineStr"/>
      <c r="T1105" s="33" t="inlineStr"/>
      <c r="U1105" s="33" t="inlineStr"/>
      <c r="V1105" s="33" t="inlineStr"/>
      <c r="W1105" s="33" t="inlineStr"/>
      <c r="X1105" s="33" t="inlineStr"/>
      <c r="Y1105" s="33" t="inlineStr"/>
      <c r="Z1105" s="33" t="inlineStr"/>
      <c r="AA1105" s="33" t="inlineStr"/>
      <c r="AB1105" s="33" t="inlineStr"/>
      <c r="AC1105" s="33" t="inlineStr"/>
      <c r="AD1105" s="33" t="inlineStr"/>
      <c r="AE1105" s="33" t="inlineStr"/>
      <c r="AF1105" s="33" t="inlineStr"/>
      <c r="AG1105" s="33" t="inlineStr"/>
      <c r="AH1105">
        <f>COUNTA(D1105:D1105)&gt;0</f>
        <v/>
      </c>
      <c r="AI1105">
        <f>IFERROR(AND($D$1058&lt;&gt;"",$D$1058&gt;0),FALSE)</f>
        <v/>
      </c>
      <c r="AJ1105">
        <f>IFERROR(AND($D$1058="",NOT(AND($D$1058&lt;&gt;"",$D$1058&gt;0))),FALSE)</f>
        <v/>
      </c>
      <c r="AK1105">
        <f>IF(AI1105,IF(AH1105,"ANSWERED","MISSING"),IF(AJ1105,IF(AH1105,"INVALID","CONTROLLER MISSING"),IF(AH1105,"INVALID","NOT APPLICABLE")))</f>
        <v/>
      </c>
      <c r="AL1105" t="inlineStr">
        <is>
          <t>PARSED</t>
        </is>
      </c>
    </row>
    <row r="1106">
      <c r="A1106" s="29" t="inlineStr">
        <is>
          <t>CASP_PR_1067_v1</t>
        </is>
      </c>
      <c r="B1106" s="30" t="inlineStr">
        <is>
          <t>Number of Clients sending Crypto-Assets to  Unhosted Wallets for which the Client is the Originator/Beneficial Owner</t>
        </is>
      </c>
      <c r="C1106" s="34" t="inlineStr">
        <is>
          <t>TABLE: 49.0
MATRIX ROW / CONTEXT: EU/EEA
Enter Number of Clients sending Crypto-Assets to  Unhosted Wallets for which the Client is the Originator/Beneficial Owner in EU/EEA
HOW TO ANSWER: 1 to 1 values.
WHEN TO ANSWER: “Number of Crypto-Assets transferred externally from the CASP” (CASP_PR_1022) is greater than “0”</t>
        </is>
      </c>
      <c r="D1106" s="36" t="inlineStr"/>
      <c r="E1106" s="33" t="inlineStr"/>
      <c r="F1106" s="33" t="inlineStr"/>
      <c r="G1106" s="33" t="inlineStr"/>
      <c r="H1106" s="33" t="inlineStr"/>
      <c r="I1106" s="33" t="inlineStr"/>
      <c r="J1106" s="33" t="inlineStr"/>
      <c r="K1106" s="33" t="inlineStr"/>
      <c r="L1106" s="33" t="inlineStr"/>
      <c r="M1106" s="33" t="inlineStr"/>
      <c r="N1106" s="33" t="inlineStr"/>
      <c r="O1106" s="33" t="inlineStr"/>
      <c r="P1106" s="33" t="inlineStr"/>
      <c r="Q1106" s="33" t="inlineStr"/>
      <c r="R1106" s="33" t="inlineStr"/>
      <c r="S1106" s="33" t="inlineStr"/>
      <c r="T1106" s="33" t="inlineStr"/>
      <c r="U1106" s="33" t="inlineStr"/>
      <c r="V1106" s="33" t="inlineStr"/>
      <c r="W1106" s="33" t="inlineStr"/>
      <c r="X1106" s="33" t="inlineStr"/>
      <c r="Y1106" s="33" t="inlineStr"/>
      <c r="Z1106" s="33" t="inlineStr"/>
      <c r="AA1106" s="33" t="inlineStr"/>
      <c r="AB1106" s="33" t="inlineStr"/>
      <c r="AC1106" s="33" t="inlineStr"/>
      <c r="AD1106" s="33" t="inlineStr"/>
      <c r="AE1106" s="33" t="inlineStr"/>
      <c r="AF1106" s="33" t="inlineStr"/>
      <c r="AG1106" s="33" t="inlineStr"/>
      <c r="AH1106">
        <f>COUNTA(D1106:D1106)&gt;0</f>
        <v/>
      </c>
      <c r="AI1106">
        <f>IFERROR(AND($D$1059&lt;&gt;"",$D$1059&gt;0),FALSE)</f>
        <v/>
      </c>
      <c r="AJ1106">
        <f>IFERROR(AND($D$1059="",NOT(AND($D$1059&lt;&gt;"",$D$1059&gt;0))),FALSE)</f>
        <v/>
      </c>
      <c r="AK1106">
        <f>IF(AI1106,IF(AH1106,"ANSWERED","MISSING"),IF(AJ1106,IF(AH1106,"INVALID","CONTROLLER MISSING"),IF(AH1106,"INVALID","NOT APPLICABLE")))</f>
        <v/>
      </c>
      <c r="AL1106" t="inlineStr">
        <is>
          <t>PARSED</t>
        </is>
      </c>
    </row>
    <row r="1107">
      <c r="A1107" s="29" t="inlineStr">
        <is>
          <t>CASP_PR_1068_v1</t>
        </is>
      </c>
      <c r="B1107" s="30" t="inlineStr">
        <is>
          <t>Number of Clients sending Crypto-Assets to  Unhosted Wallets for which the Client is the Originator/Beneficial Owner</t>
        </is>
      </c>
      <c r="C1107" s="34" t="inlineStr">
        <is>
          <t>TABLE: 49.0
MATRIX ROW / CONTEXT: RoW
Enter Number of Clients sending Crypto-Assets to  Unhosted Wallets for which the Client is the Originator/Beneficial Owner in RoW
HOW TO ANSWER: 1 to 1 values.
WHEN TO ANSWER: “Number of Crypto-Assets transferred externally from the CASP” (CASP_PR_1023) is greater than “0”</t>
        </is>
      </c>
      <c r="D1107" s="36" t="inlineStr"/>
      <c r="E1107" s="33" t="inlineStr"/>
      <c r="F1107" s="33" t="inlineStr"/>
      <c r="G1107" s="33" t="inlineStr"/>
      <c r="H1107" s="33" t="inlineStr"/>
      <c r="I1107" s="33" t="inlineStr"/>
      <c r="J1107" s="33" t="inlineStr"/>
      <c r="K1107" s="33" t="inlineStr"/>
      <c r="L1107" s="33" t="inlineStr"/>
      <c r="M1107" s="33" t="inlineStr"/>
      <c r="N1107" s="33" t="inlineStr"/>
      <c r="O1107" s="33" t="inlineStr"/>
      <c r="P1107" s="33" t="inlineStr"/>
      <c r="Q1107" s="33" t="inlineStr"/>
      <c r="R1107" s="33" t="inlineStr"/>
      <c r="S1107" s="33" t="inlineStr"/>
      <c r="T1107" s="33" t="inlineStr"/>
      <c r="U1107" s="33" t="inlineStr"/>
      <c r="V1107" s="33" t="inlineStr"/>
      <c r="W1107" s="33" t="inlineStr"/>
      <c r="X1107" s="33" t="inlineStr"/>
      <c r="Y1107" s="33" t="inlineStr"/>
      <c r="Z1107" s="33" t="inlineStr"/>
      <c r="AA1107" s="33" t="inlineStr"/>
      <c r="AB1107" s="33" t="inlineStr"/>
      <c r="AC1107" s="33" t="inlineStr"/>
      <c r="AD1107" s="33" t="inlineStr"/>
      <c r="AE1107" s="33" t="inlineStr"/>
      <c r="AF1107" s="33" t="inlineStr"/>
      <c r="AG1107" s="33" t="inlineStr"/>
      <c r="AH1107">
        <f>COUNTA(D1107:D1107)&gt;0</f>
        <v/>
      </c>
      <c r="AI1107">
        <f>IFERROR(AND($D$1060&lt;&gt;"",$D$1060&gt;0),FALSE)</f>
        <v/>
      </c>
      <c r="AJ1107">
        <f>IFERROR(AND($D$1060="",NOT(AND($D$1060&lt;&gt;"",$D$1060&gt;0))),FALSE)</f>
        <v/>
      </c>
      <c r="AK1107">
        <f>IF(AI1107,IF(AH1107,"ANSWERED","MISSING"),IF(AJ1107,IF(AH1107,"INVALID","CONTROLLER MISSING"),IF(AH1107,"INVALID","NOT APPLICABLE")))</f>
        <v/>
      </c>
      <c r="AL1107" t="inlineStr">
        <is>
          <t>PARSED</t>
        </is>
      </c>
    </row>
    <row r="1108">
      <c r="A1108" s="29" t="inlineStr">
        <is>
          <t>CASP_PR_1069_v1</t>
        </is>
      </c>
      <c r="B1108" s="30" t="inlineStr">
        <is>
          <t>Number of Clients sending Crypto-Assets to Unhosted Wallets, for which the Originator/Beneficial Owner is not the client, but is a regulated entity subject to AML/CFT Obligations.</t>
        </is>
      </c>
      <c r="C1108" s="34" t="inlineStr">
        <is>
          <t>TABLE: 49.0
MATRIX ROW / CONTEXT: Malta
Enter Number of Clients sending Crypto-Assets to Unhosted Wallets, for which the Originator/Beneficial Owner is not the client, but is a regulated entity subject to AML/CFT Obligations..
HOW TO ANSWER: 1 to 1 values.
WHEN TO ANSWER: “Number of Crypto-Assets transferred externally from the CASP” (CASP_PR_1021) is greater than “0”</t>
        </is>
      </c>
      <c r="D1108" s="36" t="inlineStr"/>
      <c r="E1108" s="33" t="inlineStr"/>
      <c r="F1108" s="33" t="inlineStr"/>
      <c r="G1108" s="33" t="inlineStr"/>
      <c r="H1108" s="33" t="inlineStr"/>
      <c r="I1108" s="33" t="inlineStr"/>
      <c r="J1108" s="33" t="inlineStr"/>
      <c r="K1108" s="33" t="inlineStr"/>
      <c r="L1108" s="33" t="inlineStr"/>
      <c r="M1108" s="33" t="inlineStr"/>
      <c r="N1108" s="33" t="inlineStr"/>
      <c r="O1108" s="33" t="inlineStr"/>
      <c r="P1108" s="33" t="inlineStr"/>
      <c r="Q1108" s="33" t="inlineStr"/>
      <c r="R1108" s="33" t="inlineStr"/>
      <c r="S1108" s="33" t="inlineStr"/>
      <c r="T1108" s="33" t="inlineStr"/>
      <c r="U1108" s="33" t="inlineStr"/>
      <c r="V1108" s="33" t="inlineStr"/>
      <c r="W1108" s="33" t="inlineStr"/>
      <c r="X1108" s="33" t="inlineStr"/>
      <c r="Y1108" s="33" t="inlineStr"/>
      <c r="Z1108" s="33" t="inlineStr"/>
      <c r="AA1108" s="33" t="inlineStr"/>
      <c r="AB1108" s="33" t="inlineStr"/>
      <c r="AC1108" s="33" t="inlineStr"/>
      <c r="AD1108" s="33" t="inlineStr"/>
      <c r="AE1108" s="33" t="inlineStr"/>
      <c r="AF1108" s="33" t="inlineStr"/>
      <c r="AG1108" s="33" t="inlineStr"/>
      <c r="AH1108">
        <f>COUNTA(D1108:D1108)&gt;0</f>
        <v/>
      </c>
      <c r="AI1108">
        <f>IFERROR(AND($D$1058&lt;&gt;"",$D$1058&gt;0),FALSE)</f>
        <v/>
      </c>
      <c r="AJ1108">
        <f>IFERROR(AND($D$1058="",NOT(AND($D$1058&lt;&gt;"",$D$1058&gt;0))),FALSE)</f>
        <v/>
      </c>
      <c r="AK1108">
        <f>IF(AI1108,IF(AH1108,"ANSWERED","MISSING"),IF(AJ1108,IF(AH1108,"INVALID","CONTROLLER MISSING"),IF(AH1108,"INVALID","NOT APPLICABLE")))</f>
        <v/>
      </c>
      <c r="AL1108" t="inlineStr">
        <is>
          <t>PARSED</t>
        </is>
      </c>
    </row>
    <row r="1109">
      <c r="A1109" s="29" t="inlineStr">
        <is>
          <t>CASP_PR_1070_v1</t>
        </is>
      </c>
      <c r="B1109" s="30" t="inlineStr">
        <is>
          <t>Number of Clients sending Crypto-Assets to Unhosted Wallets, for which the Originator/Beneficial Owner is not the client, but is a regulated entity subject to AML/CFT Obligations.</t>
        </is>
      </c>
      <c r="C1109" s="34" t="inlineStr">
        <is>
          <t>TABLE: 49.0
MATRIX ROW / CONTEXT: EU/EEA
Enter Number of Clients sending Crypto-Assets to Unhosted Wallets, for which the Originator/Beneficial Owner is not the client, but is a regulated entity subject to AML/CFT Obligations..
HOW TO ANSWER: 1 to 1 values.
WHEN TO ANSWER: “Number of Crypto-Assets transferred externally from the CASP” (CASP_PR_1022) is greater than “0”</t>
        </is>
      </c>
      <c r="D1109" s="36" t="inlineStr"/>
      <c r="E1109" s="33" t="inlineStr"/>
      <c r="F1109" s="33" t="inlineStr"/>
      <c r="G1109" s="33" t="inlineStr"/>
      <c r="H1109" s="33" t="inlineStr"/>
      <c r="I1109" s="33" t="inlineStr"/>
      <c r="J1109" s="33" t="inlineStr"/>
      <c r="K1109" s="33" t="inlineStr"/>
      <c r="L1109" s="33" t="inlineStr"/>
      <c r="M1109" s="33" t="inlineStr"/>
      <c r="N1109" s="33" t="inlineStr"/>
      <c r="O1109" s="33" t="inlineStr"/>
      <c r="P1109" s="33" t="inlineStr"/>
      <c r="Q1109" s="33" t="inlineStr"/>
      <c r="R1109" s="33" t="inlineStr"/>
      <c r="S1109" s="33" t="inlineStr"/>
      <c r="T1109" s="33" t="inlineStr"/>
      <c r="U1109" s="33" t="inlineStr"/>
      <c r="V1109" s="33" t="inlineStr"/>
      <c r="W1109" s="33" t="inlineStr"/>
      <c r="X1109" s="33" t="inlineStr"/>
      <c r="Y1109" s="33" t="inlineStr"/>
      <c r="Z1109" s="33" t="inlineStr"/>
      <c r="AA1109" s="33" t="inlineStr"/>
      <c r="AB1109" s="33" t="inlineStr"/>
      <c r="AC1109" s="33" t="inlineStr"/>
      <c r="AD1109" s="33" t="inlineStr"/>
      <c r="AE1109" s="33" t="inlineStr"/>
      <c r="AF1109" s="33" t="inlineStr"/>
      <c r="AG1109" s="33" t="inlineStr"/>
      <c r="AH1109">
        <f>COUNTA(D1109:D1109)&gt;0</f>
        <v/>
      </c>
      <c r="AI1109">
        <f>IFERROR(AND($D$1059&lt;&gt;"",$D$1059&gt;0),FALSE)</f>
        <v/>
      </c>
      <c r="AJ1109">
        <f>IFERROR(AND($D$1059="",NOT(AND($D$1059&lt;&gt;"",$D$1059&gt;0))),FALSE)</f>
        <v/>
      </c>
      <c r="AK1109">
        <f>IF(AI1109,IF(AH1109,"ANSWERED","MISSING"),IF(AJ1109,IF(AH1109,"INVALID","CONTROLLER MISSING"),IF(AH1109,"INVALID","NOT APPLICABLE")))</f>
        <v/>
      </c>
      <c r="AL1109" t="inlineStr">
        <is>
          <t>PARSED</t>
        </is>
      </c>
    </row>
    <row r="1110">
      <c r="A1110" s="29" t="inlineStr">
        <is>
          <t>CASP_PR_1071_v1</t>
        </is>
      </c>
      <c r="B1110" s="30" t="inlineStr">
        <is>
          <t>Number of Clients sending Crypto-Assets to Unhosted Wallets, for which the Originator/Beneficial Owner is not the client, but is a regulated entity subject to AML/CFT Obligations.</t>
        </is>
      </c>
      <c r="C1110" s="34" t="inlineStr">
        <is>
          <t>TABLE: 49.0
MATRIX ROW / CONTEXT: RoW
Enter Number of Clients sending Crypto-Assets to Unhosted Wallets, for which the Originator/Beneficial Owner is not the client, but is a regulated entity subject to AML/CFT Obligations..
HOW TO ANSWER: 1 to 1 values.
WHEN TO ANSWER: “Number of Crypto-Assets transferred externally from the CASP” (CASP_PR_1023) is greater than “0”</t>
        </is>
      </c>
      <c r="D1110" s="36" t="inlineStr"/>
      <c r="E1110" s="33" t="inlineStr"/>
      <c r="F1110" s="33" t="inlineStr"/>
      <c r="G1110" s="33" t="inlineStr"/>
      <c r="H1110" s="33" t="inlineStr"/>
      <c r="I1110" s="33" t="inlineStr"/>
      <c r="J1110" s="33" t="inlineStr"/>
      <c r="K1110" s="33" t="inlineStr"/>
      <c r="L1110" s="33" t="inlineStr"/>
      <c r="M1110" s="33" t="inlineStr"/>
      <c r="N1110" s="33" t="inlineStr"/>
      <c r="O1110" s="33" t="inlineStr"/>
      <c r="P1110" s="33" t="inlineStr"/>
      <c r="Q1110" s="33" t="inlineStr"/>
      <c r="R1110" s="33" t="inlineStr"/>
      <c r="S1110" s="33" t="inlineStr"/>
      <c r="T1110" s="33" t="inlineStr"/>
      <c r="U1110" s="33" t="inlineStr"/>
      <c r="V1110" s="33" t="inlineStr"/>
      <c r="W1110" s="33" t="inlineStr"/>
      <c r="X1110" s="33" t="inlineStr"/>
      <c r="Y1110" s="33" t="inlineStr"/>
      <c r="Z1110" s="33" t="inlineStr"/>
      <c r="AA1110" s="33" t="inlineStr"/>
      <c r="AB1110" s="33" t="inlineStr"/>
      <c r="AC1110" s="33" t="inlineStr"/>
      <c r="AD1110" s="33" t="inlineStr"/>
      <c r="AE1110" s="33" t="inlineStr"/>
      <c r="AF1110" s="33" t="inlineStr"/>
      <c r="AG1110" s="33" t="inlineStr"/>
      <c r="AH1110">
        <f>COUNTA(D1110:D1110)&gt;0</f>
        <v/>
      </c>
      <c r="AI1110">
        <f>IFERROR(AND($D$1060&lt;&gt;"",$D$1060&gt;0),FALSE)</f>
        <v/>
      </c>
      <c r="AJ1110">
        <f>IFERROR(AND($D$1060="",NOT(AND($D$1060&lt;&gt;"",$D$1060&gt;0))),FALSE)</f>
        <v/>
      </c>
      <c r="AK1110">
        <f>IF(AI1110,IF(AH1110,"ANSWERED","MISSING"),IF(AJ1110,IF(AH1110,"INVALID","CONTROLLER MISSING"),IF(AH1110,"INVALID","NOT APPLICABLE")))</f>
        <v/>
      </c>
      <c r="AL1110" t="inlineStr">
        <is>
          <t>PARSED</t>
        </is>
      </c>
    </row>
    <row r="1111">
      <c r="A1111" s="29" t="inlineStr">
        <is>
          <t>CASP_PR_1072_v1</t>
        </is>
      </c>
      <c r="B1111" s="30" t="inlineStr">
        <is>
          <t>Number of Clients sending Crypto-Assets to  Unhosted Wallets for which the Originator/Beneficial Owner is identified but is not the client</t>
        </is>
      </c>
      <c r="C1111" s="34" t="inlineStr">
        <is>
          <t>TABLE: 49.0
MATRIX ROW / CONTEXT: Malta
Enter Number of Clients sending Crypto-Assets to  Unhosted Wallets for which the Originator/Beneficial Owner is identified but is not the client in Malta
HOW TO ANSWER: 1 to 1 values.
WHEN TO ANSWER: “Number of Crypto-Assets transferred externally from the CASP” (CASP_PR_1021) is greater than “0”</t>
        </is>
      </c>
      <c r="D1111" s="36" t="inlineStr"/>
      <c r="E1111" s="33" t="inlineStr"/>
      <c r="F1111" s="33" t="inlineStr"/>
      <c r="G1111" s="33" t="inlineStr"/>
      <c r="H1111" s="33" t="inlineStr"/>
      <c r="I1111" s="33" t="inlineStr"/>
      <c r="J1111" s="33" t="inlineStr"/>
      <c r="K1111" s="33" t="inlineStr"/>
      <c r="L1111" s="33" t="inlineStr"/>
      <c r="M1111" s="33" t="inlineStr"/>
      <c r="N1111" s="33" t="inlineStr"/>
      <c r="O1111" s="33" t="inlineStr"/>
      <c r="P1111" s="33" t="inlineStr"/>
      <c r="Q1111" s="33" t="inlineStr"/>
      <c r="R1111" s="33" t="inlineStr"/>
      <c r="S1111" s="33" t="inlineStr"/>
      <c r="T1111" s="33" t="inlineStr"/>
      <c r="U1111" s="33" t="inlineStr"/>
      <c r="V1111" s="33" t="inlineStr"/>
      <c r="W1111" s="33" t="inlineStr"/>
      <c r="X1111" s="33" t="inlineStr"/>
      <c r="Y1111" s="33" t="inlineStr"/>
      <c r="Z1111" s="33" t="inlineStr"/>
      <c r="AA1111" s="33" t="inlineStr"/>
      <c r="AB1111" s="33" t="inlineStr"/>
      <c r="AC1111" s="33" t="inlineStr"/>
      <c r="AD1111" s="33" t="inlineStr"/>
      <c r="AE1111" s="33" t="inlineStr"/>
      <c r="AF1111" s="33" t="inlineStr"/>
      <c r="AG1111" s="33" t="inlineStr"/>
      <c r="AH1111">
        <f>COUNTA(D1111:D1111)&gt;0</f>
        <v/>
      </c>
      <c r="AI1111">
        <f>IFERROR(AND($D$1058&lt;&gt;"",$D$1058&gt;0),FALSE)</f>
        <v/>
      </c>
      <c r="AJ1111">
        <f>IFERROR(AND($D$1058="",NOT(AND($D$1058&lt;&gt;"",$D$1058&gt;0))),FALSE)</f>
        <v/>
      </c>
      <c r="AK1111">
        <f>IF(AI1111,IF(AH1111,"ANSWERED","MISSING"),IF(AJ1111,IF(AH1111,"INVALID","CONTROLLER MISSING"),IF(AH1111,"INVALID","NOT APPLICABLE")))</f>
        <v/>
      </c>
      <c r="AL1111" t="inlineStr">
        <is>
          <t>PARSED</t>
        </is>
      </c>
    </row>
    <row r="1112">
      <c r="A1112" s="29" t="inlineStr">
        <is>
          <t>CASP_PR_1073_v1</t>
        </is>
      </c>
      <c r="B1112" s="30" t="inlineStr">
        <is>
          <t>Number of Clients sending Crypto-Assets to  Unhosted Wallets for which the Originator/Beneficial Owner is identified but is not the client</t>
        </is>
      </c>
      <c r="C1112" s="34" t="inlineStr">
        <is>
          <t>TABLE: 49.0
MATRIX ROW / CONTEXT: EU/EEA
Enter Number of Clients sending Crypto-Assets to  Unhosted Wallets for which the Originator/Beneficial Owner is identified but is not the client in EU/EEA
HOW TO ANSWER: 1 to 1 values.
WHEN TO ANSWER: “Number of Crypto-Assets transferred externally from the CASP” (CASP_PR_1022) is greater than “0”</t>
        </is>
      </c>
      <c r="D1112" s="36" t="inlineStr"/>
      <c r="E1112" s="33" t="inlineStr"/>
      <c r="F1112" s="33" t="inlineStr"/>
      <c r="G1112" s="33" t="inlineStr"/>
      <c r="H1112" s="33" t="inlineStr"/>
      <c r="I1112" s="33" t="inlineStr"/>
      <c r="J1112" s="33" t="inlineStr"/>
      <c r="K1112" s="33" t="inlineStr"/>
      <c r="L1112" s="33" t="inlineStr"/>
      <c r="M1112" s="33" t="inlineStr"/>
      <c r="N1112" s="33" t="inlineStr"/>
      <c r="O1112" s="33" t="inlineStr"/>
      <c r="P1112" s="33" t="inlineStr"/>
      <c r="Q1112" s="33" t="inlineStr"/>
      <c r="R1112" s="33" t="inlineStr"/>
      <c r="S1112" s="33" t="inlineStr"/>
      <c r="T1112" s="33" t="inlineStr"/>
      <c r="U1112" s="33" t="inlineStr"/>
      <c r="V1112" s="33" t="inlineStr"/>
      <c r="W1112" s="33" t="inlineStr"/>
      <c r="X1112" s="33" t="inlineStr"/>
      <c r="Y1112" s="33" t="inlineStr"/>
      <c r="Z1112" s="33" t="inlineStr"/>
      <c r="AA1112" s="33" t="inlineStr"/>
      <c r="AB1112" s="33" t="inlineStr"/>
      <c r="AC1112" s="33" t="inlineStr"/>
      <c r="AD1112" s="33" t="inlineStr"/>
      <c r="AE1112" s="33" t="inlineStr"/>
      <c r="AF1112" s="33" t="inlineStr"/>
      <c r="AG1112" s="33" t="inlineStr"/>
      <c r="AH1112">
        <f>COUNTA(D1112:D1112)&gt;0</f>
        <v/>
      </c>
      <c r="AI1112">
        <f>IFERROR(AND($D$1059&lt;&gt;"",$D$1059&gt;0),FALSE)</f>
        <v/>
      </c>
      <c r="AJ1112">
        <f>IFERROR(AND($D$1059="",NOT(AND($D$1059&lt;&gt;"",$D$1059&gt;0))),FALSE)</f>
        <v/>
      </c>
      <c r="AK1112">
        <f>IF(AI1112,IF(AH1112,"ANSWERED","MISSING"),IF(AJ1112,IF(AH1112,"INVALID","CONTROLLER MISSING"),IF(AH1112,"INVALID","NOT APPLICABLE")))</f>
        <v/>
      </c>
      <c r="AL1112" t="inlineStr">
        <is>
          <t>PARSED</t>
        </is>
      </c>
    </row>
    <row r="1113">
      <c r="A1113" s="29" t="inlineStr">
        <is>
          <t>CASP_PR_1074_v1</t>
        </is>
      </c>
      <c r="B1113" s="30" t="inlineStr">
        <is>
          <t>Number of Clients sending Crypto-Assets to  Unhosted Wallets for which the Originator/Beneficial Owner is identified but is not the client</t>
        </is>
      </c>
      <c r="C1113" s="34" t="inlineStr">
        <is>
          <t>TABLE: 49.0
MATRIX ROW / CONTEXT: RoW
Enter Number of Clients sending Crypto-Assets to  Unhosted Wallets for which the Originator/Beneficial Owner is identified but is not the client in RoW
HOW TO ANSWER: 1 to 1 values.
WHEN TO ANSWER: “Number of Crypto-Assets transferred externally from the CASP” (CASP_PR_1023) is greater than “0”</t>
        </is>
      </c>
      <c r="D1113" s="36" t="inlineStr"/>
      <c r="E1113" s="33" t="inlineStr"/>
      <c r="F1113" s="33" t="inlineStr"/>
      <c r="G1113" s="33" t="inlineStr"/>
      <c r="H1113" s="33" t="inlineStr"/>
      <c r="I1113" s="33" t="inlineStr"/>
      <c r="J1113" s="33" t="inlineStr"/>
      <c r="K1113" s="33" t="inlineStr"/>
      <c r="L1113" s="33" t="inlineStr"/>
      <c r="M1113" s="33" t="inlineStr"/>
      <c r="N1113" s="33" t="inlineStr"/>
      <c r="O1113" s="33" t="inlineStr"/>
      <c r="P1113" s="33" t="inlineStr"/>
      <c r="Q1113" s="33" t="inlineStr"/>
      <c r="R1113" s="33" t="inlineStr"/>
      <c r="S1113" s="33" t="inlineStr"/>
      <c r="T1113" s="33" t="inlineStr"/>
      <c r="U1113" s="33" t="inlineStr"/>
      <c r="V1113" s="33" t="inlineStr"/>
      <c r="W1113" s="33" t="inlineStr"/>
      <c r="X1113" s="33" t="inlineStr"/>
      <c r="Y1113" s="33" t="inlineStr"/>
      <c r="Z1113" s="33" t="inlineStr"/>
      <c r="AA1113" s="33" t="inlineStr"/>
      <c r="AB1113" s="33" t="inlineStr"/>
      <c r="AC1113" s="33" t="inlineStr"/>
      <c r="AD1113" s="33" t="inlineStr"/>
      <c r="AE1113" s="33" t="inlineStr"/>
      <c r="AF1113" s="33" t="inlineStr"/>
      <c r="AG1113" s="33" t="inlineStr"/>
      <c r="AH1113">
        <f>COUNTA(D1113:D1113)&gt;0</f>
        <v/>
      </c>
      <c r="AI1113">
        <f>IFERROR(AND($D$1060&lt;&gt;"",$D$1060&gt;0),FALSE)</f>
        <v/>
      </c>
      <c r="AJ1113">
        <f>IFERROR(AND($D$1060="",NOT(AND($D$1060&lt;&gt;"",$D$1060&gt;0))),FALSE)</f>
        <v/>
      </c>
      <c r="AK1113">
        <f>IF(AI1113,IF(AH1113,"ANSWERED","MISSING"),IF(AJ1113,IF(AH1113,"INVALID","CONTROLLER MISSING"),IF(AH1113,"INVALID","NOT APPLICABLE")))</f>
        <v/>
      </c>
      <c r="AL1113" t="inlineStr">
        <is>
          <t>PARSED</t>
        </is>
      </c>
    </row>
    <row r="1114">
      <c r="A1114" s="29" t="inlineStr">
        <is>
          <t>CASP_PR_1075_v1</t>
        </is>
      </c>
      <c r="B1114" s="30" t="inlineStr">
        <is>
          <t>Number of Clients sending Crypto-Assets to  Unhosted Wallets for which the Originator/Beneficial Owner is not identified</t>
        </is>
      </c>
      <c r="C1114" s="34" t="inlineStr">
        <is>
          <t>TABLE: 49.0
MATRIX ROW / CONTEXT: Malta
Enter Number of Clients sending Crypto-Assets to  Unhosted Wallets for which the Originator/Beneficial Owner is not identified in Malta
HOW TO ANSWER: 1 to 1 values.
WHEN TO ANSWER: “Number of Crypto-Assets transferred externally from the CASP” (CASP_PR_1021) is greater than “0”</t>
        </is>
      </c>
      <c r="D1114" s="36" t="inlineStr"/>
      <c r="E1114" s="33" t="inlineStr"/>
      <c r="F1114" s="33" t="inlineStr"/>
      <c r="G1114" s="33" t="inlineStr"/>
      <c r="H1114" s="33" t="inlineStr"/>
      <c r="I1114" s="33" t="inlineStr"/>
      <c r="J1114" s="33" t="inlineStr"/>
      <c r="K1114" s="33" t="inlineStr"/>
      <c r="L1114" s="33" t="inlineStr"/>
      <c r="M1114" s="33" t="inlineStr"/>
      <c r="N1114" s="33" t="inlineStr"/>
      <c r="O1114" s="33" t="inlineStr"/>
      <c r="P1114" s="33" t="inlineStr"/>
      <c r="Q1114" s="33" t="inlineStr"/>
      <c r="R1114" s="33" t="inlineStr"/>
      <c r="S1114" s="33" t="inlineStr"/>
      <c r="T1114" s="33" t="inlineStr"/>
      <c r="U1114" s="33" t="inlineStr"/>
      <c r="V1114" s="33" t="inlineStr"/>
      <c r="W1114" s="33" t="inlineStr"/>
      <c r="X1114" s="33" t="inlineStr"/>
      <c r="Y1114" s="33" t="inlineStr"/>
      <c r="Z1114" s="33" t="inlineStr"/>
      <c r="AA1114" s="33" t="inlineStr"/>
      <c r="AB1114" s="33" t="inlineStr"/>
      <c r="AC1114" s="33" t="inlineStr"/>
      <c r="AD1114" s="33" t="inlineStr"/>
      <c r="AE1114" s="33" t="inlineStr"/>
      <c r="AF1114" s="33" t="inlineStr"/>
      <c r="AG1114" s="33" t="inlineStr"/>
      <c r="AH1114">
        <f>COUNTA(D1114:D1114)&gt;0</f>
        <v/>
      </c>
      <c r="AI1114">
        <f>IFERROR(AND($D$1058&lt;&gt;"",$D$1058&gt;0),FALSE)</f>
        <v/>
      </c>
      <c r="AJ1114">
        <f>IFERROR(AND($D$1058="",NOT(AND($D$1058&lt;&gt;"",$D$1058&gt;0))),FALSE)</f>
        <v/>
      </c>
      <c r="AK1114">
        <f>IF(AI1114,IF(AH1114,"ANSWERED","MISSING"),IF(AJ1114,IF(AH1114,"INVALID","CONTROLLER MISSING"),IF(AH1114,"INVALID","NOT APPLICABLE")))</f>
        <v/>
      </c>
      <c r="AL1114" t="inlineStr">
        <is>
          <t>PARSED</t>
        </is>
      </c>
    </row>
    <row r="1115">
      <c r="A1115" s="29" t="inlineStr">
        <is>
          <t>CASP_PR_1076_v1</t>
        </is>
      </c>
      <c r="B1115" s="30" t="inlineStr">
        <is>
          <t>Number of Clients sending Crypto-Assets to  Unhosted Wallets for which the Originator/Beneficial Owner is not identified</t>
        </is>
      </c>
      <c r="C1115" s="34" t="inlineStr">
        <is>
          <t>TABLE: 49.0
MATRIX ROW / CONTEXT: EU/EEA
Enter Number of Clients sending Crypto-Assets to  Unhosted Wallets for which the Originator/Beneficial Owner is not identified in EU/EEA
HOW TO ANSWER: 1 to 1 values.
WHEN TO ANSWER: “Number of Crypto-Assets transferred externally from the CASP” (CASP_PR_1022) is greater than “0”</t>
        </is>
      </c>
      <c r="D1115" s="36" t="inlineStr"/>
      <c r="E1115" s="33" t="inlineStr"/>
      <c r="F1115" s="33" t="inlineStr"/>
      <c r="G1115" s="33" t="inlineStr"/>
      <c r="H1115" s="33" t="inlineStr"/>
      <c r="I1115" s="33" t="inlineStr"/>
      <c r="J1115" s="33" t="inlineStr"/>
      <c r="K1115" s="33" t="inlineStr"/>
      <c r="L1115" s="33" t="inlineStr"/>
      <c r="M1115" s="33" t="inlineStr"/>
      <c r="N1115" s="33" t="inlineStr"/>
      <c r="O1115" s="33" t="inlineStr"/>
      <c r="P1115" s="33" t="inlineStr"/>
      <c r="Q1115" s="33" t="inlineStr"/>
      <c r="R1115" s="33" t="inlineStr"/>
      <c r="S1115" s="33" t="inlineStr"/>
      <c r="T1115" s="33" t="inlineStr"/>
      <c r="U1115" s="33" t="inlineStr"/>
      <c r="V1115" s="33" t="inlineStr"/>
      <c r="W1115" s="33" t="inlineStr"/>
      <c r="X1115" s="33" t="inlineStr"/>
      <c r="Y1115" s="33" t="inlineStr"/>
      <c r="Z1115" s="33" t="inlineStr"/>
      <c r="AA1115" s="33" t="inlineStr"/>
      <c r="AB1115" s="33" t="inlineStr"/>
      <c r="AC1115" s="33" t="inlineStr"/>
      <c r="AD1115" s="33" t="inlineStr"/>
      <c r="AE1115" s="33" t="inlineStr"/>
      <c r="AF1115" s="33" t="inlineStr"/>
      <c r="AG1115" s="33" t="inlineStr"/>
      <c r="AH1115">
        <f>COUNTA(D1115:D1115)&gt;0</f>
        <v/>
      </c>
      <c r="AI1115">
        <f>IFERROR(AND($D$1059&lt;&gt;"",$D$1059&gt;0),FALSE)</f>
        <v/>
      </c>
      <c r="AJ1115">
        <f>IFERROR(AND($D$1059="",NOT(AND($D$1059&lt;&gt;"",$D$1059&gt;0))),FALSE)</f>
        <v/>
      </c>
      <c r="AK1115">
        <f>IF(AI1115,IF(AH1115,"ANSWERED","MISSING"),IF(AJ1115,IF(AH1115,"INVALID","CONTROLLER MISSING"),IF(AH1115,"INVALID","NOT APPLICABLE")))</f>
        <v/>
      </c>
      <c r="AL1115" t="inlineStr">
        <is>
          <t>PARSED</t>
        </is>
      </c>
    </row>
    <row r="1116">
      <c r="A1116" s="29" t="inlineStr">
        <is>
          <t>CASP_PR_1077_v1</t>
        </is>
      </c>
      <c r="B1116" s="30" t="inlineStr">
        <is>
          <t>Number of Clients sending Crypto-Assets to  Unhosted Wallets for which the Originator/Beneficial Owner is not identified</t>
        </is>
      </c>
      <c r="C1116" s="34" t="inlineStr">
        <is>
          <t>TABLE: 49.0
MATRIX ROW / CONTEXT: RoW
Enter Number of Clients sending Crypto-Assets to  Unhosted Wallets for which the Originator/Beneficial Owner is not identified in RoW
HOW TO ANSWER: 1 to 1 values.
WHEN TO ANSWER: “Number of Crypto-Assets transferred externally from the CASP” (CASP_PR_1023) is greater than “0”</t>
        </is>
      </c>
      <c r="D1116" s="36" t="inlineStr"/>
      <c r="E1116" s="33" t="inlineStr"/>
      <c r="F1116" s="33" t="inlineStr"/>
      <c r="G1116" s="33" t="inlineStr"/>
      <c r="H1116" s="33" t="inlineStr"/>
      <c r="I1116" s="33" t="inlineStr"/>
      <c r="J1116" s="33" t="inlineStr"/>
      <c r="K1116" s="33" t="inlineStr"/>
      <c r="L1116" s="33" t="inlineStr"/>
      <c r="M1116" s="33" t="inlineStr"/>
      <c r="N1116" s="33" t="inlineStr"/>
      <c r="O1116" s="33" t="inlineStr"/>
      <c r="P1116" s="33" t="inlineStr"/>
      <c r="Q1116" s="33" t="inlineStr"/>
      <c r="R1116" s="33" t="inlineStr"/>
      <c r="S1116" s="33" t="inlineStr"/>
      <c r="T1116" s="33" t="inlineStr"/>
      <c r="U1116" s="33" t="inlineStr"/>
      <c r="V1116" s="33" t="inlineStr"/>
      <c r="W1116" s="33" t="inlineStr"/>
      <c r="X1116" s="33" t="inlineStr"/>
      <c r="Y1116" s="33" t="inlineStr"/>
      <c r="Z1116" s="33" t="inlineStr"/>
      <c r="AA1116" s="33" t="inlineStr"/>
      <c r="AB1116" s="33" t="inlineStr"/>
      <c r="AC1116" s="33" t="inlineStr"/>
      <c r="AD1116" s="33" t="inlineStr"/>
      <c r="AE1116" s="33" t="inlineStr"/>
      <c r="AF1116" s="33" t="inlineStr"/>
      <c r="AG1116" s="33" t="inlineStr"/>
      <c r="AH1116">
        <f>COUNTA(D1116:D1116)&gt;0</f>
        <v/>
      </c>
      <c r="AI1116">
        <f>IFERROR(AND($D$1060&lt;&gt;"",$D$1060&gt;0),FALSE)</f>
        <v/>
      </c>
      <c r="AJ1116">
        <f>IFERROR(AND($D$1060="",NOT(AND($D$1060&lt;&gt;"",$D$1060&gt;0))),FALSE)</f>
        <v/>
      </c>
      <c r="AK1116">
        <f>IF(AI1116,IF(AH1116,"ANSWERED","MISSING"),IF(AJ1116,IF(AH1116,"INVALID","CONTROLLER MISSING"),IF(AH1116,"INVALID","NOT APPLICABLE")))</f>
        <v/>
      </c>
      <c r="AL1116" t="inlineStr">
        <is>
          <t>PARSED</t>
        </is>
      </c>
    </row>
    <row r="1117">
      <c r="A1117" s="29" t="inlineStr">
        <is>
          <t>CASP_PR_1078_v1</t>
        </is>
      </c>
      <c r="B1117" s="30" t="inlineStr">
        <is>
          <t>Value of Crypto-Assets sent to Wallets held by Other CASPs</t>
        </is>
      </c>
      <c r="C1117" s="34" t="inlineStr">
        <is>
          <t>TABLE: 49.0
MATRIX ROW / CONTEXT: Malta
Enter Value of Crypto-Assets sent to Wallets held by Other CASPs in Malta
HOW TO ANSWER: 1 to 1 values.
WHEN TO ANSWER: “Number of Clients sending Crypto-Assets to  Wallets held by Other CASPs” (CASP_PR_1063) is greater than “0”</t>
        </is>
      </c>
      <c r="D1117" s="36" t="inlineStr"/>
      <c r="E1117" s="33" t="inlineStr"/>
      <c r="F1117" s="33" t="inlineStr"/>
      <c r="G1117" s="33" t="inlineStr"/>
      <c r="H1117" s="33" t="inlineStr"/>
      <c r="I1117" s="33" t="inlineStr"/>
      <c r="J1117" s="33" t="inlineStr"/>
      <c r="K1117" s="33" t="inlineStr"/>
      <c r="L1117" s="33" t="inlineStr"/>
      <c r="M1117" s="33" t="inlineStr"/>
      <c r="N1117" s="33" t="inlineStr"/>
      <c r="O1117" s="33" t="inlineStr"/>
      <c r="P1117" s="33" t="inlineStr"/>
      <c r="Q1117" s="33" t="inlineStr"/>
      <c r="R1117" s="33" t="inlineStr"/>
      <c r="S1117" s="33" t="inlineStr"/>
      <c r="T1117" s="33" t="inlineStr"/>
      <c r="U1117" s="33" t="inlineStr"/>
      <c r="V1117" s="33" t="inlineStr"/>
      <c r="W1117" s="33" t="inlineStr"/>
      <c r="X1117" s="33" t="inlineStr"/>
      <c r="Y1117" s="33" t="inlineStr"/>
      <c r="Z1117" s="33" t="inlineStr"/>
      <c r="AA1117" s="33" t="inlineStr"/>
      <c r="AB1117" s="33" t="inlineStr"/>
      <c r="AC1117" s="33" t="inlineStr"/>
      <c r="AD1117" s="33" t="inlineStr"/>
      <c r="AE1117" s="33" t="inlineStr"/>
      <c r="AF1117" s="33" t="inlineStr"/>
      <c r="AG1117" s="33" t="inlineStr"/>
      <c r="AH1117">
        <f>COUNTA(D1117:D1117)&gt;0</f>
        <v/>
      </c>
      <c r="AI1117">
        <f>IFERROR(AND(D$1102&lt;&gt;"",D$1102&gt;0),FALSE)</f>
        <v/>
      </c>
      <c r="AJ1117">
        <f>IFERROR(AND(D$1102="",NOT(AND(D$1102&lt;&gt;"",D$1102&gt;0))),FALSE)</f>
        <v/>
      </c>
      <c r="AK1117">
        <f>IF(AI1117,IF(AH1117,"ANSWERED","MISSING"),IF(AJ1117,IF(AH1117,"INVALID","CONTROLLER MISSING"),IF(AH1117,"INVALID","NOT APPLICABLE")))</f>
        <v/>
      </c>
      <c r="AL1117" t="inlineStr">
        <is>
          <t>PARSED</t>
        </is>
      </c>
    </row>
    <row r="1118">
      <c r="A1118" s="29" t="inlineStr">
        <is>
          <t>CASP_PR_1079_v1</t>
        </is>
      </c>
      <c r="B1118" s="30" t="inlineStr">
        <is>
          <t>Value of Crypto-Assets sent to Wallets held by Other CASPs</t>
        </is>
      </c>
      <c r="C1118" s="34" t="inlineStr">
        <is>
          <t>TABLE: 49.0
MATRIX ROW / CONTEXT: EU/EEA
Enter Value of Crypto-Assets sent to Wallets held by Other CASPs in EU/EEA
HOW TO ANSWER: 1 to 1 values.
WHEN TO ANSWER: “Number of Clients sending Crypto-Assets to  Wallets held by Other CASPs” (CASP_PR_1064) is greater than “0”</t>
        </is>
      </c>
      <c r="D1118" s="36" t="inlineStr"/>
      <c r="E1118" s="33" t="inlineStr"/>
      <c r="F1118" s="33" t="inlineStr"/>
      <c r="G1118" s="33" t="inlineStr"/>
      <c r="H1118" s="33" t="inlineStr"/>
      <c r="I1118" s="33" t="inlineStr"/>
      <c r="J1118" s="33" t="inlineStr"/>
      <c r="K1118" s="33" t="inlineStr"/>
      <c r="L1118" s="33" t="inlineStr"/>
      <c r="M1118" s="33" t="inlineStr"/>
      <c r="N1118" s="33" t="inlineStr"/>
      <c r="O1118" s="33" t="inlineStr"/>
      <c r="P1118" s="33" t="inlineStr"/>
      <c r="Q1118" s="33" t="inlineStr"/>
      <c r="R1118" s="33" t="inlineStr"/>
      <c r="S1118" s="33" t="inlineStr"/>
      <c r="T1118" s="33" t="inlineStr"/>
      <c r="U1118" s="33" t="inlineStr"/>
      <c r="V1118" s="33" t="inlineStr"/>
      <c r="W1118" s="33" t="inlineStr"/>
      <c r="X1118" s="33" t="inlineStr"/>
      <c r="Y1118" s="33" t="inlineStr"/>
      <c r="Z1118" s="33" t="inlineStr"/>
      <c r="AA1118" s="33" t="inlineStr"/>
      <c r="AB1118" s="33" t="inlineStr"/>
      <c r="AC1118" s="33" t="inlineStr"/>
      <c r="AD1118" s="33" t="inlineStr"/>
      <c r="AE1118" s="33" t="inlineStr"/>
      <c r="AF1118" s="33" t="inlineStr"/>
      <c r="AG1118" s="33" t="inlineStr"/>
      <c r="AH1118">
        <f>COUNTA(D1118:D1118)&gt;0</f>
        <v/>
      </c>
      <c r="AI1118">
        <f>IFERROR(AND(D$1103&lt;&gt;"",D$1103&gt;0),FALSE)</f>
        <v/>
      </c>
      <c r="AJ1118">
        <f>IFERROR(AND(D$1103="",NOT(AND(D$1103&lt;&gt;"",D$1103&gt;0))),FALSE)</f>
        <v/>
      </c>
      <c r="AK1118">
        <f>IF(AI1118,IF(AH1118,"ANSWERED","MISSING"),IF(AJ1118,IF(AH1118,"INVALID","CONTROLLER MISSING"),IF(AH1118,"INVALID","NOT APPLICABLE")))</f>
        <v/>
      </c>
      <c r="AL1118" t="inlineStr">
        <is>
          <t>PARSED</t>
        </is>
      </c>
    </row>
    <row r="1119">
      <c r="A1119" s="29" t="inlineStr">
        <is>
          <t>CASP_PR_1080_v1</t>
        </is>
      </c>
      <c r="B1119" s="30" t="inlineStr">
        <is>
          <t>Value of Crypto-Assets sent to Wallets held by Other CASPs</t>
        </is>
      </c>
      <c r="C1119" s="34" t="inlineStr">
        <is>
          <t>TABLE: 49.0
MATRIX ROW / CONTEXT: RoW
Enter Value of Crypto-Assets sent to Wallets held by Other CASPs in RoW
HOW TO ANSWER: 1 to 1 values.
WHEN TO ANSWER: “Number of Clients sending Crypto-Assets to  Wallets held by Other CASPs” (CASP_PR_1065) is greater than “0”</t>
        </is>
      </c>
      <c r="D1119" s="36" t="inlineStr"/>
      <c r="E1119" s="33" t="inlineStr"/>
      <c r="F1119" s="33" t="inlineStr"/>
      <c r="G1119" s="33" t="inlineStr"/>
      <c r="H1119" s="33" t="inlineStr"/>
      <c r="I1119" s="33" t="inlineStr"/>
      <c r="J1119" s="33" t="inlineStr"/>
      <c r="K1119" s="33" t="inlineStr"/>
      <c r="L1119" s="33" t="inlineStr"/>
      <c r="M1119" s="33" t="inlineStr"/>
      <c r="N1119" s="33" t="inlineStr"/>
      <c r="O1119" s="33" t="inlineStr"/>
      <c r="P1119" s="33" t="inlineStr"/>
      <c r="Q1119" s="33" t="inlineStr"/>
      <c r="R1119" s="33" t="inlineStr"/>
      <c r="S1119" s="33" t="inlineStr"/>
      <c r="T1119" s="33" t="inlineStr"/>
      <c r="U1119" s="33" t="inlineStr"/>
      <c r="V1119" s="33" t="inlineStr"/>
      <c r="W1119" s="33" t="inlineStr"/>
      <c r="X1119" s="33" t="inlineStr"/>
      <c r="Y1119" s="33" t="inlineStr"/>
      <c r="Z1119" s="33" t="inlineStr"/>
      <c r="AA1119" s="33" t="inlineStr"/>
      <c r="AB1119" s="33" t="inlineStr"/>
      <c r="AC1119" s="33" t="inlineStr"/>
      <c r="AD1119" s="33" t="inlineStr"/>
      <c r="AE1119" s="33" t="inlineStr"/>
      <c r="AF1119" s="33" t="inlineStr"/>
      <c r="AG1119" s="33" t="inlineStr"/>
      <c r="AH1119">
        <f>COUNTA(D1119:D1119)&gt;0</f>
        <v/>
      </c>
      <c r="AI1119">
        <f>IFERROR(AND(D$1104&lt;&gt;"",D$1104&gt;0),FALSE)</f>
        <v/>
      </c>
      <c r="AJ1119">
        <f>IFERROR(AND(D$1104="",NOT(AND(D$1104&lt;&gt;"",D$1104&gt;0))),FALSE)</f>
        <v/>
      </c>
      <c r="AK1119">
        <f>IF(AI1119,IF(AH1119,"ANSWERED","MISSING"),IF(AJ1119,IF(AH1119,"INVALID","CONTROLLER MISSING"),IF(AH1119,"INVALID","NOT APPLICABLE")))</f>
        <v/>
      </c>
      <c r="AL1119" t="inlineStr">
        <is>
          <t>PARSED</t>
        </is>
      </c>
    </row>
    <row r="1120">
      <c r="A1120" s="29" t="inlineStr">
        <is>
          <t>CASP_PR_1081_v1</t>
        </is>
      </c>
      <c r="B1120" s="30" t="inlineStr">
        <is>
          <t>Value of Crypto-Assets sent to Unhosted Wallets for which the Client is the Originator/Beneficial Owner</t>
        </is>
      </c>
      <c r="C1120" s="34" t="inlineStr">
        <is>
          <t>TABLE: 49.0
MATRIX ROW / CONTEXT: Malta
Enter Value of Crypto-Assets sent to Unhosted Wallets for which the Client is the Originator/Beneficial Owner in Malta
HOW TO ANSWER: 1 to 1 values.
WHEN TO ANSWER: “Number of Clients sending Crypto-Assets to  Unhosted Wallets for which the Client is the Originator/Beneficial Owner” (CASP_PR_1066) is greater than “0”</t>
        </is>
      </c>
      <c r="D1120" s="36" t="inlineStr"/>
      <c r="E1120" s="33" t="inlineStr"/>
      <c r="F1120" s="33" t="inlineStr"/>
      <c r="G1120" s="33" t="inlineStr"/>
      <c r="H1120" s="33" t="inlineStr"/>
      <c r="I1120" s="33" t="inlineStr"/>
      <c r="J1120" s="33" t="inlineStr"/>
      <c r="K1120" s="33" t="inlineStr"/>
      <c r="L1120" s="33" t="inlineStr"/>
      <c r="M1120" s="33" t="inlineStr"/>
      <c r="N1120" s="33" t="inlineStr"/>
      <c r="O1120" s="33" t="inlineStr"/>
      <c r="P1120" s="33" t="inlineStr"/>
      <c r="Q1120" s="33" t="inlineStr"/>
      <c r="R1120" s="33" t="inlineStr"/>
      <c r="S1120" s="33" t="inlineStr"/>
      <c r="T1120" s="33" t="inlineStr"/>
      <c r="U1120" s="33" t="inlineStr"/>
      <c r="V1120" s="33" t="inlineStr"/>
      <c r="W1120" s="33" t="inlineStr"/>
      <c r="X1120" s="33" t="inlineStr"/>
      <c r="Y1120" s="33" t="inlineStr"/>
      <c r="Z1120" s="33" t="inlineStr"/>
      <c r="AA1120" s="33" t="inlineStr"/>
      <c r="AB1120" s="33" t="inlineStr"/>
      <c r="AC1120" s="33" t="inlineStr"/>
      <c r="AD1120" s="33" t="inlineStr"/>
      <c r="AE1120" s="33" t="inlineStr"/>
      <c r="AF1120" s="33" t="inlineStr"/>
      <c r="AG1120" s="33" t="inlineStr"/>
      <c r="AH1120">
        <f>COUNTA(D1120:D1120)&gt;0</f>
        <v/>
      </c>
      <c r="AI1120">
        <f>IFERROR(AND(D$1105&lt;&gt;"",D$1105&gt;0),FALSE)</f>
        <v/>
      </c>
      <c r="AJ1120">
        <f>IFERROR(AND(D$1105="",NOT(AND(D$1105&lt;&gt;"",D$1105&gt;0))),FALSE)</f>
        <v/>
      </c>
      <c r="AK1120">
        <f>IF(AI1120,IF(AH1120,"ANSWERED","MISSING"),IF(AJ1120,IF(AH1120,"INVALID","CONTROLLER MISSING"),IF(AH1120,"INVALID","NOT APPLICABLE")))</f>
        <v/>
      </c>
      <c r="AL1120" t="inlineStr">
        <is>
          <t>PARSED</t>
        </is>
      </c>
    </row>
    <row r="1121">
      <c r="A1121" s="29" t="inlineStr">
        <is>
          <t>CASP_PR_1082_v1</t>
        </is>
      </c>
      <c r="B1121" s="30" t="inlineStr">
        <is>
          <t>Value of Crypto-Assets sent to Unhosted Wallets for which the Client is the Originator/Beneficial Owner</t>
        </is>
      </c>
      <c r="C1121" s="34" t="inlineStr">
        <is>
          <t>TABLE: 49.0
MATRIX ROW / CONTEXT: EU/EEA
Enter Value of Crypto-Assets sent to Unhosted Wallets for which the Client is the Originator/Beneficial Owner in EU/EEA
HOW TO ANSWER: 1 to 1 values.
WHEN TO ANSWER: “Number of Clients sending Crypto-Assets to  Unhosted Wallets for which the Client is the Originator/Beneficial Owner” (CASP_PR_1067) is greater than “0”</t>
        </is>
      </c>
      <c r="D1121" s="36" t="inlineStr"/>
      <c r="E1121" s="33" t="inlineStr"/>
      <c r="F1121" s="33" t="inlineStr"/>
      <c r="G1121" s="33" t="inlineStr"/>
      <c r="H1121" s="33" t="inlineStr"/>
      <c r="I1121" s="33" t="inlineStr"/>
      <c r="J1121" s="33" t="inlineStr"/>
      <c r="K1121" s="33" t="inlineStr"/>
      <c r="L1121" s="33" t="inlineStr"/>
      <c r="M1121" s="33" t="inlineStr"/>
      <c r="N1121" s="33" t="inlineStr"/>
      <c r="O1121" s="33" t="inlineStr"/>
      <c r="P1121" s="33" t="inlineStr"/>
      <c r="Q1121" s="33" t="inlineStr"/>
      <c r="R1121" s="33" t="inlineStr"/>
      <c r="S1121" s="33" t="inlineStr"/>
      <c r="T1121" s="33" t="inlineStr"/>
      <c r="U1121" s="33" t="inlineStr"/>
      <c r="V1121" s="33" t="inlineStr"/>
      <c r="W1121" s="33" t="inlineStr"/>
      <c r="X1121" s="33" t="inlineStr"/>
      <c r="Y1121" s="33" t="inlineStr"/>
      <c r="Z1121" s="33" t="inlineStr"/>
      <c r="AA1121" s="33" t="inlineStr"/>
      <c r="AB1121" s="33" t="inlineStr"/>
      <c r="AC1121" s="33" t="inlineStr"/>
      <c r="AD1121" s="33" t="inlineStr"/>
      <c r="AE1121" s="33" t="inlineStr"/>
      <c r="AF1121" s="33" t="inlineStr"/>
      <c r="AG1121" s="33" t="inlineStr"/>
      <c r="AH1121">
        <f>COUNTA(D1121:D1121)&gt;0</f>
        <v/>
      </c>
      <c r="AI1121">
        <f>IFERROR(AND(D$1106&lt;&gt;"",D$1106&gt;0),FALSE)</f>
        <v/>
      </c>
      <c r="AJ1121">
        <f>IFERROR(AND(D$1106="",NOT(AND(D$1106&lt;&gt;"",D$1106&gt;0))),FALSE)</f>
        <v/>
      </c>
      <c r="AK1121">
        <f>IF(AI1121,IF(AH1121,"ANSWERED","MISSING"),IF(AJ1121,IF(AH1121,"INVALID","CONTROLLER MISSING"),IF(AH1121,"INVALID","NOT APPLICABLE")))</f>
        <v/>
      </c>
      <c r="AL1121" t="inlineStr">
        <is>
          <t>PARSED</t>
        </is>
      </c>
    </row>
    <row r="1122">
      <c r="A1122" s="29" t="inlineStr">
        <is>
          <t>CASP_PR_1083_v1</t>
        </is>
      </c>
      <c r="B1122" s="30" t="inlineStr">
        <is>
          <t>Value of Crypto-Assets sent to Unhosted Wallets for which the Client is the Originator/Beneficial Owner</t>
        </is>
      </c>
      <c r="C1122" s="34" t="inlineStr">
        <is>
          <t>TABLE: 49.0
MATRIX ROW / CONTEXT: RoW
Enter Value of Crypto-Assets sent to Unhosted Wallets for which the Client is the Originator/Beneficial Owner in RoW
HOW TO ANSWER: 1 to 1 values.
WHEN TO ANSWER: “Number of Clients sending Crypto-Assets to  Unhosted Wallets for which the Client is the Originator/Beneficial Owner” (CASP_PR_1068) is greater than “0”</t>
        </is>
      </c>
      <c r="D1122" s="36" t="inlineStr"/>
      <c r="E1122" s="33" t="inlineStr"/>
      <c r="F1122" s="33" t="inlineStr"/>
      <c r="G1122" s="33" t="inlineStr"/>
      <c r="H1122" s="33" t="inlineStr"/>
      <c r="I1122" s="33" t="inlineStr"/>
      <c r="J1122" s="33" t="inlineStr"/>
      <c r="K1122" s="33" t="inlineStr"/>
      <c r="L1122" s="33" t="inlineStr"/>
      <c r="M1122" s="33" t="inlineStr"/>
      <c r="N1122" s="33" t="inlineStr"/>
      <c r="O1122" s="33" t="inlineStr"/>
      <c r="P1122" s="33" t="inlineStr"/>
      <c r="Q1122" s="33" t="inlineStr"/>
      <c r="R1122" s="33" t="inlineStr"/>
      <c r="S1122" s="33" t="inlineStr"/>
      <c r="T1122" s="33" t="inlineStr"/>
      <c r="U1122" s="33" t="inlineStr"/>
      <c r="V1122" s="33" t="inlineStr"/>
      <c r="W1122" s="33" t="inlineStr"/>
      <c r="X1122" s="33" t="inlineStr"/>
      <c r="Y1122" s="33" t="inlineStr"/>
      <c r="Z1122" s="33" t="inlineStr"/>
      <c r="AA1122" s="33" t="inlineStr"/>
      <c r="AB1122" s="33" t="inlineStr"/>
      <c r="AC1122" s="33" t="inlineStr"/>
      <c r="AD1122" s="33" t="inlineStr"/>
      <c r="AE1122" s="33" t="inlineStr"/>
      <c r="AF1122" s="33" t="inlineStr"/>
      <c r="AG1122" s="33" t="inlineStr"/>
      <c r="AH1122">
        <f>COUNTA(D1122:D1122)&gt;0</f>
        <v/>
      </c>
      <c r="AI1122">
        <f>IFERROR(AND(D$1107&lt;&gt;"",D$1107&gt;0),FALSE)</f>
        <v/>
      </c>
      <c r="AJ1122">
        <f>IFERROR(AND(D$1107="",NOT(AND(D$1107&lt;&gt;"",D$1107&gt;0))),FALSE)</f>
        <v/>
      </c>
      <c r="AK1122">
        <f>IF(AI1122,IF(AH1122,"ANSWERED","MISSING"),IF(AJ1122,IF(AH1122,"INVALID","CONTROLLER MISSING"),IF(AH1122,"INVALID","NOT APPLICABLE")))</f>
        <v/>
      </c>
      <c r="AL1122" t="inlineStr">
        <is>
          <t>PARSED</t>
        </is>
      </c>
    </row>
    <row r="1123">
      <c r="A1123" s="29" t="inlineStr">
        <is>
          <t>CASP_PR_1084_v1</t>
        </is>
      </c>
      <c r="B1123" s="30" t="inlineStr">
        <is>
          <t>Value of Crypto-Assets sent to Unhosted Wallets, for which the Originator/Beneficial Owner is not the client, but is a regulated entity subject to AML/CFT Obligations.</t>
        </is>
      </c>
      <c r="C1123" s="34" t="inlineStr">
        <is>
          <t>TABLE: 49.0
MATRIX ROW / CONTEXT: Malta
Enter Value of Crypto-Assets sent to Unhosted Wallets, for which the Originator/Beneficial Owner is not the client, but is a regulated entity subject to AML/CFT Obligations..
HOW TO ANSWER: 1 to 1 values.
WHEN TO ANSWER: “Number of Clients sending Crypto-Assets to Unhosted Wallets, for which the Originator/Beneficial Owner is not the client, but is a regulated entity subject to AML/CFT Obligations.” (CASP_PR_1069) is greater than “0”</t>
        </is>
      </c>
      <c r="D1123" s="36" t="inlineStr"/>
      <c r="E1123" s="33" t="inlineStr"/>
      <c r="F1123" s="33" t="inlineStr"/>
      <c r="G1123" s="33" t="inlineStr"/>
      <c r="H1123" s="33" t="inlineStr"/>
      <c r="I1123" s="33" t="inlineStr"/>
      <c r="J1123" s="33" t="inlineStr"/>
      <c r="K1123" s="33" t="inlineStr"/>
      <c r="L1123" s="33" t="inlineStr"/>
      <c r="M1123" s="33" t="inlineStr"/>
      <c r="N1123" s="33" t="inlineStr"/>
      <c r="O1123" s="33" t="inlineStr"/>
      <c r="P1123" s="33" t="inlineStr"/>
      <c r="Q1123" s="33" t="inlineStr"/>
      <c r="R1123" s="33" t="inlineStr"/>
      <c r="S1123" s="33" t="inlineStr"/>
      <c r="T1123" s="33" t="inlineStr"/>
      <c r="U1123" s="33" t="inlineStr"/>
      <c r="V1123" s="33" t="inlineStr"/>
      <c r="W1123" s="33" t="inlineStr"/>
      <c r="X1123" s="33" t="inlineStr"/>
      <c r="Y1123" s="33" t="inlineStr"/>
      <c r="Z1123" s="33" t="inlineStr"/>
      <c r="AA1123" s="33" t="inlineStr"/>
      <c r="AB1123" s="33" t="inlineStr"/>
      <c r="AC1123" s="33" t="inlineStr"/>
      <c r="AD1123" s="33" t="inlineStr"/>
      <c r="AE1123" s="33" t="inlineStr"/>
      <c r="AF1123" s="33" t="inlineStr"/>
      <c r="AG1123" s="33" t="inlineStr"/>
      <c r="AH1123">
        <f>COUNTA(D1123:D1123)&gt;0</f>
        <v/>
      </c>
      <c r="AI1123">
        <f>IFERROR(AND(D$1108&lt;&gt;"",D$1108&gt;0),FALSE)</f>
        <v/>
      </c>
      <c r="AJ1123">
        <f>IFERROR(AND(D$1108="",NOT(AND(D$1108&lt;&gt;"",D$1108&gt;0))),FALSE)</f>
        <v/>
      </c>
      <c r="AK1123">
        <f>IF(AI1123,IF(AH1123,"ANSWERED","MISSING"),IF(AJ1123,IF(AH1123,"INVALID","CONTROLLER MISSING"),IF(AH1123,"INVALID","NOT APPLICABLE")))</f>
        <v/>
      </c>
      <c r="AL1123" t="inlineStr">
        <is>
          <t>PARSED</t>
        </is>
      </c>
    </row>
    <row r="1124">
      <c r="A1124" s="29" t="inlineStr">
        <is>
          <t>CASP_PR_1085_v1</t>
        </is>
      </c>
      <c r="B1124" s="30" t="inlineStr">
        <is>
          <t>Value of Crypto-Assets sent to Unhosted Wallets, for which the Originator/Beneficial Owner is not the client, but is a regulated entity subject to AML/CFT Obligations.</t>
        </is>
      </c>
      <c r="C1124" s="34" t="inlineStr">
        <is>
          <t>TABLE: 49.0
MATRIX ROW / CONTEXT: EU/EEA
Enter Value of Crypto-Assets sent to Unhosted Wallets, for which the Originator/Beneficial Owner is not the client, but is a regulated entity subject to AML/CFT Obligations..
HOW TO ANSWER: 1 to 1 values.
WHEN TO ANSWER: “Number of Clients sending Crypto-Assets to Unhosted Wallets, for which the Originator/Beneficial Owner is not the client, but is a regulated entity subject to AML/CFT Obligations.” (CASP_PR_1070) is greater than “0”</t>
        </is>
      </c>
      <c r="D1124" s="36" t="inlineStr"/>
      <c r="E1124" s="33" t="inlineStr"/>
      <c r="F1124" s="33" t="inlineStr"/>
      <c r="G1124" s="33" t="inlineStr"/>
      <c r="H1124" s="33" t="inlineStr"/>
      <c r="I1124" s="33" t="inlineStr"/>
      <c r="J1124" s="33" t="inlineStr"/>
      <c r="K1124" s="33" t="inlineStr"/>
      <c r="L1124" s="33" t="inlineStr"/>
      <c r="M1124" s="33" t="inlineStr"/>
      <c r="N1124" s="33" t="inlineStr"/>
      <c r="O1124" s="33" t="inlineStr"/>
      <c r="P1124" s="33" t="inlineStr"/>
      <c r="Q1124" s="33" t="inlineStr"/>
      <c r="R1124" s="33" t="inlineStr"/>
      <c r="S1124" s="33" t="inlineStr"/>
      <c r="T1124" s="33" t="inlineStr"/>
      <c r="U1124" s="33" t="inlineStr"/>
      <c r="V1124" s="33" t="inlineStr"/>
      <c r="W1124" s="33" t="inlineStr"/>
      <c r="X1124" s="33" t="inlineStr"/>
      <c r="Y1124" s="33" t="inlineStr"/>
      <c r="Z1124" s="33" t="inlineStr"/>
      <c r="AA1124" s="33" t="inlineStr"/>
      <c r="AB1124" s="33" t="inlineStr"/>
      <c r="AC1124" s="33" t="inlineStr"/>
      <c r="AD1124" s="33" t="inlineStr"/>
      <c r="AE1124" s="33" t="inlineStr"/>
      <c r="AF1124" s="33" t="inlineStr"/>
      <c r="AG1124" s="33" t="inlineStr"/>
      <c r="AH1124">
        <f>COUNTA(D1124:D1124)&gt;0</f>
        <v/>
      </c>
      <c r="AI1124">
        <f>IFERROR(AND(D$1109&lt;&gt;"",D$1109&gt;0),FALSE)</f>
        <v/>
      </c>
      <c r="AJ1124">
        <f>IFERROR(AND(D$1109="",NOT(AND(D$1109&lt;&gt;"",D$1109&gt;0))),FALSE)</f>
        <v/>
      </c>
      <c r="AK1124">
        <f>IF(AI1124,IF(AH1124,"ANSWERED","MISSING"),IF(AJ1124,IF(AH1124,"INVALID","CONTROLLER MISSING"),IF(AH1124,"INVALID","NOT APPLICABLE")))</f>
        <v/>
      </c>
      <c r="AL1124" t="inlineStr">
        <is>
          <t>PARSED</t>
        </is>
      </c>
    </row>
    <row r="1125">
      <c r="A1125" s="29" t="inlineStr">
        <is>
          <t>CASP_PR_1086_v1</t>
        </is>
      </c>
      <c r="B1125" s="30" t="inlineStr">
        <is>
          <t>Value of Crypto-Assets sent to Unhosted Wallets, for which the Originator/Beneficial Owner is not the client, but is a regulated entity subject to AML/CFT Obligations.</t>
        </is>
      </c>
      <c r="C1125" s="34" t="inlineStr">
        <is>
          <t>TABLE: 49.0
MATRIX ROW / CONTEXT: RoW
Enter Value of Crypto-Assets sent to Unhosted Wallets, for which the Originator/Beneficial Owner is not the client, but is a regulated entity subject to AML/CFT Obligations..
HOW TO ANSWER: 1 to 1 values.
WHEN TO ANSWER: “Number of Clients sending Crypto-Assets to Unhosted Wallets, for which the Originator/Beneficial Owner is not the client, but is a regulated entity subject to AML/CFT Obligations.” (CASP_PR_1071) is greater than “0”</t>
        </is>
      </c>
      <c r="D1125" s="36" t="inlineStr"/>
      <c r="E1125" s="33" t="inlineStr"/>
      <c r="F1125" s="33" t="inlineStr"/>
      <c r="G1125" s="33" t="inlineStr"/>
      <c r="H1125" s="33" t="inlineStr"/>
      <c r="I1125" s="33" t="inlineStr"/>
      <c r="J1125" s="33" t="inlineStr"/>
      <c r="K1125" s="33" t="inlineStr"/>
      <c r="L1125" s="33" t="inlineStr"/>
      <c r="M1125" s="33" t="inlineStr"/>
      <c r="N1125" s="33" t="inlineStr"/>
      <c r="O1125" s="33" t="inlineStr"/>
      <c r="P1125" s="33" t="inlineStr"/>
      <c r="Q1125" s="33" t="inlineStr"/>
      <c r="R1125" s="33" t="inlineStr"/>
      <c r="S1125" s="33" t="inlineStr"/>
      <c r="T1125" s="33" t="inlineStr"/>
      <c r="U1125" s="33" t="inlineStr"/>
      <c r="V1125" s="33" t="inlineStr"/>
      <c r="W1125" s="33" t="inlineStr"/>
      <c r="X1125" s="33" t="inlineStr"/>
      <c r="Y1125" s="33" t="inlineStr"/>
      <c r="Z1125" s="33" t="inlineStr"/>
      <c r="AA1125" s="33" t="inlineStr"/>
      <c r="AB1125" s="33" t="inlineStr"/>
      <c r="AC1125" s="33" t="inlineStr"/>
      <c r="AD1125" s="33" t="inlineStr"/>
      <c r="AE1125" s="33" t="inlineStr"/>
      <c r="AF1125" s="33" t="inlineStr"/>
      <c r="AG1125" s="33" t="inlineStr"/>
      <c r="AH1125">
        <f>COUNTA(D1125:D1125)&gt;0</f>
        <v/>
      </c>
      <c r="AI1125">
        <f>IFERROR(AND(D$1110&lt;&gt;"",D$1110&gt;0),FALSE)</f>
        <v/>
      </c>
      <c r="AJ1125">
        <f>IFERROR(AND(D$1110="",NOT(AND(D$1110&lt;&gt;"",D$1110&gt;0))),FALSE)</f>
        <v/>
      </c>
      <c r="AK1125">
        <f>IF(AI1125,IF(AH1125,"ANSWERED","MISSING"),IF(AJ1125,IF(AH1125,"INVALID","CONTROLLER MISSING"),IF(AH1125,"INVALID","NOT APPLICABLE")))</f>
        <v/>
      </c>
      <c r="AL1125" t="inlineStr">
        <is>
          <t>PARSED</t>
        </is>
      </c>
    </row>
    <row r="1126">
      <c r="A1126" s="29" t="inlineStr">
        <is>
          <t>CASP_PR_1087_v1</t>
        </is>
      </c>
      <c r="B1126" s="30" t="inlineStr">
        <is>
          <t>Value of Crypto-Assets sent to Unhosted Wallets for which the Originator/Beneficial Owner is identified but is not the client</t>
        </is>
      </c>
      <c r="C1126" s="34" t="inlineStr">
        <is>
          <t>TABLE: 49.0
MATRIX ROW / CONTEXT: Malta
Enter Value of Crypto-Assets sent to Unhosted Wallets for which the Originator/Beneficial Owner is identified but is not the client in Malta
HOW TO ANSWER: 1 to 1 values.
WHEN TO ANSWER: “Number of Clients sending Crypto-Assets to  Unhosted Wallets for which the Originator/Beneficial Owner is identified but is not the client” (CASP_PR_1072) is greater than “0”</t>
        </is>
      </c>
      <c r="D1126" s="36" t="inlineStr"/>
      <c r="E1126" s="33" t="inlineStr"/>
      <c r="F1126" s="33" t="inlineStr"/>
      <c r="G1126" s="33" t="inlineStr"/>
      <c r="H1126" s="33" t="inlineStr"/>
      <c r="I1126" s="33" t="inlineStr"/>
      <c r="J1126" s="33" t="inlineStr"/>
      <c r="K1126" s="33" t="inlineStr"/>
      <c r="L1126" s="33" t="inlineStr"/>
      <c r="M1126" s="33" t="inlineStr"/>
      <c r="N1126" s="33" t="inlineStr"/>
      <c r="O1126" s="33" t="inlineStr"/>
      <c r="P1126" s="33" t="inlineStr"/>
      <c r="Q1126" s="33" t="inlineStr"/>
      <c r="R1126" s="33" t="inlineStr"/>
      <c r="S1126" s="33" t="inlineStr"/>
      <c r="T1126" s="33" t="inlineStr"/>
      <c r="U1126" s="33" t="inlineStr"/>
      <c r="V1126" s="33" t="inlineStr"/>
      <c r="W1126" s="33" t="inlineStr"/>
      <c r="X1126" s="33" t="inlineStr"/>
      <c r="Y1126" s="33" t="inlineStr"/>
      <c r="Z1126" s="33" t="inlineStr"/>
      <c r="AA1126" s="33" t="inlineStr"/>
      <c r="AB1126" s="33" t="inlineStr"/>
      <c r="AC1126" s="33" t="inlineStr"/>
      <c r="AD1126" s="33" t="inlineStr"/>
      <c r="AE1126" s="33" t="inlineStr"/>
      <c r="AF1126" s="33" t="inlineStr"/>
      <c r="AG1126" s="33" t="inlineStr"/>
      <c r="AH1126">
        <f>COUNTA(D1126:D1126)&gt;0</f>
        <v/>
      </c>
      <c r="AI1126">
        <f>IFERROR(AND(D$1111&lt;&gt;"",D$1111&gt;0),FALSE)</f>
        <v/>
      </c>
      <c r="AJ1126">
        <f>IFERROR(AND(D$1111="",NOT(AND(D$1111&lt;&gt;"",D$1111&gt;0))),FALSE)</f>
        <v/>
      </c>
      <c r="AK1126">
        <f>IF(AI1126,IF(AH1126,"ANSWERED","MISSING"),IF(AJ1126,IF(AH1126,"INVALID","CONTROLLER MISSING"),IF(AH1126,"INVALID","NOT APPLICABLE")))</f>
        <v/>
      </c>
      <c r="AL1126" t="inlineStr">
        <is>
          <t>PARSED</t>
        </is>
      </c>
    </row>
    <row r="1127">
      <c r="A1127" s="29" t="inlineStr">
        <is>
          <t>CASP_PR_1088_v1</t>
        </is>
      </c>
      <c r="B1127" s="30" t="inlineStr">
        <is>
          <t>Value of Crypto-Assets sent to Unhosted Wallets for which the Originator/Beneficial Owner is identified but is not the client</t>
        </is>
      </c>
      <c r="C1127" s="34" t="inlineStr">
        <is>
          <t>TABLE: 49.0
MATRIX ROW / CONTEXT: EU/EEA
Enter Value of Crypto-Assets sent to Unhosted Wallets for which the Originator/Beneficial Owner is identified but is not the client in EU/EEA
HOW TO ANSWER: 1 to 1 values.
WHEN TO ANSWER: “Number of Clients sending Crypto-Assets to  Unhosted Wallets for which the Originator/Beneficial Owner is identified but is not the client” (CASP_PR_1073) is greater than “0”</t>
        </is>
      </c>
      <c r="D1127" s="36" t="inlineStr"/>
      <c r="E1127" s="33" t="inlineStr"/>
      <c r="F1127" s="33" t="inlineStr"/>
      <c r="G1127" s="33" t="inlineStr"/>
      <c r="H1127" s="33" t="inlineStr"/>
      <c r="I1127" s="33" t="inlineStr"/>
      <c r="J1127" s="33" t="inlineStr"/>
      <c r="K1127" s="33" t="inlineStr"/>
      <c r="L1127" s="33" t="inlineStr"/>
      <c r="M1127" s="33" t="inlineStr"/>
      <c r="N1127" s="33" t="inlineStr"/>
      <c r="O1127" s="33" t="inlineStr"/>
      <c r="P1127" s="33" t="inlineStr"/>
      <c r="Q1127" s="33" t="inlineStr"/>
      <c r="R1127" s="33" t="inlineStr"/>
      <c r="S1127" s="33" t="inlineStr"/>
      <c r="T1127" s="33" t="inlineStr"/>
      <c r="U1127" s="33" t="inlineStr"/>
      <c r="V1127" s="33" t="inlineStr"/>
      <c r="W1127" s="33" t="inlineStr"/>
      <c r="X1127" s="33" t="inlineStr"/>
      <c r="Y1127" s="33" t="inlineStr"/>
      <c r="Z1127" s="33" t="inlineStr"/>
      <c r="AA1127" s="33" t="inlineStr"/>
      <c r="AB1127" s="33" t="inlineStr"/>
      <c r="AC1127" s="33" t="inlineStr"/>
      <c r="AD1127" s="33" t="inlineStr"/>
      <c r="AE1127" s="33" t="inlineStr"/>
      <c r="AF1127" s="33" t="inlineStr"/>
      <c r="AG1127" s="33" t="inlineStr"/>
      <c r="AH1127">
        <f>COUNTA(D1127:D1127)&gt;0</f>
        <v/>
      </c>
      <c r="AI1127">
        <f>IFERROR(AND(D$1112&lt;&gt;"",D$1112&gt;0),FALSE)</f>
        <v/>
      </c>
      <c r="AJ1127">
        <f>IFERROR(AND(D$1112="",NOT(AND(D$1112&lt;&gt;"",D$1112&gt;0))),FALSE)</f>
        <v/>
      </c>
      <c r="AK1127">
        <f>IF(AI1127,IF(AH1127,"ANSWERED","MISSING"),IF(AJ1127,IF(AH1127,"INVALID","CONTROLLER MISSING"),IF(AH1127,"INVALID","NOT APPLICABLE")))</f>
        <v/>
      </c>
      <c r="AL1127" t="inlineStr">
        <is>
          <t>PARSED</t>
        </is>
      </c>
    </row>
    <row r="1128">
      <c r="A1128" s="29" t="inlineStr">
        <is>
          <t>CASP_PR_1089_v1</t>
        </is>
      </c>
      <c r="B1128" s="30" t="inlineStr">
        <is>
          <t>Value of Crypto-Assets sent to Unhosted Wallets for which the Originator/Beneficial Owner is identified but is not the client</t>
        </is>
      </c>
      <c r="C1128" s="34" t="inlineStr">
        <is>
          <t>TABLE: 49.0
MATRIX ROW / CONTEXT: RoW
Enter Value of Crypto-Assets sent to Unhosted Wallets for which the Originator/Beneficial Owner is identified but is not the client in RoW
HOW TO ANSWER: 1 to 1 values.
WHEN TO ANSWER: “Number of Clients sending Crypto-Assets to  Unhosted Wallets for which the Originator/Beneficial Owner is identified but is not the client” (CASP_PR_1074) is greater than “0”</t>
        </is>
      </c>
      <c r="D1128" s="36" t="inlineStr"/>
      <c r="E1128" s="33" t="inlineStr"/>
      <c r="F1128" s="33" t="inlineStr"/>
      <c r="G1128" s="33" t="inlineStr"/>
      <c r="H1128" s="33" t="inlineStr"/>
      <c r="I1128" s="33" t="inlineStr"/>
      <c r="J1128" s="33" t="inlineStr"/>
      <c r="K1128" s="33" t="inlineStr"/>
      <c r="L1128" s="33" t="inlineStr"/>
      <c r="M1128" s="33" t="inlineStr"/>
      <c r="N1128" s="33" t="inlineStr"/>
      <c r="O1128" s="33" t="inlineStr"/>
      <c r="P1128" s="33" t="inlineStr"/>
      <c r="Q1128" s="33" t="inlineStr"/>
      <c r="R1128" s="33" t="inlineStr"/>
      <c r="S1128" s="33" t="inlineStr"/>
      <c r="T1128" s="33" t="inlineStr"/>
      <c r="U1128" s="33" t="inlineStr"/>
      <c r="V1128" s="33" t="inlineStr"/>
      <c r="W1128" s="33" t="inlineStr"/>
      <c r="X1128" s="33" t="inlineStr"/>
      <c r="Y1128" s="33" t="inlineStr"/>
      <c r="Z1128" s="33" t="inlineStr"/>
      <c r="AA1128" s="33" t="inlineStr"/>
      <c r="AB1128" s="33" t="inlineStr"/>
      <c r="AC1128" s="33" t="inlineStr"/>
      <c r="AD1128" s="33" t="inlineStr"/>
      <c r="AE1128" s="33" t="inlineStr"/>
      <c r="AF1128" s="33" t="inlineStr"/>
      <c r="AG1128" s="33" t="inlineStr"/>
      <c r="AH1128">
        <f>COUNTA(D1128:D1128)&gt;0</f>
        <v/>
      </c>
      <c r="AI1128">
        <f>IFERROR(AND(D$1113&lt;&gt;"",D$1113&gt;0),FALSE)</f>
        <v/>
      </c>
      <c r="AJ1128">
        <f>IFERROR(AND(D$1113="",NOT(AND(D$1113&lt;&gt;"",D$1113&gt;0))),FALSE)</f>
        <v/>
      </c>
      <c r="AK1128">
        <f>IF(AI1128,IF(AH1128,"ANSWERED","MISSING"),IF(AJ1128,IF(AH1128,"INVALID","CONTROLLER MISSING"),IF(AH1128,"INVALID","NOT APPLICABLE")))</f>
        <v/>
      </c>
      <c r="AL1128" t="inlineStr">
        <is>
          <t>PARSED</t>
        </is>
      </c>
    </row>
    <row r="1129">
      <c r="A1129" s="29" t="inlineStr">
        <is>
          <t>CASP_PR_1090_v1</t>
        </is>
      </c>
      <c r="B1129" s="30" t="inlineStr">
        <is>
          <t>Value of Crypto-Assets sent to Unhosted Wallets for which the Originator/Beneficial Owner is not identified</t>
        </is>
      </c>
      <c r="C1129" s="34" t="inlineStr">
        <is>
          <t>TABLE: 49.0
MATRIX ROW / CONTEXT: Malta
Enter Value of Crypto-Assets sent to Unhosted Wallets for which the Originator/Beneficial Owner is not identified in Malta
HOW TO ANSWER: 1 to 1 values.
WHEN TO ANSWER: “Number of Clients sending Crypto-Assets to  Unhosted Wallets for which the Originator/Beneficial Owner is not identified” (CASP_PR_1075) is greater than “0”</t>
        </is>
      </c>
      <c r="D1129" s="36" t="inlineStr"/>
      <c r="E1129" s="33" t="inlineStr"/>
      <c r="F1129" s="33" t="inlineStr"/>
      <c r="G1129" s="33" t="inlineStr"/>
      <c r="H1129" s="33" t="inlineStr"/>
      <c r="I1129" s="33" t="inlineStr"/>
      <c r="J1129" s="33" t="inlineStr"/>
      <c r="K1129" s="33" t="inlineStr"/>
      <c r="L1129" s="33" t="inlineStr"/>
      <c r="M1129" s="33" t="inlineStr"/>
      <c r="N1129" s="33" t="inlineStr"/>
      <c r="O1129" s="33" t="inlineStr"/>
      <c r="P1129" s="33" t="inlineStr"/>
      <c r="Q1129" s="33" t="inlineStr"/>
      <c r="R1129" s="33" t="inlineStr"/>
      <c r="S1129" s="33" t="inlineStr"/>
      <c r="T1129" s="33" t="inlineStr"/>
      <c r="U1129" s="33" t="inlineStr"/>
      <c r="V1129" s="33" t="inlineStr"/>
      <c r="W1129" s="33" t="inlineStr"/>
      <c r="X1129" s="33" t="inlineStr"/>
      <c r="Y1129" s="33" t="inlineStr"/>
      <c r="Z1129" s="33" t="inlineStr"/>
      <c r="AA1129" s="33" t="inlineStr"/>
      <c r="AB1129" s="33" t="inlineStr"/>
      <c r="AC1129" s="33" t="inlineStr"/>
      <c r="AD1129" s="33" t="inlineStr"/>
      <c r="AE1129" s="33" t="inlineStr"/>
      <c r="AF1129" s="33" t="inlineStr"/>
      <c r="AG1129" s="33" t="inlineStr"/>
      <c r="AH1129">
        <f>COUNTA(D1129:D1129)&gt;0</f>
        <v/>
      </c>
      <c r="AI1129">
        <f>IFERROR(AND(D$1114&lt;&gt;"",D$1114&gt;0),FALSE)</f>
        <v/>
      </c>
      <c r="AJ1129">
        <f>IFERROR(AND(D$1114="",NOT(AND(D$1114&lt;&gt;"",D$1114&gt;0))),FALSE)</f>
        <v/>
      </c>
      <c r="AK1129">
        <f>IF(AI1129,IF(AH1129,"ANSWERED","MISSING"),IF(AJ1129,IF(AH1129,"INVALID","CONTROLLER MISSING"),IF(AH1129,"INVALID","NOT APPLICABLE")))</f>
        <v/>
      </c>
      <c r="AL1129" t="inlineStr">
        <is>
          <t>PARSED</t>
        </is>
      </c>
    </row>
    <row r="1130">
      <c r="A1130" s="29" t="inlineStr">
        <is>
          <t>CASP_PR_1091_v1</t>
        </is>
      </c>
      <c r="B1130" s="30" t="inlineStr">
        <is>
          <t>Value of Crypto-Assets sent to Unhosted Wallets for which the Originator/Beneficial Owner is not identified</t>
        </is>
      </c>
      <c r="C1130" s="34" t="inlineStr">
        <is>
          <t>TABLE: 49.0
MATRIX ROW / CONTEXT: EU/EEA
Enter Value of Crypto-Assets sent to Unhosted Wallets for which the Originator/Beneficial Owner is not identified in EU/EEA
HOW TO ANSWER: 1 to 1 values.
WHEN TO ANSWER: “Number of Clients sending Crypto-Assets to  Unhosted Wallets for which the Originator/Beneficial Owner is not identified” (CASP_PR_1076) is greater than “0”</t>
        </is>
      </c>
      <c r="D1130" s="36" t="inlineStr"/>
      <c r="E1130" s="33" t="inlineStr"/>
      <c r="F1130" s="33" t="inlineStr"/>
      <c r="G1130" s="33" t="inlineStr"/>
      <c r="H1130" s="33" t="inlineStr"/>
      <c r="I1130" s="33" t="inlineStr"/>
      <c r="J1130" s="33" t="inlineStr"/>
      <c r="K1130" s="33" t="inlineStr"/>
      <c r="L1130" s="33" t="inlineStr"/>
      <c r="M1130" s="33" t="inlineStr"/>
      <c r="N1130" s="33" t="inlineStr"/>
      <c r="O1130" s="33" t="inlineStr"/>
      <c r="P1130" s="33" t="inlineStr"/>
      <c r="Q1130" s="33" t="inlineStr"/>
      <c r="R1130" s="33" t="inlineStr"/>
      <c r="S1130" s="33" t="inlineStr"/>
      <c r="T1130" s="33" t="inlineStr"/>
      <c r="U1130" s="33" t="inlineStr"/>
      <c r="V1130" s="33" t="inlineStr"/>
      <c r="W1130" s="33" t="inlineStr"/>
      <c r="X1130" s="33" t="inlineStr"/>
      <c r="Y1130" s="33" t="inlineStr"/>
      <c r="Z1130" s="33" t="inlineStr"/>
      <c r="AA1130" s="33" t="inlineStr"/>
      <c r="AB1130" s="33" t="inlineStr"/>
      <c r="AC1130" s="33" t="inlineStr"/>
      <c r="AD1130" s="33" t="inlineStr"/>
      <c r="AE1130" s="33" t="inlineStr"/>
      <c r="AF1130" s="33" t="inlineStr"/>
      <c r="AG1130" s="33" t="inlineStr"/>
      <c r="AH1130">
        <f>COUNTA(D1130:D1130)&gt;0</f>
        <v/>
      </c>
      <c r="AI1130">
        <f>IFERROR(AND(D$1115&lt;&gt;"",D$1115&gt;0),FALSE)</f>
        <v/>
      </c>
      <c r="AJ1130">
        <f>IFERROR(AND(D$1115="",NOT(AND(D$1115&lt;&gt;"",D$1115&gt;0))),FALSE)</f>
        <v/>
      </c>
      <c r="AK1130">
        <f>IF(AI1130,IF(AH1130,"ANSWERED","MISSING"),IF(AJ1130,IF(AH1130,"INVALID","CONTROLLER MISSING"),IF(AH1130,"INVALID","NOT APPLICABLE")))</f>
        <v/>
      </c>
      <c r="AL1130" t="inlineStr">
        <is>
          <t>PARSED</t>
        </is>
      </c>
    </row>
    <row r="1131">
      <c r="A1131" s="29" t="inlineStr">
        <is>
          <t>CASP_PR_1092_v1</t>
        </is>
      </c>
      <c r="B1131" s="30" t="inlineStr">
        <is>
          <t>Value of Crypto-Assets sent to Unhosted Wallets for which the Originator/Beneficial Owner is not identified</t>
        </is>
      </c>
      <c r="C1131" s="34" t="inlineStr">
        <is>
          <t>TABLE: 49.0
MATRIX ROW / CONTEXT: RoW
Enter Value of Crypto-Assets sent to Unhosted Wallets for which the Originator/Beneficial Owner is not identified in RoW
HOW TO ANSWER: 1 to 1 values.
WHEN TO ANSWER: “Number of Clients sending Crypto-Assets to  Unhosted Wallets for which the Originator/Beneficial Owner is not identified” (CASP_PR_1077) is greater than “0”</t>
        </is>
      </c>
      <c r="D1131" s="36" t="inlineStr"/>
      <c r="E1131" s="33" t="inlineStr"/>
      <c r="F1131" s="33" t="inlineStr"/>
      <c r="G1131" s="33" t="inlineStr"/>
      <c r="H1131" s="33" t="inlineStr"/>
      <c r="I1131" s="33" t="inlineStr"/>
      <c r="J1131" s="33" t="inlineStr"/>
      <c r="K1131" s="33" t="inlineStr"/>
      <c r="L1131" s="33" t="inlineStr"/>
      <c r="M1131" s="33" t="inlineStr"/>
      <c r="N1131" s="33" t="inlineStr"/>
      <c r="O1131" s="33" t="inlineStr"/>
      <c r="P1131" s="33" t="inlineStr"/>
      <c r="Q1131" s="33" t="inlineStr"/>
      <c r="R1131" s="33" t="inlineStr"/>
      <c r="S1131" s="33" t="inlineStr"/>
      <c r="T1131" s="33" t="inlineStr"/>
      <c r="U1131" s="33" t="inlineStr"/>
      <c r="V1131" s="33" t="inlineStr"/>
      <c r="W1131" s="33" t="inlineStr"/>
      <c r="X1131" s="33" t="inlineStr"/>
      <c r="Y1131" s="33" t="inlineStr"/>
      <c r="Z1131" s="33" t="inlineStr"/>
      <c r="AA1131" s="33" t="inlineStr"/>
      <c r="AB1131" s="33" t="inlineStr"/>
      <c r="AC1131" s="33" t="inlineStr"/>
      <c r="AD1131" s="33" t="inlineStr"/>
      <c r="AE1131" s="33" t="inlineStr"/>
      <c r="AF1131" s="33" t="inlineStr"/>
      <c r="AG1131" s="33" t="inlineStr"/>
      <c r="AH1131">
        <f>COUNTA(D1131:D1131)&gt;0</f>
        <v/>
      </c>
      <c r="AI1131">
        <f>IFERROR(AND(D$1116&lt;&gt;"",D$1116&gt;0),FALSE)</f>
        <v/>
      </c>
      <c r="AJ1131">
        <f>IFERROR(AND(D$1116="",NOT(AND(D$1116&lt;&gt;"",D$1116&gt;0))),FALSE)</f>
        <v/>
      </c>
      <c r="AK1131">
        <f>IF(AI1131,IF(AH1131,"ANSWERED","MISSING"),IF(AJ1131,IF(AH1131,"INVALID","CONTROLLER MISSING"),IF(AH1131,"INVALID","NOT APPLICABLE")))</f>
        <v/>
      </c>
      <c r="AL1131" t="inlineStr">
        <is>
          <t>PARSED</t>
        </is>
      </c>
    </row>
    <row r="1132">
      <c r="A1132" s="29" t="inlineStr">
        <is>
          <t>CASP_PR_1093_v1</t>
        </is>
      </c>
      <c r="B1132" s="30" t="inlineStr">
        <is>
          <t>Top 5 Crypto-Assets Transferred out - Name of Crypto-Asset</t>
        </is>
      </c>
      <c r="C1132" s="35" t="inlineStr">
        <is>
          <t>TABLE: 50.0
Enter details of Top 5 Crypto-Assets Transferred in - Name of Crypto-Asset
HOW TO ANSWER: 1 to 5 values.
OPTIONS: Use the dropdown list; the full option list is intentionally not repeated here.
WHEN TO ANSWER: The total of “Value of Crypto-Assets sent to Wallets held by Other CASPs” (CASP_PR_1078), “Value of Crypto-Assets sent to Wallets held by Other CASPs” (CASP_PR_1079), “Value of Crypto-Assets sent to Wallets held by Other CASPs” (CASP_PR_1080), “Value of Crypto-Assets sent to Unhosted Wallets for…</t>
        </is>
      </c>
      <c r="D1132" s="36" t="inlineStr"/>
      <c r="E1132" s="36" t="inlineStr"/>
      <c r="F1132" s="36" t="inlineStr"/>
      <c r="G1132" s="36" t="inlineStr"/>
      <c r="H1132" s="36" t="inlineStr"/>
      <c r="I1132" s="33" t="inlineStr"/>
      <c r="J1132" s="33" t="inlineStr"/>
      <c r="K1132" s="33" t="inlineStr"/>
      <c r="L1132" s="33" t="inlineStr"/>
      <c r="M1132" s="33" t="inlineStr"/>
      <c r="N1132" s="33" t="inlineStr"/>
      <c r="O1132" s="33" t="inlineStr"/>
      <c r="P1132" s="33" t="inlineStr"/>
      <c r="Q1132" s="33" t="inlineStr"/>
      <c r="R1132" s="33" t="inlineStr"/>
      <c r="S1132" s="33" t="inlineStr"/>
      <c r="T1132" s="33" t="inlineStr"/>
      <c r="U1132" s="33" t="inlineStr"/>
      <c r="V1132" s="33" t="inlineStr"/>
      <c r="W1132" s="33" t="inlineStr"/>
      <c r="X1132" s="33" t="inlineStr"/>
      <c r="Y1132" s="33" t="inlineStr"/>
      <c r="Z1132" s="33" t="inlineStr"/>
      <c r="AA1132" s="33" t="inlineStr"/>
      <c r="AB1132" s="33" t="inlineStr"/>
      <c r="AC1132" s="33" t="inlineStr"/>
      <c r="AD1132" s="33" t="inlineStr"/>
      <c r="AE1132" s="33" t="inlineStr"/>
      <c r="AF1132" s="33" t="inlineStr"/>
      <c r="AG1132" s="33" t="inlineStr"/>
      <c r="AH1132">
        <f>COUNTA(D1132:H1132)&gt;0</f>
        <v/>
      </c>
      <c r="AI1132">
        <f>IFERROR(SUM('2- PR'!$D$1117:$D$1117,'2- PR'!$D$1118:$D$1118,'2- PR'!$D$1119:$D$1119,'2- PR'!$D$1120:$D$1120,'2- PR'!$D$1121:$D$1121,'2- PR'!$D$1122:$D$1122,'2- PR'!$D$1123:$D$1123,'2- PR'!$D$1124:$D$1124,'2- PR'!$D$1125:$D$1125,'2- PR'!$D$1126:$D$1126,'2- PR'!$D$1127:$D$1127,'2- PR'!$D$1128:$D$1128,'2- PR'!$D$1129:$D$1129,'2- PR'!$D$1130:$D$1130,'2- PR'!$D$1131:$D$1131)&gt;0,FALSE)</f>
        <v/>
      </c>
      <c r="AJ1132">
        <f>IFERROR(AND(AND(COUNTA('2- PR'!$D$1117:$D$1117)=0,COUNTA('2- PR'!$D$1118:$D$1118)=0,COUNTA('2- PR'!$D$1119:$D$1119)=0,COUNTA('2- PR'!$D$1120:$D$1120)=0,COUNTA('2- PR'!$D$1121:$D$1121)=0,COUNTA('2- PR'!$D$1122:$D$1122)=0,COUNTA('2- PR'!$D$1123:$D$1123)=0,COUNTA('2- PR'!$D$1124:$D$1124)=0,COUNTA('2- PR'!$D$1125:$D$1125)=0,COUNTA('2- PR'!$D$1126:$D$1126)=0,COUNTA('2- PR'!$D$1127:$D$1127)=0,COUNTA('2- PR'!$D$1128:$D$1128)=0,COUNTA('2- PR'!$D$1129:$D$1129)=0,COUNTA('2- PR'!$D$1130:$D$1130)=0,COUNTA('2- PR'!$D$1131:$D$1131)=0),NOT(SUM('2- PR'!$D$1117:$D$1117,'2- PR'!$D$1118:$D$1118,'2- PR'!$D$1119:$D$1119,'2- PR'!$D$1120:$D$1120,'2- PR'!$D$1121:$D$1121,'2- PR'!$D$1122:$D$1122,'2- PR'!$D$1123:$D$1123,'2- PR'!$D$1124:$D$1124,'2- PR'!$D$1125:$D$1125,'2- PR'!$D$1126:$D$1126,'2- PR'!$D$1127:$D$1127,'2- PR'!$D$1128:$D$1128,'2- PR'!$D$1129:$D$1129,'2- PR'!$D$1130:$D$1130,'2- PR'!$D$1131:$D$1131)&gt;0)),FALSE)</f>
        <v/>
      </c>
      <c r="AK1132">
        <f>IF(AI1132,IF(AH1132,"ANSWERED","MISSING"),IF(AJ1132,IF(AH1132,"INVALID","CONTROLLER MISSING"),IF(AH1132,"INVALID","NOT APPLICABLE")))</f>
        <v/>
      </c>
      <c r="AL1132" t="inlineStr">
        <is>
          <t>PARSED</t>
        </is>
      </c>
    </row>
    <row r="1133">
      <c r="A1133" s="29" t="inlineStr">
        <is>
          <t>CASP_PR_1094_v1</t>
        </is>
      </c>
      <c r="B1133" s="30" t="inlineStr">
        <is>
          <t>Top 5 Crypto-Assets Transferred out - ART/EMT/OCA Classification</t>
        </is>
      </c>
      <c r="C1133" s="35" t="inlineStr">
        <is>
          <t>TABLE: 50.0
Enter details of Top 5 Crypto-Assets Transferred in - ART/EMT/OCA Classification
HOW TO ANSWER: 1 to 5 values.
OPTIONS: Asset Referenced Token (ART) | Emoney Token (EMT) | Other Crypto-Asset (OCA)
WHEN TO ANSWER: “Top 5 Crypto-Assets Transferred out - Name of Crypto-Asset” (CASP_PR_1093) is not “N/A”</t>
        </is>
      </c>
      <c r="D1133" s="36" t="inlineStr"/>
      <c r="E1133" s="36" t="inlineStr"/>
      <c r="F1133" s="36" t="inlineStr"/>
      <c r="G1133" s="36" t="inlineStr"/>
      <c r="H1133" s="36" t="inlineStr"/>
      <c r="I1133" s="33" t="inlineStr"/>
      <c r="J1133" s="33" t="inlineStr"/>
      <c r="K1133" s="33" t="inlineStr"/>
      <c r="L1133" s="33" t="inlineStr"/>
      <c r="M1133" s="33" t="inlineStr"/>
      <c r="N1133" s="33" t="inlineStr"/>
      <c r="O1133" s="33" t="inlineStr"/>
      <c r="P1133" s="33" t="inlineStr"/>
      <c r="Q1133" s="33" t="inlineStr"/>
      <c r="R1133" s="33" t="inlineStr"/>
      <c r="S1133" s="33" t="inlineStr"/>
      <c r="T1133" s="33" t="inlineStr"/>
      <c r="U1133" s="33" t="inlineStr"/>
      <c r="V1133" s="33" t="inlineStr"/>
      <c r="W1133" s="33" t="inlineStr"/>
      <c r="X1133" s="33" t="inlineStr"/>
      <c r="Y1133" s="33" t="inlineStr"/>
      <c r="Z1133" s="33" t="inlineStr"/>
      <c r="AA1133" s="33" t="inlineStr"/>
      <c r="AB1133" s="33" t="inlineStr"/>
      <c r="AC1133" s="33" t="inlineStr"/>
      <c r="AD1133" s="33" t="inlineStr"/>
      <c r="AE1133" s="33" t="inlineStr"/>
      <c r="AF1133" s="33" t="inlineStr"/>
      <c r="AG1133" s="33" t="inlineStr"/>
      <c r="AH1133">
        <f>COUNTA(D1133:H1133)&gt;0</f>
        <v/>
      </c>
      <c r="AI1133">
        <f>IFERROR(NOT(COUNTIF('2- PR'!$D$1132:$H$1132,"N/A")&gt;0),FALSE)</f>
        <v/>
      </c>
      <c r="AJ1133">
        <f>IFERROR(AND(COUNTA('2- PR'!$D$1132:$H$1132)=0,NOT(NOT(COUNTIF('2- PR'!$D$1132:$H$1132,"N/A")&gt;0))),FALSE)</f>
        <v/>
      </c>
      <c r="AK1133">
        <f>IF(AI1133,IF(AH1133,"ANSWERED","MISSING"),IF(AJ1133,IF(AH1133,"INVALID","CONTROLLER MISSING"),IF(AH1133,"INVALID","NOT APPLICABLE")))</f>
        <v/>
      </c>
      <c r="AL1133" t="inlineStr">
        <is>
          <t>PARSED</t>
        </is>
      </c>
    </row>
    <row r="1134">
      <c r="A1134" s="29" t="inlineStr">
        <is>
          <t>CASP_PR_1095_v1</t>
        </is>
      </c>
      <c r="B1134" s="30" t="inlineStr">
        <is>
          <t>Top 5 Crypto-Assets Transferred out - Name if USD/EUR Denominated Stablecoin or Other</t>
        </is>
      </c>
      <c r="C1134" s="35" t="inlineStr">
        <is>
          <t>TABLE: 50.0
Enter details of Top 5 Crypto-Assets Transferred in - Name if USD/EUR Denominated Stablecoin or Other. This is to be filled in with the name of the Crypto-Asset if the 'Name of Crypto-Asset' has been filled with EUR Den…
HOW TO ANSWER: 1 to 5 values.
WHEN TO ANSWER: At least one of these conditions must be met: “Top 5 Crypto-Assets Transferred out - Name of Crypto-Asset” (CASP_PR_1093) is “USD Denominated Stablecoin”; or “Top 5 Crypto-Assets Transferred out - Name of Crypto-Asset” (CASP_PR_1093) is “EU…</t>
        </is>
      </c>
      <c r="D1134" s="36" t="inlineStr"/>
      <c r="E1134" s="36" t="inlineStr"/>
      <c r="F1134" s="36" t="inlineStr"/>
      <c r="G1134" s="36" t="inlineStr"/>
      <c r="H1134" s="36" t="inlineStr"/>
      <c r="I1134" s="33" t="inlineStr"/>
      <c r="J1134" s="33" t="inlineStr"/>
      <c r="K1134" s="33" t="inlineStr"/>
      <c r="L1134" s="33" t="inlineStr"/>
      <c r="M1134" s="33" t="inlineStr"/>
      <c r="N1134" s="33" t="inlineStr"/>
      <c r="O1134" s="33" t="inlineStr"/>
      <c r="P1134" s="33" t="inlineStr"/>
      <c r="Q1134" s="33" t="inlineStr"/>
      <c r="R1134" s="33" t="inlineStr"/>
      <c r="S1134" s="33" t="inlineStr"/>
      <c r="T1134" s="33" t="inlineStr"/>
      <c r="U1134" s="33" t="inlineStr"/>
      <c r="V1134" s="33" t="inlineStr"/>
      <c r="W1134" s="33" t="inlineStr"/>
      <c r="X1134" s="33" t="inlineStr"/>
      <c r="Y1134" s="33" t="inlineStr"/>
      <c r="Z1134" s="33" t="inlineStr"/>
      <c r="AA1134" s="33" t="inlineStr"/>
      <c r="AB1134" s="33" t="inlineStr"/>
      <c r="AC1134" s="33" t="inlineStr"/>
      <c r="AD1134" s="33" t="inlineStr"/>
      <c r="AE1134" s="33" t="inlineStr"/>
      <c r="AF1134" s="33" t="inlineStr"/>
      <c r="AG1134" s="33" t="inlineStr"/>
      <c r="AH1134">
        <f>COUNTA(D1134:H1134)&gt;0</f>
        <v/>
      </c>
      <c r="AI1134">
        <f>IFERROR(OR(COUNTIF('2- PR'!$D$1132:$H$1132,"USD Denominated Stablecoin")&gt;0,COUNTIF('2- PR'!$D$1132:$H$1132,"EUR Denominated Stablecoin")&gt;0,COUNTIF('2- PR'!$D$1132:$H$1132,"Other")&gt;0),FALSE)</f>
        <v/>
      </c>
      <c r="AJ1134">
        <f>IFERROR(AND(COUNTA('2- PR'!$D$1132:$H$1132)=0,NOT(OR(COUNTIF('2- PR'!$D$1132:$H$1132,"USD Denominated Stablecoin")&gt;0,COUNTIF('2- PR'!$D$1132:$H$1132,"EUR Denominated Stablecoin")&gt;0,COUNTIF('2- PR'!$D$1132:$H$1132,"Other")&gt;0))),FALSE)</f>
        <v/>
      </c>
      <c r="AK1134">
        <f>IF(AI1134,IF(AH1134,"ANSWERED","MISSING"),IF(AJ1134,IF(AH1134,"INVALID","CONTROLLER MISSING"),IF(AH1134,"INVALID","NOT APPLICABLE")))</f>
        <v/>
      </c>
      <c r="AL1134" t="inlineStr">
        <is>
          <t>PARSED</t>
        </is>
      </c>
    </row>
    <row r="1135" ht="24" customHeight="1">
      <c r="A1135" s="28" t="inlineStr">
        <is>
          <t>PR — TRANSFERS OF CRYPTO-ASSETS - INTERNAL TRANSFERS</t>
        </is>
      </c>
      <c r="B1135" s="28" t="n"/>
      <c r="C1135" s="28" t="n"/>
      <c r="D1135" s="28" t="n"/>
      <c r="E1135" s="28" t="n"/>
      <c r="F1135" s="28" t="n"/>
      <c r="G1135" s="28" t="n"/>
      <c r="H1135" s="28" t="n"/>
      <c r="I1135" s="28" t="n"/>
      <c r="J1135" s="28" t="n"/>
      <c r="K1135" s="28" t="n"/>
      <c r="L1135" s="28" t="n"/>
      <c r="M1135" s="28" t="n"/>
      <c r="N1135" s="28" t="n"/>
      <c r="O1135" s="28" t="n"/>
      <c r="P1135" s="28" t="n"/>
      <c r="Q1135" s="28" t="n"/>
      <c r="R1135" s="28" t="n"/>
      <c r="S1135" s="28" t="n"/>
      <c r="T1135" s="28" t="n"/>
      <c r="U1135" s="28" t="n"/>
      <c r="V1135" s="28" t="n"/>
      <c r="W1135" s="28" t="n"/>
      <c r="X1135" s="28" t="n"/>
      <c r="Y1135" s="28" t="n"/>
      <c r="Z1135" s="28" t="n"/>
      <c r="AA1135" s="28" t="n"/>
      <c r="AB1135" s="28" t="n"/>
      <c r="AC1135" s="28" t="n"/>
      <c r="AD1135" s="28" t="n"/>
      <c r="AE1135" s="28" t="n"/>
      <c r="AF1135" s="28" t="n"/>
      <c r="AG1135" s="28" t="n"/>
    </row>
    <row r="1136">
      <c r="A1136" s="29" t="inlineStr">
        <is>
          <t>CASP_PR_1096_v1</t>
        </is>
      </c>
      <c r="B1136" s="30" t="inlineStr">
        <is>
          <t>Number of Clients sending Crypto-Assets to  Wallets held by the same CASP</t>
        </is>
      </c>
      <c r="C1136" s="34" t="inlineStr">
        <is>
          <t>TABLE: 51.0
MATRIX ROW / CONTEXT: Malta
Enter Number of Clients sending Crypto-Assets to  Wallets held by the same CASP in Malta
HOW TO ANSWER: 1 to 1 values.
WHEN TO ANSWER: “Number of Crypto-Assets transferred internally, between the CASPs Clients” (CASP_PR_1024) is greater than “0”</t>
        </is>
      </c>
      <c r="D1136" s="36" t="inlineStr"/>
      <c r="E1136" s="33" t="inlineStr"/>
      <c r="F1136" s="33" t="inlineStr"/>
      <c r="G1136" s="33" t="inlineStr"/>
      <c r="H1136" s="33" t="inlineStr"/>
      <c r="I1136" s="33" t="inlineStr"/>
      <c r="J1136" s="33" t="inlineStr"/>
      <c r="K1136" s="33" t="inlineStr"/>
      <c r="L1136" s="33" t="inlineStr"/>
      <c r="M1136" s="33" t="inlineStr"/>
      <c r="N1136" s="33" t="inlineStr"/>
      <c r="O1136" s="33" t="inlineStr"/>
      <c r="P1136" s="33" t="inlineStr"/>
      <c r="Q1136" s="33" t="inlineStr"/>
      <c r="R1136" s="33" t="inlineStr"/>
      <c r="S1136" s="33" t="inlineStr"/>
      <c r="T1136" s="33" t="inlineStr"/>
      <c r="U1136" s="33" t="inlineStr"/>
      <c r="V1136" s="33" t="inlineStr"/>
      <c r="W1136" s="33" t="inlineStr"/>
      <c r="X1136" s="33" t="inlineStr"/>
      <c r="Y1136" s="33" t="inlineStr"/>
      <c r="Z1136" s="33" t="inlineStr"/>
      <c r="AA1136" s="33" t="inlineStr"/>
      <c r="AB1136" s="33" t="inlineStr"/>
      <c r="AC1136" s="33" t="inlineStr"/>
      <c r="AD1136" s="33" t="inlineStr"/>
      <c r="AE1136" s="33" t="inlineStr"/>
      <c r="AF1136" s="33" t="inlineStr"/>
      <c r="AG1136" s="33" t="inlineStr"/>
      <c r="AH1136">
        <f>COUNTA(D1136:D1136)&gt;0</f>
        <v/>
      </c>
      <c r="AI1136">
        <f>IFERROR(AND($D$1061&lt;&gt;"",$D$1061&gt;0),FALSE)</f>
        <v/>
      </c>
      <c r="AJ1136">
        <f>IFERROR(AND($D$1061="",NOT(AND($D$1061&lt;&gt;"",$D$1061&gt;0))),FALSE)</f>
        <v/>
      </c>
      <c r="AK1136">
        <f>IF(AI1136,IF(AH1136,"ANSWERED","MISSING"),IF(AJ1136,IF(AH1136,"INVALID","CONTROLLER MISSING"),IF(AH1136,"INVALID","NOT APPLICABLE")))</f>
        <v/>
      </c>
      <c r="AL1136" t="inlineStr">
        <is>
          <t>PARSED</t>
        </is>
      </c>
    </row>
    <row r="1137">
      <c r="A1137" s="29" t="inlineStr">
        <is>
          <t>CASP_PR_1097_v1</t>
        </is>
      </c>
      <c r="B1137" s="30" t="inlineStr">
        <is>
          <t>Number of Clients sending Crypto-Assets to  Wallets held by the same CASP</t>
        </is>
      </c>
      <c r="C1137" s="34" t="inlineStr">
        <is>
          <t>TABLE: 51.0
MATRIX ROW / CONTEXT: EU/EEA
Enter Number of Clients sending Crypto-Assets to  Wallets held by the same CASP in EU/EEA
HOW TO ANSWER: 1 to 1 values.
WHEN TO ANSWER: “Number of Crypto-Assets transferred internally, between the CASPs Clients” (CASP_PR_1025) is greater than “0”</t>
        </is>
      </c>
      <c r="D1137" s="36" t="inlineStr"/>
      <c r="E1137" s="33" t="inlineStr"/>
      <c r="F1137" s="33" t="inlineStr"/>
      <c r="G1137" s="33" t="inlineStr"/>
      <c r="H1137" s="33" t="inlineStr"/>
      <c r="I1137" s="33" t="inlineStr"/>
      <c r="J1137" s="33" t="inlineStr"/>
      <c r="K1137" s="33" t="inlineStr"/>
      <c r="L1137" s="33" t="inlineStr"/>
      <c r="M1137" s="33" t="inlineStr"/>
      <c r="N1137" s="33" t="inlineStr"/>
      <c r="O1137" s="33" t="inlineStr"/>
      <c r="P1137" s="33" t="inlineStr"/>
      <c r="Q1137" s="33" t="inlineStr"/>
      <c r="R1137" s="33" t="inlineStr"/>
      <c r="S1137" s="33" t="inlineStr"/>
      <c r="T1137" s="33" t="inlineStr"/>
      <c r="U1137" s="33" t="inlineStr"/>
      <c r="V1137" s="33" t="inlineStr"/>
      <c r="W1137" s="33" t="inlineStr"/>
      <c r="X1137" s="33" t="inlineStr"/>
      <c r="Y1137" s="33" t="inlineStr"/>
      <c r="Z1137" s="33" t="inlineStr"/>
      <c r="AA1137" s="33" t="inlineStr"/>
      <c r="AB1137" s="33" t="inlineStr"/>
      <c r="AC1137" s="33" t="inlineStr"/>
      <c r="AD1137" s="33" t="inlineStr"/>
      <c r="AE1137" s="33" t="inlineStr"/>
      <c r="AF1137" s="33" t="inlineStr"/>
      <c r="AG1137" s="33" t="inlineStr"/>
      <c r="AH1137">
        <f>COUNTA(D1137:D1137)&gt;0</f>
        <v/>
      </c>
      <c r="AI1137">
        <f>IFERROR(AND($D$1062&lt;&gt;"",$D$1062&gt;0),FALSE)</f>
        <v/>
      </c>
      <c r="AJ1137">
        <f>IFERROR(AND($D$1062="",NOT(AND($D$1062&lt;&gt;"",$D$1062&gt;0))),FALSE)</f>
        <v/>
      </c>
      <c r="AK1137">
        <f>IF(AI1137,IF(AH1137,"ANSWERED","MISSING"),IF(AJ1137,IF(AH1137,"INVALID","CONTROLLER MISSING"),IF(AH1137,"INVALID","NOT APPLICABLE")))</f>
        <v/>
      </c>
      <c r="AL1137" t="inlineStr">
        <is>
          <t>PARSED</t>
        </is>
      </c>
    </row>
    <row r="1138">
      <c r="A1138" s="29" t="inlineStr">
        <is>
          <t>CASP_PR_1098_v1</t>
        </is>
      </c>
      <c r="B1138" s="30" t="inlineStr">
        <is>
          <t>Number of Clients sending Crypto-Assets to  Wallets held by the same CASP</t>
        </is>
      </c>
      <c r="C1138" s="34" t="inlineStr">
        <is>
          <t>TABLE: 51.0
MATRIX ROW / CONTEXT: RoW
Enter Number of Clients sending Crypto-Assets to  Wallets held by the same CASP in RoW
HOW TO ANSWER: 1 to 1 values.
WHEN TO ANSWER: “Number of Crypto-Assets transferred internally, between the CASPs Clients” (CASP_PR_1026) is greater than “0”</t>
        </is>
      </c>
      <c r="D1138" s="36" t="inlineStr"/>
      <c r="E1138" s="33" t="inlineStr"/>
      <c r="F1138" s="33" t="inlineStr"/>
      <c r="G1138" s="33" t="inlineStr"/>
      <c r="H1138" s="33" t="inlineStr"/>
      <c r="I1138" s="33" t="inlineStr"/>
      <c r="J1138" s="33" t="inlineStr"/>
      <c r="K1138" s="33" t="inlineStr"/>
      <c r="L1138" s="33" t="inlineStr"/>
      <c r="M1138" s="33" t="inlineStr"/>
      <c r="N1138" s="33" t="inlineStr"/>
      <c r="O1138" s="33" t="inlineStr"/>
      <c r="P1138" s="33" t="inlineStr"/>
      <c r="Q1138" s="33" t="inlineStr"/>
      <c r="R1138" s="33" t="inlineStr"/>
      <c r="S1138" s="33" t="inlineStr"/>
      <c r="T1138" s="33" t="inlineStr"/>
      <c r="U1138" s="33" t="inlineStr"/>
      <c r="V1138" s="33" t="inlineStr"/>
      <c r="W1138" s="33" t="inlineStr"/>
      <c r="X1138" s="33" t="inlineStr"/>
      <c r="Y1138" s="33" t="inlineStr"/>
      <c r="Z1138" s="33" t="inlineStr"/>
      <c r="AA1138" s="33" t="inlineStr"/>
      <c r="AB1138" s="33" t="inlineStr"/>
      <c r="AC1138" s="33" t="inlineStr"/>
      <c r="AD1138" s="33" t="inlineStr"/>
      <c r="AE1138" s="33" t="inlineStr"/>
      <c r="AF1138" s="33" t="inlineStr"/>
      <c r="AG1138" s="33" t="inlineStr"/>
      <c r="AH1138">
        <f>COUNTA(D1138:D1138)&gt;0</f>
        <v/>
      </c>
      <c r="AI1138">
        <f>IFERROR(AND($D$1063&lt;&gt;"",$D$1063&gt;0),FALSE)</f>
        <v/>
      </c>
      <c r="AJ1138">
        <f>IFERROR(AND($D$1063="",NOT(AND($D$1063&lt;&gt;"",$D$1063&gt;0))),FALSE)</f>
        <v/>
      </c>
      <c r="AK1138">
        <f>IF(AI1138,IF(AH1138,"ANSWERED","MISSING"),IF(AJ1138,IF(AH1138,"INVALID","CONTROLLER MISSING"),IF(AH1138,"INVALID","NOT APPLICABLE")))</f>
        <v/>
      </c>
      <c r="AL1138" t="inlineStr">
        <is>
          <t>PARSED</t>
        </is>
      </c>
    </row>
    <row r="1139">
      <c r="A1139" s="29" t="inlineStr">
        <is>
          <t>CASP_PR_1099_v1</t>
        </is>
      </c>
      <c r="B1139" s="30" t="inlineStr">
        <is>
          <t>Value of Crypto-Assets being sent to Wallets held by the Same CASP</t>
        </is>
      </c>
      <c r="C1139" s="34" t="inlineStr">
        <is>
          <t>TABLE: 51.0
MATRIX ROW / CONTEXT: Malta
Enter Value of Crypto-Assets being sent to Wallets held by the Same CASP in Malta
HOW TO ANSWER: 1 to 1 values.
WHEN TO ANSWER: “Number of Clients sending Crypto-Assets to  Wallets held by the same CASP” (CASP_PR_1096) is greater than “0”</t>
        </is>
      </c>
      <c r="D1139" s="36" t="inlineStr"/>
      <c r="E1139" s="33" t="inlineStr"/>
      <c r="F1139" s="33" t="inlineStr"/>
      <c r="G1139" s="33" t="inlineStr"/>
      <c r="H1139" s="33" t="inlineStr"/>
      <c r="I1139" s="33" t="inlineStr"/>
      <c r="J1139" s="33" t="inlineStr"/>
      <c r="K1139" s="33" t="inlineStr"/>
      <c r="L1139" s="33" t="inlineStr"/>
      <c r="M1139" s="33" t="inlineStr"/>
      <c r="N1139" s="33" t="inlineStr"/>
      <c r="O1139" s="33" t="inlineStr"/>
      <c r="P1139" s="33" t="inlineStr"/>
      <c r="Q1139" s="33" t="inlineStr"/>
      <c r="R1139" s="33" t="inlineStr"/>
      <c r="S1139" s="33" t="inlineStr"/>
      <c r="T1139" s="33" t="inlineStr"/>
      <c r="U1139" s="33" t="inlineStr"/>
      <c r="V1139" s="33" t="inlineStr"/>
      <c r="W1139" s="33" t="inlineStr"/>
      <c r="X1139" s="33" t="inlineStr"/>
      <c r="Y1139" s="33" t="inlineStr"/>
      <c r="Z1139" s="33" t="inlineStr"/>
      <c r="AA1139" s="33" t="inlineStr"/>
      <c r="AB1139" s="33" t="inlineStr"/>
      <c r="AC1139" s="33" t="inlineStr"/>
      <c r="AD1139" s="33" t="inlineStr"/>
      <c r="AE1139" s="33" t="inlineStr"/>
      <c r="AF1139" s="33" t="inlineStr"/>
      <c r="AG1139" s="33" t="inlineStr"/>
      <c r="AH1139">
        <f>COUNTA(D1139:D1139)&gt;0</f>
        <v/>
      </c>
      <c r="AI1139">
        <f>IFERROR(AND(D$1136&lt;&gt;"",D$1136&gt;0),FALSE)</f>
        <v/>
      </c>
      <c r="AJ1139">
        <f>IFERROR(AND(D$1136="",NOT(AND(D$1136&lt;&gt;"",D$1136&gt;0))),FALSE)</f>
        <v/>
      </c>
      <c r="AK1139">
        <f>IF(AI1139,IF(AH1139,"ANSWERED","MISSING"),IF(AJ1139,IF(AH1139,"INVALID","CONTROLLER MISSING"),IF(AH1139,"INVALID","NOT APPLICABLE")))</f>
        <v/>
      </c>
      <c r="AL1139" t="inlineStr">
        <is>
          <t>PARSED</t>
        </is>
      </c>
    </row>
    <row r="1140">
      <c r="A1140" s="29" t="inlineStr">
        <is>
          <t>CASP_PR_1100_v1</t>
        </is>
      </c>
      <c r="B1140" s="30" t="inlineStr">
        <is>
          <t>Value of Crypto-Assets being sent to Wallets held by the Same CASP</t>
        </is>
      </c>
      <c r="C1140" s="34" t="inlineStr">
        <is>
          <t>TABLE: 51.0
MATRIX ROW / CONTEXT: EU/EEA
Enter Value of Crypto-Assets being sent to Wallets held by the Same CASP in EU/EEA
HOW TO ANSWER: 1 to 1 values.
WHEN TO ANSWER: “Number of Clients sending Crypto-Assets to  Wallets held by the same CASP” (CASP_PR_1097) is greater than “0”</t>
        </is>
      </c>
      <c r="D1140" s="36" t="inlineStr"/>
      <c r="E1140" s="33" t="inlineStr"/>
      <c r="F1140" s="33" t="inlineStr"/>
      <c r="G1140" s="33" t="inlineStr"/>
      <c r="H1140" s="33" t="inlineStr"/>
      <c r="I1140" s="33" t="inlineStr"/>
      <c r="J1140" s="33" t="inlineStr"/>
      <c r="K1140" s="33" t="inlineStr"/>
      <c r="L1140" s="33" t="inlineStr"/>
      <c r="M1140" s="33" t="inlineStr"/>
      <c r="N1140" s="33" t="inlineStr"/>
      <c r="O1140" s="33" t="inlineStr"/>
      <c r="P1140" s="33" t="inlineStr"/>
      <c r="Q1140" s="33" t="inlineStr"/>
      <c r="R1140" s="33" t="inlineStr"/>
      <c r="S1140" s="33" t="inlineStr"/>
      <c r="T1140" s="33" t="inlineStr"/>
      <c r="U1140" s="33" t="inlineStr"/>
      <c r="V1140" s="33" t="inlineStr"/>
      <c r="W1140" s="33" t="inlineStr"/>
      <c r="X1140" s="33" t="inlineStr"/>
      <c r="Y1140" s="33" t="inlineStr"/>
      <c r="Z1140" s="33" t="inlineStr"/>
      <c r="AA1140" s="33" t="inlineStr"/>
      <c r="AB1140" s="33" t="inlineStr"/>
      <c r="AC1140" s="33" t="inlineStr"/>
      <c r="AD1140" s="33" t="inlineStr"/>
      <c r="AE1140" s="33" t="inlineStr"/>
      <c r="AF1140" s="33" t="inlineStr"/>
      <c r="AG1140" s="33" t="inlineStr"/>
      <c r="AH1140">
        <f>COUNTA(D1140:D1140)&gt;0</f>
        <v/>
      </c>
      <c r="AI1140">
        <f>IFERROR(AND(D$1137&lt;&gt;"",D$1137&gt;0),FALSE)</f>
        <v/>
      </c>
      <c r="AJ1140">
        <f>IFERROR(AND(D$1137="",NOT(AND(D$1137&lt;&gt;"",D$1137&gt;0))),FALSE)</f>
        <v/>
      </c>
      <c r="AK1140">
        <f>IF(AI1140,IF(AH1140,"ANSWERED","MISSING"),IF(AJ1140,IF(AH1140,"INVALID","CONTROLLER MISSING"),IF(AH1140,"INVALID","NOT APPLICABLE")))</f>
        <v/>
      </c>
      <c r="AL1140" t="inlineStr">
        <is>
          <t>PARSED</t>
        </is>
      </c>
    </row>
    <row r="1141">
      <c r="A1141" s="29" t="inlineStr">
        <is>
          <t>CASP_PR_1101_v1</t>
        </is>
      </c>
      <c r="B1141" s="30" t="inlineStr">
        <is>
          <t>Value of Crypto-Assets being sent to Wallets held by the Same CASP</t>
        </is>
      </c>
      <c r="C1141" s="34" t="inlineStr">
        <is>
          <t>TABLE: 51.0
MATRIX ROW / CONTEXT: RoW
Enter Value of Crypto-Assets being sent to Wallets held by the Same CASP in RoW
HOW TO ANSWER: 1 to 1 values.
WHEN TO ANSWER: “Number of Clients sending Crypto-Assets to  Wallets held by the same CASP” (CASP_PR_1098) is greater than “0”</t>
        </is>
      </c>
      <c r="D1141" s="36" t="inlineStr"/>
      <c r="E1141" s="33" t="inlineStr"/>
      <c r="F1141" s="33" t="inlineStr"/>
      <c r="G1141" s="33" t="inlineStr"/>
      <c r="H1141" s="33" t="inlineStr"/>
      <c r="I1141" s="33" t="inlineStr"/>
      <c r="J1141" s="33" t="inlineStr"/>
      <c r="K1141" s="33" t="inlineStr"/>
      <c r="L1141" s="33" t="inlineStr"/>
      <c r="M1141" s="33" t="inlineStr"/>
      <c r="N1141" s="33" t="inlineStr"/>
      <c r="O1141" s="33" t="inlineStr"/>
      <c r="P1141" s="33" t="inlineStr"/>
      <c r="Q1141" s="33" t="inlineStr"/>
      <c r="R1141" s="33" t="inlineStr"/>
      <c r="S1141" s="33" t="inlineStr"/>
      <c r="T1141" s="33" t="inlineStr"/>
      <c r="U1141" s="33" t="inlineStr"/>
      <c r="V1141" s="33" t="inlineStr"/>
      <c r="W1141" s="33" t="inlineStr"/>
      <c r="X1141" s="33" t="inlineStr"/>
      <c r="Y1141" s="33" t="inlineStr"/>
      <c r="Z1141" s="33" t="inlineStr"/>
      <c r="AA1141" s="33" t="inlineStr"/>
      <c r="AB1141" s="33" t="inlineStr"/>
      <c r="AC1141" s="33" t="inlineStr"/>
      <c r="AD1141" s="33" t="inlineStr"/>
      <c r="AE1141" s="33" t="inlineStr"/>
      <c r="AF1141" s="33" t="inlineStr"/>
      <c r="AG1141" s="33" t="inlineStr"/>
      <c r="AH1141">
        <f>COUNTA(D1141:D1141)&gt;0</f>
        <v/>
      </c>
      <c r="AI1141">
        <f>IFERROR(AND(D$1138&lt;&gt;"",D$1138&gt;0),FALSE)</f>
        <v/>
      </c>
      <c r="AJ1141">
        <f>IFERROR(AND(D$1138="",NOT(AND(D$1138&lt;&gt;"",D$1138&gt;0))),FALSE)</f>
        <v/>
      </c>
      <c r="AK1141">
        <f>IF(AI1141,IF(AH1141,"ANSWERED","MISSING"),IF(AJ1141,IF(AH1141,"INVALID","CONTROLLER MISSING"),IF(AH1141,"INVALID","NOT APPLICABLE")))</f>
        <v/>
      </c>
      <c r="AL1141" t="inlineStr">
        <is>
          <t>PARSED</t>
        </is>
      </c>
    </row>
    <row r="1142">
      <c r="A1142" s="29" t="inlineStr">
        <is>
          <t>CASP_PR_1102_v1</t>
        </is>
      </c>
      <c r="B1142" s="30" t="inlineStr">
        <is>
          <t>Top 5 Crypto-Assets Transferred in - Name of Crypto-Asset</t>
        </is>
      </c>
      <c r="C1142" s="35" t="inlineStr">
        <is>
          <t>TABLE: 52.0
Enter details of Top 5 Crypto-Assets Transferred in - Name of Crypto-Asset
HOW TO ANSWER: 1 to 5 values.
OPTIONS: Use the dropdown list; the full option list is intentionally not repeated here.
WHEN TO ANSWER: The total of “Value of Crypto-Assets being sent to Wallets held by the Same CASP” (CASP_PR_1099), “Value of Crypto-Assets being sent to Wallets held by the Same CASP” (CASP_PR_1100), “Value of Crypto-Assets being sent to Wallets held by the Same CASP” (CASP_PR_1101) is greater than 0</t>
        </is>
      </c>
      <c r="D1142" s="36" t="inlineStr"/>
      <c r="E1142" s="36" t="inlineStr"/>
      <c r="F1142" s="36" t="inlineStr"/>
      <c r="G1142" s="36" t="inlineStr"/>
      <c r="H1142" s="36" t="inlineStr"/>
      <c r="I1142" s="33" t="inlineStr"/>
      <c r="J1142" s="33" t="inlineStr"/>
      <c r="K1142" s="33" t="inlineStr"/>
      <c r="L1142" s="33" t="inlineStr"/>
      <c r="M1142" s="33" t="inlineStr"/>
      <c r="N1142" s="33" t="inlineStr"/>
      <c r="O1142" s="33" t="inlineStr"/>
      <c r="P1142" s="33" t="inlineStr"/>
      <c r="Q1142" s="33" t="inlineStr"/>
      <c r="R1142" s="33" t="inlineStr"/>
      <c r="S1142" s="33" t="inlineStr"/>
      <c r="T1142" s="33" t="inlineStr"/>
      <c r="U1142" s="33" t="inlineStr"/>
      <c r="V1142" s="33" t="inlineStr"/>
      <c r="W1142" s="33" t="inlineStr"/>
      <c r="X1142" s="33" t="inlineStr"/>
      <c r="Y1142" s="33" t="inlineStr"/>
      <c r="Z1142" s="33" t="inlineStr"/>
      <c r="AA1142" s="33" t="inlineStr"/>
      <c r="AB1142" s="33" t="inlineStr"/>
      <c r="AC1142" s="33" t="inlineStr"/>
      <c r="AD1142" s="33" t="inlineStr"/>
      <c r="AE1142" s="33" t="inlineStr"/>
      <c r="AF1142" s="33" t="inlineStr"/>
      <c r="AG1142" s="33" t="inlineStr"/>
      <c r="AH1142">
        <f>COUNTA(D1142:H1142)&gt;0</f>
        <v/>
      </c>
      <c r="AI1142">
        <f>IFERROR(SUM('2- PR'!$D$1139:$D$1139,'2- PR'!$D$1140:$D$1140,'2- PR'!$D$1141:$D$1141)&gt;0,FALSE)</f>
        <v/>
      </c>
      <c r="AJ1142">
        <f>IFERROR(AND(AND(COUNTA('2- PR'!$D$1139:$D$1139)=0,COUNTA('2- PR'!$D$1140:$D$1140)=0,COUNTA('2- PR'!$D$1141:$D$1141)=0),NOT(SUM('2- PR'!$D$1139:$D$1139,'2- PR'!$D$1140:$D$1140,'2- PR'!$D$1141:$D$1141)&gt;0)),FALSE)</f>
        <v/>
      </c>
      <c r="AK1142">
        <f>IF(AI1142,IF(AH1142,"ANSWERED","MISSING"),IF(AJ1142,IF(AH1142,"INVALID","CONTROLLER MISSING"),IF(AH1142,"INVALID","NOT APPLICABLE")))</f>
        <v/>
      </c>
      <c r="AL1142" t="inlineStr">
        <is>
          <t>PARSED</t>
        </is>
      </c>
    </row>
    <row r="1143">
      <c r="A1143" s="29" t="inlineStr">
        <is>
          <t>CASP_PR_1103_v1</t>
        </is>
      </c>
      <c r="B1143" s="30" t="inlineStr">
        <is>
          <t>Top 5 Crypto-Assets Transferred in - ART/EMT/OCA Classification</t>
        </is>
      </c>
      <c r="C1143" s="35" t="inlineStr">
        <is>
          <t>TABLE: 52.0
Enter details of Top 5 Crypto-Assets Transferred in - ART/EMT/OCA Classification
HOW TO ANSWER: 1 to 5 values.
OPTIONS: Asset Referenced Token (ART) | Emoney Token (EMT) | Other Crypto-Asset (OCA)
WHEN TO ANSWER: “Top 5 Crypto-Assets Transferred in - Name of Crypto-Asset” (CASP_PR_1102) is not “N/A”</t>
        </is>
      </c>
      <c r="D1143" s="36" t="inlineStr"/>
      <c r="E1143" s="36" t="inlineStr"/>
      <c r="F1143" s="36" t="inlineStr"/>
      <c r="G1143" s="36" t="inlineStr"/>
      <c r="H1143" s="36" t="inlineStr"/>
      <c r="I1143" s="33" t="inlineStr"/>
      <c r="J1143" s="33" t="inlineStr"/>
      <c r="K1143" s="33" t="inlineStr"/>
      <c r="L1143" s="33" t="inlineStr"/>
      <c r="M1143" s="33" t="inlineStr"/>
      <c r="N1143" s="33" t="inlineStr"/>
      <c r="O1143" s="33" t="inlineStr"/>
      <c r="P1143" s="33" t="inlineStr"/>
      <c r="Q1143" s="33" t="inlineStr"/>
      <c r="R1143" s="33" t="inlineStr"/>
      <c r="S1143" s="33" t="inlineStr"/>
      <c r="T1143" s="33" t="inlineStr"/>
      <c r="U1143" s="33" t="inlineStr"/>
      <c r="V1143" s="33" t="inlineStr"/>
      <c r="W1143" s="33" t="inlineStr"/>
      <c r="X1143" s="33" t="inlineStr"/>
      <c r="Y1143" s="33" t="inlineStr"/>
      <c r="Z1143" s="33" t="inlineStr"/>
      <c r="AA1143" s="33" t="inlineStr"/>
      <c r="AB1143" s="33" t="inlineStr"/>
      <c r="AC1143" s="33" t="inlineStr"/>
      <c r="AD1143" s="33" t="inlineStr"/>
      <c r="AE1143" s="33" t="inlineStr"/>
      <c r="AF1143" s="33" t="inlineStr"/>
      <c r="AG1143" s="33" t="inlineStr"/>
      <c r="AH1143">
        <f>COUNTA(D1143:H1143)&gt;0</f>
        <v/>
      </c>
      <c r="AI1143">
        <f>IFERROR(NOT(COUNTIF('2- PR'!$D$1142:$H$1142,"N/A")&gt;0),FALSE)</f>
        <v/>
      </c>
      <c r="AJ1143">
        <f>IFERROR(AND(COUNTA('2- PR'!$D$1142:$H$1142)=0,NOT(NOT(COUNTIF('2- PR'!$D$1142:$H$1142,"N/A")&gt;0))),FALSE)</f>
        <v/>
      </c>
      <c r="AK1143">
        <f>IF(AI1143,IF(AH1143,"ANSWERED","MISSING"),IF(AJ1143,IF(AH1143,"INVALID","CONTROLLER MISSING"),IF(AH1143,"INVALID","NOT APPLICABLE")))</f>
        <v/>
      </c>
      <c r="AL1143" t="inlineStr">
        <is>
          <t>PARSED</t>
        </is>
      </c>
    </row>
    <row r="1144">
      <c r="A1144" s="29" t="inlineStr">
        <is>
          <t>CASP_PR_1104_v1</t>
        </is>
      </c>
      <c r="B1144" s="30" t="inlineStr">
        <is>
          <t>Top 5 Crypto-Assets Transferred in - Name if USD/EUR Denominated Stablecoin or Other</t>
        </is>
      </c>
      <c r="C1144" s="35" t="inlineStr">
        <is>
          <t>TABLE: 52.0
Enter details of Top 5 Crypto-Assets Transferred in - Name if USD/EUR Denominated Stablecoin or Other. This is to be filled in with the name of the Crypto-Asset if the 'Name of Crypto-Asset' has been filled with EUR Den…
HOW TO ANSWER: 1 to 5 values.
WHEN TO ANSWER: At least one of these conditions must be met: “Top 5 Crypto-Assets Transferred in - Name of Crypto-Asset” (CASP_PR_1102) is “USD Denominated Stablecoin”; or “Top 5 Crypto-Assets Transferred in - Name of Crypto-Asset” (CASP_PR_1102) is “EUR…</t>
        </is>
      </c>
      <c r="D1144" s="36" t="inlineStr"/>
      <c r="E1144" s="36" t="inlineStr"/>
      <c r="F1144" s="36" t="inlineStr"/>
      <c r="G1144" s="36" t="inlineStr"/>
      <c r="H1144" s="36" t="inlineStr"/>
      <c r="I1144" s="33" t="inlineStr"/>
      <c r="J1144" s="33" t="inlineStr"/>
      <c r="K1144" s="33" t="inlineStr"/>
      <c r="L1144" s="33" t="inlineStr"/>
      <c r="M1144" s="33" t="inlineStr"/>
      <c r="N1144" s="33" t="inlineStr"/>
      <c r="O1144" s="33" t="inlineStr"/>
      <c r="P1144" s="33" t="inlineStr"/>
      <c r="Q1144" s="33" t="inlineStr"/>
      <c r="R1144" s="33" t="inlineStr"/>
      <c r="S1144" s="33" t="inlineStr"/>
      <c r="T1144" s="33" t="inlineStr"/>
      <c r="U1144" s="33" t="inlineStr"/>
      <c r="V1144" s="33" t="inlineStr"/>
      <c r="W1144" s="33" t="inlineStr"/>
      <c r="X1144" s="33" t="inlineStr"/>
      <c r="Y1144" s="33" t="inlineStr"/>
      <c r="Z1144" s="33" t="inlineStr"/>
      <c r="AA1144" s="33" t="inlineStr"/>
      <c r="AB1144" s="33" t="inlineStr"/>
      <c r="AC1144" s="33" t="inlineStr"/>
      <c r="AD1144" s="33" t="inlineStr"/>
      <c r="AE1144" s="33" t="inlineStr"/>
      <c r="AF1144" s="33" t="inlineStr"/>
      <c r="AG1144" s="33" t="inlineStr"/>
      <c r="AH1144">
        <f>COUNTA(D1144:H1144)&gt;0</f>
        <v/>
      </c>
      <c r="AI1144">
        <f>IFERROR(OR(COUNTIF('2- PR'!$D$1142:$H$1142,"USD Denominated Stablecoin")&gt;0,COUNTIF('2- PR'!$D$1142:$H$1142,"EUR Denominated Stablecoin")&gt;0,COUNTIF('2- PR'!$D$1142:$H$1142,"Other")&gt;0),FALSE)</f>
        <v/>
      </c>
      <c r="AJ1144">
        <f>IFERROR(AND(COUNTA('2- PR'!$D$1142:$H$1142)=0,NOT(OR(COUNTIF('2- PR'!$D$1142:$H$1142,"USD Denominated Stablecoin")&gt;0,COUNTIF('2- PR'!$D$1142:$H$1142,"EUR Denominated Stablecoin")&gt;0,COUNTIF('2- PR'!$D$1142:$H$1142,"Other")&gt;0))),FALSE)</f>
        <v/>
      </c>
      <c r="AK1144">
        <f>IF(AI1144,IF(AH1144,"ANSWERED","MISSING"),IF(AJ1144,IF(AH1144,"INVALID","CONTROLLER MISSING"),IF(AH1144,"INVALID","NOT APPLICABLE")))</f>
        <v/>
      </c>
      <c r="AL1144" t="inlineStr">
        <is>
          <t>PARSED</t>
        </is>
      </c>
    </row>
    <row r="1145" ht="24" customHeight="1">
      <c r="A1145" s="28" t="inlineStr">
        <is>
          <t>PR — PRODUCTS</t>
        </is>
      </c>
      <c r="B1145" s="28" t="n"/>
      <c r="C1145" s="28" t="n"/>
      <c r="D1145" s="28" t="n"/>
      <c r="E1145" s="28" t="n"/>
      <c r="F1145" s="28" t="n"/>
      <c r="G1145" s="28" t="n"/>
      <c r="H1145" s="28" t="n"/>
      <c r="I1145" s="28" t="n"/>
      <c r="J1145" s="28" t="n"/>
      <c r="K1145" s="28" t="n"/>
      <c r="L1145" s="28" t="n"/>
      <c r="M1145" s="28" t="n"/>
      <c r="N1145" s="28" t="n"/>
      <c r="O1145" s="28" t="n"/>
      <c r="P1145" s="28" t="n"/>
      <c r="Q1145" s="28" t="n"/>
      <c r="R1145" s="28" t="n"/>
      <c r="S1145" s="28" t="n"/>
      <c r="T1145" s="28" t="n"/>
      <c r="U1145" s="28" t="n"/>
      <c r="V1145" s="28" t="n"/>
      <c r="W1145" s="28" t="n"/>
      <c r="X1145" s="28" t="n"/>
      <c r="Y1145" s="28" t="n"/>
      <c r="Z1145" s="28" t="n"/>
      <c r="AA1145" s="28" t="n"/>
      <c r="AB1145" s="28" t="n"/>
      <c r="AC1145" s="28" t="n"/>
      <c r="AD1145" s="28" t="n"/>
      <c r="AE1145" s="28" t="n"/>
      <c r="AF1145" s="28" t="n"/>
      <c r="AG1145" s="28" t="n"/>
    </row>
    <row r="1146">
      <c r="A1146" s="29" t="inlineStr">
        <is>
          <t>CASP_PR_1105_v1</t>
        </is>
      </c>
      <c r="B1146" s="30" t="inlineStr">
        <is>
          <t>Indicate the number of products/services offered to Clients</t>
        </is>
      </c>
      <c r="C1146" s="31" t="inlineStr"/>
      <c r="D1146" s="32" t="inlineStr"/>
      <c r="E1146" s="33" t="inlineStr"/>
      <c r="F1146" s="33" t="inlineStr"/>
      <c r="G1146" s="33" t="inlineStr"/>
      <c r="H1146" s="33" t="inlineStr"/>
      <c r="I1146" s="33" t="inlineStr"/>
      <c r="J1146" s="33" t="inlineStr"/>
      <c r="K1146" s="33" t="inlineStr"/>
      <c r="L1146" s="33" t="inlineStr"/>
      <c r="M1146" s="33" t="inlineStr"/>
      <c r="N1146" s="33" t="inlineStr"/>
      <c r="O1146" s="33" t="inlineStr"/>
      <c r="P1146" s="33" t="inlineStr"/>
      <c r="Q1146" s="33" t="inlineStr"/>
      <c r="R1146" s="33" t="inlineStr"/>
      <c r="S1146" s="33" t="inlineStr"/>
      <c r="T1146" s="33" t="inlineStr"/>
      <c r="U1146" s="33" t="inlineStr"/>
      <c r="V1146" s="33" t="inlineStr"/>
      <c r="W1146" s="33" t="inlineStr"/>
      <c r="X1146" s="33" t="inlineStr"/>
      <c r="Y1146" s="33" t="inlineStr"/>
      <c r="Z1146" s="33" t="inlineStr"/>
      <c r="AA1146" s="33" t="inlineStr"/>
      <c r="AB1146" s="33" t="inlineStr"/>
      <c r="AC1146" s="33" t="inlineStr"/>
      <c r="AD1146" s="33" t="inlineStr"/>
      <c r="AE1146" s="33" t="inlineStr"/>
      <c r="AF1146" s="33" t="inlineStr"/>
      <c r="AG1146" s="33" t="inlineStr"/>
      <c r="AH1146">
        <f>COUNTA(D1146:D1146)&gt;0</f>
        <v/>
      </c>
      <c r="AI1146">
        <f>TRUE</f>
        <v/>
      </c>
      <c r="AJ1146">
        <f>FALSE</f>
        <v/>
      </c>
      <c r="AK1146">
        <f>IF(AH1146,"ANSWERED","MISSING")</f>
        <v/>
      </c>
      <c r="AL1146" t="inlineStr">
        <is>
          <t>NO_DEPENDENCY</t>
        </is>
      </c>
    </row>
    <row r="1147">
      <c r="A1147" s="29" t="inlineStr">
        <is>
          <t>CASP_PR_1106_v1</t>
        </is>
      </c>
      <c r="B1147" s="30" t="inlineStr">
        <is>
          <t>Name of Product/Service as it is known (or appears) to the client</t>
        </is>
      </c>
      <c r="C1147" s="35" t="inlineStr">
        <is>
          <t>TABLE: 53.0
Enter the Name of Product/Service as it is known (or appears) to the client
HOW TO ANSWER: 1 to 20 values.
WHEN TO ANSWER: “Indicate the number of products/services offered to Clients” (CASP_PR_1105) is greater than “0”</t>
        </is>
      </c>
      <c r="D1147" s="36" t="inlineStr"/>
      <c r="E1147" s="36" t="inlineStr"/>
      <c r="F1147" s="36" t="inlineStr"/>
      <c r="G1147" s="36" t="inlineStr"/>
      <c r="H1147" s="36" t="inlineStr"/>
      <c r="I1147" s="36" t="inlineStr"/>
      <c r="J1147" s="36" t="inlineStr"/>
      <c r="K1147" s="36" t="inlineStr"/>
      <c r="L1147" s="36" t="inlineStr"/>
      <c r="M1147" s="36" t="inlineStr"/>
      <c r="N1147" s="36" t="inlineStr"/>
      <c r="O1147" s="36" t="inlineStr"/>
      <c r="P1147" s="36" t="inlineStr"/>
      <c r="Q1147" s="36" t="inlineStr"/>
      <c r="R1147" s="36" t="inlineStr"/>
      <c r="S1147" s="36" t="inlineStr"/>
      <c r="T1147" s="36" t="inlineStr"/>
      <c r="U1147" s="36" t="inlineStr"/>
      <c r="V1147" s="36" t="inlineStr"/>
      <c r="W1147" s="36" t="inlineStr"/>
      <c r="X1147" s="33" t="inlineStr"/>
      <c r="Y1147" s="33" t="inlineStr"/>
      <c r="Z1147" s="33" t="inlineStr"/>
      <c r="AA1147" s="33" t="inlineStr"/>
      <c r="AB1147" s="33" t="inlineStr"/>
      <c r="AC1147" s="33" t="inlineStr"/>
      <c r="AD1147" s="33" t="inlineStr"/>
      <c r="AE1147" s="33" t="inlineStr"/>
      <c r="AF1147" s="33" t="inlineStr"/>
      <c r="AG1147" s="33" t="inlineStr"/>
      <c r="AH1147">
        <f>COUNTA(D1147:W1147)&gt;0</f>
        <v/>
      </c>
      <c r="AI1147">
        <f>IFERROR(AND($D$1146&lt;&gt;"",$D$1146&gt;0),FALSE)</f>
        <v/>
      </c>
      <c r="AJ1147">
        <f>IFERROR(AND($D$1146="",NOT(AND($D$1146&lt;&gt;"",$D$1146&gt;0))),FALSE)</f>
        <v/>
      </c>
      <c r="AK1147">
        <f>IF(AI1147,IF(AH1147,"ANSWERED","MISSING"),IF(AJ1147,IF(AH1147,"INVALID","CONTROLLER MISSING"),IF(AH1147,"INVALID","NOT APPLICABLE")))</f>
        <v/>
      </c>
      <c r="AL1147" t="inlineStr">
        <is>
          <t>PARSED</t>
        </is>
      </c>
    </row>
    <row r="1148">
      <c r="A1148" s="29" t="inlineStr">
        <is>
          <t>CASP_PR_1107_v1</t>
        </is>
      </c>
      <c r="B1148" s="30" t="inlineStr">
        <is>
          <t>Provide a brief description of the Product/Service</t>
        </is>
      </c>
      <c r="C1148" s="35" t="inlineStr">
        <is>
          <t>TABLE: 53.0
HOW TO ANSWER: 1 to 20 values.
WHEN TO ANSWER: “Name of Product/Service as it is known (or appears) to the client” (CASP_PR_1106) has been answered</t>
        </is>
      </c>
      <c r="D1148" s="36" t="inlineStr"/>
      <c r="E1148" s="36" t="inlineStr"/>
      <c r="F1148" s="36" t="inlineStr"/>
      <c r="G1148" s="36" t="inlineStr"/>
      <c r="H1148" s="36" t="inlineStr"/>
      <c r="I1148" s="36" t="inlineStr"/>
      <c r="J1148" s="36" t="inlineStr"/>
      <c r="K1148" s="36" t="inlineStr"/>
      <c r="L1148" s="36" t="inlineStr"/>
      <c r="M1148" s="36" t="inlineStr"/>
      <c r="N1148" s="36" t="inlineStr"/>
      <c r="O1148" s="36" t="inlineStr"/>
      <c r="P1148" s="36" t="inlineStr"/>
      <c r="Q1148" s="36" t="inlineStr"/>
      <c r="R1148" s="36" t="inlineStr"/>
      <c r="S1148" s="36" t="inlineStr"/>
      <c r="T1148" s="36" t="inlineStr"/>
      <c r="U1148" s="36" t="inlineStr"/>
      <c r="V1148" s="36" t="inlineStr"/>
      <c r="W1148" s="36" t="inlineStr"/>
      <c r="X1148" s="33" t="inlineStr"/>
      <c r="Y1148" s="33" t="inlineStr"/>
      <c r="Z1148" s="33" t="inlineStr"/>
      <c r="AA1148" s="33" t="inlineStr"/>
      <c r="AB1148" s="33" t="inlineStr"/>
      <c r="AC1148" s="33" t="inlineStr"/>
      <c r="AD1148" s="33" t="inlineStr"/>
      <c r="AE1148" s="33" t="inlineStr"/>
      <c r="AF1148" s="33" t="inlineStr"/>
      <c r="AG1148" s="33" t="inlineStr"/>
      <c r="AH1148">
        <f>COUNTA(D1148:W1148)&gt;0</f>
        <v/>
      </c>
      <c r="AI1148">
        <f>IFERROR(D$1147&lt;&gt;"",FALSE)</f>
        <v/>
      </c>
      <c r="AJ1148">
        <f>IFERROR(AND(D$1147="",NOT(D$1147&lt;&gt;"")),FALSE)</f>
        <v/>
      </c>
      <c r="AK1148">
        <f>IF(AI1148,IF(AH1148,"ANSWERED","MISSING"),IF(AJ1148,IF(AH1148,"INVALID","CONTROLLER MISSING"),IF(AH1148,"INVALID","NOT APPLICABLE")))</f>
        <v/>
      </c>
      <c r="AL1148" t="inlineStr">
        <is>
          <t>PARSED</t>
        </is>
      </c>
    </row>
    <row r="1149">
      <c r="A1149" s="29" t="inlineStr">
        <is>
          <t>CASP_PR_1108_v1</t>
        </is>
      </c>
      <c r="B1149" s="30" t="inlineStr">
        <is>
          <t>Activities related to the product/service (if applicable)</t>
        </is>
      </c>
      <c r="C1149" s="34" t="inlineStr">
        <is>
          <t>TABLE: 53.0
MATRIX ROW / CONTEXT: Activity 1
Activities related to the product/service
HOW TO ANSWER: 1 to 20 values.
OPTIONS: Use the dropdown list; the full option list is intentionally not repeated here.
WHEN TO ANSWER: “Indicate the number of products/services offered to Clients” (CASP_PR_1105) is greater than “0”</t>
        </is>
      </c>
      <c r="D1149" s="36" t="inlineStr"/>
      <c r="E1149" s="36" t="inlineStr"/>
      <c r="F1149" s="36" t="inlineStr"/>
      <c r="G1149" s="36" t="inlineStr"/>
      <c r="H1149" s="36" t="inlineStr"/>
      <c r="I1149" s="36" t="inlineStr"/>
      <c r="J1149" s="36" t="inlineStr"/>
      <c r="K1149" s="36" t="inlineStr"/>
      <c r="L1149" s="36" t="inlineStr"/>
      <c r="M1149" s="36" t="inlineStr"/>
      <c r="N1149" s="36" t="inlineStr"/>
      <c r="O1149" s="36" t="inlineStr"/>
      <c r="P1149" s="36" t="inlineStr"/>
      <c r="Q1149" s="36" t="inlineStr"/>
      <c r="R1149" s="36" t="inlineStr"/>
      <c r="S1149" s="36" t="inlineStr"/>
      <c r="T1149" s="36" t="inlineStr"/>
      <c r="U1149" s="36" t="inlineStr"/>
      <c r="V1149" s="36" t="inlineStr"/>
      <c r="W1149" s="36" t="inlineStr"/>
      <c r="X1149" s="33" t="inlineStr"/>
      <c r="Y1149" s="33" t="inlineStr"/>
      <c r="Z1149" s="33" t="inlineStr"/>
      <c r="AA1149" s="33" t="inlineStr"/>
      <c r="AB1149" s="33" t="inlineStr"/>
      <c r="AC1149" s="33" t="inlineStr"/>
      <c r="AD1149" s="33" t="inlineStr"/>
      <c r="AE1149" s="33" t="inlineStr"/>
      <c r="AF1149" s="33" t="inlineStr"/>
      <c r="AG1149" s="33" t="inlineStr"/>
      <c r="AH1149">
        <f>COUNTA(D1149:W1149)&gt;0</f>
        <v/>
      </c>
      <c r="AI1149">
        <f>IFERROR(AND($D$1146&lt;&gt;"",$D$1146&gt;0),FALSE)</f>
        <v/>
      </c>
      <c r="AJ1149">
        <f>IFERROR(AND($D$1146="",NOT(AND($D$1146&lt;&gt;"",$D$1146&gt;0))),FALSE)</f>
        <v/>
      </c>
      <c r="AK1149">
        <f>IF(AI1149,IF(AH1149,"ANSWERED","MISSING"),IF(AJ1149,IF(AH1149,"INVALID","CONTROLLER MISSING"),IF(AH1149,"INVALID","NOT APPLICABLE")))</f>
        <v/>
      </c>
      <c r="AL1149" t="inlineStr">
        <is>
          <t>PARSED</t>
        </is>
      </c>
    </row>
    <row r="1150">
      <c r="A1150" s="29" t="inlineStr">
        <is>
          <t>CASP_PR_1109_v1</t>
        </is>
      </c>
      <c r="B1150" s="30" t="inlineStr">
        <is>
          <t>Activities related to the product/service (if applicable)</t>
        </is>
      </c>
      <c r="C1150" s="34" t="inlineStr">
        <is>
          <t>TABLE: 53.0
MATRIX ROW / CONTEXT: Activity 2
Activities related to the product/service
HOW TO ANSWER: 1 to 20 values.
OPTIONS: Use the dropdown list; the full option list is intentionally not repeated here.</t>
        </is>
      </c>
      <c r="D1150" s="36" t="inlineStr"/>
      <c r="E1150" s="36" t="inlineStr"/>
      <c r="F1150" s="36" t="inlineStr"/>
      <c r="G1150" s="36" t="inlineStr"/>
      <c r="H1150" s="36" t="inlineStr"/>
      <c r="I1150" s="36" t="inlineStr"/>
      <c r="J1150" s="36" t="inlineStr"/>
      <c r="K1150" s="36" t="inlineStr"/>
      <c r="L1150" s="36" t="inlineStr"/>
      <c r="M1150" s="36" t="inlineStr"/>
      <c r="N1150" s="36" t="inlineStr"/>
      <c r="O1150" s="36" t="inlineStr"/>
      <c r="P1150" s="36" t="inlineStr"/>
      <c r="Q1150" s="36" t="inlineStr"/>
      <c r="R1150" s="36" t="inlineStr"/>
      <c r="S1150" s="36" t="inlineStr"/>
      <c r="T1150" s="36" t="inlineStr"/>
      <c r="U1150" s="36" t="inlineStr"/>
      <c r="V1150" s="36" t="inlineStr"/>
      <c r="W1150" s="36" t="inlineStr"/>
      <c r="X1150" s="33" t="inlineStr"/>
      <c r="Y1150" s="33" t="inlineStr"/>
      <c r="Z1150" s="33" t="inlineStr"/>
      <c r="AA1150" s="33" t="inlineStr"/>
      <c r="AB1150" s="33" t="inlineStr"/>
      <c r="AC1150" s="33" t="inlineStr"/>
      <c r="AD1150" s="33" t="inlineStr"/>
      <c r="AE1150" s="33" t="inlineStr"/>
      <c r="AF1150" s="33" t="inlineStr"/>
      <c r="AG1150" s="33" t="inlineStr"/>
      <c r="AH1150">
        <f>COUNTA(D1150:W1150)&gt;0</f>
        <v/>
      </c>
      <c r="AI1150">
        <f>TRUE</f>
        <v/>
      </c>
      <c r="AJ1150">
        <f>FALSE</f>
        <v/>
      </c>
      <c r="AK1150">
        <f>IF(AH1150,"ANSWERED","OPTIONAL")</f>
        <v/>
      </c>
      <c r="AL1150" t="inlineStr">
        <is>
          <t>NO_DEPENDENCY</t>
        </is>
      </c>
    </row>
    <row r="1151">
      <c r="A1151" s="29" t="inlineStr">
        <is>
          <t>CASP_PR_1110_v1</t>
        </is>
      </c>
      <c r="B1151" s="30" t="inlineStr">
        <is>
          <t>Activities related to the product/service (if applicable)</t>
        </is>
      </c>
      <c r="C1151" s="34" t="inlineStr">
        <is>
          <t>TABLE: 53.0
MATRIX ROW / CONTEXT: Activity 3
Activities related to the product/service
HOW TO ANSWER: 1 to 20 values.
OPTIONS: Use the dropdown list; the full option list is intentionally not repeated here.</t>
        </is>
      </c>
      <c r="D1151" s="36" t="inlineStr"/>
      <c r="E1151" s="36" t="inlineStr"/>
      <c r="F1151" s="36" t="inlineStr"/>
      <c r="G1151" s="36" t="inlineStr"/>
      <c r="H1151" s="36" t="inlineStr"/>
      <c r="I1151" s="36" t="inlineStr"/>
      <c r="J1151" s="36" t="inlineStr"/>
      <c r="K1151" s="36" t="inlineStr"/>
      <c r="L1151" s="36" t="inlineStr"/>
      <c r="M1151" s="36" t="inlineStr"/>
      <c r="N1151" s="36" t="inlineStr"/>
      <c r="O1151" s="36" t="inlineStr"/>
      <c r="P1151" s="36" t="inlineStr"/>
      <c r="Q1151" s="36" t="inlineStr"/>
      <c r="R1151" s="36" t="inlineStr"/>
      <c r="S1151" s="36" t="inlineStr"/>
      <c r="T1151" s="36" t="inlineStr"/>
      <c r="U1151" s="36" t="inlineStr"/>
      <c r="V1151" s="36" t="inlineStr"/>
      <c r="W1151" s="36" t="inlineStr"/>
      <c r="X1151" s="33" t="inlineStr"/>
      <c r="Y1151" s="33" t="inlineStr"/>
      <c r="Z1151" s="33" t="inlineStr"/>
      <c r="AA1151" s="33" t="inlineStr"/>
      <c r="AB1151" s="33" t="inlineStr"/>
      <c r="AC1151" s="33" t="inlineStr"/>
      <c r="AD1151" s="33" t="inlineStr"/>
      <c r="AE1151" s="33" t="inlineStr"/>
      <c r="AF1151" s="33" t="inlineStr"/>
      <c r="AG1151" s="33" t="inlineStr"/>
      <c r="AH1151">
        <f>COUNTA(D1151:W1151)&gt;0</f>
        <v/>
      </c>
      <c r="AI1151">
        <f>TRUE</f>
        <v/>
      </c>
      <c r="AJ1151">
        <f>FALSE</f>
        <v/>
      </c>
      <c r="AK1151">
        <f>IF(AH1151,"ANSWERED","OPTIONAL")</f>
        <v/>
      </c>
      <c r="AL1151" t="inlineStr">
        <is>
          <t>NO_DEPENDENCY</t>
        </is>
      </c>
    </row>
    <row r="1152">
      <c r="A1152" s="29" t="inlineStr">
        <is>
          <t>CASP_PR_1111_v1</t>
        </is>
      </c>
      <c r="B1152" s="30" t="inlineStr">
        <is>
          <t>Activities related to the product/service (if applicable)</t>
        </is>
      </c>
      <c r="C1152" s="34" t="inlineStr">
        <is>
          <t>TABLE: 53.0
MATRIX ROW / CONTEXT: Activity 4
Activities related to the product/service
HOW TO ANSWER: 1 to 20 values.
OPTIONS: Use the dropdown list; the full option list is intentionally not repeated here.</t>
        </is>
      </c>
      <c r="D1152" s="36" t="inlineStr"/>
      <c r="E1152" s="36" t="inlineStr"/>
      <c r="F1152" s="36" t="inlineStr"/>
      <c r="G1152" s="36" t="inlineStr"/>
      <c r="H1152" s="36" t="inlineStr"/>
      <c r="I1152" s="36" t="inlineStr"/>
      <c r="J1152" s="36" t="inlineStr"/>
      <c r="K1152" s="36" t="inlineStr"/>
      <c r="L1152" s="36" t="inlineStr"/>
      <c r="M1152" s="36" t="inlineStr"/>
      <c r="N1152" s="36" t="inlineStr"/>
      <c r="O1152" s="36" t="inlineStr"/>
      <c r="P1152" s="36" t="inlineStr"/>
      <c r="Q1152" s="36" t="inlineStr"/>
      <c r="R1152" s="36" t="inlineStr"/>
      <c r="S1152" s="36" t="inlineStr"/>
      <c r="T1152" s="36" t="inlineStr"/>
      <c r="U1152" s="36" t="inlineStr"/>
      <c r="V1152" s="36" t="inlineStr"/>
      <c r="W1152" s="36" t="inlineStr"/>
      <c r="X1152" s="33" t="inlineStr"/>
      <c r="Y1152" s="33" t="inlineStr"/>
      <c r="Z1152" s="33" t="inlineStr"/>
      <c r="AA1152" s="33" t="inlineStr"/>
      <c r="AB1152" s="33" t="inlineStr"/>
      <c r="AC1152" s="33" t="inlineStr"/>
      <c r="AD1152" s="33" t="inlineStr"/>
      <c r="AE1152" s="33" t="inlineStr"/>
      <c r="AF1152" s="33" t="inlineStr"/>
      <c r="AG1152" s="33" t="inlineStr"/>
      <c r="AH1152">
        <f>COUNTA(D1152:W1152)&gt;0</f>
        <v/>
      </c>
      <c r="AI1152">
        <f>TRUE</f>
        <v/>
      </c>
      <c r="AJ1152">
        <f>FALSE</f>
        <v/>
      </c>
      <c r="AK1152">
        <f>IF(AH1152,"ANSWERED","OPTIONAL")</f>
        <v/>
      </c>
      <c r="AL1152" t="inlineStr">
        <is>
          <t>NO_DEPENDENCY</t>
        </is>
      </c>
    </row>
    <row r="1153">
      <c r="A1153" s="29" t="inlineStr">
        <is>
          <t>CASP_PR_1112_v1</t>
        </is>
      </c>
      <c r="B1153" s="30" t="inlineStr">
        <is>
          <t>Activities related to the product/service (if applicable)</t>
        </is>
      </c>
      <c r="C1153" s="34" t="inlineStr">
        <is>
          <t>TABLE: 53.0
MATRIX ROW / CONTEXT: Activity 5
Activities related to the product/service
HOW TO ANSWER: 1 to 20 values.
OPTIONS: Use the dropdown list; the full option list is intentionally not repeated here.</t>
        </is>
      </c>
      <c r="D1153" s="36" t="inlineStr"/>
      <c r="E1153" s="36" t="inlineStr"/>
      <c r="F1153" s="36" t="inlineStr"/>
      <c r="G1153" s="36" t="inlineStr"/>
      <c r="H1153" s="36" t="inlineStr"/>
      <c r="I1153" s="36" t="inlineStr"/>
      <c r="J1153" s="36" t="inlineStr"/>
      <c r="K1153" s="36" t="inlineStr"/>
      <c r="L1153" s="36" t="inlineStr"/>
      <c r="M1153" s="36" t="inlineStr"/>
      <c r="N1153" s="36" t="inlineStr"/>
      <c r="O1153" s="36" t="inlineStr"/>
      <c r="P1153" s="36" t="inlineStr"/>
      <c r="Q1153" s="36" t="inlineStr"/>
      <c r="R1153" s="36" t="inlineStr"/>
      <c r="S1153" s="36" t="inlineStr"/>
      <c r="T1153" s="36" t="inlineStr"/>
      <c r="U1153" s="36" t="inlineStr"/>
      <c r="V1153" s="36" t="inlineStr"/>
      <c r="W1153" s="36" t="inlineStr"/>
      <c r="X1153" s="33" t="inlineStr"/>
      <c r="Y1153" s="33" t="inlineStr"/>
      <c r="Z1153" s="33" t="inlineStr"/>
      <c r="AA1153" s="33" t="inlineStr"/>
      <c r="AB1153" s="33" t="inlineStr"/>
      <c r="AC1153" s="33" t="inlineStr"/>
      <c r="AD1153" s="33" t="inlineStr"/>
      <c r="AE1153" s="33" t="inlineStr"/>
      <c r="AF1153" s="33" t="inlineStr"/>
      <c r="AG1153" s="33" t="inlineStr"/>
      <c r="AH1153">
        <f>COUNTA(D1153:W1153)&gt;0</f>
        <v/>
      </c>
      <c r="AI1153">
        <f>TRUE</f>
        <v/>
      </c>
      <c r="AJ1153">
        <f>FALSE</f>
        <v/>
      </c>
      <c r="AK1153">
        <f>IF(AH1153,"ANSWERED","OPTIONAL")</f>
        <v/>
      </c>
      <c r="AL1153" t="inlineStr">
        <is>
          <t>NO_DEPENDENCY</t>
        </is>
      </c>
    </row>
    <row r="1154">
      <c r="A1154" s="29" t="inlineStr">
        <is>
          <t>CASP_PR_1113_v1</t>
        </is>
      </c>
      <c r="B1154" s="30" t="inlineStr">
        <is>
          <t>If "other" activity related to the product/service</t>
        </is>
      </c>
      <c r="C1154" s="35" t="inlineStr">
        <is>
          <t>TABLE: 53.0
If "other" activity related to the product/service. This is required if 'Other' was selected.
HOW TO ANSWER: 1 to 20 values.
WHEN TO ANSWER: At least one of these conditions must be met: “Activities related to the product/service (if applicable)” (CASP_PR_1108) is “Other”; or “Activities related to the product/service (if applicable)” (CASP_PR_1109) is “Other”; or “Activities related to the product/service (if applicable)” (CASP_PR_1110) is “Other”; or “Activities related to the product/service (if app…</t>
        </is>
      </c>
      <c r="D1154" s="36" t="inlineStr"/>
      <c r="E1154" s="36" t="inlineStr"/>
      <c r="F1154" s="36" t="inlineStr"/>
      <c r="G1154" s="36" t="inlineStr"/>
      <c r="H1154" s="36" t="inlineStr"/>
      <c r="I1154" s="36" t="inlineStr"/>
      <c r="J1154" s="36" t="inlineStr"/>
      <c r="K1154" s="36" t="inlineStr"/>
      <c r="L1154" s="36" t="inlineStr"/>
      <c r="M1154" s="36" t="inlineStr"/>
      <c r="N1154" s="36" t="inlineStr"/>
      <c r="O1154" s="36" t="inlineStr"/>
      <c r="P1154" s="36" t="inlineStr"/>
      <c r="Q1154" s="36" t="inlineStr"/>
      <c r="R1154" s="36" t="inlineStr"/>
      <c r="S1154" s="36" t="inlineStr"/>
      <c r="T1154" s="36" t="inlineStr"/>
      <c r="U1154" s="36" t="inlineStr"/>
      <c r="V1154" s="36" t="inlineStr"/>
      <c r="W1154" s="36" t="inlineStr"/>
      <c r="X1154" s="33" t="inlineStr"/>
      <c r="Y1154" s="33" t="inlineStr"/>
      <c r="Z1154" s="33" t="inlineStr"/>
      <c r="AA1154" s="33" t="inlineStr"/>
      <c r="AB1154" s="33" t="inlineStr"/>
      <c r="AC1154" s="33" t="inlineStr"/>
      <c r="AD1154" s="33" t="inlineStr"/>
      <c r="AE1154" s="33" t="inlineStr"/>
      <c r="AF1154" s="33" t="inlineStr"/>
      <c r="AG1154" s="33" t="inlineStr"/>
      <c r="AH1154">
        <f>COUNTA(D1154:W1154)&gt;0</f>
        <v/>
      </c>
      <c r="AI1154">
        <f>IFERROR(OR(COUNTIF('2- PR'!$D$1149:$W$1149,"Other")&gt;0,COUNTIF('2- PR'!$D$1150:$W$1150,"Other")&gt;0,COUNTIF('2- PR'!$D$1151:$W$1151,"Other")&gt;0,COUNTIF('2- PR'!$D$1152:$W$1152,"Other")&gt;0,COUNTIF('2- PR'!$D$1153:$W$1153,"Other")&gt;0),FALSE)</f>
        <v/>
      </c>
      <c r="AJ1154">
        <f>IFERROR(AND(OR(COUNTA('2- PR'!$D$1149:$W$1149)=0,COUNTA('2- PR'!$D$1150:$W$1150)=0,COUNTA('2- PR'!$D$1151:$W$1151)=0,COUNTA('2- PR'!$D$1152:$W$1152)=0,COUNTA('2- PR'!$D$1153:$W$1153)=0),NOT(OR(COUNTIF('2- PR'!$D$1149:$W$1149,"Other")&gt;0,COUNTIF('2- PR'!$D$1150:$W$1150,"Other")&gt;0,COUNTIF('2- PR'!$D$1151:$W$1151,"Other")&gt;0,COUNTIF('2- PR'!$D$1152:$W$1152,"Other")&gt;0,COUNTIF('2- PR'!$D$1153:$W$1153,"Other")&gt;0))),FALSE)</f>
        <v/>
      </c>
      <c r="AK1154">
        <f>IF(AI1154,IF(AH1154,"ANSWERED","MISSING"),IF(AJ1154,IF(AH1154,"INVALID","CONTROLLER MISSING"),IF(AH1154,"INVALID","NOT APPLICABLE")))</f>
        <v/>
      </c>
      <c r="AL1154" t="inlineStr">
        <is>
          <t>PARSED</t>
        </is>
      </c>
    </row>
    <row r="1155">
      <c r="A1155" s="29" t="inlineStr">
        <is>
          <t>CASP_PR_1114_v1</t>
        </is>
      </c>
      <c r="B1155" s="30" t="inlineStr">
        <is>
          <t>Type of Client to whom the product/service is offered</t>
        </is>
      </c>
      <c r="C1155" s="35" t="inlineStr">
        <is>
          <t>TABLE: 53.0
Enter the Type of Client to whom the product/service is offered
HOW TO ANSWER: 1 to 20 values.
OPTIONS: Business-to-Business | Business-to-Consumer | Both
WHEN TO ANSWER: “Name of Product/Service as it is known (or appears) to the client” (CASP_PR_1106) has been answered</t>
        </is>
      </c>
      <c r="D1155" s="36" t="inlineStr"/>
      <c r="E1155" s="36" t="inlineStr"/>
      <c r="F1155" s="36" t="inlineStr"/>
      <c r="G1155" s="36" t="inlineStr"/>
      <c r="H1155" s="36" t="inlineStr"/>
      <c r="I1155" s="36" t="inlineStr"/>
      <c r="J1155" s="36" t="inlineStr"/>
      <c r="K1155" s="36" t="inlineStr"/>
      <c r="L1155" s="36" t="inlineStr"/>
      <c r="M1155" s="36" t="inlineStr"/>
      <c r="N1155" s="36" t="inlineStr"/>
      <c r="O1155" s="36" t="inlineStr"/>
      <c r="P1155" s="36" t="inlineStr"/>
      <c r="Q1155" s="36" t="inlineStr"/>
      <c r="R1155" s="36" t="inlineStr"/>
      <c r="S1155" s="36" t="inlineStr"/>
      <c r="T1155" s="36" t="inlineStr"/>
      <c r="U1155" s="36" t="inlineStr"/>
      <c r="V1155" s="36" t="inlineStr"/>
      <c r="W1155" s="36" t="inlineStr"/>
      <c r="X1155" s="33" t="inlineStr"/>
      <c r="Y1155" s="33" t="inlineStr"/>
      <c r="Z1155" s="33" t="inlineStr"/>
      <c r="AA1155" s="33" t="inlineStr"/>
      <c r="AB1155" s="33" t="inlineStr"/>
      <c r="AC1155" s="33" t="inlineStr"/>
      <c r="AD1155" s="33" t="inlineStr"/>
      <c r="AE1155" s="33" t="inlineStr"/>
      <c r="AF1155" s="33" t="inlineStr"/>
      <c r="AG1155" s="33" t="inlineStr"/>
      <c r="AH1155">
        <f>COUNTA(D1155:W1155)&gt;0</f>
        <v/>
      </c>
      <c r="AI1155">
        <f>IFERROR(D$1147&lt;&gt;"",FALSE)</f>
        <v/>
      </c>
      <c r="AJ1155">
        <f>IFERROR(AND(D$1147="",NOT(D$1147&lt;&gt;"")),FALSE)</f>
        <v/>
      </c>
      <c r="AK1155">
        <f>IF(AI1155,IF(AH1155,"ANSWERED","MISSING"),IF(AJ1155,IF(AH1155,"INVALID","CONTROLLER MISSING"),IF(AH1155,"INVALID","NOT APPLICABLE")))</f>
        <v/>
      </c>
      <c r="AL1155" t="inlineStr">
        <is>
          <t>PARSED</t>
        </is>
      </c>
    </row>
    <row r="1156">
      <c r="A1156" s="29" t="inlineStr">
        <is>
          <t>CASP_PR_1115_v1</t>
        </is>
      </c>
      <c r="B1156" s="30" t="inlineStr">
        <is>
          <t>Number of Clients Making use of the Product/Service - Malta</t>
        </is>
      </c>
      <c r="C1156" s="35" t="inlineStr">
        <is>
          <t>TABLE: 53.0
Enter the Number of Clients Making use of the Product/Service - Malta
HOW TO ANSWER: 1 to 20 values.
WHEN TO ANSWER: “Name of Product/Service as it is known (or appears) to the client” (CASP_PR_1106) has been answered</t>
        </is>
      </c>
      <c r="D1156" s="36" t="inlineStr"/>
      <c r="E1156" s="36" t="inlineStr"/>
      <c r="F1156" s="36" t="inlineStr"/>
      <c r="G1156" s="36" t="inlineStr"/>
      <c r="H1156" s="36" t="inlineStr"/>
      <c r="I1156" s="36" t="inlineStr"/>
      <c r="J1156" s="36" t="inlineStr"/>
      <c r="K1156" s="36" t="inlineStr"/>
      <c r="L1156" s="36" t="inlineStr"/>
      <c r="M1156" s="36" t="inlineStr"/>
      <c r="N1156" s="36" t="inlineStr"/>
      <c r="O1156" s="36" t="inlineStr"/>
      <c r="P1156" s="36" t="inlineStr"/>
      <c r="Q1156" s="36" t="inlineStr"/>
      <c r="R1156" s="36" t="inlineStr"/>
      <c r="S1156" s="36" t="inlineStr"/>
      <c r="T1156" s="36" t="inlineStr"/>
      <c r="U1156" s="36" t="inlineStr"/>
      <c r="V1156" s="36" t="inlineStr"/>
      <c r="W1156" s="36" t="inlineStr"/>
      <c r="X1156" s="33" t="inlineStr"/>
      <c r="Y1156" s="33" t="inlineStr"/>
      <c r="Z1156" s="33" t="inlineStr"/>
      <c r="AA1156" s="33" t="inlineStr"/>
      <c r="AB1156" s="33" t="inlineStr"/>
      <c r="AC1156" s="33" t="inlineStr"/>
      <c r="AD1156" s="33" t="inlineStr"/>
      <c r="AE1156" s="33" t="inlineStr"/>
      <c r="AF1156" s="33" t="inlineStr"/>
      <c r="AG1156" s="33" t="inlineStr"/>
      <c r="AH1156">
        <f>COUNTA(D1156:W1156)&gt;0</f>
        <v/>
      </c>
      <c r="AI1156">
        <f>IFERROR(D$1147&lt;&gt;"",FALSE)</f>
        <v/>
      </c>
      <c r="AJ1156">
        <f>IFERROR(AND(D$1147="",NOT(D$1147&lt;&gt;"")),FALSE)</f>
        <v/>
      </c>
      <c r="AK1156">
        <f>IF(AI1156,IF(AH1156,"ANSWERED","MISSING"),IF(AJ1156,IF(AH1156,"INVALID","CONTROLLER MISSING"),IF(AH1156,"INVALID","NOT APPLICABLE")))</f>
        <v/>
      </c>
      <c r="AL1156" t="inlineStr">
        <is>
          <t>PARSED</t>
        </is>
      </c>
    </row>
    <row r="1157">
      <c r="A1157" s="29" t="inlineStr">
        <is>
          <t>CASP_PR_1116_v1</t>
        </is>
      </c>
      <c r="B1157" s="30" t="inlineStr">
        <is>
          <t>Number of Clients Making use of the Product/Service - EU/EEA</t>
        </is>
      </c>
      <c r="C1157" s="35" t="inlineStr">
        <is>
          <t>TABLE: 53.0
Enter the Number of Clients Making use of the Product/Service - EU/EEA
HOW TO ANSWER: 1 to 20 values.
WHEN TO ANSWER: “Name of Product/Service as it is known (or appears) to the client” (CASP_PR_1106) has been answered</t>
        </is>
      </c>
      <c r="D1157" s="36" t="inlineStr"/>
      <c r="E1157" s="36" t="inlineStr"/>
      <c r="F1157" s="36" t="inlineStr"/>
      <c r="G1157" s="36" t="inlineStr"/>
      <c r="H1157" s="36" t="inlineStr"/>
      <c r="I1157" s="36" t="inlineStr"/>
      <c r="J1157" s="36" t="inlineStr"/>
      <c r="K1157" s="36" t="inlineStr"/>
      <c r="L1157" s="36" t="inlineStr"/>
      <c r="M1157" s="36" t="inlineStr"/>
      <c r="N1157" s="36" t="inlineStr"/>
      <c r="O1157" s="36" t="inlineStr"/>
      <c r="P1157" s="36" t="inlineStr"/>
      <c r="Q1157" s="36" t="inlineStr"/>
      <c r="R1157" s="36" t="inlineStr"/>
      <c r="S1157" s="36" t="inlineStr"/>
      <c r="T1157" s="36" t="inlineStr"/>
      <c r="U1157" s="36" t="inlineStr"/>
      <c r="V1157" s="36" t="inlineStr"/>
      <c r="W1157" s="36" t="inlineStr"/>
      <c r="X1157" s="33" t="inlineStr"/>
      <c r="Y1157" s="33" t="inlineStr"/>
      <c r="Z1157" s="33" t="inlineStr"/>
      <c r="AA1157" s="33" t="inlineStr"/>
      <c r="AB1157" s="33" t="inlineStr"/>
      <c r="AC1157" s="33" t="inlineStr"/>
      <c r="AD1157" s="33" t="inlineStr"/>
      <c r="AE1157" s="33" t="inlineStr"/>
      <c r="AF1157" s="33" t="inlineStr"/>
      <c r="AG1157" s="33" t="inlineStr"/>
      <c r="AH1157">
        <f>COUNTA(D1157:W1157)&gt;0</f>
        <v/>
      </c>
      <c r="AI1157">
        <f>IFERROR(D$1147&lt;&gt;"",FALSE)</f>
        <v/>
      </c>
      <c r="AJ1157">
        <f>IFERROR(AND(D$1147="",NOT(D$1147&lt;&gt;"")),FALSE)</f>
        <v/>
      </c>
      <c r="AK1157">
        <f>IF(AI1157,IF(AH1157,"ANSWERED","MISSING"),IF(AJ1157,IF(AH1157,"INVALID","CONTROLLER MISSING"),IF(AH1157,"INVALID","NOT APPLICABLE")))</f>
        <v/>
      </c>
      <c r="AL1157" t="inlineStr">
        <is>
          <t>PARSED</t>
        </is>
      </c>
    </row>
    <row r="1158">
      <c r="A1158" s="29" t="inlineStr">
        <is>
          <t>CASP_PR_1117_v1</t>
        </is>
      </c>
      <c r="B1158" s="30" t="inlineStr">
        <is>
          <t>Number of Clients Making use of the Product/Service - RoW</t>
        </is>
      </c>
      <c r="C1158" s="35" t="inlineStr">
        <is>
          <t>TABLE: 53.0
Enter the Number of Clients Making use of the Product/Service - RoW
HOW TO ANSWER: 1 to 20 values.
WHEN TO ANSWER: “Name of Product/Service as it is known (or appears) to the client” (CASP_PR_1106) has been answered</t>
        </is>
      </c>
      <c r="D1158" s="36" t="inlineStr"/>
      <c r="E1158" s="36" t="inlineStr"/>
      <c r="F1158" s="36" t="inlineStr"/>
      <c r="G1158" s="36" t="inlineStr"/>
      <c r="H1158" s="36" t="inlineStr"/>
      <c r="I1158" s="36" t="inlineStr"/>
      <c r="J1158" s="36" t="inlineStr"/>
      <c r="K1158" s="36" t="inlineStr"/>
      <c r="L1158" s="36" t="inlineStr"/>
      <c r="M1158" s="36" t="inlineStr"/>
      <c r="N1158" s="36" t="inlineStr"/>
      <c r="O1158" s="36" t="inlineStr"/>
      <c r="P1158" s="36" t="inlineStr"/>
      <c r="Q1158" s="36" t="inlineStr"/>
      <c r="R1158" s="36" t="inlineStr"/>
      <c r="S1158" s="36" t="inlineStr"/>
      <c r="T1158" s="36" t="inlineStr"/>
      <c r="U1158" s="36" t="inlineStr"/>
      <c r="V1158" s="36" t="inlineStr"/>
      <c r="W1158" s="36" t="inlineStr"/>
      <c r="X1158" s="33" t="inlineStr"/>
      <c r="Y1158" s="33" t="inlineStr"/>
      <c r="Z1158" s="33" t="inlineStr"/>
      <c r="AA1158" s="33" t="inlineStr"/>
      <c r="AB1158" s="33" t="inlineStr"/>
      <c r="AC1158" s="33" t="inlineStr"/>
      <c r="AD1158" s="33" t="inlineStr"/>
      <c r="AE1158" s="33" t="inlineStr"/>
      <c r="AF1158" s="33" t="inlineStr"/>
      <c r="AG1158" s="33" t="inlineStr"/>
      <c r="AH1158">
        <f>COUNTA(D1158:W1158)&gt;0</f>
        <v/>
      </c>
      <c r="AI1158">
        <f>IFERROR(D$1147&lt;&gt;"",FALSE)</f>
        <v/>
      </c>
      <c r="AJ1158">
        <f>IFERROR(AND(D$1147="",NOT(D$1147&lt;&gt;"")),FALSE)</f>
        <v/>
      </c>
      <c r="AK1158">
        <f>IF(AI1158,IF(AH1158,"ANSWERED","MISSING"),IF(AJ1158,IF(AH1158,"INVALID","CONTROLLER MISSING"),IF(AH1158,"INVALID","NOT APPLICABLE")))</f>
        <v/>
      </c>
      <c r="AL1158" t="inlineStr">
        <is>
          <t>PARSED</t>
        </is>
      </c>
    </row>
    <row r="1159" ht="24" customHeight="1">
      <c r="A1159" s="28" t="inlineStr">
        <is>
          <t>PR — CLIENTS' MONEY (FIAT)</t>
        </is>
      </c>
      <c r="B1159" s="28" t="n"/>
      <c r="C1159" s="28" t="n"/>
      <c r="D1159" s="28" t="n"/>
      <c r="E1159" s="28" t="n"/>
      <c r="F1159" s="28" t="n"/>
      <c r="G1159" s="28" t="n"/>
      <c r="H1159" s="28" t="n"/>
      <c r="I1159" s="28" t="n"/>
      <c r="J1159" s="28" t="n"/>
      <c r="K1159" s="28" t="n"/>
      <c r="L1159" s="28" t="n"/>
      <c r="M1159" s="28" t="n"/>
      <c r="N1159" s="28" t="n"/>
      <c r="O1159" s="28" t="n"/>
      <c r="P1159" s="28" t="n"/>
      <c r="Q1159" s="28" t="n"/>
      <c r="R1159" s="28" t="n"/>
      <c r="S1159" s="28" t="n"/>
      <c r="T1159" s="28" t="n"/>
      <c r="U1159" s="28" t="n"/>
      <c r="V1159" s="28" t="n"/>
      <c r="W1159" s="28" t="n"/>
      <c r="X1159" s="28" t="n"/>
      <c r="Y1159" s="28" t="n"/>
      <c r="Z1159" s="28" t="n"/>
      <c r="AA1159" s="28" t="n"/>
      <c r="AB1159" s="28" t="n"/>
      <c r="AC1159" s="28" t="n"/>
      <c r="AD1159" s="28" t="n"/>
      <c r="AE1159" s="28" t="n"/>
      <c r="AF1159" s="28" t="n"/>
      <c r="AG1159" s="28" t="n"/>
    </row>
    <row r="1160">
      <c r="A1160" s="29" t="inlineStr">
        <is>
          <t>CASP_PR_1118_v1</t>
        </is>
      </c>
      <c r="B1160" s="30" t="inlineStr">
        <is>
          <t>Does the Authorised Person hold and/or control client money (FIAT)?</t>
        </is>
      </c>
      <c r="C1160" s="31" t="inlineStr">
        <is>
          <t>Indicate Yes/No to answer "Does the Authorised Person hold and/or control client money (FIAT)?"
OPTIONS: Yes | No</t>
        </is>
      </c>
      <c r="D1160" s="32" t="inlineStr"/>
      <c r="E1160" s="33" t="inlineStr"/>
      <c r="F1160" s="33" t="inlineStr"/>
      <c r="G1160" s="33" t="inlineStr"/>
      <c r="H1160" s="33" t="inlineStr"/>
      <c r="I1160" s="33" t="inlineStr"/>
      <c r="J1160" s="33" t="inlineStr"/>
      <c r="K1160" s="33" t="inlineStr"/>
      <c r="L1160" s="33" t="inlineStr"/>
      <c r="M1160" s="33" t="inlineStr"/>
      <c r="N1160" s="33" t="inlineStr"/>
      <c r="O1160" s="33" t="inlineStr"/>
      <c r="P1160" s="33" t="inlineStr"/>
      <c r="Q1160" s="33" t="inlineStr"/>
      <c r="R1160" s="33" t="inlineStr"/>
      <c r="S1160" s="33" t="inlineStr"/>
      <c r="T1160" s="33" t="inlineStr"/>
      <c r="U1160" s="33" t="inlineStr"/>
      <c r="V1160" s="33" t="inlineStr"/>
      <c r="W1160" s="33" t="inlineStr"/>
      <c r="X1160" s="33" t="inlineStr"/>
      <c r="Y1160" s="33" t="inlineStr"/>
      <c r="Z1160" s="33" t="inlineStr"/>
      <c r="AA1160" s="33" t="inlineStr"/>
      <c r="AB1160" s="33" t="inlineStr"/>
      <c r="AC1160" s="33" t="inlineStr"/>
      <c r="AD1160" s="33" t="inlineStr"/>
      <c r="AE1160" s="33" t="inlineStr"/>
      <c r="AF1160" s="33" t="inlineStr"/>
      <c r="AG1160" s="33" t="inlineStr"/>
      <c r="AH1160">
        <f>COUNTA(D1160:D1160)&gt;0</f>
        <v/>
      </c>
      <c r="AI1160">
        <f>TRUE</f>
        <v/>
      </c>
      <c r="AJ1160">
        <f>FALSE</f>
        <v/>
      </c>
      <c r="AK1160">
        <f>IF(AH1160,"ANSWERED","MISSING")</f>
        <v/>
      </c>
      <c r="AL1160" t="inlineStr">
        <is>
          <t>NO_DEPENDENCY</t>
        </is>
      </c>
    </row>
    <row r="1161">
      <c r="A1161" s="29" t="inlineStr">
        <is>
          <t>CASP_PR_1119_v1</t>
        </is>
      </c>
      <c r="B1161" s="30" t="inlineStr">
        <is>
          <t>Does the Authorised Person have FIAT outstanding attributable to clients at the end of the reporting period?</t>
        </is>
      </c>
      <c r="C1161" s="31" t="inlineStr">
        <is>
          <t>Indicate Yes/No to answer "Does the Authorised Person have FIAT outstanding attributable to clients at the end of the reporting period? "
OPTIONS: Yes | No
WHEN TO ANSWER: “Does the Authorised Person hold and/or control client money (FIAT)?” (CASP_PR_1118) is “Yes”</t>
        </is>
      </c>
      <c r="D1161" s="36" t="inlineStr"/>
      <c r="E1161" s="33" t="inlineStr"/>
      <c r="F1161" s="33" t="inlineStr"/>
      <c r="G1161" s="33" t="inlineStr"/>
      <c r="H1161" s="33" t="inlineStr"/>
      <c r="I1161" s="33" t="inlineStr"/>
      <c r="J1161" s="33" t="inlineStr"/>
      <c r="K1161" s="33" t="inlineStr"/>
      <c r="L1161" s="33" t="inlineStr"/>
      <c r="M1161" s="33" t="inlineStr"/>
      <c r="N1161" s="33" t="inlineStr"/>
      <c r="O1161" s="33" t="inlineStr"/>
      <c r="P1161" s="33" t="inlineStr"/>
      <c r="Q1161" s="33" t="inlineStr"/>
      <c r="R1161" s="33" t="inlineStr"/>
      <c r="S1161" s="33" t="inlineStr"/>
      <c r="T1161" s="33" t="inlineStr"/>
      <c r="U1161" s="33" t="inlineStr"/>
      <c r="V1161" s="33" t="inlineStr"/>
      <c r="W1161" s="33" t="inlineStr"/>
      <c r="X1161" s="33" t="inlineStr"/>
      <c r="Y1161" s="33" t="inlineStr"/>
      <c r="Z1161" s="33" t="inlineStr"/>
      <c r="AA1161" s="33" t="inlineStr"/>
      <c r="AB1161" s="33" t="inlineStr"/>
      <c r="AC1161" s="33" t="inlineStr"/>
      <c r="AD1161" s="33" t="inlineStr"/>
      <c r="AE1161" s="33" t="inlineStr"/>
      <c r="AF1161" s="33" t="inlineStr"/>
      <c r="AG1161" s="33" t="inlineStr"/>
      <c r="AH1161">
        <f>COUNTA(D1161:D1161)&gt;0</f>
        <v/>
      </c>
      <c r="AI1161">
        <f>IFERROR(AND($D$1160&lt;&gt;"",$D$1160="Yes"),FALSE)</f>
        <v/>
      </c>
      <c r="AJ1161">
        <f>IFERROR(AND($D$1160="",NOT(AND($D$1160&lt;&gt;"",$D$1160="Yes"))),FALSE)</f>
        <v/>
      </c>
      <c r="AK1161">
        <f>IF(AI1161,IF(AH1161,"ANSWERED","MISSING"),IF(AJ1161,IF(AH1161,"INVALID","CONTROLLER MISSING"),IF(AH1161,"INVALID","NOT APPLICABLE")))</f>
        <v/>
      </c>
      <c r="AL1161" t="inlineStr">
        <is>
          <t>PARSED</t>
        </is>
      </c>
    </row>
    <row r="1162">
      <c r="A1162" s="29" t="inlineStr">
        <is>
          <t>CASP_PR_1120_v1</t>
        </is>
      </c>
      <c r="B1162" s="30" t="inlineStr">
        <is>
          <t>Number of Clients holding FIAT with the LH</t>
        </is>
      </c>
      <c r="C1162" s="31" t="inlineStr">
        <is>
          <t>Enter the Number of Clients holding FIAT with the LH
WHEN TO ANSWER: “Does the Authorised Person have FIAT outstanding attributable to clients at the end of the reporting period?” (CASP_PR_1119) is “Yes”</t>
        </is>
      </c>
      <c r="D1162" s="36" t="inlineStr"/>
      <c r="E1162" s="33" t="inlineStr"/>
      <c r="F1162" s="33" t="inlineStr"/>
      <c r="G1162" s="33" t="inlineStr"/>
      <c r="H1162" s="33" t="inlineStr"/>
      <c r="I1162" s="33" t="inlineStr"/>
      <c r="J1162" s="33" t="inlineStr"/>
      <c r="K1162" s="33" t="inlineStr"/>
      <c r="L1162" s="33" t="inlineStr"/>
      <c r="M1162" s="33" t="inlineStr"/>
      <c r="N1162" s="33" t="inlineStr"/>
      <c r="O1162" s="33" t="inlineStr"/>
      <c r="P1162" s="33" t="inlineStr"/>
      <c r="Q1162" s="33" t="inlineStr"/>
      <c r="R1162" s="33" t="inlineStr"/>
      <c r="S1162" s="33" t="inlineStr"/>
      <c r="T1162" s="33" t="inlineStr"/>
      <c r="U1162" s="33" t="inlineStr"/>
      <c r="V1162" s="33" t="inlineStr"/>
      <c r="W1162" s="33" t="inlineStr"/>
      <c r="X1162" s="33" t="inlineStr"/>
      <c r="Y1162" s="33" t="inlineStr"/>
      <c r="Z1162" s="33" t="inlineStr"/>
      <c r="AA1162" s="33" t="inlineStr"/>
      <c r="AB1162" s="33" t="inlineStr"/>
      <c r="AC1162" s="33" t="inlineStr"/>
      <c r="AD1162" s="33" t="inlineStr"/>
      <c r="AE1162" s="33" t="inlineStr"/>
      <c r="AF1162" s="33" t="inlineStr"/>
      <c r="AG1162" s="33" t="inlineStr"/>
      <c r="AH1162">
        <f>COUNTA(D1162:D1162)&gt;0</f>
        <v/>
      </c>
      <c r="AI1162">
        <f>IFERROR(AND($D$1161&lt;&gt;"",$D$1161="Yes"),FALSE)</f>
        <v/>
      </c>
      <c r="AJ1162">
        <f>IFERROR(AND($D$1161="",NOT(AND($D$1161&lt;&gt;"",$D$1161="Yes"))),FALSE)</f>
        <v/>
      </c>
      <c r="AK1162">
        <f>IF(AI1162,IF(AH1162,"ANSWERED","MISSING"),IF(AJ1162,IF(AH1162,"INVALID","CONTROLLER MISSING"),IF(AH1162,"INVALID","NOT APPLICABLE")))</f>
        <v/>
      </c>
      <c r="AL1162" t="inlineStr">
        <is>
          <t>PARSED</t>
        </is>
      </c>
    </row>
    <row r="1163">
      <c r="A1163" s="29" t="inlineStr">
        <is>
          <t>CASP_PR_1121_v1</t>
        </is>
      </c>
      <c r="B1163" s="30" t="inlineStr">
        <is>
          <t>Total amount of FIAT outstanding attributable to clients at the end of the reporting period</t>
        </is>
      </c>
      <c r="C1163" s="31" t="inlineStr">
        <is>
          <t>Enter the Total amount of FIAT outstanding attributable to clients at the end of the reporting period
WHEN TO ANSWER: “Number of Clients holding FIAT with the LH” (CASP_PR_1120) is greater than “0”</t>
        </is>
      </c>
      <c r="D1163" s="36" t="inlineStr"/>
      <c r="E1163" s="33" t="inlineStr"/>
      <c r="F1163" s="33" t="inlineStr"/>
      <c r="G1163" s="33" t="inlineStr"/>
      <c r="H1163" s="33" t="inlineStr"/>
      <c r="I1163" s="33" t="inlineStr"/>
      <c r="J1163" s="33" t="inlineStr"/>
      <c r="K1163" s="33" t="inlineStr"/>
      <c r="L1163" s="33" t="inlineStr"/>
      <c r="M1163" s="33" t="inlineStr"/>
      <c r="N1163" s="33" t="inlineStr"/>
      <c r="O1163" s="33" t="inlineStr"/>
      <c r="P1163" s="33" t="inlineStr"/>
      <c r="Q1163" s="33" t="inlineStr"/>
      <c r="R1163" s="33" t="inlineStr"/>
      <c r="S1163" s="33" t="inlineStr"/>
      <c r="T1163" s="33" t="inlineStr"/>
      <c r="U1163" s="33" t="inlineStr"/>
      <c r="V1163" s="33" t="inlineStr"/>
      <c r="W1163" s="33" t="inlineStr"/>
      <c r="X1163" s="33" t="inlineStr"/>
      <c r="Y1163" s="33" t="inlineStr"/>
      <c r="Z1163" s="33" t="inlineStr"/>
      <c r="AA1163" s="33" t="inlineStr"/>
      <c r="AB1163" s="33" t="inlineStr"/>
      <c r="AC1163" s="33" t="inlineStr"/>
      <c r="AD1163" s="33" t="inlineStr"/>
      <c r="AE1163" s="33" t="inlineStr"/>
      <c r="AF1163" s="33" t="inlineStr"/>
      <c r="AG1163" s="33" t="inlineStr"/>
      <c r="AH1163">
        <f>COUNTA(D1163:D1163)&gt;0</f>
        <v/>
      </c>
      <c r="AI1163">
        <f>IFERROR(AND($D$1162&lt;&gt;"",$D$1162&gt;0),FALSE)</f>
        <v/>
      </c>
      <c r="AJ1163">
        <f>IFERROR(AND($D$1162="",NOT(AND($D$1162&lt;&gt;"",$D$1162&gt;0))),FALSE)</f>
        <v/>
      </c>
      <c r="AK1163">
        <f>IF(AI1163,IF(AH1163,"ANSWERED","MISSING"),IF(AJ1163,IF(AH1163,"INVALID","CONTROLLER MISSING"),IF(AH1163,"INVALID","NOT APPLICABLE")))</f>
        <v/>
      </c>
      <c r="AL1163" t="inlineStr">
        <is>
          <t>PARSED</t>
        </is>
      </c>
    </row>
    <row r="1164">
      <c r="A1164" s="29" t="inlineStr">
        <is>
          <t>CASP_PR_1122_v1</t>
        </is>
      </c>
      <c r="B1164" s="30" t="inlineStr">
        <is>
          <t>Details of Credit Institution holding FIAT on behalf of the LH - Name of Credit Institution</t>
        </is>
      </c>
      <c r="C1164" s="35" t="inlineStr">
        <is>
          <t>TABLE: 54.0
Enter the Details of Credit Institution holding FIAT on behalf of the LH - Name of Credit Institution
HOW TO ANSWER: 1 to 30 values.
WHEN TO ANSWER: “Total amount of FIAT outstanding attributable to clients at the end of the reporting period” (CASP_PR_1121) is greater than “0”</t>
        </is>
      </c>
      <c r="D1164" s="36" t="inlineStr"/>
      <c r="E1164" s="36" t="inlineStr"/>
      <c r="F1164" s="36" t="inlineStr"/>
      <c r="G1164" s="36" t="inlineStr"/>
      <c r="H1164" s="36" t="inlineStr"/>
      <c r="I1164" s="36" t="inlineStr"/>
      <c r="J1164" s="36" t="inlineStr"/>
      <c r="K1164" s="36" t="inlineStr"/>
      <c r="L1164" s="36" t="inlineStr"/>
      <c r="M1164" s="36" t="inlineStr"/>
      <c r="N1164" s="36" t="inlineStr"/>
      <c r="O1164" s="36" t="inlineStr"/>
      <c r="P1164" s="36" t="inlineStr"/>
      <c r="Q1164" s="36" t="inlineStr"/>
      <c r="R1164" s="36" t="inlineStr"/>
      <c r="S1164" s="36" t="inlineStr"/>
      <c r="T1164" s="36" t="inlineStr"/>
      <c r="U1164" s="36" t="inlineStr"/>
      <c r="V1164" s="36" t="inlineStr"/>
      <c r="W1164" s="36" t="inlineStr"/>
      <c r="X1164" s="36" t="inlineStr"/>
      <c r="Y1164" s="36" t="inlineStr"/>
      <c r="Z1164" s="36" t="inlineStr"/>
      <c r="AA1164" s="36" t="inlineStr"/>
      <c r="AB1164" s="36" t="inlineStr"/>
      <c r="AC1164" s="36" t="inlineStr"/>
      <c r="AD1164" s="36" t="inlineStr"/>
      <c r="AE1164" s="36" t="inlineStr"/>
      <c r="AF1164" s="36" t="inlineStr"/>
      <c r="AG1164" s="36" t="inlineStr"/>
      <c r="AH1164">
        <f>COUNTA(D1164:AG1164)&gt;0</f>
        <v/>
      </c>
      <c r="AI1164">
        <f>IFERROR(AND($D$1163&lt;&gt;"",$D$1163&gt;0),FALSE)</f>
        <v/>
      </c>
      <c r="AJ1164">
        <f>IFERROR(AND($D$1163="",NOT(AND($D$1163&lt;&gt;"",$D$1163&gt;0))),FALSE)</f>
        <v/>
      </c>
      <c r="AK1164">
        <f>IF(AI1164,IF(AH1164,"ANSWERED","MISSING"),IF(AJ1164,IF(AH1164,"INVALID","CONTROLLER MISSING"),IF(AH1164,"INVALID","NOT APPLICABLE")))</f>
        <v/>
      </c>
      <c r="AL1164" t="inlineStr">
        <is>
          <t>PARSED</t>
        </is>
      </c>
    </row>
    <row r="1165">
      <c r="A1165" s="29" t="inlineStr">
        <is>
          <t>CASP_PR_1123_v1</t>
        </is>
      </c>
      <c r="B1165" s="30" t="inlineStr">
        <is>
          <t>Details of Credit Institution holding FIAT on behalf of the LH - Jurisdiction of Credit Institution</t>
        </is>
      </c>
      <c r="C1165" s="35" t="inlineStr">
        <is>
          <t>TABLE: 54.0
Enter the Details of Credit Institution holding FIAT on behalf of the LH - Jurisdiction of Credit Institution
HOW TO ANSWER: 1 to 30 values.
OPTIONS: Use the dropdown list; the full option list is intentionally not repeated here.
WHEN TO ANSWER: “Details of Credit Institution holding FIAT on behalf of the LH - Name of Credit Institution” (CASP_PR_1122) has been answered</t>
        </is>
      </c>
      <c r="D1165" s="36" t="inlineStr"/>
      <c r="E1165" s="36" t="inlineStr"/>
      <c r="F1165" s="36" t="inlineStr"/>
      <c r="G1165" s="36" t="inlineStr"/>
      <c r="H1165" s="36" t="inlineStr"/>
      <c r="I1165" s="36" t="inlineStr"/>
      <c r="J1165" s="36" t="inlineStr"/>
      <c r="K1165" s="36" t="inlineStr"/>
      <c r="L1165" s="36" t="inlineStr"/>
      <c r="M1165" s="36" t="inlineStr"/>
      <c r="N1165" s="36" t="inlineStr"/>
      <c r="O1165" s="36" t="inlineStr"/>
      <c r="P1165" s="36" t="inlineStr"/>
      <c r="Q1165" s="36" t="inlineStr"/>
      <c r="R1165" s="36" t="inlineStr"/>
      <c r="S1165" s="36" t="inlineStr"/>
      <c r="T1165" s="36" t="inlineStr"/>
      <c r="U1165" s="36" t="inlineStr"/>
      <c r="V1165" s="36" t="inlineStr"/>
      <c r="W1165" s="36" t="inlineStr"/>
      <c r="X1165" s="36" t="inlineStr"/>
      <c r="Y1165" s="36" t="inlineStr"/>
      <c r="Z1165" s="36" t="inlineStr"/>
      <c r="AA1165" s="36" t="inlineStr"/>
      <c r="AB1165" s="36" t="inlineStr"/>
      <c r="AC1165" s="36" t="inlineStr"/>
      <c r="AD1165" s="36" t="inlineStr"/>
      <c r="AE1165" s="36" t="inlineStr"/>
      <c r="AF1165" s="36" t="inlineStr"/>
      <c r="AG1165" s="36" t="inlineStr"/>
      <c r="AH1165">
        <f>COUNTA(D1165:AG1165)&gt;0</f>
        <v/>
      </c>
      <c r="AI1165">
        <f>IFERROR(D$1164&lt;&gt;"",FALSE)</f>
        <v/>
      </c>
      <c r="AJ1165">
        <f>IFERROR(AND(D$1164="",NOT(D$1164&lt;&gt;"")),FALSE)</f>
        <v/>
      </c>
      <c r="AK1165">
        <f>IF(AI1165,IF(AH1165,"ANSWERED","MISSING"),IF(AJ1165,IF(AH1165,"INVALID","CONTROLLER MISSING"),IF(AH1165,"INVALID","NOT APPLICABLE")))</f>
        <v/>
      </c>
      <c r="AL1165" t="inlineStr">
        <is>
          <t>PARSED</t>
        </is>
      </c>
    </row>
    <row r="1166">
      <c r="A1166" s="29" t="inlineStr">
        <is>
          <t>CASP_PR_1124_v1</t>
        </is>
      </c>
      <c r="B1166" s="30" t="inlineStr">
        <is>
          <t>Details of Credit Institution holding FIAT on behalf of the LH - Signatory Name &amp; Surname</t>
        </is>
      </c>
      <c r="C1166" s="35" t="inlineStr">
        <is>
          <t>TABLE: 54.0
Enter the Details of Credit Institution holding FIAT on behalf of the LH - Signatory Name &amp; Surname
HOW TO ANSWER: 1 to 30 values.
WHEN TO ANSWER: “Details of Credit Institution holding FIAT on behalf of the LH - Name of Credit Institution” (CASP_PR_1122) has been answered</t>
        </is>
      </c>
      <c r="D1166" s="36" t="inlineStr"/>
      <c r="E1166" s="36" t="inlineStr"/>
      <c r="F1166" s="36" t="inlineStr"/>
      <c r="G1166" s="36" t="inlineStr"/>
      <c r="H1166" s="36" t="inlineStr"/>
      <c r="I1166" s="36" t="inlineStr"/>
      <c r="J1166" s="36" t="inlineStr"/>
      <c r="K1166" s="36" t="inlineStr"/>
      <c r="L1166" s="36" t="inlineStr"/>
      <c r="M1166" s="36" t="inlineStr"/>
      <c r="N1166" s="36" t="inlineStr"/>
      <c r="O1166" s="36" t="inlineStr"/>
      <c r="P1166" s="36" t="inlineStr"/>
      <c r="Q1166" s="36" t="inlineStr"/>
      <c r="R1166" s="36" t="inlineStr"/>
      <c r="S1166" s="36" t="inlineStr"/>
      <c r="T1166" s="36" t="inlineStr"/>
      <c r="U1166" s="36" t="inlineStr"/>
      <c r="V1166" s="36" t="inlineStr"/>
      <c r="W1166" s="36" t="inlineStr"/>
      <c r="X1166" s="36" t="inlineStr"/>
      <c r="Y1166" s="36" t="inlineStr"/>
      <c r="Z1166" s="36" t="inlineStr"/>
      <c r="AA1166" s="36" t="inlineStr"/>
      <c r="AB1166" s="36" t="inlineStr"/>
      <c r="AC1166" s="36" t="inlineStr"/>
      <c r="AD1166" s="36" t="inlineStr"/>
      <c r="AE1166" s="36" t="inlineStr"/>
      <c r="AF1166" s="36" t="inlineStr"/>
      <c r="AG1166" s="36" t="inlineStr"/>
      <c r="AH1166">
        <f>COUNTA(D1166:AG1166)&gt;0</f>
        <v/>
      </c>
      <c r="AI1166">
        <f>IFERROR(D$1164&lt;&gt;"",FALSE)</f>
        <v/>
      </c>
      <c r="AJ1166">
        <f>IFERROR(AND(D$1164="",NOT(D$1164&lt;&gt;"")),FALSE)</f>
        <v/>
      </c>
      <c r="AK1166">
        <f>IF(AI1166,IF(AH1166,"ANSWERED","MISSING"),IF(AJ1166,IF(AH1166,"INVALID","CONTROLLER MISSING"),IF(AH1166,"INVALID","NOT APPLICABLE")))</f>
        <v/>
      </c>
      <c r="AL1166" t="inlineStr">
        <is>
          <t>PARSED</t>
        </is>
      </c>
    </row>
    <row r="1167">
      <c r="A1167" s="29" t="inlineStr">
        <is>
          <t>CASP_PR_1125_v1</t>
        </is>
      </c>
      <c r="B1167" s="30" t="inlineStr">
        <is>
          <t>Details of Credit Institution holding FIAT on behalf of the LH - Date of Submission of Safeguarding Letter</t>
        </is>
      </c>
      <c r="C1167" s="35" t="inlineStr">
        <is>
          <t>TABLE: 54.0
Enter the Details of Credit Institution holding FIAT on behalf of the LH - Date of Submission of Safeguarding Letter
HOW TO ANSWER: 1 to 30 values.
WHEN TO ANSWER: “Details of Credit Institution holding FIAT on behalf of the LH - Name of Credit Institution” (CASP_PR_1122) has been answered</t>
        </is>
      </c>
      <c r="D1167" s="36" t="inlineStr"/>
      <c r="E1167" s="36" t="inlineStr"/>
      <c r="F1167" s="36" t="inlineStr"/>
      <c r="G1167" s="36" t="inlineStr"/>
      <c r="H1167" s="36" t="inlineStr"/>
      <c r="I1167" s="36" t="inlineStr"/>
      <c r="J1167" s="36" t="inlineStr"/>
      <c r="K1167" s="36" t="inlineStr"/>
      <c r="L1167" s="36" t="inlineStr"/>
      <c r="M1167" s="36" t="inlineStr"/>
      <c r="N1167" s="36" t="inlineStr"/>
      <c r="O1167" s="36" t="inlineStr"/>
      <c r="P1167" s="36" t="inlineStr"/>
      <c r="Q1167" s="36" t="inlineStr"/>
      <c r="R1167" s="36" t="inlineStr"/>
      <c r="S1167" s="36" t="inlineStr"/>
      <c r="T1167" s="36" t="inlineStr"/>
      <c r="U1167" s="36" t="inlineStr"/>
      <c r="V1167" s="36" t="inlineStr"/>
      <c r="W1167" s="36" t="inlineStr"/>
      <c r="X1167" s="36" t="inlineStr"/>
      <c r="Y1167" s="36" t="inlineStr"/>
      <c r="Z1167" s="36" t="inlineStr"/>
      <c r="AA1167" s="36" t="inlineStr"/>
      <c r="AB1167" s="36" t="inlineStr"/>
      <c r="AC1167" s="36" t="inlineStr"/>
      <c r="AD1167" s="36" t="inlineStr"/>
      <c r="AE1167" s="36" t="inlineStr"/>
      <c r="AF1167" s="36" t="inlineStr"/>
      <c r="AG1167" s="36" t="inlineStr"/>
      <c r="AH1167">
        <f>COUNTA(D1167:AG1167)&gt;0</f>
        <v/>
      </c>
      <c r="AI1167">
        <f>IFERROR(D$1164&lt;&gt;"",FALSE)</f>
        <v/>
      </c>
      <c r="AJ1167">
        <f>IFERROR(AND(D$1164="",NOT(D$1164&lt;&gt;"")),FALSE)</f>
        <v/>
      </c>
      <c r="AK1167">
        <f>IF(AI1167,IF(AH1167,"ANSWERED","MISSING"),IF(AJ1167,IF(AH1167,"INVALID","CONTROLLER MISSING"),IF(AH1167,"INVALID","NOT APPLICABLE")))</f>
        <v/>
      </c>
      <c r="AL1167" t="inlineStr">
        <is>
          <t>PARSED</t>
        </is>
      </c>
    </row>
    <row r="1168">
      <c r="A1168" s="29" t="inlineStr">
        <is>
          <t>CASP_PR_1126_v1</t>
        </is>
      </c>
      <c r="B1168" s="30" t="inlineStr">
        <is>
          <t>Details of Credit Institution holding FIAT on behalf of the LH - Amount held with Credit Institution</t>
        </is>
      </c>
      <c r="C1168" s="35" t="inlineStr">
        <is>
          <t>TABLE: 54.0
Enter the Details of Credit Institution holding FIAT on behalf of the LH - Amount held with Credit Institution
HOW TO ANSWER: 1 to 30 values.
WHEN TO ANSWER: “Details of Credit Institution holding FIAT on behalf of the LH - Name of Credit Institution” (CASP_PR_1122) has been answered</t>
        </is>
      </c>
      <c r="D1168" s="36" t="inlineStr"/>
      <c r="E1168" s="36" t="inlineStr"/>
      <c r="F1168" s="36" t="inlineStr"/>
      <c r="G1168" s="36" t="inlineStr"/>
      <c r="H1168" s="36" t="inlineStr"/>
      <c r="I1168" s="36" t="inlineStr"/>
      <c r="J1168" s="36" t="inlineStr"/>
      <c r="K1168" s="36" t="inlineStr"/>
      <c r="L1168" s="36" t="inlineStr"/>
      <c r="M1168" s="36" t="inlineStr"/>
      <c r="N1168" s="36" t="inlineStr"/>
      <c r="O1168" s="36" t="inlineStr"/>
      <c r="P1168" s="36" t="inlineStr"/>
      <c r="Q1168" s="36" t="inlineStr"/>
      <c r="R1168" s="36" t="inlineStr"/>
      <c r="S1168" s="36" t="inlineStr"/>
      <c r="T1168" s="36" t="inlineStr"/>
      <c r="U1168" s="36" t="inlineStr"/>
      <c r="V1168" s="36" t="inlineStr"/>
      <c r="W1168" s="36" t="inlineStr"/>
      <c r="X1168" s="36" t="inlineStr"/>
      <c r="Y1168" s="36" t="inlineStr"/>
      <c r="Z1168" s="36" t="inlineStr"/>
      <c r="AA1168" s="36" t="inlineStr"/>
      <c r="AB1168" s="36" t="inlineStr"/>
      <c r="AC1168" s="36" t="inlineStr"/>
      <c r="AD1168" s="36" t="inlineStr"/>
      <c r="AE1168" s="36" t="inlineStr"/>
      <c r="AF1168" s="36" t="inlineStr"/>
      <c r="AG1168" s="36" t="inlineStr"/>
      <c r="AH1168">
        <f>COUNTA(D1168:AG1168)&gt;0</f>
        <v/>
      </c>
      <c r="AI1168">
        <f>IFERROR(D$1164&lt;&gt;"",FALSE)</f>
        <v/>
      </c>
      <c r="AJ1168">
        <f>IFERROR(AND(D$1164="",NOT(D$1164&lt;&gt;"")),FALSE)</f>
        <v/>
      </c>
      <c r="AK1168">
        <f>IF(AI1168,IF(AH1168,"ANSWERED","MISSING"),IF(AJ1168,IF(AH1168,"INVALID","CONTROLLER MISSING"),IF(AH1168,"INVALID","NOT APPLICABLE")))</f>
        <v/>
      </c>
      <c r="AL1168" t="inlineStr">
        <is>
          <t>PARSED</t>
        </is>
      </c>
    </row>
    <row r="1169">
      <c r="A1169" s="29" t="inlineStr">
        <is>
          <t>CASP_PR_1127_v1</t>
        </is>
      </c>
      <c r="B1169" s="30" t="inlineStr">
        <is>
          <t>Details of Account Title and Details of Account Number</t>
        </is>
      </c>
      <c r="C1169" s="35" t="inlineStr">
        <is>
          <t>TABLE: 54.0
Enter the Details of Account Title &amp; Account Number
HOW TO ANSWER: 1 to 30 values.
WHEN TO ANSWER: “Details of Credit Institution holding FIAT on behalf of the LH - Name of Credit Institution” (CASP_PR_1122) has been answered</t>
        </is>
      </c>
      <c r="D1169" s="36" t="inlineStr"/>
      <c r="E1169" s="36" t="inlineStr"/>
      <c r="F1169" s="36" t="inlineStr"/>
      <c r="G1169" s="36" t="inlineStr"/>
      <c r="H1169" s="36" t="inlineStr"/>
      <c r="I1169" s="36" t="inlineStr"/>
      <c r="J1169" s="36" t="inlineStr"/>
      <c r="K1169" s="36" t="inlineStr"/>
      <c r="L1169" s="36" t="inlineStr"/>
      <c r="M1169" s="36" t="inlineStr"/>
      <c r="N1169" s="36" t="inlineStr"/>
      <c r="O1169" s="36" t="inlineStr"/>
      <c r="P1169" s="36" t="inlineStr"/>
      <c r="Q1169" s="36" t="inlineStr"/>
      <c r="R1169" s="36" t="inlineStr"/>
      <c r="S1169" s="36" t="inlineStr"/>
      <c r="T1169" s="36" t="inlineStr"/>
      <c r="U1169" s="36" t="inlineStr"/>
      <c r="V1169" s="36" t="inlineStr"/>
      <c r="W1169" s="36" t="inlineStr"/>
      <c r="X1169" s="36" t="inlineStr"/>
      <c r="Y1169" s="36" t="inlineStr"/>
      <c r="Z1169" s="36" t="inlineStr"/>
      <c r="AA1169" s="36" t="inlineStr"/>
      <c r="AB1169" s="36" t="inlineStr"/>
      <c r="AC1169" s="36" t="inlineStr"/>
      <c r="AD1169" s="36" t="inlineStr"/>
      <c r="AE1169" s="36" t="inlineStr"/>
      <c r="AF1169" s="36" t="inlineStr"/>
      <c r="AG1169" s="36" t="inlineStr"/>
      <c r="AH1169">
        <f>COUNTA(D1169:AG1169)&gt;0</f>
        <v/>
      </c>
      <c r="AI1169">
        <f>IFERROR(D$1164&lt;&gt;"",FALSE)</f>
        <v/>
      </c>
      <c r="AJ1169">
        <f>IFERROR(AND(D$1164="",NOT(D$1164&lt;&gt;"")),FALSE)</f>
        <v/>
      </c>
      <c r="AK1169">
        <f>IF(AI1169,IF(AH1169,"ANSWERED","MISSING"),IF(AJ1169,IF(AH1169,"INVALID","CONTROLLER MISSING"),IF(AH1169,"INVALID","NOT APPLICABLE")))</f>
        <v/>
      </c>
      <c r="AL1169" t="inlineStr">
        <is>
          <t>PARSED</t>
        </is>
      </c>
    </row>
    <row r="1170">
      <c r="A1170" s="29" t="inlineStr">
        <is>
          <t>CASP_PR_1128_v1</t>
        </is>
      </c>
      <c r="B1170" s="30" t="inlineStr">
        <is>
          <t>Elaborate on the rationale behind having a Surplus in the Safekeeping amounts</t>
        </is>
      </c>
      <c r="C1170" s="31" t="inlineStr">
        <is>
          <t>WHEN TO ANSWER: The total of “Details of Credit Institution holding FIAT on behalf of the LH - Amount held with Credit Institution” (CASP_PR_1126) is greater than CASP_PR_1121</t>
        </is>
      </c>
      <c r="D1170" s="36" t="inlineStr"/>
      <c r="E1170" s="33" t="inlineStr"/>
      <c r="F1170" s="33" t="inlineStr"/>
      <c r="G1170" s="33" t="inlineStr"/>
      <c r="H1170" s="33" t="inlineStr"/>
      <c r="I1170" s="33" t="inlineStr"/>
      <c r="J1170" s="33" t="inlineStr"/>
      <c r="K1170" s="33" t="inlineStr"/>
      <c r="L1170" s="33" t="inlineStr"/>
      <c r="M1170" s="33" t="inlineStr"/>
      <c r="N1170" s="33" t="inlineStr"/>
      <c r="O1170" s="33" t="inlineStr"/>
      <c r="P1170" s="33" t="inlineStr"/>
      <c r="Q1170" s="33" t="inlineStr"/>
      <c r="R1170" s="33" t="inlineStr"/>
      <c r="S1170" s="33" t="inlineStr"/>
      <c r="T1170" s="33" t="inlineStr"/>
      <c r="U1170" s="33" t="inlineStr"/>
      <c r="V1170" s="33" t="inlineStr"/>
      <c r="W1170" s="33" t="inlineStr"/>
      <c r="X1170" s="33" t="inlineStr"/>
      <c r="Y1170" s="33" t="inlineStr"/>
      <c r="Z1170" s="33" t="inlineStr"/>
      <c r="AA1170" s="33" t="inlineStr"/>
      <c r="AB1170" s="33" t="inlineStr"/>
      <c r="AC1170" s="33" t="inlineStr"/>
      <c r="AD1170" s="33" t="inlineStr"/>
      <c r="AE1170" s="33" t="inlineStr"/>
      <c r="AF1170" s="33" t="inlineStr"/>
      <c r="AG1170" s="33" t="inlineStr"/>
      <c r="AH1170">
        <f>COUNTA(D1170:D1170)&gt;0</f>
        <v/>
      </c>
      <c r="AI1170">
        <f>IFERROR(SUM('2- PR'!$D$1168:$AG$1168)&gt;$D$1163,FALSE)</f>
        <v/>
      </c>
      <c r="AJ1170">
        <f>IFERROR(AND(OR($D$1163="",COUNTA('2- PR'!$D$1168:$AG$1168)=0),NOT(SUM('2- PR'!$D$1168:$AG$1168)&gt;$D$1163)),FALSE)</f>
        <v/>
      </c>
      <c r="AK1170">
        <f>IF(AI1170,IF(AH1170,"ANSWERED","MISSING"),IF(AJ1170,IF(AH1170,"INVALID","CONTROLLER MISSING"),IF(AH1170,"INVALID","NOT APPLICABLE")))</f>
        <v/>
      </c>
      <c r="AL1170" t="inlineStr">
        <is>
          <t>PARSED</t>
        </is>
      </c>
    </row>
    <row r="1171">
      <c r="A1171" s="29" t="inlineStr">
        <is>
          <t>CASP_PR_1129_v1</t>
        </is>
      </c>
      <c r="B1171" s="30" t="inlineStr">
        <is>
          <t>Elaborate on the rationale behind having a Deficit in the Safekeeping amounts</t>
        </is>
      </c>
      <c r="C1171" s="31" t="inlineStr">
        <is>
          <t>WHEN TO ANSWER: The total of “Details of Credit Institution holding FIAT on behalf of the LH - Amount held with Credit Institution” (CASP_PR_1126) is less than CASP_PR_1121</t>
        </is>
      </c>
      <c r="D1171" s="36" t="inlineStr"/>
      <c r="E1171" s="33" t="inlineStr"/>
      <c r="F1171" s="33" t="inlineStr"/>
      <c r="G1171" s="33" t="inlineStr"/>
      <c r="H1171" s="33" t="inlineStr"/>
      <c r="I1171" s="33" t="inlineStr"/>
      <c r="J1171" s="33" t="inlineStr"/>
      <c r="K1171" s="33" t="inlineStr"/>
      <c r="L1171" s="33" t="inlineStr"/>
      <c r="M1171" s="33" t="inlineStr"/>
      <c r="N1171" s="33" t="inlineStr"/>
      <c r="O1171" s="33" t="inlineStr"/>
      <c r="P1171" s="33" t="inlineStr"/>
      <c r="Q1171" s="33" t="inlineStr"/>
      <c r="R1171" s="33" t="inlineStr"/>
      <c r="S1171" s="33" t="inlineStr"/>
      <c r="T1171" s="33" t="inlineStr"/>
      <c r="U1171" s="33" t="inlineStr"/>
      <c r="V1171" s="33" t="inlineStr"/>
      <c r="W1171" s="33" t="inlineStr"/>
      <c r="X1171" s="33" t="inlineStr"/>
      <c r="Y1171" s="33" t="inlineStr"/>
      <c r="Z1171" s="33" t="inlineStr"/>
      <c r="AA1171" s="33" t="inlineStr"/>
      <c r="AB1171" s="33" t="inlineStr"/>
      <c r="AC1171" s="33" t="inlineStr"/>
      <c r="AD1171" s="33" t="inlineStr"/>
      <c r="AE1171" s="33" t="inlineStr"/>
      <c r="AF1171" s="33" t="inlineStr"/>
      <c r="AG1171" s="33" t="inlineStr"/>
      <c r="AH1171">
        <f>COUNTA(D1171:D1171)&gt;0</f>
        <v/>
      </c>
      <c r="AI1171">
        <f>IFERROR(SUM('2- PR'!$D$1168:$AG$1168)&lt;$D$1163,FALSE)</f>
        <v/>
      </c>
      <c r="AJ1171">
        <f>IFERROR(AND(OR($D$1163="",COUNTA('2- PR'!$D$1168:$AG$1168)=0),NOT(SUM('2- PR'!$D$1168:$AG$1168)&lt;$D$1163)),FALSE)</f>
        <v/>
      </c>
      <c r="AK1171">
        <f>IF(AI1171,IF(AH1171,"ANSWERED","MISSING"),IF(AJ1171,IF(AH1171,"INVALID","CONTROLLER MISSING"),IF(AH1171,"INVALID","NOT APPLICABLE")))</f>
        <v/>
      </c>
      <c r="AL1171" t="inlineStr">
        <is>
          <t>PARSED</t>
        </is>
      </c>
    </row>
    <row r="1172" ht="24" customHeight="1">
      <c r="A1172" s="28" t="inlineStr">
        <is>
          <t>PR — SAFEKEEPING OF CRYPTO ASSETS</t>
        </is>
      </c>
      <c r="B1172" s="28" t="n"/>
      <c r="C1172" s="28" t="n"/>
      <c r="D1172" s="28" t="n"/>
      <c r="E1172" s="28" t="n"/>
      <c r="F1172" s="28" t="n"/>
      <c r="G1172" s="28" t="n"/>
      <c r="H1172" s="28" t="n"/>
      <c r="I1172" s="28" t="n"/>
      <c r="J1172" s="28" t="n"/>
      <c r="K1172" s="28" t="n"/>
      <c r="L1172" s="28" t="n"/>
      <c r="M1172" s="28" t="n"/>
      <c r="N1172" s="28" t="n"/>
      <c r="O1172" s="28" t="n"/>
      <c r="P1172" s="28" t="n"/>
      <c r="Q1172" s="28" t="n"/>
      <c r="R1172" s="28" t="n"/>
      <c r="S1172" s="28" t="n"/>
      <c r="T1172" s="28" t="n"/>
      <c r="U1172" s="28" t="n"/>
      <c r="V1172" s="28" t="n"/>
      <c r="W1172" s="28" t="n"/>
      <c r="X1172" s="28" t="n"/>
      <c r="Y1172" s="28" t="n"/>
      <c r="Z1172" s="28" t="n"/>
      <c r="AA1172" s="28" t="n"/>
      <c r="AB1172" s="28" t="n"/>
      <c r="AC1172" s="28" t="n"/>
      <c r="AD1172" s="28" t="n"/>
      <c r="AE1172" s="28" t="n"/>
      <c r="AF1172" s="28" t="n"/>
      <c r="AG1172" s="28" t="n"/>
    </row>
    <row r="1173">
      <c r="A1173" s="29" t="inlineStr">
        <is>
          <t>CASP_PR_1130_v1</t>
        </is>
      </c>
      <c r="B1173" s="30" t="inlineStr">
        <is>
          <t>Does the Authorised Person engage counterparties to hold Crypto-Assets on behalf of the Authorised Person, as per the Authorised Crypto-Asset services under Article 3 of Regulation (EU) 2023/1114</t>
        </is>
      </c>
      <c r="C1173" s="31" t="inlineStr">
        <is>
          <t>Indicate Yes/No to answer "Does the Authorised Person engage counterparties to hold Crypto-Assets on behalf of the Authorised Person, as per the Authorised Crypto-Asset services under Article 3 of Regulation (EU) 2023/1…
OPTIONS: Yes | No</t>
        </is>
      </c>
      <c r="D1173" s="32" t="inlineStr"/>
      <c r="E1173" s="33" t="inlineStr"/>
      <c r="F1173" s="33" t="inlineStr"/>
      <c r="G1173" s="33" t="inlineStr"/>
      <c r="H1173" s="33" t="inlineStr"/>
      <c r="I1173" s="33" t="inlineStr"/>
      <c r="J1173" s="33" t="inlineStr"/>
      <c r="K1173" s="33" t="inlineStr"/>
      <c r="L1173" s="33" t="inlineStr"/>
      <c r="M1173" s="33" t="inlineStr"/>
      <c r="N1173" s="33" t="inlineStr"/>
      <c r="O1173" s="33" t="inlineStr"/>
      <c r="P1173" s="33" t="inlineStr"/>
      <c r="Q1173" s="33" t="inlineStr"/>
      <c r="R1173" s="33" t="inlineStr"/>
      <c r="S1173" s="33" t="inlineStr"/>
      <c r="T1173" s="33" t="inlineStr"/>
      <c r="U1173" s="33" t="inlineStr"/>
      <c r="V1173" s="33" t="inlineStr"/>
      <c r="W1173" s="33" t="inlineStr"/>
      <c r="X1173" s="33" t="inlineStr"/>
      <c r="Y1173" s="33" t="inlineStr"/>
      <c r="Z1173" s="33" t="inlineStr"/>
      <c r="AA1173" s="33" t="inlineStr"/>
      <c r="AB1173" s="33" t="inlineStr"/>
      <c r="AC1173" s="33" t="inlineStr"/>
      <c r="AD1173" s="33" t="inlineStr"/>
      <c r="AE1173" s="33" t="inlineStr"/>
      <c r="AF1173" s="33" t="inlineStr"/>
      <c r="AG1173" s="33" t="inlineStr"/>
      <c r="AH1173">
        <f>COUNTA(D1173:D1173)&gt;0</f>
        <v/>
      </c>
      <c r="AI1173">
        <f>TRUE</f>
        <v/>
      </c>
      <c r="AJ1173">
        <f>FALSE</f>
        <v/>
      </c>
      <c r="AK1173">
        <f>IF(AH1173,"ANSWERED","MISSING")</f>
        <v/>
      </c>
      <c r="AL1173" t="inlineStr">
        <is>
          <t>NO_DEPENDENCY</t>
        </is>
      </c>
    </row>
    <row r="1174">
      <c r="A1174" s="29" t="inlineStr">
        <is>
          <t>CASP_PR_1131_v1</t>
        </is>
      </c>
      <c r="B1174" s="30" t="inlineStr">
        <is>
          <t>Details of Counterparties holding crypto-assets on behalf of the Authorised Person - Name of CASP Counterparty</t>
        </is>
      </c>
      <c r="C1174" s="35" t="inlineStr">
        <is>
          <t>TABLE: 55.0
Enter Details of Counterparties holding crypto-assets on behalf of the Authorised Person - Name of CASP Counterparty
HOW TO ANSWER: 1 to 20 values.
WHEN TO ANSWER: “Does the Authorised Person engage counterparties to hold Crypto-Assets on behalf of the Authorised Person, as per the Authorised Crypto-Asset services under Article 3 of Regulation (EU) 2023/1114” (CASP_PR_1130) is “Yes”</t>
        </is>
      </c>
      <c r="D1174" s="36" t="inlineStr"/>
      <c r="E1174" s="36" t="inlineStr"/>
      <c r="F1174" s="36" t="inlineStr"/>
      <c r="G1174" s="36" t="inlineStr"/>
      <c r="H1174" s="36" t="inlineStr"/>
      <c r="I1174" s="36" t="inlineStr"/>
      <c r="J1174" s="36" t="inlineStr"/>
      <c r="K1174" s="36" t="inlineStr"/>
      <c r="L1174" s="36" t="inlineStr"/>
      <c r="M1174" s="36" t="inlineStr"/>
      <c r="N1174" s="36" t="inlineStr"/>
      <c r="O1174" s="36" t="inlineStr"/>
      <c r="P1174" s="36" t="inlineStr"/>
      <c r="Q1174" s="36" t="inlineStr"/>
      <c r="R1174" s="36" t="inlineStr"/>
      <c r="S1174" s="36" t="inlineStr"/>
      <c r="T1174" s="36" t="inlineStr"/>
      <c r="U1174" s="36" t="inlineStr"/>
      <c r="V1174" s="36" t="inlineStr"/>
      <c r="W1174" s="36" t="inlineStr"/>
      <c r="X1174" s="33" t="inlineStr"/>
      <c r="Y1174" s="33" t="inlineStr"/>
      <c r="Z1174" s="33" t="inlineStr"/>
      <c r="AA1174" s="33" t="inlineStr"/>
      <c r="AB1174" s="33" t="inlineStr"/>
      <c r="AC1174" s="33" t="inlineStr"/>
      <c r="AD1174" s="33" t="inlineStr"/>
      <c r="AE1174" s="33" t="inlineStr"/>
      <c r="AF1174" s="33" t="inlineStr"/>
      <c r="AG1174" s="33" t="inlineStr"/>
      <c r="AH1174">
        <f>COUNTA(D1174:W1174)&gt;0</f>
        <v/>
      </c>
      <c r="AI1174">
        <f>IFERROR(AND($D$1173&lt;&gt;"",$D$1173="Yes"),FALSE)</f>
        <v/>
      </c>
      <c r="AJ1174">
        <f>IFERROR(AND($D$1173="",NOT(AND($D$1173&lt;&gt;"",$D$1173="Yes"))),FALSE)</f>
        <v/>
      </c>
      <c r="AK1174">
        <f>IF(AI1174,IF(AH1174,"ANSWERED","MISSING"),IF(AJ1174,IF(AH1174,"INVALID","CONTROLLER MISSING"),IF(AH1174,"INVALID","NOT APPLICABLE")))</f>
        <v/>
      </c>
      <c r="AL1174" t="inlineStr">
        <is>
          <t>PARSED</t>
        </is>
      </c>
    </row>
    <row r="1175">
      <c r="A1175" s="29" t="inlineStr">
        <is>
          <t>CASP_PR_1132_v1</t>
        </is>
      </c>
      <c r="B1175" s="30" t="inlineStr">
        <is>
          <t>Details of Counterparties holding crypto-assets on behalf of the Authorised Person - Jurisdiction of CASP Counterparty</t>
        </is>
      </c>
      <c r="C1175" s="35" t="inlineStr">
        <is>
          <t>TABLE: 55.0
Enter Details of Counterparties holding crypto-assets on behalf of the Authorised Person - Jurisdiction of CASP Counterparty
HOW TO ANSWER: 1 to 20 values.
OPTIONS: Use the dropdown list; the full option list is intentionally not repeated here.
WHEN TO ANSWER: “Details of Counterparties holding crypto-assets on behalf of the Authorised Person - Name of CASP Counterparty” (CASP_PR_1131) has been answered</t>
        </is>
      </c>
      <c r="D1175" s="36" t="inlineStr"/>
      <c r="E1175" s="36" t="inlineStr"/>
      <c r="F1175" s="36" t="inlineStr"/>
      <c r="G1175" s="36" t="inlineStr"/>
      <c r="H1175" s="36" t="inlineStr"/>
      <c r="I1175" s="36" t="inlineStr"/>
      <c r="J1175" s="36" t="inlineStr"/>
      <c r="K1175" s="36" t="inlineStr"/>
      <c r="L1175" s="36" t="inlineStr"/>
      <c r="M1175" s="36" t="inlineStr"/>
      <c r="N1175" s="36" t="inlineStr"/>
      <c r="O1175" s="36" t="inlineStr"/>
      <c r="P1175" s="36" t="inlineStr"/>
      <c r="Q1175" s="36" t="inlineStr"/>
      <c r="R1175" s="36" t="inlineStr"/>
      <c r="S1175" s="36" t="inlineStr"/>
      <c r="T1175" s="36" t="inlineStr"/>
      <c r="U1175" s="36" t="inlineStr"/>
      <c r="V1175" s="36" t="inlineStr"/>
      <c r="W1175" s="36" t="inlineStr"/>
      <c r="X1175" s="33" t="inlineStr"/>
      <c r="Y1175" s="33" t="inlineStr"/>
      <c r="Z1175" s="33" t="inlineStr"/>
      <c r="AA1175" s="33" t="inlineStr"/>
      <c r="AB1175" s="33" t="inlineStr"/>
      <c r="AC1175" s="33" t="inlineStr"/>
      <c r="AD1175" s="33" t="inlineStr"/>
      <c r="AE1175" s="33" t="inlineStr"/>
      <c r="AF1175" s="33" t="inlineStr"/>
      <c r="AG1175" s="33" t="inlineStr"/>
      <c r="AH1175">
        <f>COUNTA(D1175:W1175)&gt;0</f>
        <v/>
      </c>
      <c r="AI1175">
        <f>IFERROR(D$1174&lt;&gt;"",FALSE)</f>
        <v/>
      </c>
      <c r="AJ1175">
        <f>IFERROR(AND(D$1174="",NOT(D$1174&lt;&gt;"")),FALSE)</f>
        <v/>
      </c>
      <c r="AK1175">
        <f>IF(AI1175,IF(AH1175,"ANSWERED","MISSING"),IF(AJ1175,IF(AH1175,"INVALID","CONTROLLER MISSING"),IF(AH1175,"INVALID","NOT APPLICABLE")))</f>
        <v/>
      </c>
      <c r="AL1175" t="inlineStr">
        <is>
          <t>PARSED</t>
        </is>
      </c>
    </row>
    <row r="1176">
      <c r="A1176" s="29" t="inlineStr">
        <is>
          <t>CASP_PR_1133_v1</t>
        </is>
      </c>
      <c r="B1176" s="30" t="inlineStr">
        <is>
          <t>Details of Counterparties holding crypto-assets on behalf of the Authorised Person - Nature of Relationship with CASP Counterparty</t>
        </is>
      </c>
      <c r="C1176" s="35" t="inlineStr">
        <is>
          <t>TABLE: 55.0
Enter Details of Counterparties holding crypto-assets on behalf of the Authorised Person - Nature of Relationship with CASP Counterparty
HOW TO ANSWER: 1 to 20 values.
OPTIONS: Use the dropdown list; the full option list is intentionally not repeated here.
WHEN TO ANSWER: “Details of Counterparties holding crypto-assets on behalf of the Authorised Person - Name of CASP Counterparty” (CASP_PR_1131) has been answered</t>
        </is>
      </c>
      <c r="D1176" s="36" t="inlineStr"/>
      <c r="E1176" s="36" t="inlineStr"/>
      <c r="F1176" s="36" t="inlineStr"/>
      <c r="G1176" s="36" t="inlineStr"/>
      <c r="H1176" s="36" t="inlineStr"/>
      <c r="I1176" s="36" t="inlineStr"/>
      <c r="J1176" s="36" t="inlineStr"/>
      <c r="K1176" s="36" t="inlineStr"/>
      <c r="L1176" s="36" t="inlineStr"/>
      <c r="M1176" s="36" t="inlineStr"/>
      <c r="N1176" s="36" t="inlineStr"/>
      <c r="O1176" s="36" t="inlineStr"/>
      <c r="P1176" s="36" t="inlineStr"/>
      <c r="Q1176" s="36" t="inlineStr"/>
      <c r="R1176" s="36" t="inlineStr"/>
      <c r="S1176" s="36" t="inlineStr"/>
      <c r="T1176" s="36" t="inlineStr"/>
      <c r="U1176" s="36" t="inlineStr"/>
      <c r="V1176" s="36" t="inlineStr"/>
      <c r="W1176" s="36" t="inlineStr"/>
      <c r="X1176" s="33" t="inlineStr"/>
      <c r="Y1176" s="33" t="inlineStr"/>
      <c r="Z1176" s="33" t="inlineStr"/>
      <c r="AA1176" s="33" t="inlineStr"/>
      <c r="AB1176" s="33" t="inlineStr"/>
      <c r="AC1176" s="33" t="inlineStr"/>
      <c r="AD1176" s="33" t="inlineStr"/>
      <c r="AE1176" s="33" t="inlineStr"/>
      <c r="AF1176" s="33" t="inlineStr"/>
      <c r="AG1176" s="33" t="inlineStr"/>
      <c r="AH1176">
        <f>COUNTA(D1176:W1176)&gt;0</f>
        <v/>
      </c>
      <c r="AI1176">
        <f>IFERROR(D$1174&lt;&gt;"",FALSE)</f>
        <v/>
      </c>
      <c r="AJ1176">
        <f>IFERROR(AND(D$1174="",NOT(D$1174&lt;&gt;"")),FALSE)</f>
        <v/>
      </c>
      <c r="AK1176">
        <f>IF(AI1176,IF(AH1176,"ANSWERED","MISSING"),IF(AJ1176,IF(AH1176,"INVALID","CONTROLLER MISSING"),IF(AH1176,"INVALID","NOT APPLICABLE")))</f>
        <v/>
      </c>
      <c r="AL1176" t="inlineStr">
        <is>
          <t>PARSED</t>
        </is>
      </c>
    </row>
    <row r="1177">
      <c r="A1177" s="29" t="inlineStr">
        <is>
          <t>CASP_PR_1134_v1</t>
        </is>
      </c>
      <c r="B1177" s="30" t="inlineStr">
        <is>
          <t>Details of Counterparties holding crypto-assets on behalf of the Authorised Person - Description of Relationship</t>
        </is>
      </c>
      <c r="C1177" s="35" t="inlineStr">
        <is>
          <t>TABLE: 55.0
Enter Details of Counterparties holding crypto-assets on behalf of the Authorised Person - Description of Relationship
HOW TO ANSWER: 1 to 20 values.
WHEN TO ANSWER: “Details of Counterparties holding crypto-assets on behalf of the Authorised Person - Nature of Relationship with CASP Counterparty” (CASP_PR_1133) is “Other”</t>
        </is>
      </c>
      <c r="D1177" s="36" t="inlineStr"/>
      <c r="E1177" s="36" t="inlineStr"/>
      <c r="F1177" s="36" t="inlineStr"/>
      <c r="G1177" s="36" t="inlineStr"/>
      <c r="H1177" s="36" t="inlineStr"/>
      <c r="I1177" s="36" t="inlineStr"/>
      <c r="J1177" s="36" t="inlineStr"/>
      <c r="K1177" s="36" t="inlineStr"/>
      <c r="L1177" s="36" t="inlineStr"/>
      <c r="M1177" s="36" t="inlineStr"/>
      <c r="N1177" s="36" t="inlineStr"/>
      <c r="O1177" s="36" t="inlineStr"/>
      <c r="P1177" s="36" t="inlineStr"/>
      <c r="Q1177" s="36" t="inlineStr"/>
      <c r="R1177" s="36" t="inlineStr"/>
      <c r="S1177" s="36" t="inlineStr"/>
      <c r="T1177" s="36" t="inlineStr"/>
      <c r="U1177" s="36" t="inlineStr"/>
      <c r="V1177" s="36" t="inlineStr"/>
      <c r="W1177" s="36" t="inlineStr"/>
      <c r="X1177" s="33" t="inlineStr"/>
      <c r="Y1177" s="33" t="inlineStr"/>
      <c r="Z1177" s="33" t="inlineStr"/>
      <c r="AA1177" s="33" t="inlineStr"/>
      <c r="AB1177" s="33" t="inlineStr"/>
      <c r="AC1177" s="33" t="inlineStr"/>
      <c r="AD1177" s="33" t="inlineStr"/>
      <c r="AE1177" s="33" t="inlineStr"/>
      <c r="AF1177" s="33" t="inlineStr"/>
      <c r="AG1177" s="33" t="inlineStr"/>
      <c r="AH1177">
        <f>COUNTA(D1177:W1177)&gt;0</f>
        <v/>
      </c>
      <c r="AI1177">
        <f>IFERROR(COUNTIF('2- PR'!$D$1176:$W$1176,"Other")&gt;0,FALSE)</f>
        <v/>
      </c>
      <c r="AJ1177">
        <f>IFERROR(AND(COUNTA('2- PR'!$D$1176:$W$1176)=0,NOT(COUNTIF('2- PR'!$D$1176:$W$1176,"Other")&gt;0)),FALSE)</f>
        <v/>
      </c>
      <c r="AK1177">
        <f>IF(AI1177,IF(AH1177,"ANSWERED","MISSING"),IF(AJ1177,IF(AH1177,"INVALID","CONTROLLER MISSING"),IF(AH1177,"INVALID","NOT APPLICABLE")))</f>
        <v/>
      </c>
      <c r="AL1177" t="inlineStr">
        <is>
          <t>PARSED</t>
        </is>
      </c>
    </row>
    <row r="1178">
      <c r="A1178" s="29" t="inlineStr">
        <is>
          <t>CASP_PR_1135_v1</t>
        </is>
      </c>
      <c r="B1178" s="30" t="inlineStr">
        <is>
          <t>Details of Counterparties holding crypto-assets on behalf of the Authorised Person - Value held by CASP Counterparty</t>
        </is>
      </c>
      <c r="C1178" s="35" t="inlineStr">
        <is>
          <t>TABLE: 55.0
Enter Details of Counterparties holding crypto-assets on behalf of the Authorised Person - Value held by CASP Counterparty
HOW TO ANSWER: 1 to 20 values.
WHEN TO ANSWER: “Details of Counterparties holding crypto-assets on behalf of the Authorised Person - Name of CASP Counterparty” (CASP_PR_1131) has been answered</t>
        </is>
      </c>
      <c r="D1178" s="36" t="inlineStr"/>
      <c r="E1178" s="36" t="inlineStr"/>
      <c r="F1178" s="36" t="inlineStr"/>
      <c r="G1178" s="36" t="inlineStr"/>
      <c r="H1178" s="36" t="inlineStr"/>
      <c r="I1178" s="36" t="inlineStr"/>
      <c r="J1178" s="36" t="inlineStr"/>
      <c r="K1178" s="36" t="inlineStr"/>
      <c r="L1178" s="36" t="inlineStr"/>
      <c r="M1178" s="36" t="inlineStr"/>
      <c r="N1178" s="36" t="inlineStr"/>
      <c r="O1178" s="36" t="inlineStr"/>
      <c r="P1178" s="36" t="inlineStr"/>
      <c r="Q1178" s="36" t="inlineStr"/>
      <c r="R1178" s="36" t="inlineStr"/>
      <c r="S1178" s="36" t="inlineStr"/>
      <c r="T1178" s="36" t="inlineStr"/>
      <c r="U1178" s="36" t="inlineStr"/>
      <c r="V1178" s="36" t="inlineStr"/>
      <c r="W1178" s="36" t="inlineStr"/>
      <c r="X1178" s="33" t="inlineStr"/>
      <c r="Y1178" s="33" t="inlineStr"/>
      <c r="Z1178" s="33" t="inlineStr"/>
      <c r="AA1178" s="33" t="inlineStr"/>
      <c r="AB1178" s="33" t="inlineStr"/>
      <c r="AC1178" s="33" t="inlineStr"/>
      <c r="AD1178" s="33" t="inlineStr"/>
      <c r="AE1178" s="33" t="inlineStr"/>
      <c r="AF1178" s="33" t="inlineStr"/>
      <c r="AG1178" s="33" t="inlineStr"/>
      <c r="AH1178">
        <f>COUNTA(D1178:W1178)&gt;0</f>
        <v/>
      </c>
      <c r="AI1178">
        <f>IFERROR(D$1174&lt;&gt;"",FALSE)</f>
        <v/>
      </c>
      <c r="AJ1178">
        <f>IFERROR(AND(D$1174="",NOT(D$1174&lt;&gt;"")),FALSE)</f>
        <v/>
      </c>
      <c r="AK1178">
        <f>IF(AI1178,IF(AH1178,"ANSWERED","MISSING"),IF(AJ1178,IF(AH1178,"INVALID","CONTROLLER MISSING"),IF(AH1178,"INVALID","NOT APPLICABLE")))</f>
        <v/>
      </c>
      <c r="AL1178" t="inlineStr">
        <is>
          <t>PARSED</t>
        </is>
      </c>
    </row>
    <row r="1179">
      <c r="A1179" s="29" t="inlineStr">
        <is>
          <t>CASP_PR_1136_v1</t>
        </is>
      </c>
      <c r="B1179" s="30" t="inlineStr">
        <is>
          <t>Does the Authorised Person offer payment services as defined in Directive (EU) 2015/2366 in connection with any of the crypto-asset services it offers?</t>
        </is>
      </c>
      <c r="C1179" s="31" t="inlineStr">
        <is>
          <t>Indicate Yes/No to answer "Does the Authorised Person offer payment services as defined in Directive (EU) 2015/2366 in connection with any of the crypto-asset services it offers?"
OPTIONS: Yes | No</t>
        </is>
      </c>
      <c r="D1179" s="32" t="inlineStr"/>
      <c r="E1179" s="33" t="inlineStr"/>
      <c r="F1179" s="33" t="inlineStr"/>
      <c r="G1179" s="33" t="inlineStr"/>
      <c r="H1179" s="33" t="inlineStr"/>
      <c r="I1179" s="33" t="inlineStr"/>
      <c r="J1179" s="33" t="inlineStr"/>
      <c r="K1179" s="33" t="inlineStr"/>
      <c r="L1179" s="33" t="inlineStr"/>
      <c r="M1179" s="33" t="inlineStr"/>
      <c r="N1179" s="33" t="inlineStr"/>
      <c r="O1179" s="33" t="inlineStr"/>
      <c r="P1179" s="33" t="inlineStr"/>
      <c r="Q1179" s="33" t="inlineStr"/>
      <c r="R1179" s="33" t="inlineStr"/>
      <c r="S1179" s="33" t="inlineStr"/>
      <c r="T1179" s="33" t="inlineStr"/>
      <c r="U1179" s="33" t="inlineStr"/>
      <c r="V1179" s="33" t="inlineStr"/>
      <c r="W1179" s="33" t="inlineStr"/>
      <c r="X1179" s="33" t="inlineStr"/>
      <c r="Y1179" s="33" t="inlineStr"/>
      <c r="Z1179" s="33" t="inlineStr"/>
      <c r="AA1179" s="33" t="inlineStr"/>
      <c r="AB1179" s="33" t="inlineStr"/>
      <c r="AC1179" s="33" t="inlineStr"/>
      <c r="AD1179" s="33" t="inlineStr"/>
      <c r="AE1179" s="33" t="inlineStr"/>
      <c r="AF1179" s="33" t="inlineStr"/>
      <c r="AG1179" s="33" t="inlineStr"/>
      <c r="AH1179">
        <f>COUNTA(D1179:D1179)&gt;0</f>
        <v/>
      </c>
      <c r="AI1179">
        <f>TRUE</f>
        <v/>
      </c>
      <c r="AJ1179">
        <f>FALSE</f>
        <v/>
      </c>
      <c r="AK1179">
        <f>IF(AH1179,"ANSWERED","MISSING")</f>
        <v/>
      </c>
      <c r="AL1179" t="inlineStr">
        <is>
          <t>NO_DEPENDENCY</t>
        </is>
      </c>
    </row>
    <row r="1180">
      <c r="A1180" s="29" t="inlineStr">
        <is>
          <t>CASP_PR_1137_v1</t>
        </is>
      </c>
      <c r="B1180" s="30" t="inlineStr">
        <is>
          <t>Kindly provide the value of payment services provided in reporting currency</t>
        </is>
      </c>
      <c r="C1180" s="31" t="inlineStr">
        <is>
          <t>WHEN TO ANSWER: “Does the Authorised Person offer payment services as defined in Directive (EU) 2015/2366 in connection with any of the crypto-asset services it offers?” (CASP_PR_1136) is “Yes”</t>
        </is>
      </c>
      <c r="D1180" s="36" t="inlineStr"/>
      <c r="E1180" s="33" t="inlineStr"/>
      <c r="F1180" s="33" t="inlineStr"/>
      <c r="G1180" s="33" t="inlineStr"/>
      <c r="H1180" s="33" t="inlineStr"/>
      <c r="I1180" s="33" t="inlineStr"/>
      <c r="J1180" s="33" t="inlineStr"/>
      <c r="K1180" s="33" t="inlineStr"/>
      <c r="L1180" s="33" t="inlineStr"/>
      <c r="M1180" s="33" t="inlineStr"/>
      <c r="N1180" s="33" t="inlineStr"/>
      <c r="O1180" s="33" t="inlineStr"/>
      <c r="P1180" s="33" t="inlineStr"/>
      <c r="Q1180" s="33" t="inlineStr"/>
      <c r="R1180" s="33" t="inlineStr"/>
      <c r="S1180" s="33" t="inlineStr"/>
      <c r="T1180" s="33" t="inlineStr"/>
      <c r="U1180" s="33" t="inlineStr"/>
      <c r="V1180" s="33" t="inlineStr"/>
      <c r="W1180" s="33" t="inlineStr"/>
      <c r="X1180" s="33" t="inlineStr"/>
      <c r="Y1180" s="33" t="inlineStr"/>
      <c r="Z1180" s="33" t="inlineStr"/>
      <c r="AA1180" s="33" t="inlineStr"/>
      <c r="AB1180" s="33" t="inlineStr"/>
      <c r="AC1180" s="33" t="inlineStr"/>
      <c r="AD1180" s="33" t="inlineStr"/>
      <c r="AE1180" s="33" t="inlineStr"/>
      <c r="AF1180" s="33" t="inlineStr"/>
      <c r="AG1180" s="33" t="inlineStr"/>
      <c r="AH1180">
        <f>COUNTA(D1180:D1180)&gt;0</f>
        <v/>
      </c>
      <c r="AI1180">
        <f>IFERROR(AND($D$1179&lt;&gt;"",$D$1179="Yes"),FALSE)</f>
        <v/>
      </c>
      <c r="AJ1180">
        <f>IFERROR(AND($D$1179="",NOT(AND($D$1179&lt;&gt;"",$D$1179="Yes"))),FALSE)</f>
        <v/>
      </c>
      <c r="AK1180">
        <f>IF(AI1180,IF(AH1180,"ANSWERED","MISSING"),IF(AJ1180,IF(AH1180,"INVALID","CONTROLLER MISSING"),IF(AH1180,"INVALID","NOT APPLICABLE")))</f>
        <v/>
      </c>
      <c r="AL1180" t="inlineStr">
        <is>
          <t>PARSED</t>
        </is>
      </c>
    </row>
    <row r="1181">
      <c r="A1181" s="29" t="inlineStr">
        <is>
          <t>CASP_PR_1138_v1</t>
        </is>
      </c>
      <c r="B1181" s="30" t="inlineStr">
        <is>
          <t>Kindly provide the details of the payment services provided</t>
        </is>
      </c>
      <c r="C1181" s="31" t="inlineStr">
        <is>
          <t>WHEN TO ANSWER: “Does the Authorised Person offer payment services as defined in Directive (EU) 2015/2366 in connection with any of the crypto-asset services it offers?” (CASP_PR_1136) is “Yes”</t>
        </is>
      </c>
      <c r="D1181" s="36" t="inlineStr"/>
      <c r="E1181" s="33" t="inlineStr"/>
      <c r="F1181" s="33" t="inlineStr"/>
      <c r="G1181" s="33" t="inlineStr"/>
      <c r="H1181" s="33" t="inlineStr"/>
      <c r="I1181" s="33" t="inlineStr"/>
      <c r="J1181" s="33" t="inlineStr"/>
      <c r="K1181" s="33" t="inlineStr"/>
      <c r="L1181" s="33" t="inlineStr"/>
      <c r="M1181" s="33" t="inlineStr"/>
      <c r="N1181" s="33" t="inlineStr"/>
      <c r="O1181" s="33" t="inlineStr"/>
      <c r="P1181" s="33" t="inlineStr"/>
      <c r="Q1181" s="33" t="inlineStr"/>
      <c r="R1181" s="33" t="inlineStr"/>
      <c r="S1181" s="33" t="inlineStr"/>
      <c r="T1181" s="33" t="inlineStr"/>
      <c r="U1181" s="33" t="inlineStr"/>
      <c r="V1181" s="33" t="inlineStr"/>
      <c r="W1181" s="33" t="inlineStr"/>
      <c r="X1181" s="33" t="inlineStr"/>
      <c r="Y1181" s="33" t="inlineStr"/>
      <c r="Z1181" s="33" t="inlineStr"/>
      <c r="AA1181" s="33" t="inlineStr"/>
      <c r="AB1181" s="33" t="inlineStr"/>
      <c r="AC1181" s="33" t="inlineStr"/>
      <c r="AD1181" s="33" t="inlineStr"/>
      <c r="AE1181" s="33" t="inlineStr"/>
      <c r="AF1181" s="33" t="inlineStr"/>
      <c r="AG1181" s="33" t="inlineStr"/>
      <c r="AH1181">
        <f>COUNTA(D1181:D1181)&gt;0</f>
        <v/>
      </c>
      <c r="AI1181">
        <f>IFERROR(AND($D$1179&lt;&gt;"",$D$1179="Yes"),FALSE)</f>
        <v/>
      </c>
      <c r="AJ1181">
        <f>IFERROR(AND($D$1179="",NOT(AND($D$1179&lt;&gt;"",$D$1179="Yes"))),FALSE)</f>
        <v/>
      </c>
      <c r="AK1181">
        <f>IF(AI1181,IF(AH1181,"ANSWERED","MISSING"),IF(AJ1181,IF(AH1181,"INVALID","CONTROLLER MISSING"),IF(AH1181,"INVALID","NOT APPLICABLE")))</f>
        <v/>
      </c>
      <c r="AL1181" t="inlineStr">
        <is>
          <t>PARSED</t>
        </is>
      </c>
    </row>
    <row r="1182">
      <c r="A1182" s="29" t="inlineStr">
        <is>
          <t>CASP_PR_1139_v1</t>
        </is>
      </c>
      <c r="B1182" s="30" t="inlineStr">
        <is>
          <t>Does the Authorised Person provide payment services under Directive (EU) 2015/2366 through a third party (i.e. partnership or outsourcing</t>
        </is>
      </c>
      <c r="C1182" s="31" t="inlineStr">
        <is>
          <t>Indicate Yes/No to answer "Does the Authorised Person provide payment services under Directive (EU) 2015/2366 through a third party (i.e. partnership or outsourcing"
OPTIONS: Yes | No</t>
        </is>
      </c>
      <c r="D1182" s="32" t="inlineStr"/>
      <c r="E1182" s="33" t="inlineStr"/>
      <c r="F1182" s="33" t="inlineStr"/>
      <c r="G1182" s="33" t="inlineStr"/>
      <c r="H1182" s="33" t="inlineStr"/>
      <c r="I1182" s="33" t="inlineStr"/>
      <c r="J1182" s="33" t="inlineStr"/>
      <c r="K1182" s="33" t="inlineStr"/>
      <c r="L1182" s="33" t="inlineStr"/>
      <c r="M1182" s="33" t="inlineStr"/>
      <c r="N1182" s="33" t="inlineStr"/>
      <c r="O1182" s="33" t="inlineStr"/>
      <c r="P1182" s="33" t="inlineStr"/>
      <c r="Q1182" s="33" t="inlineStr"/>
      <c r="R1182" s="33" t="inlineStr"/>
      <c r="S1182" s="33" t="inlineStr"/>
      <c r="T1182" s="33" t="inlineStr"/>
      <c r="U1182" s="33" t="inlineStr"/>
      <c r="V1182" s="33" t="inlineStr"/>
      <c r="W1182" s="33" t="inlineStr"/>
      <c r="X1182" s="33" t="inlineStr"/>
      <c r="Y1182" s="33" t="inlineStr"/>
      <c r="Z1182" s="33" t="inlineStr"/>
      <c r="AA1182" s="33" t="inlineStr"/>
      <c r="AB1182" s="33" t="inlineStr"/>
      <c r="AC1182" s="33" t="inlineStr"/>
      <c r="AD1182" s="33" t="inlineStr"/>
      <c r="AE1182" s="33" t="inlineStr"/>
      <c r="AF1182" s="33" t="inlineStr"/>
      <c r="AG1182" s="33" t="inlineStr"/>
      <c r="AH1182">
        <f>COUNTA(D1182:D1182)&gt;0</f>
        <v/>
      </c>
      <c r="AI1182">
        <f>TRUE</f>
        <v/>
      </c>
      <c r="AJ1182">
        <f>FALSE</f>
        <v/>
      </c>
      <c r="AK1182">
        <f>IF(AH1182,"ANSWERED","MISSING")</f>
        <v/>
      </c>
      <c r="AL1182" t="inlineStr">
        <is>
          <t>NO_DEPENDENCY</t>
        </is>
      </c>
    </row>
    <row r="1183">
      <c r="A1183" s="29" t="inlineStr">
        <is>
          <t>CASP_PR_1140_v1</t>
        </is>
      </c>
      <c r="B1183" s="30" t="inlineStr">
        <is>
          <t>Details of Payment Service Providers which the Authorised Person has partnered with - Name of Partner</t>
        </is>
      </c>
      <c r="C1183" s="35" t="inlineStr">
        <is>
          <t>TABLE: 56.0
Enter the Details of Payment Service Providers which the Authorised Person has partnered with - Name of Partner
HOW TO ANSWER: 1 to 20 values.
WHEN TO ANSWER: “Does the Authorised Person provide payment services under Directive (EU) 2015/2366 through a third party (i.e. partnership or outsourcing” (CASP_PR_1139) is “Yes”</t>
        </is>
      </c>
      <c r="D1183" s="36" t="inlineStr"/>
      <c r="E1183" s="36" t="inlineStr"/>
      <c r="F1183" s="36" t="inlineStr"/>
      <c r="G1183" s="36" t="inlineStr"/>
      <c r="H1183" s="36" t="inlineStr"/>
      <c r="I1183" s="36" t="inlineStr"/>
      <c r="J1183" s="36" t="inlineStr"/>
      <c r="K1183" s="36" t="inlineStr"/>
      <c r="L1183" s="36" t="inlineStr"/>
      <c r="M1183" s="36" t="inlineStr"/>
      <c r="N1183" s="36" t="inlineStr"/>
      <c r="O1183" s="36" t="inlineStr"/>
      <c r="P1183" s="36" t="inlineStr"/>
      <c r="Q1183" s="36" t="inlineStr"/>
      <c r="R1183" s="36" t="inlineStr"/>
      <c r="S1183" s="36" t="inlineStr"/>
      <c r="T1183" s="36" t="inlineStr"/>
      <c r="U1183" s="36" t="inlineStr"/>
      <c r="V1183" s="36" t="inlineStr"/>
      <c r="W1183" s="36" t="inlineStr"/>
      <c r="X1183" s="33" t="inlineStr"/>
      <c r="Y1183" s="33" t="inlineStr"/>
      <c r="Z1183" s="33" t="inlineStr"/>
      <c r="AA1183" s="33" t="inlineStr"/>
      <c r="AB1183" s="33" t="inlineStr"/>
      <c r="AC1183" s="33" t="inlineStr"/>
      <c r="AD1183" s="33" t="inlineStr"/>
      <c r="AE1183" s="33" t="inlineStr"/>
      <c r="AF1183" s="33" t="inlineStr"/>
      <c r="AG1183" s="33" t="inlineStr"/>
      <c r="AH1183">
        <f>COUNTA(D1183:W1183)&gt;0</f>
        <v/>
      </c>
      <c r="AI1183">
        <f>IFERROR(AND($D$1182&lt;&gt;"",$D$1182="Yes"),FALSE)</f>
        <v/>
      </c>
      <c r="AJ1183">
        <f>IFERROR(AND($D$1182="",NOT(AND($D$1182&lt;&gt;"",$D$1182="Yes"))),FALSE)</f>
        <v/>
      </c>
      <c r="AK1183">
        <f>IF(AI1183,IF(AH1183,"ANSWERED","MISSING"),IF(AJ1183,IF(AH1183,"INVALID","CONTROLLER MISSING"),IF(AH1183,"INVALID","NOT APPLICABLE")))</f>
        <v/>
      </c>
      <c r="AL1183" t="inlineStr">
        <is>
          <t>PARSED</t>
        </is>
      </c>
    </row>
    <row r="1184">
      <c r="A1184" s="29" t="inlineStr">
        <is>
          <t>CASP_PR_1141_v1</t>
        </is>
      </c>
      <c r="B1184" s="30" t="inlineStr">
        <is>
          <t>Details of Payment Service Providers which the Authorised Person has partnered with - Description of Activity</t>
        </is>
      </c>
      <c r="C1184" s="35" t="inlineStr">
        <is>
          <t>TABLE: 56.0
Enter the Details of Payment Service Providers which the Authorised Person has partnered with - Description of Activity
HOW TO ANSWER: 1 to 20 values.
WHEN TO ANSWER: “Details of Payment Service Providers which the Authorised Person has partnered with - Name of Partner” (CASP_PR_1140) has been answered</t>
        </is>
      </c>
      <c r="D1184" s="36" t="inlineStr"/>
      <c r="E1184" s="36" t="inlineStr"/>
      <c r="F1184" s="36" t="inlineStr"/>
      <c r="G1184" s="36" t="inlineStr"/>
      <c r="H1184" s="36" t="inlineStr"/>
      <c r="I1184" s="36" t="inlineStr"/>
      <c r="J1184" s="36" t="inlineStr"/>
      <c r="K1184" s="36" t="inlineStr"/>
      <c r="L1184" s="36" t="inlineStr"/>
      <c r="M1184" s="36" t="inlineStr"/>
      <c r="N1184" s="36" t="inlineStr"/>
      <c r="O1184" s="36" t="inlineStr"/>
      <c r="P1184" s="36" t="inlineStr"/>
      <c r="Q1184" s="36" t="inlineStr"/>
      <c r="R1184" s="36" t="inlineStr"/>
      <c r="S1184" s="36" t="inlineStr"/>
      <c r="T1184" s="36" t="inlineStr"/>
      <c r="U1184" s="36" t="inlineStr"/>
      <c r="V1184" s="36" t="inlineStr"/>
      <c r="W1184" s="36" t="inlineStr"/>
      <c r="X1184" s="33" t="inlineStr"/>
      <c r="Y1184" s="33" t="inlineStr"/>
      <c r="Z1184" s="33" t="inlineStr"/>
      <c r="AA1184" s="33" t="inlineStr"/>
      <c r="AB1184" s="33" t="inlineStr"/>
      <c r="AC1184" s="33" t="inlineStr"/>
      <c r="AD1184" s="33" t="inlineStr"/>
      <c r="AE1184" s="33" t="inlineStr"/>
      <c r="AF1184" s="33" t="inlineStr"/>
      <c r="AG1184" s="33" t="inlineStr"/>
      <c r="AH1184">
        <f>COUNTA(D1184:W1184)&gt;0</f>
        <v/>
      </c>
      <c r="AI1184">
        <f>IFERROR(D$1183&lt;&gt;"",FALSE)</f>
        <v/>
      </c>
      <c r="AJ1184">
        <f>IFERROR(AND(D$1183="",NOT(D$1183&lt;&gt;"")),FALSE)</f>
        <v/>
      </c>
      <c r="AK1184">
        <f>IF(AI1184,IF(AH1184,"ANSWERED","MISSING"),IF(AJ1184,IF(AH1184,"INVALID","CONTROLLER MISSING"),IF(AH1184,"INVALID","NOT APPLICABLE")))</f>
        <v/>
      </c>
      <c r="AL1184" t="inlineStr">
        <is>
          <t>PARSED</t>
        </is>
      </c>
    </row>
    <row r="1185">
      <c r="A1185" s="29" t="inlineStr">
        <is>
          <t>CASP_PR_1142_v1</t>
        </is>
      </c>
      <c r="B1185" s="30" t="inlineStr">
        <is>
          <t>Details of Payment Service Providers which the Authorised Person has partnered with - Jurisdiction of Partner</t>
        </is>
      </c>
      <c r="C1185" s="35" t="inlineStr">
        <is>
          <t>TABLE: 56.0
Enter the Details of Payment Service Providers which the Authorised Person has partnered with - Jurisdiction of Partner
HOW TO ANSWER: 1 to 20 values.
OPTIONS: Use the dropdown list; the full option list is intentionally not repeated here.
WHEN TO ANSWER: “Details of Payment Service Providers which the Authorised Person has partnered with - Name of Partner” (CASP_PR_1140) has been answered</t>
        </is>
      </c>
      <c r="D1185" s="36" t="inlineStr"/>
      <c r="E1185" s="36" t="inlineStr"/>
      <c r="F1185" s="36" t="inlineStr"/>
      <c r="G1185" s="36" t="inlineStr"/>
      <c r="H1185" s="36" t="inlineStr"/>
      <c r="I1185" s="36" t="inlineStr"/>
      <c r="J1185" s="36" t="inlineStr"/>
      <c r="K1185" s="36" t="inlineStr"/>
      <c r="L1185" s="36" t="inlineStr"/>
      <c r="M1185" s="36" t="inlineStr"/>
      <c r="N1185" s="36" t="inlineStr"/>
      <c r="O1185" s="36" t="inlineStr"/>
      <c r="P1185" s="36" t="inlineStr"/>
      <c r="Q1185" s="36" t="inlineStr"/>
      <c r="R1185" s="36" t="inlineStr"/>
      <c r="S1185" s="36" t="inlineStr"/>
      <c r="T1185" s="36" t="inlineStr"/>
      <c r="U1185" s="36" t="inlineStr"/>
      <c r="V1185" s="36" t="inlineStr"/>
      <c r="W1185" s="36" t="inlineStr"/>
      <c r="X1185" s="33" t="inlineStr"/>
      <c r="Y1185" s="33" t="inlineStr"/>
      <c r="Z1185" s="33" t="inlineStr"/>
      <c r="AA1185" s="33" t="inlineStr"/>
      <c r="AB1185" s="33" t="inlineStr"/>
      <c r="AC1185" s="33" t="inlineStr"/>
      <c r="AD1185" s="33" t="inlineStr"/>
      <c r="AE1185" s="33" t="inlineStr"/>
      <c r="AF1185" s="33" t="inlineStr"/>
      <c r="AG1185" s="33" t="inlineStr"/>
      <c r="AH1185">
        <f>COUNTA(D1185:W1185)&gt;0</f>
        <v/>
      </c>
      <c r="AI1185">
        <f>IFERROR(D$1183&lt;&gt;"",FALSE)</f>
        <v/>
      </c>
      <c r="AJ1185">
        <f>IFERROR(AND(D$1183="",NOT(D$1183&lt;&gt;"")),FALSE)</f>
        <v/>
      </c>
      <c r="AK1185">
        <f>IF(AI1185,IF(AH1185,"ANSWERED","MISSING"),IF(AJ1185,IF(AH1185,"INVALID","CONTROLLER MISSING"),IF(AH1185,"INVALID","NOT APPLICABLE")))</f>
        <v/>
      </c>
      <c r="AL1185" t="inlineStr">
        <is>
          <t>PARSED</t>
        </is>
      </c>
    </row>
    <row r="1186">
      <c r="A1186" s="29" t="inlineStr">
        <is>
          <t>CASP_PR_1143_v1</t>
        </is>
      </c>
      <c r="B1186" s="30" t="inlineStr">
        <is>
          <t>Details of Payment Service Providers which the Authorised Person has partnered with - Commencement Date</t>
        </is>
      </c>
      <c r="C1186" s="35" t="inlineStr">
        <is>
          <t>TABLE: 56.0
Enter the Details of Payment Service Providers which the Authorised Person has partnered with - Commencement Date
HOW TO ANSWER: 1 to 20 values.
WHEN TO ANSWER: “Details of Payment Service Providers which the Authorised Person has partnered with - Name of Partner” (CASP_PR_1140) has been answered</t>
        </is>
      </c>
      <c r="D1186" s="36" t="inlineStr"/>
      <c r="E1186" s="36" t="inlineStr"/>
      <c r="F1186" s="36" t="inlineStr"/>
      <c r="G1186" s="36" t="inlineStr"/>
      <c r="H1186" s="36" t="inlineStr"/>
      <c r="I1186" s="36" t="inlineStr"/>
      <c r="J1186" s="36" t="inlineStr"/>
      <c r="K1186" s="36" t="inlineStr"/>
      <c r="L1186" s="36" t="inlineStr"/>
      <c r="M1186" s="36" t="inlineStr"/>
      <c r="N1186" s="36" t="inlineStr"/>
      <c r="O1186" s="36" t="inlineStr"/>
      <c r="P1186" s="36" t="inlineStr"/>
      <c r="Q1186" s="36" t="inlineStr"/>
      <c r="R1186" s="36" t="inlineStr"/>
      <c r="S1186" s="36" t="inlineStr"/>
      <c r="T1186" s="36" t="inlineStr"/>
      <c r="U1186" s="36" t="inlineStr"/>
      <c r="V1186" s="36" t="inlineStr"/>
      <c r="W1186" s="36" t="inlineStr"/>
      <c r="X1186" s="33" t="inlineStr"/>
      <c r="Y1186" s="33" t="inlineStr"/>
      <c r="Z1186" s="33" t="inlineStr"/>
      <c r="AA1186" s="33" t="inlineStr"/>
      <c r="AB1186" s="33" t="inlineStr"/>
      <c r="AC1186" s="33" t="inlineStr"/>
      <c r="AD1186" s="33" t="inlineStr"/>
      <c r="AE1186" s="33" t="inlineStr"/>
      <c r="AF1186" s="33" t="inlineStr"/>
      <c r="AG1186" s="33" t="inlineStr"/>
      <c r="AH1186">
        <f>COUNTA(D1186:W1186)&gt;0</f>
        <v/>
      </c>
      <c r="AI1186">
        <f>IFERROR(D$1183&lt;&gt;"",FALSE)</f>
        <v/>
      </c>
      <c r="AJ1186">
        <f>IFERROR(AND(D$1183="",NOT(D$1183&lt;&gt;"")),FALSE)</f>
        <v/>
      </c>
      <c r="AK1186">
        <f>IF(AI1186,IF(AH1186,"ANSWERED","MISSING"),IF(AJ1186,IF(AH1186,"INVALID","CONTROLLER MISSING"),IF(AH1186,"INVALID","NOT APPLICABLE")))</f>
        <v/>
      </c>
      <c r="AL1186" t="inlineStr">
        <is>
          <t>PARSED</t>
        </is>
      </c>
    </row>
    <row r="1187">
      <c r="A1187" s="29" t="inlineStr">
        <is>
          <t>CASP_PR_1144_v1</t>
        </is>
      </c>
      <c r="B1187" s="30" t="inlineStr">
        <is>
          <t>Details of Payment Service Providers which the Authorised Person has partnered with - Termination Date</t>
        </is>
      </c>
      <c r="C1187" s="35" t="inlineStr">
        <is>
          <t>TABLE: 56.0
Enter the Details of Payment Service Providers which the Authorised Person has partnered with - Termination Date
HOW TO ANSWER: 1 to 20 values.
WHEN TO ANSWER: “Details of Payment Service Providers which the Authorised Person has partnered with - Name of Partner” (CASP_PR_1140) has been answered</t>
        </is>
      </c>
      <c r="D1187" s="36" t="inlineStr"/>
      <c r="E1187" s="36" t="inlineStr"/>
      <c r="F1187" s="36" t="inlineStr"/>
      <c r="G1187" s="36" t="inlineStr"/>
      <c r="H1187" s="36" t="inlineStr"/>
      <c r="I1187" s="36" t="inlineStr"/>
      <c r="J1187" s="36" t="inlineStr"/>
      <c r="K1187" s="36" t="inlineStr"/>
      <c r="L1187" s="36" t="inlineStr"/>
      <c r="M1187" s="36" t="inlineStr"/>
      <c r="N1187" s="36" t="inlineStr"/>
      <c r="O1187" s="36" t="inlineStr"/>
      <c r="P1187" s="36" t="inlineStr"/>
      <c r="Q1187" s="36" t="inlineStr"/>
      <c r="R1187" s="36" t="inlineStr"/>
      <c r="S1187" s="36" t="inlineStr"/>
      <c r="T1187" s="36" t="inlineStr"/>
      <c r="U1187" s="36" t="inlineStr"/>
      <c r="V1187" s="36" t="inlineStr"/>
      <c r="W1187" s="36" t="inlineStr"/>
      <c r="X1187" s="33" t="inlineStr"/>
      <c r="Y1187" s="33" t="inlineStr"/>
      <c r="Z1187" s="33" t="inlineStr"/>
      <c r="AA1187" s="33" t="inlineStr"/>
      <c r="AB1187" s="33" t="inlineStr"/>
      <c r="AC1187" s="33" t="inlineStr"/>
      <c r="AD1187" s="33" t="inlineStr"/>
      <c r="AE1187" s="33" t="inlineStr"/>
      <c r="AF1187" s="33" t="inlineStr"/>
      <c r="AG1187" s="33" t="inlineStr"/>
      <c r="AH1187">
        <f>COUNTA(D1187:W1187)&gt;0</f>
        <v/>
      </c>
      <c r="AI1187">
        <f>IFERROR(D$1183&lt;&gt;"",FALSE)</f>
        <v/>
      </c>
      <c r="AJ1187">
        <f>IFERROR(AND(D$1183="",NOT(D$1183&lt;&gt;"")),FALSE)</f>
        <v/>
      </c>
      <c r="AK1187">
        <f>IF(AI1187,IF(AH1187,"ANSWERED","MISSING"),IF(AJ1187,IF(AH1187,"INVALID","CONTROLLER MISSING"),IF(AH1187,"INVALID","NOT APPLICABLE")))</f>
        <v/>
      </c>
      <c r="AL1187" t="inlineStr">
        <is>
          <t>PARSED</t>
        </is>
      </c>
    </row>
    <row r="1188">
      <c r="A1188" s="29" t="inlineStr">
        <is>
          <t>CASP_PR_1145_v1</t>
        </is>
      </c>
      <c r="B1188" s="30" t="inlineStr">
        <is>
          <t>Details of Payment Service Providers which the Authorised Person has partnered with - Value Held at the end of the reporting period by Partner</t>
        </is>
      </c>
      <c r="C1188" s="35" t="inlineStr">
        <is>
          <t>TABLE: 56.0
Enter the Details of Payment Service Providers which the Authorised Person has partnered with - Value Held at the end of the reporting period by Partner
HOW TO ANSWER: 1 to 20 values.
WHEN TO ANSWER: “Details of Payment Service Providers which the Authorised Person has partnered with - Name of Partner” (CASP_PR_1140) has been answered</t>
        </is>
      </c>
      <c r="D1188" s="36" t="inlineStr"/>
      <c r="E1188" s="36" t="inlineStr"/>
      <c r="F1188" s="36" t="inlineStr"/>
      <c r="G1188" s="36" t="inlineStr"/>
      <c r="H1188" s="36" t="inlineStr"/>
      <c r="I1188" s="36" t="inlineStr"/>
      <c r="J1188" s="36" t="inlineStr"/>
      <c r="K1188" s="36" t="inlineStr"/>
      <c r="L1188" s="36" t="inlineStr"/>
      <c r="M1188" s="36" t="inlineStr"/>
      <c r="N1188" s="36" t="inlineStr"/>
      <c r="O1188" s="36" t="inlineStr"/>
      <c r="P1188" s="36" t="inlineStr"/>
      <c r="Q1188" s="36" t="inlineStr"/>
      <c r="R1188" s="36" t="inlineStr"/>
      <c r="S1188" s="36" t="inlineStr"/>
      <c r="T1188" s="36" t="inlineStr"/>
      <c r="U1188" s="36" t="inlineStr"/>
      <c r="V1188" s="36" t="inlineStr"/>
      <c r="W1188" s="36" t="inlineStr"/>
      <c r="X1188" s="33" t="inlineStr"/>
      <c r="Y1188" s="33" t="inlineStr"/>
      <c r="Z1188" s="33" t="inlineStr"/>
      <c r="AA1188" s="33" t="inlineStr"/>
      <c r="AB1188" s="33" t="inlineStr"/>
      <c r="AC1188" s="33" t="inlineStr"/>
      <c r="AD1188" s="33" t="inlineStr"/>
      <c r="AE1188" s="33" t="inlineStr"/>
      <c r="AF1188" s="33" t="inlineStr"/>
      <c r="AG1188" s="33" t="inlineStr"/>
      <c r="AH1188">
        <f>COUNTA(D1188:W1188)&gt;0</f>
        <v/>
      </c>
      <c r="AI1188">
        <f>IFERROR(D$1183&lt;&gt;"",FALSE)</f>
        <v/>
      </c>
      <c r="AJ1188">
        <f>IFERROR(AND(D$1183="",NOT(D$1183&lt;&gt;"")),FALSE)</f>
        <v/>
      </c>
      <c r="AK1188">
        <f>IF(AI1188,IF(AH1188,"ANSWERED","MISSING"),IF(AJ1188,IF(AH1188,"INVALID","CONTROLLER MISSING"),IF(AH1188,"INVALID","NOT APPLICABLE")))</f>
        <v/>
      </c>
      <c r="AL1188" t="inlineStr">
        <is>
          <t>PARSED</t>
        </is>
      </c>
    </row>
    <row r="1189" ht="24" customHeight="1">
      <c r="A1189" s="28" t="inlineStr">
        <is>
          <t>PR — OUTSOURCING</t>
        </is>
      </c>
      <c r="B1189" s="28" t="n"/>
      <c r="C1189" s="28" t="n"/>
      <c r="D1189" s="28" t="n"/>
      <c r="E1189" s="28" t="n"/>
      <c r="F1189" s="28" t="n"/>
      <c r="G1189" s="28" t="n"/>
      <c r="H1189" s="28" t="n"/>
      <c r="I1189" s="28" t="n"/>
      <c r="J1189" s="28" t="n"/>
      <c r="K1189" s="28" t="n"/>
      <c r="L1189" s="28" t="n"/>
      <c r="M1189" s="28" t="n"/>
      <c r="N1189" s="28" t="n"/>
      <c r="O1189" s="28" t="n"/>
      <c r="P1189" s="28" t="n"/>
      <c r="Q1189" s="28" t="n"/>
      <c r="R1189" s="28" t="n"/>
      <c r="S1189" s="28" t="n"/>
      <c r="T1189" s="28" t="n"/>
      <c r="U1189" s="28" t="n"/>
      <c r="V1189" s="28" t="n"/>
      <c r="W1189" s="28" t="n"/>
      <c r="X1189" s="28" t="n"/>
      <c r="Y1189" s="28" t="n"/>
      <c r="Z1189" s="28" t="n"/>
      <c r="AA1189" s="28" t="n"/>
      <c r="AB1189" s="28" t="n"/>
      <c r="AC1189" s="28" t="n"/>
      <c r="AD1189" s="28" t="n"/>
      <c r="AE1189" s="28" t="n"/>
      <c r="AF1189" s="28" t="n"/>
      <c r="AG1189" s="28" t="n"/>
    </row>
    <row r="1190">
      <c r="A1190" s="29" t="inlineStr">
        <is>
          <t>CASP_PR_1146_v1</t>
        </is>
      </c>
      <c r="B1190" s="30" t="inlineStr">
        <is>
          <t>Does the Authorised Person outsource any of its services and/or functions?</t>
        </is>
      </c>
      <c r="C1190" s="31" t="inlineStr">
        <is>
          <t>Indicate Yes/No to answer "Does the Authorised Person outsource any of its services and/or functions?"
OPTIONS: Yes | No</t>
        </is>
      </c>
      <c r="D1190" s="32" t="inlineStr"/>
      <c r="E1190" s="33" t="inlineStr"/>
      <c r="F1190" s="33" t="inlineStr"/>
      <c r="G1190" s="33" t="inlineStr"/>
      <c r="H1190" s="33" t="inlineStr"/>
      <c r="I1190" s="33" t="inlineStr"/>
      <c r="J1190" s="33" t="inlineStr"/>
      <c r="K1190" s="33" t="inlineStr"/>
      <c r="L1190" s="33" t="inlineStr"/>
      <c r="M1190" s="33" t="inlineStr"/>
      <c r="N1190" s="33" t="inlineStr"/>
      <c r="O1190" s="33" t="inlineStr"/>
      <c r="P1190" s="33" t="inlineStr"/>
      <c r="Q1190" s="33" t="inlineStr"/>
      <c r="R1190" s="33" t="inlineStr"/>
      <c r="S1190" s="33" t="inlineStr"/>
      <c r="T1190" s="33" t="inlineStr"/>
      <c r="U1190" s="33" t="inlineStr"/>
      <c r="V1190" s="33" t="inlineStr"/>
      <c r="W1190" s="33" t="inlineStr"/>
      <c r="X1190" s="33" t="inlineStr"/>
      <c r="Y1190" s="33" t="inlineStr"/>
      <c r="Z1190" s="33" t="inlineStr"/>
      <c r="AA1190" s="33" t="inlineStr"/>
      <c r="AB1190" s="33" t="inlineStr"/>
      <c r="AC1190" s="33" t="inlineStr"/>
      <c r="AD1190" s="33" t="inlineStr"/>
      <c r="AE1190" s="33" t="inlineStr"/>
      <c r="AF1190" s="33" t="inlineStr"/>
      <c r="AG1190" s="33" t="inlineStr"/>
      <c r="AH1190">
        <f>COUNTA(D1190:D1190)&gt;0</f>
        <v/>
      </c>
      <c r="AI1190">
        <f>TRUE</f>
        <v/>
      </c>
      <c r="AJ1190">
        <f>FALSE</f>
        <v/>
      </c>
      <c r="AK1190">
        <f>IF(AH1190,"ANSWERED","MISSING")</f>
        <v/>
      </c>
      <c r="AL1190" t="inlineStr">
        <is>
          <t>NO_DEPENDENCY</t>
        </is>
      </c>
    </row>
    <row r="1191">
      <c r="A1191" s="29" t="inlineStr">
        <is>
          <t>CASP_PR_1147_v1</t>
        </is>
      </c>
      <c r="B1191" s="30" t="inlineStr">
        <is>
          <t>Number of outsourced services, functions and/or individuals</t>
        </is>
      </c>
      <c r="C1191" s="31" t="inlineStr">
        <is>
          <t>WHEN TO ANSWER: “Does the Authorised Person outsource any of its services and/or functions?” (CASP_PR_1146) is “Yes”</t>
        </is>
      </c>
      <c r="D1191" s="36" t="inlineStr"/>
      <c r="E1191" s="33" t="inlineStr"/>
      <c r="F1191" s="33" t="inlineStr"/>
      <c r="G1191" s="33" t="inlineStr"/>
      <c r="H1191" s="33" t="inlineStr"/>
      <c r="I1191" s="33" t="inlineStr"/>
      <c r="J1191" s="33" t="inlineStr"/>
      <c r="K1191" s="33" t="inlineStr"/>
      <c r="L1191" s="33" t="inlineStr"/>
      <c r="M1191" s="33" t="inlineStr"/>
      <c r="N1191" s="33" t="inlineStr"/>
      <c r="O1191" s="33" t="inlineStr"/>
      <c r="P1191" s="33" t="inlineStr"/>
      <c r="Q1191" s="33" t="inlineStr"/>
      <c r="R1191" s="33" t="inlineStr"/>
      <c r="S1191" s="33" t="inlineStr"/>
      <c r="T1191" s="33" t="inlineStr"/>
      <c r="U1191" s="33" t="inlineStr"/>
      <c r="V1191" s="33" t="inlineStr"/>
      <c r="W1191" s="33" t="inlineStr"/>
      <c r="X1191" s="33" t="inlineStr"/>
      <c r="Y1191" s="33" t="inlineStr"/>
      <c r="Z1191" s="33" t="inlineStr"/>
      <c r="AA1191" s="33" t="inlineStr"/>
      <c r="AB1191" s="33" t="inlineStr"/>
      <c r="AC1191" s="33" t="inlineStr"/>
      <c r="AD1191" s="33" t="inlineStr"/>
      <c r="AE1191" s="33" t="inlineStr"/>
      <c r="AF1191" s="33" t="inlineStr"/>
      <c r="AG1191" s="33" t="inlineStr"/>
      <c r="AH1191">
        <f>COUNTA(D1191:D1191)&gt;0</f>
        <v/>
      </c>
      <c r="AI1191">
        <f>IFERROR(AND($D$1190&lt;&gt;"",$D$1190="Yes"),FALSE)</f>
        <v/>
      </c>
      <c r="AJ1191">
        <f>IFERROR(AND($D$1190="",NOT(AND($D$1190&lt;&gt;"",$D$1190="Yes"))),FALSE)</f>
        <v/>
      </c>
      <c r="AK1191">
        <f>IF(AI1191,IF(AH1191,"ANSWERED","MISSING"),IF(AJ1191,IF(AH1191,"INVALID","CONTROLLER MISSING"),IF(AH1191,"INVALID","NOT APPLICABLE")))</f>
        <v/>
      </c>
      <c r="AL1191" t="inlineStr">
        <is>
          <t>PARSED</t>
        </is>
      </c>
    </row>
    <row r="1192">
      <c r="A1192" s="29" t="inlineStr">
        <is>
          <t>CASP_PR_1148_v1</t>
        </is>
      </c>
      <c r="B1192" s="30" t="inlineStr">
        <is>
          <t>Number of third parties to whom the Authorised Person outsourced its services/functions/individuals</t>
        </is>
      </c>
      <c r="C1192" s="31" t="inlineStr">
        <is>
          <t>WHEN TO ANSWER: “Does the Authorised Person outsource any of its services and/or functions?” (CASP_PR_1146) is “Yes”</t>
        </is>
      </c>
      <c r="D1192" s="36" t="inlineStr"/>
      <c r="E1192" s="33" t="inlineStr"/>
      <c r="F1192" s="33" t="inlineStr"/>
      <c r="G1192" s="33" t="inlineStr"/>
      <c r="H1192" s="33" t="inlineStr"/>
      <c r="I1192" s="33" t="inlineStr"/>
      <c r="J1192" s="33" t="inlineStr"/>
      <c r="K1192" s="33" t="inlineStr"/>
      <c r="L1192" s="33" t="inlineStr"/>
      <c r="M1192" s="33" t="inlineStr"/>
      <c r="N1192" s="33" t="inlineStr"/>
      <c r="O1192" s="33" t="inlineStr"/>
      <c r="P1192" s="33" t="inlineStr"/>
      <c r="Q1192" s="33" t="inlineStr"/>
      <c r="R1192" s="33" t="inlineStr"/>
      <c r="S1192" s="33" t="inlineStr"/>
      <c r="T1192" s="33" t="inlineStr"/>
      <c r="U1192" s="33" t="inlineStr"/>
      <c r="V1192" s="33" t="inlineStr"/>
      <c r="W1192" s="33" t="inlineStr"/>
      <c r="X1192" s="33" t="inlineStr"/>
      <c r="Y1192" s="33" t="inlineStr"/>
      <c r="Z1192" s="33" t="inlineStr"/>
      <c r="AA1192" s="33" t="inlineStr"/>
      <c r="AB1192" s="33" t="inlineStr"/>
      <c r="AC1192" s="33" t="inlineStr"/>
      <c r="AD1192" s="33" t="inlineStr"/>
      <c r="AE1192" s="33" t="inlineStr"/>
      <c r="AF1192" s="33" t="inlineStr"/>
      <c r="AG1192" s="33" t="inlineStr"/>
      <c r="AH1192">
        <f>COUNTA(D1192:D1192)&gt;0</f>
        <v/>
      </c>
      <c r="AI1192">
        <f>IFERROR(AND($D$1190&lt;&gt;"",$D$1190="Yes"),FALSE)</f>
        <v/>
      </c>
      <c r="AJ1192">
        <f>IFERROR(AND($D$1190="",NOT(AND($D$1190&lt;&gt;"",$D$1190="Yes"))),FALSE)</f>
        <v/>
      </c>
      <c r="AK1192">
        <f>IF(AI1192,IF(AH1192,"ANSWERED","MISSING"),IF(AJ1192,IF(AH1192,"INVALID","CONTROLLER MISSING"),IF(AH1192,"INVALID","NOT APPLICABLE")))</f>
        <v/>
      </c>
      <c r="AL1192" t="inlineStr">
        <is>
          <t>PARSED</t>
        </is>
      </c>
    </row>
    <row r="1193">
      <c r="A1193" s="29" t="inlineStr">
        <is>
          <t>CASP_PR_1149_v1</t>
        </is>
      </c>
      <c r="B1193" s="30" t="inlineStr">
        <is>
          <t>Details of Outsourcing: Outsourced Serivce/Function/Individual</t>
        </is>
      </c>
      <c r="C1193" s="35" t="inlineStr">
        <is>
          <t>TABLE: 57.0
Enter Details of Outsourcing - Outsourced Service/Function/Individual
HOW TO ANSWER: 1 to 30 values.
WHEN TO ANSWER: “Number of outsourced services, functions and/or individuals” (CASP_PR_1147) is greater than “0”</t>
        </is>
      </c>
      <c r="D1193" s="36" t="inlineStr"/>
      <c r="E1193" s="36" t="inlineStr"/>
      <c r="F1193" s="36" t="inlineStr"/>
      <c r="G1193" s="36" t="inlineStr"/>
      <c r="H1193" s="36" t="inlineStr"/>
      <c r="I1193" s="36" t="inlineStr"/>
      <c r="J1193" s="36" t="inlineStr"/>
      <c r="K1193" s="36" t="inlineStr"/>
      <c r="L1193" s="36" t="inlineStr"/>
      <c r="M1193" s="36" t="inlineStr"/>
      <c r="N1193" s="36" t="inlineStr"/>
      <c r="O1193" s="36" t="inlineStr"/>
      <c r="P1193" s="36" t="inlineStr"/>
      <c r="Q1193" s="36" t="inlineStr"/>
      <c r="R1193" s="36" t="inlineStr"/>
      <c r="S1193" s="36" t="inlineStr"/>
      <c r="T1193" s="36" t="inlineStr"/>
      <c r="U1193" s="36" t="inlineStr"/>
      <c r="V1193" s="36" t="inlineStr"/>
      <c r="W1193" s="36" t="inlineStr"/>
      <c r="X1193" s="36" t="inlineStr"/>
      <c r="Y1193" s="36" t="inlineStr"/>
      <c r="Z1193" s="36" t="inlineStr"/>
      <c r="AA1193" s="36" t="inlineStr"/>
      <c r="AB1193" s="36" t="inlineStr"/>
      <c r="AC1193" s="36" t="inlineStr"/>
      <c r="AD1193" s="36" t="inlineStr"/>
      <c r="AE1193" s="36" t="inlineStr"/>
      <c r="AF1193" s="36" t="inlineStr"/>
      <c r="AG1193" s="36" t="inlineStr"/>
      <c r="AH1193">
        <f>COUNTA(D1193:AG1193)&gt;0</f>
        <v/>
      </c>
      <c r="AI1193">
        <f>IFERROR(AND($D$1191&lt;&gt;"",$D$1191&gt;0),FALSE)</f>
        <v/>
      </c>
      <c r="AJ1193">
        <f>IFERROR(AND($D$1191="",NOT(AND($D$1191&lt;&gt;"",$D$1191&gt;0))),FALSE)</f>
        <v/>
      </c>
      <c r="AK1193">
        <f>IF(AI1193,IF(AH1193,"ANSWERED","MISSING"),IF(AJ1193,IF(AH1193,"INVALID","CONTROLLER MISSING"),IF(AH1193,"INVALID","NOT APPLICABLE")))</f>
        <v/>
      </c>
      <c r="AL1193" t="inlineStr">
        <is>
          <t>PARSED</t>
        </is>
      </c>
    </row>
    <row r="1194">
      <c r="A1194" s="29" t="inlineStr">
        <is>
          <t>CASP_PR_1150_v1</t>
        </is>
      </c>
      <c r="B1194" s="30" t="inlineStr">
        <is>
          <t>Description of Activity being Outsourced</t>
        </is>
      </c>
      <c r="C1194" s="35" t="inlineStr">
        <is>
          <t>TABLE: 57.0
Enter Description of Activity being outsourced - Outsourced Service/Function/Individual
HOW TO ANSWER: 1 to 30 values.
WHEN TO ANSWER: “Details of Outsourcing: Outsourced Serivce/Function/Individual” (CASP_PR_1149) has been answered</t>
        </is>
      </c>
      <c r="D1194" s="36" t="inlineStr"/>
      <c r="E1194" s="36" t="inlineStr"/>
      <c r="F1194" s="36" t="inlineStr"/>
      <c r="G1194" s="36" t="inlineStr"/>
      <c r="H1194" s="36" t="inlineStr"/>
      <c r="I1194" s="36" t="inlineStr"/>
      <c r="J1194" s="36" t="inlineStr"/>
      <c r="K1194" s="36" t="inlineStr"/>
      <c r="L1194" s="36" t="inlineStr"/>
      <c r="M1194" s="36" t="inlineStr"/>
      <c r="N1194" s="36" t="inlineStr"/>
      <c r="O1194" s="36" t="inlineStr"/>
      <c r="P1194" s="36" t="inlineStr"/>
      <c r="Q1194" s="36" t="inlineStr"/>
      <c r="R1194" s="36" t="inlineStr"/>
      <c r="S1194" s="36" t="inlineStr"/>
      <c r="T1194" s="36" t="inlineStr"/>
      <c r="U1194" s="36" t="inlineStr"/>
      <c r="V1194" s="36" t="inlineStr"/>
      <c r="W1194" s="36" t="inlineStr"/>
      <c r="X1194" s="36" t="inlineStr"/>
      <c r="Y1194" s="36" t="inlineStr"/>
      <c r="Z1194" s="36" t="inlineStr"/>
      <c r="AA1194" s="36" t="inlineStr"/>
      <c r="AB1194" s="36" t="inlineStr"/>
      <c r="AC1194" s="36" t="inlineStr"/>
      <c r="AD1194" s="36" t="inlineStr"/>
      <c r="AE1194" s="36" t="inlineStr"/>
      <c r="AF1194" s="36" t="inlineStr"/>
      <c r="AG1194" s="36" t="inlineStr"/>
      <c r="AH1194">
        <f>COUNTA(D1194:AG1194)&gt;0</f>
        <v/>
      </c>
      <c r="AI1194">
        <f>IFERROR(D$1193&lt;&gt;"",FALSE)</f>
        <v/>
      </c>
      <c r="AJ1194">
        <f>IFERROR(AND(D$1193="",NOT(D$1193&lt;&gt;"")),FALSE)</f>
        <v/>
      </c>
      <c r="AK1194">
        <f>IF(AI1194,IF(AH1194,"ANSWERED","MISSING"),IF(AJ1194,IF(AH1194,"INVALID","CONTROLLER MISSING"),IF(AH1194,"INVALID","NOT APPLICABLE")))</f>
        <v/>
      </c>
      <c r="AL1194" t="inlineStr">
        <is>
          <t>PARSED</t>
        </is>
      </c>
    </row>
    <row r="1195">
      <c r="A1195" s="29" t="inlineStr">
        <is>
          <t>CASP_PR_1151_v1</t>
        </is>
      </c>
      <c r="B1195" s="30" t="inlineStr">
        <is>
          <t>Outsourced Party</t>
        </is>
      </c>
      <c r="C1195" s="35" t="inlineStr">
        <is>
          <t>TABLE: 57.0
Enter Outsourced Party - Outsourced Service/Function/Individual
HOW TO ANSWER: 1 to 30 values.
WHEN TO ANSWER: “Details of Outsourcing: Outsourced Serivce/Function/Individual” (CASP_PR_1149) has been answered</t>
        </is>
      </c>
      <c r="D1195" s="36" t="inlineStr"/>
      <c r="E1195" s="36" t="inlineStr"/>
      <c r="F1195" s="36" t="inlineStr"/>
      <c r="G1195" s="36" t="inlineStr"/>
      <c r="H1195" s="36" t="inlineStr"/>
      <c r="I1195" s="36" t="inlineStr"/>
      <c r="J1195" s="36" t="inlineStr"/>
      <c r="K1195" s="36" t="inlineStr"/>
      <c r="L1195" s="36" t="inlineStr"/>
      <c r="M1195" s="36" t="inlineStr"/>
      <c r="N1195" s="36" t="inlineStr"/>
      <c r="O1195" s="36" t="inlineStr"/>
      <c r="P1195" s="36" t="inlineStr"/>
      <c r="Q1195" s="36" t="inlineStr"/>
      <c r="R1195" s="36" t="inlineStr"/>
      <c r="S1195" s="36" t="inlineStr"/>
      <c r="T1195" s="36" t="inlineStr"/>
      <c r="U1195" s="36" t="inlineStr"/>
      <c r="V1195" s="36" t="inlineStr"/>
      <c r="W1195" s="36" t="inlineStr"/>
      <c r="X1195" s="36" t="inlineStr"/>
      <c r="Y1195" s="36" t="inlineStr"/>
      <c r="Z1195" s="36" t="inlineStr"/>
      <c r="AA1195" s="36" t="inlineStr"/>
      <c r="AB1195" s="36" t="inlineStr"/>
      <c r="AC1195" s="36" t="inlineStr"/>
      <c r="AD1195" s="36" t="inlineStr"/>
      <c r="AE1195" s="36" t="inlineStr"/>
      <c r="AF1195" s="36" t="inlineStr"/>
      <c r="AG1195" s="36" t="inlineStr"/>
      <c r="AH1195">
        <f>COUNTA(D1195:AG1195)&gt;0</f>
        <v/>
      </c>
      <c r="AI1195">
        <f>IFERROR(D$1193&lt;&gt;"",FALSE)</f>
        <v/>
      </c>
      <c r="AJ1195">
        <f>IFERROR(AND(D$1193="",NOT(D$1193&lt;&gt;"")),FALSE)</f>
        <v/>
      </c>
      <c r="AK1195">
        <f>IF(AI1195,IF(AH1195,"ANSWERED","MISSING"),IF(AJ1195,IF(AH1195,"INVALID","CONTROLLER MISSING"),IF(AH1195,"INVALID","NOT APPLICABLE")))</f>
        <v/>
      </c>
      <c r="AL1195" t="inlineStr">
        <is>
          <t>PARSED</t>
        </is>
      </c>
    </row>
    <row r="1196">
      <c r="A1196" s="29" t="inlineStr">
        <is>
          <t>CASP_PR_1152_v1</t>
        </is>
      </c>
      <c r="B1196" s="30" t="inlineStr">
        <is>
          <t>Jurisdiction of Outsourced Party</t>
        </is>
      </c>
      <c r="C1196" s="35" t="inlineStr">
        <is>
          <t>TABLE: 57.0
Enter Jurisdiction of Outsourced Party - Outsourced Service/Function/Individual
HOW TO ANSWER: 1 to 30 values.
OPTIONS: Use the dropdown list; the full option list is intentionally not repeated here.
WHEN TO ANSWER: “Details of Outsourcing: Outsourced Serivce/Function/Individual” (CASP_PR_1149) has been answered</t>
        </is>
      </c>
      <c r="D1196" s="36" t="inlineStr"/>
      <c r="E1196" s="36" t="inlineStr"/>
      <c r="F1196" s="36" t="inlineStr"/>
      <c r="G1196" s="36" t="inlineStr"/>
      <c r="H1196" s="36" t="inlineStr"/>
      <c r="I1196" s="36" t="inlineStr"/>
      <c r="J1196" s="36" t="inlineStr"/>
      <c r="K1196" s="36" t="inlineStr"/>
      <c r="L1196" s="36" t="inlineStr"/>
      <c r="M1196" s="36" t="inlineStr"/>
      <c r="N1196" s="36" t="inlineStr"/>
      <c r="O1196" s="36" t="inlineStr"/>
      <c r="P1196" s="36" t="inlineStr"/>
      <c r="Q1196" s="36" t="inlineStr"/>
      <c r="R1196" s="36" t="inlineStr"/>
      <c r="S1196" s="36" t="inlineStr"/>
      <c r="T1196" s="36" t="inlineStr"/>
      <c r="U1196" s="36" t="inlineStr"/>
      <c r="V1196" s="36" t="inlineStr"/>
      <c r="W1196" s="36" t="inlineStr"/>
      <c r="X1196" s="36" t="inlineStr"/>
      <c r="Y1196" s="36" t="inlineStr"/>
      <c r="Z1196" s="36" t="inlineStr"/>
      <c r="AA1196" s="36" t="inlineStr"/>
      <c r="AB1196" s="36" t="inlineStr"/>
      <c r="AC1196" s="36" t="inlineStr"/>
      <c r="AD1196" s="36" t="inlineStr"/>
      <c r="AE1196" s="36" t="inlineStr"/>
      <c r="AF1196" s="36" t="inlineStr"/>
      <c r="AG1196" s="36" t="inlineStr"/>
      <c r="AH1196">
        <f>COUNTA(D1196:AG1196)&gt;0</f>
        <v/>
      </c>
      <c r="AI1196">
        <f>IFERROR(D$1193&lt;&gt;"",FALSE)</f>
        <v/>
      </c>
      <c r="AJ1196">
        <f>IFERROR(AND(D$1193="",NOT(D$1193&lt;&gt;"")),FALSE)</f>
        <v/>
      </c>
      <c r="AK1196">
        <f>IF(AI1196,IF(AH1196,"ANSWERED","MISSING"),IF(AJ1196,IF(AH1196,"INVALID","CONTROLLER MISSING"),IF(AH1196,"INVALID","NOT APPLICABLE")))</f>
        <v/>
      </c>
      <c r="AL1196" t="inlineStr">
        <is>
          <t>PARSED</t>
        </is>
      </c>
    </row>
    <row r="1197">
      <c r="A1197" s="29" t="inlineStr">
        <is>
          <t>CASP_PR_1153_v1</t>
        </is>
      </c>
      <c r="B1197" s="30" t="inlineStr">
        <is>
          <t>Commencement Date</t>
        </is>
      </c>
      <c r="C1197" s="35" t="inlineStr">
        <is>
          <t>TABLE: 57.0
Enter Commencement Date. - Outsourced Service/Function/Individual
HOW TO ANSWER: 1 to 30 values.
WHEN TO ANSWER: “Details of Outsourcing: Outsourced Serivce/Function/Individual” (CASP_PR_1149) has been answered</t>
        </is>
      </c>
      <c r="D1197" s="36" t="inlineStr"/>
      <c r="E1197" s="36" t="inlineStr"/>
      <c r="F1197" s="36" t="inlineStr"/>
      <c r="G1197" s="36" t="inlineStr"/>
      <c r="H1197" s="36" t="inlineStr"/>
      <c r="I1197" s="36" t="inlineStr"/>
      <c r="J1197" s="36" t="inlineStr"/>
      <c r="K1197" s="36" t="inlineStr"/>
      <c r="L1197" s="36" t="inlineStr"/>
      <c r="M1197" s="36" t="inlineStr"/>
      <c r="N1197" s="36" t="inlineStr"/>
      <c r="O1197" s="36" t="inlineStr"/>
      <c r="P1197" s="36" t="inlineStr"/>
      <c r="Q1197" s="36" t="inlineStr"/>
      <c r="R1197" s="36" t="inlineStr"/>
      <c r="S1197" s="36" t="inlineStr"/>
      <c r="T1197" s="36" t="inlineStr"/>
      <c r="U1197" s="36" t="inlineStr"/>
      <c r="V1197" s="36" t="inlineStr"/>
      <c r="W1197" s="36" t="inlineStr"/>
      <c r="X1197" s="36" t="inlineStr"/>
      <c r="Y1197" s="36" t="inlineStr"/>
      <c r="Z1197" s="36" t="inlineStr"/>
      <c r="AA1197" s="36" t="inlineStr"/>
      <c r="AB1197" s="36" t="inlineStr"/>
      <c r="AC1197" s="36" t="inlineStr"/>
      <c r="AD1197" s="36" t="inlineStr"/>
      <c r="AE1197" s="36" t="inlineStr"/>
      <c r="AF1197" s="36" t="inlineStr"/>
      <c r="AG1197" s="36" t="inlineStr"/>
      <c r="AH1197">
        <f>COUNTA(D1197:AG1197)&gt;0</f>
        <v/>
      </c>
      <c r="AI1197">
        <f>IFERROR(D$1193&lt;&gt;"",FALSE)</f>
        <v/>
      </c>
      <c r="AJ1197">
        <f>IFERROR(AND(D$1193="",NOT(D$1193&lt;&gt;"")),FALSE)</f>
        <v/>
      </c>
      <c r="AK1197">
        <f>IF(AI1197,IF(AH1197,"ANSWERED","MISSING"),IF(AJ1197,IF(AH1197,"INVALID","CONTROLLER MISSING"),IF(AH1197,"INVALID","NOT APPLICABLE")))</f>
        <v/>
      </c>
      <c r="AL1197" t="inlineStr">
        <is>
          <t>PARSED</t>
        </is>
      </c>
    </row>
    <row r="1198">
      <c r="A1198" s="29" t="inlineStr">
        <is>
          <t>CASP_PR_1154_v1</t>
        </is>
      </c>
      <c r="B1198" s="30" t="inlineStr">
        <is>
          <t>Termination Date</t>
        </is>
      </c>
      <c r="C1198" s="35" t="inlineStr">
        <is>
          <t>TABLE: 57.0
Enter Termination Date. - Outsourced Service/Function/Individual
HOW TO ANSWER: 1 to 30 values.
WHEN TO ANSWER: “Details of Outsourcing: Outsourced Serivce/Function/Individual” (CASP_PR_1149) has been answered</t>
        </is>
      </c>
      <c r="D1198" s="36" t="inlineStr"/>
      <c r="E1198" s="36" t="inlineStr"/>
      <c r="F1198" s="36" t="inlineStr"/>
      <c r="G1198" s="36" t="inlineStr"/>
      <c r="H1198" s="36" t="inlineStr"/>
      <c r="I1198" s="36" t="inlineStr"/>
      <c r="J1198" s="36" t="inlineStr"/>
      <c r="K1198" s="36" t="inlineStr"/>
      <c r="L1198" s="36" t="inlineStr"/>
      <c r="M1198" s="36" t="inlineStr"/>
      <c r="N1198" s="36" t="inlineStr"/>
      <c r="O1198" s="36" t="inlineStr"/>
      <c r="P1198" s="36" t="inlineStr"/>
      <c r="Q1198" s="36" t="inlineStr"/>
      <c r="R1198" s="36" t="inlineStr"/>
      <c r="S1198" s="36" t="inlineStr"/>
      <c r="T1198" s="36" t="inlineStr"/>
      <c r="U1198" s="36" t="inlineStr"/>
      <c r="V1198" s="36" t="inlineStr"/>
      <c r="W1198" s="36" t="inlineStr"/>
      <c r="X1198" s="36" t="inlineStr"/>
      <c r="Y1198" s="36" t="inlineStr"/>
      <c r="Z1198" s="36" t="inlineStr"/>
      <c r="AA1198" s="36" t="inlineStr"/>
      <c r="AB1198" s="36" t="inlineStr"/>
      <c r="AC1198" s="36" t="inlineStr"/>
      <c r="AD1198" s="36" t="inlineStr"/>
      <c r="AE1198" s="36" t="inlineStr"/>
      <c r="AF1198" s="36" t="inlineStr"/>
      <c r="AG1198" s="36" t="inlineStr"/>
      <c r="AH1198">
        <f>COUNTA(D1198:AG1198)&gt;0</f>
        <v/>
      </c>
      <c r="AI1198">
        <f>IFERROR(D$1193&lt;&gt;"",FALSE)</f>
        <v/>
      </c>
      <c r="AJ1198">
        <f>IFERROR(AND(D$1193="",NOT(D$1193&lt;&gt;"")),FALSE)</f>
        <v/>
      </c>
      <c r="AK1198">
        <f>IF(AI1198,IF(AH1198,"ANSWERED","MISSING"),IF(AJ1198,IF(AH1198,"INVALID","CONTROLLER MISSING"),IF(AH1198,"INVALID","NOT APPLICABLE")))</f>
        <v/>
      </c>
      <c r="AL1198" t="inlineStr">
        <is>
          <t>PARSED</t>
        </is>
      </c>
    </row>
    <row r="1199">
      <c r="A1199" s="29" t="inlineStr">
        <is>
          <t>CASP_PR_1155_v1</t>
        </is>
      </c>
      <c r="B1199" s="30" t="inlineStr">
        <is>
          <t>Is the Service/Function/Individual Critical or Important?</t>
        </is>
      </c>
      <c r="C1199" s="35" t="inlineStr">
        <is>
          <t>TABLE: 57.0
Is the Service/Function/Individual Critical or Important? - Outsourced Service/Function/Individual
HOW TO ANSWER: 1 to 30 values.
OPTIONS: Yes | No
WHEN TO ANSWER: “Details of Outsourcing: Outsourced Serivce/Function/Individual” (CASP_PR_1149) has been answered</t>
        </is>
      </c>
      <c r="D1199" s="36" t="inlineStr"/>
      <c r="E1199" s="36" t="inlineStr"/>
      <c r="F1199" s="36" t="inlineStr"/>
      <c r="G1199" s="36" t="inlineStr"/>
      <c r="H1199" s="36" t="inlineStr"/>
      <c r="I1199" s="36" t="inlineStr"/>
      <c r="J1199" s="36" t="inlineStr"/>
      <c r="K1199" s="36" t="inlineStr"/>
      <c r="L1199" s="36" t="inlineStr"/>
      <c r="M1199" s="36" t="inlineStr"/>
      <c r="N1199" s="36" t="inlineStr"/>
      <c r="O1199" s="36" t="inlineStr"/>
      <c r="P1199" s="36" t="inlineStr"/>
      <c r="Q1199" s="36" t="inlineStr"/>
      <c r="R1199" s="36" t="inlineStr"/>
      <c r="S1199" s="36" t="inlineStr"/>
      <c r="T1199" s="36" t="inlineStr"/>
      <c r="U1199" s="36" t="inlineStr"/>
      <c r="V1199" s="36" t="inlineStr"/>
      <c r="W1199" s="36" t="inlineStr"/>
      <c r="X1199" s="36" t="inlineStr"/>
      <c r="Y1199" s="36" t="inlineStr"/>
      <c r="Z1199" s="36" t="inlineStr"/>
      <c r="AA1199" s="36" t="inlineStr"/>
      <c r="AB1199" s="36" t="inlineStr"/>
      <c r="AC1199" s="36" t="inlineStr"/>
      <c r="AD1199" s="36" t="inlineStr"/>
      <c r="AE1199" s="36" t="inlineStr"/>
      <c r="AF1199" s="36" t="inlineStr"/>
      <c r="AG1199" s="36" t="inlineStr"/>
      <c r="AH1199">
        <f>COUNTA(D1199:AG1199)&gt;0</f>
        <v/>
      </c>
      <c r="AI1199">
        <f>IFERROR(D$1193&lt;&gt;"",FALSE)</f>
        <v/>
      </c>
      <c r="AJ1199">
        <f>IFERROR(AND(D$1193="",NOT(D$1193&lt;&gt;"")),FALSE)</f>
        <v/>
      </c>
      <c r="AK1199">
        <f>IF(AI1199,IF(AH1199,"ANSWERED","MISSING"),IF(AJ1199,IF(AH1199,"INVALID","CONTROLLER MISSING"),IF(AH1199,"INVALID","NOT APPLICABLE")))</f>
        <v/>
      </c>
      <c r="AL1199" t="inlineStr">
        <is>
          <t>PARSED</t>
        </is>
      </c>
    </row>
    <row r="1200">
      <c r="A1200" s="29" t="inlineStr">
        <is>
          <t>CASP_PR_1156_v1</t>
        </is>
      </c>
      <c r="B1200" s="30" t="inlineStr">
        <is>
          <t>Is Sub-Outsourcing utilised?</t>
        </is>
      </c>
      <c r="C1200" s="35" t="inlineStr">
        <is>
          <t>TABLE: 57.0
Is Sub-Outsourcing utilised? - Outsourced Service/Function/Individual
HOW TO ANSWER: 1 to 30 values.
OPTIONS: Yes | No
WHEN TO ANSWER: “Details of Outsourcing: Outsourced Serivce/Function/Individual” (CASP_PR_1149) has been answered</t>
        </is>
      </c>
      <c r="D1200" s="36" t="inlineStr"/>
      <c r="E1200" s="36" t="inlineStr"/>
      <c r="F1200" s="36" t="inlineStr"/>
      <c r="G1200" s="36" t="inlineStr"/>
      <c r="H1200" s="36" t="inlineStr"/>
      <c r="I1200" s="36" t="inlineStr"/>
      <c r="J1200" s="36" t="inlineStr"/>
      <c r="K1200" s="36" t="inlineStr"/>
      <c r="L1200" s="36" t="inlineStr"/>
      <c r="M1200" s="36" t="inlineStr"/>
      <c r="N1200" s="36" t="inlineStr"/>
      <c r="O1200" s="36" t="inlineStr"/>
      <c r="P1200" s="36" t="inlineStr"/>
      <c r="Q1200" s="36" t="inlineStr"/>
      <c r="R1200" s="36" t="inlineStr"/>
      <c r="S1200" s="36" t="inlineStr"/>
      <c r="T1200" s="36" t="inlineStr"/>
      <c r="U1200" s="36" t="inlineStr"/>
      <c r="V1200" s="36" t="inlineStr"/>
      <c r="W1200" s="36" t="inlineStr"/>
      <c r="X1200" s="36" t="inlineStr"/>
      <c r="Y1200" s="36" t="inlineStr"/>
      <c r="Z1200" s="36" t="inlineStr"/>
      <c r="AA1200" s="36" t="inlineStr"/>
      <c r="AB1200" s="36" t="inlineStr"/>
      <c r="AC1200" s="36" t="inlineStr"/>
      <c r="AD1200" s="36" t="inlineStr"/>
      <c r="AE1200" s="36" t="inlineStr"/>
      <c r="AF1200" s="36" t="inlineStr"/>
      <c r="AG1200" s="36" t="inlineStr"/>
      <c r="AH1200">
        <f>COUNTA(D1200:AG1200)&gt;0</f>
        <v/>
      </c>
      <c r="AI1200">
        <f>IFERROR(D$1193&lt;&gt;"",FALSE)</f>
        <v/>
      </c>
      <c r="AJ1200">
        <f>IFERROR(AND(D$1193="",NOT(D$1193&lt;&gt;"")),FALSE)</f>
        <v/>
      </c>
      <c r="AK1200">
        <f>IF(AI1200,IF(AH1200,"ANSWERED","MISSING"),IF(AJ1200,IF(AH1200,"INVALID","CONTROLLER MISSING"),IF(AH1200,"INVALID","NOT APPLICABLE")))</f>
        <v/>
      </c>
      <c r="AL1200" t="inlineStr">
        <is>
          <t>PARSED</t>
        </is>
      </c>
    </row>
    <row r="1201">
      <c r="A1201" s="29" t="inlineStr">
        <is>
          <t>CASP_PR_1157_v1</t>
        </is>
      </c>
      <c r="B1201" s="30" t="inlineStr">
        <is>
          <t>Provide other details relating to outsourcing as required</t>
        </is>
      </c>
      <c r="C1201" s="31" t="inlineStr">
        <is>
          <t>WHEN TO ANSWER: “Number of outsourced services, functions and/or individuals” (CASP_PR_1147) is greater than “0”</t>
        </is>
      </c>
      <c r="D1201" s="36" t="inlineStr"/>
      <c r="E1201" s="33" t="inlineStr"/>
      <c r="F1201" s="33" t="inlineStr"/>
      <c r="G1201" s="33" t="inlineStr"/>
      <c r="H1201" s="33" t="inlineStr"/>
      <c r="I1201" s="33" t="inlineStr"/>
      <c r="J1201" s="33" t="inlineStr"/>
      <c r="K1201" s="33" t="inlineStr"/>
      <c r="L1201" s="33" t="inlineStr"/>
      <c r="M1201" s="33" t="inlineStr"/>
      <c r="N1201" s="33" t="inlineStr"/>
      <c r="O1201" s="33" t="inlineStr"/>
      <c r="P1201" s="33" t="inlineStr"/>
      <c r="Q1201" s="33" t="inlineStr"/>
      <c r="R1201" s="33" t="inlineStr"/>
      <c r="S1201" s="33" t="inlineStr"/>
      <c r="T1201" s="33" t="inlineStr"/>
      <c r="U1201" s="33" t="inlineStr"/>
      <c r="V1201" s="33" t="inlineStr"/>
      <c r="W1201" s="33" t="inlineStr"/>
      <c r="X1201" s="33" t="inlineStr"/>
      <c r="Y1201" s="33" t="inlineStr"/>
      <c r="Z1201" s="33" t="inlineStr"/>
      <c r="AA1201" s="33" t="inlineStr"/>
      <c r="AB1201" s="33" t="inlineStr"/>
      <c r="AC1201" s="33" t="inlineStr"/>
      <c r="AD1201" s="33" t="inlineStr"/>
      <c r="AE1201" s="33" t="inlineStr"/>
      <c r="AF1201" s="33" t="inlineStr"/>
      <c r="AG1201" s="33" t="inlineStr"/>
      <c r="AH1201">
        <f>COUNTA(D1201:D1201)&gt;0</f>
        <v/>
      </c>
      <c r="AI1201">
        <f>IFERROR(AND($D$1191&lt;&gt;"",$D$1191&gt;0),FALSE)</f>
        <v/>
      </c>
      <c r="AJ1201">
        <f>IFERROR(AND($D$1191="",NOT(AND($D$1191&lt;&gt;"",$D$1191&gt;0))),FALSE)</f>
        <v/>
      </c>
      <c r="AK1201">
        <f>IF(AI1201,IF(AH1201,"ANSWERED","MISSING"),IF(AJ1201,IF(AH1201,"INVALID","CONTROLLER MISSING"),IF(AH1201,"INVALID","NOT APPLICABLE")))</f>
        <v/>
      </c>
      <c r="AL1201" t="inlineStr">
        <is>
          <t>PARSED</t>
        </is>
      </c>
    </row>
    <row r="1202" ht="24" customHeight="1">
      <c r="A1202" s="28" t="inlineStr">
        <is>
          <t>PR — CLIENTS</t>
        </is>
      </c>
      <c r="B1202" s="28" t="n"/>
      <c r="C1202" s="28" t="n"/>
      <c r="D1202" s="28" t="n"/>
      <c r="E1202" s="28" t="n"/>
      <c r="F1202" s="28" t="n"/>
      <c r="G1202" s="28" t="n"/>
      <c r="H1202" s="28" t="n"/>
      <c r="I1202" s="28" t="n"/>
      <c r="J1202" s="28" t="n"/>
      <c r="K1202" s="28" t="n"/>
      <c r="L1202" s="28" t="n"/>
      <c r="M1202" s="28" t="n"/>
      <c r="N1202" s="28" t="n"/>
      <c r="O1202" s="28" t="n"/>
      <c r="P1202" s="28" t="n"/>
      <c r="Q1202" s="28" t="n"/>
      <c r="R1202" s="28" t="n"/>
      <c r="S1202" s="28" t="n"/>
      <c r="T1202" s="28" t="n"/>
      <c r="U1202" s="28" t="n"/>
      <c r="V1202" s="28" t="n"/>
      <c r="W1202" s="28" t="n"/>
      <c r="X1202" s="28" t="n"/>
      <c r="Y1202" s="28" t="n"/>
      <c r="Z1202" s="28" t="n"/>
      <c r="AA1202" s="28" t="n"/>
      <c r="AB1202" s="28" t="n"/>
      <c r="AC1202" s="28" t="n"/>
      <c r="AD1202" s="28" t="n"/>
      <c r="AE1202" s="28" t="n"/>
      <c r="AF1202" s="28" t="n"/>
      <c r="AG1202" s="28" t="n"/>
    </row>
    <row r="1203">
      <c r="A1203" s="29" t="inlineStr">
        <is>
          <t>CASP_PR_1158_v1</t>
        </is>
      </c>
      <c r="B1203" s="30" t="inlineStr">
        <is>
          <t>Provide the total number of Business-to-Business Clients at the end of the reporting period</t>
        </is>
      </c>
      <c r="C1203" s="34" t="inlineStr">
        <is>
          <t>TABLE: 58.0
MATRIX ROW / CONTEXT: Active
Provide the total number of Active  Business-to-Business Clients at the end of the reporting period
HOW TO ANSWER: 1 to 1 values.</t>
        </is>
      </c>
      <c r="D1203" s="32" t="inlineStr"/>
      <c r="E1203" s="33" t="inlineStr"/>
      <c r="F1203" s="33" t="inlineStr"/>
      <c r="G1203" s="33" t="inlineStr"/>
      <c r="H1203" s="33" t="inlineStr"/>
      <c r="I1203" s="33" t="inlineStr"/>
      <c r="J1203" s="33" t="inlineStr"/>
      <c r="K1203" s="33" t="inlineStr"/>
      <c r="L1203" s="33" t="inlineStr"/>
      <c r="M1203" s="33" t="inlineStr"/>
      <c r="N1203" s="33" t="inlineStr"/>
      <c r="O1203" s="33" t="inlineStr"/>
      <c r="P1203" s="33" t="inlineStr"/>
      <c r="Q1203" s="33" t="inlineStr"/>
      <c r="R1203" s="33" t="inlineStr"/>
      <c r="S1203" s="33" t="inlineStr"/>
      <c r="T1203" s="33" t="inlineStr"/>
      <c r="U1203" s="33" t="inlineStr"/>
      <c r="V1203" s="33" t="inlineStr"/>
      <c r="W1203" s="33" t="inlineStr"/>
      <c r="X1203" s="33" t="inlineStr"/>
      <c r="Y1203" s="33" t="inlineStr"/>
      <c r="Z1203" s="33" t="inlineStr"/>
      <c r="AA1203" s="33" t="inlineStr"/>
      <c r="AB1203" s="33" t="inlineStr"/>
      <c r="AC1203" s="33" t="inlineStr"/>
      <c r="AD1203" s="33" t="inlineStr"/>
      <c r="AE1203" s="33" t="inlineStr"/>
      <c r="AF1203" s="33" t="inlineStr"/>
      <c r="AG1203" s="33" t="inlineStr"/>
      <c r="AH1203">
        <f>COUNTA(D1203:D1203)&gt;0</f>
        <v/>
      </c>
      <c r="AI1203">
        <f>TRUE</f>
        <v/>
      </c>
      <c r="AJ1203">
        <f>FALSE</f>
        <v/>
      </c>
      <c r="AK1203">
        <f>IF(AH1203,"ANSWERED","MISSING")</f>
        <v/>
      </c>
      <c r="AL1203" t="inlineStr">
        <is>
          <t>NO_DEPENDENCY</t>
        </is>
      </c>
    </row>
    <row r="1204">
      <c r="A1204" s="29" t="inlineStr">
        <is>
          <t>CASP_PR_1159_v1</t>
        </is>
      </c>
      <c r="B1204" s="30" t="inlineStr">
        <is>
          <t>Provide the total number of Business-to-Business Clients at the end of the reporting period</t>
        </is>
      </c>
      <c r="C1204" s="34" t="inlineStr">
        <is>
          <t>TABLE: 58.0
MATRIX ROW / CONTEXT: Dormant
Provide the total number of Dormant Business-to-Business Clients at the end of the reporting period
HOW TO ANSWER: 1 to 1 values.</t>
        </is>
      </c>
      <c r="D1204" s="32" t="inlineStr"/>
      <c r="E1204" s="33" t="inlineStr"/>
      <c r="F1204" s="33" t="inlineStr"/>
      <c r="G1204" s="33" t="inlineStr"/>
      <c r="H1204" s="33" t="inlineStr"/>
      <c r="I1204" s="33" t="inlineStr"/>
      <c r="J1204" s="33" t="inlineStr"/>
      <c r="K1204" s="33" t="inlineStr"/>
      <c r="L1204" s="33" t="inlineStr"/>
      <c r="M1204" s="33" t="inlineStr"/>
      <c r="N1204" s="33" t="inlineStr"/>
      <c r="O1204" s="33" t="inlineStr"/>
      <c r="P1204" s="33" t="inlineStr"/>
      <c r="Q1204" s="33" t="inlineStr"/>
      <c r="R1204" s="33" t="inlineStr"/>
      <c r="S1204" s="33" t="inlineStr"/>
      <c r="T1204" s="33" t="inlineStr"/>
      <c r="U1204" s="33" t="inlineStr"/>
      <c r="V1204" s="33" t="inlineStr"/>
      <c r="W1204" s="33" t="inlineStr"/>
      <c r="X1204" s="33" t="inlineStr"/>
      <c r="Y1204" s="33" t="inlineStr"/>
      <c r="Z1204" s="33" t="inlineStr"/>
      <c r="AA1204" s="33" t="inlineStr"/>
      <c r="AB1204" s="33" t="inlineStr"/>
      <c r="AC1204" s="33" t="inlineStr"/>
      <c r="AD1204" s="33" t="inlineStr"/>
      <c r="AE1204" s="33" t="inlineStr"/>
      <c r="AF1204" s="33" t="inlineStr"/>
      <c r="AG1204" s="33" t="inlineStr"/>
      <c r="AH1204">
        <f>COUNTA(D1204:D1204)&gt;0</f>
        <v/>
      </c>
      <c r="AI1204">
        <f>TRUE</f>
        <v/>
      </c>
      <c r="AJ1204">
        <f>FALSE</f>
        <v/>
      </c>
      <c r="AK1204">
        <f>IF(AH1204,"ANSWERED","MISSING")</f>
        <v/>
      </c>
      <c r="AL1204" t="inlineStr">
        <is>
          <t>NO_DEPENDENCY</t>
        </is>
      </c>
    </row>
    <row r="1205">
      <c r="A1205" s="29" t="inlineStr">
        <is>
          <t>CASP_PR_1160_v1</t>
        </is>
      </c>
      <c r="B1205" s="30" t="inlineStr">
        <is>
          <t>Provide the total number of Business-to-Business Clients at the end of the reporting period</t>
        </is>
      </c>
      <c r="C1205" s="34" t="inlineStr">
        <is>
          <t>TABLE: 58.0
MATRIX ROW / CONTEXT: Inactive
Provide the total number of Inactive Business-to-Business Clients at the end of the reporting period
HOW TO ANSWER: 1 to 1 values.</t>
        </is>
      </c>
      <c r="D1205" s="32" t="inlineStr"/>
      <c r="E1205" s="33" t="inlineStr"/>
      <c r="F1205" s="33" t="inlineStr"/>
      <c r="G1205" s="33" t="inlineStr"/>
      <c r="H1205" s="33" t="inlineStr"/>
      <c r="I1205" s="33" t="inlineStr"/>
      <c r="J1205" s="33" t="inlineStr"/>
      <c r="K1205" s="33" t="inlineStr"/>
      <c r="L1205" s="33" t="inlineStr"/>
      <c r="M1205" s="33" t="inlineStr"/>
      <c r="N1205" s="33" t="inlineStr"/>
      <c r="O1205" s="33" t="inlineStr"/>
      <c r="P1205" s="33" t="inlineStr"/>
      <c r="Q1205" s="33" t="inlineStr"/>
      <c r="R1205" s="33" t="inlineStr"/>
      <c r="S1205" s="33" t="inlineStr"/>
      <c r="T1205" s="33" t="inlineStr"/>
      <c r="U1205" s="33" t="inlineStr"/>
      <c r="V1205" s="33" t="inlineStr"/>
      <c r="W1205" s="33" t="inlineStr"/>
      <c r="X1205" s="33" t="inlineStr"/>
      <c r="Y1205" s="33" t="inlineStr"/>
      <c r="Z1205" s="33" t="inlineStr"/>
      <c r="AA1205" s="33" t="inlineStr"/>
      <c r="AB1205" s="33" t="inlineStr"/>
      <c r="AC1205" s="33" t="inlineStr"/>
      <c r="AD1205" s="33" t="inlineStr"/>
      <c r="AE1205" s="33" t="inlineStr"/>
      <c r="AF1205" s="33" t="inlineStr"/>
      <c r="AG1205" s="33" t="inlineStr"/>
      <c r="AH1205">
        <f>COUNTA(D1205:D1205)&gt;0</f>
        <v/>
      </c>
      <c r="AI1205">
        <f>TRUE</f>
        <v/>
      </c>
      <c r="AJ1205">
        <f>FALSE</f>
        <v/>
      </c>
      <c r="AK1205">
        <f>IF(AH1205,"ANSWERED","MISSING")</f>
        <v/>
      </c>
      <c r="AL1205" t="inlineStr">
        <is>
          <t>NO_DEPENDENCY</t>
        </is>
      </c>
    </row>
    <row r="1206">
      <c r="A1206" s="29" t="inlineStr">
        <is>
          <t>CASP_PR_1161_v1</t>
        </is>
      </c>
      <c r="B1206" s="30" t="inlineStr">
        <is>
          <t>Provide the total number of Business-to-Consumer Clients at the end of the reporting period</t>
        </is>
      </c>
      <c r="C1206" s="34" t="inlineStr">
        <is>
          <t>TABLE: 58.0
MATRIX ROW / CONTEXT: Active
Provide the total number of Active Business-to-Consumer Clients at the end of the reporting period
HOW TO ANSWER: 1 to 1 values.</t>
        </is>
      </c>
      <c r="D1206" s="32" t="inlineStr"/>
      <c r="E1206" s="33" t="inlineStr"/>
      <c r="F1206" s="33" t="inlineStr"/>
      <c r="G1206" s="33" t="inlineStr"/>
      <c r="H1206" s="33" t="inlineStr"/>
      <c r="I1206" s="33" t="inlineStr"/>
      <c r="J1206" s="33" t="inlineStr"/>
      <c r="K1206" s="33" t="inlineStr"/>
      <c r="L1206" s="33" t="inlineStr"/>
      <c r="M1206" s="33" t="inlineStr"/>
      <c r="N1206" s="33" t="inlineStr"/>
      <c r="O1206" s="33" t="inlineStr"/>
      <c r="P1206" s="33" t="inlineStr"/>
      <c r="Q1206" s="33" t="inlineStr"/>
      <c r="R1206" s="33" t="inlineStr"/>
      <c r="S1206" s="33" t="inlineStr"/>
      <c r="T1206" s="33" t="inlineStr"/>
      <c r="U1206" s="33" t="inlineStr"/>
      <c r="V1206" s="33" t="inlineStr"/>
      <c r="W1206" s="33" t="inlineStr"/>
      <c r="X1206" s="33" t="inlineStr"/>
      <c r="Y1206" s="33" t="inlineStr"/>
      <c r="Z1206" s="33" t="inlineStr"/>
      <c r="AA1206" s="33" t="inlineStr"/>
      <c r="AB1206" s="33" t="inlineStr"/>
      <c r="AC1206" s="33" t="inlineStr"/>
      <c r="AD1206" s="33" t="inlineStr"/>
      <c r="AE1206" s="33" t="inlineStr"/>
      <c r="AF1206" s="33" t="inlineStr"/>
      <c r="AG1206" s="33" t="inlineStr"/>
      <c r="AH1206">
        <f>COUNTA(D1206:D1206)&gt;0</f>
        <v/>
      </c>
      <c r="AI1206">
        <f>TRUE</f>
        <v/>
      </c>
      <c r="AJ1206">
        <f>FALSE</f>
        <v/>
      </c>
      <c r="AK1206">
        <f>IF(AH1206,"ANSWERED","MISSING")</f>
        <v/>
      </c>
      <c r="AL1206" t="inlineStr">
        <is>
          <t>NO_DEPENDENCY</t>
        </is>
      </c>
    </row>
    <row r="1207">
      <c r="A1207" s="29" t="inlineStr">
        <is>
          <t>CASP_PR_1162_v1</t>
        </is>
      </c>
      <c r="B1207" s="30" t="inlineStr">
        <is>
          <t>Provide the total number of Business-to-Consumer Clients at the end of the reporting period</t>
        </is>
      </c>
      <c r="C1207" s="34" t="inlineStr">
        <is>
          <t>TABLE: 58.0
MATRIX ROW / CONTEXT: Dormant
Provide the total number of Dormant Business-to-Consumer Clients at the end of the reporting period
HOW TO ANSWER: 1 to 1 values.</t>
        </is>
      </c>
      <c r="D1207" s="32" t="inlineStr"/>
      <c r="E1207" s="33" t="inlineStr"/>
      <c r="F1207" s="33" t="inlineStr"/>
      <c r="G1207" s="33" t="inlineStr"/>
      <c r="H1207" s="33" t="inlineStr"/>
      <c r="I1207" s="33" t="inlineStr"/>
      <c r="J1207" s="33" t="inlineStr"/>
      <c r="K1207" s="33" t="inlineStr"/>
      <c r="L1207" s="33" t="inlineStr"/>
      <c r="M1207" s="33" t="inlineStr"/>
      <c r="N1207" s="33" t="inlineStr"/>
      <c r="O1207" s="33" t="inlineStr"/>
      <c r="P1207" s="33" t="inlineStr"/>
      <c r="Q1207" s="33" t="inlineStr"/>
      <c r="R1207" s="33" t="inlineStr"/>
      <c r="S1207" s="33" t="inlineStr"/>
      <c r="T1207" s="33" t="inlineStr"/>
      <c r="U1207" s="33" t="inlineStr"/>
      <c r="V1207" s="33" t="inlineStr"/>
      <c r="W1207" s="33" t="inlineStr"/>
      <c r="X1207" s="33" t="inlineStr"/>
      <c r="Y1207" s="33" t="inlineStr"/>
      <c r="Z1207" s="33" t="inlineStr"/>
      <c r="AA1207" s="33" t="inlineStr"/>
      <c r="AB1207" s="33" t="inlineStr"/>
      <c r="AC1207" s="33" t="inlineStr"/>
      <c r="AD1207" s="33" t="inlineStr"/>
      <c r="AE1207" s="33" t="inlineStr"/>
      <c r="AF1207" s="33" t="inlineStr"/>
      <c r="AG1207" s="33" t="inlineStr"/>
      <c r="AH1207">
        <f>COUNTA(D1207:D1207)&gt;0</f>
        <v/>
      </c>
      <c r="AI1207">
        <f>TRUE</f>
        <v/>
      </c>
      <c r="AJ1207">
        <f>FALSE</f>
        <v/>
      </c>
      <c r="AK1207">
        <f>IF(AH1207,"ANSWERED","MISSING")</f>
        <v/>
      </c>
      <c r="AL1207" t="inlineStr">
        <is>
          <t>NO_DEPENDENCY</t>
        </is>
      </c>
    </row>
    <row r="1208">
      <c r="A1208" s="29" t="inlineStr">
        <is>
          <t>CASP_PR_1163_v1</t>
        </is>
      </c>
      <c r="B1208" s="30" t="inlineStr">
        <is>
          <t>Provide the total number of Business-to-Consumer Clients at the end of the reporting period</t>
        </is>
      </c>
      <c r="C1208" s="34" t="inlineStr">
        <is>
          <t>TABLE: 58.0
MATRIX ROW / CONTEXT: Inactive
Provide the total number of Inactive Business-to-Consumer Clients at the end of the reporting period
HOW TO ANSWER: 1 to 1 values.</t>
        </is>
      </c>
      <c r="D1208" s="32" t="inlineStr"/>
      <c r="E1208" s="33" t="inlineStr"/>
      <c r="F1208" s="33" t="inlineStr"/>
      <c r="G1208" s="33" t="inlineStr"/>
      <c r="H1208" s="33" t="inlineStr"/>
      <c r="I1208" s="33" t="inlineStr"/>
      <c r="J1208" s="33" t="inlineStr"/>
      <c r="K1208" s="33" t="inlineStr"/>
      <c r="L1208" s="33" t="inlineStr"/>
      <c r="M1208" s="33" t="inlineStr"/>
      <c r="N1208" s="33" t="inlineStr"/>
      <c r="O1208" s="33" t="inlineStr"/>
      <c r="P1208" s="33" t="inlineStr"/>
      <c r="Q1208" s="33" t="inlineStr"/>
      <c r="R1208" s="33" t="inlineStr"/>
      <c r="S1208" s="33" t="inlineStr"/>
      <c r="T1208" s="33" t="inlineStr"/>
      <c r="U1208" s="33" t="inlineStr"/>
      <c r="V1208" s="33" t="inlineStr"/>
      <c r="W1208" s="33" t="inlineStr"/>
      <c r="X1208" s="33" t="inlineStr"/>
      <c r="Y1208" s="33" t="inlineStr"/>
      <c r="Z1208" s="33" t="inlineStr"/>
      <c r="AA1208" s="33" t="inlineStr"/>
      <c r="AB1208" s="33" t="inlineStr"/>
      <c r="AC1208" s="33" t="inlineStr"/>
      <c r="AD1208" s="33" t="inlineStr"/>
      <c r="AE1208" s="33" t="inlineStr"/>
      <c r="AF1208" s="33" t="inlineStr"/>
      <c r="AG1208" s="33" t="inlineStr"/>
      <c r="AH1208">
        <f>COUNTA(D1208:D1208)&gt;0</f>
        <v/>
      </c>
      <c r="AI1208">
        <f>TRUE</f>
        <v/>
      </c>
      <c r="AJ1208">
        <f>FALSE</f>
        <v/>
      </c>
      <c r="AK1208">
        <f>IF(AH1208,"ANSWERED","MISSING")</f>
        <v/>
      </c>
      <c r="AL1208" t="inlineStr">
        <is>
          <t>NO_DEPENDENCY</t>
        </is>
      </c>
    </row>
    <row r="1209">
      <c r="A1209" s="29" t="inlineStr">
        <is>
          <t>CASP_PR_1164_v1</t>
        </is>
      </c>
      <c r="B1209" s="30" t="inlineStr">
        <is>
          <t>Maximum Number of Accounts per client</t>
        </is>
      </c>
      <c r="C1209" s="31" t="inlineStr">
        <is>
          <t>Enter Maximum Number of Accounts per client</t>
        </is>
      </c>
      <c r="D1209" s="32" t="inlineStr"/>
      <c r="E1209" s="33" t="inlineStr"/>
      <c r="F1209" s="33" t="inlineStr"/>
      <c r="G1209" s="33" t="inlineStr"/>
      <c r="H1209" s="33" t="inlineStr"/>
      <c r="I1209" s="33" t="inlineStr"/>
      <c r="J1209" s="33" t="inlineStr"/>
      <c r="K1209" s="33" t="inlineStr"/>
      <c r="L1209" s="33" t="inlineStr"/>
      <c r="M1209" s="33" t="inlineStr"/>
      <c r="N1209" s="33" t="inlineStr"/>
      <c r="O1209" s="33" t="inlineStr"/>
      <c r="P1209" s="33" t="inlineStr"/>
      <c r="Q1209" s="33" t="inlineStr"/>
      <c r="R1209" s="33" t="inlineStr"/>
      <c r="S1209" s="33" t="inlineStr"/>
      <c r="T1209" s="33" t="inlineStr"/>
      <c r="U1209" s="33" t="inlineStr"/>
      <c r="V1209" s="33" t="inlineStr"/>
      <c r="W1209" s="33" t="inlineStr"/>
      <c r="X1209" s="33" t="inlineStr"/>
      <c r="Y1209" s="33" t="inlineStr"/>
      <c r="Z1209" s="33" t="inlineStr"/>
      <c r="AA1209" s="33" t="inlineStr"/>
      <c r="AB1209" s="33" t="inlineStr"/>
      <c r="AC1209" s="33" t="inlineStr"/>
      <c r="AD1209" s="33" t="inlineStr"/>
      <c r="AE1209" s="33" t="inlineStr"/>
      <c r="AF1209" s="33" t="inlineStr"/>
      <c r="AG1209" s="33" t="inlineStr"/>
      <c r="AH1209">
        <f>COUNTA(D1209:D1209)&gt;0</f>
        <v/>
      </c>
      <c r="AI1209">
        <f>TRUE</f>
        <v/>
      </c>
      <c r="AJ1209">
        <f>FALSE</f>
        <v/>
      </c>
      <c r="AK1209">
        <f>IF(AH1209,"ANSWERED","MISSING")</f>
        <v/>
      </c>
      <c r="AL1209" t="inlineStr">
        <is>
          <t>NO_DEPENDENCY</t>
        </is>
      </c>
    </row>
    <row r="1210">
      <c r="A1210" s="29" t="inlineStr">
        <is>
          <t>CASP_PR_1165_v1</t>
        </is>
      </c>
      <c r="B1210" s="30" t="inlineStr">
        <is>
          <t>Rationale for clients having multiple accounts</t>
        </is>
      </c>
      <c r="C1210" s="31" t="inlineStr">
        <is>
          <t>Enter Rationale for clients having multiple accounts
WHEN TO ANSWER: “Maximum Number of Accounts per client” (CASP_PR_1164) is greater than “1”</t>
        </is>
      </c>
      <c r="D1210" s="36" t="inlineStr"/>
      <c r="E1210" s="33" t="inlineStr"/>
      <c r="F1210" s="33" t="inlineStr"/>
      <c r="G1210" s="33" t="inlineStr"/>
      <c r="H1210" s="33" t="inlineStr"/>
      <c r="I1210" s="33" t="inlineStr"/>
      <c r="J1210" s="33" t="inlineStr"/>
      <c r="K1210" s="33" t="inlineStr"/>
      <c r="L1210" s="33" t="inlineStr"/>
      <c r="M1210" s="33" t="inlineStr"/>
      <c r="N1210" s="33" t="inlineStr"/>
      <c r="O1210" s="33" t="inlineStr"/>
      <c r="P1210" s="33" t="inlineStr"/>
      <c r="Q1210" s="33" t="inlineStr"/>
      <c r="R1210" s="33" t="inlineStr"/>
      <c r="S1210" s="33" t="inlineStr"/>
      <c r="T1210" s="33" t="inlineStr"/>
      <c r="U1210" s="33" t="inlineStr"/>
      <c r="V1210" s="33" t="inlineStr"/>
      <c r="W1210" s="33" t="inlineStr"/>
      <c r="X1210" s="33" t="inlineStr"/>
      <c r="Y1210" s="33" t="inlineStr"/>
      <c r="Z1210" s="33" t="inlineStr"/>
      <c r="AA1210" s="33" t="inlineStr"/>
      <c r="AB1210" s="33" t="inlineStr"/>
      <c r="AC1210" s="33" t="inlineStr"/>
      <c r="AD1210" s="33" t="inlineStr"/>
      <c r="AE1210" s="33" t="inlineStr"/>
      <c r="AF1210" s="33" t="inlineStr"/>
      <c r="AG1210" s="33" t="inlineStr"/>
      <c r="AH1210">
        <f>COUNTA(D1210:D1210)&gt;0</f>
        <v/>
      </c>
      <c r="AI1210">
        <f>IFERROR(AND($D$1209&lt;&gt;"",$D$1209&gt;1),FALSE)</f>
        <v/>
      </c>
      <c r="AJ1210">
        <f>IFERROR(AND($D$1209="",NOT(AND($D$1209&lt;&gt;"",$D$1209&gt;1))),FALSE)</f>
        <v/>
      </c>
      <c r="AK1210">
        <f>IF(AI1210,IF(AH1210,"ANSWERED","MISSING"),IF(AJ1210,IF(AH1210,"INVALID","CONTROLLER MISSING"),IF(AH1210,"INVALID","NOT APPLICABLE")))</f>
        <v/>
      </c>
      <c r="AL1210" t="inlineStr">
        <is>
          <t>PARSED</t>
        </is>
      </c>
    </row>
    <row r="1211">
      <c r="A1211" s="29" t="inlineStr">
        <is>
          <t>CASP_PR_1166_v1</t>
        </is>
      </c>
      <c r="B1211" s="30" t="inlineStr">
        <is>
          <t>Total number of Accounts</t>
        </is>
      </c>
      <c r="C1211" s="34" t="inlineStr">
        <is>
          <t>TABLE: 59.0
MATRIX ROW / CONTEXT: Business-to-Business
Enter the Total number of Accounts which belong to Business-to-Business Clients
HOW TO ANSWER: 1 to 1 values.
WHEN TO ANSWER: “Maximum Number of Accounts per client” (CASP_PR_1164) is greater than “1”</t>
        </is>
      </c>
      <c r="D1211" s="36" t="inlineStr"/>
      <c r="E1211" s="33" t="inlineStr"/>
      <c r="F1211" s="33" t="inlineStr"/>
      <c r="G1211" s="33" t="inlineStr"/>
      <c r="H1211" s="33" t="inlineStr"/>
      <c r="I1211" s="33" t="inlineStr"/>
      <c r="J1211" s="33" t="inlineStr"/>
      <c r="K1211" s="33" t="inlineStr"/>
      <c r="L1211" s="33" t="inlineStr"/>
      <c r="M1211" s="33" t="inlineStr"/>
      <c r="N1211" s="33" t="inlineStr"/>
      <c r="O1211" s="33" t="inlineStr"/>
      <c r="P1211" s="33" t="inlineStr"/>
      <c r="Q1211" s="33" t="inlineStr"/>
      <c r="R1211" s="33" t="inlineStr"/>
      <c r="S1211" s="33" t="inlineStr"/>
      <c r="T1211" s="33" t="inlineStr"/>
      <c r="U1211" s="33" t="inlineStr"/>
      <c r="V1211" s="33" t="inlineStr"/>
      <c r="W1211" s="33" t="inlineStr"/>
      <c r="X1211" s="33" t="inlineStr"/>
      <c r="Y1211" s="33" t="inlineStr"/>
      <c r="Z1211" s="33" t="inlineStr"/>
      <c r="AA1211" s="33" t="inlineStr"/>
      <c r="AB1211" s="33" t="inlineStr"/>
      <c r="AC1211" s="33" t="inlineStr"/>
      <c r="AD1211" s="33" t="inlineStr"/>
      <c r="AE1211" s="33" t="inlineStr"/>
      <c r="AF1211" s="33" t="inlineStr"/>
      <c r="AG1211" s="33" t="inlineStr"/>
      <c r="AH1211">
        <f>COUNTA(D1211:D1211)&gt;0</f>
        <v/>
      </c>
      <c r="AI1211">
        <f>IFERROR(AND($D$1209&lt;&gt;"",$D$1209&gt;1),FALSE)</f>
        <v/>
      </c>
      <c r="AJ1211">
        <f>IFERROR(AND($D$1209="",NOT(AND($D$1209&lt;&gt;"",$D$1209&gt;1))),FALSE)</f>
        <v/>
      </c>
      <c r="AK1211">
        <f>IF(AI1211,IF(AH1211,"ANSWERED","MISSING"),IF(AJ1211,IF(AH1211,"INVALID","CONTROLLER MISSING"),IF(AH1211,"INVALID","NOT APPLICABLE")))</f>
        <v/>
      </c>
      <c r="AL1211" t="inlineStr">
        <is>
          <t>PARSED</t>
        </is>
      </c>
    </row>
    <row r="1212">
      <c r="A1212" s="29" t="inlineStr">
        <is>
          <t>CASP_PR_1167_v1</t>
        </is>
      </c>
      <c r="B1212" s="30" t="inlineStr">
        <is>
          <t>Total number of Accounts</t>
        </is>
      </c>
      <c r="C1212" s="34" t="inlineStr">
        <is>
          <t>TABLE: 59.0
MATRIX ROW / CONTEXT: Business-To-Consumer
Enter the Total number of Accounts which belong to Business-To-Consumer Clients
HOW TO ANSWER: 1 to 1 values.
WHEN TO ANSWER: “Maximum Number of Accounts per client” (CASP_PR_1164) is greater than “1”</t>
        </is>
      </c>
      <c r="D1212" s="36" t="inlineStr"/>
      <c r="E1212" s="33" t="inlineStr"/>
      <c r="F1212" s="33" t="inlineStr"/>
      <c r="G1212" s="33" t="inlineStr"/>
      <c r="H1212" s="33" t="inlineStr"/>
      <c r="I1212" s="33" t="inlineStr"/>
      <c r="J1212" s="33" t="inlineStr"/>
      <c r="K1212" s="33" t="inlineStr"/>
      <c r="L1212" s="33" t="inlineStr"/>
      <c r="M1212" s="33" t="inlineStr"/>
      <c r="N1212" s="33" t="inlineStr"/>
      <c r="O1212" s="33" t="inlineStr"/>
      <c r="P1212" s="33" t="inlineStr"/>
      <c r="Q1212" s="33" t="inlineStr"/>
      <c r="R1212" s="33" t="inlineStr"/>
      <c r="S1212" s="33" t="inlineStr"/>
      <c r="T1212" s="33" t="inlineStr"/>
      <c r="U1212" s="33" t="inlineStr"/>
      <c r="V1212" s="33" t="inlineStr"/>
      <c r="W1212" s="33" t="inlineStr"/>
      <c r="X1212" s="33" t="inlineStr"/>
      <c r="Y1212" s="33" t="inlineStr"/>
      <c r="Z1212" s="33" t="inlineStr"/>
      <c r="AA1212" s="33" t="inlineStr"/>
      <c r="AB1212" s="33" t="inlineStr"/>
      <c r="AC1212" s="33" t="inlineStr"/>
      <c r="AD1212" s="33" t="inlineStr"/>
      <c r="AE1212" s="33" t="inlineStr"/>
      <c r="AF1212" s="33" t="inlineStr"/>
      <c r="AG1212" s="33" t="inlineStr"/>
      <c r="AH1212">
        <f>COUNTA(D1212:D1212)&gt;0</f>
        <v/>
      </c>
      <c r="AI1212">
        <f>IFERROR(AND($D$1209&lt;&gt;"",$D$1209&gt;1),FALSE)</f>
        <v/>
      </c>
      <c r="AJ1212">
        <f>IFERROR(AND($D$1209="",NOT(AND($D$1209&lt;&gt;"",$D$1209&gt;1))),FALSE)</f>
        <v/>
      </c>
      <c r="AK1212">
        <f>IF(AI1212,IF(AH1212,"ANSWERED","MISSING"),IF(AJ1212,IF(AH1212,"INVALID","CONTROLLER MISSING"),IF(AH1212,"INVALID","NOT APPLICABLE")))</f>
        <v/>
      </c>
      <c r="AL1212" t="inlineStr">
        <is>
          <t>PARSED</t>
        </is>
      </c>
    </row>
    <row r="1213">
      <c r="A1213" s="29" t="inlineStr">
        <is>
          <t>CASP_PR_1168_v1</t>
        </is>
      </c>
      <c r="B1213" s="30" t="inlineStr">
        <is>
          <t>Number of Clients having multiple accounts</t>
        </is>
      </c>
      <c r="C1213" s="34" t="inlineStr">
        <is>
          <t>TABLE: 59.0
MATRIX ROW / CONTEXT: Business-to-Business
Enter the Number of Clients having multiple accounts which belong to Business-to-Business Clients
HOW TO ANSWER: 1 to 1 values.
WHEN TO ANSWER: “Maximum Number of Accounts per client” (CASP_PR_1164) is greater than “1”</t>
        </is>
      </c>
      <c r="D1213" s="36" t="inlineStr"/>
      <c r="E1213" s="33" t="inlineStr"/>
      <c r="F1213" s="33" t="inlineStr"/>
      <c r="G1213" s="33" t="inlineStr"/>
      <c r="H1213" s="33" t="inlineStr"/>
      <c r="I1213" s="33" t="inlineStr"/>
      <c r="J1213" s="33" t="inlineStr"/>
      <c r="K1213" s="33" t="inlineStr"/>
      <c r="L1213" s="33" t="inlineStr"/>
      <c r="M1213" s="33" t="inlineStr"/>
      <c r="N1213" s="33" t="inlineStr"/>
      <c r="O1213" s="33" t="inlineStr"/>
      <c r="P1213" s="33" t="inlineStr"/>
      <c r="Q1213" s="33" t="inlineStr"/>
      <c r="R1213" s="33" t="inlineStr"/>
      <c r="S1213" s="33" t="inlineStr"/>
      <c r="T1213" s="33" t="inlineStr"/>
      <c r="U1213" s="33" t="inlineStr"/>
      <c r="V1213" s="33" t="inlineStr"/>
      <c r="W1213" s="33" t="inlineStr"/>
      <c r="X1213" s="33" t="inlineStr"/>
      <c r="Y1213" s="33" t="inlineStr"/>
      <c r="Z1213" s="33" t="inlineStr"/>
      <c r="AA1213" s="33" t="inlineStr"/>
      <c r="AB1213" s="33" t="inlineStr"/>
      <c r="AC1213" s="33" t="inlineStr"/>
      <c r="AD1213" s="33" t="inlineStr"/>
      <c r="AE1213" s="33" t="inlineStr"/>
      <c r="AF1213" s="33" t="inlineStr"/>
      <c r="AG1213" s="33" t="inlineStr"/>
      <c r="AH1213">
        <f>COUNTA(D1213:D1213)&gt;0</f>
        <v/>
      </c>
      <c r="AI1213">
        <f>IFERROR(AND($D$1209&lt;&gt;"",$D$1209&gt;1),FALSE)</f>
        <v/>
      </c>
      <c r="AJ1213">
        <f>IFERROR(AND($D$1209="",NOT(AND($D$1209&lt;&gt;"",$D$1209&gt;1))),FALSE)</f>
        <v/>
      </c>
      <c r="AK1213">
        <f>IF(AI1213,IF(AH1213,"ANSWERED","MISSING"),IF(AJ1213,IF(AH1213,"INVALID","CONTROLLER MISSING"),IF(AH1213,"INVALID","NOT APPLICABLE")))</f>
        <v/>
      </c>
      <c r="AL1213" t="inlineStr">
        <is>
          <t>PARSED</t>
        </is>
      </c>
    </row>
    <row r="1214">
      <c r="A1214" s="29" t="inlineStr">
        <is>
          <t>CASP_PR_1169_v1</t>
        </is>
      </c>
      <c r="B1214" s="30" t="inlineStr">
        <is>
          <t>Number of Clients having multiple accounts</t>
        </is>
      </c>
      <c r="C1214" s="34" t="inlineStr">
        <is>
          <t>TABLE: 59.0
MATRIX ROW / CONTEXT: Business-To-Consumer
Enter the Number of Clients having multiple accounts which belong to Business-To-Consumer Clients
HOW TO ANSWER: 1 to 1 values.
WHEN TO ANSWER: “Maximum Number of Accounts per client” (CASP_PR_1164) is greater than “1”</t>
        </is>
      </c>
      <c r="D1214" s="36" t="inlineStr"/>
      <c r="E1214" s="33" t="inlineStr"/>
      <c r="F1214" s="33" t="inlineStr"/>
      <c r="G1214" s="33" t="inlineStr"/>
      <c r="H1214" s="33" t="inlineStr"/>
      <c r="I1214" s="33" t="inlineStr"/>
      <c r="J1214" s="33" t="inlineStr"/>
      <c r="K1214" s="33" t="inlineStr"/>
      <c r="L1214" s="33" t="inlineStr"/>
      <c r="M1214" s="33" t="inlineStr"/>
      <c r="N1214" s="33" t="inlineStr"/>
      <c r="O1214" s="33" t="inlineStr"/>
      <c r="P1214" s="33" t="inlineStr"/>
      <c r="Q1214" s="33" t="inlineStr"/>
      <c r="R1214" s="33" t="inlineStr"/>
      <c r="S1214" s="33" t="inlineStr"/>
      <c r="T1214" s="33" t="inlineStr"/>
      <c r="U1214" s="33" t="inlineStr"/>
      <c r="V1214" s="33" t="inlineStr"/>
      <c r="W1214" s="33" t="inlineStr"/>
      <c r="X1214" s="33" t="inlineStr"/>
      <c r="Y1214" s="33" t="inlineStr"/>
      <c r="Z1214" s="33" t="inlineStr"/>
      <c r="AA1214" s="33" t="inlineStr"/>
      <c r="AB1214" s="33" t="inlineStr"/>
      <c r="AC1214" s="33" t="inlineStr"/>
      <c r="AD1214" s="33" t="inlineStr"/>
      <c r="AE1214" s="33" t="inlineStr"/>
      <c r="AF1214" s="33" t="inlineStr"/>
      <c r="AG1214" s="33" t="inlineStr"/>
      <c r="AH1214">
        <f>COUNTA(D1214:D1214)&gt;0</f>
        <v/>
      </c>
      <c r="AI1214">
        <f>IFERROR(AND($D$1209&lt;&gt;"",$D$1209&gt;1),FALSE)</f>
        <v/>
      </c>
      <c r="AJ1214">
        <f>IFERROR(AND($D$1209="",NOT(AND($D$1209&lt;&gt;"",$D$1209&gt;1))),FALSE)</f>
        <v/>
      </c>
      <c r="AK1214">
        <f>IF(AI1214,IF(AH1214,"ANSWERED","MISSING"),IF(AJ1214,IF(AH1214,"INVALID","CONTROLLER MISSING"),IF(AH1214,"INVALID","NOT APPLICABLE")))</f>
        <v/>
      </c>
      <c r="AL1214" t="inlineStr">
        <is>
          <t>PARSED</t>
        </is>
      </c>
    </row>
    <row r="1215">
      <c r="A1215" s="29" t="inlineStr">
        <is>
          <t>CASP_PR_1170_v1</t>
        </is>
      </c>
      <c r="B1215" s="30" t="inlineStr">
        <is>
          <t>Number of Clients which are Corporate entities, which are Market Makers or Liquidity Providers</t>
        </is>
      </c>
      <c r="C1215" s="34" t="inlineStr">
        <is>
          <t>TABLE: 60.0
MATRIX ROW / CONTEXT: Malta
Enter Number of Clients which are Corporate entities, which are Market Makers or Liquidity Providers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t>
        </is>
      </c>
      <c r="D1215" s="36" t="inlineStr"/>
      <c r="E1215" s="33" t="inlineStr"/>
      <c r="F1215" s="33" t="inlineStr"/>
      <c r="G1215" s="33" t="inlineStr"/>
      <c r="H1215" s="33" t="inlineStr"/>
      <c r="I1215" s="33" t="inlineStr"/>
      <c r="J1215" s="33" t="inlineStr"/>
      <c r="K1215" s="33" t="inlineStr"/>
      <c r="L1215" s="33" t="inlineStr"/>
      <c r="M1215" s="33" t="inlineStr"/>
      <c r="N1215" s="33" t="inlineStr"/>
      <c r="O1215" s="33" t="inlineStr"/>
      <c r="P1215" s="33" t="inlineStr"/>
      <c r="Q1215" s="33" t="inlineStr"/>
      <c r="R1215" s="33" t="inlineStr"/>
      <c r="S1215" s="33" t="inlineStr"/>
      <c r="T1215" s="33" t="inlineStr"/>
      <c r="U1215" s="33" t="inlineStr"/>
      <c r="V1215" s="33" t="inlineStr"/>
      <c r="W1215" s="33" t="inlineStr"/>
      <c r="X1215" s="33" t="inlineStr"/>
      <c r="Y1215" s="33" t="inlineStr"/>
      <c r="Z1215" s="33" t="inlineStr"/>
      <c r="AA1215" s="33" t="inlineStr"/>
      <c r="AB1215" s="33" t="inlineStr"/>
      <c r="AC1215" s="33" t="inlineStr"/>
      <c r="AD1215" s="33" t="inlineStr"/>
      <c r="AE1215" s="33" t="inlineStr"/>
      <c r="AF1215" s="33" t="inlineStr"/>
      <c r="AG1215" s="33" t="inlineStr"/>
      <c r="AH1215">
        <f>COUNTA(D1215:D1215)&gt;0</f>
        <v/>
      </c>
      <c r="AI1215">
        <f>IFERROR(SUM('2- PR'!$D$1203:$D$1203,'2- PR'!$D$1204:$D$1204,'2- PR'!$D$1205:$D$1205)&gt;0,FALSE)</f>
        <v/>
      </c>
      <c r="AJ1215">
        <f>IFERROR(AND(AND(COUNTA('2- PR'!$D$1203:$D$1203)=0,COUNTA('2- PR'!$D$1204:$D$1204)=0,COUNTA('2- PR'!$D$1205:$D$1205)=0),NOT(SUM('2- PR'!$D$1203:$D$1203,'2- PR'!$D$1204:$D$1204,'2- PR'!$D$1205:$D$1205)&gt;0)),FALSE)</f>
        <v/>
      </c>
      <c r="AK1215">
        <f>IF(AI1215,IF(AH1215,"ANSWERED","MISSING"),IF(AJ1215,IF(AH1215,"INVALID","CONTROLLER MISSING"),IF(AH1215,"INVALID","NOT APPLICABLE")))</f>
        <v/>
      </c>
      <c r="AL1215" t="inlineStr">
        <is>
          <t>PARSED</t>
        </is>
      </c>
    </row>
    <row r="1216">
      <c r="A1216" s="29" t="inlineStr">
        <is>
          <t>CASP_PR_1171_v1</t>
        </is>
      </c>
      <c r="B1216" s="30" t="inlineStr">
        <is>
          <t>Number of Clients which are Corporate entities, which are Market Makers or Liquidity Providers</t>
        </is>
      </c>
      <c r="C1216" s="34" t="inlineStr">
        <is>
          <t>TABLE: 60.0
MATRIX ROW / CONTEXT: EU/EEA
Enter Number of Clients which are Corporate entities, which are Market Makers or Liquidity Providers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t>
        </is>
      </c>
      <c r="D1216" s="36" t="inlineStr"/>
      <c r="E1216" s="33" t="inlineStr"/>
      <c r="F1216" s="33" t="inlineStr"/>
      <c r="G1216" s="33" t="inlineStr"/>
      <c r="H1216" s="33" t="inlineStr"/>
      <c r="I1216" s="33" t="inlineStr"/>
      <c r="J1216" s="33" t="inlineStr"/>
      <c r="K1216" s="33" t="inlineStr"/>
      <c r="L1216" s="33" t="inlineStr"/>
      <c r="M1216" s="33" t="inlineStr"/>
      <c r="N1216" s="33" t="inlineStr"/>
      <c r="O1216" s="33" t="inlineStr"/>
      <c r="P1216" s="33" t="inlineStr"/>
      <c r="Q1216" s="33" t="inlineStr"/>
      <c r="R1216" s="33" t="inlineStr"/>
      <c r="S1216" s="33" t="inlineStr"/>
      <c r="T1216" s="33" t="inlineStr"/>
      <c r="U1216" s="33" t="inlineStr"/>
      <c r="V1216" s="33" t="inlineStr"/>
      <c r="W1216" s="33" t="inlineStr"/>
      <c r="X1216" s="33" t="inlineStr"/>
      <c r="Y1216" s="33" t="inlineStr"/>
      <c r="Z1216" s="33" t="inlineStr"/>
      <c r="AA1216" s="33" t="inlineStr"/>
      <c r="AB1216" s="33" t="inlineStr"/>
      <c r="AC1216" s="33" t="inlineStr"/>
      <c r="AD1216" s="33" t="inlineStr"/>
      <c r="AE1216" s="33" t="inlineStr"/>
      <c r="AF1216" s="33" t="inlineStr"/>
      <c r="AG1216" s="33" t="inlineStr"/>
      <c r="AH1216">
        <f>COUNTA(D1216:D1216)&gt;0</f>
        <v/>
      </c>
      <c r="AI1216">
        <f>IFERROR(SUM('2- PR'!$D$1203:$D$1203,'2- PR'!$D$1204:$D$1204,'2- PR'!$D$1205:$D$1205)&gt;0,FALSE)</f>
        <v/>
      </c>
      <c r="AJ1216">
        <f>IFERROR(AND(AND(COUNTA('2- PR'!$D$1203:$D$1203)=0,COUNTA('2- PR'!$D$1204:$D$1204)=0,COUNTA('2- PR'!$D$1205:$D$1205)=0),NOT(SUM('2- PR'!$D$1203:$D$1203,'2- PR'!$D$1204:$D$1204,'2- PR'!$D$1205:$D$1205)&gt;0)),FALSE)</f>
        <v/>
      </c>
      <c r="AK1216">
        <f>IF(AI1216,IF(AH1216,"ANSWERED","MISSING"),IF(AJ1216,IF(AH1216,"INVALID","CONTROLLER MISSING"),IF(AH1216,"INVALID","NOT APPLICABLE")))</f>
        <v/>
      </c>
      <c r="AL1216" t="inlineStr">
        <is>
          <t>PARSED</t>
        </is>
      </c>
    </row>
    <row r="1217">
      <c r="A1217" s="29" t="inlineStr">
        <is>
          <t>CASP_PR_1172_v1</t>
        </is>
      </c>
      <c r="B1217" s="30" t="inlineStr">
        <is>
          <t>Number of Clients which are Corporate entities, which are Market Makers or Liquidity Providers</t>
        </is>
      </c>
      <c r="C1217" s="34" t="inlineStr">
        <is>
          <t>TABLE: 60.0
MATRIX ROW / CONTEXT: RoW
Enter Number of Clients which are Corporate entities, which are Market Makers or Liquidity Providers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t>
        </is>
      </c>
      <c r="D1217" s="36" t="inlineStr"/>
      <c r="E1217" s="33" t="inlineStr"/>
      <c r="F1217" s="33" t="inlineStr"/>
      <c r="G1217" s="33" t="inlineStr"/>
      <c r="H1217" s="33" t="inlineStr"/>
      <c r="I1217" s="33" t="inlineStr"/>
      <c r="J1217" s="33" t="inlineStr"/>
      <c r="K1217" s="33" t="inlineStr"/>
      <c r="L1217" s="33" t="inlineStr"/>
      <c r="M1217" s="33" t="inlineStr"/>
      <c r="N1217" s="33" t="inlineStr"/>
      <c r="O1217" s="33" t="inlineStr"/>
      <c r="P1217" s="33" t="inlineStr"/>
      <c r="Q1217" s="33" t="inlineStr"/>
      <c r="R1217" s="33" t="inlineStr"/>
      <c r="S1217" s="33" t="inlineStr"/>
      <c r="T1217" s="33" t="inlineStr"/>
      <c r="U1217" s="33" t="inlineStr"/>
      <c r="V1217" s="33" t="inlineStr"/>
      <c r="W1217" s="33" t="inlineStr"/>
      <c r="X1217" s="33" t="inlineStr"/>
      <c r="Y1217" s="33" t="inlineStr"/>
      <c r="Z1217" s="33" t="inlineStr"/>
      <c r="AA1217" s="33" t="inlineStr"/>
      <c r="AB1217" s="33" t="inlineStr"/>
      <c r="AC1217" s="33" t="inlineStr"/>
      <c r="AD1217" s="33" t="inlineStr"/>
      <c r="AE1217" s="33" t="inlineStr"/>
      <c r="AF1217" s="33" t="inlineStr"/>
      <c r="AG1217" s="33" t="inlineStr"/>
      <c r="AH1217">
        <f>COUNTA(D1217:D1217)&gt;0</f>
        <v/>
      </c>
      <c r="AI1217">
        <f>IFERROR(SUM('2- PR'!$D$1203:$D$1203,'2- PR'!$D$1204:$D$1204,'2- PR'!$D$1205:$D$1205)&gt;0,FALSE)</f>
        <v/>
      </c>
      <c r="AJ1217">
        <f>IFERROR(AND(AND(COUNTA('2- PR'!$D$1203:$D$1203)=0,COUNTA('2- PR'!$D$1204:$D$1204)=0,COUNTA('2- PR'!$D$1205:$D$1205)=0),NOT(SUM('2- PR'!$D$1203:$D$1203,'2- PR'!$D$1204:$D$1204,'2- PR'!$D$1205:$D$1205)&gt;0)),FALSE)</f>
        <v/>
      </c>
      <c r="AK1217">
        <f>IF(AI1217,IF(AH1217,"ANSWERED","MISSING"),IF(AJ1217,IF(AH1217,"INVALID","CONTROLLER MISSING"),IF(AH1217,"INVALID","NOT APPLICABLE")))</f>
        <v/>
      </c>
      <c r="AL1217" t="inlineStr">
        <is>
          <t>PARSED</t>
        </is>
      </c>
    </row>
    <row r="1218">
      <c r="A1218" s="29" t="inlineStr">
        <is>
          <t>CASP_PR_1173_v1</t>
        </is>
      </c>
      <c r="B1218" s="30" t="inlineStr">
        <is>
          <t>Number of Clients which are Corporate entities, which are in Gaming and Betting</t>
        </is>
      </c>
      <c r="C1218" s="34" t="inlineStr">
        <is>
          <t>TABLE: 60.0
MATRIX ROW / CONTEXT: Malta
Enter Number of Clients which are Corporate entities, which are in Gaming and Betting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t>
        </is>
      </c>
      <c r="D1218" s="36" t="inlineStr"/>
      <c r="E1218" s="33" t="inlineStr"/>
      <c r="F1218" s="33" t="inlineStr"/>
      <c r="G1218" s="33" t="inlineStr"/>
      <c r="H1218" s="33" t="inlineStr"/>
      <c r="I1218" s="33" t="inlineStr"/>
      <c r="J1218" s="33" t="inlineStr"/>
      <c r="K1218" s="33" t="inlineStr"/>
      <c r="L1218" s="33" t="inlineStr"/>
      <c r="M1218" s="33" t="inlineStr"/>
      <c r="N1218" s="33" t="inlineStr"/>
      <c r="O1218" s="33" t="inlineStr"/>
      <c r="P1218" s="33" t="inlineStr"/>
      <c r="Q1218" s="33" t="inlineStr"/>
      <c r="R1218" s="33" t="inlineStr"/>
      <c r="S1218" s="33" t="inlineStr"/>
      <c r="T1218" s="33" t="inlineStr"/>
      <c r="U1218" s="33" t="inlineStr"/>
      <c r="V1218" s="33" t="inlineStr"/>
      <c r="W1218" s="33" t="inlineStr"/>
      <c r="X1218" s="33" t="inlineStr"/>
      <c r="Y1218" s="33" t="inlineStr"/>
      <c r="Z1218" s="33" t="inlineStr"/>
      <c r="AA1218" s="33" t="inlineStr"/>
      <c r="AB1218" s="33" t="inlineStr"/>
      <c r="AC1218" s="33" t="inlineStr"/>
      <c r="AD1218" s="33" t="inlineStr"/>
      <c r="AE1218" s="33" t="inlineStr"/>
      <c r="AF1218" s="33" t="inlineStr"/>
      <c r="AG1218" s="33" t="inlineStr"/>
      <c r="AH1218">
        <f>COUNTA(D1218:D1218)&gt;0</f>
        <v/>
      </c>
      <c r="AI1218">
        <f>IFERROR(SUM('2- PR'!$D$1203:$D$1203,'2- PR'!$D$1204:$D$1204,'2- PR'!$D$1205:$D$1205)&gt;0,FALSE)</f>
        <v/>
      </c>
      <c r="AJ1218">
        <f>IFERROR(AND(AND(COUNTA('2- PR'!$D$1203:$D$1203)=0,COUNTA('2- PR'!$D$1204:$D$1204)=0,COUNTA('2- PR'!$D$1205:$D$1205)=0),NOT(SUM('2- PR'!$D$1203:$D$1203,'2- PR'!$D$1204:$D$1204,'2- PR'!$D$1205:$D$1205)&gt;0)),FALSE)</f>
        <v/>
      </c>
      <c r="AK1218">
        <f>IF(AI1218,IF(AH1218,"ANSWERED","MISSING"),IF(AJ1218,IF(AH1218,"INVALID","CONTROLLER MISSING"),IF(AH1218,"INVALID","NOT APPLICABLE")))</f>
        <v/>
      </c>
      <c r="AL1218" t="inlineStr">
        <is>
          <t>PARSED</t>
        </is>
      </c>
    </row>
    <row r="1219">
      <c r="A1219" s="29" t="inlineStr">
        <is>
          <t>CASP_PR_1174_v1</t>
        </is>
      </c>
      <c r="B1219" s="30" t="inlineStr">
        <is>
          <t>Number of Clients which are Corporate entities, which are in Gaming and Betting</t>
        </is>
      </c>
      <c r="C1219" s="34" t="inlineStr">
        <is>
          <t>TABLE: 60.0
MATRIX ROW / CONTEXT: EU/EEA
Enter Number of Clients which are Corporate entities, which are in Gaming and Betting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t>
        </is>
      </c>
      <c r="D1219" s="36" t="inlineStr"/>
      <c r="E1219" s="33" t="inlineStr"/>
      <c r="F1219" s="33" t="inlineStr"/>
      <c r="G1219" s="33" t="inlineStr"/>
      <c r="H1219" s="33" t="inlineStr"/>
      <c r="I1219" s="33" t="inlineStr"/>
      <c r="J1219" s="33" t="inlineStr"/>
      <c r="K1219" s="33" t="inlineStr"/>
      <c r="L1219" s="33" t="inlineStr"/>
      <c r="M1219" s="33" t="inlineStr"/>
      <c r="N1219" s="33" t="inlineStr"/>
      <c r="O1219" s="33" t="inlineStr"/>
      <c r="P1219" s="33" t="inlineStr"/>
      <c r="Q1219" s="33" t="inlineStr"/>
      <c r="R1219" s="33" t="inlineStr"/>
      <c r="S1219" s="33" t="inlineStr"/>
      <c r="T1219" s="33" t="inlineStr"/>
      <c r="U1219" s="33" t="inlineStr"/>
      <c r="V1219" s="33" t="inlineStr"/>
      <c r="W1219" s="33" t="inlineStr"/>
      <c r="X1219" s="33" t="inlineStr"/>
      <c r="Y1219" s="33" t="inlineStr"/>
      <c r="Z1219" s="33" t="inlineStr"/>
      <c r="AA1219" s="33" t="inlineStr"/>
      <c r="AB1219" s="33" t="inlineStr"/>
      <c r="AC1219" s="33" t="inlineStr"/>
      <c r="AD1219" s="33" t="inlineStr"/>
      <c r="AE1219" s="33" t="inlineStr"/>
      <c r="AF1219" s="33" t="inlineStr"/>
      <c r="AG1219" s="33" t="inlineStr"/>
      <c r="AH1219">
        <f>COUNTA(D1219:D1219)&gt;0</f>
        <v/>
      </c>
      <c r="AI1219">
        <f>IFERROR(SUM('2- PR'!$D$1203:$D$1203,'2- PR'!$D$1204:$D$1204,'2- PR'!$D$1205:$D$1205)&gt;0,FALSE)</f>
        <v/>
      </c>
      <c r="AJ1219">
        <f>IFERROR(AND(AND(COUNTA('2- PR'!$D$1203:$D$1203)=0,COUNTA('2- PR'!$D$1204:$D$1204)=0,COUNTA('2- PR'!$D$1205:$D$1205)=0),NOT(SUM('2- PR'!$D$1203:$D$1203,'2- PR'!$D$1204:$D$1204,'2- PR'!$D$1205:$D$1205)&gt;0)),FALSE)</f>
        <v/>
      </c>
      <c r="AK1219">
        <f>IF(AI1219,IF(AH1219,"ANSWERED","MISSING"),IF(AJ1219,IF(AH1219,"INVALID","CONTROLLER MISSING"),IF(AH1219,"INVALID","NOT APPLICABLE")))</f>
        <v/>
      </c>
      <c r="AL1219" t="inlineStr">
        <is>
          <t>PARSED</t>
        </is>
      </c>
    </row>
    <row r="1220">
      <c r="A1220" s="29" t="inlineStr">
        <is>
          <t>CASP_PR_1175_v1</t>
        </is>
      </c>
      <c r="B1220" s="30" t="inlineStr">
        <is>
          <t>Number of Clients which are Corporate entities, which are classified as Gaming and Betting</t>
        </is>
      </c>
      <c r="C1220" s="34" t="inlineStr">
        <is>
          <t>TABLE: 60.0
MATRIX ROW / CONTEXT: RoW
Enter Number of Clients which are Corporate entities, which are classified as Gaming and Betting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t>
        </is>
      </c>
      <c r="D1220" s="36" t="inlineStr"/>
      <c r="E1220" s="33" t="inlineStr"/>
      <c r="F1220" s="33" t="inlineStr"/>
      <c r="G1220" s="33" t="inlineStr"/>
      <c r="H1220" s="33" t="inlineStr"/>
      <c r="I1220" s="33" t="inlineStr"/>
      <c r="J1220" s="33" t="inlineStr"/>
      <c r="K1220" s="33" t="inlineStr"/>
      <c r="L1220" s="33" t="inlineStr"/>
      <c r="M1220" s="33" t="inlineStr"/>
      <c r="N1220" s="33" t="inlineStr"/>
      <c r="O1220" s="33" t="inlineStr"/>
      <c r="P1220" s="33" t="inlineStr"/>
      <c r="Q1220" s="33" t="inlineStr"/>
      <c r="R1220" s="33" t="inlineStr"/>
      <c r="S1220" s="33" t="inlineStr"/>
      <c r="T1220" s="33" t="inlineStr"/>
      <c r="U1220" s="33" t="inlineStr"/>
      <c r="V1220" s="33" t="inlineStr"/>
      <c r="W1220" s="33" t="inlineStr"/>
      <c r="X1220" s="33" t="inlineStr"/>
      <c r="Y1220" s="33" t="inlineStr"/>
      <c r="Z1220" s="33" t="inlineStr"/>
      <c r="AA1220" s="33" t="inlineStr"/>
      <c r="AB1220" s="33" t="inlineStr"/>
      <c r="AC1220" s="33" t="inlineStr"/>
      <c r="AD1220" s="33" t="inlineStr"/>
      <c r="AE1220" s="33" t="inlineStr"/>
      <c r="AF1220" s="33" t="inlineStr"/>
      <c r="AG1220" s="33" t="inlineStr"/>
      <c r="AH1220">
        <f>COUNTA(D1220:D1220)&gt;0</f>
        <v/>
      </c>
      <c r="AI1220">
        <f>IFERROR(SUM('2- PR'!$D$1203:$D$1203,'2- PR'!$D$1204:$D$1204,'2- PR'!$D$1205:$D$1205)&gt;0,FALSE)</f>
        <v/>
      </c>
      <c r="AJ1220">
        <f>IFERROR(AND(AND(COUNTA('2- PR'!$D$1203:$D$1203)=0,COUNTA('2- PR'!$D$1204:$D$1204)=0,COUNTA('2- PR'!$D$1205:$D$1205)=0),NOT(SUM('2- PR'!$D$1203:$D$1203,'2- PR'!$D$1204:$D$1204,'2- PR'!$D$1205:$D$1205)&gt;0)),FALSE)</f>
        <v/>
      </c>
      <c r="AK1220">
        <f>IF(AI1220,IF(AH1220,"ANSWERED","MISSING"),IF(AJ1220,IF(AH1220,"INVALID","CONTROLLER MISSING"),IF(AH1220,"INVALID","NOT APPLICABLE")))</f>
        <v/>
      </c>
      <c r="AL1220" t="inlineStr">
        <is>
          <t>PARSED</t>
        </is>
      </c>
    </row>
    <row r="1221">
      <c r="A1221" s="29" t="inlineStr">
        <is>
          <t>CASP_PR_1176_v1</t>
        </is>
      </c>
      <c r="B1221" s="30" t="inlineStr">
        <is>
          <t>Number of Clients which are Corporate entities which are classified as Financial and Insurance</t>
        </is>
      </c>
      <c r="C1221" s="34" t="inlineStr">
        <is>
          <t>TABLE: 60.0
MATRIX ROW / CONTEXT: Malta
Enter Number of Clients which are Corporate entities which are classified as Financial and Insurance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t>
        </is>
      </c>
      <c r="D1221" s="36" t="inlineStr"/>
      <c r="E1221" s="33" t="inlineStr"/>
      <c r="F1221" s="33" t="inlineStr"/>
      <c r="G1221" s="33" t="inlineStr"/>
      <c r="H1221" s="33" t="inlineStr"/>
      <c r="I1221" s="33" t="inlineStr"/>
      <c r="J1221" s="33" t="inlineStr"/>
      <c r="K1221" s="33" t="inlineStr"/>
      <c r="L1221" s="33" t="inlineStr"/>
      <c r="M1221" s="33" t="inlineStr"/>
      <c r="N1221" s="33" t="inlineStr"/>
      <c r="O1221" s="33" t="inlineStr"/>
      <c r="P1221" s="33" t="inlineStr"/>
      <c r="Q1221" s="33" t="inlineStr"/>
      <c r="R1221" s="33" t="inlineStr"/>
      <c r="S1221" s="33" t="inlineStr"/>
      <c r="T1221" s="33" t="inlineStr"/>
      <c r="U1221" s="33" t="inlineStr"/>
      <c r="V1221" s="33" t="inlineStr"/>
      <c r="W1221" s="33" t="inlineStr"/>
      <c r="X1221" s="33" t="inlineStr"/>
      <c r="Y1221" s="33" t="inlineStr"/>
      <c r="Z1221" s="33" t="inlineStr"/>
      <c r="AA1221" s="33" t="inlineStr"/>
      <c r="AB1221" s="33" t="inlineStr"/>
      <c r="AC1221" s="33" t="inlineStr"/>
      <c r="AD1221" s="33" t="inlineStr"/>
      <c r="AE1221" s="33" t="inlineStr"/>
      <c r="AF1221" s="33" t="inlineStr"/>
      <c r="AG1221" s="33" t="inlineStr"/>
      <c r="AH1221">
        <f>COUNTA(D1221:D1221)&gt;0</f>
        <v/>
      </c>
      <c r="AI1221">
        <f>IFERROR(SUM('2- PR'!$D$1203:$D$1203,'2- PR'!$D$1204:$D$1204,'2- PR'!$D$1205:$D$1205)&gt;0,FALSE)</f>
        <v/>
      </c>
      <c r="AJ1221">
        <f>IFERROR(AND(AND(COUNTA('2- PR'!$D$1203:$D$1203)=0,COUNTA('2- PR'!$D$1204:$D$1204)=0,COUNTA('2- PR'!$D$1205:$D$1205)=0),NOT(SUM('2- PR'!$D$1203:$D$1203,'2- PR'!$D$1204:$D$1204,'2- PR'!$D$1205:$D$1205)&gt;0)),FALSE)</f>
        <v/>
      </c>
      <c r="AK1221">
        <f>IF(AI1221,IF(AH1221,"ANSWERED","MISSING"),IF(AJ1221,IF(AH1221,"INVALID","CONTROLLER MISSING"),IF(AH1221,"INVALID","NOT APPLICABLE")))</f>
        <v/>
      </c>
      <c r="AL1221" t="inlineStr">
        <is>
          <t>PARSED</t>
        </is>
      </c>
    </row>
    <row r="1222">
      <c r="A1222" s="29" t="inlineStr">
        <is>
          <t>CASP_PR_1177_v1</t>
        </is>
      </c>
      <c r="B1222" s="30" t="inlineStr">
        <is>
          <t>Number of Clients which are Corporate entities which are classified as Financial and Insurance</t>
        </is>
      </c>
      <c r="C1222" s="34" t="inlineStr">
        <is>
          <t>TABLE: 60.0
MATRIX ROW / CONTEXT: EU/EEA
Enter Number of Clients which are Corporate entities which are classified as Financial and Insurance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t>
        </is>
      </c>
      <c r="D1222" s="36" t="inlineStr"/>
      <c r="E1222" s="33" t="inlineStr"/>
      <c r="F1222" s="33" t="inlineStr"/>
      <c r="G1222" s="33" t="inlineStr"/>
      <c r="H1222" s="33" t="inlineStr"/>
      <c r="I1222" s="33" t="inlineStr"/>
      <c r="J1222" s="33" t="inlineStr"/>
      <c r="K1222" s="33" t="inlineStr"/>
      <c r="L1222" s="33" t="inlineStr"/>
      <c r="M1222" s="33" t="inlineStr"/>
      <c r="N1222" s="33" t="inlineStr"/>
      <c r="O1222" s="33" t="inlineStr"/>
      <c r="P1222" s="33" t="inlineStr"/>
      <c r="Q1222" s="33" t="inlineStr"/>
      <c r="R1222" s="33" t="inlineStr"/>
      <c r="S1222" s="33" t="inlineStr"/>
      <c r="T1222" s="33" t="inlineStr"/>
      <c r="U1222" s="33" t="inlineStr"/>
      <c r="V1222" s="33" t="inlineStr"/>
      <c r="W1222" s="33" t="inlineStr"/>
      <c r="X1222" s="33" t="inlineStr"/>
      <c r="Y1222" s="33" t="inlineStr"/>
      <c r="Z1222" s="33" t="inlineStr"/>
      <c r="AA1222" s="33" t="inlineStr"/>
      <c r="AB1222" s="33" t="inlineStr"/>
      <c r="AC1222" s="33" t="inlineStr"/>
      <c r="AD1222" s="33" t="inlineStr"/>
      <c r="AE1222" s="33" t="inlineStr"/>
      <c r="AF1222" s="33" t="inlineStr"/>
      <c r="AG1222" s="33" t="inlineStr"/>
      <c r="AH1222">
        <f>COUNTA(D1222:D1222)&gt;0</f>
        <v/>
      </c>
      <c r="AI1222">
        <f>IFERROR(SUM('2- PR'!$D$1203:$D$1203,'2- PR'!$D$1204:$D$1204,'2- PR'!$D$1205:$D$1205)&gt;0,FALSE)</f>
        <v/>
      </c>
      <c r="AJ1222">
        <f>IFERROR(AND(AND(COUNTA('2- PR'!$D$1203:$D$1203)=0,COUNTA('2- PR'!$D$1204:$D$1204)=0,COUNTA('2- PR'!$D$1205:$D$1205)=0),NOT(SUM('2- PR'!$D$1203:$D$1203,'2- PR'!$D$1204:$D$1204,'2- PR'!$D$1205:$D$1205)&gt;0)),FALSE)</f>
        <v/>
      </c>
      <c r="AK1222">
        <f>IF(AI1222,IF(AH1222,"ANSWERED","MISSING"),IF(AJ1222,IF(AH1222,"INVALID","CONTROLLER MISSING"),IF(AH1222,"INVALID","NOT APPLICABLE")))</f>
        <v/>
      </c>
      <c r="AL1222" t="inlineStr">
        <is>
          <t>PARSED</t>
        </is>
      </c>
    </row>
    <row r="1223">
      <c r="A1223" s="29" t="inlineStr">
        <is>
          <t>CASP_PR_1178_v1</t>
        </is>
      </c>
      <c r="B1223" s="30" t="inlineStr">
        <is>
          <t>Number of Clients which are Corporate entities which are classified as Financial and Insurance</t>
        </is>
      </c>
      <c r="C1223" s="34" t="inlineStr">
        <is>
          <t>TABLE: 60.0
MATRIX ROW / CONTEXT: RoW
Enter Number of Clients which are Corporate entities which are classified as Financial and Insurance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t>
        </is>
      </c>
      <c r="D1223" s="36" t="inlineStr"/>
      <c r="E1223" s="33" t="inlineStr"/>
      <c r="F1223" s="33" t="inlineStr"/>
      <c r="G1223" s="33" t="inlineStr"/>
      <c r="H1223" s="33" t="inlineStr"/>
      <c r="I1223" s="33" t="inlineStr"/>
      <c r="J1223" s="33" t="inlineStr"/>
      <c r="K1223" s="33" t="inlineStr"/>
      <c r="L1223" s="33" t="inlineStr"/>
      <c r="M1223" s="33" t="inlineStr"/>
      <c r="N1223" s="33" t="inlineStr"/>
      <c r="O1223" s="33" t="inlineStr"/>
      <c r="P1223" s="33" t="inlineStr"/>
      <c r="Q1223" s="33" t="inlineStr"/>
      <c r="R1223" s="33" t="inlineStr"/>
      <c r="S1223" s="33" t="inlineStr"/>
      <c r="T1223" s="33" t="inlineStr"/>
      <c r="U1223" s="33" t="inlineStr"/>
      <c r="V1223" s="33" t="inlineStr"/>
      <c r="W1223" s="33" t="inlineStr"/>
      <c r="X1223" s="33" t="inlineStr"/>
      <c r="Y1223" s="33" t="inlineStr"/>
      <c r="Z1223" s="33" t="inlineStr"/>
      <c r="AA1223" s="33" t="inlineStr"/>
      <c r="AB1223" s="33" t="inlineStr"/>
      <c r="AC1223" s="33" t="inlineStr"/>
      <c r="AD1223" s="33" t="inlineStr"/>
      <c r="AE1223" s="33" t="inlineStr"/>
      <c r="AF1223" s="33" t="inlineStr"/>
      <c r="AG1223" s="33" t="inlineStr"/>
      <c r="AH1223">
        <f>COUNTA(D1223:D1223)&gt;0</f>
        <v/>
      </c>
      <c r="AI1223">
        <f>IFERROR(SUM('2- PR'!$D$1203:$D$1203,'2- PR'!$D$1204:$D$1204,'2- PR'!$D$1205:$D$1205)&gt;0,FALSE)</f>
        <v/>
      </c>
      <c r="AJ1223">
        <f>IFERROR(AND(AND(COUNTA('2- PR'!$D$1203:$D$1203)=0,COUNTA('2- PR'!$D$1204:$D$1204)=0,COUNTA('2- PR'!$D$1205:$D$1205)=0),NOT(SUM('2- PR'!$D$1203:$D$1203,'2- PR'!$D$1204:$D$1204,'2- PR'!$D$1205:$D$1205)&gt;0)),FALSE)</f>
        <v/>
      </c>
      <c r="AK1223">
        <f>IF(AI1223,IF(AH1223,"ANSWERED","MISSING"),IF(AJ1223,IF(AH1223,"INVALID","CONTROLLER MISSING"),IF(AH1223,"INVALID","NOT APPLICABLE")))</f>
        <v/>
      </c>
      <c r="AL1223" t="inlineStr">
        <is>
          <t>PARSED</t>
        </is>
      </c>
    </row>
    <row r="1224">
      <c r="A1224" s="29" t="inlineStr">
        <is>
          <t>CASP_PR_1179_v1</t>
        </is>
      </c>
      <c r="B1224" s="30" t="inlineStr">
        <is>
          <t>All Other Corporate Entity Clients</t>
        </is>
      </c>
      <c r="C1224" s="34" t="inlineStr">
        <is>
          <t>TABLE: 60.0
MATRIX ROW / CONTEXT: Malta
Enter All Other Corporate Entity Clients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D1224" s="36" t="inlineStr"/>
      <c r="E1224" s="33" t="inlineStr"/>
      <c r="F1224" s="33" t="inlineStr"/>
      <c r="G1224" s="33" t="inlineStr"/>
      <c r="H1224" s="33" t="inlineStr"/>
      <c r="I1224" s="33" t="inlineStr"/>
      <c r="J1224" s="33" t="inlineStr"/>
      <c r="K1224" s="33" t="inlineStr"/>
      <c r="L1224" s="33" t="inlineStr"/>
      <c r="M1224" s="33" t="inlineStr"/>
      <c r="N1224" s="33" t="inlineStr"/>
      <c r="O1224" s="33" t="inlineStr"/>
      <c r="P1224" s="33" t="inlineStr"/>
      <c r="Q1224" s="33" t="inlineStr"/>
      <c r="R1224" s="33" t="inlineStr"/>
      <c r="S1224" s="33" t="inlineStr"/>
      <c r="T1224" s="33" t="inlineStr"/>
      <c r="U1224" s="33" t="inlineStr"/>
      <c r="V1224" s="33" t="inlineStr"/>
      <c r="W1224" s="33" t="inlineStr"/>
      <c r="X1224" s="33" t="inlineStr"/>
      <c r="Y1224" s="33" t="inlineStr"/>
      <c r="Z1224" s="33" t="inlineStr"/>
      <c r="AA1224" s="33" t="inlineStr"/>
      <c r="AB1224" s="33" t="inlineStr"/>
      <c r="AC1224" s="33" t="inlineStr"/>
      <c r="AD1224" s="33" t="inlineStr"/>
      <c r="AE1224" s="33" t="inlineStr"/>
      <c r="AF1224" s="33" t="inlineStr"/>
      <c r="AG1224" s="33" t="inlineStr"/>
      <c r="AH1224">
        <f>COUNTA(D1224:D1224)&gt;0</f>
        <v/>
      </c>
      <c r="AI1224">
        <f>IFERROR(SUM('2- PR'!$D$1203:$D$1203,'2- PR'!$D$1204:$D$1204,'2- PR'!$D$1205:$D$1205)&gt;0,FALSE)</f>
        <v/>
      </c>
      <c r="AJ1224">
        <f>IFERROR(AND(AND(COUNTA('2- PR'!$D$1203:$D$1203)=0,COUNTA('2- PR'!$D$1204:$D$1204)=0,COUNTA('2- PR'!$D$1205:$D$1205)=0),NOT(SUM('2- PR'!$D$1203:$D$1203,'2- PR'!$D$1204:$D$1204,'2- PR'!$D$1205:$D$1205)&gt;0)),FALSE)</f>
        <v/>
      </c>
      <c r="AK1224">
        <f>IF(AI1224,IF(AH1224,"ANSWERED","MISSING"),IF(AJ1224,IF(AH1224,"INVALID","CONTROLLER MISSING"),IF(AH1224,"INVALID","NOT APPLICABLE")))</f>
        <v/>
      </c>
      <c r="AL1224" t="inlineStr">
        <is>
          <t>PARSED</t>
        </is>
      </c>
    </row>
    <row r="1225">
      <c r="A1225" s="29" t="inlineStr">
        <is>
          <t>CASP_PR_1180_v1</t>
        </is>
      </c>
      <c r="B1225" s="30" t="inlineStr">
        <is>
          <t>All Other Corporate Entity Clients</t>
        </is>
      </c>
      <c r="C1225" s="34" t="inlineStr">
        <is>
          <t>TABLE: 60.0
MATRIX ROW / CONTEXT: EU/EEA
Enter All Other Corporate Entity Clients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D1225" s="36" t="inlineStr"/>
      <c r="E1225" s="33" t="inlineStr"/>
      <c r="F1225" s="33" t="inlineStr"/>
      <c r="G1225" s="33" t="inlineStr"/>
      <c r="H1225" s="33" t="inlineStr"/>
      <c r="I1225" s="33" t="inlineStr"/>
      <c r="J1225" s="33" t="inlineStr"/>
      <c r="K1225" s="33" t="inlineStr"/>
      <c r="L1225" s="33" t="inlineStr"/>
      <c r="M1225" s="33" t="inlineStr"/>
      <c r="N1225" s="33" t="inlineStr"/>
      <c r="O1225" s="33" t="inlineStr"/>
      <c r="P1225" s="33" t="inlineStr"/>
      <c r="Q1225" s="33" t="inlineStr"/>
      <c r="R1225" s="33" t="inlineStr"/>
      <c r="S1225" s="33" t="inlineStr"/>
      <c r="T1225" s="33" t="inlineStr"/>
      <c r="U1225" s="33" t="inlineStr"/>
      <c r="V1225" s="33" t="inlineStr"/>
      <c r="W1225" s="33" t="inlineStr"/>
      <c r="X1225" s="33" t="inlineStr"/>
      <c r="Y1225" s="33" t="inlineStr"/>
      <c r="Z1225" s="33" t="inlineStr"/>
      <c r="AA1225" s="33" t="inlineStr"/>
      <c r="AB1225" s="33" t="inlineStr"/>
      <c r="AC1225" s="33" t="inlineStr"/>
      <c r="AD1225" s="33" t="inlineStr"/>
      <c r="AE1225" s="33" t="inlineStr"/>
      <c r="AF1225" s="33" t="inlineStr"/>
      <c r="AG1225" s="33" t="inlineStr"/>
      <c r="AH1225">
        <f>COUNTA(D1225:D1225)&gt;0</f>
        <v/>
      </c>
      <c r="AI1225">
        <f>IFERROR(SUM('2- PR'!$D$1203:$D$1203,'2- PR'!$D$1204:$D$1204,'2- PR'!$D$1205:$D$1205)&gt;0,FALSE)</f>
        <v/>
      </c>
      <c r="AJ1225">
        <f>IFERROR(AND(AND(COUNTA('2- PR'!$D$1203:$D$1203)=0,COUNTA('2- PR'!$D$1204:$D$1204)=0,COUNTA('2- PR'!$D$1205:$D$1205)=0),NOT(SUM('2- PR'!$D$1203:$D$1203,'2- PR'!$D$1204:$D$1204,'2- PR'!$D$1205:$D$1205)&gt;0)),FALSE)</f>
        <v/>
      </c>
      <c r="AK1225">
        <f>IF(AI1225,IF(AH1225,"ANSWERED","MISSING"),IF(AJ1225,IF(AH1225,"INVALID","CONTROLLER MISSING"),IF(AH1225,"INVALID","NOT APPLICABLE")))</f>
        <v/>
      </c>
      <c r="AL1225" t="inlineStr">
        <is>
          <t>PARSED</t>
        </is>
      </c>
    </row>
    <row r="1226">
      <c r="A1226" s="29" t="inlineStr">
        <is>
          <t>CASP_PR_1181_v1</t>
        </is>
      </c>
      <c r="B1226" s="30" t="inlineStr">
        <is>
          <t>All Other Corporate Entity Clients</t>
        </is>
      </c>
      <c r="C1226" s="34" t="inlineStr">
        <is>
          <t>TABLE: 60.0
MATRIX ROW / CONTEXT: RoW
Enter All Other Corporate Entity Clients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D1226" s="36" t="inlineStr"/>
      <c r="E1226" s="33" t="inlineStr"/>
      <c r="F1226" s="33" t="inlineStr"/>
      <c r="G1226" s="33" t="inlineStr"/>
      <c r="H1226" s="33" t="inlineStr"/>
      <c r="I1226" s="33" t="inlineStr"/>
      <c r="J1226" s="33" t="inlineStr"/>
      <c r="K1226" s="33" t="inlineStr"/>
      <c r="L1226" s="33" t="inlineStr"/>
      <c r="M1226" s="33" t="inlineStr"/>
      <c r="N1226" s="33" t="inlineStr"/>
      <c r="O1226" s="33" t="inlineStr"/>
      <c r="P1226" s="33" t="inlineStr"/>
      <c r="Q1226" s="33" t="inlineStr"/>
      <c r="R1226" s="33" t="inlineStr"/>
      <c r="S1226" s="33" t="inlineStr"/>
      <c r="T1226" s="33" t="inlineStr"/>
      <c r="U1226" s="33" t="inlineStr"/>
      <c r="V1226" s="33" t="inlineStr"/>
      <c r="W1226" s="33" t="inlineStr"/>
      <c r="X1226" s="33" t="inlineStr"/>
      <c r="Y1226" s="33" t="inlineStr"/>
      <c r="Z1226" s="33" t="inlineStr"/>
      <c r="AA1226" s="33" t="inlineStr"/>
      <c r="AB1226" s="33" t="inlineStr"/>
      <c r="AC1226" s="33" t="inlineStr"/>
      <c r="AD1226" s="33" t="inlineStr"/>
      <c r="AE1226" s="33" t="inlineStr"/>
      <c r="AF1226" s="33" t="inlineStr"/>
      <c r="AG1226" s="33" t="inlineStr"/>
      <c r="AH1226">
        <f>COUNTA(D1226:D1226)&gt;0</f>
        <v/>
      </c>
      <c r="AI1226">
        <f>IFERROR(SUM('2- PR'!$D$1203:$D$1203,'2- PR'!$D$1204:$D$1204,'2- PR'!$D$1205:$D$1205)&gt;0,FALSE)</f>
        <v/>
      </c>
      <c r="AJ1226">
        <f>IFERROR(AND(AND(COUNTA('2- PR'!$D$1203:$D$1203)=0,COUNTA('2- PR'!$D$1204:$D$1204)=0,COUNTA('2- PR'!$D$1205:$D$1205)=0),NOT(SUM('2- PR'!$D$1203:$D$1203,'2- PR'!$D$1204:$D$1204,'2- PR'!$D$1205:$D$1205)&gt;0)),FALSE)</f>
        <v/>
      </c>
      <c r="AK1226">
        <f>IF(AI1226,IF(AH1226,"ANSWERED","MISSING"),IF(AJ1226,IF(AH1226,"INVALID","CONTROLLER MISSING"),IF(AH1226,"INVALID","NOT APPLICABLE")))</f>
        <v/>
      </c>
      <c r="AL1226" t="inlineStr">
        <is>
          <t>PARSED</t>
        </is>
      </c>
    </row>
    <row r="1227">
      <c r="A1227" s="29" t="inlineStr">
        <is>
          <t>CASP_PR_1182_v1</t>
        </is>
      </c>
      <c r="B1227" s="30" t="inlineStr">
        <is>
          <t>Select the Country where Clients are located</t>
        </is>
      </c>
      <c r="C1227" s="35" t="inlineStr">
        <is>
          <t>TABLE: 61.0
Select Afghanistan,Albania,Algeria,American Samoa,Andorra,Angola,Anguilla,Antarctica,Antigua and Barbuda,Argentina,Armenia,Aruba,Australia,Austria,Azerbaijan,Bahamas (the),Bahrain,Bangladesh,Barbados,Belarus,Belgium,Bel…
HOW TO ANSWER: 1 to 250 values.
OPTIONS: Use the dropdown list; the full option list is intentionally not repeated here.
WHEN TO ANSWER: The total of “Provide the total number of Business-to-Business Clients at the end of the reporting period” (CASP_PR_1158), “Provide the total number…</t>
        </is>
      </c>
      <c r="D1227" s="36" t="inlineStr"/>
      <c r="E1227" s="36" t="inlineStr"/>
      <c r="F1227" s="36" t="inlineStr"/>
      <c r="G1227" s="36" t="inlineStr"/>
      <c r="H1227" s="36" t="inlineStr"/>
      <c r="I1227" s="36" t="inlineStr"/>
      <c r="J1227" s="36" t="inlineStr"/>
      <c r="K1227" s="36" t="inlineStr"/>
      <c r="L1227" s="36" t="inlineStr"/>
      <c r="M1227" s="36" t="inlineStr"/>
      <c r="N1227" s="36" t="inlineStr"/>
      <c r="O1227" s="36" t="inlineStr"/>
      <c r="P1227" s="36" t="inlineStr"/>
      <c r="Q1227" s="36" t="inlineStr"/>
      <c r="R1227" s="36" t="inlineStr"/>
      <c r="S1227" s="36" t="inlineStr"/>
      <c r="T1227" s="36" t="inlineStr"/>
      <c r="U1227" s="36" t="inlineStr"/>
      <c r="V1227" s="36" t="inlineStr"/>
      <c r="W1227" s="36" t="inlineStr"/>
      <c r="X1227" s="36" t="inlineStr"/>
      <c r="Y1227" s="36" t="inlineStr"/>
      <c r="Z1227" s="36" t="inlineStr"/>
      <c r="AA1227" s="36" t="inlineStr"/>
      <c r="AB1227" s="36" t="inlineStr"/>
      <c r="AC1227" s="36" t="inlineStr"/>
      <c r="AD1227" s="36" t="inlineStr"/>
      <c r="AE1227" s="36" t="inlineStr"/>
      <c r="AF1227" s="36" t="inlineStr"/>
      <c r="AG1227" s="36" t="inlineStr"/>
      <c r="AH1227">
        <f>COUNTA(D1227:AG1227)&gt;0</f>
        <v/>
      </c>
      <c r="AI1227">
        <f>IFERROR(SUM('2- PR'!$D$1203:$D$1203,'2- PR'!$D$1204:$D$1204,'2- PR'!$D$1205:$D$1205,'2- PR'!$D$1206:$D$1206,'2- PR'!$D$1207:$D$1207,'2- PR'!$D$1208:$D$1208)&gt;0,FALSE)</f>
        <v/>
      </c>
      <c r="AJ1227">
        <f>IFERROR(AND(AND(COUNTA('2- PR'!$D$1203:$D$1203)=0,COUNTA('2- PR'!$D$1204:$D$1204)=0,COUNTA('2- PR'!$D$1205:$D$1205)=0,COUNTA('2- PR'!$D$1206:$D$1206)=0,COUNTA('2- PR'!$D$1207:$D$1207)=0,COUNTA('2- PR'!$D$1208:$D$1208)=0),NOT(SUM('2- PR'!$D$1203:$D$1203,'2- PR'!$D$1204:$D$1204,'2- PR'!$D$1205:$D$1205,'2- PR'!$D$1206:$D$1206,'2- PR'!$D$1207:$D$1207,'2- PR'!$D$1208:$D$1208)&gt;0)),FALSE)</f>
        <v/>
      </c>
      <c r="AK1227">
        <f>IF(AI1227,IF(AH1227,"ANSWERED","MISSING"),IF(AJ1227,IF(AH1227,"INVALID","CONTROLLER MISSING"),IF(AH1227,"INVALID","NOT APPLICABLE")))</f>
        <v/>
      </c>
      <c r="AL1227" t="inlineStr">
        <is>
          <t>PARSED</t>
        </is>
      </c>
    </row>
    <row r="1228">
      <c r="A1228" s="29" t="inlineStr">
        <is>
          <t>CASP_PR_1183_v1</t>
        </is>
      </c>
      <c r="B1228" s="30" t="inlineStr">
        <is>
          <t>Business-to-Business: Total Number of Clients</t>
        </is>
      </c>
      <c r="C1228" s="35" t="inlineStr">
        <is>
          <t>TABLE: 61.0
Enter Business-to-Business: Total Number of Clients in the selected Country.
HOW TO ANSWER: 1 to 250 values.
WHEN TO ANSWER: All of these conditions must be met: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t>
        </is>
      </c>
      <c r="D1228" s="36" t="inlineStr"/>
      <c r="E1228" s="36" t="inlineStr"/>
      <c r="F1228" s="36" t="inlineStr"/>
      <c r="G1228" s="36" t="inlineStr"/>
      <c r="H1228" s="36" t="inlineStr"/>
      <c r="I1228" s="36" t="inlineStr"/>
      <c r="J1228" s="36" t="inlineStr"/>
      <c r="K1228" s="36" t="inlineStr"/>
      <c r="L1228" s="36" t="inlineStr"/>
      <c r="M1228" s="36" t="inlineStr"/>
      <c r="N1228" s="36" t="inlineStr"/>
      <c r="O1228" s="36" t="inlineStr"/>
      <c r="P1228" s="36" t="inlineStr"/>
      <c r="Q1228" s="36" t="inlineStr"/>
      <c r="R1228" s="36" t="inlineStr"/>
      <c r="S1228" s="36" t="inlineStr"/>
      <c r="T1228" s="36" t="inlineStr"/>
      <c r="U1228" s="36" t="inlineStr"/>
      <c r="V1228" s="36" t="inlineStr"/>
      <c r="W1228" s="36" t="inlineStr"/>
      <c r="X1228" s="36" t="inlineStr"/>
      <c r="Y1228" s="36" t="inlineStr"/>
      <c r="Z1228" s="36" t="inlineStr"/>
      <c r="AA1228" s="36" t="inlineStr"/>
      <c r="AB1228" s="36" t="inlineStr"/>
      <c r="AC1228" s="36" t="inlineStr"/>
      <c r="AD1228" s="36" t="inlineStr"/>
      <c r="AE1228" s="36" t="inlineStr"/>
      <c r="AF1228" s="36" t="inlineStr"/>
      <c r="AG1228" s="36" t="inlineStr"/>
      <c r="AH1228">
        <f>COUNTA(D1228:AG1228)&gt;0</f>
        <v/>
      </c>
      <c r="AI1228">
        <f>IFERROR(AND(SUM('2- PR'!$D$1203:$D$1203,'2- PR'!$D$1204:$D$1204,'2- PR'!$D$1205:$D$1205)&gt;0,D$1227&lt;&gt;""),FALSE)</f>
        <v/>
      </c>
      <c r="AJ1228">
        <f>IFERROR(AND(OR(D$1227="",AND(COUNTA('2- PR'!$D$1203:$D$1203)=0,COUNTA('2- PR'!$D$1204:$D$1204)=0,COUNTA('2- PR'!$D$1205:$D$1205)=0)),NOT(AND(SUM('2- PR'!$D$1203:$D$1203,'2- PR'!$D$1204:$D$1204,'2- PR'!$D$1205:$D$1205)&gt;0,D$1227&lt;&gt;""))),FALSE)</f>
        <v/>
      </c>
      <c r="AK1228">
        <f>IF(AI1228,IF(AH1228,"ANSWERED","MISSING"),IF(AJ1228,IF(AH1228,"INVALID","CONTROLLER MISSING"),IF(AH1228,"INVALID","NOT APPLICABLE")))</f>
        <v/>
      </c>
      <c r="AL1228" t="inlineStr">
        <is>
          <t>PARSED</t>
        </is>
      </c>
    </row>
    <row r="1229">
      <c r="A1229" s="29" t="inlineStr">
        <is>
          <t>CASP_PR_1184_v1</t>
        </is>
      </c>
      <c r="B1229" s="30" t="inlineStr">
        <is>
          <t>Business-to-Consumer: Total Number of Clients</t>
        </is>
      </c>
      <c r="C1229" s="35" t="inlineStr">
        <is>
          <t>TABLE: 61.0
Enter Business-to-Consumer: Total Number of Clients in the selected Country.
HOW TO ANSWER: 1 to 250 values.
WHEN TO ANSWER: All of these conditions must be met: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t>
        </is>
      </c>
      <c r="D1229" s="36" t="inlineStr"/>
      <c r="E1229" s="36" t="inlineStr"/>
      <c r="F1229" s="36" t="inlineStr"/>
      <c r="G1229" s="36" t="inlineStr"/>
      <c r="H1229" s="36" t="inlineStr"/>
      <c r="I1229" s="36" t="inlineStr"/>
      <c r="J1229" s="36" t="inlineStr"/>
      <c r="K1229" s="36" t="inlineStr"/>
      <c r="L1229" s="36" t="inlineStr"/>
      <c r="M1229" s="36" t="inlineStr"/>
      <c r="N1229" s="36" t="inlineStr"/>
      <c r="O1229" s="36" t="inlineStr"/>
      <c r="P1229" s="36" t="inlineStr"/>
      <c r="Q1229" s="36" t="inlineStr"/>
      <c r="R1229" s="36" t="inlineStr"/>
      <c r="S1229" s="36" t="inlineStr"/>
      <c r="T1229" s="36" t="inlineStr"/>
      <c r="U1229" s="36" t="inlineStr"/>
      <c r="V1229" s="36" t="inlineStr"/>
      <c r="W1229" s="36" t="inlineStr"/>
      <c r="X1229" s="36" t="inlineStr"/>
      <c r="Y1229" s="36" t="inlineStr"/>
      <c r="Z1229" s="36" t="inlineStr"/>
      <c r="AA1229" s="36" t="inlineStr"/>
      <c r="AB1229" s="36" t="inlineStr"/>
      <c r="AC1229" s="36" t="inlineStr"/>
      <c r="AD1229" s="36" t="inlineStr"/>
      <c r="AE1229" s="36" t="inlineStr"/>
      <c r="AF1229" s="36" t="inlineStr"/>
      <c r="AG1229" s="36" t="inlineStr"/>
      <c r="AH1229">
        <f>COUNTA(D1229:AG1229)&gt;0</f>
        <v/>
      </c>
      <c r="AI1229">
        <f>IFERROR(AND(SUM('2- PR'!$D$1206:$D$1206,'2- PR'!$D$1207:$D$1207,'2- PR'!$D$1208:$D$1208)&gt;0,D$1227&lt;&gt;""),FALSE)</f>
        <v/>
      </c>
      <c r="AJ1229">
        <f>IFERROR(AND(OR(D$1227="",AND(COUNTA('2- PR'!$D$1206:$D$1206)=0,COUNTA('2- PR'!$D$1207:$D$1207)=0,COUNTA('2- PR'!$D$1208:$D$1208)=0)),NOT(AND(SUM('2- PR'!$D$1206:$D$1206,'2- PR'!$D$1207:$D$1207,'2- PR'!$D$1208:$D$1208)&gt;0,D$1227&lt;&gt;""))),FALSE)</f>
        <v/>
      </c>
      <c r="AK1229">
        <f>IF(AI1229,IF(AH1229,"ANSWERED","MISSING"),IF(AJ1229,IF(AH1229,"INVALID","CONTROLLER MISSING"),IF(AH1229,"INVALID","NOT APPLICABLE")))</f>
        <v/>
      </c>
      <c r="AL1229" t="inlineStr">
        <is>
          <t>PARSED</t>
        </is>
      </c>
    </row>
    <row r="1230">
      <c r="A1230" s="29" t="inlineStr">
        <is>
          <t>CASP_PR_1185_v1</t>
        </is>
      </c>
      <c r="B1230" s="30" t="inlineStr">
        <is>
          <t>Total Number of Active Clients</t>
        </is>
      </c>
      <c r="C1230" s="35" t="inlineStr">
        <is>
          <t>TABLE: 61.0
Enter Total Number of Active Clients in the selected country.
HOW TO ANSWER: 1 to 250 values.
WHEN TO ANSWER: All of these conditions must be met: The total of “Provide the total number of Business-to-Business Clients at the end of the reporting period” (CASP_PR_1158), “Provide the total number of Business-to-Consumer Clients at the end of the reporting period” (CASP_PR_1161) is greater than 0; and “Select the Country where Clients are located” (CASP_PR_1182) has been answered</t>
        </is>
      </c>
      <c r="D1230" s="36" t="inlineStr"/>
      <c r="E1230" s="36" t="inlineStr"/>
      <c r="F1230" s="36" t="inlineStr"/>
      <c r="G1230" s="36" t="inlineStr"/>
      <c r="H1230" s="36" t="inlineStr"/>
      <c r="I1230" s="36" t="inlineStr"/>
      <c r="J1230" s="36" t="inlineStr"/>
      <c r="K1230" s="36" t="inlineStr"/>
      <c r="L1230" s="36" t="inlineStr"/>
      <c r="M1230" s="36" t="inlineStr"/>
      <c r="N1230" s="36" t="inlineStr"/>
      <c r="O1230" s="36" t="inlineStr"/>
      <c r="P1230" s="36" t="inlineStr"/>
      <c r="Q1230" s="36" t="inlineStr"/>
      <c r="R1230" s="36" t="inlineStr"/>
      <c r="S1230" s="36" t="inlineStr"/>
      <c r="T1230" s="36" t="inlineStr"/>
      <c r="U1230" s="36" t="inlineStr"/>
      <c r="V1230" s="36" t="inlineStr"/>
      <c r="W1230" s="36" t="inlineStr"/>
      <c r="X1230" s="36" t="inlineStr"/>
      <c r="Y1230" s="36" t="inlineStr"/>
      <c r="Z1230" s="36" t="inlineStr"/>
      <c r="AA1230" s="36" t="inlineStr"/>
      <c r="AB1230" s="36" t="inlineStr"/>
      <c r="AC1230" s="36" t="inlineStr"/>
      <c r="AD1230" s="36" t="inlineStr"/>
      <c r="AE1230" s="36" t="inlineStr"/>
      <c r="AF1230" s="36" t="inlineStr"/>
      <c r="AG1230" s="36" t="inlineStr"/>
      <c r="AH1230">
        <f>COUNTA(D1230:AG1230)&gt;0</f>
        <v/>
      </c>
      <c r="AI1230">
        <f>IFERROR(AND(SUM('2- PR'!$D$1203:$D$1203,'2- PR'!$D$1206:$D$1206)&gt;0,D$1227&lt;&gt;""),FALSE)</f>
        <v/>
      </c>
      <c r="AJ1230">
        <f>IFERROR(AND(OR(D$1227="",AND(COUNTA('2- PR'!$D$1203:$D$1203)=0,COUNTA('2- PR'!$D$1206:$D$1206)=0)),NOT(AND(SUM('2- PR'!$D$1203:$D$1203,'2- PR'!$D$1206:$D$1206)&gt;0,D$1227&lt;&gt;""))),FALSE)</f>
        <v/>
      </c>
      <c r="AK1230">
        <f>IF(AI1230,IF(AH1230,"ANSWERED","MISSING"),IF(AJ1230,IF(AH1230,"INVALID","CONTROLLER MISSING"),IF(AH1230,"INVALID","NOT APPLICABLE")))</f>
        <v/>
      </c>
      <c r="AL1230" t="inlineStr">
        <is>
          <t>PARSED</t>
        </is>
      </c>
    </row>
    <row r="1231" ht="24" customHeight="1">
      <c r="A1231" s="28" t="inlineStr">
        <is>
          <t>PR — CUSTOMER RISK ASSESSMENT</t>
        </is>
      </c>
      <c r="B1231" s="28" t="n"/>
      <c r="C1231" s="28" t="n"/>
      <c r="D1231" s="28" t="n"/>
      <c r="E1231" s="28" t="n"/>
      <c r="F1231" s="28" t="n"/>
      <c r="G1231" s="28" t="n"/>
      <c r="H1231" s="28" t="n"/>
      <c r="I1231" s="28" t="n"/>
      <c r="J1231" s="28" t="n"/>
      <c r="K1231" s="28" t="n"/>
      <c r="L1231" s="28" t="n"/>
      <c r="M1231" s="28" t="n"/>
      <c r="N1231" s="28" t="n"/>
      <c r="O1231" s="28" t="n"/>
      <c r="P1231" s="28" t="n"/>
      <c r="Q1231" s="28" t="n"/>
      <c r="R1231" s="28" t="n"/>
      <c r="S1231" s="28" t="n"/>
      <c r="T1231" s="28" t="n"/>
      <c r="U1231" s="28" t="n"/>
      <c r="V1231" s="28" t="n"/>
      <c r="W1231" s="28" t="n"/>
      <c r="X1231" s="28" t="n"/>
      <c r="Y1231" s="28" t="n"/>
      <c r="Z1231" s="28" t="n"/>
      <c r="AA1231" s="28" t="n"/>
      <c r="AB1231" s="28" t="n"/>
      <c r="AC1231" s="28" t="n"/>
      <c r="AD1231" s="28" t="n"/>
      <c r="AE1231" s="28" t="n"/>
      <c r="AF1231" s="28" t="n"/>
      <c r="AG1231" s="28" t="n"/>
    </row>
    <row r="1232">
      <c r="A1232" s="29" t="inlineStr">
        <is>
          <t>CASP_PR_1186_v1</t>
        </is>
      </c>
      <c r="B1232" s="30" t="inlineStr">
        <is>
          <t>Number of Risk Ranks associated with clients</t>
        </is>
      </c>
      <c r="C1232" s="31" t="inlineStr">
        <is>
          <t>Enter Number of Risk Ranks associated with clients.</t>
        </is>
      </c>
      <c r="D1232" s="32" t="inlineStr"/>
      <c r="E1232" s="33" t="inlineStr"/>
      <c r="F1232" s="33" t="inlineStr"/>
      <c r="G1232" s="33" t="inlineStr"/>
      <c r="H1232" s="33" t="inlineStr"/>
      <c r="I1232" s="33" t="inlineStr"/>
      <c r="J1232" s="33" t="inlineStr"/>
      <c r="K1232" s="33" t="inlineStr"/>
      <c r="L1232" s="33" t="inlineStr"/>
      <c r="M1232" s="33" t="inlineStr"/>
      <c r="N1232" s="33" t="inlineStr"/>
      <c r="O1232" s="33" t="inlineStr"/>
      <c r="P1232" s="33" t="inlineStr"/>
      <c r="Q1232" s="33" t="inlineStr"/>
      <c r="R1232" s="33" t="inlineStr"/>
      <c r="S1232" s="33" t="inlineStr"/>
      <c r="T1232" s="33" t="inlineStr"/>
      <c r="U1232" s="33" t="inlineStr"/>
      <c r="V1232" s="33" t="inlineStr"/>
      <c r="W1232" s="33" t="inlineStr"/>
      <c r="X1232" s="33" t="inlineStr"/>
      <c r="Y1232" s="33" t="inlineStr"/>
      <c r="Z1232" s="33" t="inlineStr"/>
      <c r="AA1232" s="33" t="inlineStr"/>
      <c r="AB1232" s="33" t="inlineStr"/>
      <c r="AC1232" s="33" t="inlineStr"/>
      <c r="AD1232" s="33" t="inlineStr"/>
      <c r="AE1232" s="33" t="inlineStr"/>
      <c r="AF1232" s="33" t="inlineStr"/>
      <c r="AG1232" s="33" t="inlineStr"/>
      <c r="AH1232">
        <f>COUNTA(D1232:D1232)&gt;0</f>
        <v/>
      </c>
      <c r="AI1232">
        <f>TRUE</f>
        <v/>
      </c>
      <c r="AJ1232">
        <f>FALSE</f>
        <v/>
      </c>
      <c r="AK1232">
        <f>IF(AH1232,"ANSWERED","MISSING")</f>
        <v/>
      </c>
      <c r="AL1232" t="inlineStr">
        <is>
          <t>NO_DEPENDENCY</t>
        </is>
      </c>
    </row>
    <row r="1233">
      <c r="A1233" s="29" t="inlineStr">
        <is>
          <t>CASP_PR_1187_v1</t>
        </is>
      </c>
      <c r="B1233" s="30" t="inlineStr">
        <is>
          <t>What is the Highest acceptible Risk Rank</t>
        </is>
      </c>
      <c r="C1233" s="31" t="inlineStr"/>
      <c r="D1233" s="32" t="inlineStr"/>
      <c r="E1233" s="33" t="inlineStr"/>
      <c r="F1233" s="33" t="inlineStr"/>
      <c r="G1233" s="33" t="inlineStr"/>
      <c r="H1233" s="33" t="inlineStr"/>
      <c r="I1233" s="33" t="inlineStr"/>
      <c r="J1233" s="33" t="inlineStr"/>
      <c r="K1233" s="33" t="inlineStr"/>
      <c r="L1233" s="33" t="inlineStr"/>
      <c r="M1233" s="33" t="inlineStr"/>
      <c r="N1233" s="33" t="inlineStr"/>
      <c r="O1233" s="33" t="inlineStr"/>
      <c r="P1233" s="33" t="inlineStr"/>
      <c r="Q1233" s="33" t="inlineStr"/>
      <c r="R1233" s="33" t="inlineStr"/>
      <c r="S1233" s="33" t="inlineStr"/>
      <c r="T1233" s="33" t="inlineStr"/>
      <c r="U1233" s="33" t="inlineStr"/>
      <c r="V1233" s="33" t="inlineStr"/>
      <c r="W1233" s="33" t="inlineStr"/>
      <c r="X1233" s="33" t="inlineStr"/>
      <c r="Y1233" s="33" t="inlineStr"/>
      <c r="Z1233" s="33" t="inlineStr"/>
      <c r="AA1233" s="33" t="inlineStr"/>
      <c r="AB1233" s="33" t="inlineStr"/>
      <c r="AC1233" s="33" t="inlineStr"/>
      <c r="AD1233" s="33" t="inlineStr"/>
      <c r="AE1233" s="33" t="inlineStr"/>
      <c r="AF1233" s="33" t="inlineStr"/>
      <c r="AG1233" s="33" t="inlineStr"/>
      <c r="AH1233">
        <f>COUNTA(D1233:D1233)&gt;0</f>
        <v/>
      </c>
      <c r="AI1233">
        <f>TRUE</f>
        <v/>
      </c>
      <c r="AJ1233">
        <f>FALSE</f>
        <v/>
      </c>
      <c r="AK1233">
        <f>IF(AH1233,"ANSWERED","MISSING")</f>
        <v/>
      </c>
      <c r="AL1233" t="inlineStr">
        <is>
          <t>NO_DEPENDENCY</t>
        </is>
      </c>
    </row>
    <row r="1234">
      <c r="A1234" s="29" t="inlineStr">
        <is>
          <t>CASP_PR_1188_v1</t>
        </is>
      </c>
      <c r="B1234" s="30" t="inlineStr">
        <is>
          <t>Number of clients assigned the highest acceptable risk rank: Business-to-Business</t>
        </is>
      </c>
      <c r="C1234" s="31" t="inlineStr">
        <is>
          <t>Enter Number of clients assigned the highest acceptable risk rank - Business-to-Business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D1234" s="36" t="inlineStr"/>
      <c r="E1234" s="33" t="inlineStr"/>
      <c r="F1234" s="33" t="inlineStr"/>
      <c r="G1234" s="33" t="inlineStr"/>
      <c r="H1234" s="33" t="inlineStr"/>
      <c r="I1234" s="33" t="inlineStr"/>
      <c r="J1234" s="33" t="inlineStr"/>
      <c r="K1234" s="33" t="inlineStr"/>
      <c r="L1234" s="33" t="inlineStr"/>
      <c r="M1234" s="33" t="inlineStr"/>
      <c r="N1234" s="33" t="inlineStr"/>
      <c r="O1234" s="33" t="inlineStr"/>
      <c r="P1234" s="33" t="inlineStr"/>
      <c r="Q1234" s="33" t="inlineStr"/>
      <c r="R1234" s="33" t="inlineStr"/>
      <c r="S1234" s="33" t="inlineStr"/>
      <c r="T1234" s="33" t="inlineStr"/>
      <c r="U1234" s="33" t="inlineStr"/>
      <c r="V1234" s="33" t="inlineStr"/>
      <c r="W1234" s="33" t="inlineStr"/>
      <c r="X1234" s="33" t="inlineStr"/>
      <c r="Y1234" s="33" t="inlineStr"/>
      <c r="Z1234" s="33" t="inlineStr"/>
      <c r="AA1234" s="33" t="inlineStr"/>
      <c r="AB1234" s="33" t="inlineStr"/>
      <c r="AC1234" s="33" t="inlineStr"/>
      <c r="AD1234" s="33" t="inlineStr"/>
      <c r="AE1234" s="33" t="inlineStr"/>
      <c r="AF1234" s="33" t="inlineStr"/>
      <c r="AG1234" s="33" t="inlineStr"/>
      <c r="AH1234">
        <f>COUNTA(D1234:D1234)&gt;0</f>
        <v/>
      </c>
      <c r="AI1234">
        <f>IFERROR(SUM('2- PR'!$D$1203:$D$1203,'2- PR'!$D$1204:$D$1204,'2- PR'!$D$1205:$D$1205)&gt;0,FALSE)</f>
        <v/>
      </c>
      <c r="AJ1234">
        <f>IFERROR(AND(AND(COUNTA('2- PR'!$D$1203:$D$1203)=0,COUNTA('2- PR'!$D$1204:$D$1204)=0,COUNTA('2- PR'!$D$1205:$D$1205)=0),NOT(SUM('2- PR'!$D$1203:$D$1203,'2- PR'!$D$1204:$D$1204,'2- PR'!$D$1205:$D$1205)&gt;0)),FALSE)</f>
        <v/>
      </c>
      <c r="AK1234">
        <f>IF(AI1234,IF(AH1234,"ANSWERED","MISSING"),IF(AJ1234,IF(AH1234,"INVALID","CONTROLLER MISSING"),IF(AH1234,"INVALID","NOT APPLICABLE")))</f>
        <v/>
      </c>
      <c r="AL1234" t="inlineStr">
        <is>
          <t>PARSED</t>
        </is>
      </c>
    </row>
    <row r="1235">
      <c r="A1235" s="29" t="inlineStr">
        <is>
          <t>CASP_PR_1189_v1</t>
        </is>
      </c>
      <c r="B1235" s="30" t="inlineStr">
        <is>
          <t>Number of clients assigned the highest acceptable risk rank: Business-to-Consumer</t>
        </is>
      </c>
      <c r="C1235" s="31" t="inlineStr">
        <is>
          <t>Enter Number of clients assigned the highest acceptable risk rank - Business-to-Consumer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D1235" s="36" t="inlineStr"/>
      <c r="E1235" s="33" t="inlineStr"/>
      <c r="F1235" s="33" t="inlineStr"/>
      <c r="G1235" s="33" t="inlineStr"/>
      <c r="H1235" s="33" t="inlineStr"/>
      <c r="I1235" s="33" t="inlineStr"/>
      <c r="J1235" s="33" t="inlineStr"/>
      <c r="K1235" s="33" t="inlineStr"/>
      <c r="L1235" s="33" t="inlineStr"/>
      <c r="M1235" s="33" t="inlineStr"/>
      <c r="N1235" s="33" t="inlineStr"/>
      <c r="O1235" s="33" t="inlineStr"/>
      <c r="P1235" s="33" t="inlineStr"/>
      <c r="Q1235" s="33" t="inlineStr"/>
      <c r="R1235" s="33" t="inlineStr"/>
      <c r="S1235" s="33" t="inlineStr"/>
      <c r="T1235" s="33" t="inlineStr"/>
      <c r="U1235" s="33" t="inlineStr"/>
      <c r="V1235" s="33" t="inlineStr"/>
      <c r="W1235" s="33" t="inlineStr"/>
      <c r="X1235" s="33" t="inlineStr"/>
      <c r="Y1235" s="33" t="inlineStr"/>
      <c r="Z1235" s="33" t="inlineStr"/>
      <c r="AA1235" s="33" t="inlineStr"/>
      <c r="AB1235" s="33" t="inlineStr"/>
      <c r="AC1235" s="33" t="inlineStr"/>
      <c r="AD1235" s="33" t="inlineStr"/>
      <c r="AE1235" s="33" t="inlineStr"/>
      <c r="AF1235" s="33" t="inlineStr"/>
      <c r="AG1235" s="33" t="inlineStr"/>
      <c r="AH1235">
        <f>COUNTA(D1235:D1235)&gt;0</f>
        <v/>
      </c>
      <c r="AI1235">
        <f>IFERROR(SUM('2- PR'!$D$1206:$D$1206,'2- PR'!$D$1207:$D$1207,'2- PR'!$D$1208:$D$1208)&gt;0,FALSE)</f>
        <v/>
      </c>
      <c r="AJ1235">
        <f>IFERROR(AND(AND(COUNTA('2- PR'!$D$1206:$D$1206)=0,COUNTA('2- PR'!$D$1207:$D$1207)=0,COUNTA('2- PR'!$D$1208:$D$1208)=0),NOT(SUM('2- PR'!$D$1206:$D$1206,'2- PR'!$D$1207:$D$1207,'2- PR'!$D$1208:$D$1208)&gt;0)),FALSE)</f>
        <v/>
      </c>
      <c r="AK1235">
        <f>IF(AI1235,IF(AH1235,"ANSWERED","MISSING"),IF(AJ1235,IF(AH1235,"INVALID","CONTROLLER MISSING"),IF(AH1235,"INVALID","NOT APPLICABLE")))</f>
        <v/>
      </c>
      <c r="AL1235" t="inlineStr">
        <is>
          <t>PARSED</t>
        </is>
      </c>
    </row>
    <row r="1236" ht="24" customHeight="1">
      <c r="A1236" s="28" t="inlineStr">
        <is>
          <t>PR — CLIENTS</t>
        </is>
      </c>
      <c r="B1236" s="28" t="n"/>
      <c r="C1236" s="28" t="n"/>
      <c r="D1236" s="28" t="n"/>
      <c r="E1236" s="28" t="n"/>
      <c r="F1236" s="28" t="n"/>
      <c r="G1236" s="28" t="n"/>
      <c r="H1236" s="28" t="n"/>
      <c r="I1236" s="28" t="n"/>
      <c r="J1236" s="28" t="n"/>
      <c r="K1236" s="28" t="n"/>
      <c r="L1236" s="28" t="n"/>
      <c r="M1236" s="28" t="n"/>
      <c r="N1236" s="28" t="n"/>
      <c r="O1236" s="28" t="n"/>
      <c r="P1236" s="28" t="n"/>
      <c r="Q1236" s="28" t="n"/>
      <c r="R1236" s="28" t="n"/>
      <c r="S1236" s="28" t="n"/>
      <c r="T1236" s="28" t="n"/>
      <c r="U1236" s="28" t="n"/>
      <c r="V1236" s="28" t="n"/>
      <c r="W1236" s="28" t="n"/>
      <c r="X1236" s="28" t="n"/>
      <c r="Y1236" s="28" t="n"/>
      <c r="Z1236" s="28" t="n"/>
      <c r="AA1236" s="28" t="n"/>
      <c r="AB1236" s="28" t="n"/>
      <c r="AC1236" s="28" t="n"/>
      <c r="AD1236" s="28" t="n"/>
      <c r="AE1236" s="28" t="n"/>
      <c r="AF1236" s="28" t="n"/>
      <c r="AG1236" s="28" t="n"/>
    </row>
    <row r="1237">
      <c r="A1237" s="29" t="inlineStr">
        <is>
          <t>CASP_PR_1190_v1</t>
        </is>
      </c>
      <c r="B1237" s="30" t="inlineStr">
        <is>
          <t>Number of Business-to-Business Clients onboarded during the reporting period</t>
        </is>
      </c>
      <c r="C1237" s="34" t="inlineStr">
        <is>
          <t>TABLE: 62.0
MATRIX ROW / CONTEXT: Malta
Enter Number of Business-to-Business Clients onboarded during the reporting period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t>
        </is>
      </c>
      <c r="D1237" s="36" t="inlineStr"/>
      <c r="E1237" s="33" t="inlineStr"/>
      <c r="F1237" s="33" t="inlineStr"/>
      <c r="G1237" s="33" t="inlineStr"/>
      <c r="H1237" s="33" t="inlineStr"/>
      <c r="I1237" s="33" t="inlineStr"/>
      <c r="J1237" s="33" t="inlineStr"/>
      <c r="K1237" s="33" t="inlineStr"/>
      <c r="L1237" s="33" t="inlineStr"/>
      <c r="M1237" s="33" t="inlineStr"/>
      <c r="N1237" s="33" t="inlineStr"/>
      <c r="O1237" s="33" t="inlineStr"/>
      <c r="P1237" s="33" t="inlineStr"/>
      <c r="Q1237" s="33" t="inlineStr"/>
      <c r="R1237" s="33" t="inlineStr"/>
      <c r="S1237" s="33" t="inlineStr"/>
      <c r="T1237" s="33" t="inlineStr"/>
      <c r="U1237" s="33" t="inlineStr"/>
      <c r="V1237" s="33" t="inlineStr"/>
      <c r="W1237" s="33" t="inlineStr"/>
      <c r="X1237" s="33" t="inlineStr"/>
      <c r="Y1237" s="33" t="inlineStr"/>
      <c r="Z1237" s="33" t="inlineStr"/>
      <c r="AA1237" s="33" t="inlineStr"/>
      <c r="AB1237" s="33" t="inlineStr"/>
      <c r="AC1237" s="33" t="inlineStr"/>
      <c r="AD1237" s="33" t="inlineStr"/>
      <c r="AE1237" s="33" t="inlineStr"/>
      <c r="AF1237" s="33" t="inlineStr"/>
      <c r="AG1237" s="33" t="inlineStr"/>
      <c r="AH1237">
        <f>COUNTA(D1237:D1237)&gt;0</f>
        <v/>
      </c>
      <c r="AI1237">
        <f>IFERROR(SUM('2- PR'!$D$1203:$D$1203,'2- PR'!$D$1204:$D$1204,'2- PR'!$D$1205:$D$1205)&gt;0,FALSE)</f>
        <v/>
      </c>
      <c r="AJ1237">
        <f>IFERROR(AND(AND(COUNTA('2- PR'!$D$1203:$D$1203)=0,COUNTA('2- PR'!$D$1204:$D$1204)=0,COUNTA('2- PR'!$D$1205:$D$1205)=0),NOT(SUM('2- PR'!$D$1203:$D$1203,'2- PR'!$D$1204:$D$1204,'2- PR'!$D$1205:$D$1205)&gt;0)),FALSE)</f>
        <v/>
      </c>
      <c r="AK1237">
        <f>IF(AI1237,IF(AH1237,"ANSWERED","MISSING"),IF(AJ1237,IF(AH1237,"INVALID","CONTROLLER MISSING"),IF(AH1237,"INVALID","NOT APPLICABLE")))</f>
        <v/>
      </c>
      <c r="AL1237" t="inlineStr">
        <is>
          <t>PARSED</t>
        </is>
      </c>
    </row>
    <row r="1238">
      <c r="A1238" s="29" t="inlineStr">
        <is>
          <t>CASP_PR_1191_v1</t>
        </is>
      </c>
      <c r="B1238" s="30" t="inlineStr">
        <is>
          <t>Number of Business-to-Business Clients onboarded during the reporting period</t>
        </is>
      </c>
      <c r="C1238" s="34" t="inlineStr">
        <is>
          <t>TABLE: 62.0
MATRIX ROW / CONTEXT: EU/EEA
Enter Number of Business-to-Business Clients onboarded during the reporting period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t>
        </is>
      </c>
      <c r="D1238" s="36" t="inlineStr"/>
      <c r="E1238" s="33" t="inlineStr"/>
      <c r="F1238" s="33" t="inlineStr"/>
      <c r="G1238" s="33" t="inlineStr"/>
      <c r="H1238" s="33" t="inlineStr"/>
      <c r="I1238" s="33" t="inlineStr"/>
      <c r="J1238" s="33" t="inlineStr"/>
      <c r="K1238" s="33" t="inlineStr"/>
      <c r="L1238" s="33" t="inlineStr"/>
      <c r="M1238" s="33" t="inlineStr"/>
      <c r="N1238" s="33" t="inlineStr"/>
      <c r="O1238" s="33" t="inlineStr"/>
      <c r="P1238" s="33" t="inlineStr"/>
      <c r="Q1238" s="33" t="inlineStr"/>
      <c r="R1238" s="33" t="inlineStr"/>
      <c r="S1238" s="33" t="inlineStr"/>
      <c r="T1238" s="33" t="inlineStr"/>
      <c r="U1238" s="33" t="inlineStr"/>
      <c r="V1238" s="33" t="inlineStr"/>
      <c r="W1238" s="33" t="inlineStr"/>
      <c r="X1238" s="33" t="inlineStr"/>
      <c r="Y1238" s="33" t="inlineStr"/>
      <c r="Z1238" s="33" t="inlineStr"/>
      <c r="AA1238" s="33" t="inlineStr"/>
      <c r="AB1238" s="33" t="inlineStr"/>
      <c r="AC1238" s="33" t="inlineStr"/>
      <c r="AD1238" s="33" t="inlineStr"/>
      <c r="AE1238" s="33" t="inlineStr"/>
      <c r="AF1238" s="33" t="inlineStr"/>
      <c r="AG1238" s="33" t="inlineStr"/>
      <c r="AH1238">
        <f>COUNTA(D1238:D1238)&gt;0</f>
        <v/>
      </c>
      <c r="AI1238">
        <f>IFERROR(SUM('2- PR'!$D$1203:$D$1203,'2- PR'!$D$1204:$D$1204,'2- PR'!$D$1205:$D$1205)&gt;0,FALSE)</f>
        <v/>
      </c>
      <c r="AJ1238">
        <f>IFERROR(AND(AND(COUNTA('2- PR'!$D$1203:$D$1203)=0,COUNTA('2- PR'!$D$1204:$D$1204)=0,COUNTA('2- PR'!$D$1205:$D$1205)=0),NOT(SUM('2- PR'!$D$1203:$D$1203,'2- PR'!$D$1204:$D$1204,'2- PR'!$D$1205:$D$1205)&gt;0)),FALSE)</f>
        <v/>
      </c>
      <c r="AK1238">
        <f>IF(AI1238,IF(AH1238,"ANSWERED","MISSING"),IF(AJ1238,IF(AH1238,"INVALID","CONTROLLER MISSING"),IF(AH1238,"INVALID","NOT APPLICABLE")))</f>
        <v/>
      </c>
      <c r="AL1238" t="inlineStr">
        <is>
          <t>PARSED</t>
        </is>
      </c>
    </row>
    <row r="1239">
      <c r="A1239" s="29" t="inlineStr">
        <is>
          <t>CASP_PR_1192_v1</t>
        </is>
      </c>
      <c r="B1239" s="30" t="inlineStr">
        <is>
          <t>Number of Business-to-Business Clients onboarded during the reporting period</t>
        </is>
      </c>
      <c r="C1239" s="34" t="inlineStr">
        <is>
          <t>TABLE: 62.0
MATRIX ROW / CONTEXT: RoW
Enter Number of Business-to-Business Clients onboarded during the reporting period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t>
        </is>
      </c>
      <c r="D1239" s="36" t="inlineStr"/>
      <c r="E1239" s="33" t="inlineStr"/>
      <c r="F1239" s="33" t="inlineStr"/>
      <c r="G1239" s="33" t="inlineStr"/>
      <c r="H1239" s="33" t="inlineStr"/>
      <c r="I1239" s="33" t="inlineStr"/>
      <c r="J1239" s="33" t="inlineStr"/>
      <c r="K1239" s="33" t="inlineStr"/>
      <c r="L1239" s="33" t="inlineStr"/>
      <c r="M1239" s="33" t="inlineStr"/>
      <c r="N1239" s="33" t="inlineStr"/>
      <c r="O1239" s="33" t="inlineStr"/>
      <c r="P1239" s="33" t="inlineStr"/>
      <c r="Q1239" s="33" t="inlineStr"/>
      <c r="R1239" s="33" t="inlineStr"/>
      <c r="S1239" s="33" t="inlineStr"/>
      <c r="T1239" s="33" t="inlineStr"/>
      <c r="U1239" s="33" t="inlineStr"/>
      <c r="V1239" s="33" t="inlineStr"/>
      <c r="W1239" s="33" t="inlineStr"/>
      <c r="X1239" s="33" t="inlineStr"/>
      <c r="Y1239" s="33" t="inlineStr"/>
      <c r="Z1239" s="33" t="inlineStr"/>
      <c r="AA1239" s="33" t="inlineStr"/>
      <c r="AB1239" s="33" t="inlineStr"/>
      <c r="AC1239" s="33" t="inlineStr"/>
      <c r="AD1239" s="33" t="inlineStr"/>
      <c r="AE1239" s="33" t="inlineStr"/>
      <c r="AF1239" s="33" t="inlineStr"/>
      <c r="AG1239" s="33" t="inlineStr"/>
      <c r="AH1239">
        <f>COUNTA(D1239:D1239)&gt;0</f>
        <v/>
      </c>
      <c r="AI1239">
        <f>IFERROR(SUM('2- PR'!$D$1203:$D$1203,'2- PR'!$D$1204:$D$1204,'2- PR'!$D$1205:$D$1205)&gt;0,FALSE)</f>
        <v/>
      </c>
      <c r="AJ1239">
        <f>IFERROR(AND(AND(COUNTA('2- PR'!$D$1203:$D$1203)=0,COUNTA('2- PR'!$D$1204:$D$1204)=0,COUNTA('2- PR'!$D$1205:$D$1205)=0),NOT(SUM('2- PR'!$D$1203:$D$1203,'2- PR'!$D$1204:$D$1204,'2- PR'!$D$1205:$D$1205)&gt;0)),FALSE)</f>
        <v/>
      </c>
      <c r="AK1239">
        <f>IF(AI1239,IF(AH1239,"ANSWERED","MISSING"),IF(AJ1239,IF(AH1239,"INVALID","CONTROLLER MISSING"),IF(AH1239,"INVALID","NOT APPLICABLE")))</f>
        <v/>
      </c>
      <c r="AL1239" t="inlineStr">
        <is>
          <t>PARSED</t>
        </is>
      </c>
    </row>
    <row r="1240">
      <c r="A1240" s="29" t="inlineStr">
        <is>
          <t>CASP_PR_1193_v1</t>
        </is>
      </c>
      <c r="B1240" s="30" t="inlineStr">
        <is>
          <t>Number of Business-to-Consumer Clients onboarded during the reporting period</t>
        </is>
      </c>
      <c r="C1240" s="34" t="inlineStr">
        <is>
          <t>TABLE: 62.0
MATRIX ROW / CONTEXT: Malta
Enter Number of Business-to-Consumer Clients onboarded during the reporting period in Malta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t>
        </is>
      </c>
      <c r="D1240" s="36" t="inlineStr"/>
      <c r="E1240" s="33" t="inlineStr"/>
      <c r="F1240" s="33" t="inlineStr"/>
      <c r="G1240" s="33" t="inlineStr"/>
      <c r="H1240" s="33" t="inlineStr"/>
      <c r="I1240" s="33" t="inlineStr"/>
      <c r="J1240" s="33" t="inlineStr"/>
      <c r="K1240" s="33" t="inlineStr"/>
      <c r="L1240" s="33" t="inlineStr"/>
      <c r="M1240" s="33" t="inlineStr"/>
      <c r="N1240" s="33" t="inlineStr"/>
      <c r="O1240" s="33" t="inlineStr"/>
      <c r="P1240" s="33" t="inlineStr"/>
      <c r="Q1240" s="33" t="inlineStr"/>
      <c r="R1240" s="33" t="inlineStr"/>
      <c r="S1240" s="33" t="inlineStr"/>
      <c r="T1240" s="33" t="inlineStr"/>
      <c r="U1240" s="33" t="inlineStr"/>
      <c r="V1240" s="33" t="inlineStr"/>
      <c r="W1240" s="33" t="inlineStr"/>
      <c r="X1240" s="33" t="inlineStr"/>
      <c r="Y1240" s="33" t="inlineStr"/>
      <c r="Z1240" s="33" t="inlineStr"/>
      <c r="AA1240" s="33" t="inlineStr"/>
      <c r="AB1240" s="33" t="inlineStr"/>
      <c r="AC1240" s="33" t="inlineStr"/>
      <c r="AD1240" s="33" t="inlineStr"/>
      <c r="AE1240" s="33" t="inlineStr"/>
      <c r="AF1240" s="33" t="inlineStr"/>
      <c r="AG1240" s="33" t="inlineStr"/>
      <c r="AH1240">
        <f>COUNTA(D1240:D1240)&gt;0</f>
        <v/>
      </c>
      <c r="AI1240">
        <f>IFERROR(SUM('2- PR'!$D$1206:$D$1206,'2- PR'!$D$1207:$D$1207,'2- PR'!$D$1208:$D$1208)&gt;0,FALSE)</f>
        <v/>
      </c>
      <c r="AJ1240">
        <f>IFERROR(AND(AND(COUNTA('2- PR'!$D$1206:$D$1206)=0,COUNTA('2- PR'!$D$1207:$D$1207)=0,COUNTA('2- PR'!$D$1208:$D$1208)=0),NOT(SUM('2- PR'!$D$1206:$D$1206,'2- PR'!$D$1207:$D$1207,'2- PR'!$D$1208:$D$1208)&gt;0)),FALSE)</f>
        <v/>
      </c>
      <c r="AK1240">
        <f>IF(AI1240,IF(AH1240,"ANSWERED","MISSING"),IF(AJ1240,IF(AH1240,"INVALID","CONTROLLER MISSING"),IF(AH1240,"INVALID","NOT APPLICABLE")))</f>
        <v/>
      </c>
      <c r="AL1240" t="inlineStr">
        <is>
          <t>PARSED</t>
        </is>
      </c>
    </row>
    <row r="1241">
      <c r="A1241" s="29" t="inlineStr">
        <is>
          <t>CASP_PR_1194_v1</t>
        </is>
      </c>
      <c r="B1241" s="30" t="inlineStr">
        <is>
          <t>Number of Business-to-Consumer Clients onboarded during the reporting period</t>
        </is>
      </c>
      <c r="C1241" s="34" t="inlineStr">
        <is>
          <t>TABLE: 62.0
MATRIX ROW / CONTEXT: EU/EEA
Enter Number of Business-to-Consumer Clients onboarded during the reporting period in EU/EEA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t>
        </is>
      </c>
      <c r="D1241" s="36" t="inlineStr"/>
      <c r="E1241" s="33" t="inlineStr"/>
      <c r="F1241" s="33" t="inlineStr"/>
      <c r="G1241" s="33" t="inlineStr"/>
      <c r="H1241" s="33" t="inlineStr"/>
      <c r="I1241" s="33" t="inlineStr"/>
      <c r="J1241" s="33" t="inlineStr"/>
      <c r="K1241" s="33" t="inlineStr"/>
      <c r="L1241" s="33" t="inlineStr"/>
      <c r="M1241" s="33" t="inlineStr"/>
      <c r="N1241" s="33" t="inlineStr"/>
      <c r="O1241" s="33" t="inlineStr"/>
      <c r="P1241" s="33" t="inlineStr"/>
      <c r="Q1241" s="33" t="inlineStr"/>
      <c r="R1241" s="33" t="inlineStr"/>
      <c r="S1241" s="33" t="inlineStr"/>
      <c r="T1241" s="33" t="inlineStr"/>
      <c r="U1241" s="33" t="inlineStr"/>
      <c r="V1241" s="33" t="inlineStr"/>
      <c r="W1241" s="33" t="inlineStr"/>
      <c r="X1241" s="33" t="inlineStr"/>
      <c r="Y1241" s="33" t="inlineStr"/>
      <c r="Z1241" s="33" t="inlineStr"/>
      <c r="AA1241" s="33" t="inlineStr"/>
      <c r="AB1241" s="33" t="inlineStr"/>
      <c r="AC1241" s="33" t="inlineStr"/>
      <c r="AD1241" s="33" t="inlineStr"/>
      <c r="AE1241" s="33" t="inlineStr"/>
      <c r="AF1241" s="33" t="inlineStr"/>
      <c r="AG1241" s="33" t="inlineStr"/>
      <c r="AH1241">
        <f>COUNTA(D1241:D1241)&gt;0</f>
        <v/>
      </c>
      <c r="AI1241">
        <f>IFERROR(SUM('2- PR'!$D$1206:$D$1206,'2- PR'!$D$1207:$D$1207,'2- PR'!$D$1208:$D$1208)&gt;0,FALSE)</f>
        <v/>
      </c>
      <c r="AJ1241">
        <f>IFERROR(AND(AND(COUNTA('2- PR'!$D$1206:$D$1206)=0,COUNTA('2- PR'!$D$1207:$D$1207)=0,COUNTA('2- PR'!$D$1208:$D$1208)=0),NOT(SUM('2- PR'!$D$1206:$D$1206,'2- PR'!$D$1207:$D$1207,'2- PR'!$D$1208:$D$1208)&gt;0)),FALSE)</f>
        <v/>
      </c>
      <c r="AK1241">
        <f>IF(AI1241,IF(AH1241,"ANSWERED","MISSING"),IF(AJ1241,IF(AH1241,"INVALID","CONTROLLER MISSING"),IF(AH1241,"INVALID","NOT APPLICABLE")))</f>
        <v/>
      </c>
      <c r="AL1241" t="inlineStr">
        <is>
          <t>PARSED</t>
        </is>
      </c>
    </row>
    <row r="1242">
      <c r="A1242" s="29" t="inlineStr">
        <is>
          <t>CASP_PR_1195_v1</t>
        </is>
      </c>
      <c r="B1242" s="30" t="inlineStr">
        <is>
          <t>Number of Business-to-Consumer Clients onboarded during the reporting period</t>
        </is>
      </c>
      <c r="C1242" s="34" t="inlineStr">
        <is>
          <t>TABLE: 62.0
MATRIX ROW / CONTEXT: RoW
Enter Number of Business-to-Consumer Clients onboarded during the reporting period in RoW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t>
        </is>
      </c>
      <c r="D1242" s="36" t="inlineStr"/>
      <c r="E1242" s="33" t="inlineStr"/>
      <c r="F1242" s="33" t="inlineStr"/>
      <c r="G1242" s="33" t="inlineStr"/>
      <c r="H1242" s="33" t="inlineStr"/>
      <c r="I1242" s="33" t="inlineStr"/>
      <c r="J1242" s="33" t="inlineStr"/>
      <c r="K1242" s="33" t="inlineStr"/>
      <c r="L1242" s="33" t="inlineStr"/>
      <c r="M1242" s="33" t="inlineStr"/>
      <c r="N1242" s="33" t="inlineStr"/>
      <c r="O1242" s="33" t="inlineStr"/>
      <c r="P1242" s="33" t="inlineStr"/>
      <c r="Q1242" s="33" t="inlineStr"/>
      <c r="R1242" s="33" t="inlineStr"/>
      <c r="S1242" s="33" t="inlineStr"/>
      <c r="T1242" s="33" t="inlineStr"/>
      <c r="U1242" s="33" t="inlineStr"/>
      <c r="V1242" s="33" t="inlineStr"/>
      <c r="W1242" s="33" t="inlineStr"/>
      <c r="X1242" s="33" t="inlineStr"/>
      <c r="Y1242" s="33" t="inlineStr"/>
      <c r="Z1242" s="33" t="inlineStr"/>
      <c r="AA1242" s="33" t="inlineStr"/>
      <c r="AB1242" s="33" t="inlineStr"/>
      <c r="AC1242" s="33" t="inlineStr"/>
      <c r="AD1242" s="33" t="inlineStr"/>
      <c r="AE1242" s="33" t="inlineStr"/>
      <c r="AF1242" s="33" t="inlineStr"/>
      <c r="AG1242" s="33" t="inlineStr"/>
      <c r="AH1242">
        <f>COUNTA(D1242:D1242)&gt;0</f>
        <v/>
      </c>
      <c r="AI1242">
        <f>IFERROR(SUM('2- PR'!$D$1206:$D$1206,'2- PR'!$D$1207:$D$1207,'2- PR'!$D$1208:$D$1208)&gt;0,FALSE)</f>
        <v/>
      </c>
      <c r="AJ1242">
        <f>IFERROR(AND(AND(COUNTA('2- PR'!$D$1206:$D$1206)=0,COUNTA('2- PR'!$D$1207:$D$1207)=0,COUNTA('2- PR'!$D$1208:$D$1208)=0),NOT(SUM('2- PR'!$D$1206:$D$1206,'2- PR'!$D$1207:$D$1207,'2- PR'!$D$1208:$D$1208)&gt;0)),FALSE)</f>
        <v/>
      </c>
      <c r="AK1242">
        <f>IF(AI1242,IF(AH1242,"ANSWERED","MISSING"),IF(AJ1242,IF(AH1242,"INVALID","CONTROLLER MISSING"),IF(AH1242,"INVALID","NOT APPLICABLE")))</f>
        <v/>
      </c>
      <c r="AL1242" t="inlineStr">
        <is>
          <t>PARSED</t>
        </is>
      </c>
    </row>
    <row r="1243">
      <c r="A1243" s="29" t="inlineStr">
        <is>
          <t>CASP_PR_1196_v1</t>
        </is>
      </c>
      <c r="B1243" s="30" t="inlineStr">
        <is>
          <t>Number of Business-to-Business Clients refusing onboarding during the reporting period</t>
        </is>
      </c>
      <c r="C1243" s="34" t="inlineStr">
        <is>
          <t>TABLE: 62.0
MATRIX ROW / CONTEXT: Malta
Enter Number of Business-to-Business Clients refusing onboarding during the reporting period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t>
        </is>
      </c>
      <c r="D1243" s="36" t="inlineStr"/>
      <c r="E1243" s="33" t="inlineStr"/>
      <c r="F1243" s="33" t="inlineStr"/>
      <c r="G1243" s="33" t="inlineStr"/>
      <c r="H1243" s="33" t="inlineStr"/>
      <c r="I1243" s="33" t="inlineStr"/>
      <c r="J1243" s="33" t="inlineStr"/>
      <c r="K1243" s="33" t="inlineStr"/>
      <c r="L1243" s="33" t="inlineStr"/>
      <c r="M1243" s="33" t="inlineStr"/>
      <c r="N1243" s="33" t="inlineStr"/>
      <c r="O1243" s="33" t="inlineStr"/>
      <c r="P1243" s="33" t="inlineStr"/>
      <c r="Q1243" s="33" t="inlineStr"/>
      <c r="R1243" s="33" t="inlineStr"/>
      <c r="S1243" s="33" t="inlineStr"/>
      <c r="T1243" s="33" t="inlineStr"/>
      <c r="U1243" s="33" t="inlineStr"/>
      <c r="V1243" s="33" t="inlineStr"/>
      <c r="W1243" s="33" t="inlineStr"/>
      <c r="X1243" s="33" t="inlineStr"/>
      <c r="Y1243" s="33" t="inlineStr"/>
      <c r="Z1243" s="33" t="inlineStr"/>
      <c r="AA1243" s="33" t="inlineStr"/>
      <c r="AB1243" s="33" t="inlineStr"/>
      <c r="AC1243" s="33" t="inlineStr"/>
      <c r="AD1243" s="33" t="inlineStr"/>
      <c r="AE1243" s="33" t="inlineStr"/>
      <c r="AF1243" s="33" t="inlineStr"/>
      <c r="AG1243" s="33" t="inlineStr"/>
      <c r="AH1243">
        <f>COUNTA(D1243:D1243)&gt;0</f>
        <v/>
      </c>
      <c r="AI1243">
        <f>IFERROR(SUM('2- PR'!$D$1203:$D$1203,'2- PR'!$D$1204:$D$1204,'2- PR'!$D$1205:$D$1205)&gt;0,FALSE)</f>
        <v/>
      </c>
      <c r="AJ1243">
        <f>IFERROR(AND(AND(COUNTA('2- PR'!$D$1203:$D$1203)=0,COUNTA('2- PR'!$D$1204:$D$1204)=0,COUNTA('2- PR'!$D$1205:$D$1205)=0),NOT(SUM('2- PR'!$D$1203:$D$1203,'2- PR'!$D$1204:$D$1204,'2- PR'!$D$1205:$D$1205)&gt;0)),FALSE)</f>
        <v/>
      </c>
      <c r="AK1243">
        <f>IF(AI1243,IF(AH1243,"ANSWERED","MISSING"),IF(AJ1243,IF(AH1243,"INVALID","CONTROLLER MISSING"),IF(AH1243,"INVALID","NOT APPLICABLE")))</f>
        <v/>
      </c>
      <c r="AL1243" t="inlineStr">
        <is>
          <t>PARSED</t>
        </is>
      </c>
    </row>
    <row r="1244">
      <c r="A1244" s="29" t="inlineStr">
        <is>
          <t>CASP_PR_1197_v1</t>
        </is>
      </c>
      <c r="B1244" s="30" t="inlineStr">
        <is>
          <t>Number of Business-to-Business Clients refusing onboarding during the reporting period</t>
        </is>
      </c>
      <c r="C1244" s="34" t="inlineStr">
        <is>
          <t>TABLE: 62.0
MATRIX ROW / CONTEXT: EU/EEA
Enter Number of Business-to-Business Clients refusing onboarding during the reporting period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t>
        </is>
      </c>
      <c r="D1244" s="36" t="inlineStr"/>
      <c r="E1244" s="33" t="inlineStr"/>
      <c r="F1244" s="33" t="inlineStr"/>
      <c r="G1244" s="33" t="inlineStr"/>
      <c r="H1244" s="33" t="inlineStr"/>
      <c r="I1244" s="33" t="inlineStr"/>
      <c r="J1244" s="33" t="inlineStr"/>
      <c r="K1244" s="33" t="inlineStr"/>
      <c r="L1244" s="33" t="inlineStr"/>
      <c r="M1244" s="33" t="inlineStr"/>
      <c r="N1244" s="33" t="inlineStr"/>
      <c r="O1244" s="33" t="inlineStr"/>
      <c r="P1244" s="33" t="inlineStr"/>
      <c r="Q1244" s="33" t="inlineStr"/>
      <c r="R1244" s="33" t="inlineStr"/>
      <c r="S1244" s="33" t="inlineStr"/>
      <c r="T1244" s="33" t="inlineStr"/>
      <c r="U1244" s="33" t="inlineStr"/>
      <c r="V1244" s="33" t="inlineStr"/>
      <c r="W1244" s="33" t="inlineStr"/>
      <c r="X1244" s="33" t="inlineStr"/>
      <c r="Y1244" s="33" t="inlineStr"/>
      <c r="Z1244" s="33" t="inlineStr"/>
      <c r="AA1244" s="33" t="inlineStr"/>
      <c r="AB1244" s="33" t="inlineStr"/>
      <c r="AC1244" s="33" t="inlineStr"/>
      <c r="AD1244" s="33" t="inlineStr"/>
      <c r="AE1244" s="33" t="inlineStr"/>
      <c r="AF1244" s="33" t="inlineStr"/>
      <c r="AG1244" s="33" t="inlineStr"/>
      <c r="AH1244">
        <f>COUNTA(D1244:D1244)&gt;0</f>
        <v/>
      </c>
      <c r="AI1244">
        <f>IFERROR(SUM('2- PR'!$D$1203:$D$1203,'2- PR'!$D$1204:$D$1204,'2- PR'!$D$1205:$D$1205)&gt;0,FALSE)</f>
        <v/>
      </c>
      <c r="AJ1244">
        <f>IFERROR(AND(AND(COUNTA('2- PR'!$D$1203:$D$1203)=0,COUNTA('2- PR'!$D$1204:$D$1204)=0,COUNTA('2- PR'!$D$1205:$D$1205)=0),NOT(SUM('2- PR'!$D$1203:$D$1203,'2- PR'!$D$1204:$D$1204,'2- PR'!$D$1205:$D$1205)&gt;0)),FALSE)</f>
        <v/>
      </c>
      <c r="AK1244">
        <f>IF(AI1244,IF(AH1244,"ANSWERED","MISSING"),IF(AJ1244,IF(AH1244,"INVALID","CONTROLLER MISSING"),IF(AH1244,"INVALID","NOT APPLICABLE")))</f>
        <v/>
      </c>
      <c r="AL1244" t="inlineStr">
        <is>
          <t>PARSED</t>
        </is>
      </c>
    </row>
    <row r="1245">
      <c r="A1245" s="29" t="inlineStr">
        <is>
          <t>CASP_PR_1198_v1</t>
        </is>
      </c>
      <c r="B1245" s="30" t="inlineStr">
        <is>
          <t>Number of Business-to-Business Clients refusing onboarding during the reporting period</t>
        </is>
      </c>
      <c r="C1245" s="34" t="inlineStr">
        <is>
          <t>TABLE: 62.0
MATRIX ROW / CONTEXT: RoW
Enter Number of Business-to-Business Clients refusing onboarding during the reporting period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t>
        </is>
      </c>
      <c r="D1245" s="36" t="inlineStr"/>
      <c r="E1245" s="33" t="inlineStr"/>
      <c r="F1245" s="33" t="inlineStr"/>
      <c r="G1245" s="33" t="inlineStr"/>
      <c r="H1245" s="33" t="inlineStr"/>
      <c r="I1245" s="33" t="inlineStr"/>
      <c r="J1245" s="33" t="inlineStr"/>
      <c r="K1245" s="33" t="inlineStr"/>
      <c r="L1245" s="33" t="inlineStr"/>
      <c r="M1245" s="33" t="inlineStr"/>
      <c r="N1245" s="33" t="inlineStr"/>
      <c r="O1245" s="33" t="inlineStr"/>
      <c r="P1245" s="33" t="inlineStr"/>
      <c r="Q1245" s="33" t="inlineStr"/>
      <c r="R1245" s="33" t="inlineStr"/>
      <c r="S1245" s="33" t="inlineStr"/>
      <c r="T1245" s="33" t="inlineStr"/>
      <c r="U1245" s="33" t="inlineStr"/>
      <c r="V1245" s="33" t="inlineStr"/>
      <c r="W1245" s="33" t="inlineStr"/>
      <c r="X1245" s="33" t="inlineStr"/>
      <c r="Y1245" s="33" t="inlineStr"/>
      <c r="Z1245" s="33" t="inlineStr"/>
      <c r="AA1245" s="33" t="inlineStr"/>
      <c r="AB1245" s="33" t="inlineStr"/>
      <c r="AC1245" s="33" t="inlineStr"/>
      <c r="AD1245" s="33" t="inlineStr"/>
      <c r="AE1245" s="33" t="inlineStr"/>
      <c r="AF1245" s="33" t="inlineStr"/>
      <c r="AG1245" s="33" t="inlineStr"/>
      <c r="AH1245">
        <f>COUNTA(D1245:D1245)&gt;0</f>
        <v/>
      </c>
      <c r="AI1245">
        <f>IFERROR(SUM('2- PR'!$D$1203:$D$1203,'2- PR'!$D$1204:$D$1204,'2- PR'!$D$1205:$D$1205)&gt;0,FALSE)</f>
        <v/>
      </c>
      <c r="AJ1245">
        <f>IFERROR(AND(AND(COUNTA('2- PR'!$D$1203:$D$1203)=0,COUNTA('2- PR'!$D$1204:$D$1204)=0,COUNTA('2- PR'!$D$1205:$D$1205)=0),NOT(SUM('2- PR'!$D$1203:$D$1203,'2- PR'!$D$1204:$D$1204,'2- PR'!$D$1205:$D$1205)&gt;0)),FALSE)</f>
        <v/>
      </c>
      <c r="AK1245">
        <f>IF(AI1245,IF(AH1245,"ANSWERED","MISSING"),IF(AJ1245,IF(AH1245,"INVALID","CONTROLLER MISSING"),IF(AH1245,"INVALID","NOT APPLICABLE")))</f>
        <v/>
      </c>
      <c r="AL1245" t="inlineStr">
        <is>
          <t>PARSED</t>
        </is>
      </c>
    </row>
    <row r="1246">
      <c r="A1246" s="29" t="inlineStr">
        <is>
          <t>CASP_PR_1199_v1</t>
        </is>
      </c>
      <c r="B1246" s="30" t="inlineStr">
        <is>
          <t>Number of Business-to-Consumer Clients refusing onboarding during the reporting period</t>
        </is>
      </c>
      <c r="C1246" s="34" t="inlineStr">
        <is>
          <t>TABLE: 62.0
MATRIX ROW / CONTEXT: Malta
Enter Number of Business-to-Consumer Clients refusing onboarding during the reporting period in Malta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t>
        </is>
      </c>
      <c r="D1246" s="36" t="inlineStr"/>
      <c r="E1246" s="33" t="inlineStr"/>
      <c r="F1246" s="33" t="inlineStr"/>
      <c r="G1246" s="33" t="inlineStr"/>
      <c r="H1246" s="33" t="inlineStr"/>
      <c r="I1246" s="33" t="inlineStr"/>
      <c r="J1246" s="33" t="inlineStr"/>
      <c r="K1246" s="33" t="inlineStr"/>
      <c r="L1246" s="33" t="inlineStr"/>
      <c r="M1246" s="33" t="inlineStr"/>
      <c r="N1246" s="33" t="inlineStr"/>
      <c r="O1246" s="33" t="inlineStr"/>
      <c r="P1246" s="33" t="inlineStr"/>
      <c r="Q1246" s="33" t="inlineStr"/>
      <c r="R1246" s="33" t="inlineStr"/>
      <c r="S1246" s="33" t="inlineStr"/>
      <c r="T1246" s="33" t="inlineStr"/>
      <c r="U1246" s="33" t="inlineStr"/>
      <c r="V1246" s="33" t="inlineStr"/>
      <c r="W1246" s="33" t="inlineStr"/>
      <c r="X1246" s="33" t="inlineStr"/>
      <c r="Y1246" s="33" t="inlineStr"/>
      <c r="Z1246" s="33" t="inlineStr"/>
      <c r="AA1246" s="33" t="inlineStr"/>
      <c r="AB1246" s="33" t="inlineStr"/>
      <c r="AC1246" s="33" t="inlineStr"/>
      <c r="AD1246" s="33" t="inlineStr"/>
      <c r="AE1246" s="33" t="inlineStr"/>
      <c r="AF1246" s="33" t="inlineStr"/>
      <c r="AG1246" s="33" t="inlineStr"/>
      <c r="AH1246">
        <f>COUNTA(D1246:D1246)&gt;0</f>
        <v/>
      </c>
      <c r="AI1246">
        <f>IFERROR(SUM('2- PR'!$D$1206:$D$1206,'2- PR'!$D$1207:$D$1207,'2- PR'!$D$1208:$D$1208)&gt;0,FALSE)</f>
        <v/>
      </c>
      <c r="AJ1246">
        <f>IFERROR(AND(AND(COUNTA('2- PR'!$D$1206:$D$1206)=0,COUNTA('2- PR'!$D$1207:$D$1207)=0,COUNTA('2- PR'!$D$1208:$D$1208)=0),NOT(SUM('2- PR'!$D$1206:$D$1206,'2- PR'!$D$1207:$D$1207,'2- PR'!$D$1208:$D$1208)&gt;0)),FALSE)</f>
        <v/>
      </c>
      <c r="AK1246">
        <f>IF(AI1246,IF(AH1246,"ANSWERED","MISSING"),IF(AJ1246,IF(AH1246,"INVALID","CONTROLLER MISSING"),IF(AH1246,"INVALID","NOT APPLICABLE")))</f>
        <v/>
      </c>
      <c r="AL1246" t="inlineStr">
        <is>
          <t>PARSED</t>
        </is>
      </c>
    </row>
    <row r="1247">
      <c r="A1247" s="29" t="inlineStr">
        <is>
          <t>CASP_PR_1200_v1</t>
        </is>
      </c>
      <c r="B1247" s="30" t="inlineStr">
        <is>
          <t>Number of Business-to-Consumer Clients refusing onboarding during the reporting period</t>
        </is>
      </c>
      <c r="C1247" s="34" t="inlineStr">
        <is>
          <t>TABLE: 62.0
MATRIX ROW / CONTEXT: EU/EEA
Enter Number of Business-to-Consumer Clients refusing onboarding during the reporting period in EU/EEA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t>
        </is>
      </c>
      <c r="D1247" s="36" t="inlineStr"/>
      <c r="E1247" s="33" t="inlineStr"/>
      <c r="F1247" s="33" t="inlineStr"/>
      <c r="G1247" s="33" t="inlineStr"/>
      <c r="H1247" s="33" t="inlineStr"/>
      <c r="I1247" s="33" t="inlineStr"/>
      <c r="J1247" s="33" t="inlineStr"/>
      <c r="K1247" s="33" t="inlineStr"/>
      <c r="L1247" s="33" t="inlineStr"/>
      <c r="M1247" s="33" t="inlineStr"/>
      <c r="N1247" s="33" t="inlineStr"/>
      <c r="O1247" s="33" t="inlineStr"/>
      <c r="P1247" s="33" t="inlineStr"/>
      <c r="Q1247" s="33" t="inlineStr"/>
      <c r="R1247" s="33" t="inlineStr"/>
      <c r="S1247" s="33" t="inlineStr"/>
      <c r="T1247" s="33" t="inlineStr"/>
      <c r="U1247" s="33" t="inlineStr"/>
      <c r="V1247" s="33" t="inlineStr"/>
      <c r="W1247" s="33" t="inlineStr"/>
      <c r="X1247" s="33" t="inlineStr"/>
      <c r="Y1247" s="33" t="inlineStr"/>
      <c r="Z1247" s="33" t="inlineStr"/>
      <c r="AA1247" s="33" t="inlineStr"/>
      <c r="AB1247" s="33" t="inlineStr"/>
      <c r="AC1247" s="33" t="inlineStr"/>
      <c r="AD1247" s="33" t="inlineStr"/>
      <c r="AE1247" s="33" t="inlineStr"/>
      <c r="AF1247" s="33" t="inlineStr"/>
      <c r="AG1247" s="33" t="inlineStr"/>
      <c r="AH1247">
        <f>COUNTA(D1247:D1247)&gt;0</f>
        <v/>
      </c>
      <c r="AI1247">
        <f>IFERROR(SUM('2- PR'!$D$1206:$D$1206,'2- PR'!$D$1207:$D$1207,'2- PR'!$D$1208:$D$1208)&gt;0,FALSE)</f>
        <v/>
      </c>
      <c r="AJ1247">
        <f>IFERROR(AND(AND(COUNTA('2- PR'!$D$1206:$D$1206)=0,COUNTA('2- PR'!$D$1207:$D$1207)=0,COUNTA('2- PR'!$D$1208:$D$1208)=0),NOT(SUM('2- PR'!$D$1206:$D$1206,'2- PR'!$D$1207:$D$1207,'2- PR'!$D$1208:$D$1208)&gt;0)),FALSE)</f>
        <v/>
      </c>
      <c r="AK1247">
        <f>IF(AI1247,IF(AH1247,"ANSWERED","MISSING"),IF(AJ1247,IF(AH1247,"INVALID","CONTROLLER MISSING"),IF(AH1247,"INVALID","NOT APPLICABLE")))</f>
        <v/>
      </c>
      <c r="AL1247" t="inlineStr">
        <is>
          <t>PARSED</t>
        </is>
      </c>
    </row>
    <row r="1248">
      <c r="A1248" s="29" t="inlineStr">
        <is>
          <t>CASP_PR_1201_v1</t>
        </is>
      </c>
      <c r="B1248" s="30" t="inlineStr">
        <is>
          <t>Number of Business-to-Consumer Clients refusing onboarding during the reporting period</t>
        </is>
      </c>
      <c r="C1248" s="34" t="inlineStr">
        <is>
          <t>TABLE: 62.0
MATRIX ROW / CONTEXT: RoW
Enter Number of Business-to-Consumer Clients refusing onboarding during the reporting period in RoW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t>
        </is>
      </c>
      <c r="D1248" s="36" t="inlineStr"/>
      <c r="E1248" s="33" t="inlineStr"/>
      <c r="F1248" s="33" t="inlineStr"/>
      <c r="G1248" s="33" t="inlineStr"/>
      <c r="H1248" s="33" t="inlineStr"/>
      <c r="I1248" s="33" t="inlineStr"/>
      <c r="J1248" s="33" t="inlineStr"/>
      <c r="K1248" s="33" t="inlineStr"/>
      <c r="L1248" s="33" t="inlineStr"/>
      <c r="M1248" s="33" t="inlineStr"/>
      <c r="N1248" s="33" t="inlineStr"/>
      <c r="O1248" s="33" t="inlineStr"/>
      <c r="P1248" s="33" t="inlineStr"/>
      <c r="Q1248" s="33" t="inlineStr"/>
      <c r="R1248" s="33" t="inlineStr"/>
      <c r="S1248" s="33" t="inlineStr"/>
      <c r="T1248" s="33" t="inlineStr"/>
      <c r="U1248" s="33" t="inlineStr"/>
      <c r="V1248" s="33" t="inlineStr"/>
      <c r="W1248" s="33" t="inlineStr"/>
      <c r="X1248" s="33" t="inlineStr"/>
      <c r="Y1248" s="33" t="inlineStr"/>
      <c r="Z1248" s="33" t="inlineStr"/>
      <c r="AA1248" s="33" t="inlineStr"/>
      <c r="AB1248" s="33" t="inlineStr"/>
      <c r="AC1248" s="33" t="inlineStr"/>
      <c r="AD1248" s="33" t="inlineStr"/>
      <c r="AE1248" s="33" t="inlineStr"/>
      <c r="AF1248" s="33" t="inlineStr"/>
      <c r="AG1248" s="33" t="inlineStr"/>
      <c r="AH1248">
        <f>COUNTA(D1248:D1248)&gt;0</f>
        <v/>
      </c>
      <c r="AI1248">
        <f>IFERROR(SUM('2- PR'!$D$1206:$D$1206,'2- PR'!$D$1207:$D$1207,'2- PR'!$D$1208:$D$1208)&gt;0,FALSE)</f>
        <v/>
      </c>
      <c r="AJ1248">
        <f>IFERROR(AND(AND(COUNTA('2- PR'!$D$1206:$D$1206)=0,COUNTA('2- PR'!$D$1207:$D$1207)=0,COUNTA('2- PR'!$D$1208:$D$1208)=0),NOT(SUM('2- PR'!$D$1206:$D$1206,'2- PR'!$D$1207:$D$1207,'2- PR'!$D$1208:$D$1208)&gt;0)),FALSE)</f>
        <v/>
      </c>
      <c r="AK1248">
        <f>IF(AI1248,IF(AH1248,"ANSWERED","MISSING"),IF(AJ1248,IF(AH1248,"INVALID","CONTROLLER MISSING"),IF(AH1248,"INVALID","NOT APPLICABLE")))</f>
        <v/>
      </c>
      <c r="AL1248" t="inlineStr">
        <is>
          <t>PARSED</t>
        </is>
      </c>
    </row>
    <row r="1249">
      <c r="A1249" s="29" t="inlineStr">
        <is>
          <t>CASP_PR_1202_v1</t>
        </is>
      </c>
      <c r="B1249" s="30" t="inlineStr">
        <is>
          <t>Number of Business-to-Business client relationships which were terminated during the reporting period</t>
        </is>
      </c>
      <c r="C1249" s="34" t="inlineStr">
        <is>
          <t>TABLE: 62.0
MATRIX ROW / CONTEXT: Malta
Enter Number of Business-to-Business client relationships which were terminated during the reporting period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t>
        </is>
      </c>
      <c r="D1249" s="36" t="inlineStr"/>
      <c r="E1249" s="33" t="inlineStr"/>
      <c r="F1249" s="33" t="inlineStr"/>
      <c r="G1249" s="33" t="inlineStr"/>
      <c r="H1249" s="33" t="inlineStr"/>
      <c r="I1249" s="33" t="inlineStr"/>
      <c r="J1249" s="33" t="inlineStr"/>
      <c r="K1249" s="33" t="inlineStr"/>
      <c r="L1249" s="33" t="inlineStr"/>
      <c r="M1249" s="33" t="inlineStr"/>
      <c r="N1249" s="33" t="inlineStr"/>
      <c r="O1249" s="33" t="inlineStr"/>
      <c r="P1249" s="33" t="inlineStr"/>
      <c r="Q1249" s="33" t="inlineStr"/>
      <c r="R1249" s="33" t="inlineStr"/>
      <c r="S1249" s="33" t="inlineStr"/>
      <c r="T1249" s="33" t="inlineStr"/>
      <c r="U1249" s="33" t="inlineStr"/>
      <c r="V1249" s="33" t="inlineStr"/>
      <c r="W1249" s="33" t="inlineStr"/>
      <c r="X1249" s="33" t="inlineStr"/>
      <c r="Y1249" s="33" t="inlineStr"/>
      <c r="Z1249" s="33" t="inlineStr"/>
      <c r="AA1249" s="33" t="inlineStr"/>
      <c r="AB1249" s="33" t="inlineStr"/>
      <c r="AC1249" s="33" t="inlineStr"/>
      <c r="AD1249" s="33" t="inlineStr"/>
      <c r="AE1249" s="33" t="inlineStr"/>
      <c r="AF1249" s="33" t="inlineStr"/>
      <c r="AG1249" s="33" t="inlineStr"/>
      <c r="AH1249">
        <f>COUNTA(D1249:D1249)&gt;0</f>
        <v/>
      </c>
      <c r="AI1249">
        <f>IFERROR(SUM('2- PR'!$D$1203:$D$1203,'2- PR'!$D$1204:$D$1204,'2- PR'!$D$1205:$D$1205)&gt;0,FALSE)</f>
        <v/>
      </c>
      <c r="AJ1249">
        <f>IFERROR(AND(AND(COUNTA('2- PR'!$D$1203:$D$1203)=0,COUNTA('2- PR'!$D$1204:$D$1204)=0,COUNTA('2- PR'!$D$1205:$D$1205)=0),NOT(SUM('2- PR'!$D$1203:$D$1203,'2- PR'!$D$1204:$D$1204,'2- PR'!$D$1205:$D$1205)&gt;0)),FALSE)</f>
        <v/>
      </c>
      <c r="AK1249">
        <f>IF(AI1249,IF(AH1249,"ANSWERED","MISSING"),IF(AJ1249,IF(AH1249,"INVALID","CONTROLLER MISSING"),IF(AH1249,"INVALID","NOT APPLICABLE")))</f>
        <v/>
      </c>
      <c r="AL1249" t="inlineStr">
        <is>
          <t>PARSED</t>
        </is>
      </c>
    </row>
    <row r="1250">
      <c r="A1250" s="29" t="inlineStr">
        <is>
          <t>CASP_PR_1203_v1</t>
        </is>
      </c>
      <c r="B1250" s="30" t="inlineStr">
        <is>
          <t>Number of Business-to-Business client relationships which were terminated during the reporting period</t>
        </is>
      </c>
      <c r="C1250" s="34" t="inlineStr">
        <is>
          <t>TABLE: 62.0
MATRIX ROW / CONTEXT: EU/EEA
Enter Number of Business-to-Business client relationships which were terminated during the reporting period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
        </is>
      </c>
      <c r="D1250" s="36" t="inlineStr"/>
      <c r="E1250" s="33" t="inlineStr"/>
      <c r="F1250" s="33" t="inlineStr"/>
      <c r="G1250" s="33" t="inlineStr"/>
      <c r="H1250" s="33" t="inlineStr"/>
      <c r="I1250" s="33" t="inlineStr"/>
      <c r="J1250" s="33" t="inlineStr"/>
      <c r="K1250" s="33" t="inlineStr"/>
      <c r="L1250" s="33" t="inlineStr"/>
      <c r="M1250" s="33" t="inlineStr"/>
      <c r="N1250" s="33" t="inlineStr"/>
      <c r="O1250" s="33" t="inlineStr"/>
      <c r="P1250" s="33" t="inlineStr"/>
      <c r="Q1250" s="33" t="inlineStr"/>
      <c r="R1250" s="33" t="inlineStr"/>
      <c r="S1250" s="33" t="inlineStr"/>
      <c r="T1250" s="33" t="inlineStr"/>
      <c r="U1250" s="33" t="inlineStr"/>
      <c r="V1250" s="33" t="inlineStr"/>
      <c r="W1250" s="33" t="inlineStr"/>
      <c r="X1250" s="33" t="inlineStr"/>
      <c r="Y1250" s="33" t="inlineStr"/>
      <c r="Z1250" s="33" t="inlineStr"/>
      <c r="AA1250" s="33" t="inlineStr"/>
      <c r="AB1250" s="33" t="inlineStr"/>
      <c r="AC1250" s="33" t="inlineStr"/>
      <c r="AD1250" s="33" t="inlineStr"/>
      <c r="AE1250" s="33" t="inlineStr"/>
      <c r="AF1250" s="33" t="inlineStr"/>
      <c r="AG1250" s="33" t="inlineStr"/>
      <c r="AH1250">
        <f>COUNTA(D1250:D1250)&gt;0</f>
        <v/>
      </c>
      <c r="AI1250">
        <f>IFERROR(SUM('2- PR'!$D$1203:$D$1203,'2- PR'!$D$1204:$D$1204,'2- PR'!$D$1205:$D$1205)&gt;0,FALSE)</f>
        <v/>
      </c>
      <c r="AJ1250">
        <f>IFERROR(AND(AND(COUNTA('2- PR'!$D$1203:$D$1203)=0,COUNTA('2- PR'!$D$1204:$D$1204)=0,COUNTA('2- PR'!$D$1205:$D$1205)=0),NOT(SUM('2- PR'!$D$1203:$D$1203,'2- PR'!$D$1204:$D$1204,'2- PR'!$D$1205:$D$1205)&gt;0)),FALSE)</f>
        <v/>
      </c>
      <c r="AK1250">
        <f>IF(AI1250,IF(AH1250,"ANSWERED","MISSING"),IF(AJ1250,IF(AH1250,"INVALID","CONTROLLER MISSING"),IF(AH1250,"INVALID","NOT APPLICABLE")))</f>
        <v/>
      </c>
      <c r="AL1250" t="inlineStr">
        <is>
          <t>PARSED</t>
        </is>
      </c>
    </row>
    <row r="1251">
      <c r="A1251" s="29" t="inlineStr">
        <is>
          <t>CASP_PR_1204_v1</t>
        </is>
      </c>
      <c r="B1251" s="30" t="inlineStr">
        <is>
          <t>Number of Business-to-Business client relationships which were terminated during the reporting period</t>
        </is>
      </c>
      <c r="C1251" s="34" t="inlineStr">
        <is>
          <t>TABLE: 62.0
MATRIX ROW / CONTEXT: RoW
Enter Number of Business-to-Business client relationships which were terminated during the reporting period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t>
        </is>
      </c>
      <c r="D1251" s="36" t="inlineStr"/>
      <c r="E1251" s="33" t="inlineStr"/>
      <c r="F1251" s="33" t="inlineStr"/>
      <c r="G1251" s="33" t="inlineStr"/>
      <c r="H1251" s="33" t="inlineStr"/>
      <c r="I1251" s="33" t="inlineStr"/>
      <c r="J1251" s="33" t="inlineStr"/>
      <c r="K1251" s="33" t="inlineStr"/>
      <c r="L1251" s="33" t="inlineStr"/>
      <c r="M1251" s="33" t="inlineStr"/>
      <c r="N1251" s="33" t="inlineStr"/>
      <c r="O1251" s="33" t="inlineStr"/>
      <c r="P1251" s="33" t="inlineStr"/>
      <c r="Q1251" s="33" t="inlineStr"/>
      <c r="R1251" s="33" t="inlineStr"/>
      <c r="S1251" s="33" t="inlineStr"/>
      <c r="T1251" s="33" t="inlineStr"/>
      <c r="U1251" s="33" t="inlineStr"/>
      <c r="V1251" s="33" t="inlineStr"/>
      <c r="W1251" s="33" t="inlineStr"/>
      <c r="X1251" s="33" t="inlineStr"/>
      <c r="Y1251" s="33" t="inlineStr"/>
      <c r="Z1251" s="33" t="inlineStr"/>
      <c r="AA1251" s="33" t="inlineStr"/>
      <c r="AB1251" s="33" t="inlineStr"/>
      <c r="AC1251" s="33" t="inlineStr"/>
      <c r="AD1251" s="33" t="inlineStr"/>
      <c r="AE1251" s="33" t="inlineStr"/>
      <c r="AF1251" s="33" t="inlineStr"/>
      <c r="AG1251" s="33" t="inlineStr"/>
      <c r="AH1251">
        <f>COUNTA(D1251:D1251)&gt;0</f>
        <v/>
      </c>
      <c r="AI1251">
        <f>IFERROR(SUM('2- PR'!$D$1203:$D$1203,'2- PR'!$D$1204:$D$1204,'2- PR'!$D$1205:$D$1205)&gt;0,FALSE)</f>
        <v/>
      </c>
      <c r="AJ1251">
        <f>IFERROR(AND(AND(COUNTA('2- PR'!$D$1203:$D$1203)=0,COUNTA('2- PR'!$D$1204:$D$1204)=0,COUNTA('2- PR'!$D$1205:$D$1205)=0),NOT(SUM('2- PR'!$D$1203:$D$1203,'2- PR'!$D$1204:$D$1204,'2- PR'!$D$1205:$D$1205)&gt;0)),FALSE)</f>
        <v/>
      </c>
      <c r="AK1251">
        <f>IF(AI1251,IF(AH1251,"ANSWERED","MISSING"),IF(AJ1251,IF(AH1251,"INVALID","CONTROLLER MISSING"),IF(AH1251,"INVALID","NOT APPLICABLE")))</f>
        <v/>
      </c>
      <c r="AL1251" t="inlineStr">
        <is>
          <t>PARSED</t>
        </is>
      </c>
    </row>
    <row r="1252">
      <c r="A1252" s="29" t="inlineStr">
        <is>
          <t>CASP_PR_1205_v1</t>
        </is>
      </c>
      <c r="B1252" s="30" t="inlineStr">
        <is>
          <t>Number of Business-to-Consumer client relationships which were terminated during the reporting period</t>
        </is>
      </c>
      <c r="C1252" s="34" t="inlineStr">
        <is>
          <t>TABLE: 62.0
MATRIX ROW / CONTEXT: Malta
Enter Number of Business-to-Consumer client relationships which were terminated during the reporting period in Malta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t>
        </is>
      </c>
      <c r="D1252" s="36" t="inlineStr"/>
      <c r="E1252" s="33" t="inlineStr"/>
      <c r="F1252" s="33" t="inlineStr"/>
      <c r="G1252" s="33" t="inlineStr"/>
      <c r="H1252" s="33" t="inlineStr"/>
      <c r="I1252" s="33" t="inlineStr"/>
      <c r="J1252" s="33" t="inlineStr"/>
      <c r="K1252" s="33" t="inlineStr"/>
      <c r="L1252" s="33" t="inlineStr"/>
      <c r="M1252" s="33" t="inlineStr"/>
      <c r="N1252" s="33" t="inlineStr"/>
      <c r="O1252" s="33" t="inlineStr"/>
      <c r="P1252" s="33" t="inlineStr"/>
      <c r="Q1252" s="33" t="inlineStr"/>
      <c r="R1252" s="33" t="inlineStr"/>
      <c r="S1252" s="33" t="inlineStr"/>
      <c r="T1252" s="33" t="inlineStr"/>
      <c r="U1252" s="33" t="inlineStr"/>
      <c r="V1252" s="33" t="inlineStr"/>
      <c r="W1252" s="33" t="inlineStr"/>
      <c r="X1252" s="33" t="inlineStr"/>
      <c r="Y1252" s="33" t="inlineStr"/>
      <c r="Z1252" s="33" t="inlineStr"/>
      <c r="AA1252" s="33" t="inlineStr"/>
      <c r="AB1252" s="33" t="inlineStr"/>
      <c r="AC1252" s="33" t="inlineStr"/>
      <c r="AD1252" s="33" t="inlineStr"/>
      <c r="AE1252" s="33" t="inlineStr"/>
      <c r="AF1252" s="33" t="inlineStr"/>
      <c r="AG1252" s="33" t="inlineStr"/>
      <c r="AH1252">
        <f>COUNTA(D1252:D1252)&gt;0</f>
        <v/>
      </c>
      <c r="AI1252">
        <f>IFERROR(SUM('2- PR'!$D$1206:$D$1206,'2- PR'!$D$1207:$D$1207,'2- PR'!$D$1208:$D$1208)&gt;0,FALSE)</f>
        <v/>
      </c>
      <c r="AJ1252">
        <f>IFERROR(AND(AND(COUNTA('2- PR'!$D$1206:$D$1206)=0,COUNTA('2- PR'!$D$1207:$D$1207)=0,COUNTA('2- PR'!$D$1208:$D$1208)=0),NOT(SUM('2- PR'!$D$1206:$D$1206,'2- PR'!$D$1207:$D$1207,'2- PR'!$D$1208:$D$1208)&gt;0)),FALSE)</f>
        <v/>
      </c>
      <c r="AK1252">
        <f>IF(AI1252,IF(AH1252,"ANSWERED","MISSING"),IF(AJ1252,IF(AH1252,"INVALID","CONTROLLER MISSING"),IF(AH1252,"INVALID","NOT APPLICABLE")))</f>
        <v/>
      </c>
      <c r="AL1252" t="inlineStr">
        <is>
          <t>PARSED</t>
        </is>
      </c>
    </row>
    <row r="1253">
      <c r="A1253" s="29" t="inlineStr">
        <is>
          <t>CASP_PR_1206_v1</t>
        </is>
      </c>
      <c r="B1253" s="30" t="inlineStr">
        <is>
          <t>Number of Business-to-Consumer client relationships which were terminated during the reporting period</t>
        </is>
      </c>
      <c r="C1253" s="34" t="inlineStr">
        <is>
          <t>TABLE: 62.0
MATRIX ROW / CONTEXT: EU/EEA
Enter Number of Business-to-Consumer client relationships which were terminated during the reporting period in EU/EEA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
        </is>
      </c>
      <c r="D1253" s="36" t="inlineStr"/>
      <c r="E1253" s="33" t="inlineStr"/>
      <c r="F1253" s="33" t="inlineStr"/>
      <c r="G1253" s="33" t="inlineStr"/>
      <c r="H1253" s="33" t="inlineStr"/>
      <c r="I1253" s="33" t="inlineStr"/>
      <c r="J1253" s="33" t="inlineStr"/>
      <c r="K1253" s="33" t="inlineStr"/>
      <c r="L1253" s="33" t="inlineStr"/>
      <c r="M1253" s="33" t="inlineStr"/>
      <c r="N1253" s="33" t="inlineStr"/>
      <c r="O1253" s="33" t="inlineStr"/>
      <c r="P1253" s="33" t="inlineStr"/>
      <c r="Q1253" s="33" t="inlineStr"/>
      <c r="R1253" s="33" t="inlineStr"/>
      <c r="S1253" s="33" t="inlineStr"/>
      <c r="T1253" s="33" t="inlineStr"/>
      <c r="U1253" s="33" t="inlineStr"/>
      <c r="V1253" s="33" t="inlineStr"/>
      <c r="W1253" s="33" t="inlineStr"/>
      <c r="X1253" s="33" t="inlineStr"/>
      <c r="Y1253" s="33" t="inlineStr"/>
      <c r="Z1253" s="33" t="inlineStr"/>
      <c r="AA1253" s="33" t="inlineStr"/>
      <c r="AB1253" s="33" t="inlineStr"/>
      <c r="AC1253" s="33" t="inlineStr"/>
      <c r="AD1253" s="33" t="inlineStr"/>
      <c r="AE1253" s="33" t="inlineStr"/>
      <c r="AF1253" s="33" t="inlineStr"/>
      <c r="AG1253" s="33" t="inlineStr"/>
      <c r="AH1253">
        <f>COUNTA(D1253:D1253)&gt;0</f>
        <v/>
      </c>
      <c r="AI1253">
        <f>IFERROR(SUM('2- PR'!$D$1206:$D$1206,'2- PR'!$D$1207:$D$1207,'2- PR'!$D$1208:$D$1208)&gt;0,FALSE)</f>
        <v/>
      </c>
      <c r="AJ1253">
        <f>IFERROR(AND(AND(COUNTA('2- PR'!$D$1206:$D$1206)=0,COUNTA('2- PR'!$D$1207:$D$1207)=0,COUNTA('2- PR'!$D$1208:$D$1208)=0),NOT(SUM('2- PR'!$D$1206:$D$1206,'2- PR'!$D$1207:$D$1207,'2- PR'!$D$1208:$D$1208)&gt;0)),FALSE)</f>
        <v/>
      </c>
      <c r="AK1253">
        <f>IF(AI1253,IF(AH1253,"ANSWERED","MISSING"),IF(AJ1253,IF(AH1253,"INVALID","CONTROLLER MISSING"),IF(AH1253,"INVALID","NOT APPLICABLE")))</f>
        <v/>
      </c>
      <c r="AL1253" t="inlineStr">
        <is>
          <t>PARSED</t>
        </is>
      </c>
    </row>
    <row r="1254">
      <c r="A1254" s="29" t="inlineStr">
        <is>
          <t>CASP_PR_1207_v1</t>
        </is>
      </c>
      <c r="B1254" s="30" t="inlineStr">
        <is>
          <t>Number of Business-to-Consumer client relationships which were terminated during the reporting period</t>
        </is>
      </c>
      <c r="C1254" s="34" t="inlineStr">
        <is>
          <t>TABLE: 62.0
MATRIX ROW / CONTEXT: RoW
Enter Number of Business-to-Consumer client relationships which were terminated during the reporting period in RoW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t>
        </is>
      </c>
      <c r="D1254" s="36" t="inlineStr"/>
      <c r="E1254" s="33" t="inlineStr"/>
      <c r="F1254" s="33" t="inlineStr"/>
      <c r="G1254" s="33" t="inlineStr"/>
      <c r="H1254" s="33" t="inlineStr"/>
      <c r="I1254" s="33" t="inlineStr"/>
      <c r="J1254" s="33" t="inlineStr"/>
      <c r="K1254" s="33" t="inlineStr"/>
      <c r="L1254" s="33" t="inlineStr"/>
      <c r="M1254" s="33" t="inlineStr"/>
      <c r="N1254" s="33" t="inlineStr"/>
      <c r="O1254" s="33" t="inlineStr"/>
      <c r="P1254" s="33" t="inlineStr"/>
      <c r="Q1254" s="33" t="inlineStr"/>
      <c r="R1254" s="33" t="inlineStr"/>
      <c r="S1254" s="33" t="inlineStr"/>
      <c r="T1254" s="33" t="inlineStr"/>
      <c r="U1254" s="33" t="inlineStr"/>
      <c r="V1254" s="33" t="inlineStr"/>
      <c r="W1254" s="33" t="inlineStr"/>
      <c r="X1254" s="33" t="inlineStr"/>
      <c r="Y1254" s="33" t="inlineStr"/>
      <c r="Z1254" s="33" t="inlineStr"/>
      <c r="AA1254" s="33" t="inlineStr"/>
      <c r="AB1254" s="33" t="inlineStr"/>
      <c r="AC1254" s="33" t="inlineStr"/>
      <c r="AD1254" s="33" t="inlineStr"/>
      <c r="AE1254" s="33" t="inlineStr"/>
      <c r="AF1254" s="33" t="inlineStr"/>
      <c r="AG1254" s="33" t="inlineStr"/>
      <c r="AH1254">
        <f>COUNTA(D1254:D1254)&gt;0</f>
        <v/>
      </c>
      <c r="AI1254">
        <f>IFERROR(SUM('2- PR'!$D$1206:$D$1206,'2- PR'!$D$1207:$D$1207,'2- PR'!$D$1208:$D$1208)&gt;0,FALSE)</f>
        <v/>
      </c>
      <c r="AJ1254">
        <f>IFERROR(AND(AND(COUNTA('2- PR'!$D$1206:$D$1206)=0,COUNTA('2- PR'!$D$1207:$D$1207)=0,COUNTA('2- PR'!$D$1208:$D$1208)=0),NOT(SUM('2- PR'!$D$1206:$D$1206,'2- PR'!$D$1207:$D$1207,'2- PR'!$D$1208:$D$1208)&gt;0)),FALSE)</f>
        <v/>
      </c>
      <c r="AK1254">
        <f>IF(AI1254,IF(AH1254,"ANSWERED","MISSING"),IF(AJ1254,IF(AH1254,"INVALID","CONTROLLER MISSING"),IF(AH1254,"INVALID","NOT APPLICABLE")))</f>
        <v/>
      </c>
      <c r="AL1254" t="inlineStr">
        <is>
          <t>PARSED</t>
        </is>
      </c>
    </row>
    <row r="1255">
      <c r="A1255" s="29" t="inlineStr">
        <is>
          <t>CASP_PR_1208_v1</t>
        </is>
      </c>
      <c r="B1255" s="30" t="inlineStr">
        <is>
          <t>Number of Business-to-Business Clients on whom EDD was applied during the reporting period</t>
        </is>
      </c>
      <c r="C1255" s="34" t="inlineStr">
        <is>
          <t>TABLE: 62.0
MATRIX ROW / CONTEXT: Malta
Enter Number of Business-to-Business Clients on whom EDD was applied during the reporting period in Malta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t>
        </is>
      </c>
      <c r="D1255" s="36" t="inlineStr"/>
      <c r="E1255" s="33" t="inlineStr"/>
      <c r="F1255" s="33" t="inlineStr"/>
      <c r="G1255" s="33" t="inlineStr"/>
      <c r="H1255" s="33" t="inlineStr"/>
      <c r="I1255" s="33" t="inlineStr"/>
      <c r="J1255" s="33" t="inlineStr"/>
      <c r="K1255" s="33" t="inlineStr"/>
      <c r="L1255" s="33" t="inlineStr"/>
      <c r="M1255" s="33" t="inlineStr"/>
      <c r="N1255" s="33" t="inlineStr"/>
      <c r="O1255" s="33" t="inlineStr"/>
      <c r="P1255" s="33" t="inlineStr"/>
      <c r="Q1255" s="33" t="inlineStr"/>
      <c r="R1255" s="33" t="inlineStr"/>
      <c r="S1255" s="33" t="inlineStr"/>
      <c r="T1255" s="33" t="inlineStr"/>
      <c r="U1255" s="33" t="inlineStr"/>
      <c r="V1255" s="33" t="inlineStr"/>
      <c r="W1255" s="33" t="inlineStr"/>
      <c r="X1255" s="33" t="inlineStr"/>
      <c r="Y1255" s="33" t="inlineStr"/>
      <c r="Z1255" s="33" t="inlineStr"/>
      <c r="AA1255" s="33" t="inlineStr"/>
      <c r="AB1255" s="33" t="inlineStr"/>
      <c r="AC1255" s="33" t="inlineStr"/>
      <c r="AD1255" s="33" t="inlineStr"/>
      <c r="AE1255" s="33" t="inlineStr"/>
      <c r="AF1255" s="33" t="inlineStr"/>
      <c r="AG1255" s="33" t="inlineStr"/>
      <c r="AH1255">
        <f>COUNTA(D1255:D1255)&gt;0</f>
        <v/>
      </c>
      <c r="AI1255">
        <f>IFERROR(SUM('2- PR'!$D$1203:$D$1203,'2- PR'!$D$1204:$D$1204,'2- PR'!$D$1205:$D$1205)&gt;0,FALSE)</f>
        <v/>
      </c>
      <c r="AJ1255">
        <f>IFERROR(AND(AND(COUNTA('2- PR'!$D$1203:$D$1203)=0,COUNTA('2- PR'!$D$1204:$D$1204)=0,COUNTA('2- PR'!$D$1205:$D$1205)=0),NOT(SUM('2- PR'!$D$1203:$D$1203,'2- PR'!$D$1204:$D$1204,'2- PR'!$D$1205:$D$1205)&gt;0)),FALSE)</f>
        <v/>
      </c>
      <c r="AK1255">
        <f>IF(AI1255,IF(AH1255,"ANSWERED","MISSING"),IF(AJ1255,IF(AH1255,"INVALID","CONTROLLER MISSING"),IF(AH1255,"INVALID","NOT APPLICABLE")))</f>
        <v/>
      </c>
      <c r="AL1255" t="inlineStr">
        <is>
          <t>PARSED</t>
        </is>
      </c>
    </row>
    <row r="1256">
      <c r="A1256" s="29" t="inlineStr">
        <is>
          <t>CASP_PR_1209_v1</t>
        </is>
      </c>
      <c r="B1256" s="30" t="inlineStr">
        <is>
          <t>Number of Business-to-Business Clients on whom EDD was applied during the reporting period</t>
        </is>
      </c>
      <c r="C1256" s="34" t="inlineStr">
        <is>
          <t>TABLE: 62.0
MATRIX ROW / CONTEXT: EU/EEA
Enter Number of Business-to-Business Clients on whom EDD was applied during the reporting period in EU/EEA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t>
        </is>
      </c>
      <c r="D1256" s="36" t="inlineStr"/>
      <c r="E1256" s="33" t="inlineStr"/>
      <c r="F1256" s="33" t="inlineStr"/>
      <c r="G1256" s="33" t="inlineStr"/>
      <c r="H1256" s="33" t="inlineStr"/>
      <c r="I1256" s="33" t="inlineStr"/>
      <c r="J1256" s="33" t="inlineStr"/>
      <c r="K1256" s="33" t="inlineStr"/>
      <c r="L1256" s="33" t="inlineStr"/>
      <c r="M1256" s="33" t="inlineStr"/>
      <c r="N1256" s="33" t="inlineStr"/>
      <c r="O1256" s="33" t="inlineStr"/>
      <c r="P1256" s="33" t="inlineStr"/>
      <c r="Q1256" s="33" t="inlineStr"/>
      <c r="R1256" s="33" t="inlineStr"/>
      <c r="S1256" s="33" t="inlineStr"/>
      <c r="T1256" s="33" t="inlineStr"/>
      <c r="U1256" s="33" t="inlineStr"/>
      <c r="V1256" s="33" t="inlineStr"/>
      <c r="W1256" s="33" t="inlineStr"/>
      <c r="X1256" s="33" t="inlineStr"/>
      <c r="Y1256" s="33" t="inlineStr"/>
      <c r="Z1256" s="33" t="inlineStr"/>
      <c r="AA1256" s="33" t="inlineStr"/>
      <c r="AB1256" s="33" t="inlineStr"/>
      <c r="AC1256" s="33" t="inlineStr"/>
      <c r="AD1256" s="33" t="inlineStr"/>
      <c r="AE1256" s="33" t="inlineStr"/>
      <c r="AF1256" s="33" t="inlineStr"/>
      <c r="AG1256" s="33" t="inlineStr"/>
      <c r="AH1256">
        <f>COUNTA(D1256:D1256)&gt;0</f>
        <v/>
      </c>
      <c r="AI1256">
        <f>IFERROR(SUM('2- PR'!$D$1203:$D$1203,'2- PR'!$D$1204:$D$1204,'2- PR'!$D$1205:$D$1205)&gt;0,FALSE)</f>
        <v/>
      </c>
      <c r="AJ1256">
        <f>IFERROR(AND(AND(COUNTA('2- PR'!$D$1203:$D$1203)=0,COUNTA('2- PR'!$D$1204:$D$1204)=0,COUNTA('2- PR'!$D$1205:$D$1205)=0),NOT(SUM('2- PR'!$D$1203:$D$1203,'2- PR'!$D$1204:$D$1204,'2- PR'!$D$1205:$D$1205)&gt;0)),FALSE)</f>
        <v/>
      </c>
      <c r="AK1256">
        <f>IF(AI1256,IF(AH1256,"ANSWERED","MISSING"),IF(AJ1256,IF(AH1256,"INVALID","CONTROLLER MISSING"),IF(AH1256,"INVALID","NOT APPLICABLE")))</f>
        <v/>
      </c>
      <c r="AL1256" t="inlineStr">
        <is>
          <t>PARSED</t>
        </is>
      </c>
    </row>
    <row r="1257">
      <c r="A1257" s="29" t="inlineStr">
        <is>
          <t>CASP_PR_1210_v1</t>
        </is>
      </c>
      <c r="B1257" s="30" t="inlineStr">
        <is>
          <t>Number of Business-to-Business Clients on whom EDD was applied during the reporting period</t>
        </is>
      </c>
      <c r="C1257" s="34" t="inlineStr">
        <is>
          <t>TABLE: 62.0
MATRIX ROW / CONTEXT: RoW
Enter Number of Business-to-Business Clients on whom EDD was applied during the reporting period in RoW
HOW TO ANSWER: 1 to 1 values.
WHEN TO ANSWER: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t>
        </is>
      </c>
      <c r="D1257" s="36" t="inlineStr"/>
      <c r="E1257" s="33" t="inlineStr"/>
      <c r="F1257" s="33" t="inlineStr"/>
      <c r="G1257" s="33" t="inlineStr"/>
      <c r="H1257" s="33" t="inlineStr"/>
      <c r="I1257" s="33" t="inlineStr"/>
      <c r="J1257" s="33" t="inlineStr"/>
      <c r="K1257" s="33" t="inlineStr"/>
      <c r="L1257" s="33" t="inlineStr"/>
      <c r="M1257" s="33" t="inlineStr"/>
      <c r="N1257" s="33" t="inlineStr"/>
      <c r="O1257" s="33" t="inlineStr"/>
      <c r="P1257" s="33" t="inlineStr"/>
      <c r="Q1257" s="33" t="inlineStr"/>
      <c r="R1257" s="33" t="inlineStr"/>
      <c r="S1257" s="33" t="inlineStr"/>
      <c r="T1257" s="33" t="inlineStr"/>
      <c r="U1257" s="33" t="inlineStr"/>
      <c r="V1257" s="33" t="inlineStr"/>
      <c r="W1257" s="33" t="inlineStr"/>
      <c r="X1257" s="33" t="inlineStr"/>
      <c r="Y1257" s="33" t="inlineStr"/>
      <c r="Z1257" s="33" t="inlineStr"/>
      <c r="AA1257" s="33" t="inlineStr"/>
      <c r="AB1257" s="33" t="inlineStr"/>
      <c r="AC1257" s="33" t="inlineStr"/>
      <c r="AD1257" s="33" t="inlineStr"/>
      <c r="AE1257" s="33" t="inlineStr"/>
      <c r="AF1257" s="33" t="inlineStr"/>
      <c r="AG1257" s="33" t="inlineStr"/>
      <c r="AH1257">
        <f>COUNTA(D1257:D1257)&gt;0</f>
        <v/>
      </c>
      <c r="AI1257">
        <f>IFERROR(SUM('2- PR'!$D$1203:$D$1203,'2- PR'!$D$1204:$D$1204,'2- PR'!$D$1205:$D$1205)&gt;0,FALSE)</f>
        <v/>
      </c>
      <c r="AJ1257">
        <f>IFERROR(AND(AND(COUNTA('2- PR'!$D$1203:$D$1203)=0,COUNTA('2- PR'!$D$1204:$D$1204)=0,COUNTA('2- PR'!$D$1205:$D$1205)=0),NOT(SUM('2- PR'!$D$1203:$D$1203,'2- PR'!$D$1204:$D$1204,'2- PR'!$D$1205:$D$1205)&gt;0)),FALSE)</f>
        <v/>
      </c>
      <c r="AK1257">
        <f>IF(AI1257,IF(AH1257,"ANSWERED","MISSING"),IF(AJ1257,IF(AH1257,"INVALID","CONTROLLER MISSING"),IF(AH1257,"INVALID","NOT APPLICABLE")))</f>
        <v/>
      </c>
      <c r="AL1257" t="inlineStr">
        <is>
          <t>PARSED</t>
        </is>
      </c>
    </row>
    <row r="1258">
      <c r="A1258" s="29" t="inlineStr">
        <is>
          <t>CASP_PR_1211_v1</t>
        </is>
      </c>
      <c r="B1258" s="30" t="inlineStr">
        <is>
          <t>Number of Business-to-Consumer Clients on whom EDD was applied during the reporting period</t>
        </is>
      </c>
      <c r="C1258" s="34" t="inlineStr">
        <is>
          <t>TABLE: 62.0
MATRIX ROW / CONTEXT: Malta
Enter Number of Business-to-Consumer Clients on whom EDD was applied during the reporting period in Malta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t>
        </is>
      </c>
      <c r="D1258" s="36" t="inlineStr"/>
      <c r="E1258" s="33" t="inlineStr"/>
      <c r="F1258" s="33" t="inlineStr"/>
      <c r="G1258" s="33" t="inlineStr"/>
      <c r="H1258" s="33" t="inlineStr"/>
      <c r="I1258" s="33" t="inlineStr"/>
      <c r="J1258" s="33" t="inlineStr"/>
      <c r="K1258" s="33" t="inlineStr"/>
      <c r="L1258" s="33" t="inlineStr"/>
      <c r="M1258" s="33" t="inlineStr"/>
      <c r="N1258" s="33" t="inlineStr"/>
      <c r="O1258" s="33" t="inlineStr"/>
      <c r="P1258" s="33" t="inlineStr"/>
      <c r="Q1258" s="33" t="inlineStr"/>
      <c r="R1258" s="33" t="inlineStr"/>
      <c r="S1258" s="33" t="inlineStr"/>
      <c r="T1258" s="33" t="inlineStr"/>
      <c r="U1258" s="33" t="inlineStr"/>
      <c r="V1258" s="33" t="inlineStr"/>
      <c r="W1258" s="33" t="inlineStr"/>
      <c r="X1258" s="33" t="inlineStr"/>
      <c r="Y1258" s="33" t="inlineStr"/>
      <c r="Z1258" s="33" t="inlineStr"/>
      <c r="AA1258" s="33" t="inlineStr"/>
      <c r="AB1258" s="33" t="inlineStr"/>
      <c r="AC1258" s="33" t="inlineStr"/>
      <c r="AD1258" s="33" t="inlineStr"/>
      <c r="AE1258" s="33" t="inlineStr"/>
      <c r="AF1258" s="33" t="inlineStr"/>
      <c r="AG1258" s="33" t="inlineStr"/>
      <c r="AH1258">
        <f>COUNTA(D1258:D1258)&gt;0</f>
        <v/>
      </c>
      <c r="AI1258">
        <f>IFERROR(SUM('2- PR'!$D$1206:$D$1206,'2- PR'!$D$1207:$D$1207,'2- PR'!$D$1208:$D$1208)&gt;0,FALSE)</f>
        <v/>
      </c>
      <c r="AJ1258">
        <f>IFERROR(AND(AND(COUNTA('2- PR'!$D$1206:$D$1206)=0,COUNTA('2- PR'!$D$1207:$D$1207)=0,COUNTA('2- PR'!$D$1208:$D$1208)=0),NOT(SUM('2- PR'!$D$1206:$D$1206,'2- PR'!$D$1207:$D$1207,'2- PR'!$D$1208:$D$1208)&gt;0)),FALSE)</f>
        <v/>
      </c>
      <c r="AK1258">
        <f>IF(AI1258,IF(AH1258,"ANSWERED","MISSING"),IF(AJ1258,IF(AH1258,"INVALID","CONTROLLER MISSING"),IF(AH1258,"INVALID","NOT APPLICABLE")))</f>
        <v/>
      </c>
      <c r="AL1258" t="inlineStr">
        <is>
          <t>PARSED</t>
        </is>
      </c>
    </row>
    <row r="1259">
      <c r="A1259" s="29" t="inlineStr">
        <is>
          <t>CASP_PR_1212_v1</t>
        </is>
      </c>
      <c r="B1259" s="30" t="inlineStr">
        <is>
          <t>Number of Business-to-Consumer Clients on whom EDD was applied during the reporting period</t>
        </is>
      </c>
      <c r="C1259" s="34" t="inlineStr">
        <is>
          <t>TABLE: 62.0
MATRIX ROW / CONTEXT: EU/EEA
Enter Number of Business-to-Consumer Clients on whom EDD was applied during the reporting period in EU/EEA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t>
        </is>
      </c>
      <c r="D1259" s="36" t="inlineStr"/>
      <c r="E1259" s="33" t="inlineStr"/>
      <c r="F1259" s="33" t="inlineStr"/>
      <c r="G1259" s="33" t="inlineStr"/>
      <c r="H1259" s="33" t="inlineStr"/>
      <c r="I1259" s="33" t="inlineStr"/>
      <c r="J1259" s="33" t="inlineStr"/>
      <c r="K1259" s="33" t="inlineStr"/>
      <c r="L1259" s="33" t="inlineStr"/>
      <c r="M1259" s="33" t="inlineStr"/>
      <c r="N1259" s="33" t="inlineStr"/>
      <c r="O1259" s="33" t="inlineStr"/>
      <c r="P1259" s="33" t="inlineStr"/>
      <c r="Q1259" s="33" t="inlineStr"/>
      <c r="R1259" s="33" t="inlineStr"/>
      <c r="S1259" s="33" t="inlineStr"/>
      <c r="T1259" s="33" t="inlineStr"/>
      <c r="U1259" s="33" t="inlineStr"/>
      <c r="V1259" s="33" t="inlineStr"/>
      <c r="W1259" s="33" t="inlineStr"/>
      <c r="X1259" s="33" t="inlineStr"/>
      <c r="Y1259" s="33" t="inlineStr"/>
      <c r="Z1259" s="33" t="inlineStr"/>
      <c r="AA1259" s="33" t="inlineStr"/>
      <c r="AB1259" s="33" t="inlineStr"/>
      <c r="AC1259" s="33" t="inlineStr"/>
      <c r="AD1259" s="33" t="inlineStr"/>
      <c r="AE1259" s="33" t="inlineStr"/>
      <c r="AF1259" s="33" t="inlineStr"/>
      <c r="AG1259" s="33" t="inlineStr"/>
      <c r="AH1259">
        <f>COUNTA(D1259:D1259)&gt;0</f>
        <v/>
      </c>
      <c r="AI1259">
        <f>IFERROR(SUM('2- PR'!$D$1206:$D$1206,'2- PR'!$D$1207:$D$1207,'2- PR'!$D$1208:$D$1208)&gt;0,FALSE)</f>
        <v/>
      </c>
      <c r="AJ1259">
        <f>IFERROR(AND(AND(COUNTA('2- PR'!$D$1206:$D$1206)=0,COUNTA('2- PR'!$D$1207:$D$1207)=0,COUNTA('2- PR'!$D$1208:$D$1208)=0),NOT(SUM('2- PR'!$D$1206:$D$1206,'2- PR'!$D$1207:$D$1207,'2- PR'!$D$1208:$D$1208)&gt;0)),FALSE)</f>
        <v/>
      </c>
      <c r="AK1259">
        <f>IF(AI1259,IF(AH1259,"ANSWERED","MISSING"),IF(AJ1259,IF(AH1259,"INVALID","CONTROLLER MISSING"),IF(AH1259,"INVALID","NOT APPLICABLE")))</f>
        <v/>
      </c>
      <c r="AL1259" t="inlineStr">
        <is>
          <t>PARSED</t>
        </is>
      </c>
    </row>
    <row r="1260">
      <c r="A1260" s="29" t="inlineStr">
        <is>
          <t>CASP_PR_1213_v1</t>
        </is>
      </c>
      <c r="B1260" s="30" t="inlineStr">
        <is>
          <t>Number of Business-to-Consumer Clients on whom EDD was applied during the reporting period</t>
        </is>
      </c>
      <c r="C1260" s="34" t="inlineStr">
        <is>
          <t>TABLE: 62.0
MATRIX ROW / CONTEXT: RoW
Enter Number of Business-to-Consumer Clients on whom EDD was applied during the reporting period in RoW
HOW TO ANSWER: 1 to 1 values.
WHEN TO ANSWER: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t>
        </is>
      </c>
      <c r="D1260" s="36" t="inlineStr"/>
      <c r="E1260" s="33" t="inlineStr"/>
      <c r="F1260" s="33" t="inlineStr"/>
      <c r="G1260" s="33" t="inlineStr"/>
      <c r="H1260" s="33" t="inlineStr"/>
      <c r="I1260" s="33" t="inlineStr"/>
      <c r="J1260" s="33" t="inlineStr"/>
      <c r="K1260" s="33" t="inlineStr"/>
      <c r="L1260" s="33" t="inlineStr"/>
      <c r="M1260" s="33" t="inlineStr"/>
      <c r="N1260" s="33" t="inlineStr"/>
      <c r="O1260" s="33" t="inlineStr"/>
      <c r="P1260" s="33" t="inlineStr"/>
      <c r="Q1260" s="33" t="inlineStr"/>
      <c r="R1260" s="33" t="inlineStr"/>
      <c r="S1260" s="33" t="inlineStr"/>
      <c r="T1260" s="33" t="inlineStr"/>
      <c r="U1260" s="33" t="inlineStr"/>
      <c r="V1260" s="33" t="inlineStr"/>
      <c r="W1260" s="33" t="inlineStr"/>
      <c r="X1260" s="33" t="inlineStr"/>
      <c r="Y1260" s="33" t="inlineStr"/>
      <c r="Z1260" s="33" t="inlineStr"/>
      <c r="AA1260" s="33" t="inlineStr"/>
      <c r="AB1260" s="33" t="inlineStr"/>
      <c r="AC1260" s="33" t="inlineStr"/>
      <c r="AD1260" s="33" t="inlineStr"/>
      <c r="AE1260" s="33" t="inlineStr"/>
      <c r="AF1260" s="33" t="inlineStr"/>
      <c r="AG1260" s="33" t="inlineStr"/>
      <c r="AH1260">
        <f>COUNTA(D1260:D1260)&gt;0</f>
        <v/>
      </c>
      <c r="AI1260">
        <f>IFERROR(SUM('2- PR'!$D$1206:$D$1206,'2- PR'!$D$1207:$D$1207,'2- PR'!$D$1208:$D$1208)&gt;0,FALSE)</f>
        <v/>
      </c>
      <c r="AJ1260">
        <f>IFERROR(AND(AND(COUNTA('2- PR'!$D$1206:$D$1206)=0,COUNTA('2- PR'!$D$1207:$D$1207)=0,COUNTA('2- PR'!$D$1208:$D$1208)=0),NOT(SUM('2- PR'!$D$1206:$D$1206,'2- PR'!$D$1207:$D$1207,'2- PR'!$D$1208:$D$1208)&gt;0)),FALSE)</f>
        <v/>
      </c>
      <c r="AK1260">
        <f>IF(AI1260,IF(AH1260,"ANSWERED","MISSING"),IF(AJ1260,IF(AH1260,"INVALID","CONTROLLER MISSING"),IF(AH1260,"INVALID","NOT APPLICABLE")))</f>
        <v/>
      </c>
      <c r="AL1260" t="inlineStr">
        <is>
          <t>PARSED</t>
        </is>
      </c>
    </row>
    <row r="1261" ht="24" customHeight="1">
      <c r="A1261" s="28" t="inlineStr">
        <is>
          <t>PR — PASSPORTING</t>
        </is>
      </c>
      <c r="B1261" s="28" t="n"/>
      <c r="C1261" s="28" t="n"/>
      <c r="D1261" s="28" t="n"/>
      <c r="E1261" s="28" t="n"/>
      <c r="F1261" s="28" t="n"/>
      <c r="G1261" s="28" t="n"/>
      <c r="H1261" s="28" t="n"/>
      <c r="I1261" s="28" t="n"/>
      <c r="J1261" s="28" t="n"/>
      <c r="K1261" s="28" t="n"/>
      <c r="L1261" s="28" t="n"/>
      <c r="M1261" s="28" t="n"/>
      <c r="N1261" s="28" t="n"/>
      <c r="O1261" s="28" t="n"/>
      <c r="P1261" s="28" t="n"/>
      <c r="Q1261" s="28" t="n"/>
      <c r="R1261" s="28" t="n"/>
      <c r="S1261" s="28" t="n"/>
      <c r="T1261" s="28" t="n"/>
      <c r="U1261" s="28" t="n"/>
      <c r="V1261" s="28" t="n"/>
      <c r="W1261" s="28" t="n"/>
      <c r="X1261" s="28" t="n"/>
      <c r="Y1261" s="28" t="n"/>
      <c r="Z1261" s="28" t="n"/>
      <c r="AA1261" s="28" t="n"/>
      <c r="AB1261" s="28" t="n"/>
      <c r="AC1261" s="28" t="n"/>
      <c r="AD1261" s="28" t="n"/>
      <c r="AE1261" s="28" t="n"/>
      <c r="AF1261" s="28" t="n"/>
      <c r="AG1261" s="28" t="n"/>
    </row>
    <row r="1262">
      <c r="A1262" s="29" t="inlineStr">
        <is>
          <t>CASP_PR_1214_v1</t>
        </is>
      </c>
      <c r="B1262" s="30" t="inlineStr">
        <is>
          <t>Does the Authorised Person passport its services across the EU/EEA?</t>
        </is>
      </c>
      <c r="C1262" s="31" t="inlineStr">
        <is>
          <t>Indicate Yes/No to answer "Does the Authorised Person passport its services across the EU/EEA?"
OPTIONS: Yes | No</t>
        </is>
      </c>
      <c r="D1262" s="32" t="inlineStr"/>
      <c r="E1262" s="33" t="inlineStr"/>
      <c r="F1262" s="33" t="inlineStr"/>
      <c r="G1262" s="33" t="inlineStr"/>
      <c r="H1262" s="33" t="inlineStr"/>
      <c r="I1262" s="33" t="inlineStr"/>
      <c r="J1262" s="33" t="inlineStr"/>
      <c r="K1262" s="33" t="inlineStr"/>
      <c r="L1262" s="33" t="inlineStr"/>
      <c r="M1262" s="33" t="inlineStr"/>
      <c r="N1262" s="33" t="inlineStr"/>
      <c r="O1262" s="33" t="inlineStr"/>
      <c r="P1262" s="33" t="inlineStr"/>
      <c r="Q1262" s="33" t="inlineStr"/>
      <c r="R1262" s="33" t="inlineStr"/>
      <c r="S1262" s="33" t="inlineStr"/>
      <c r="T1262" s="33" t="inlineStr"/>
      <c r="U1262" s="33" t="inlineStr"/>
      <c r="V1262" s="33" t="inlineStr"/>
      <c r="W1262" s="33" t="inlineStr"/>
      <c r="X1262" s="33" t="inlineStr"/>
      <c r="Y1262" s="33" t="inlineStr"/>
      <c r="Z1262" s="33" t="inlineStr"/>
      <c r="AA1262" s="33" t="inlineStr"/>
      <c r="AB1262" s="33" t="inlineStr"/>
      <c r="AC1262" s="33" t="inlineStr"/>
      <c r="AD1262" s="33" t="inlineStr"/>
      <c r="AE1262" s="33" t="inlineStr"/>
      <c r="AF1262" s="33" t="inlineStr"/>
      <c r="AG1262" s="33" t="inlineStr"/>
      <c r="AH1262">
        <f>COUNTA(D1262:D1262)&gt;0</f>
        <v/>
      </c>
      <c r="AI1262">
        <f>TRUE</f>
        <v/>
      </c>
      <c r="AJ1262">
        <f>FALSE</f>
        <v/>
      </c>
      <c r="AK1262">
        <f>IF(AH1262,"ANSWERED","MISSING")</f>
        <v/>
      </c>
      <c r="AL1262" t="inlineStr">
        <is>
          <t>NO_DEPENDENCY</t>
        </is>
      </c>
    </row>
    <row r="1263" ht="24" customHeight="1">
      <c r="A1263" s="28" t="inlineStr">
        <is>
          <t>PR — PASSPORTING - CRYPTO</t>
        </is>
      </c>
      <c r="B1263" s="28" t="n"/>
      <c r="C1263" s="28" t="n"/>
      <c r="D1263" s="28" t="n"/>
      <c r="E1263" s="28" t="n"/>
      <c r="F1263" s="28" t="n"/>
      <c r="G1263" s="28" t="n"/>
      <c r="H1263" s="28" t="n"/>
      <c r="I1263" s="28" t="n"/>
      <c r="J1263" s="28" t="n"/>
      <c r="K1263" s="28" t="n"/>
      <c r="L1263" s="28" t="n"/>
      <c r="M1263" s="28" t="n"/>
      <c r="N1263" s="28" t="n"/>
      <c r="O1263" s="28" t="n"/>
      <c r="P1263" s="28" t="n"/>
      <c r="Q1263" s="28" t="n"/>
      <c r="R1263" s="28" t="n"/>
      <c r="S1263" s="28" t="n"/>
      <c r="T1263" s="28" t="n"/>
      <c r="U1263" s="28" t="n"/>
      <c r="V1263" s="28" t="n"/>
      <c r="W1263" s="28" t="n"/>
      <c r="X1263" s="28" t="n"/>
      <c r="Y1263" s="28" t="n"/>
      <c r="Z1263" s="28" t="n"/>
      <c r="AA1263" s="28" t="n"/>
      <c r="AB1263" s="28" t="n"/>
      <c r="AC1263" s="28" t="n"/>
      <c r="AD1263" s="28" t="n"/>
      <c r="AE1263" s="28" t="n"/>
      <c r="AF1263" s="28" t="n"/>
      <c r="AG1263" s="28" t="n"/>
    </row>
    <row r="1264">
      <c r="A1264" s="29" t="inlineStr">
        <is>
          <t>CASP_PR_1215_v1</t>
        </is>
      </c>
      <c r="B1264" s="30" t="inlineStr">
        <is>
          <t>Select the country for Passporting Services</t>
        </is>
      </c>
      <c r="C1264" s="35" t="inlineStr">
        <is>
          <t>TABLE: 63.0
Select 'Austria', 'Belgium', 'Bulgaria', 'Croatia', 'Cyprus', 'Czech', 'Denmark', 'Estonia', 'Finland', 'France', 'Germany', 'Greece', 'Hungary', 'Ireland', 'Italy', 'Latvia', 'Lithuania', 'Luxembourg', 'Netherlands', '…
HOW TO ANSWER: 1 to 30 values.
OPTIONS: Use the dropdown list; the full option list is intentionally not repeated here.
WHEN TO ANSWER: “Does the Authorised Person passport its services across the EU/EEA?” (CASP_PR_1214) is “Yes”</t>
        </is>
      </c>
      <c r="D1264" s="36" t="inlineStr"/>
      <c r="E1264" s="36" t="inlineStr"/>
      <c r="F1264" s="36" t="inlineStr"/>
      <c r="G1264" s="36" t="inlineStr"/>
      <c r="H1264" s="36" t="inlineStr"/>
      <c r="I1264" s="36" t="inlineStr"/>
      <c r="J1264" s="36" t="inlineStr"/>
      <c r="K1264" s="36" t="inlineStr"/>
      <c r="L1264" s="36" t="inlineStr"/>
      <c r="M1264" s="36" t="inlineStr"/>
      <c r="N1264" s="36" t="inlineStr"/>
      <c r="O1264" s="36" t="inlineStr"/>
      <c r="P1264" s="36" t="inlineStr"/>
      <c r="Q1264" s="36" t="inlineStr"/>
      <c r="R1264" s="36" t="inlineStr"/>
      <c r="S1264" s="36" t="inlineStr"/>
      <c r="T1264" s="36" t="inlineStr"/>
      <c r="U1264" s="36" t="inlineStr"/>
      <c r="V1264" s="36" t="inlineStr"/>
      <c r="W1264" s="36" t="inlineStr"/>
      <c r="X1264" s="36" t="inlineStr"/>
      <c r="Y1264" s="36" t="inlineStr"/>
      <c r="Z1264" s="36" t="inlineStr"/>
      <c r="AA1264" s="36" t="inlineStr"/>
      <c r="AB1264" s="36" t="inlineStr"/>
      <c r="AC1264" s="36" t="inlineStr"/>
      <c r="AD1264" s="36" t="inlineStr"/>
      <c r="AE1264" s="36" t="inlineStr"/>
      <c r="AF1264" s="36" t="inlineStr"/>
      <c r="AG1264" s="36" t="inlineStr"/>
      <c r="AH1264">
        <f>COUNTA(D1264:AG1264)&gt;0</f>
        <v/>
      </c>
      <c r="AI1264">
        <f>IFERROR(AND($D$1262&lt;&gt;"",$D$1262="Yes"),FALSE)</f>
        <v/>
      </c>
      <c r="AJ1264">
        <f>IFERROR(AND($D$1262="",NOT(AND($D$1262&lt;&gt;"",$D$1262="Yes"))),FALSE)</f>
        <v/>
      </c>
      <c r="AK1264">
        <f>IF(AI1264,IF(AH1264,"ANSWERED","MISSING"),IF(AJ1264,IF(AH1264,"INVALID","CONTROLLER MISSING"),IF(AH1264,"INVALID","NOT APPLICABLE")))</f>
        <v/>
      </c>
      <c r="AL1264" t="inlineStr">
        <is>
          <t>PARSED</t>
        </is>
      </c>
    </row>
    <row r="1265">
      <c r="A1265" s="29" t="inlineStr">
        <is>
          <t>CASP_PR_1216_v1</t>
        </is>
      </c>
      <c r="B1265" s="30" t="inlineStr">
        <is>
          <t>Value of Assets held under Custody</t>
        </is>
      </c>
      <c r="C1265" s="35" t="inlineStr">
        <is>
          <t>TABLE: 63.0
Enter Value of Assets held under Custody for the selected Country.
HOW TO ANSWER: 1 to 30 values.
WHEN TO ANSWER: All of these conditions must be met: “Select the country for Passporting Services” (CASP_PR_1215) has been answered; and “Custody Services” (CASP_PR_896) is “Yes”</t>
        </is>
      </c>
      <c r="D1265" s="36" t="inlineStr"/>
      <c r="E1265" s="36" t="inlineStr"/>
      <c r="F1265" s="36" t="inlineStr"/>
      <c r="G1265" s="36" t="inlineStr"/>
      <c r="H1265" s="36" t="inlineStr"/>
      <c r="I1265" s="36" t="inlineStr"/>
      <c r="J1265" s="36" t="inlineStr"/>
      <c r="K1265" s="36" t="inlineStr"/>
      <c r="L1265" s="36" t="inlineStr"/>
      <c r="M1265" s="36" t="inlineStr"/>
      <c r="N1265" s="36" t="inlineStr"/>
      <c r="O1265" s="36" t="inlineStr"/>
      <c r="P1265" s="36" t="inlineStr"/>
      <c r="Q1265" s="36" t="inlineStr"/>
      <c r="R1265" s="36" t="inlineStr"/>
      <c r="S1265" s="36" t="inlineStr"/>
      <c r="T1265" s="36" t="inlineStr"/>
      <c r="U1265" s="36" t="inlineStr"/>
      <c r="V1265" s="36" t="inlineStr"/>
      <c r="W1265" s="36" t="inlineStr"/>
      <c r="X1265" s="36" t="inlineStr"/>
      <c r="Y1265" s="36" t="inlineStr"/>
      <c r="Z1265" s="36" t="inlineStr"/>
      <c r="AA1265" s="36" t="inlineStr"/>
      <c r="AB1265" s="36" t="inlineStr"/>
      <c r="AC1265" s="36" t="inlineStr"/>
      <c r="AD1265" s="36" t="inlineStr"/>
      <c r="AE1265" s="36" t="inlineStr"/>
      <c r="AF1265" s="36" t="inlineStr"/>
      <c r="AG1265" s="36" t="inlineStr"/>
      <c r="AH1265">
        <f>COUNTA(D1265:AG1265)&gt;0</f>
        <v/>
      </c>
      <c r="AI1265">
        <f>IFERROR(AND(D$1264&lt;&gt;"",AND($D$924&lt;&gt;"",$D$924="Yes")),FALSE)</f>
        <v/>
      </c>
      <c r="AJ1265">
        <f>IFERROR(AND(OR($D$924="",D$1264=""),NOT(AND(D$1264&lt;&gt;"",AND($D$924&lt;&gt;"",$D$924="Yes")))),FALSE)</f>
        <v/>
      </c>
      <c r="AK1265">
        <f>IF(AI1265,IF(AH1265,"ANSWERED","MISSING"),IF(AJ1265,IF(AH1265,"INVALID","CONTROLLER MISSING"),IF(AH1265,"INVALID","NOT APPLICABLE")))</f>
        <v/>
      </c>
      <c r="AL1265" t="inlineStr">
        <is>
          <t>PARSED</t>
        </is>
      </c>
    </row>
    <row r="1266">
      <c r="A1266" s="29" t="inlineStr">
        <is>
          <t>CASP_PR_1217_v1</t>
        </is>
      </c>
      <c r="B1266" s="30" t="inlineStr">
        <is>
          <t>Trade value for the reporting period relating to the Operation of a Trading Platform</t>
        </is>
      </c>
      <c r="C1266" s="35" t="inlineStr">
        <is>
          <t>TABLE: 63.0
Enter Trade value for the reporting period relating to the Operation of a Trading Platform for the selected Country.
HOW TO ANSWER: 1 to 30 values.
WHEN TO ANSWER: All of these conditions must be met: “Select the country for Passporting Services” (CASP_PR_1215) has been answered; and “Operation of a Trading Platform” (CASP_PR_897) is “Yes”</t>
        </is>
      </c>
      <c r="D1266" s="36" t="inlineStr"/>
      <c r="E1266" s="36" t="inlineStr"/>
      <c r="F1266" s="36" t="inlineStr"/>
      <c r="G1266" s="36" t="inlineStr"/>
      <c r="H1266" s="36" t="inlineStr"/>
      <c r="I1266" s="36" t="inlineStr"/>
      <c r="J1266" s="36" t="inlineStr"/>
      <c r="K1266" s="36" t="inlineStr"/>
      <c r="L1266" s="36" t="inlineStr"/>
      <c r="M1266" s="36" t="inlineStr"/>
      <c r="N1266" s="36" t="inlineStr"/>
      <c r="O1266" s="36" t="inlineStr"/>
      <c r="P1266" s="36" t="inlineStr"/>
      <c r="Q1266" s="36" t="inlineStr"/>
      <c r="R1266" s="36" t="inlineStr"/>
      <c r="S1266" s="36" t="inlineStr"/>
      <c r="T1266" s="36" t="inlineStr"/>
      <c r="U1266" s="36" t="inlineStr"/>
      <c r="V1266" s="36" t="inlineStr"/>
      <c r="W1266" s="36" t="inlineStr"/>
      <c r="X1266" s="36" t="inlineStr"/>
      <c r="Y1266" s="36" t="inlineStr"/>
      <c r="Z1266" s="36" t="inlineStr"/>
      <c r="AA1266" s="36" t="inlineStr"/>
      <c r="AB1266" s="36" t="inlineStr"/>
      <c r="AC1266" s="36" t="inlineStr"/>
      <c r="AD1266" s="36" t="inlineStr"/>
      <c r="AE1266" s="36" t="inlineStr"/>
      <c r="AF1266" s="36" t="inlineStr"/>
      <c r="AG1266" s="36" t="inlineStr"/>
      <c r="AH1266">
        <f>COUNTA(D1266:AG1266)&gt;0</f>
        <v/>
      </c>
      <c r="AI1266">
        <f>IFERROR(AND(D$1264&lt;&gt;"",AND($D$925&lt;&gt;"",$D$925="Yes")),FALSE)</f>
        <v/>
      </c>
      <c r="AJ1266">
        <f>IFERROR(AND(OR($D$925="",D$1264=""),NOT(AND(D$1264&lt;&gt;"",AND($D$925&lt;&gt;"",$D$925="Yes")))),FALSE)</f>
        <v/>
      </c>
      <c r="AK1266">
        <f>IF(AI1266,IF(AH1266,"ANSWERED","MISSING"),IF(AJ1266,IF(AH1266,"INVALID","CONTROLLER MISSING"),IF(AH1266,"INVALID","NOT APPLICABLE")))</f>
        <v/>
      </c>
      <c r="AL1266" t="inlineStr">
        <is>
          <t>PARSED</t>
        </is>
      </c>
    </row>
    <row r="1267">
      <c r="A1267" s="29" t="inlineStr">
        <is>
          <t>CASP_PR_1218_v1</t>
        </is>
      </c>
      <c r="B1267" s="30" t="inlineStr">
        <is>
          <t>Value of Trades on Own Account during the Reporting Period - Crypto-Assets for Funds</t>
        </is>
      </c>
      <c r="C1267" s="35" t="inlineStr">
        <is>
          <t>TABLE: 63.0
Enter Value of Trades on Own Account during the Reporting Period - Crypto-Assets for Funds for the selected Country.
HOW TO ANSWER: 1 to 30 values.
WHEN TO ANSWER: All of these conditions must be met: “Select the country for Passporting Services” (CASP_PR_1215) has been answered; and “Exchange of Crypto-Assets for Funds” (CASP_PR_898) is “Yes”</t>
        </is>
      </c>
      <c r="D1267" s="36" t="inlineStr"/>
      <c r="E1267" s="36" t="inlineStr"/>
      <c r="F1267" s="36" t="inlineStr"/>
      <c r="G1267" s="36" t="inlineStr"/>
      <c r="H1267" s="36" t="inlineStr"/>
      <c r="I1267" s="36" t="inlineStr"/>
      <c r="J1267" s="36" t="inlineStr"/>
      <c r="K1267" s="36" t="inlineStr"/>
      <c r="L1267" s="36" t="inlineStr"/>
      <c r="M1267" s="36" t="inlineStr"/>
      <c r="N1267" s="36" t="inlineStr"/>
      <c r="O1267" s="36" t="inlineStr"/>
      <c r="P1267" s="36" t="inlineStr"/>
      <c r="Q1267" s="36" t="inlineStr"/>
      <c r="R1267" s="36" t="inlineStr"/>
      <c r="S1267" s="36" t="inlineStr"/>
      <c r="T1267" s="36" t="inlineStr"/>
      <c r="U1267" s="36" t="inlineStr"/>
      <c r="V1267" s="36" t="inlineStr"/>
      <c r="W1267" s="36" t="inlineStr"/>
      <c r="X1267" s="36" t="inlineStr"/>
      <c r="Y1267" s="36" t="inlineStr"/>
      <c r="Z1267" s="36" t="inlineStr"/>
      <c r="AA1267" s="36" t="inlineStr"/>
      <c r="AB1267" s="36" t="inlineStr"/>
      <c r="AC1267" s="36" t="inlineStr"/>
      <c r="AD1267" s="36" t="inlineStr"/>
      <c r="AE1267" s="36" t="inlineStr"/>
      <c r="AF1267" s="36" t="inlineStr"/>
      <c r="AG1267" s="36" t="inlineStr"/>
      <c r="AH1267">
        <f>COUNTA(D1267:AG1267)&gt;0</f>
        <v/>
      </c>
      <c r="AI1267">
        <f>IFERROR(AND(D$1264&lt;&gt;"",AND($D$926&lt;&gt;"",$D$926="Yes")),FALSE)</f>
        <v/>
      </c>
      <c r="AJ1267">
        <f>IFERROR(AND(OR($D$926="",D$1264=""),NOT(AND(D$1264&lt;&gt;"",AND($D$926&lt;&gt;"",$D$926="Yes")))),FALSE)</f>
        <v/>
      </c>
      <c r="AK1267">
        <f>IF(AI1267,IF(AH1267,"ANSWERED","MISSING"),IF(AJ1267,IF(AH1267,"INVALID","CONTROLLER MISSING"),IF(AH1267,"INVALID","NOT APPLICABLE")))</f>
        <v/>
      </c>
      <c r="AL1267" t="inlineStr">
        <is>
          <t>PARSED</t>
        </is>
      </c>
    </row>
    <row r="1268">
      <c r="A1268" s="29" t="inlineStr">
        <is>
          <t>CASP_PR_1219_v1</t>
        </is>
      </c>
      <c r="B1268" s="30" t="inlineStr">
        <is>
          <t>Value of Trades on Own Account during the Reporting Period - Crypto-Assets for Other Crypto-Assets</t>
        </is>
      </c>
      <c r="C1268" s="35" t="inlineStr">
        <is>
          <t>TABLE: 63.0
Enter Value of Trades on Own Account during the Reporting Period - Crypto-Assets for Other Crypto-Assets for the selected Country.
HOW TO ANSWER: 1 to 30 values.
WHEN TO ANSWER: All of these conditions must be met: “Select the country for Passporting Services” (CASP_PR_1215) has been answered; and “Exchange of Crypto-Assets for other Crypto-Assets” (CASP_PR_899) is “Yes”</t>
        </is>
      </c>
      <c r="D1268" s="36" t="inlineStr"/>
      <c r="E1268" s="36" t="inlineStr"/>
      <c r="F1268" s="36" t="inlineStr"/>
      <c r="G1268" s="36" t="inlineStr"/>
      <c r="H1268" s="36" t="inlineStr"/>
      <c r="I1268" s="36" t="inlineStr"/>
      <c r="J1268" s="36" t="inlineStr"/>
      <c r="K1268" s="36" t="inlineStr"/>
      <c r="L1268" s="36" t="inlineStr"/>
      <c r="M1268" s="36" t="inlineStr"/>
      <c r="N1268" s="36" t="inlineStr"/>
      <c r="O1268" s="36" t="inlineStr"/>
      <c r="P1268" s="36" t="inlineStr"/>
      <c r="Q1268" s="36" t="inlineStr"/>
      <c r="R1268" s="36" t="inlineStr"/>
      <c r="S1268" s="36" t="inlineStr"/>
      <c r="T1268" s="36" t="inlineStr"/>
      <c r="U1268" s="36" t="inlineStr"/>
      <c r="V1268" s="36" t="inlineStr"/>
      <c r="W1268" s="36" t="inlineStr"/>
      <c r="X1268" s="36" t="inlineStr"/>
      <c r="Y1268" s="36" t="inlineStr"/>
      <c r="Z1268" s="36" t="inlineStr"/>
      <c r="AA1268" s="36" t="inlineStr"/>
      <c r="AB1268" s="36" t="inlineStr"/>
      <c r="AC1268" s="36" t="inlineStr"/>
      <c r="AD1268" s="36" t="inlineStr"/>
      <c r="AE1268" s="36" t="inlineStr"/>
      <c r="AF1268" s="36" t="inlineStr"/>
      <c r="AG1268" s="36" t="inlineStr"/>
      <c r="AH1268">
        <f>COUNTA(D1268:AG1268)&gt;0</f>
        <v/>
      </c>
      <c r="AI1268">
        <f>IFERROR(AND(D$1264&lt;&gt;"",AND($D$927&lt;&gt;"",$D$927="Yes")),FALSE)</f>
        <v/>
      </c>
      <c r="AJ1268">
        <f>IFERROR(AND(OR($D$927="",D$1264=""),NOT(AND(D$1264&lt;&gt;"",AND($D$927&lt;&gt;"",$D$927="Yes")))),FALSE)</f>
        <v/>
      </c>
      <c r="AK1268">
        <f>IF(AI1268,IF(AH1268,"ANSWERED","MISSING"),IF(AJ1268,IF(AH1268,"INVALID","CONTROLLER MISSING"),IF(AH1268,"INVALID","NOT APPLICABLE")))</f>
        <v/>
      </c>
      <c r="AL1268" t="inlineStr">
        <is>
          <t>PARSED</t>
        </is>
      </c>
    </row>
    <row r="1269">
      <c r="A1269" s="29" t="inlineStr">
        <is>
          <t>CASP_PR_1220_v1</t>
        </is>
      </c>
      <c r="B1269" s="30" t="inlineStr">
        <is>
          <t>Value of Orders executed on behalf of clients during the Reporting Period</t>
        </is>
      </c>
      <c r="C1269" s="35" t="inlineStr">
        <is>
          <t>TABLE: 63.0
Enter Value of Orders executed on behalf of clients during the Reporting Period for the selected Country.
HOW TO ANSWER: 1 to 30 values.
WHEN TO ANSWER: All of these conditions must be met: “Select the country for Passporting Services” (CASP_PR_1215) has been answered; and “Execution of Orders” (CASP_PR_900) is “Yes”</t>
        </is>
      </c>
      <c r="D1269" s="36" t="inlineStr"/>
      <c r="E1269" s="36" t="inlineStr"/>
      <c r="F1269" s="36" t="inlineStr"/>
      <c r="G1269" s="36" t="inlineStr"/>
      <c r="H1269" s="36" t="inlineStr"/>
      <c r="I1269" s="36" t="inlineStr"/>
      <c r="J1269" s="36" t="inlineStr"/>
      <c r="K1269" s="36" t="inlineStr"/>
      <c r="L1269" s="36" t="inlineStr"/>
      <c r="M1269" s="36" t="inlineStr"/>
      <c r="N1269" s="36" t="inlineStr"/>
      <c r="O1269" s="36" t="inlineStr"/>
      <c r="P1269" s="36" t="inlineStr"/>
      <c r="Q1269" s="36" t="inlineStr"/>
      <c r="R1269" s="36" t="inlineStr"/>
      <c r="S1269" s="36" t="inlineStr"/>
      <c r="T1269" s="36" t="inlineStr"/>
      <c r="U1269" s="36" t="inlineStr"/>
      <c r="V1269" s="36" t="inlineStr"/>
      <c r="W1269" s="36" t="inlineStr"/>
      <c r="X1269" s="36" t="inlineStr"/>
      <c r="Y1269" s="36" t="inlineStr"/>
      <c r="Z1269" s="36" t="inlineStr"/>
      <c r="AA1269" s="36" t="inlineStr"/>
      <c r="AB1269" s="36" t="inlineStr"/>
      <c r="AC1269" s="36" t="inlineStr"/>
      <c r="AD1269" s="36" t="inlineStr"/>
      <c r="AE1269" s="36" t="inlineStr"/>
      <c r="AF1269" s="36" t="inlineStr"/>
      <c r="AG1269" s="36" t="inlineStr"/>
      <c r="AH1269">
        <f>COUNTA(D1269:AG1269)&gt;0</f>
        <v/>
      </c>
      <c r="AI1269">
        <f>IFERROR(AND(D$1264&lt;&gt;"",AND($D$928&lt;&gt;"",$D$928="Yes")),FALSE)</f>
        <v/>
      </c>
      <c r="AJ1269">
        <f>IFERROR(AND(OR($D$928="",D$1264=""),NOT(AND(D$1264&lt;&gt;"",AND($D$928&lt;&gt;"",$D$928="Yes")))),FALSE)</f>
        <v/>
      </c>
      <c r="AK1269">
        <f>IF(AI1269,IF(AH1269,"ANSWERED","MISSING"),IF(AJ1269,IF(AH1269,"INVALID","CONTROLLER MISSING"),IF(AH1269,"INVALID","NOT APPLICABLE")))</f>
        <v/>
      </c>
      <c r="AL1269" t="inlineStr">
        <is>
          <t>PARSED</t>
        </is>
      </c>
    </row>
    <row r="1270">
      <c r="A1270" s="29" t="inlineStr">
        <is>
          <t>CASP_PR_1221_v1</t>
        </is>
      </c>
      <c r="B1270" s="30" t="inlineStr">
        <is>
          <t>Number of crypto-assets marketed on behalf of or for the account of the offeror or a party related to the offeror to purchasers</t>
        </is>
      </c>
      <c r="C1270" s="35" t="inlineStr">
        <is>
          <t>TABLE: 63.0
Enter Number of crypto-assets marketed on behalf of or for the account of the offeror or a party related to the offeror to purchasers for the selected Country.
HOW TO ANSWER: 1 to 30 values.
WHEN TO ANSWER: All of these conditions must be met: “Select the country for Passporting Services” (CASP_PR_1215) has been answered; and “Placing of Crypto-Assets” (CASP_PR_901) is “Yes”</t>
        </is>
      </c>
      <c r="D1270" s="36" t="inlineStr"/>
      <c r="E1270" s="36" t="inlineStr"/>
      <c r="F1270" s="36" t="inlineStr"/>
      <c r="G1270" s="36" t="inlineStr"/>
      <c r="H1270" s="36" t="inlineStr"/>
      <c r="I1270" s="36" t="inlineStr"/>
      <c r="J1270" s="36" t="inlineStr"/>
      <c r="K1270" s="36" t="inlineStr"/>
      <c r="L1270" s="36" t="inlineStr"/>
      <c r="M1270" s="36" t="inlineStr"/>
      <c r="N1270" s="36" t="inlineStr"/>
      <c r="O1270" s="36" t="inlineStr"/>
      <c r="P1270" s="36" t="inlineStr"/>
      <c r="Q1270" s="36" t="inlineStr"/>
      <c r="R1270" s="36" t="inlineStr"/>
      <c r="S1270" s="36" t="inlineStr"/>
      <c r="T1270" s="36" t="inlineStr"/>
      <c r="U1270" s="36" t="inlineStr"/>
      <c r="V1270" s="36" t="inlineStr"/>
      <c r="W1270" s="36" t="inlineStr"/>
      <c r="X1270" s="36" t="inlineStr"/>
      <c r="Y1270" s="36" t="inlineStr"/>
      <c r="Z1270" s="36" t="inlineStr"/>
      <c r="AA1270" s="36" t="inlineStr"/>
      <c r="AB1270" s="36" t="inlineStr"/>
      <c r="AC1270" s="36" t="inlineStr"/>
      <c r="AD1270" s="36" t="inlineStr"/>
      <c r="AE1270" s="36" t="inlineStr"/>
      <c r="AF1270" s="36" t="inlineStr"/>
      <c r="AG1270" s="36" t="inlineStr"/>
      <c r="AH1270">
        <f>COUNTA(D1270:AG1270)&gt;0</f>
        <v/>
      </c>
      <c r="AI1270">
        <f>IFERROR(AND(D$1264&lt;&gt;"",AND($D$929&lt;&gt;"",$D$929="Yes")),FALSE)</f>
        <v/>
      </c>
      <c r="AJ1270">
        <f>IFERROR(AND(OR($D$929="",D$1264=""),NOT(AND(D$1264&lt;&gt;"",AND($D$929&lt;&gt;"",$D$929="Yes")))),FALSE)</f>
        <v/>
      </c>
      <c r="AK1270">
        <f>IF(AI1270,IF(AH1270,"ANSWERED","MISSING"),IF(AJ1270,IF(AH1270,"INVALID","CONTROLLER MISSING"),IF(AH1270,"INVALID","NOT APPLICABLE")))</f>
        <v/>
      </c>
      <c r="AL1270" t="inlineStr">
        <is>
          <t>PARSED</t>
        </is>
      </c>
    </row>
    <row r="1271">
      <c r="A1271" s="29" t="inlineStr">
        <is>
          <t>CASP_PR_1222_v1</t>
        </is>
      </c>
      <c r="B1271" s="30" t="inlineStr">
        <is>
          <t>Value of orders transmitted for execution on behalf of clients during the reporting period</t>
        </is>
      </c>
      <c r="C1271" s="35" t="inlineStr">
        <is>
          <t>TABLE: 63.0
Enter Value of orders transmitted for execution on behalf of clients during the reporting period for the selected Country.
HOW TO ANSWER: 1 to 30 values.
WHEN TO ANSWER: All of these conditions must be met: “Select the country for Passporting Services” (CASP_PR_1215) has been answered; and “Reception and Transmission of Orders” (CASP_PR_902) is “Yes”</t>
        </is>
      </c>
      <c r="D1271" s="36" t="inlineStr"/>
      <c r="E1271" s="36" t="inlineStr"/>
      <c r="F1271" s="36" t="inlineStr"/>
      <c r="G1271" s="36" t="inlineStr"/>
      <c r="H1271" s="36" t="inlineStr"/>
      <c r="I1271" s="36" t="inlineStr"/>
      <c r="J1271" s="36" t="inlineStr"/>
      <c r="K1271" s="36" t="inlineStr"/>
      <c r="L1271" s="36" t="inlineStr"/>
      <c r="M1271" s="36" t="inlineStr"/>
      <c r="N1271" s="36" t="inlineStr"/>
      <c r="O1271" s="36" t="inlineStr"/>
      <c r="P1271" s="36" t="inlineStr"/>
      <c r="Q1271" s="36" t="inlineStr"/>
      <c r="R1271" s="36" t="inlineStr"/>
      <c r="S1271" s="36" t="inlineStr"/>
      <c r="T1271" s="36" t="inlineStr"/>
      <c r="U1271" s="36" t="inlineStr"/>
      <c r="V1271" s="36" t="inlineStr"/>
      <c r="W1271" s="36" t="inlineStr"/>
      <c r="X1271" s="36" t="inlineStr"/>
      <c r="Y1271" s="36" t="inlineStr"/>
      <c r="Z1271" s="36" t="inlineStr"/>
      <c r="AA1271" s="36" t="inlineStr"/>
      <c r="AB1271" s="36" t="inlineStr"/>
      <c r="AC1271" s="36" t="inlineStr"/>
      <c r="AD1271" s="36" t="inlineStr"/>
      <c r="AE1271" s="36" t="inlineStr"/>
      <c r="AF1271" s="36" t="inlineStr"/>
      <c r="AG1271" s="36" t="inlineStr"/>
      <c r="AH1271">
        <f>COUNTA(D1271:AG1271)&gt;0</f>
        <v/>
      </c>
      <c r="AI1271">
        <f>IFERROR(AND(D$1264&lt;&gt;"",AND($D$930&lt;&gt;"",$D$930="Yes")),FALSE)</f>
        <v/>
      </c>
      <c r="AJ1271">
        <f>IFERROR(AND(OR($D$930="",D$1264=""),NOT(AND(D$1264&lt;&gt;"",AND($D$930&lt;&gt;"",$D$930="Yes")))),FALSE)</f>
        <v/>
      </c>
      <c r="AK1271">
        <f>IF(AI1271,IF(AH1271,"ANSWERED","MISSING"),IF(AJ1271,IF(AH1271,"INVALID","CONTROLLER MISSING"),IF(AH1271,"INVALID","NOT APPLICABLE")))</f>
        <v/>
      </c>
      <c r="AL1271" t="inlineStr">
        <is>
          <t>PARSED</t>
        </is>
      </c>
    </row>
    <row r="1272">
      <c r="A1272" s="29" t="inlineStr">
        <is>
          <t>CASP_PR_1223_v1</t>
        </is>
      </c>
      <c r="B1272" s="30" t="inlineStr">
        <is>
          <t>Number of clients to whom investment advice was issued during the reporting period</t>
        </is>
      </c>
      <c r="C1272" s="35" t="inlineStr">
        <is>
          <t>TABLE: 63.0
Enter Number of clients to whom investment advice was issued during the reporting period for the selected Country.
HOW TO ANSWER: 1 to 30 values.
WHEN TO ANSWER: All of these conditions must be met: “Select the country for Passporting Services” (CASP_PR_1215) has been answered; and “Investment Advice” (CASP_PR_903) is “Yes”</t>
        </is>
      </c>
      <c r="D1272" s="36" t="inlineStr"/>
      <c r="E1272" s="36" t="inlineStr"/>
      <c r="F1272" s="36" t="inlineStr"/>
      <c r="G1272" s="36" t="inlineStr"/>
      <c r="H1272" s="36" t="inlineStr"/>
      <c r="I1272" s="36" t="inlineStr"/>
      <c r="J1272" s="36" t="inlineStr"/>
      <c r="K1272" s="36" t="inlineStr"/>
      <c r="L1272" s="36" t="inlineStr"/>
      <c r="M1272" s="36" t="inlineStr"/>
      <c r="N1272" s="36" t="inlineStr"/>
      <c r="O1272" s="36" t="inlineStr"/>
      <c r="P1272" s="36" t="inlineStr"/>
      <c r="Q1272" s="36" t="inlineStr"/>
      <c r="R1272" s="36" t="inlineStr"/>
      <c r="S1272" s="36" t="inlineStr"/>
      <c r="T1272" s="36" t="inlineStr"/>
      <c r="U1272" s="36" t="inlineStr"/>
      <c r="V1272" s="36" t="inlineStr"/>
      <c r="W1272" s="36" t="inlineStr"/>
      <c r="X1272" s="36" t="inlineStr"/>
      <c r="Y1272" s="36" t="inlineStr"/>
      <c r="Z1272" s="36" t="inlineStr"/>
      <c r="AA1272" s="36" t="inlineStr"/>
      <c r="AB1272" s="36" t="inlineStr"/>
      <c r="AC1272" s="36" t="inlineStr"/>
      <c r="AD1272" s="36" t="inlineStr"/>
      <c r="AE1272" s="36" t="inlineStr"/>
      <c r="AF1272" s="36" t="inlineStr"/>
      <c r="AG1272" s="36" t="inlineStr"/>
      <c r="AH1272">
        <f>COUNTA(D1272:AG1272)&gt;0</f>
        <v/>
      </c>
      <c r="AI1272">
        <f>IFERROR(AND(D$1264&lt;&gt;"",AND($D$931&lt;&gt;"",$D$931="Yes")),FALSE)</f>
        <v/>
      </c>
      <c r="AJ1272">
        <f>IFERROR(AND(OR($D$931="",D$1264=""),NOT(AND(D$1264&lt;&gt;"",AND($D$931&lt;&gt;"",$D$931="Yes")))),FALSE)</f>
        <v/>
      </c>
      <c r="AK1272">
        <f>IF(AI1272,IF(AH1272,"ANSWERED","MISSING"),IF(AJ1272,IF(AH1272,"INVALID","CONTROLLER MISSING"),IF(AH1272,"INVALID","NOT APPLICABLE")))</f>
        <v/>
      </c>
      <c r="AL1272" t="inlineStr">
        <is>
          <t>PARSED</t>
        </is>
      </c>
    </row>
    <row r="1273">
      <c r="A1273" s="29" t="inlineStr">
        <is>
          <t>CASP_PR_1224_v1</t>
        </is>
      </c>
      <c r="B1273" s="30" t="inlineStr">
        <is>
          <t>Value of Crypto-Assets under management as at the end of the reporting period</t>
        </is>
      </c>
      <c r="C1273" s="35" t="inlineStr">
        <is>
          <t>TABLE: 63.0
Enter Value of Crypto-Assets under management as at the end of the reporting period for the selected Country.
HOW TO ANSWER: 1 to 30 values.
WHEN TO ANSWER: All of these conditions must be met: “Select the country for Passporting Services” (CASP_PR_1215) has been answered; and “Portfolio Management” (CASP_PR_904) is “Yes”</t>
        </is>
      </c>
      <c r="D1273" s="36" t="inlineStr"/>
      <c r="E1273" s="36" t="inlineStr"/>
      <c r="F1273" s="36" t="inlineStr"/>
      <c r="G1273" s="36" t="inlineStr"/>
      <c r="H1273" s="36" t="inlineStr"/>
      <c r="I1273" s="36" t="inlineStr"/>
      <c r="J1273" s="36" t="inlineStr"/>
      <c r="K1273" s="36" t="inlineStr"/>
      <c r="L1273" s="36" t="inlineStr"/>
      <c r="M1273" s="36" t="inlineStr"/>
      <c r="N1273" s="36" t="inlineStr"/>
      <c r="O1273" s="36" t="inlineStr"/>
      <c r="P1273" s="36" t="inlineStr"/>
      <c r="Q1273" s="36" t="inlineStr"/>
      <c r="R1273" s="36" t="inlineStr"/>
      <c r="S1273" s="36" t="inlineStr"/>
      <c r="T1273" s="36" t="inlineStr"/>
      <c r="U1273" s="36" t="inlineStr"/>
      <c r="V1273" s="36" t="inlineStr"/>
      <c r="W1273" s="36" t="inlineStr"/>
      <c r="X1273" s="36" t="inlineStr"/>
      <c r="Y1273" s="36" t="inlineStr"/>
      <c r="Z1273" s="36" t="inlineStr"/>
      <c r="AA1273" s="36" t="inlineStr"/>
      <c r="AB1273" s="36" t="inlineStr"/>
      <c r="AC1273" s="36" t="inlineStr"/>
      <c r="AD1273" s="36" t="inlineStr"/>
      <c r="AE1273" s="36" t="inlineStr"/>
      <c r="AF1273" s="36" t="inlineStr"/>
      <c r="AG1273" s="36" t="inlineStr"/>
      <c r="AH1273">
        <f>COUNTA(D1273:AG1273)&gt;0</f>
        <v/>
      </c>
      <c r="AI1273">
        <f>IFERROR(AND(D$1264&lt;&gt;"",AND($D$932&lt;&gt;"",$D$932="Yes")),FALSE)</f>
        <v/>
      </c>
      <c r="AJ1273">
        <f>IFERROR(AND(OR($D$932="",D$1264=""),NOT(AND(D$1264&lt;&gt;"",AND($D$932&lt;&gt;"",$D$932="Yes")))),FALSE)</f>
        <v/>
      </c>
      <c r="AK1273">
        <f>IF(AI1273,IF(AH1273,"ANSWERED","MISSING"),IF(AJ1273,IF(AH1273,"INVALID","CONTROLLER MISSING"),IF(AH1273,"INVALID","NOT APPLICABLE")))</f>
        <v/>
      </c>
      <c r="AL1273" t="inlineStr">
        <is>
          <t>PARSED</t>
        </is>
      </c>
    </row>
    <row r="1274">
      <c r="A1274" s="29" t="inlineStr">
        <is>
          <t>CASP_PR_1225_v1</t>
        </is>
      </c>
      <c r="B1274" s="30" t="inlineStr">
        <is>
          <t>Value of Crytpo-Assets transferred during the reporting period</t>
        </is>
      </c>
      <c r="C1274" s="35" t="inlineStr">
        <is>
          <t>TABLE: 63.0
Enter Value of Crytpo-Assets transferred during the reporting period for the selected Country.
HOW TO ANSWER: 1 to 30 values.
WHEN TO ANSWER: All of these conditions must be met: “Select the country for Passporting Services” (CASP_PR_1215) has been answered; and “Transfers of Crypto-Assets” (CASP_PR_905) is “Yes”</t>
        </is>
      </c>
      <c r="D1274" s="36" t="inlineStr"/>
      <c r="E1274" s="36" t="inlineStr"/>
      <c r="F1274" s="36" t="inlineStr"/>
      <c r="G1274" s="36" t="inlineStr"/>
      <c r="H1274" s="36" t="inlineStr"/>
      <c r="I1274" s="36" t="inlineStr"/>
      <c r="J1274" s="36" t="inlineStr"/>
      <c r="K1274" s="36" t="inlineStr"/>
      <c r="L1274" s="36" t="inlineStr"/>
      <c r="M1274" s="36" t="inlineStr"/>
      <c r="N1274" s="36" t="inlineStr"/>
      <c r="O1274" s="36" t="inlineStr"/>
      <c r="P1274" s="36" t="inlineStr"/>
      <c r="Q1274" s="36" t="inlineStr"/>
      <c r="R1274" s="36" t="inlineStr"/>
      <c r="S1274" s="36" t="inlineStr"/>
      <c r="T1274" s="36" t="inlineStr"/>
      <c r="U1274" s="36" t="inlineStr"/>
      <c r="V1274" s="36" t="inlineStr"/>
      <c r="W1274" s="36" t="inlineStr"/>
      <c r="X1274" s="36" t="inlineStr"/>
      <c r="Y1274" s="36" t="inlineStr"/>
      <c r="Z1274" s="36" t="inlineStr"/>
      <c r="AA1274" s="36" t="inlineStr"/>
      <c r="AB1274" s="36" t="inlineStr"/>
      <c r="AC1274" s="36" t="inlineStr"/>
      <c r="AD1274" s="36" t="inlineStr"/>
      <c r="AE1274" s="36" t="inlineStr"/>
      <c r="AF1274" s="36" t="inlineStr"/>
      <c r="AG1274" s="36" t="inlineStr"/>
      <c r="AH1274">
        <f>COUNTA(D1274:AG1274)&gt;0</f>
        <v/>
      </c>
      <c r="AI1274">
        <f>IFERROR(AND(D$1264&lt;&gt;"",AND($D$933&lt;&gt;"",$D$933="Yes")),FALSE)</f>
        <v/>
      </c>
      <c r="AJ1274">
        <f>IFERROR(AND(OR($D$933="",D$1264=""),NOT(AND(D$1264&lt;&gt;"",AND($D$933&lt;&gt;"",$D$933="Yes")))),FALSE)</f>
        <v/>
      </c>
      <c r="AK1274">
        <f>IF(AI1274,IF(AH1274,"ANSWERED","MISSING"),IF(AJ1274,IF(AH1274,"INVALID","CONTROLLER MISSING"),IF(AH1274,"INVALID","NOT APPLICABLE")))</f>
        <v/>
      </c>
      <c r="AL1274" t="inlineStr">
        <is>
          <t>PARSED</t>
        </is>
      </c>
    </row>
    <row r="1275" ht="24" customHeight="1">
      <c r="A1275" s="28" t="inlineStr">
        <is>
          <t>PR — COMPLAINTS</t>
        </is>
      </c>
      <c r="B1275" s="28" t="n"/>
      <c r="C1275" s="28" t="n"/>
      <c r="D1275" s="28" t="n"/>
      <c r="E1275" s="28" t="n"/>
      <c r="F1275" s="28" t="n"/>
      <c r="G1275" s="28" t="n"/>
      <c r="H1275" s="28" t="n"/>
      <c r="I1275" s="28" t="n"/>
      <c r="J1275" s="28" t="n"/>
      <c r="K1275" s="28" t="n"/>
      <c r="L1275" s="28" t="n"/>
      <c r="M1275" s="28" t="n"/>
      <c r="N1275" s="28" t="n"/>
      <c r="O1275" s="28" t="n"/>
      <c r="P1275" s="28" t="n"/>
      <c r="Q1275" s="28" t="n"/>
      <c r="R1275" s="28" t="n"/>
      <c r="S1275" s="28" t="n"/>
      <c r="T1275" s="28" t="n"/>
      <c r="U1275" s="28" t="n"/>
      <c r="V1275" s="28" t="n"/>
      <c r="W1275" s="28" t="n"/>
      <c r="X1275" s="28" t="n"/>
      <c r="Y1275" s="28" t="n"/>
      <c r="Z1275" s="28" t="n"/>
      <c r="AA1275" s="28" t="n"/>
      <c r="AB1275" s="28" t="n"/>
      <c r="AC1275" s="28" t="n"/>
      <c r="AD1275" s="28" t="n"/>
      <c r="AE1275" s="28" t="n"/>
      <c r="AF1275" s="28" t="n"/>
      <c r="AG1275" s="28" t="n"/>
    </row>
    <row r="1276">
      <c r="A1276" s="29" t="inlineStr">
        <is>
          <t>CASP_PR_1226_v1</t>
        </is>
      </c>
      <c r="B1276" s="30" t="inlineStr">
        <is>
          <t>Number of complaints received during the reporting period</t>
        </is>
      </c>
      <c r="C1276" s="31" t="inlineStr">
        <is>
          <t>Enter Number of complaints received during the reporting period</t>
        </is>
      </c>
      <c r="D1276" s="32" t="inlineStr"/>
      <c r="E1276" s="33" t="inlineStr"/>
      <c r="F1276" s="33" t="inlineStr"/>
      <c r="G1276" s="33" t="inlineStr"/>
      <c r="H1276" s="33" t="inlineStr"/>
      <c r="I1276" s="33" t="inlineStr"/>
      <c r="J1276" s="33" t="inlineStr"/>
      <c r="K1276" s="33" t="inlineStr"/>
      <c r="L1276" s="33" t="inlineStr"/>
      <c r="M1276" s="33" t="inlineStr"/>
      <c r="N1276" s="33" t="inlineStr"/>
      <c r="O1276" s="33" t="inlineStr"/>
      <c r="P1276" s="33" t="inlineStr"/>
      <c r="Q1276" s="33" t="inlineStr"/>
      <c r="R1276" s="33" t="inlineStr"/>
      <c r="S1276" s="33" t="inlineStr"/>
      <c r="T1276" s="33" t="inlineStr"/>
      <c r="U1276" s="33" t="inlineStr"/>
      <c r="V1276" s="33" t="inlineStr"/>
      <c r="W1276" s="33" t="inlineStr"/>
      <c r="X1276" s="33" t="inlineStr"/>
      <c r="Y1276" s="33" t="inlineStr"/>
      <c r="Z1276" s="33" t="inlineStr"/>
      <c r="AA1276" s="33" t="inlineStr"/>
      <c r="AB1276" s="33" t="inlineStr"/>
      <c r="AC1276" s="33" t="inlineStr"/>
      <c r="AD1276" s="33" t="inlineStr"/>
      <c r="AE1276" s="33" t="inlineStr"/>
      <c r="AF1276" s="33" t="inlineStr"/>
      <c r="AG1276" s="33" t="inlineStr"/>
      <c r="AH1276">
        <f>COUNTA(D1276:D1276)&gt;0</f>
        <v/>
      </c>
      <c r="AI1276">
        <f>TRUE</f>
        <v/>
      </c>
      <c r="AJ1276">
        <f>FALSE</f>
        <v/>
      </c>
      <c r="AK1276">
        <f>IF(AH1276,"ANSWERED","MISSING")</f>
        <v/>
      </c>
      <c r="AL1276" t="inlineStr">
        <is>
          <t>NO_DEPENDENCY</t>
        </is>
      </c>
    </row>
    <row r="1277">
      <c r="A1277" s="29" t="inlineStr">
        <is>
          <t>CASP_PR_1227_v1</t>
        </is>
      </c>
      <c r="B1277" s="30" t="inlineStr">
        <is>
          <t>Number of pending complaints during the reporting period</t>
        </is>
      </c>
      <c r="C1277" s="31" t="inlineStr">
        <is>
          <t>Enter Number of pending complaints during the reporting period
WHEN TO ANSWER: “Number of complaints received during the reporting period” (CASP_PR_1226) is greater than “0”</t>
        </is>
      </c>
      <c r="D1277" s="36" t="inlineStr"/>
      <c r="E1277" s="33" t="inlineStr"/>
      <c r="F1277" s="33" t="inlineStr"/>
      <c r="G1277" s="33" t="inlineStr"/>
      <c r="H1277" s="33" t="inlineStr"/>
      <c r="I1277" s="33" t="inlineStr"/>
      <c r="J1277" s="33" t="inlineStr"/>
      <c r="K1277" s="33" t="inlineStr"/>
      <c r="L1277" s="33" t="inlineStr"/>
      <c r="M1277" s="33" t="inlineStr"/>
      <c r="N1277" s="33" t="inlineStr"/>
      <c r="O1277" s="33" t="inlineStr"/>
      <c r="P1277" s="33" t="inlineStr"/>
      <c r="Q1277" s="33" t="inlineStr"/>
      <c r="R1277" s="33" t="inlineStr"/>
      <c r="S1277" s="33" t="inlineStr"/>
      <c r="T1277" s="33" t="inlineStr"/>
      <c r="U1277" s="33" t="inlineStr"/>
      <c r="V1277" s="33" t="inlineStr"/>
      <c r="W1277" s="33" t="inlineStr"/>
      <c r="X1277" s="33" t="inlineStr"/>
      <c r="Y1277" s="33" t="inlineStr"/>
      <c r="Z1277" s="33" t="inlineStr"/>
      <c r="AA1277" s="33" t="inlineStr"/>
      <c r="AB1277" s="33" t="inlineStr"/>
      <c r="AC1277" s="33" t="inlineStr"/>
      <c r="AD1277" s="33" t="inlineStr"/>
      <c r="AE1277" s="33" t="inlineStr"/>
      <c r="AF1277" s="33" t="inlineStr"/>
      <c r="AG1277" s="33" t="inlineStr"/>
      <c r="AH1277">
        <f>COUNTA(D1277:D1277)&gt;0</f>
        <v/>
      </c>
      <c r="AI1277">
        <f>IFERROR(AND($D$1276&lt;&gt;"",$D$1276&gt;0),FALSE)</f>
        <v/>
      </c>
      <c r="AJ1277">
        <f>IFERROR(AND($D$1276="",NOT(AND($D$1276&lt;&gt;"",$D$1276&gt;0))),FALSE)</f>
        <v/>
      </c>
      <c r="AK1277">
        <f>IF(AI1277,IF(AH1277,"ANSWERED","MISSING"),IF(AJ1277,IF(AH1277,"INVALID","CONTROLLER MISSING"),IF(AH1277,"INVALID","NOT APPLICABLE")))</f>
        <v/>
      </c>
      <c r="AL1277" t="inlineStr">
        <is>
          <t>PARSED</t>
        </is>
      </c>
    </row>
    <row r="1278">
      <c r="A1278" s="29" t="inlineStr">
        <is>
          <t>CASP_PR_1228_v1</t>
        </is>
      </c>
      <c r="B1278" s="30" t="inlineStr">
        <is>
          <t>Number of complaints concluded during reporting period</t>
        </is>
      </c>
      <c r="C1278" s="31" t="inlineStr">
        <is>
          <t>Enter Number of complaints concluded during reporting period
WHEN TO ANSWER: “Number of complaints received during the reporting period” (CASP_PR_1226) is greater than “0”</t>
        </is>
      </c>
      <c r="D1278" s="36" t="inlineStr"/>
      <c r="E1278" s="33" t="inlineStr"/>
      <c r="F1278" s="33" t="inlineStr"/>
      <c r="G1278" s="33" t="inlineStr"/>
      <c r="H1278" s="33" t="inlineStr"/>
      <c r="I1278" s="33" t="inlineStr"/>
      <c r="J1278" s="33" t="inlineStr"/>
      <c r="K1278" s="33" t="inlineStr"/>
      <c r="L1278" s="33" t="inlineStr"/>
      <c r="M1278" s="33" t="inlineStr"/>
      <c r="N1278" s="33" t="inlineStr"/>
      <c r="O1278" s="33" t="inlineStr"/>
      <c r="P1278" s="33" t="inlineStr"/>
      <c r="Q1278" s="33" t="inlineStr"/>
      <c r="R1278" s="33" t="inlineStr"/>
      <c r="S1278" s="33" t="inlineStr"/>
      <c r="T1278" s="33" t="inlineStr"/>
      <c r="U1278" s="33" t="inlineStr"/>
      <c r="V1278" s="33" t="inlineStr"/>
      <c r="W1278" s="33" t="inlineStr"/>
      <c r="X1278" s="33" t="inlineStr"/>
      <c r="Y1278" s="33" t="inlineStr"/>
      <c r="Z1278" s="33" t="inlineStr"/>
      <c r="AA1278" s="33" t="inlineStr"/>
      <c r="AB1278" s="33" t="inlineStr"/>
      <c r="AC1278" s="33" t="inlineStr"/>
      <c r="AD1278" s="33" t="inlineStr"/>
      <c r="AE1278" s="33" t="inlineStr"/>
      <c r="AF1278" s="33" t="inlineStr"/>
      <c r="AG1278" s="33" t="inlineStr"/>
      <c r="AH1278">
        <f>COUNTA(D1278:D1278)&gt;0</f>
        <v/>
      </c>
      <c r="AI1278">
        <f>IFERROR(AND($D$1276&lt;&gt;"",$D$1276&gt;0),FALSE)</f>
        <v/>
      </c>
      <c r="AJ1278">
        <f>IFERROR(AND($D$1276="",NOT(AND($D$1276&lt;&gt;"",$D$1276&gt;0))),FALSE)</f>
        <v/>
      </c>
      <c r="AK1278">
        <f>IF(AI1278,IF(AH1278,"ANSWERED","MISSING"),IF(AJ1278,IF(AH1278,"INVALID","CONTROLLER MISSING"),IF(AH1278,"INVALID","NOT APPLICABLE")))</f>
        <v/>
      </c>
      <c r="AL1278" t="inlineStr">
        <is>
          <t>PARSED</t>
        </is>
      </c>
    </row>
    <row r="1279">
      <c r="A1279" s="29" t="inlineStr">
        <is>
          <t>CASP_PR_1229_v1</t>
        </is>
      </c>
      <c r="B1279" s="30" t="inlineStr">
        <is>
          <t>Number of concluded complaints for which no compensation was paid during during the reporting period</t>
        </is>
      </c>
      <c r="C1279" s="31" t="inlineStr">
        <is>
          <t>Enter Number of concluded complaints for which no compensation was paid during during the reporting period
WHEN TO ANSWER: “Number of complaints concluded during reporting period” (CASP_PR_1228) is greater than “0”</t>
        </is>
      </c>
      <c r="D1279" s="36" t="inlineStr"/>
      <c r="E1279" s="33" t="inlineStr"/>
      <c r="F1279" s="33" t="inlineStr"/>
      <c r="G1279" s="33" t="inlineStr"/>
      <c r="H1279" s="33" t="inlineStr"/>
      <c r="I1279" s="33" t="inlineStr"/>
      <c r="J1279" s="33" t="inlineStr"/>
      <c r="K1279" s="33" t="inlineStr"/>
      <c r="L1279" s="33" t="inlineStr"/>
      <c r="M1279" s="33" t="inlineStr"/>
      <c r="N1279" s="33" t="inlineStr"/>
      <c r="O1279" s="33" t="inlineStr"/>
      <c r="P1279" s="33" t="inlineStr"/>
      <c r="Q1279" s="33" t="inlineStr"/>
      <c r="R1279" s="33" t="inlineStr"/>
      <c r="S1279" s="33" t="inlineStr"/>
      <c r="T1279" s="33" t="inlineStr"/>
      <c r="U1279" s="33" t="inlineStr"/>
      <c r="V1279" s="33" t="inlineStr"/>
      <c r="W1279" s="33" t="inlineStr"/>
      <c r="X1279" s="33" t="inlineStr"/>
      <c r="Y1279" s="33" t="inlineStr"/>
      <c r="Z1279" s="33" t="inlineStr"/>
      <c r="AA1279" s="33" t="inlineStr"/>
      <c r="AB1279" s="33" t="inlineStr"/>
      <c r="AC1279" s="33" t="inlineStr"/>
      <c r="AD1279" s="33" t="inlineStr"/>
      <c r="AE1279" s="33" t="inlineStr"/>
      <c r="AF1279" s="33" t="inlineStr"/>
      <c r="AG1279" s="33" t="inlineStr"/>
      <c r="AH1279">
        <f>COUNTA(D1279:D1279)&gt;0</f>
        <v/>
      </c>
      <c r="AI1279">
        <f>IFERROR(AND($D$1278&lt;&gt;"",$D$1278&gt;0),FALSE)</f>
        <v/>
      </c>
      <c r="AJ1279">
        <f>IFERROR(AND($D$1278="",NOT(AND($D$1278&lt;&gt;"",$D$1278&gt;0))),FALSE)</f>
        <v/>
      </c>
      <c r="AK1279">
        <f>IF(AI1279,IF(AH1279,"ANSWERED","MISSING"),IF(AJ1279,IF(AH1279,"INVALID","CONTROLLER MISSING"),IF(AH1279,"INVALID","NOT APPLICABLE")))</f>
        <v/>
      </c>
      <c r="AL1279" t="inlineStr">
        <is>
          <t>PARSED</t>
        </is>
      </c>
    </row>
    <row r="1280">
      <c r="A1280" s="29" t="inlineStr">
        <is>
          <t>CASP_PR_1230_v1</t>
        </is>
      </c>
      <c r="B1280" s="30" t="inlineStr">
        <is>
          <t>Number of complaints for which compensation was paid during the reporting period</t>
        </is>
      </c>
      <c r="C1280" s="31" t="inlineStr">
        <is>
          <t>Enter Number of complaints for which compensation was paid during the reporting period
WHEN TO ANSWER: “Number of complaints concluded during reporting period” (CASP_PR_1228) is greater than “0”</t>
        </is>
      </c>
      <c r="D1280" s="36" t="inlineStr"/>
      <c r="E1280" s="33" t="inlineStr"/>
      <c r="F1280" s="33" t="inlineStr"/>
      <c r="G1280" s="33" t="inlineStr"/>
      <c r="H1280" s="33" t="inlineStr"/>
      <c r="I1280" s="33" t="inlineStr"/>
      <c r="J1280" s="33" t="inlineStr"/>
      <c r="K1280" s="33" t="inlineStr"/>
      <c r="L1280" s="33" t="inlineStr"/>
      <c r="M1280" s="33" t="inlineStr"/>
      <c r="N1280" s="33" t="inlineStr"/>
      <c r="O1280" s="33" t="inlineStr"/>
      <c r="P1280" s="33" t="inlineStr"/>
      <c r="Q1280" s="33" t="inlineStr"/>
      <c r="R1280" s="33" t="inlineStr"/>
      <c r="S1280" s="33" t="inlineStr"/>
      <c r="T1280" s="33" t="inlineStr"/>
      <c r="U1280" s="33" t="inlineStr"/>
      <c r="V1280" s="33" t="inlineStr"/>
      <c r="W1280" s="33" t="inlineStr"/>
      <c r="X1280" s="33" t="inlineStr"/>
      <c r="Y1280" s="33" t="inlineStr"/>
      <c r="Z1280" s="33" t="inlineStr"/>
      <c r="AA1280" s="33" t="inlineStr"/>
      <c r="AB1280" s="33" t="inlineStr"/>
      <c r="AC1280" s="33" t="inlineStr"/>
      <c r="AD1280" s="33" t="inlineStr"/>
      <c r="AE1280" s="33" t="inlineStr"/>
      <c r="AF1280" s="33" t="inlineStr"/>
      <c r="AG1280" s="33" t="inlineStr"/>
      <c r="AH1280">
        <f>COUNTA(D1280:D1280)&gt;0</f>
        <v/>
      </c>
      <c r="AI1280">
        <f>IFERROR(AND($D$1278&lt;&gt;"",$D$1278&gt;0),FALSE)</f>
        <v/>
      </c>
      <c r="AJ1280">
        <f>IFERROR(AND($D$1278="",NOT(AND($D$1278&lt;&gt;"",$D$1278&gt;0))),FALSE)</f>
        <v/>
      </c>
      <c r="AK1280">
        <f>IF(AI1280,IF(AH1280,"ANSWERED","MISSING"),IF(AJ1280,IF(AH1280,"INVALID","CONTROLLER MISSING"),IF(AH1280,"INVALID","NOT APPLICABLE")))</f>
        <v/>
      </c>
      <c r="AL1280" t="inlineStr">
        <is>
          <t>PARSED</t>
        </is>
      </c>
    </row>
    <row r="1281">
      <c r="A1281" s="29" t="inlineStr">
        <is>
          <t>CASP_PR_1231_v1</t>
        </is>
      </c>
      <c r="B1281" s="30" t="inlineStr">
        <is>
          <t>Total Compensation paid in reporting currency</t>
        </is>
      </c>
      <c r="C1281" s="31" t="inlineStr">
        <is>
          <t>Enter Total Compensation paid in reporting currency
WHEN TO ANSWER: “Number of complaints for which compensation was paid during the reporting period” (CASP_PR_1230) is greater than “0”</t>
        </is>
      </c>
      <c r="D1281" s="36" t="inlineStr"/>
      <c r="E1281" s="33" t="inlineStr"/>
      <c r="F1281" s="33" t="inlineStr"/>
      <c r="G1281" s="33" t="inlineStr"/>
      <c r="H1281" s="33" t="inlineStr"/>
      <c r="I1281" s="33" t="inlineStr"/>
      <c r="J1281" s="33" t="inlineStr"/>
      <c r="K1281" s="33" t="inlineStr"/>
      <c r="L1281" s="33" t="inlineStr"/>
      <c r="M1281" s="33" t="inlineStr"/>
      <c r="N1281" s="33" t="inlineStr"/>
      <c r="O1281" s="33" t="inlineStr"/>
      <c r="P1281" s="33" t="inlineStr"/>
      <c r="Q1281" s="33" t="inlineStr"/>
      <c r="R1281" s="33" t="inlineStr"/>
      <c r="S1281" s="33" t="inlineStr"/>
      <c r="T1281" s="33" t="inlineStr"/>
      <c r="U1281" s="33" t="inlineStr"/>
      <c r="V1281" s="33" t="inlineStr"/>
      <c r="W1281" s="33" t="inlineStr"/>
      <c r="X1281" s="33" t="inlineStr"/>
      <c r="Y1281" s="33" t="inlineStr"/>
      <c r="Z1281" s="33" t="inlineStr"/>
      <c r="AA1281" s="33" t="inlineStr"/>
      <c r="AB1281" s="33" t="inlineStr"/>
      <c r="AC1281" s="33" t="inlineStr"/>
      <c r="AD1281" s="33" t="inlineStr"/>
      <c r="AE1281" s="33" t="inlineStr"/>
      <c r="AF1281" s="33" t="inlineStr"/>
      <c r="AG1281" s="33" t="inlineStr"/>
      <c r="AH1281">
        <f>COUNTA(D1281:D1281)&gt;0</f>
        <v/>
      </c>
      <c r="AI1281">
        <f>IFERROR(AND($D$1280&lt;&gt;"",$D$1280&gt;0),FALSE)</f>
        <v/>
      </c>
      <c r="AJ1281">
        <f>IFERROR(AND($D$1280="",NOT(AND($D$1280&lt;&gt;"",$D$1280&gt;0))),FALSE)</f>
        <v/>
      </c>
      <c r="AK1281">
        <f>IF(AI1281,IF(AH1281,"ANSWERED","MISSING"),IF(AJ1281,IF(AH1281,"INVALID","CONTROLLER MISSING"),IF(AH1281,"INVALID","NOT APPLICABLE")))</f>
        <v/>
      </c>
      <c r="AL1281" t="inlineStr">
        <is>
          <t>PARSED</t>
        </is>
      </c>
    </row>
    <row r="1282">
      <c r="A1282" s="29" t="inlineStr">
        <is>
          <t>CASP_PR_1232_v1</t>
        </is>
      </c>
      <c r="B1282" s="30" t="inlineStr">
        <is>
          <t>Realistic compensation payable exposure (for pending complaints)</t>
        </is>
      </c>
      <c r="C1282" s="31" t="inlineStr">
        <is>
          <t>Enter Realistic compensation payable exposure (for pending complaints)
WHEN TO ANSWER: “Number of complaints received during the reporting period” (CASP_PR_1226) is greater than “0”</t>
        </is>
      </c>
      <c r="D1282" s="36" t="inlineStr"/>
      <c r="E1282" s="33" t="inlineStr"/>
      <c r="F1282" s="33" t="inlineStr"/>
      <c r="G1282" s="33" t="inlineStr"/>
      <c r="H1282" s="33" t="inlineStr"/>
      <c r="I1282" s="33" t="inlineStr"/>
      <c r="J1282" s="33" t="inlineStr"/>
      <c r="K1282" s="33" t="inlineStr"/>
      <c r="L1282" s="33" t="inlineStr"/>
      <c r="M1282" s="33" t="inlineStr"/>
      <c r="N1282" s="33" t="inlineStr"/>
      <c r="O1282" s="33" t="inlineStr"/>
      <c r="P1282" s="33" t="inlineStr"/>
      <c r="Q1282" s="33" t="inlineStr"/>
      <c r="R1282" s="33" t="inlineStr"/>
      <c r="S1282" s="33" t="inlineStr"/>
      <c r="T1282" s="33" t="inlineStr"/>
      <c r="U1282" s="33" t="inlineStr"/>
      <c r="V1282" s="33" t="inlineStr"/>
      <c r="W1282" s="33" t="inlineStr"/>
      <c r="X1282" s="33" t="inlineStr"/>
      <c r="Y1282" s="33" t="inlineStr"/>
      <c r="Z1282" s="33" t="inlineStr"/>
      <c r="AA1282" s="33" t="inlineStr"/>
      <c r="AB1282" s="33" t="inlineStr"/>
      <c r="AC1282" s="33" t="inlineStr"/>
      <c r="AD1282" s="33" t="inlineStr"/>
      <c r="AE1282" s="33" t="inlineStr"/>
      <c r="AF1282" s="33" t="inlineStr"/>
      <c r="AG1282" s="33" t="inlineStr"/>
      <c r="AH1282">
        <f>COUNTA(D1282:D1282)&gt;0</f>
        <v/>
      </c>
      <c r="AI1282">
        <f>IFERROR(AND($D$1276&lt;&gt;"",$D$1276&gt;0),FALSE)</f>
        <v/>
      </c>
      <c r="AJ1282">
        <f>IFERROR(AND($D$1276="",NOT(AND($D$1276&lt;&gt;"",$D$1276&gt;0))),FALSE)</f>
        <v/>
      </c>
      <c r="AK1282">
        <f>IF(AI1282,IF(AH1282,"ANSWERED","MISSING"),IF(AJ1282,IF(AH1282,"INVALID","CONTROLLER MISSING"),IF(AH1282,"INVALID","NOT APPLICABLE")))</f>
        <v/>
      </c>
      <c r="AL1282" t="inlineStr">
        <is>
          <t>PARSED</t>
        </is>
      </c>
    </row>
    <row r="1283">
      <c r="A1283" s="29" t="inlineStr">
        <is>
          <t>CASP_PR_1233_v1</t>
        </is>
      </c>
      <c r="B1283" s="30" t="inlineStr">
        <is>
          <t>Details of Top 20 Common Complaints received during the reporting period - Service Related To</t>
        </is>
      </c>
      <c r="C1283" s="35" t="inlineStr">
        <is>
          <t>TABLE: 64.0
Enter Details of Top 20 Common Complaints received during the reporting period - Service Related To - Top 20 Complaints
HOW TO ANSWER: 1 to 20 values.
OPTIONS: Use the dropdown list; the full option list is intentionally not repeated here.
WHEN TO ANSWER: “Number of complaints received during the reporting period” (CASP_PR_1226) is greater than “0”</t>
        </is>
      </c>
      <c r="D1283" s="36" t="inlineStr"/>
      <c r="E1283" s="36" t="inlineStr"/>
      <c r="F1283" s="36" t="inlineStr"/>
      <c r="G1283" s="36" t="inlineStr"/>
      <c r="H1283" s="36" t="inlineStr"/>
      <c r="I1283" s="36" t="inlineStr"/>
      <c r="J1283" s="36" t="inlineStr"/>
      <c r="K1283" s="36" t="inlineStr"/>
      <c r="L1283" s="36" t="inlineStr"/>
      <c r="M1283" s="36" t="inlineStr"/>
      <c r="N1283" s="36" t="inlineStr"/>
      <c r="O1283" s="36" t="inlineStr"/>
      <c r="P1283" s="36" t="inlineStr"/>
      <c r="Q1283" s="36" t="inlineStr"/>
      <c r="R1283" s="36" t="inlineStr"/>
      <c r="S1283" s="36" t="inlineStr"/>
      <c r="T1283" s="36" t="inlineStr"/>
      <c r="U1283" s="36" t="inlineStr"/>
      <c r="V1283" s="36" t="inlineStr"/>
      <c r="W1283" s="36" t="inlineStr"/>
      <c r="X1283" s="33" t="inlineStr"/>
      <c r="Y1283" s="33" t="inlineStr"/>
      <c r="Z1283" s="33" t="inlineStr"/>
      <c r="AA1283" s="33" t="inlineStr"/>
      <c r="AB1283" s="33" t="inlineStr"/>
      <c r="AC1283" s="33" t="inlineStr"/>
      <c r="AD1283" s="33" t="inlineStr"/>
      <c r="AE1283" s="33" t="inlineStr"/>
      <c r="AF1283" s="33" t="inlineStr"/>
      <c r="AG1283" s="33" t="inlineStr"/>
      <c r="AH1283">
        <f>COUNTA(D1283:W1283)&gt;0</f>
        <v/>
      </c>
      <c r="AI1283">
        <f>IFERROR(AND($D$1276&lt;&gt;"",$D$1276&gt;0),FALSE)</f>
        <v/>
      </c>
      <c r="AJ1283">
        <f>IFERROR(AND($D$1276="",NOT(AND($D$1276&lt;&gt;"",$D$1276&gt;0))),FALSE)</f>
        <v/>
      </c>
      <c r="AK1283">
        <f>IF(AI1283,IF(AH1283,"ANSWERED","MISSING"),IF(AJ1283,IF(AH1283,"INVALID","CONTROLLER MISSING"),IF(AH1283,"INVALID","NOT APPLICABLE")))</f>
        <v/>
      </c>
      <c r="AL1283" t="inlineStr">
        <is>
          <t>PARSED</t>
        </is>
      </c>
    </row>
    <row r="1284">
      <c r="A1284" s="29" t="inlineStr">
        <is>
          <t>CASP_PR_1234_v1</t>
        </is>
      </c>
      <c r="B1284" s="30" t="inlineStr">
        <is>
          <t>Details of Top 20 Common Complaints received during the reporting period - Nature of Complaint</t>
        </is>
      </c>
      <c r="C1284" s="35" t="inlineStr">
        <is>
          <t>TABLE: 64.0
Enter Details of Top 20 Common Complaints received during the reporting period - Nature of Complaint - Top 20 Complaints
HOW TO ANSWER: 1 to 20 values.
OPTIONS: Use the dropdown list; the full option list is intentionally not repeated here.
WHEN TO ANSWER: “Details of Top 20 Common Complaints received during the reporting period - Service Related To” (CASP_PR_1233) is not “N/A”</t>
        </is>
      </c>
      <c r="D1284" s="36" t="inlineStr"/>
      <c r="E1284" s="36" t="inlineStr"/>
      <c r="F1284" s="36" t="inlineStr"/>
      <c r="G1284" s="36" t="inlineStr"/>
      <c r="H1284" s="36" t="inlineStr"/>
      <c r="I1284" s="36" t="inlineStr"/>
      <c r="J1284" s="36" t="inlineStr"/>
      <c r="K1284" s="36" t="inlineStr"/>
      <c r="L1284" s="36" t="inlineStr"/>
      <c r="M1284" s="36" t="inlineStr"/>
      <c r="N1284" s="36" t="inlineStr"/>
      <c r="O1284" s="36" t="inlineStr"/>
      <c r="P1284" s="36" t="inlineStr"/>
      <c r="Q1284" s="36" t="inlineStr"/>
      <c r="R1284" s="36" t="inlineStr"/>
      <c r="S1284" s="36" t="inlineStr"/>
      <c r="T1284" s="36" t="inlineStr"/>
      <c r="U1284" s="36" t="inlineStr"/>
      <c r="V1284" s="36" t="inlineStr"/>
      <c r="W1284" s="36" t="inlineStr"/>
      <c r="X1284" s="33" t="inlineStr"/>
      <c r="Y1284" s="33" t="inlineStr"/>
      <c r="Z1284" s="33" t="inlineStr"/>
      <c r="AA1284" s="33" t="inlineStr"/>
      <c r="AB1284" s="33" t="inlineStr"/>
      <c r="AC1284" s="33" t="inlineStr"/>
      <c r="AD1284" s="33" t="inlineStr"/>
      <c r="AE1284" s="33" t="inlineStr"/>
      <c r="AF1284" s="33" t="inlineStr"/>
      <c r="AG1284" s="33" t="inlineStr"/>
      <c r="AH1284">
        <f>COUNTA(D1284:W1284)&gt;0</f>
        <v/>
      </c>
      <c r="AI1284">
        <f>IFERROR(NOT(COUNTIF('2- PR'!$D$1283:$W$1283,"N/A")&gt;0),FALSE)</f>
        <v/>
      </c>
      <c r="AJ1284">
        <f>IFERROR(AND(COUNTA('2- PR'!$D$1283:$W$1283)=0,NOT(NOT(COUNTIF('2- PR'!$D$1283:$W$1283,"N/A")&gt;0))),FALSE)</f>
        <v/>
      </c>
      <c r="AK1284">
        <f>IF(AI1284,IF(AH1284,"ANSWERED","MISSING"),IF(AJ1284,IF(AH1284,"INVALID","CONTROLLER MISSING"),IF(AH1284,"INVALID","NOT APPLICABLE")))</f>
        <v/>
      </c>
      <c r="AL1284" t="inlineStr">
        <is>
          <t>PARSED</t>
        </is>
      </c>
    </row>
    <row r="1285">
      <c r="A1285" s="29" t="inlineStr">
        <is>
          <t>CASP_PR_1235_v1</t>
        </is>
      </c>
      <c r="B1285" s="30" t="inlineStr">
        <is>
          <t>Details of Top 20 Common Complaints received during the reporting period - Location of Complaints</t>
        </is>
      </c>
      <c r="C1285" s="35" t="inlineStr">
        <is>
          <t>TABLE: 64.0
Enter Details of Top 20 Common Complaints received during the reporting period - Location of Complaints - Top 20 Complaints
HOW TO ANSWER: 1 to 20 values.
OPTIONS: Malta | EU/EEA | RoW
WHEN TO ANSWER: “Details of Top 20 Common Complaints received during the reporting period - Service Related To” (CASP_PR_1233) is not “N/A”</t>
        </is>
      </c>
      <c r="D1285" s="36" t="inlineStr"/>
      <c r="E1285" s="36" t="inlineStr"/>
      <c r="F1285" s="36" t="inlineStr"/>
      <c r="G1285" s="36" t="inlineStr"/>
      <c r="H1285" s="36" t="inlineStr"/>
      <c r="I1285" s="36" t="inlineStr"/>
      <c r="J1285" s="36" t="inlineStr"/>
      <c r="K1285" s="36" t="inlineStr"/>
      <c r="L1285" s="36" t="inlineStr"/>
      <c r="M1285" s="36" t="inlineStr"/>
      <c r="N1285" s="36" t="inlineStr"/>
      <c r="O1285" s="36" t="inlineStr"/>
      <c r="P1285" s="36" t="inlineStr"/>
      <c r="Q1285" s="36" t="inlineStr"/>
      <c r="R1285" s="36" t="inlineStr"/>
      <c r="S1285" s="36" t="inlineStr"/>
      <c r="T1285" s="36" t="inlineStr"/>
      <c r="U1285" s="36" t="inlineStr"/>
      <c r="V1285" s="36" t="inlineStr"/>
      <c r="W1285" s="36" t="inlineStr"/>
      <c r="X1285" s="33" t="inlineStr"/>
      <c r="Y1285" s="33" t="inlineStr"/>
      <c r="Z1285" s="33" t="inlineStr"/>
      <c r="AA1285" s="33" t="inlineStr"/>
      <c r="AB1285" s="33" t="inlineStr"/>
      <c r="AC1285" s="33" t="inlineStr"/>
      <c r="AD1285" s="33" t="inlineStr"/>
      <c r="AE1285" s="33" t="inlineStr"/>
      <c r="AF1285" s="33" t="inlineStr"/>
      <c r="AG1285" s="33" t="inlineStr"/>
      <c r="AH1285">
        <f>COUNTA(D1285:W1285)&gt;0</f>
        <v/>
      </c>
      <c r="AI1285">
        <f>IFERROR(NOT(COUNTIF('2- PR'!$D$1283:$W$1283,"N/A")&gt;0),FALSE)</f>
        <v/>
      </c>
      <c r="AJ1285">
        <f>IFERROR(AND(COUNTA('2- PR'!$D$1283:$W$1283)=0,NOT(NOT(COUNTIF('2- PR'!$D$1283:$W$1283,"N/A")&gt;0))),FALSE)</f>
        <v/>
      </c>
      <c r="AK1285">
        <f>IF(AI1285,IF(AH1285,"ANSWERED","MISSING"),IF(AJ1285,IF(AH1285,"INVALID","CONTROLLER MISSING"),IF(AH1285,"INVALID","NOT APPLICABLE")))</f>
        <v/>
      </c>
      <c r="AL1285" t="inlineStr">
        <is>
          <t>PARSED</t>
        </is>
      </c>
    </row>
    <row r="1286">
      <c r="A1286" s="29" t="inlineStr">
        <is>
          <t>CASP_PR_1236_v1</t>
        </is>
      </c>
      <c r="B1286" s="30" t="inlineStr">
        <is>
          <t>Details of Top 20 Common Complaints received during the reporting period - Number of Complaints</t>
        </is>
      </c>
      <c r="C1286" s="35" t="inlineStr">
        <is>
          <t>TABLE: 64.0
Enter Details of Top 20 Common Complaints received during the reporting period - Number of Complaints - Top 20 Complaints
HOW TO ANSWER: 1 to 20 values.
WHEN TO ANSWER: “Details of Top 20 Common Complaints received during the reporting period - Service Related To” (CASP_PR_1233) is not “N/A”</t>
        </is>
      </c>
      <c r="D1286" s="36" t="inlineStr"/>
      <c r="E1286" s="36" t="inlineStr"/>
      <c r="F1286" s="36" t="inlineStr"/>
      <c r="G1286" s="36" t="inlineStr"/>
      <c r="H1286" s="36" t="inlineStr"/>
      <c r="I1286" s="36" t="inlineStr"/>
      <c r="J1286" s="36" t="inlineStr"/>
      <c r="K1286" s="36" t="inlineStr"/>
      <c r="L1286" s="36" t="inlineStr"/>
      <c r="M1286" s="36" t="inlineStr"/>
      <c r="N1286" s="36" t="inlineStr"/>
      <c r="O1286" s="36" t="inlineStr"/>
      <c r="P1286" s="36" t="inlineStr"/>
      <c r="Q1286" s="36" t="inlineStr"/>
      <c r="R1286" s="36" t="inlineStr"/>
      <c r="S1286" s="36" t="inlineStr"/>
      <c r="T1286" s="36" t="inlineStr"/>
      <c r="U1286" s="36" t="inlineStr"/>
      <c r="V1286" s="36" t="inlineStr"/>
      <c r="W1286" s="36" t="inlineStr"/>
      <c r="X1286" s="33" t="inlineStr"/>
      <c r="Y1286" s="33" t="inlineStr"/>
      <c r="Z1286" s="33" t="inlineStr"/>
      <c r="AA1286" s="33" t="inlineStr"/>
      <c r="AB1286" s="33" t="inlineStr"/>
      <c r="AC1286" s="33" t="inlineStr"/>
      <c r="AD1286" s="33" t="inlineStr"/>
      <c r="AE1286" s="33" t="inlineStr"/>
      <c r="AF1286" s="33" t="inlineStr"/>
      <c r="AG1286" s="33" t="inlineStr"/>
      <c r="AH1286">
        <f>COUNTA(D1286:W1286)&gt;0</f>
        <v/>
      </c>
      <c r="AI1286">
        <f>IFERROR(NOT(COUNTIF('2- PR'!$D$1283:$W$1283,"N/A")&gt;0),FALSE)</f>
        <v/>
      </c>
      <c r="AJ1286">
        <f>IFERROR(AND(COUNTA('2- PR'!$D$1283:$W$1283)=0,NOT(NOT(COUNTIF('2- PR'!$D$1283:$W$1283,"N/A")&gt;0))),FALSE)</f>
        <v/>
      </c>
      <c r="AK1286">
        <f>IF(AI1286,IF(AH1286,"ANSWERED","MISSING"),IF(AJ1286,IF(AH1286,"INVALID","CONTROLLER MISSING"),IF(AH1286,"INVALID","NOT APPLICABLE")))</f>
        <v/>
      </c>
      <c r="AL1286" t="inlineStr">
        <is>
          <t>PARSED</t>
        </is>
      </c>
    </row>
    <row r="1287" ht="24" customHeight="1">
      <c r="A1287" s="28" t="inlineStr">
        <is>
          <t>PR — MARKET ABUSE</t>
        </is>
      </c>
      <c r="B1287" s="28" t="n"/>
      <c r="C1287" s="28" t="n"/>
      <c r="D1287" s="28" t="n"/>
      <c r="E1287" s="28" t="n"/>
      <c r="F1287" s="28" t="n"/>
      <c r="G1287" s="28" t="n"/>
      <c r="H1287" s="28" t="n"/>
      <c r="I1287" s="28" t="n"/>
      <c r="J1287" s="28" t="n"/>
      <c r="K1287" s="28" t="n"/>
      <c r="L1287" s="28" t="n"/>
      <c r="M1287" s="28" t="n"/>
      <c r="N1287" s="28" t="n"/>
      <c r="O1287" s="28" t="n"/>
      <c r="P1287" s="28" t="n"/>
      <c r="Q1287" s="28" t="n"/>
      <c r="R1287" s="28" t="n"/>
      <c r="S1287" s="28" t="n"/>
      <c r="T1287" s="28" t="n"/>
      <c r="U1287" s="28" t="n"/>
      <c r="V1287" s="28" t="n"/>
      <c r="W1287" s="28" t="n"/>
      <c r="X1287" s="28" t="n"/>
      <c r="Y1287" s="28" t="n"/>
      <c r="Z1287" s="28" t="n"/>
      <c r="AA1287" s="28" t="n"/>
      <c r="AB1287" s="28" t="n"/>
      <c r="AC1287" s="28" t="n"/>
      <c r="AD1287" s="28" t="n"/>
      <c r="AE1287" s="28" t="n"/>
      <c r="AF1287" s="28" t="n"/>
      <c r="AG1287" s="28" t="n"/>
    </row>
    <row r="1288">
      <c r="A1288" s="29" t="inlineStr">
        <is>
          <t>CASP_PR_1237_v1</t>
        </is>
      </c>
      <c r="B1288" s="30" t="inlineStr">
        <is>
          <t>Did the Authorised Person encounter any instances of Market Abuse</t>
        </is>
      </c>
      <c r="C1288" s="31" t="inlineStr">
        <is>
          <t>Indicate Yes/No to show whether the Authorised Person has encountered any instances of market abuse.
OPTIONS: Yes | No</t>
        </is>
      </c>
      <c r="D1288" s="32" t="inlineStr"/>
      <c r="E1288" s="33" t="inlineStr"/>
      <c r="F1288" s="33" t="inlineStr"/>
      <c r="G1288" s="33" t="inlineStr"/>
      <c r="H1288" s="33" t="inlineStr"/>
      <c r="I1288" s="33" t="inlineStr"/>
      <c r="J1288" s="33" t="inlineStr"/>
      <c r="K1288" s="33" t="inlineStr"/>
      <c r="L1288" s="33" t="inlineStr"/>
      <c r="M1288" s="33" t="inlineStr"/>
      <c r="N1288" s="33" t="inlineStr"/>
      <c r="O1288" s="33" t="inlineStr"/>
      <c r="P1288" s="33" t="inlineStr"/>
      <c r="Q1288" s="33" t="inlineStr"/>
      <c r="R1288" s="33" t="inlineStr"/>
      <c r="S1288" s="33" t="inlineStr"/>
      <c r="T1288" s="33" t="inlineStr"/>
      <c r="U1288" s="33" t="inlineStr"/>
      <c r="V1288" s="33" t="inlineStr"/>
      <c r="W1288" s="33" t="inlineStr"/>
      <c r="X1288" s="33" t="inlineStr"/>
      <c r="Y1288" s="33" t="inlineStr"/>
      <c r="Z1288" s="33" t="inlineStr"/>
      <c r="AA1288" s="33" t="inlineStr"/>
      <c r="AB1288" s="33" t="inlineStr"/>
      <c r="AC1288" s="33" t="inlineStr"/>
      <c r="AD1288" s="33" t="inlineStr"/>
      <c r="AE1288" s="33" t="inlineStr"/>
      <c r="AF1288" s="33" t="inlineStr"/>
      <c r="AG1288" s="33" t="inlineStr"/>
      <c r="AH1288">
        <f>COUNTA(D1288:D1288)&gt;0</f>
        <v/>
      </c>
      <c r="AI1288">
        <f>TRUE</f>
        <v/>
      </c>
      <c r="AJ1288">
        <f>FALSE</f>
        <v/>
      </c>
      <c r="AK1288">
        <f>IF(AH1288,"ANSWERED","MISSING")</f>
        <v/>
      </c>
      <c r="AL1288" t="inlineStr">
        <is>
          <t>NO_DEPENDENCY</t>
        </is>
      </c>
    </row>
    <row r="1289">
      <c r="A1289" s="29" t="inlineStr">
        <is>
          <t>CASP_PR_1238_v1</t>
        </is>
      </c>
      <c r="B1289" s="30" t="inlineStr">
        <is>
          <t>Elaborate on the Market Abuse spotted and explain the measures undertaken</t>
        </is>
      </c>
      <c r="C1289" s="31" t="inlineStr">
        <is>
          <t>If the Authorised Person has encountered instances of Market Abuse, kindly provide additional information on the Market Abuse spotted, as well as any measures undertaken.
WHEN TO ANSWER: “Did the Authorised Person encounter any instances of Market Abuse” (CASP_PR_1237) is “Yes”</t>
        </is>
      </c>
      <c r="D1289" s="36" t="inlineStr"/>
      <c r="E1289" s="33" t="inlineStr"/>
      <c r="F1289" s="33" t="inlineStr"/>
      <c r="G1289" s="33" t="inlineStr"/>
      <c r="H1289" s="33" t="inlineStr"/>
      <c r="I1289" s="33" t="inlineStr"/>
      <c r="J1289" s="33" t="inlineStr"/>
      <c r="K1289" s="33" t="inlineStr"/>
      <c r="L1289" s="33" t="inlineStr"/>
      <c r="M1289" s="33" t="inlineStr"/>
      <c r="N1289" s="33" t="inlineStr"/>
      <c r="O1289" s="33" t="inlineStr"/>
      <c r="P1289" s="33" t="inlineStr"/>
      <c r="Q1289" s="33" t="inlineStr"/>
      <c r="R1289" s="33" t="inlineStr"/>
      <c r="S1289" s="33" t="inlineStr"/>
      <c r="T1289" s="33" t="inlineStr"/>
      <c r="U1289" s="33" t="inlineStr"/>
      <c r="V1289" s="33" t="inlineStr"/>
      <c r="W1289" s="33" t="inlineStr"/>
      <c r="X1289" s="33" t="inlineStr"/>
      <c r="Y1289" s="33" t="inlineStr"/>
      <c r="Z1289" s="33" t="inlineStr"/>
      <c r="AA1289" s="33" t="inlineStr"/>
      <c r="AB1289" s="33" t="inlineStr"/>
      <c r="AC1289" s="33" t="inlineStr"/>
      <c r="AD1289" s="33" t="inlineStr"/>
      <c r="AE1289" s="33" t="inlineStr"/>
      <c r="AF1289" s="33" t="inlineStr"/>
      <c r="AG1289" s="33" t="inlineStr"/>
      <c r="AH1289">
        <f>COUNTA(D1289:D1289)&gt;0</f>
        <v/>
      </c>
      <c r="AI1289">
        <f>IFERROR(AND($D$1288&lt;&gt;"",$D$1288="Yes"),FALSE)</f>
        <v/>
      </c>
      <c r="AJ1289">
        <f>IFERROR(AND($D$1288="",NOT(AND($D$1288&lt;&gt;"",$D$1288="Yes"))),FALSE)</f>
        <v/>
      </c>
      <c r="AK1289">
        <f>IF(AI1289,IF(AH1289,"ANSWERED","MISSING"),IF(AJ1289,IF(AH1289,"INVALID","CONTROLLER MISSING"),IF(AH1289,"INVALID","NOT APPLICABLE")))</f>
        <v/>
      </c>
      <c r="AL1289" t="inlineStr">
        <is>
          <t>PARSED</t>
        </is>
      </c>
    </row>
    <row r="1290" ht="24" customHeight="1">
      <c r="A1290" s="28" t="inlineStr">
        <is>
          <t>PR — ANNUAL CUSTODY DECLARATIONS</t>
        </is>
      </c>
      <c r="B1290" s="28" t="n"/>
      <c r="C1290" s="28" t="n"/>
      <c r="D1290" s="28" t="n"/>
      <c r="E1290" s="28" t="n"/>
      <c r="F1290" s="28" t="n"/>
      <c r="G1290" s="28" t="n"/>
      <c r="H1290" s="28" t="n"/>
      <c r="I1290" s="28" t="n"/>
      <c r="J1290" s="28" t="n"/>
      <c r="K1290" s="28" t="n"/>
      <c r="L1290" s="28" t="n"/>
      <c r="M1290" s="28" t="n"/>
      <c r="N1290" s="28" t="n"/>
      <c r="O1290" s="28" t="n"/>
      <c r="P1290" s="28" t="n"/>
      <c r="Q1290" s="28" t="n"/>
      <c r="R1290" s="28" t="n"/>
      <c r="S1290" s="28" t="n"/>
      <c r="T1290" s="28" t="n"/>
      <c r="U1290" s="28" t="n"/>
      <c r="V1290" s="28" t="n"/>
      <c r="W1290" s="28" t="n"/>
      <c r="X1290" s="28" t="n"/>
      <c r="Y1290" s="28" t="n"/>
      <c r="Z1290" s="28" t="n"/>
      <c r="AA1290" s="28" t="n"/>
      <c r="AB1290" s="28" t="n"/>
      <c r="AC1290" s="28" t="n"/>
      <c r="AD1290" s="28" t="n"/>
      <c r="AE1290" s="28" t="n"/>
      <c r="AF1290" s="28" t="n"/>
      <c r="AG1290" s="28" t="n"/>
    </row>
    <row r="1291">
      <c r="A1291" s="29" t="inlineStr">
        <is>
          <t>CASP_PR_1239_v1</t>
        </is>
      </c>
      <c r="B1291" s="30" t="inlineStr">
        <is>
          <t>We, the Board of Directors, confirm that, Clients' Crypto-Assets are held in wallets segregated from the Authorised Person's Crypto-Assets</t>
        </is>
      </c>
      <c r="C1291" s="31" t="inlineStr">
        <is>
          <t>The Board of Directors is required to confirm that Clients' Crypto-Assets are held in wallets which are segregated from the Authorised Person's Crypto-Assets.
OPTIONS: Yes | No
WHEN TO ANSWER: “Document Type” (CASP_GI_1) is “Audited Annual Return”</t>
        </is>
      </c>
      <c r="D1291" s="36" t="inlineStr"/>
      <c r="E1291" s="33" t="inlineStr"/>
      <c r="F1291" s="33" t="inlineStr"/>
      <c r="G1291" s="33" t="inlineStr"/>
      <c r="H1291" s="33" t="inlineStr"/>
      <c r="I1291" s="33" t="inlineStr"/>
      <c r="J1291" s="33" t="inlineStr"/>
      <c r="K1291" s="33" t="inlineStr"/>
      <c r="L1291" s="33" t="inlineStr"/>
      <c r="M1291" s="33" t="inlineStr"/>
      <c r="N1291" s="33" t="inlineStr"/>
      <c r="O1291" s="33" t="inlineStr"/>
      <c r="P1291" s="33" t="inlineStr"/>
      <c r="Q1291" s="33" t="inlineStr"/>
      <c r="R1291" s="33" t="inlineStr"/>
      <c r="S1291" s="33" t="inlineStr"/>
      <c r="T1291" s="33" t="inlineStr"/>
      <c r="U1291" s="33" t="inlineStr"/>
      <c r="V1291" s="33" t="inlineStr"/>
      <c r="W1291" s="33" t="inlineStr"/>
      <c r="X1291" s="33" t="inlineStr"/>
      <c r="Y1291" s="33" t="inlineStr"/>
      <c r="Z1291" s="33" t="inlineStr"/>
      <c r="AA1291" s="33" t="inlineStr"/>
      <c r="AB1291" s="33" t="inlineStr"/>
      <c r="AC1291" s="33" t="inlineStr"/>
      <c r="AD1291" s="33" t="inlineStr"/>
      <c r="AE1291" s="33" t="inlineStr"/>
      <c r="AF1291" s="33" t="inlineStr"/>
      <c r="AG1291" s="33" t="inlineStr"/>
      <c r="AH1291">
        <f>COUNTA(D1291:D1291)&gt;0</f>
        <v/>
      </c>
      <c r="AI1291">
        <f>IFERROR(AND('2- GI'!$D$3&lt;&gt;"",'2- GI'!$D$3="Audited Annual Return"),FALSE)</f>
        <v/>
      </c>
      <c r="AJ1291">
        <f>IFERROR(AND('2- GI'!$D$3="",NOT(AND('2- GI'!$D$3&lt;&gt;"",'2- GI'!$D$3="Audited Annual Return"))),FALSE)</f>
        <v/>
      </c>
      <c r="AK1291">
        <f>IF(AI1291,IF(AH1291,"ANSWERED","MISSING"),IF(AJ1291,IF(AH1291,"INVALID","CONTROLLER MISSING"),IF(AH1291,"INVALID","NOT APPLICABLE")))</f>
        <v/>
      </c>
      <c r="AL1291" t="inlineStr">
        <is>
          <t>PARSED</t>
        </is>
      </c>
    </row>
    <row r="1292">
      <c r="A1292" s="29" t="inlineStr">
        <is>
          <t>CASP_PR_1240_v1</t>
        </is>
      </c>
      <c r="B1292" s="30" t="inlineStr">
        <is>
          <t>We, the Board of Directors, confirm that, reconciliations are done:</t>
        </is>
      </c>
      <c r="C1292" s="31" t="inlineStr">
        <is>
          <t>The Board of Directors is required to confirm the frequency of reconciliations with respect to Custody of Crypto-Assets.
OPTIONS: Use the dropdown list; the full option list is intentionally not repeated here.
WHEN TO ANSWER: “Document Type” (CASP_GI_1) is “Audited Annual Return”</t>
        </is>
      </c>
      <c r="D1292" s="36" t="inlineStr"/>
      <c r="E1292" s="33" t="inlineStr"/>
      <c r="F1292" s="33" t="inlineStr"/>
      <c r="G1292" s="33" t="inlineStr"/>
      <c r="H1292" s="33" t="inlineStr"/>
      <c r="I1292" s="33" t="inlineStr"/>
      <c r="J1292" s="33" t="inlineStr"/>
      <c r="K1292" s="33" t="inlineStr"/>
      <c r="L1292" s="33" t="inlineStr"/>
      <c r="M1292" s="33" t="inlineStr"/>
      <c r="N1292" s="33" t="inlineStr"/>
      <c r="O1292" s="33" t="inlineStr"/>
      <c r="P1292" s="33" t="inlineStr"/>
      <c r="Q1292" s="33" t="inlineStr"/>
      <c r="R1292" s="33" t="inlineStr"/>
      <c r="S1292" s="33" t="inlineStr"/>
      <c r="T1292" s="33" t="inlineStr"/>
      <c r="U1292" s="33" t="inlineStr"/>
      <c r="V1292" s="33" t="inlineStr"/>
      <c r="W1292" s="33" t="inlineStr"/>
      <c r="X1292" s="33" t="inlineStr"/>
      <c r="Y1292" s="33" t="inlineStr"/>
      <c r="Z1292" s="33" t="inlineStr"/>
      <c r="AA1292" s="33" t="inlineStr"/>
      <c r="AB1292" s="33" t="inlineStr"/>
      <c r="AC1292" s="33" t="inlineStr"/>
      <c r="AD1292" s="33" t="inlineStr"/>
      <c r="AE1292" s="33" t="inlineStr"/>
      <c r="AF1292" s="33" t="inlineStr"/>
      <c r="AG1292" s="33" t="inlineStr"/>
      <c r="AH1292">
        <f>COUNTA(D1292:D1292)&gt;0</f>
        <v/>
      </c>
      <c r="AI1292">
        <f>IFERROR(AND('2- GI'!$D$3&lt;&gt;"",'2- GI'!$D$3="Audited Annual Return"),FALSE)</f>
        <v/>
      </c>
      <c r="AJ1292">
        <f>IFERROR(AND('2- GI'!$D$3="",NOT(AND('2- GI'!$D$3&lt;&gt;"",'2- GI'!$D$3="Audited Annual Return"))),FALSE)</f>
        <v/>
      </c>
      <c r="AK1292">
        <f>IF(AI1292,IF(AH1292,"ANSWERED","MISSING"),IF(AJ1292,IF(AH1292,"INVALID","CONTROLLER MISSING"),IF(AH1292,"INVALID","NOT APPLICABLE")))</f>
        <v/>
      </c>
      <c r="AL1292" t="inlineStr">
        <is>
          <t>PARSED</t>
        </is>
      </c>
    </row>
    <row r="1293">
      <c r="A1293" s="29" t="inlineStr">
        <is>
          <t>CASP_PR_1241_v1</t>
        </is>
      </c>
      <c r="B1293" s="30" t="inlineStr">
        <is>
          <t>We, the Board of Directors, confirm that, the Key Management Policy has been reviewed in the past 12 months</t>
        </is>
      </c>
      <c r="C1293" s="31" t="inlineStr">
        <is>
          <t>The Board of Directors is required to confirm whether the Key Management Policy has been reviewed in the past 12 months.
OPTIONS: Yes | No
WHEN TO ANSWER: “Document Type” (CASP_GI_1) is “Audited Annual Return”</t>
        </is>
      </c>
      <c r="D1293" s="36" t="inlineStr"/>
      <c r="E1293" s="33" t="inlineStr"/>
      <c r="F1293" s="33" t="inlineStr"/>
      <c r="G1293" s="33" t="inlineStr"/>
      <c r="H1293" s="33" t="inlineStr"/>
      <c r="I1293" s="33" t="inlineStr"/>
      <c r="J1293" s="33" t="inlineStr"/>
      <c r="K1293" s="33" t="inlineStr"/>
      <c r="L1293" s="33" t="inlineStr"/>
      <c r="M1293" s="33" t="inlineStr"/>
      <c r="N1293" s="33" t="inlineStr"/>
      <c r="O1293" s="33" t="inlineStr"/>
      <c r="P1293" s="33" t="inlineStr"/>
      <c r="Q1293" s="33" t="inlineStr"/>
      <c r="R1293" s="33" t="inlineStr"/>
      <c r="S1293" s="33" t="inlineStr"/>
      <c r="T1293" s="33" t="inlineStr"/>
      <c r="U1293" s="33" t="inlineStr"/>
      <c r="V1293" s="33" t="inlineStr"/>
      <c r="W1293" s="33" t="inlineStr"/>
      <c r="X1293" s="33" t="inlineStr"/>
      <c r="Y1293" s="33" t="inlineStr"/>
      <c r="Z1293" s="33" t="inlineStr"/>
      <c r="AA1293" s="33" t="inlineStr"/>
      <c r="AB1293" s="33" t="inlineStr"/>
      <c r="AC1293" s="33" t="inlineStr"/>
      <c r="AD1293" s="33" t="inlineStr"/>
      <c r="AE1293" s="33" t="inlineStr"/>
      <c r="AF1293" s="33" t="inlineStr"/>
      <c r="AG1293" s="33" t="inlineStr"/>
      <c r="AH1293">
        <f>COUNTA(D1293:D1293)&gt;0</f>
        <v/>
      </c>
      <c r="AI1293">
        <f>IFERROR(AND('2- GI'!$D$3&lt;&gt;"",'2- GI'!$D$3="Audited Annual Return"),FALSE)</f>
        <v/>
      </c>
      <c r="AJ1293">
        <f>IFERROR(AND('2- GI'!$D$3="",NOT(AND('2- GI'!$D$3&lt;&gt;"",'2- GI'!$D$3="Audited Annual Return"))),FALSE)</f>
        <v/>
      </c>
      <c r="AK1293">
        <f>IF(AI1293,IF(AH1293,"ANSWERED","MISSING"),IF(AJ1293,IF(AH1293,"INVALID","CONTROLLER MISSING"),IF(AH1293,"INVALID","NOT APPLICABLE")))</f>
        <v/>
      </c>
      <c r="AL1293" t="inlineStr">
        <is>
          <t>PARSED</t>
        </is>
      </c>
    </row>
    <row r="1294">
      <c r="A1294" s="29" t="inlineStr">
        <is>
          <t>CASP_PR_1242_v1</t>
        </is>
      </c>
      <c r="B1294" s="30" t="inlineStr">
        <is>
          <t>We, the Board of Directors, confirm that, the Key Disaster Recovery Policy has been reviewed in the past 12 months</t>
        </is>
      </c>
      <c r="C1294" s="31" t="inlineStr">
        <is>
          <t>The Board of Directors is required to confirm whether the Key Recovery Policy has been reviewed in the past 12 months.
OPTIONS: Yes | No
WHEN TO ANSWER: “Document Type” (CASP_GI_1) is “Audited Annual Return”</t>
        </is>
      </c>
      <c r="D1294" s="36" t="inlineStr"/>
      <c r="E1294" s="33" t="inlineStr"/>
      <c r="F1294" s="33" t="inlineStr"/>
      <c r="G1294" s="33" t="inlineStr"/>
      <c r="H1294" s="33" t="inlineStr"/>
      <c r="I1294" s="33" t="inlineStr"/>
      <c r="J1294" s="33" t="inlineStr"/>
      <c r="K1294" s="33" t="inlineStr"/>
      <c r="L1294" s="33" t="inlineStr"/>
      <c r="M1294" s="33" t="inlineStr"/>
      <c r="N1294" s="33" t="inlineStr"/>
      <c r="O1294" s="33" t="inlineStr"/>
      <c r="P1294" s="33" t="inlineStr"/>
      <c r="Q1294" s="33" t="inlineStr"/>
      <c r="R1294" s="33" t="inlineStr"/>
      <c r="S1294" s="33" t="inlineStr"/>
      <c r="T1294" s="33" t="inlineStr"/>
      <c r="U1294" s="33" t="inlineStr"/>
      <c r="V1294" s="33" t="inlineStr"/>
      <c r="W1294" s="33" t="inlineStr"/>
      <c r="X1294" s="33" t="inlineStr"/>
      <c r="Y1294" s="33" t="inlineStr"/>
      <c r="Z1294" s="33" t="inlineStr"/>
      <c r="AA1294" s="33" t="inlineStr"/>
      <c r="AB1294" s="33" t="inlineStr"/>
      <c r="AC1294" s="33" t="inlineStr"/>
      <c r="AD1294" s="33" t="inlineStr"/>
      <c r="AE1294" s="33" t="inlineStr"/>
      <c r="AF1294" s="33" t="inlineStr"/>
      <c r="AG1294" s="33" t="inlineStr"/>
      <c r="AH1294">
        <f>COUNTA(D1294:D1294)&gt;0</f>
        <v/>
      </c>
      <c r="AI1294">
        <f>IFERROR(AND('2- GI'!$D$3&lt;&gt;"",'2- GI'!$D$3="Audited Annual Return"),FALSE)</f>
        <v/>
      </c>
      <c r="AJ1294">
        <f>IFERROR(AND('2- GI'!$D$3="",NOT(AND('2- GI'!$D$3&lt;&gt;"",'2- GI'!$D$3="Audited Annual Return"))),FALSE)</f>
        <v/>
      </c>
      <c r="AK1294">
        <f>IF(AI1294,IF(AH1294,"ANSWERED","MISSING"),IF(AJ1294,IF(AH1294,"INVALID","CONTROLLER MISSING"),IF(AH1294,"INVALID","NOT APPLICABLE")))</f>
        <v/>
      </c>
      <c r="AL1294" t="inlineStr">
        <is>
          <t>PARSED</t>
        </is>
      </c>
    </row>
    <row r="1295">
      <c r="A1295" s="29" t="inlineStr">
        <is>
          <t>CASP_PR_1243_v1</t>
        </is>
      </c>
      <c r="B1295" s="30" t="inlineStr">
        <is>
          <t>We, the Board of Directors, confirm that, Access Rights are in place and monitored accordingly</t>
        </is>
      </c>
      <c r="C1295" s="31" t="inlineStr">
        <is>
          <t>The Board of Directors is required to confirm Access Rights relating to Custody of Crypto-Assets are in place and monitored accordingly.
OPTIONS: Yes | No
WHEN TO ANSWER: “Document Type” (CASP_GI_1) is “Audited Annual Return”</t>
        </is>
      </c>
      <c r="D1295" s="36" t="inlineStr"/>
      <c r="E1295" s="33" t="inlineStr"/>
      <c r="F1295" s="33" t="inlineStr"/>
      <c r="G1295" s="33" t="inlineStr"/>
      <c r="H1295" s="33" t="inlineStr"/>
      <c r="I1295" s="33" t="inlineStr"/>
      <c r="J1295" s="33" t="inlineStr"/>
      <c r="K1295" s="33" t="inlineStr"/>
      <c r="L1295" s="33" t="inlineStr"/>
      <c r="M1295" s="33" t="inlineStr"/>
      <c r="N1295" s="33" t="inlineStr"/>
      <c r="O1295" s="33" t="inlineStr"/>
      <c r="P1295" s="33" t="inlineStr"/>
      <c r="Q1295" s="33" t="inlineStr"/>
      <c r="R1295" s="33" t="inlineStr"/>
      <c r="S1295" s="33" t="inlineStr"/>
      <c r="T1295" s="33" t="inlineStr"/>
      <c r="U1295" s="33" t="inlineStr"/>
      <c r="V1295" s="33" t="inlineStr"/>
      <c r="W1295" s="33" t="inlineStr"/>
      <c r="X1295" s="33" t="inlineStr"/>
      <c r="Y1295" s="33" t="inlineStr"/>
      <c r="Z1295" s="33" t="inlineStr"/>
      <c r="AA1295" s="33" t="inlineStr"/>
      <c r="AB1295" s="33" t="inlineStr"/>
      <c r="AC1295" s="33" t="inlineStr"/>
      <c r="AD1295" s="33" t="inlineStr"/>
      <c r="AE1295" s="33" t="inlineStr"/>
      <c r="AF1295" s="33" t="inlineStr"/>
      <c r="AG1295" s="33" t="inlineStr"/>
      <c r="AH1295">
        <f>COUNTA(D1295:D1295)&gt;0</f>
        <v/>
      </c>
      <c r="AI1295">
        <f>IFERROR(AND('2- GI'!$D$3&lt;&gt;"",'2- GI'!$D$3="Audited Annual Return"),FALSE)</f>
        <v/>
      </c>
      <c r="AJ1295">
        <f>IFERROR(AND('2- GI'!$D$3="",NOT(AND('2- GI'!$D$3&lt;&gt;"",'2- GI'!$D$3="Audited Annual Return"))),FALSE)</f>
        <v/>
      </c>
      <c r="AK1295">
        <f>IF(AI1295,IF(AH1295,"ANSWERED","MISSING"),IF(AJ1295,IF(AH1295,"INVALID","CONTROLLER MISSING"),IF(AH1295,"INVALID","NOT APPLICABLE")))</f>
        <v/>
      </c>
      <c r="AL1295" t="inlineStr">
        <is>
          <t>PARSED</t>
        </is>
      </c>
    </row>
    <row r="1296">
      <c r="A1296" s="29" t="inlineStr">
        <is>
          <t>CASP_PR_1244_v1</t>
        </is>
      </c>
      <c r="B1296" s="30" t="inlineStr">
        <is>
          <t>We, the Board of Directors, confirm that, the Authorised Person undertakes on-going screening on all key personnel and key holders</t>
        </is>
      </c>
      <c r="C1296" s="31" t="inlineStr">
        <is>
          <t>The Board of Directors is required to confirm that the Authorised Person undertakes on-going screening on all key personnel and key holders.
OPTIONS: Yes | No
WHEN TO ANSWER: “Document Type” (CASP_GI_1) is “Audited Annual Return”</t>
        </is>
      </c>
      <c r="D1296" s="36" t="inlineStr"/>
      <c r="E1296" s="33" t="inlineStr"/>
      <c r="F1296" s="33" t="inlineStr"/>
      <c r="G1296" s="33" t="inlineStr"/>
      <c r="H1296" s="33" t="inlineStr"/>
      <c r="I1296" s="33" t="inlineStr"/>
      <c r="J1296" s="33" t="inlineStr"/>
      <c r="K1296" s="33" t="inlineStr"/>
      <c r="L1296" s="33" t="inlineStr"/>
      <c r="M1296" s="33" t="inlineStr"/>
      <c r="N1296" s="33" t="inlineStr"/>
      <c r="O1296" s="33" t="inlineStr"/>
      <c r="P1296" s="33" t="inlineStr"/>
      <c r="Q1296" s="33" t="inlineStr"/>
      <c r="R1296" s="33" t="inlineStr"/>
      <c r="S1296" s="33" t="inlineStr"/>
      <c r="T1296" s="33" t="inlineStr"/>
      <c r="U1296" s="33" t="inlineStr"/>
      <c r="V1296" s="33" t="inlineStr"/>
      <c r="W1296" s="33" t="inlineStr"/>
      <c r="X1296" s="33" t="inlineStr"/>
      <c r="Y1296" s="33" t="inlineStr"/>
      <c r="Z1296" s="33" t="inlineStr"/>
      <c r="AA1296" s="33" t="inlineStr"/>
      <c r="AB1296" s="33" t="inlineStr"/>
      <c r="AC1296" s="33" t="inlineStr"/>
      <c r="AD1296" s="33" t="inlineStr"/>
      <c r="AE1296" s="33" t="inlineStr"/>
      <c r="AF1296" s="33" t="inlineStr"/>
      <c r="AG1296" s="33" t="inlineStr"/>
      <c r="AH1296">
        <f>COUNTA(D1296:D1296)&gt;0</f>
        <v/>
      </c>
      <c r="AI1296">
        <f>IFERROR(AND('2- GI'!$D$3&lt;&gt;"",'2- GI'!$D$3="Audited Annual Return"),FALSE)</f>
        <v/>
      </c>
      <c r="AJ1296">
        <f>IFERROR(AND('2- GI'!$D$3="",NOT(AND('2- GI'!$D$3&lt;&gt;"",'2- GI'!$D$3="Audited Annual Return"))),FALSE)</f>
        <v/>
      </c>
      <c r="AK1296">
        <f>IF(AI1296,IF(AH1296,"ANSWERED","MISSING"),IF(AJ1296,IF(AH1296,"INVALID","CONTROLLER MISSING"),IF(AH1296,"INVALID","NOT APPLICABLE")))</f>
        <v/>
      </c>
      <c r="AL1296" t="inlineStr">
        <is>
          <t>PARSED</t>
        </is>
      </c>
    </row>
    <row r="1297">
      <c r="A1297" s="29" t="inlineStr">
        <is>
          <t>CASP_PR_1245_v1</t>
        </is>
      </c>
      <c r="B1297" s="30" t="inlineStr">
        <is>
          <t>Does the Custody Infrastructure utilize a Multi-Signature approach?</t>
        </is>
      </c>
      <c r="C1297" s="31" t="inlineStr">
        <is>
          <t>OPTIONS: Yes | No
WHEN TO ANSWER: “Document Type” (CASP_GI_1) is “Audited Annual Return”</t>
        </is>
      </c>
      <c r="D1297" s="36" t="inlineStr"/>
      <c r="E1297" s="33" t="inlineStr"/>
      <c r="F1297" s="33" t="inlineStr"/>
      <c r="G1297" s="33" t="inlineStr"/>
      <c r="H1297" s="33" t="inlineStr"/>
      <c r="I1297" s="33" t="inlineStr"/>
      <c r="J1297" s="33" t="inlineStr"/>
      <c r="K1297" s="33" t="inlineStr"/>
      <c r="L1297" s="33" t="inlineStr"/>
      <c r="M1297" s="33" t="inlineStr"/>
      <c r="N1297" s="33" t="inlineStr"/>
      <c r="O1297" s="33" t="inlineStr"/>
      <c r="P1297" s="33" t="inlineStr"/>
      <c r="Q1297" s="33" t="inlineStr"/>
      <c r="R1297" s="33" t="inlineStr"/>
      <c r="S1297" s="33" t="inlineStr"/>
      <c r="T1297" s="33" t="inlineStr"/>
      <c r="U1297" s="33" t="inlineStr"/>
      <c r="V1297" s="33" t="inlineStr"/>
      <c r="W1297" s="33" t="inlineStr"/>
      <c r="X1297" s="33" t="inlineStr"/>
      <c r="Y1297" s="33" t="inlineStr"/>
      <c r="Z1297" s="33" t="inlineStr"/>
      <c r="AA1297" s="33" t="inlineStr"/>
      <c r="AB1297" s="33" t="inlineStr"/>
      <c r="AC1297" s="33" t="inlineStr"/>
      <c r="AD1297" s="33" t="inlineStr"/>
      <c r="AE1297" s="33" t="inlineStr"/>
      <c r="AF1297" s="33" t="inlineStr"/>
      <c r="AG1297" s="33" t="inlineStr"/>
      <c r="AH1297">
        <f>COUNTA(D1297:D1297)&gt;0</f>
        <v/>
      </c>
      <c r="AI1297">
        <f>IFERROR(AND('2- GI'!$D$3&lt;&gt;"",'2- GI'!$D$3="Audited Annual Return"),FALSE)</f>
        <v/>
      </c>
      <c r="AJ1297">
        <f>IFERROR(AND('2- GI'!$D$3="",NOT(AND('2- GI'!$D$3&lt;&gt;"",'2- GI'!$D$3="Audited Annual Return"))),FALSE)</f>
        <v/>
      </c>
      <c r="AK1297">
        <f>IF(AI1297,IF(AH1297,"ANSWERED","MISSING"),IF(AJ1297,IF(AH1297,"INVALID","CONTROLLER MISSING"),IF(AH1297,"INVALID","NOT APPLICABLE")))</f>
        <v/>
      </c>
      <c r="AL1297" t="inlineStr">
        <is>
          <t>PARSED</t>
        </is>
      </c>
    </row>
    <row r="1298">
      <c r="A1298" s="29" t="inlineStr">
        <is>
          <t>CASP_PR_1246_v1</t>
        </is>
      </c>
      <c r="B1298" s="30" t="inlineStr">
        <is>
          <t>Are the Multi-Signature users geographically distributed?</t>
        </is>
      </c>
      <c r="C1298" s="31" t="inlineStr">
        <is>
          <t>OPTIONS: Yes | No
WHEN TO ANSWER: “Document Type” (CASP_GI_1) is “Audited Annual Return”</t>
        </is>
      </c>
      <c r="D1298" s="36" t="inlineStr"/>
      <c r="E1298" s="33" t="inlineStr"/>
      <c r="F1298" s="33" t="inlineStr"/>
      <c r="G1298" s="33" t="inlineStr"/>
      <c r="H1298" s="33" t="inlineStr"/>
      <c r="I1298" s="33" t="inlineStr"/>
      <c r="J1298" s="33" t="inlineStr"/>
      <c r="K1298" s="33" t="inlineStr"/>
      <c r="L1298" s="33" t="inlineStr"/>
      <c r="M1298" s="33" t="inlineStr"/>
      <c r="N1298" s="33" t="inlineStr"/>
      <c r="O1298" s="33" t="inlineStr"/>
      <c r="P1298" s="33" t="inlineStr"/>
      <c r="Q1298" s="33" t="inlineStr"/>
      <c r="R1298" s="33" t="inlineStr"/>
      <c r="S1298" s="33" t="inlineStr"/>
      <c r="T1298" s="33" t="inlineStr"/>
      <c r="U1298" s="33" t="inlineStr"/>
      <c r="V1298" s="33" t="inlineStr"/>
      <c r="W1298" s="33" t="inlineStr"/>
      <c r="X1298" s="33" t="inlineStr"/>
      <c r="Y1298" s="33" t="inlineStr"/>
      <c r="Z1298" s="33" t="inlineStr"/>
      <c r="AA1298" s="33" t="inlineStr"/>
      <c r="AB1298" s="33" t="inlineStr"/>
      <c r="AC1298" s="33" t="inlineStr"/>
      <c r="AD1298" s="33" t="inlineStr"/>
      <c r="AE1298" s="33" t="inlineStr"/>
      <c r="AF1298" s="33" t="inlineStr"/>
      <c r="AG1298" s="33" t="inlineStr"/>
      <c r="AH1298">
        <f>COUNTA(D1298:D1298)&gt;0</f>
        <v/>
      </c>
      <c r="AI1298">
        <f>IFERROR(AND('2- GI'!$D$3&lt;&gt;"",'2- GI'!$D$3="Audited Annual Return"),FALSE)</f>
        <v/>
      </c>
      <c r="AJ1298">
        <f>IFERROR(AND('2- GI'!$D$3="",NOT(AND('2- GI'!$D$3&lt;&gt;"",'2- GI'!$D$3="Audited Annual Return"))),FALSE)</f>
        <v/>
      </c>
      <c r="AK1298">
        <f>IF(AI1298,IF(AH1298,"ANSWERED","MISSING"),IF(AJ1298,IF(AH1298,"INVALID","CONTROLLER MISSING"),IF(AH1298,"INVALID","NOT APPLICABLE")))</f>
        <v/>
      </c>
      <c r="AL1298" t="inlineStr">
        <is>
          <t>PARSED</t>
        </is>
      </c>
    </row>
    <row r="1299">
      <c r="A1299" s="29" t="inlineStr">
        <is>
          <t>CASP_PR_1247_v1</t>
        </is>
      </c>
      <c r="B1299" s="30" t="inlineStr">
        <is>
          <t>Does the Authorised Person make use of Redundant Keys?</t>
        </is>
      </c>
      <c r="C1299" s="31" t="inlineStr">
        <is>
          <t>OPTIONS: Yes | No
WHEN TO ANSWER: “Document Type” (CASP_GI_1) is “Audited Annual Return”</t>
        </is>
      </c>
      <c r="D1299" s="36" t="inlineStr"/>
      <c r="E1299" s="33" t="inlineStr"/>
      <c r="F1299" s="33" t="inlineStr"/>
      <c r="G1299" s="33" t="inlineStr"/>
      <c r="H1299" s="33" t="inlineStr"/>
      <c r="I1299" s="33" t="inlineStr"/>
      <c r="J1299" s="33" t="inlineStr"/>
      <c r="K1299" s="33" t="inlineStr"/>
      <c r="L1299" s="33" t="inlineStr"/>
      <c r="M1299" s="33" t="inlineStr"/>
      <c r="N1299" s="33" t="inlineStr"/>
      <c r="O1299" s="33" t="inlineStr"/>
      <c r="P1299" s="33" t="inlineStr"/>
      <c r="Q1299" s="33" t="inlineStr"/>
      <c r="R1299" s="33" t="inlineStr"/>
      <c r="S1299" s="33" t="inlineStr"/>
      <c r="T1299" s="33" t="inlineStr"/>
      <c r="U1299" s="33" t="inlineStr"/>
      <c r="V1299" s="33" t="inlineStr"/>
      <c r="W1299" s="33" t="inlineStr"/>
      <c r="X1299" s="33" t="inlineStr"/>
      <c r="Y1299" s="33" t="inlineStr"/>
      <c r="Z1299" s="33" t="inlineStr"/>
      <c r="AA1299" s="33" t="inlineStr"/>
      <c r="AB1299" s="33" t="inlineStr"/>
      <c r="AC1299" s="33" t="inlineStr"/>
      <c r="AD1299" s="33" t="inlineStr"/>
      <c r="AE1299" s="33" t="inlineStr"/>
      <c r="AF1299" s="33" t="inlineStr"/>
      <c r="AG1299" s="33" t="inlineStr"/>
      <c r="AH1299">
        <f>COUNTA(D1299:D1299)&gt;0</f>
        <v/>
      </c>
      <c r="AI1299">
        <f>IFERROR(AND('2- GI'!$D$3&lt;&gt;"",'2- GI'!$D$3="Audited Annual Return"),FALSE)</f>
        <v/>
      </c>
      <c r="AJ1299">
        <f>IFERROR(AND('2- GI'!$D$3="",NOT(AND('2- GI'!$D$3&lt;&gt;"",'2- GI'!$D$3="Audited Annual Return"))),FALSE)</f>
        <v/>
      </c>
      <c r="AK1299">
        <f>IF(AI1299,IF(AH1299,"ANSWERED","MISSING"),IF(AJ1299,IF(AH1299,"INVALID","CONTROLLER MISSING"),IF(AH1299,"INVALID","NOT APPLICABLE")))</f>
        <v/>
      </c>
      <c r="AL1299" t="inlineStr">
        <is>
          <t>PARSED</t>
        </is>
      </c>
    </row>
    <row r="1300">
      <c r="A1300" s="29" t="inlineStr">
        <is>
          <t>CASP_PR_1248_v1</t>
        </is>
      </c>
      <c r="B1300" s="30" t="inlineStr">
        <is>
          <t>Are Key Back-ups geographically distributed?</t>
        </is>
      </c>
      <c r="C1300" s="31" t="inlineStr">
        <is>
          <t>OPTIONS: Yes | No
WHEN TO ANSWER: “Document Type” (CASP_GI_1) is “Audited Annual Return”</t>
        </is>
      </c>
      <c r="D1300" s="36" t="inlineStr"/>
      <c r="E1300" s="33" t="inlineStr"/>
      <c r="F1300" s="33" t="inlineStr"/>
      <c r="G1300" s="33" t="inlineStr"/>
      <c r="H1300" s="33" t="inlineStr"/>
      <c r="I1300" s="33" t="inlineStr"/>
      <c r="J1300" s="33" t="inlineStr"/>
      <c r="K1300" s="33" t="inlineStr"/>
      <c r="L1300" s="33" t="inlineStr"/>
      <c r="M1300" s="33" t="inlineStr"/>
      <c r="N1300" s="33" t="inlineStr"/>
      <c r="O1300" s="33" t="inlineStr"/>
      <c r="P1300" s="33" t="inlineStr"/>
      <c r="Q1300" s="33" t="inlineStr"/>
      <c r="R1300" s="33" t="inlineStr"/>
      <c r="S1300" s="33" t="inlineStr"/>
      <c r="T1300" s="33" t="inlineStr"/>
      <c r="U1300" s="33" t="inlineStr"/>
      <c r="V1300" s="33" t="inlineStr"/>
      <c r="W1300" s="33" t="inlineStr"/>
      <c r="X1300" s="33" t="inlineStr"/>
      <c r="Y1300" s="33" t="inlineStr"/>
      <c r="Z1300" s="33" t="inlineStr"/>
      <c r="AA1300" s="33" t="inlineStr"/>
      <c r="AB1300" s="33" t="inlineStr"/>
      <c r="AC1300" s="33" t="inlineStr"/>
      <c r="AD1300" s="33" t="inlineStr"/>
      <c r="AE1300" s="33" t="inlineStr"/>
      <c r="AF1300" s="33" t="inlineStr"/>
      <c r="AG1300" s="33" t="inlineStr"/>
      <c r="AH1300">
        <f>COUNTA(D1300:D1300)&gt;0</f>
        <v/>
      </c>
      <c r="AI1300">
        <f>IFERROR(AND('2- GI'!$D$3&lt;&gt;"",'2- GI'!$D$3="Audited Annual Return"),FALSE)</f>
        <v/>
      </c>
      <c r="AJ1300">
        <f>IFERROR(AND('2- GI'!$D$3="",NOT(AND('2- GI'!$D$3&lt;&gt;"",'2- GI'!$D$3="Audited Annual Return"))),FALSE)</f>
        <v/>
      </c>
      <c r="AK1300">
        <f>IF(AI1300,IF(AH1300,"ANSWERED","MISSING"),IF(AJ1300,IF(AH1300,"INVALID","CONTROLLER MISSING"),IF(AH1300,"INVALID","NOT APPLICABLE")))</f>
        <v/>
      </c>
      <c r="AL1300" t="inlineStr">
        <is>
          <t>PARSED</t>
        </is>
      </c>
    </row>
    <row r="1301">
      <c r="A1301" s="29" t="inlineStr">
        <is>
          <t>CASP_PR_1249_v1</t>
        </is>
      </c>
      <c r="B1301" s="30" t="inlineStr">
        <is>
          <t>Does the Authorised Person support non-custodial wallets?</t>
        </is>
      </c>
      <c r="C1301" s="31" t="inlineStr">
        <is>
          <t>OPTIONS: Yes | No
WHEN TO ANSWER: “Document Type” (CASP_GI_1) is “Audited Annual Return”</t>
        </is>
      </c>
      <c r="D1301" s="36" t="inlineStr"/>
      <c r="E1301" s="33" t="inlineStr"/>
      <c r="F1301" s="33" t="inlineStr"/>
      <c r="G1301" s="33" t="inlineStr"/>
      <c r="H1301" s="33" t="inlineStr"/>
      <c r="I1301" s="33" t="inlineStr"/>
      <c r="J1301" s="33" t="inlineStr"/>
      <c r="K1301" s="33" t="inlineStr"/>
      <c r="L1301" s="33" t="inlineStr"/>
      <c r="M1301" s="33" t="inlineStr"/>
      <c r="N1301" s="33" t="inlineStr"/>
      <c r="O1301" s="33" t="inlineStr"/>
      <c r="P1301" s="33" t="inlineStr"/>
      <c r="Q1301" s="33" t="inlineStr"/>
      <c r="R1301" s="33" t="inlineStr"/>
      <c r="S1301" s="33" t="inlineStr"/>
      <c r="T1301" s="33" t="inlineStr"/>
      <c r="U1301" s="33" t="inlineStr"/>
      <c r="V1301" s="33" t="inlineStr"/>
      <c r="W1301" s="33" t="inlineStr"/>
      <c r="X1301" s="33" t="inlineStr"/>
      <c r="Y1301" s="33" t="inlineStr"/>
      <c r="Z1301" s="33" t="inlineStr"/>
      <c r="AA1301" s="33" t="inlineStr"/>
      <c r="AB1301" s="33" t="inlineStr"/>
      <c r="AC1301" s="33" t="inlineStr"/>
      <c r="AD1301" s="33" t="inlineStr"/>
      <c r="AE1301" s="33" t="inlineStr"/>
      <c r="AF1301" s="33" t="inlineStr"/>
      <c r="AG1301" s="33" t="inlineStr"/>
      <c r="AH1301">
        <f>COUNTA(D1301:D1301)&gt;0</f>
        <v/>
      </c>
      <c r="AI1301">
        <f>IFERROR(AND('2- GI'!$D$3&lt;&gt;"",'2- GI'!$D$3="Audited Annual Return"),FALSE)</f>
        <v/>
      </c>
      <c r="AJ1301">
        <f>IFERROR(AND('2- GI'!$D$3="",NOT(AND('2- GI'!$D$3&lt;&gt;"",'2- GI'!$D$3="Audited Annual Return"))),FALSE)</f>
        <v/>
      </c>
      <c r="AK1301">
        <f>IF(AI1301,IF(AH1301,"ANSWERED","MISSING"),IF(AJ1301,IF(AH1301,"INVALID","CONTROLLER MISSING"),IF(AH1301,"INVALID","NOT APPLICABLE")))</f>
        <v/>
      </c>
      <c r="AL1301" t="inlineStr">
        <is>
          <t>PARSED</t>
        </is>
      </c>
    </row>
  </sheetData>
  <mergeCells count="61">
    <mergeCell ref="A1067:AG1067"/>
    <mergeCell ref="A1287:AG1287"/>
    <mergeCell ref="A1290:AG1290"/>
    <mergeCell ref="A1231:AG1231"/>
    <mergeCell ref="A1135:AG1135"/>
    <mergeCell ref="A25:AG25"/>
    <mergeCell ref="A914:AG914"/>
    <mergeCell ref="A335:AG335"/>
    <mergeCell ref="A448:AG448"/>
    <mergeCell ref="A84:AG84"/>
    <mergeCell ref="A988:AG988"/>
    <mergeCell ref="A1022:AG1022"/>
    <mergeCell ref="A136:AG136"/>
    <mergeCell ref="A1145:AG1145"/>
    <mergeCell ref="A934:AG934"/>
    <mergeCell ref="A1236:AG1236"/>
    <mergeCell ref="A2:AG2"/>
    <mergeCell ref="A866:AG866"/>
    <mergeCell ref="A179:AG179"/>
    <mergeCell ref="A1008:AG1008"/>
    <mergeCell ref="A76:AG76"/>
    <mergeCell ref="A33:AG33"/>
    <mergeCell ref="A278:AG278"/>
    <mergeCell ref="A1275:AG1275"/>
    <mergeCell ref="A896:AG896"/>
    <mergeCell ref="A17:AG17"/>
    <mergeCell ref="A321:AG321"/>
    <mergeCell ref="A863:AG863"/>
    <mergeCell ref="A868:AG868"/>
    <mergeCell ref="A100:AG100"/>
    <mergeCell ref="A833:AG833"/>
    <mergeCell ref="A52:AG52"/>
    <mergeCell ref="A969:AG969"/>
    <mergeCell ref="A889:AG889"/>
    <mergeCell ref="A1044:AG1044"/>
    <mergeCell ref="A68:AG68"/>
    <mergeCell ref="A190:AG190"/>
    <mergeCell ref="A1054:AG1054"/>
    <mergeCell ref="A923:AG923"/>
    <mergeCell ref="A1159:AG1159"/>
    <mergeCell ref="A13:AG13"/>
    <mergeCell ref="A686:AG686"/>
    <mergeCell ref="A44:AG44"/>
    <mergeCell ref="A1172:AG1172"/>
    <mergeCell ref="A1261:AG1261"/>
    <mergeCell ref="A1202:AG1202"/>
    <mergeCell ref="A858:AG858"/>
    <mergeCell ref="A1040:AG1040"/>
    <mergeCell ref="A903:AG903"/>
    <mergeCell ref="A860:AG860"/>
    <mergeCell ref="A854:AG854"/>
    <mergeCell ref="A92:AG92"/>
    <mergeCell ref="A15:AG15"/>
    <mergeCell ref="A795:AG795"/>
    <mergeCell ref="A1030:AG1030"/>
    <mergeCell ref="A60:AG60"/>
    <mergeCell ref="A1101:AG1101"/>
    <mergeCell ref="A1263:AG1263"/>
    <mergeCell ref="A580:AG580"/>
    <mergeCell ref="A325:AG325"/>
    <mergeCell ref="A1189:AG1189"/>
  </mergeCells>
  <conditionalFormatting sqref="D12">
    <cfRule type="expression" priority="1" dxfId="0" stopIfTrue="1">
      <formula>AND(D12&lt;&gt;"",AND(COUNTA('2- PR'!$D$5:$D$5)=0,COUNTA('2- PR'!$D$8:$D$8)=0,COUNTA('2- PR'!$D$11:$D$11)=0),NOT(SUM('2- PR'!$D$5:$D$5,'2- PR'!$D$8:$D$8,'2- PR'!$D$11:$D$11)&gt;0))</formula>
    </cfRule>
    <cfRule type="expression" priority="2" dxfId="1" stopIfTrue="1">
      <formula>AND(D12&lt;&gt;"",NOT(AND(COUNTA('2- PR'!$D$5:$D$5)=0,COUNTA('2- PR'!$D$8:$D$8)=0,COUNTA('2- PR'!$D$11:$D$11)=0)),NOT(SUM('2- PR'!$D$5:$D$5,'2- PR'!$D$8:$D$8,'2- PR'!$D$11:$D$11)&gt;0))</formula>
    </cfRule>
    <cfRule type="expression" priority="3" dxfId="2" stopIfTrue="1">
      <formula>AND(SUM('2- PR'!$D$5:$D$5,'2- PR'!$D$8:$D$8,'2- PR'!$D$11:$D$11)&gt;0,D12="")</formula>
    </cfRule>
    <cfRule type="expression" priority="4" dxfId="3" stopIfTrue="1">
      <formula>AND(D12="",NOT(SUM('2- PR'!$D$5:$D$5,'2- PR'!$D$8:$D$8,'2- PR'!$D$11:$D$11)&gt;0))</formula>
    </cfRule>
  </conditionalFormatting>
  <conditionalFormatting sqref="D24">
    <cfRule type="expression" priority="5" dxfId="0" stopIfTrue="1">
      <formula>AND(D24&lt;&gt;"",AND(COUNTA('2- PR'!$D$21:$D$21)=0,COUNTA('2- PR'!$D$22:$D$22)=0,COUNTA('2- PR'!$D$23:$D$23)=0),NOT(SUM('2- PR'!$D$21:$D$21,'2- PR'!$D$22:$D$22,'2- PR'!$D$23:$D$23)&gt;0))</formula>
    </cfRule>
    <cfRule type="expression" priority="6" dxfId="1" stopIfTrue="1">
      <formula>AND(D24&lt;&gt;"",NOT(AND(COUNTA('2- PR'!$D$21:$D$21)=0,COUNTA('2- PR'!$D$22:$D$22)=0,COUNTA('2- PR'!$D$23:$D$23)=0)),NOT(SUM('2- PR'!$D$21:$D$21,'2- PR'!$D$22:$D$22,'2- PR'!$D$23:$D$23)&gt;0))</formula>
    </cfRule>
    <cfRule type="expression" priority="7" dxfId="2" stopIfTrue="1">
      <formula>AND(SUM('2- PR'!$D$21:$D$21,'2- PR'!$D$22:$D$22,'2- PR'!$D$23:$D$23)&gt;0,D24="")</formula>
    </cfRule>
    <cfRule type="expression" priority="8" dxfId="3" stopIfTrue="1">
      <formula>AND(D24="",NOT(SUM('2- PR'!$D$21:$D$21,'2- PR'!$D$22:$D$22,'2- PR'!$D$23:$D$23)&gt;0))</formula>
    </cfRule>
  </conditionalFormatting>
  <conditionalFormatting sqref="D32">
    <cfRule type="expression" priority="9" dxfId="0" stopIfTrue="1">
      <formula>AND(D32&lt;&gt;"",AND(COUNTA('2- PR'!$D$29:$D$29)=0,COUNTA('2- PR'!$D$30:$D$30)=0,COUNTA('2- PR'!$D$31:$D$31)=0),NOT(SUM('2- PR'!$D$29:$D$29,'2- PR'!$D$30:$D$30,'2- PR'!$D$31:$D$31)&gt;0))</formula>
    </cfRule>
    <cfRule type="expression" priority="10" dxfId="1" stopIfTrue="1">
      <formula>AND(D32&lt;&gt;"",NOT(AND(COUNTA('2- PR'!$D$29:$D$29)=0,COUNTA('2- PR'!$D$30:$D$30)=0,COUNTA('2- PR'!$D$31:$D$31)=0)),NOT(SUM('2- PR'!$D$29:$D$29,'2- PR'!$D$30:$D$30,'2- PR'!$D$31:$D$31)&gt;0))</formula>
    </cfRule>
    <cfRule type="expression" priority="11" dxfId="2" stopIfTrue="1">
      <formula>AND(SUM('2- PR'!$D$29:$D$29,'2- PR'!$D$30:$D$30,'2- PR'!$D$31:$D$31)&gt;0,D32="")</formula>
    </cfRule>
    <cfRule type="expression" priority="12" dxfId="3" stopIfTrue="1">
      <formula>AND(D32="",NOT(SUM('2- PR'!$D$29:$D$29,'2- PR'!$D$30:$D$30,'2- PR'!$D$31:$D$31)&gt;0))</formula>
    </cfRule>
  </conditionalFormatting>
  <conditionalFormatting sqref="D43">
    <cfRule type="expression" priority="13" dxfId="0" stopIfTrue="1">
      <formula>AND(D43&lt;&gt;"",AND(COUNTA('2- PR'!$D$40:$D$40)=0,COUNTA('2- PR'!$D$41:$D$41)=0,COUNTA('2- PR'!$D$42:$D$42)=0),NOT(SUM('2- PR'!$D$40:$D$40,'2- PR'!$D$41:$D$41,'2- PR'!$D$42:$D$42)&gt;0))</formula>
    </cfRule>
    <cfRule type="expression" priority="14" dxfId="1" stopIfTrue="1">
      <formula>AND(D43&lt;&gt;"",NOT(AND(COUNTA('2- PR'!$D$40:$D$40)=0,COUNTA('2- PR'!$D$41:$D$41)=0,COUNTA('2- PR'!$D$42:$D$42)=0)),NOT(SUM('2- PR'!$D$40:$D$40,'2- PR'!$D$41:$D$41,'2- PR'!$D$42:$D$42)&gt;0))</formula>
    </cfRule>
    <cfRule type="expression" priority="15" dxfId="2" stopIfTrue="1">
      <formula>AND(SUM('2- PR'!$D$40:$D$40,'2- PR'!$D$41:$D$41,'2- PR'!$D$42:$D$42)&gt;0,D43="")</formula>
    </cfRule>
    <cfRule type="expression" priority="16" dxfId="3" stopIfTrue="1">
      <formula>AND(D43="",NOT(SUM('2- PR'!$D$40:$D$40,'2- PR'!$D$41:$D$41,'2- PR'!$D$42:$D$42)&gt;0))</formula>
    </cfRule>
  </conditionalFormatting>
  <conditionalFormatting sqref="D51">
    <cfRule type="expression" priority="17" dxfId="0" stopIfTrue="1">
      <formula>AND(D51&lt;&gt;"",AND(COUNTA('2- PR'!$D$48:$D$48)=0,COUNTA('2- PR'!$D$49:$D$49)=0,COUNTA('2- PR'!$D$50:$D$50)=0),NOT(SUM('2- PR'!$D$48:$D$48,'2- PR'!$D$49:$D$49,'2- PR'!$D$50:$D$50)&gt;0))</formula>
    </cfRule>
    <cfRule type="expression" priority="18" dxfId="1" stopIfTrue="1">
      <formula>AND(D51&lt;&gt;"",NOT(AND(COUNTA('2- PR'!$D$48:$D$48)=0,COUNTA('2- PR'!$D$49:$D$49)=0,COUNTA('2- PR'!$D$50:$D$50)=0)),NOT(SUM('2- PR'!$D$48:$D$48,'2- PR'!$D$49:$D$49,'2- PR'!$D$50:$D$50)&gt;0))</formula>
    </cfRule>
    <cfRule type="expression" priority="19" dxfId="2" stopIfTrue="1">
      <formula>AND(SUM('2- PR'!$D$48:$D$48,'2- PR'!$D$49:$D$49,'2- PR'!$D$50:$D$50)&gt;0,D51="")</formula>
    </cfRule>
    <cfRule type="expression" priority="20" dxfId="3" stopIfTrue="1">
      <formula>AND(D51="",NOT(SUM('2- PR'!$D$48:$D$48,'2- PR'!$D$49:$D$49,'2- PR'!$D$50:$D$50)&gt;0))</formula>
    </cfRule>
  </conditionalFormatting>
  <conditionalFormatting sqref="D59">
    <cfRule type="expression" priority="21" dxfId="0" stopIfTrue="1">
      <formula>AND(D59&lt;&gt;"",AND(COUNTA('2- PR'!$D$56:$D$56)=0,COUNTA('2- PR'!$D$57:$D$57)=0,COUNTA('2- PR'!$D$58:$D$58)=0),NOT(SUM('2- PR'!$D$56:$D$56,'2- PR'!$D$57:$D$57,'2- PR'!$D$58:$D$58)&gt;0))</formula>
    </cfRule>
    <cfRule type="expression" priority="22" dxfId="1" stopIfTrue="1">
      <formula>AND(D59&lt;&gt;"",NOT(AND(COUNTA('2- PR'!$D$56:$D$56)=0,COUNTA('2- PR'!$D$57:$D$57)=0,COUNTA('2- PR'!$D$58:$D$58)=0)),NOT(SUM('2- PR'!$D$56:$D$56,'2- PR'!$D$57:$D$57,'2- PR'!$D$58:$D$58)&gt;0))</formula>
    </cfRule>
    <cfRule type="expression" priority="23" dxfId="2" stopIfTrue="1">
      <formula>AND(SUM('2- PR'!$D$56:$D$56,'2- PR'!$D$57:$D$57,'2- PR'!$D$58:$D$58)&gt;0,D59="")</formula>
    </cfRule>
    <cfRule type="expression" priority="24" dxfId="3" stopIfTrue="1">
      <formula>AND(D59="",NOT(SUM('2- PR'!$D$56:$D$56,'2- PR'!$D$57:$D$57,'2- PR'!$D$58:$D$58)&gt;0))</formula>
    </cfRule>
  </conditionalFormatting>
  <conditionalFormatting sqref="D67">
    <cfRule type="expression" priority="25" dxfId="0" stopIfTrue="1">
      <formula>AND(D67&lt;&gt;"",AND(COUNTA('2- PR'!$D$64:$D$64)=0,COUNTA('2- PR'!$D$65:$D$65)=0,COUNTA('2- PR'!$D$66:$D$66)=0),NOT(SUM('2- PR'!$D$64:$D$64,'2- PR'!$D$65:$D$65,'2- PR'!$D$66:$D$66)&gt;0))</formula>
    </cfRule>
    <cfRule type="expression" priority="26" dxfId="1" stopIfTrue="1">
      <formula>AND(D67&lt;&gt;"",NOT(AND(COUNTA('2- PR'!$D$64:$D$64)=0,COUNTA('2- PR'!$D$65:$D$65)=0,COUNTA('2- PR'!$D$66:$D$66)=0)),NOT(SUM('2- PR'!$D$64:$D$64,'2- PR'!$D$65:$D$65,'2- PR'!$D$66:$D$66)&gt;0))</formula>
    </cfRule>
    <cfRule type="expression" priority="27" dxfId="2" stopIfTrue="1">
      <formula>AND(SUM('2- PR'!$D$64:$D$64,'2- PR'!$D$65:$D$65,'2- PR'!$D$66:$D$66)&gt;0,D67="")</formula>
    </cfRule>
    <cfRule type="expression" priority="28" dxfId="3" stopIfTrue="1">
      <formula>AND(D67="",NOT(SUM('2- PR'!$D$64:$D$64,'2- PR'!$D$65:$D$65,'2- PR'!$D$66:$D$66)&gt;0))</formula>
    </cfRule>
  </conditionalFormatting>
  <conditionalFormatting sqref="D75">
    <cfRule type="expression" priority="29" dxfId="0" stopIfTrue="1">
      <formula>AND(D75&lt;&gt;"",AND(COUNTA('2- PR'!$D$72:$D$72)=0,COUNTA('2- PR'!$D$73:$D$73)=0,COUNTA('2- PR'!$D$74:$D$74)=0),NOT(SUM('2- PR'!$D$72:$D$72,'2- PR'!$D$73:$D$73,'2- PR'!$D$74:$D$74)&gt;0))</formula>
    </cfRule>
    <cfRule type="expression" priority="30" dxfId="1" stopIfTrue="1">
      <formula>AND(D75&lt;&gt;"",NOT(AND(COUNTA('2- PR'!$D$72:$D$72)=0,COUNTA('2- PR'!$D$73:$D$73)=0,COUNTA('2- PR'!$D$74:$D$74)=0)),NOT(SUM('2- PR'!$D$72:$D$72,'2- PR'!$D$73:$D$73,'2- PR'!$D$74:$D$74)&gt;0))</formula>
    </cfRule>
    <cfRule type="expression" priority="31" dxfId="2" stopIfTrue="1">
      <formula>AND(SUM('2- PR'!$D$72:$D$72,'2- PR'!$D$73:$D$73,'2- PR'!$D$74:$D$74)&gt;0,D75="")</formula>
    </cfRule>
    <cfRule type="expression" priority="32" dxfId="3" stopIfTrue="1">
      <formula>AND(D75="",NOT(SUM('2- PR'!$D$72:$D$72,'2- PR'!$D$73:$D$73,'2- PR'!$D$74:$D$74)&gt;0))</formula>
    </cfRule>
  </conditionalFormatting>
  <conditionalFormatting sqref="D83">
    <cfRule type="expression" priority="33" dxfId="0" stopIfTrue="1">
      <formula>AND(D83&lt;&gt;"",AND(COUNTA('2- PR'!$D$80:$D$80)=0,COUNTA('2- PR'!$D$81:$D$81)=0,COUNTA('2- PR'!$D$82:$D$82)=0),NOT(SUM('2- PR'!$D$80:$D$80,'2- PR'!$D$81:$D$81,'2- PR'!$D$82:$D$82)&gt;0))</formula>
    </cfRule>
    <cfRule type="expression" priority="34" dxfId="1" stopIfTrue="1">
      <formula>AND(D83&lt;&gt;"",NOT(AND(COUNTA('2- PR'!$D$80:$D$80)=0,COUNTA('2- PR'!$D$81:$D$81)=0,COUNTA('2- PR'!$D$82:$D$82)=0)),NOT(SUM('2- PR'!$D$80:$D$80,'2- PR'!$D$81:$D$81,'2- PR'!$D$82:$D$82)&gt;0))</formula>
    </cfRule>
    <cfRule type="expression" priority="35" dxfId="2" stopIfTrue="1">
      <formula>AND(SUM('2- PR'!$D$80:$D$80,'2- PR'!$D$81:$D$81,'2- PR'!$D$82:$D$82)&gt;0,D83="")</formula>
    </cfRule>
    <cfRule type="expression" priority="36" dxfId="3" stopIfTrue="1">
      <formula>AND(D83="",NOT(SUM('2- PR'!$D$80:$D$80,'2- PR'!$D$81:$D$81,'2- PR'!$D$82:$D$82)&gt;0))</formula>
    </cfRule>
  </conditionalFormatting>
  <conditionalFormatting sqref="D91">
    <cfRule type="expression" priority="37" dxfId="0" stopIfTrue="1">
      <formula>AND(D91&lt;&gt;"",AND(COUNTA('2- PR'!$D$88:$D$88)=0,COUNTA('2- PR'!$D$89:$D$89)=0,COUNTA('2- PR'!$D$90:$D$90)=0),NOT(SUM('2- PR'!$D$88:$D$88,'2- PR'!$D$89:$D$89,'2- PR'!$D$90:$D$90)&gt;0))</formula>
    </cfRule>
    <cfRule type="expression" priority="38" dxfId="1" stopIfTrue="1">
      <formula>AND(D91&lt;&gt;"",NOT(AND(COUNTA('2- PR'!$D$88:$D$88)=0,COUNTA('2- PR'!$D$89:$D$89)=0,COUNTA('2- PR'!$D$90:$D$90)=0)),NOT(SUM('2- PR'!$D$88:$D$88,'2- PR'!$D$89:$D$89,'2- PR'!$D$90:$D$90)&gt;0))</formula>
    </cfRule>
    <cfRule type="expression" priority="39" dxfId="2" stopIfTrue="1">
      <formula>AND(SUM('2- PR'!$D$88:$D$88,'2- PR'!$D$89:$D$89,'2- PR'!$D$90:$D$90)&gt;0,D91="")</formula>
    </cfRule>
    <cfRule type="expression" priority="40" dxfId="3" stopIfTrue="1">
      <formula>AND(D91="",NOT(SUM('2- PR'!$D$88:$D$88,'2- PR'!$D$89:$D$89,'2- PR'!$D$90:$D$90)&gt;0))</formula>
    </cfRule>
  </conditionalFormatting>
  <conditionalFormatting sqref="D99">
    <cfRule type="expression" priority="41" dxfId="0" stopIfTrue="1">
      <formula>AND(D99&lt;&gt;"",AND(COUNTA('2- PR'!$D$96:$D$96)=0,COUNTA('2- PR'!$D$97:$D$97)=0,COUNTA('2- PR'!$D$98:$D$98)=0),NOT(SUM('2- PR'!$D$96:$D$96,'2- PR'!$D$97:$D$97,'2- PR'!$D$98:$D$98)&gt;0))</formula>
    </cfRule>
    <cfRule type="expression" priority="42" dxfId="1" stopIfTrue="1">
      <formula>AND(D99&lt;&gt;"",NOT(AND(COUNTA('2- PR'!$D$96:$D$96)=0,COUNTA('2- PR'!$D$97:$D$97)=0,COUNTA('2- PR'!$D$98:$D$98)=0)),NOT(SUM('2- PR'!$D$96:$D$96,'2- PR'!$D$97:$D$97,'2- PR'!$D$98:$D$98)&gt;0))</formula>
    </cfRule>
    <cfRule type="expression" priority="43" dxfId="2" stopIfTrue="1">
      <formula>AND(SUM('2- PR'!$D$96:$D$96,'2- PR'!$D$97:$D$97,'2- PR'!$D$98:$D$98)&gt;0,D99="")</formula>
    </cfRule>
    <cfRule type="expression" priority="44" dxfId="3" stopIfTrue="1">
      <formula>AND(D99="",NOT(SUM('2- PR'!$D$96:$D$96,'2- PR'!$D$97:$D$97,'2- PR'!$D$98:$D$98)&gt;0))</formula>
    </cfRule>
  </conditionalFormatting>
  <conditionalFormatting sqref="D113">
    <cfRule type="expression" priority="45" dxfId="0" stopIfTrue="1">
      <formula>AND(D113&lt;&gt;"",AND(COUNTA('2- PR'!$D$110:$D$110)=0,COUNTA('2- PR'!$D$111:$D$111)=0,COUNTA('2- PR'!$D$112:$D$112)=0),NOT(SUM('2- PR'!$D$110:$D$110,'2- PR'!$D$111:$D$111,'2- PR'!$D$112:$D$112)&gt;0))</formula>
    </cfRule>
    <cfRule type="expression" priority="46" dxfId="1" stopIfTrue="1">
      <formula>AND(D113&lt;&gt;"",NOT(AND(COUNTA('2- PR'!$D$110:$D$110)=0,COUNTA('2- PR'!$D$111:$D$111)=0,COUNTA('2- PR'!$D$112:$D$112)=0)),NOT(SUM('2- PR'!$D$110:$D$110,'2- PR'!$D$111:$D$111,'2- PR'!$D$112:$D$112)&gt;0))</formula>
    </cfRule>
    <cfRule type="expression" priority="47" dxfId="2" stopIfTrue="1">
      <formula>AND(SUM('2- PR'!$D$110:$D$110,'2- PR'!$D$111:$D$111,'2- PR'!$D$112:$D$112)&gt;0,D113="")</formula>
    </cfRule>
    <cfRule type="expression" priority="48" dxfId="3" stopIfTrue="1">
      <formula>AND(D113="",NOT(SUM('2- PR'!$D$110:$D$110,'2- PR'!$D$111:$D$111,'2- PR'!$D$112:$D$112)&gt;0))</formula>
    </cfRule>
  </conditionalFormatting>
  <conditionalFormatting sqref="D132">
    <cfRule type="expression" priority="49" dxfId="0" stopIfTrue="1">
      <formula>AND(D132&lt;&gt;"",AND(COUNTA('2- PR'!$D$129:$D$129)=0,COUNTA('2- PR'!$D$130:$D$130)=0,COUNTA('2- PR'!$D$131:$D$131)=0),NOT(SUM('2- PR'!$D$129:$D$129,'2- PR'!$D$130:$D$130,'2- PR'!$D$131:$D$131)&gt;0))</formula>
    </cfRule>
    <cfRule type="expression" priority="50" dxfId="1" stopIfTrue="1">
      <formula>AND(D132&lt;&gt;"",NOT(AND(COUNTA('2- PR'!$D$129:$D$129)=0,COUNTA('2- PR'!$D$130:$D$130)=0,COUNTA('2- PR'!$D$131:$D$131)=0)),NOT(SUM('2- PR'!$D$129:$D$129,'2- PR'!$D$130:$D$130,'2- PR'!$D$131:$D$131)&gt;0))</formula>
    </cfRule>
    <cfRule type="expression" priority="51" dxfId="2" stopIfTrue="1">
      <formula>AND(SUM('2- PR'!$D$129:$D$129,'2- PR'!$D$130:$D$130,'2- PR'!$D$131:$D$131)&gt;0,D132="")</formula>
    </cfRule>
    <cfRule type="expression" priority="52" dxfId="3" stopIfTrue="1">
      <formula>AND(D132="",NOT(SUM('2- PR'!$D$129:$D$129,'2- PR'!$D$130:$D$130,'2- PR'!$D$131:$D$131)&gt;0))</formula>
    </cfRule>
  </conditionalFormatting>
  <conditionalFormatting sqref="D167">
    <cfRule type="expression" priority="53" dxfId="0" stopIfTrue="1">
      <formula>AND(D167&lt;&gt;"",AND(COUNTA('2- PR'!$D$164:$D$164)=0,COUNTA('2- PR'!$D$165:$D$165)=0,COUNTA('2- PR'!$D$166:$D$166)=0),NOT(SUM('2- PR'!$D$164:$D$164,'2- PR'!$D$165:$D$165,'2- PR'!$D$166:$D$166)&gt;0))</formula>
    </cfRule>
    <cfRule type="expression" priority="54" dxfId="1" stopIfTrue="1">
      <formula>AND(D167&lt;&gt;"",NOT(AND(COUNTA('2- PR'!$D$164:$D$164)=0,COUNTA('2- PR'!$D$165:$D$165)=0,COUNTA('2- PR'!$D$166:$D$166)=0)),NOT(SUM('2- PR'!$D$164:$D$164,'2- PR'!$D$165:$D$165,'2- PR'!$D$166:$D$166)&gt;0))</formula>
    </cfRule>
    <cfRule type="expression" priority="55" dxfId="2" stopIfTrue="1">
      <formula>AND(SUM('2- PR'!$D$164:$D$164,'2- PR'!$D$165:$D$165,'2- PR'!$D$166:$D$166)&gt;0,D167="")</formula>
    </cfRule>
    <cfRule type="expression" priority="56" dxfId="3" stopIfTrue="1">
      <formula>AND(D167="",NOT(SUM('2- PR'!$D$164:$D$164,'2- PR'!$D$165:$D$165,'2- PR'!$D$166:$D$166)&gt;0))</formula>
    </cfRule>
  </conditionalFormatting>
  <conditionalFormatting sqref="D174">
    <cfRule type="expression" priority="57" dxfId="0" stopIfTrue="1">
      <formula>AND(D174&lt;&gt;"",AND(COUNTA('2- PR'!$D$171:$D$171)=0,COUNTA('2- PR'!$D$172:$D$172)=0,COUNTA('2- PR'!$D$173:$D$173)=0),NOT(SUM('2- PR'!$D$171:$D$171,'2- PR'!$D$172:$D$172,'2- PR'!$D$173:$D$173)&gt;0))</formula>
    </cfRule>
    <cfRule type="expression" priority="58" dxfId="1" stopIfTrue="1">
      <formula>AND(D174&lt;&gt;"",NOT(AND(COUNTA('2- PR'!$D$171:$D$171)=0,COUNTA('2- PR'!$D$172:$D$172)=0,COUNTA('2- PR'!$D$173:$D$173)=0)),NOT(SUM('2- PR'!$D$171:$D$171,'2- PR'!$D$172:$D$172,'2- PR'!$D$173:$D$173)&gt;0))</formula>
    </cfRule>
    <cfRule type="expression" priority="59" dxfId="2" stopIfTrue="1">
      <formula>AND(SUM('2- PR'!$D$171:$D$171,'2- PR'!$D$172:$D$172,'2- PR'!$D$173:$D$173)&gt;0,D174="")</formula>
    </cfRule>
    <cfRule type="expression" priority="60" dxfId="3" stopIfTrue="1">
      <formula>AND(D174="",NOT(SUM('2- PR'!$D$171:$D$171,'2- PR'!$D$172:$D$172,'2- PR'!$D$173:$D$173)&gt;0))</formula>
    </cfRule>
  </conditionalFormatting>
  <conditionalFormatting sqref="D178">
    <cfRule type="expression" priority="61" dxfId="0" stopIfTrue="1">
      <formula>AND(D178&lt;&gt;"",AND(COUNTA('2- PR'!$D$175:$D$175)=0,COUNTA('2- PR'!$D$176:$D$176)=0,COUNTA('2- PR'!$D$177:$D$177)=0),NOT(SUM('2- PR'!$D$175:$D$175,'2- PR'!$D$176:$D$176,'2- PR'!$D$177:$D$177)&gt;0))</formula>
    </cfRule>
    <cfRule type="expression" priority="62" dxfId="1" stopIfTrue="1">
      <formula>AND(D178&lt;&gt;"",NOT(AND(COUNTA('2- PR'!$D$175:$D$175)=0,COUNTA('2- PR'!$D$176:$D$176)=0,COUNTA('2- PR'!$D$177:$D$177)=0)),NOT(SUM('2- PR'!$D$175:$D$175,'2- PR'!$D$176:$D$176,'2- PR'!$D$177:$D$177)&gt;0))</formula>
    </cfRule>
    <cfRule type="expression" priority="63" dxfId="2" stopIfTrue="1">
      <formula>AND(SUM('2- PR'!$D$175:$D$175,'2- PR'!$D$176:$D$176,'2- PR'!$D$177:$D$177)&gt;0,D178="")</formula>
    </cfRule>
    <cfRule type="expression" priority="64" dxfId="3" stopIfTrue="1">
      <formula>AND(D178="",NOT(SUM('2- PR'!$D$175:$D$175,'2- PR'!$D$176:$D$176,'2- PR'!$D$177:$D$177)&gt;0))</formula>
    </cfRule>
  </conditionalFormatting>
  <conditionalFormatting sqref="D189">
    <cfRule type="expression" priority="65" dxfId="0" stopIfTrue="1">
      <formula>AND(D189&lt;&gt;"",AND(COUNTA('2- PR'!$D$186:$D$186)=0,COUNTA('2- PR'!$D$187:$D$187)=0,COUNTA('2- PR'!$D$188:$D$188)=0),NOT(SUM('2- PR'!$D$186:$D$186,'2- PR'!$D$187:$D$187,'2- PR'!$D$188:$D$188)&gt;0))</formula>
    </cfRule>
    <cfRule type="expression" priority="66" dxfId="1" stopIfTrue="1">
      <formula>AND(D189&lt;&gt;"",NOT(AND(COUNTA('2- PR'!$D$186:$D$186)=0,COUNTA('2- PR'!$D$187:$D$187)=0,COUNTA('2- PR'!$D$188:$D$188)=0)),NOT(SUM('2- PR'!$D$186:$D$186,'2- PR'!$D$187:$D$187,'2- PR'!$D$188:$D$188)&gt;0))</formula>
    </cfRule>
    <cfRule type="expression" priority="67" dxfId="2" stopIfTrue="1">
      <formula>AND(SUM('2- PR'!$D$186:$D$186,'2- PR'!$D$187:$D$187,'2- PR'!$D$188:$D$188)&gt;0,D189="")</formula>
    </cfRule>
    <cfRule type="expression" priority="68" dxfId="3" stopIfTrue="1">
      <formula>AND(D189="",NOT(SUM('2- PR'!$D$186:$D$186,'2- PR'!$D$187:$D$187,'2- PR'!$D$188:$D$188)&gt;0))</formula>
    </cfRule>
  </conditionalFormatting>
  <conditionalFormatting sqref="D237">
    <cfRule type="expression" priority="69" dxfId="0" stopIfTrue="1">
      <formula>AND(D237&lt;&gt;"",AND(COUNTA('2- PR'!$D$234:$D$234)=0,COUNTA('2- PR'!$D$235:$D$235)=0,COUNTA('2- PR'!$D$236:$D$236)=0),NOT(SUM('2- PR'!$D$234:$D$234,'2- PR'!$D$235:$D$235,'2- PR'!$D$236:$D$236)&gt;0))</formula>
    </cfRule>
    <cfRule type="expression" priority="70" dxfId="1" stopIfTrue="1">
      <formula>AND(D237&lt;&gt;"",NOT(AND(COUNTA('2- PR'!$D$234:$D$234)=0,COUNTA('2- PR'!$D$235:$D$235)=0,COUNTA('2- PR'!$D$236:$D$236)=0)),NOT(SUM('2- PR'!$D$234:$D$234,'2- PR'!$D$235:$D$235,'2- PR'!$D$236:$D$236)&gt;0))</formula>
    </cfRule>
    <cfRule type="expression" priority="71" dxfId="2" stopIfTrue="1">
      <formula>AND(SUM('2- PR'!$D$234:$D$234,'2- PR'!$D$235:$D$235,'2- PR'!$D$236:$D$236)&gt;0,D237="")</formula>
    </cfRule>
    <cfRule type="expression" priority="72" dxfId="3" stopIfTrue="1">
      <formula>AND(D237="",NOT(SUM('2- PR'!$D$234:$D$234,'2- PR'!$D$235:$D$235,'2- PR'!$D$236:$D$236)&gt;0))</formula>
    </cfRule>
  </conditionalFormatting>
  <conditionalFormatting sqref="D309">
    <cfRule type="expression" priority="73" dxfId="0" stopIfTrue="1">
      <formula>AND(D309&lt;&gt;"",AND(COUNTA('2- PR'!$D$306:$D$306)=0,COUNTA('2- PR'!$D$307:$D$307)=0,COUNTA('2- PR'!$D$308:$D$308)=0),NOT(SUM('2- PR'!$D$306:$D$306,'2- PR'!$D$307:$D$307,'2- PR'!$D$308:$D$308)&gt;0))</formula>
    </cfRule>
    <cfRule type="expression" priority="74" dxfId="1" stopIfTrue="1">
      <formula>AND(D309&lt;&gt;"",NOT(AND(COUNTA('2- PR'!$D$306:$D$306)=0,COUNTA('2- PR'!$D$307:$D$307)=0,COUNTA('2- PR'!$D$308:$D$308)=0)),NOT(SUM('2- PR'!$D$306:$D$306,'2- PR'!$D$307:$D$307,'2- PR'!$D$308:$D$308)&gt;0))</formula>
    </cfRule>
    <cfRule type="expression" priority="75" dxfId="2" stopIfTrue="1">
      <formula>AND(SUM('2- PR'!$D$306:$D$306,'2- PR'!$D$307:$D$307,'2- PR'!$D$308:$D$308)&gt;0,D309="")</formula>
    </cfRule>
    <cfRule type="expression" priority="76" dxfId="3" stopIfTrue="1">
      <formula>AND(D309="",NOT(SUM('2- PR'!$D$306:$D$306,'2- PR'!$D$307:$D$307,'2- PR'!$D$308:$D$308)&gt;0))</formula>
    </cfRule>
  </conditionalFormatting>
  <conditionalFormatting sqref="D316">
    <cfRule type="expression" priority="77" dxfId="0" stopIfTrue="1">
      <formula>AND(D316&lt;&gt;"",AND(COUNTA('2- PR'!$D$313:$D$313)=0,COUNTA('2- PR'!$D$314:$D$314)=0,COUNTA('2- PR'!$D$315:$D$315)=0),NOT(SUM('2- PR'!$D$313:$D$313,'2- PR'!$D$314:$D$314,'2- PR'!$D$315:$D$315)&gt;0))</formula>
    </cfRule>
    <cfRule type="expression" priority="78" dxfId="1" stopIfTrue="1">
      <formula>AND(D316&lt;&gt;"",NOT(AND(COUNTA('2- PR'!$D$313:$D$313)=0,COUNTA('2- PR'!$D$314:$D$314)=0,COUNTA('2- PR'!$D$315:$D$315)=0)),NOT(SUM('2- PR'!$D$313:$D$313,'2- PR'!$D$314:$D$314,'2- PR'!$D$315:$D$315)&gt;0))</formula>
    </cfRule>
    <cfRule type="expression" priority="79" dxfId="2" stopIfTrue="1">
      <formula>AND(SUM('2- PR'!$D$313:$D$313,'2- PR'!$D$314:$D$314,'2- PR'!$D$315:$D$315)&gt;0,D316="")</formula>
    </cfRule>
    <cfRule type="expression" priority="80" dxfId="3" stopIfTrue="1">
      <formula>AND(D316="",NOT(SUM('2- PR'!$D$313:$D$313,'2- PR'!$D$314:$D$314,'2- PR'!$D$315:$D$315)&gt;0))</formula>
    </cfRule>
  </conditionalFormatting>
  <conditionalFormatting sqref="D320">
    <cfRule type="expression" priority="81" dxfId="0" stopIfTrue="1">
      <formula>AND(D320&lt;&gt;"",AND(COUNTA('2- PR'!$D$317:$D$317)=0,COUNTA('2- PR'!$D$318:$D$318)=0,COUNTA('2- PR'!$D$319:$D$319)=0),NOT(SUM('2- PR'!$D$317:$D$317,'2- PR'!$D$318:$D$318,'2- PR'!$D$319:$D$319)&gt;0))</formula>
    </cfRule>
    <cfRule type="expression" priority="82" dxfId="1" stopIfTrue="1">
      <formula>AND(D320&lt;&gt;"",NOT(AND(COUNTA('2- PR'!$D$317:$D$317)=0,COUNTA('2- PR'!$D$318:$D$318)=0,COUNTA('2- PR'!$D$319:$D$319)=0)),NOT(SUM('2- PR'!$D$317:$D$317,'2- PR'!$D$318:$D$318,'2- PR'!$D$319:$D$319)&gt;0))</formula>
    </cfRule>
    <cfRule type="expression" priority="83" dxfId="2" stopIfTrue="1">
      <formula>AND(SUM('2- PR'!$D$317:$D$317,'2- PR'!$D$318:$D$318,'2- PR'!$D$319:$D$319)&gt;0,D320="")</formula>
    </cfRule>
    <cfRule type="expression" priority="84" dxfId="3" stopIfTrue="1">
      <formula>AND(D320="",NOT(SUM('2- PR'!$D$317:$D$317,'2- PR'!$D$318:$D$318,'2- PR'!$D$319:$D$319)&gt;0))</formula>
    </cfRule>
  </conditionalFormatting>
  <conditionalFormatting sqref="D333">
    <cfRule type="expression" priority="85" dxfId="0" stopIfTrue="1">
      <formula>AND(D333&lt;&gt;"",$D$332="",NOT(AND($D$332&lt;&gt;"",$D$332&gt;0)))</formula>
    </cfRule>
    <cfRule type="expression" priority="86" dxfId="1" stopIfTrue="1">
      <formula>AND(D333&lt;&gt;"",NOT($D$332=""),NOT(AND($D$332&lt;&gt;"",$D$332&gt;0)))</formula>
    </cfRule>
    <cfRule type="expression" priority="87" dxfId="2" stopIfTrue="1">
      <formula>AND(AND($D$332&lt;&gt;"",$D$332&gt;0),D333="")</formula>
    </cfRule>
    <cfRule type="expression" priority="88" dxfId="3" stopIfTrue="1">
      <formula>AND(D333="",NOT(AND($D$332&lt;&gt;"",$D$332&gt;0)))</formula>
    </cfRule>
  </conditionalFormatting>
  <conditionalFormatting sqref="D345">
    <cfRule type="expression" priority="89" dxfId="0" stopIfTrue="1">
      <formula>AND(D345&lt;&gt;"",$D$344="",NOT(AND($D$344&lt;&gt;"",$D$344&gt;0)))</formula>
    </cfRule>
    <cfRule type="expression" priority="90" dxfId="1" stopIfTrue="1">
      <formula>AND(D345&lt;&gt;"",NOT($D$344=""),NOT(AND($D$344&lt;&gt;"",$D$344&gt;0)))</formula>
    </cfRule>
    <cfRule type="expression" priority="91" dxfId="2" stopIfTrue="1">
      <formula>AND(AND($D$344&lt;&gt;"",$D$344&gt;0),D345="")</formula>
    </cfRule>
    <cfRule type="expression" priority="92" dxfId="3" stopIfTrue="1">
      <formula>AND(D345="",NOT(AND($D$344&lt;&gt;"",$D$344&gt;0)))</formula>
    </cfRule>
  </conditionalFormatting>
  <conditionalFormatting sqref="D355">
    <cfRule type="expression" priority="93" dxfId="0" stopIfTrue="1">
      <formula>AND(D355&lt;&gt;"",AND(COUNTA('2- PR'!$D$352:$D$352)=0,COUNTA('2- PR'!$D$353:$D$353)=0,COUNTA('2- PR'!$D$354:$D$354)=0),NOT(SUM('2- PR'!$D$352:$D$352,'2- PR'!$D$353:$D$353,'2- PR'!$D$354:$D$354)&gt;0))</formula>
    </cfRule>
    <cfRule type="expression" priority="94" dxfId="1" stopIfTrue="1">
      <formula>AND(D355&lt;&gt;"",NOT(AND(COUNTA('2- PR'!$D$352:$D$352)=0,COUNTA('2- PR'!$D$353:$D$353)=0,COUNTA('2- PR'!$D$354:$D$354)=0)),NOT(SUM('2- PR'!$D$352:$D$352,'2- PR'!$D$353:$D$353,'2- PR'!$D$354:$D$354)&gt;0))</formula>
    </cfRule>
    <cfRule type="expression" priority="95" dxfId="2" stopIfTrue="1">
      <formula>AND(SUM('2- PR'!$D$352:$D$352,'2- PR'!$D$353:$D$353,'2- PR'!$D$354:$D$354)&gt;0,D355="")</formula>
    </cfRule>
    <cfRule type="expression" priority="96" dxfId="3" stopIfTrue="1">
      <formula>AND(D355="",NOT(SUM('2- PR'!$D$352:$D$352,'2- PR'!$D$353:$D$353,'2- PR'!$D$354:$D$354)&gt;0))</formula>
    </cfRule>
  </conditionalFormatting>
  <conditionalFormatting sqref="D407">
    <cfRule type="expression" priority="97" dxfId="0" stopIfTrue="1">
      <formula>AND(D407&lt;&gt;"",AND(COUNTA('2- PR'!$D$404:$D$404)=0,COUNTA('2- PR'!$D$405:$D$405)=0,COUNTA('2- PR'!$D$406:$D$406)=0),NOT(SUM('2- PR'!$D$404:$D$404,'2- PR'!$D$405:$D$405,'2- PR'!$D$406:$D$406)&gt;0))</formula>
    </cfRule>
    <cfRule type="expression" priority="98" dxfId="1" stopIfTrue="1">
      <formula>AND(D407&lt;&gt;"",NOT(AND(COUNTA('2- PR'!$D$404:$D$404)=0,COUNTA('2- PR'!$D$405:$D$405)=0,COUNTA('2- PR'!$D$406:$D$406)=0)),NOT(SUM('2- PR'!$D$404:$D$404,'2- PR'!$D$405:$D$405,'2- PR'!$D$406:$D$406)&gt;0))</formula>
    </cfRule>
    <cfRule type="expression" priority="99" dxfId="2" stopIfTrue="1">
      <formula>AND(SUM('2- PR'!$D$404:$D$404,'2- PR'!$D$405:$D$405,'2- PR'!$D$406:$D$406)&gt;0,D407="")</formula>
    </cfRule>
    <cfRule type="expression" priority="100" dxfId="3" stopIfTrue="1">
      <formula>AND(D407="",NOT(SUM('2- PR'!$D$404:$D$404,'2- PR'!$D$405:$D$405,'2- PR'!$D$406:$D$406)&gt;0))</formula>
    </cfRule>
  </conditionalFormatting>
  <conditionalFormatting sqref="D423">
    <cfRule type="expression" priority="101" dxfId="0" stopIfTrue="1">
      <formula>AND(D423&lt;&gt;"",AND(COUNTA('2- PR'!$D$420:$D$420)=0,COUNTA('2- PR'!$D$421:$D$421)=0,COUNTA('2- PR'!$D$422:$D$422)=0),NOT(SUM('2- PR'!$D$420:$D$420,'2- PR'!$D$421:$D$421,'2- PR'!$D$422:$D$422)&gt;0))</formula>
    </cfRule>
    <cfRule type="expression" priority="102" dxfId="1" stopIfTrue="1">
      <formula>AND(D423&lt;&gt;"",NOT(AND(COUNTA('2- PR'!$D$420:$D$420)=0,COUNTA('2- PR'!$D$421:$D$421)=0,COUNTA('2- PR'!$D$422:$D$422)=0)),NOT(SUM('2- PR'!$D$420:$D$420,'2- PR'!$D$421:$D$421,'2- PR'!$D$422:$D$422)&gt;0))</formula>
    </cfRule>
    <cfRule type="expression" priority="103" dxfId="2" stopIfTrue="1">
      <formula>AND(SUM('2- PR'!$D$420:$D$420,'2- PR'!$D$421:$D$421,'2- PR'!$D$422:$D$422)&gt;0,D423="")</formula>
    </cfRule>
    <cfRule type="expression" priority="104" dxfId="3" stopIfTrue="1">
      <formula>AND(D423="",NOT(SUM('2- PR'!$D$420:$D$420,'2- PR'!$D$421:$D$421,'2- PR'!$D$422:$D$422)&gt;0))</formula>
    </cfRule>
  </conditionalFormatting>
  <conditionalFormatting sqref="D427">
    <cfRule type="expression" priority="105" dxfId="0" stopIfTrue="1">
      <formula>AND(D427&lt;&gt;"",AND(COUNTA('2- PR'!$D$424:$D$424)=0,COUNTA('2- PR'!$D$425:$D$425)=0,COUNTA('2- PR'!$D$426:$D$426)=0),NOT(SUM('2- PR'!$D$424:$D$424,'2- PR'!$D$425:$D$425,'2- PR'!$D$426:$D$426)&gt;0))</formula>
    </cfRule>
    <cfRule type="expression" priority="106" dxfId="1" stopIfTrue="1">
      <formula>AND(D427&lt;&gt;"",NOT(AND(COUNTA('2- PR'!$D$424:$D$424)=0,COUNTA('2- PR'!$D$425:$D$425)=0,COUNTA('2- PR'!$D$426:$D$426)=0)),NOT(SUM('2- PR'!$D$424:$D$424,'2- PR'!$D$425:$D$425,'2- PR'!$D$426:$D$426)&gt;0))</formula>
    </cfRule>
    <cfRule type="expression" priority="107" dxfId="2" stopIfTrue="1">
      <formula>AND(SUM('2- PR'!$D$424:$D$424,'2- PR'!$D$425:$D$425,'2- PR'!$D$426:$D$426)&gt;0,D427="")</formula>
    </cfRule>
    <cfRule type="expression" priority="108" dxfId="3" stopIfTrue="1">
      <formula>AND(D427="",NOT(SUM('2- PR'!$D$424:$D$424,'2- PR'!$D$425:$D$425,'2- PR'!$D$426:$D$426)&gt;0))</formula>
    </cfRule>
  </conditionalFormatting>
  <conditionalFormatting sqref="D437">
    <cfRule type="expression" priority="109" dxfId="0" stopIfTrue="1">
      <formula>AND(D437&lt;&gt;"",AND(COUNTA('2- PR'!$D$434:$D$434)=0,COUNTA('2- PR'!$D$435:$D$435)=0,COUNTA('2- PR'!$D$436:$D$436)=0),NOT(SUM('2- PR'!$D$434:$D$434,'2- PR'!$D$435:$D$435,'2- PR'!$D$436:$D$436)&gt;0))</formula>
    </cfRule>
    <cfRule type="expression" priority="110" dxfId="1" stopIfTrue="1">
      <formula>AND(D437&lt;&gt;"",NOT(AND(COUNTA('2- PR'!$D$434:$D$434)=0,COUNTA('2- PR'!$D$435:$D$435)=0,COUNTA('2- PR'!$D$436:$D$436)=0)),NOT(SUM('2- PR'!$D$434:$D$434,'2- PR'!$D$435:$D$435,'2- PR'!$D$436:$D$436)&gt;0))</formula>
    </cfRule>
    <cfRule type="expression" priority="111" dxfId="2" stopIfTrue="1">
      <formula>AND(SUM('2- PR'!$D$434:$D$434,'2- PR'!$D$435:$D$435,'2- PR'!$D$436:$D$436)&gt;0,D437="")</formula>
    </cfRule>
    <cfRule type="expression" priority="112" dxfId="3" stopIfTrue="1">
      <formula>AND(D437="",NOT(SUM('2- PR'!$D$434:$D$434,'2- PR'!$D$435:$D$435,'2- PR'!$D$436:$D$436)&gt;0))</formula>
    </cfRule>
  </conditionalFormatting>
  <conditionalFormatting sqref="D447">
    <cfRule type="expression" priority="113" dxfId="0" stopIfTrue="1">
      <formula>AND(D447&lt;&gt;"",AND(COUNTA('2- PR'!$D$444:$D$444)=0,COUNTA('2- PR'!$D$445:$D$445)=0,COUNTA('2- PR'!$D$446:$D$446)=0),NOT(SUM('2- PR'!$D$444:$D$444,'2- PR'!$D$445:$D$445,'2- PR'!$D$446:$D$446)&gt;0))</formula>
    </cfRule>
    <cfRule type="expression" priority="114" dxfId="1" stopIfTrue="1">
      <formula>AND(D447&lt;&gt;"",NOT(AND(COUNTA('2- PR'!$D$444:$D$444)=0,COUNTA('2- PR'!$D$445:$D$445)=0,COUNTA('2- PR'!$D$446:$D$446)=0)),NOT(SUM('2- PR'!$D$444:$D$444,'2- PR'!$D$445:$D$445,'2- PR'!$D$446:$D$446)&gt;0))</formula>
    </cfRule>
    <cfRule type="expression" priority="115" dxfId="2" stopIfTrue="1">
      <formula>AND(SUM('2- PR'!$D$444:$D$444,'2- PR'!$D$445:$D$445,'2- PR'!$D$446:$D$446)&gt;0,D447="")</formula>
    </cfRule>
    <cfRule type="expression" priority="116" dxfId="3" stopIfTrue="1">
      <formula>AND(D447="",NOT(SUM('2- PR'!$D$444:$D$444,'2- PR'!$D$445:$D$445,'2- PR'!$D$446:$D$446)&gt;0))</formula>
    </cfRule>
  </conditionalFormatting>
  <conditionalFormatting sqref="D457">
    <cfRule type="expression" priority="117" dxfId="0" stopIfTrue="1">
      <formula>AND(D457&lt;&gt;"",$D$456="",NOT(AND($D$456&lt;&gt;"",$D$456&gt;0)))</formula>
    </cfRule>
    <cfRule type="expression" priority="118" dxfId="1" stopIfTrue="1">
      <formula>AND(D457&lt;&gt;"",NOT($D$456=""),NOT(AND($D$456&lt;&gt;"",$D$456&gt;0)))</formula>
    </cfRule>
    <cfRule type="expression" priority="119" dxfId="2" stopIfTrue="1">
      <formula>AND(AND($D$456&lt;&gt;"",$D$456&gt;0),D457="")</formula>
    </cfRule>
    <cfRule type="expression" priority="120" dxfId="3" stopIfTrue="1">
      <formula>AND(D457="",NOT(AND($D$456&lt;&gt;"",$D$456&gt;0)))</formula>
    </cfRule>
  </conditionalFormatting>
  <conditionalFormatting sqref="D467">
    <cfRule type="expression" priority="121" dxfId="0" stopIfTrue="1">
      <formula>AND(D467&lt;&gt;"",AND(COUNTA('2- PR'!$D$464:$D$464)=0,COUNTA('2- PR'!$D$465:$D$465)=0,COUNTA('2- PR'!$D$466:$D$466)=0),NOT(SUM('2- PR'!$D$464:$D$464,'2- PR'!$D$465:$D$465,'2- PR'!$D$466:$D$466)&gt;0))</formula>
    </cfRule>
    <cfRule type="expression" priority="122" dxfId="1" stopIfTrue="1">
      <formula>AND(D467&lt;&gt;"",NOT(AND(COUNTA('2- PR'!$D$464:$D$464)=0,COUNTA('2- PR'!$D$465:$D$465)=0,COUNTA('2- PR'!$D$466:$D$466)=0)),NOT(SUM('2- PR'!$D$464:$D$464,'2- PR'!$D$465:$D$465,'2- PR'!$D$466:$D$466)&gt;0))</formula>
    </cfRule>
    <cfRule type="expression" priority="123" dxfId="2" stopIfTrue="1">
      <formula>AND(SUM('2- PR'!$D$464:$D$464,'2- PR'!$D$465:$D$465,'2- PR'!$D$466:$D$466)&gt;0,D467="")</formula>
    </cfRule>
    <cfRule type="expression" priority="124" dxfId="3" stopIfTrue="1">
      <formula>AND(D467="",NOT(SUM('2- PR'!$D$464:$D$464,'2- PR'!$D$465:$D$465,'2- PR'!$D$466:$D$466)&gt;0))</formula>
    </cfRule>
  </conditionalFormatting>
  <conditionalFormatting sqref="D522">
    <cfRule type="expression" priority="125" dxfId="0" stopIfTrue="1">
      <formula>AND(D522&lt;&gt;"",AND(COUNTA('2- PR'!$D$519:$D$519)=0,COUNTA('2- PR'!$D$520:$D$520)=0,COUNTA('2- PR'!$D$521:$D$521)=0),NOT(SUM('2- PR'!$D$519:$D$519,'2- PR'!$D$520:$D$520,'2- PR'!$D$521:$D$521)&gt;0))</formula>
    </cfRule>
    <cfRule type="expression" priority="126" dxfId="1" stopIfTrue="1">
      <formula>AND(D522&lt;&gt;"",NOT(AND(COUNTA('2- PR'!$D$519:$D$519)=0,COUNTA('2- PR'!$D$520:$D$520)=0,COUNTA('2- PR'!$D$521:$D$521)=0)),NOT(SUM('2- PR'!$D$519:$D$519,'2- PR'!$D$520:$D$520,'2- PR'!$D$521:$D$521)&gt;0))</formula>
    </cfRule>
    <cfRule type="expression" priority="127" dxfId="2" stopIfTrue="1">
      <formula>AND(SUM('2- PR'!$D$519:$D$519,'2- PR'!$D$520:$D$520,'2- PR'!$D$521:$D$521)&gt;0,D522="")</formula>
    </cfRule>
    <cfRule type="expression" priority="128" dxfId="3" stopIfTrue="1">
      <formula>AND(D522="",NOT(SUM('2- PR'!$D$519:$D$519,'2- PR'!$D$520:$D$520,'2- PR'!$D$521:$D$521)&gt;0))</formula>
    </cfRule>
  </conditionalFormatting>
  <conditionalFormatting sqref="D538">
    <cfRule type="expression" priority="129" dxfId="0" stopIfTrue="1">
      <formula>AND(D538&lt;&gt;"",AND(COUNTA('2- PR'!$D$535:$D$535)=0,COUNTA('2- PR'!$D$536:$D$536)=0,COUNTA('2- PR'!$D$537:$D$537)=0),NOT(SUM('2- PR'!$D$535:$D$535,'2- PR'!$D$536:$D$536,'2- PR'!$D$537:$D$537)&gt;0))</formula>
    </cfRule>
    <cfRule type="expression" priority="130" dxfId="1" stopIfTrue="1">
      <formula>AND(D538&lt;&gt;"",NOT(AND(COUNTA('2- PR'!$D$535:$D$535)=0,COUNTA('2- PR'!$D$536:$D$536)=0,COUNTA('2- PR'!$D$537:$D$537)=0)),NOT(SUM('2- PR'!$D$535:$D$535,'2- PR'!$D$536:$D$536,'2- PR'!$D$537:$D$537)&gt;0))</formula>
    </cfRule>
    <cfRule type="expression" priority="131" dxfId="2" stopIfTrue="1">
      <formula>AND(SUM('2- PR'!$D$535:$D$535,'2- PR'!$D$536:$D$536,'2- PR'!$D$537:$D$537)&gt;0,D538="")</formula>
    </cfRule>
    <cfRule type="expression" priority="132" dxfId="3" stopIfTrue="1">
      <formula>AND(D538="",NOT(SUM('2- PR'!$D$535:$D$535,'2- PR'!$D$536:$D$536,'2- PR'!$D$537:$D$537)&gt;0))</formula>
    </cfRule>
  </conditionalFormatting>
  <conditionalFormatting sqref="D542">
    <cfRule type="expression" priority="133" dxfId="0" stopIfTrue="1">
      <formula>AND(D542&lt;&gt;"",AND(COUNTA('2- PR'!$D$539:$D$539)=0,COUNTA('2- PR'!$D$540:$D$540)=0,COUNTA('2- PR'!$D$541:$D$541)=0),NOT(SUM('2- PR'!$D$539:$D$539,'2- PR'!$D$540:$D$540,'2- PR'!$D$541:$D$541)&gt;0))</formula>
    </cfRule>
    <cfRule type="expression" priority="134" dxfId="1" stopIfTrue="1">
      <formula>AND(D542&lt;&gt;"",NOT(AND(COUNTA('2- PR'!$D$539:$D$539)=0,COUNTA('2- PR'!$D$540:$D$540)=0,COUNTA('2- PR'!$D$541:$D$541)=0)),NOT(SUM('2- PR'!$D$539:$D$539,'2- PR'!$D$540:$D$540,'2- PR'!$D$541:$D$541)&gt;0))</formula>
    </cfRule>
    <cfRule type="expression" priority="135" dxfId="2" stopIfTrue="1">
      <formula>AND(SUM('2- PR'!$D$539:$D$539,'2- PR'!$D$540:$D$540,'2- PR'!$D$541:$D$541)&gt;0,D542="")</formula>
    </cfRule>
    <cfRule type="expression" priority="136" dxfId="3" stopIfTrue="1">
      <formula>AND(D542="",NOT(SUM('2- PR'!$D$539:$D$539,'2- PR'!$D$540:$D$540,'2- PR'!$D$541:$D$541)&gt;0))</formula>
    </cfRule>
  </conditionalFormatting>
  <conditionalFormatting sqref="D558">
    <cfRule type="expression" priority="137" dxfId="0" stopIfTrue="1">
      <formula>AND(D558&lt;&gt;"",AND(COUNTA('2- PR'!$D$555:$D$555)=0,COUNTA('2- PR'!$D$556:$D$556)=0,COUNTA('2- PR'!$D$557:$D$557)=0),NOT(SUM('2- PR'!$D$555:$D$555,'2- PR'!$D$556:$D$556,'2- PR'!$D$557:$D$557)&gt;0))</formula>
    </cfRule>
    <cfRule type="expression" priority="138" dxfId="1" stopIfTrue="1">
      <formula>AND(D558&lt;&gt;"",NOT(AND(COUNTA('2- PR'!$D$555:$D$555)=0,COUNTA('2- PR'!$D$556:$D$556)=0,COUNTA('2- PR'!$D$557:$D$557)=0)),NOT(SUM('2- PR'!$D$555:$D$555,'2- PR'!$D$556:$D$556,'2- PR'!$D$557:$D$557)&gt;0))</formula>
    </cfRule>
    <cfRule type="expression" priority="139" dxfId="2" stopIfTrue="1">
      <formula>AND(SUM('2- PR'!$D$555:$D$555,'2- PR'!$D$556:$D$556,'2- PR'!$D$557:$D$557)&gt;0,D558="")</formula>
    </cfRule>
    <cfRule type="expression" priority="140" dxfId="3" stopIfTrue="1">
      <formula>AND(D558="",NOT(SUM('2- PR'!$D$555:$D$555,'2- PR'!$D$556:$D$556,'2- PR'!$D$557:$D$557)&gt;0))</formula>
    </cfRule>
  </conditionalFormatting>
  <conditionalFormatting sqref="D571">
    <cfRule type="expression" priority="141" dxfId="0" stopIfTrue="1">
      <formula>AND(D571&lt;&gt;"",AND(COUNTA('2- PR'!$D$568:$D$568)=0,COUNTA('2- PR'!$D$569:$D$569)=0,COUNTA('2- PR'!$D$570:$D$570)=0),NOT(SUM('2- PR'!$D$568:$D$568,'2- PR'!$D$569:$D$569,'2- PR'!$D$570:$D$570)&gt;0))</formula>
    </cfRule>
    <cfRule type="expression" priority="142" dxfId="1" stopIfTrue="1">
      <formula>AND(D571&lt;&gt;"",NOT(AND(COUNTA('2- PR'!$D$568:$D$568)=0,COUNTA('2- PR'!$D$569:$D$569)=0,COUNTA('2- PR'!$D$570:$D$570)=0)),NOT(SUM('2- PR'!$D$568:$D$568,'2- PR'!$D$569:$D$569,'2- PR'!$D$570:$D$570)&gt;0))</formula>
    </cfRule>
    <cfRule type="expression" priority="143" dxfId="2" stopIfTrue="1">
      <formula>AND(SUM('2- PR'!$D$568:$D$568,'2- PR'!$D$569:$D$569,'2- PR'!$D$570:$D$570)&gt;0,D571="")</formula>
    </cfRule>
    <cfRule type="expression" priority="144" dxfId="3" stopIfTrue="1">
      <formula>AND(D571="",NOT(SUM('2- PR'!$D$568:$D$568,'2- PR'!$D$569:$D$569,'2- PR'!$D$570:$D$570)&gt;0))</formula>
    </cfRule>
  </conditionalFormatting>
  <conditionalFormatting sqref="D575">
    <cfRule type="expression" priority="145" dxfId="0" stopIfTrue="1">
      <formula>AND(D575&lt;&gt;"",AND(COUNTA('2- PR'!$D$572:$D$572)=0,COUNTA('2- PR'!$D$573:$D$573)=0,COUNTA('2- PR'!$D$574:$D$574)=0),NOT(SUM('2- PR'!$D$572:$D$572,'2- PR'!$D$573:$D$573,'2- PR'!$D$574:$D$574)&gt;0))</formula>
    </cfRule>
    <cfRule type="expression" priority="146" dxfId="1" stopIfTrue="1">
      <formula>AND(D575&lt;&gt;"",NOT(AND(COUNTA('2- PR'!$D$572:$D$572)=0,COUNTA('2- PR'!$D$573:$D$573)=0,COUNTA('2- PR'!$D$574:$D$574)=0)),NOT(SUM('2- PR'!$D$572:$D$572,'2- PR'!$D$573:$D$573,'2- PR'!$D$574:$D$574)&gt;0))</formula>
    </cfRule>
    <cfRule type="expression" priority="147" dxfId="2" stopIfTrue="1">
      <formula>AND(SUM('2- PR'!$D$572:$D$572,'2- PR'!$D$573:$D$573,'2- PR'!$D$574:$D$574)&gt;0,D575="")</formula>
    </cfRule>
    <cfRule type="expression" priority="148" dxfId="3" stopIfTrue="1">
      <formula>AND(D575="",NOT(SUM('2- PR'!$D$572:$D$572,'2- PR'!$D$573:$D$573,'2- PR'!$D$574:$D$574)&gt;0))</formula>
    </cfRule>
  </conditionalFormatting>
  <conditionalFormatting sqref="D579">
    <cfRule type="expression" priority="149" dxfId="0" stopIfTrue="1">
      <formula>AND(D579&lt;&gt;"",AND(COUNTA('2- PR'!$D$576:$D$576)=0,COUNTA('2- PR'!$D$577:$D$577)=0,COUNTA('2- PR'!$D$578:$D$578)=0),NOT(SUM('2- PR'!$D$576:$D$576,'2- PR'!$D$577:$D$577,'2- PR'!$D$578:$D$578)&gt;0))</formula>
    </cfRule>
    <cfRule type="expression" priority="150" dxfId="1" stopIfTrue="1">
      <formula>AND(D579&lt;&gt;"",NOT(AND(COUNTA('2- PR'!$D$576:$D$576)=0,COUNTA('2- PR'!$D$577:$D$577)=0,COUNTA('2- PR'!$D$578:$D$578)=0)),NOT(SUM('2- PR'!$D$576:$D$576,'2- PR'!$D$577:$D$577,'2- PR'!$D$578:$D$578)&gt;0))</formula>
    </cfRule>
    <cfRule type="expression" priority="151" dxfId="2" stopIfTrue="1">
      <formula>AND(SUM('2- PR'!$D$576:$D$576,'2- PR'!$D$577:$D$577,'2- PR'!$D$578:$D$578)&gt;0,D579="")</formula>
    </cfRule>
    <cfRule type="expression" priority="152" dxfId="3" stopIfTrue="1">
      <formula>AND(D579="",NOT(SUM('2- PR'!$D$576:$D$576,'2- PR'!$D$577:$D$577,'2- PR'!$D$578:$D$578)&gt;0))</formula>
    </cfRule>
  </conditionalFormatting>
  <conditionalFormatting sqref="D641">
    <cfRule type="expression" priority="153" dxfId="0" stopIfTrue="1">
      <formula>AND(D641&lt;&gt;"",AND(COUNTA('2- PR'!$D$638:$D$638)=0,COUNTA('2- PR'!$D$639:$D$639)=0,COUNTA('2- PR'!$D$640:$D$640)=0),NOT(SUM('2- PR'!$D$638:$D$638,'2- PR'!$D$639:$D$639,'2- PR'!$D$640:$D$640)&gt;0))</formula>
    </cfRule>
    <cfRule type="expression" priority="154" dxfId="1" stopIfTrue="1">
      <formula>AND(D641&lt;&gt;"",NOT(AND(COUNTA('2- PR'!$D$638:$D$638)=0,COUNTA('2- PR'!$D$639:$D$639)=0,COUNTA('2- PR'!$D$640:$D$640)=0)),NOT(SUM('2- PR'!$D$638:$D$638,'2- PR'!$D$639:$D$639,'2- PR'!$D$640:$D$640)&gt;0))</formula>
    </cfRule>
    <cfRule type="expression" priority="155" dxfId="2" stopIfTrue="1">
      <formula>AND(SUM('2- PR'!$D$638:$D$638,'2- PR'!$D$639:$D$639,'2- PR'!$D$640:$D$640)&gt;0,D641="")</formula>
    </cfRule>
    <cfRule type="expression" priority="156" dxfId="3" stopIfTrue="1">
      <formula>AND(D641="",NOT(SUM('2- PR'!$D$638:$D$638,'2- PR'!$D$639:$D$639,'2- PR'!$D$640:$D$640)&gt;0))</formula>
    </cfRule>
  </conditionalFormatting>
  <conditionalFormatting sqref="D651">
    <cfRule type="expression" priority="157" dxfId="0" stopIfTrue="1">
      <formula>AND(D651&lt;&gt;"",AND(COUNTA('2- PR'!$D$648:$D$648)=0,COUNTA('2- PR'!$D$649:$D$649)=0,COUNTA('2- PR'!$D$650:$D$650)=0),NOT(SUM('2- PR'!$D$648:$D$648,'2- PR'!$D$649:$D$649,'2- PR'!$D$650:$D$650)&gt;0))</formula>
    </cfRule>
    <cfRule type="expression" priority="158" dxfId="1" stopIfTrue="1">
      <formula>AND(D651&lt;&gt;"",NOT(AND(COUNTA('2- PR'!$D$648:$D$648)=0,COUNTA('2- PR'!$D$649:$D$649)=0,COUNTA('2- PR'!$D$650:$D$650)=0)),NOT(SUM('2- PR'!$D$648:$D$648,'2- PR'!$D$649:$D$649,'2- PR'!$D$650:$D$650)&gt;0))</formula>
    </cfRule>
    <cfRule type="expression" priority="159" dxfId="2" stopIfTrue="1">
      <formula>AND(SUM('2- PR'!$D$648:$D$648,'2- PR'!$D$649:$D$649,'2- PR'!$D$650:$D$650)&gt;0,D651="")</formula>
    </cfRule>
    <cfRule type="expression" priority="160" dxfId="3" stopIfTrue="1">
      <formula>AND(D651="",NOT(SUM('2- PR'!$D$648:$D$648,'2- PR'!$D$649:$D$649,'2- PR'!$D$650:$D$650)&gt;0))</formula>
    </cfRule>
  </conditionalFormatting>
  <conditionalFormatting sqref="D667">
    <cfRule type="expression" priority="161" dxfId="0" stopIfTrue="1">
      <formula>AND(D667&lt;&gt;"",AND(COUNTA('2- PR'!$D$664:$D$664)=0,COUNTA('2- PR'!$D$665:$D$665)=0,COUNTA('2- PR'!$D$666:$D$666)=0),NOT(SUM('2- PR'!$D$664:$D$664,'2- PR'!$D$665:$D$665,'2- PR'!$D$666:$D$666)&gt;0))</formula>
    </cfRule>
    <cfRule type="expression" priority="162" dxfId="1" stopIfTrue="1">
      <formula>AND(D667&lt;&gt;"",NOT(AND(COUNTA('2- PR'!$D$664:$D$664)=0,COUNTA('2- PR'!$D$665:$D$665)=0,COUNTA('2- PR'!$D$666:$D$666)=0)),NOT(SUM('2- PR'!$D$664:$D$664,'2- PR'!$D$665:$D$665,'2- PR'!$D$666:$D$666)&gt;0))</formula>
    </cfRule>
    <cfRule type="expression" priority="163" dxfId="2" stopIfTrue="1">
      <formula>AND(SUM('2- PR'!$D$664:$D$664,'2- PR'!$D$665:$D$665,'2- PR'!$D$666:$D$666)&gt;0,D667="")</formula>
    </cfRule>
    <cfRule type="expression" priority="164" dxfId="3" stopIfTrue="1">
      <formula>AND(D667="",NOT(SUM('2- PR'!$D$664:$D$664,'2- PR'!$D$665:$D$665,'2- PR'!$D$666:$D$666)&gt;0))</formula>
    </cfRule>
  </conditionalFormatting>
  <conditionalFormatting sqref="D671">
    <cfRule type="expression" priority="165" dxfId="0" stopIfTrue="1">
      <formula>AND(D671&lt;&gt;"",AND(COUNTA('2- PR'!$D$668:$D$668)=0,COUNTA('2- PR'!$D$669:$D$669)=0,COUNTA('2- PR'!$D$670:$D$670)=0),NOT(SUM('2- PR'!$D$668:$D$668,'2- PR'!$D$669:$D$669,'2- PR'!$D$670:$D$670)&gt;0))</formula>
    </cfRule>
    <cfRule type="expression" priority="166" dxfId="1" stopIfTrue="1">
      <formula>AND(D671&lt;&gt;"",NOT(AND(COUNTA('2- PR'!$D$668:$D$668)=0,COUNTA('2- PR'!$D$669:$D$669)=0,COUNTA('2- PR'!$D$670:$D$670)=0)),NOT(SUM('2- PR'!$D$668:$D$668,'2- PR'!$D$669:$D$669,'2- PR'!$D$670:$D$670)&gt;0))</formula>
    </cfRule>
    <cfRule type="expression" priority="167" dxfId="2" stopIfTrue="1">
      <formula>AND(SUM('2- PR'!$D$668:$D$668,'2- PR'!$D$669:$D$669,'2- PR'!$D$670:$D$670)&gt;0,D671="")</formula>
    </cfRule>
    <cfRule type="expression" priority="168" dxfId="3" stopIfTrue="1">
      <formula>AND(D671="",NOT(SUM('2- PR'!$D$668:$D$668,'2- PR'!$D$669:$D$669,'2- PR'!$D$670:$D$670)&gt;0))</formula>
    </cfRule>
  </conditionalFormatting>
  <conditionalFormatting sqref="D681">
    <cfRule type="expression" priority="169" dxfId="0" stopIfTrue="1">
      <formula>AND(D681&lt;&gt;"",AND(COUNTA('2- PR'!$D$678:$D$678)=0,COUNTA('2- PR'!$D$679:$D$679)=0,COUNTA('2- PR'!$D$680:$D$680)=0),NOT(SUM('2- PR'!$D$678:$D$678,'2- PR'!$D$679:$D$679,'2- PR'!$D$680:$D$680)&gt;0))</formula>
    </cfRule>
    <cfRule type="expression" priority="170" dxfId="1" stopIfTrue="1">
      <formula>AND(D681&lt;&gt;"",NOT(AND(COUNTA('2- PR'!$D$678:$D$678)=0,COUNTA('2- PR'!$D$679:$D$679)=0,COUNTA('2- PR'!$D$680:$D$680)=0)),NOT(SUM('2- PR'!$D$678:$D$678,'2- PR'!$D$679:$D$679,'2- PR'!$D$680:$D$680)&gt;0))</formula>
    </cfRule>
    <cfRule type="expression" priority="171" dxfId="2" stopIfTrue="1">
      <formula>AND(SUM('2- PR'!$D$678:$D$678,'2- PR'!$D$679:$D$679,'2- PR'!$D$680:$D$680)&gt;0,D681="")</formula>
    </cfRule>
    <cfRule type="expression" priority="172" dxfId="3" stopIfTrue="1">
      <formula>AND(D681="",NOT(SUM('2- PR'!$D$678:$D$678,'2- PR'!$D$679:$D$679,'2- PR'!$D$680:$D$680)&gt;0))</formula>
    </cfRule>
  </conditionalFormatting>
  <conditionalFormatting sqref="D685">
    <cfRule type="expression" priority="173" dxfId="0" stopIfTrue="1">
      <formula>AND(D685&lt;&gt;"",AND(COUNTA('2- PR'!$D$682:$D$682)=0,COUNTA('2- PR'!$D$683:$D$683)=0,COUNTA('2- PR'!$D$684:$D$684)=0),NOT(SUM('2- PR'!$D$682:$D$682,'2- PR'!$D$683:$D$683,'2- PR'!$D$684:$D$684)&gt;0))</formula>
    </cfRule>
    <cfRule type="expression" priority="174" dxfId="1" stopIfTrue="1">
      <formula>AND(D685&lt;&gt;"",NOT(AND(COUNTA('2- PR'!$D$682:$D$682)=0,COUNTA('2- PR'!$D$683:$D$683)=0,COUNTA('2- PR'!$D$684:$D$684)=0)),NOT(SUM('2- PR'!$D$682:$D$682,'2- PR'!$D$683:$D$683,'2- PR'!$D$684:$D$684)&gt;0))</formula>
    </cfRule>
    <cfRule type="expression" priority="175" dxfId="2" stopIfTrue="1">
      <formula>AND(SUM('2- PR'!$D$682:$D$682,'2- PR'!$D$683:$D$683,'2- PR'!$D$684:$D$684)&gt;0,D685="")</formula>
    </cfRule>
    <cfRule type="expression" priority="176" dxfId="3" stopIfTrue="1">
      <formula>AND(D685="",NOT(SUM('2- PR'!$D$682:$D$682,'2- PR'!$D$683:$D$683,'2- PR'!$D$684:$D$684)&gt;0))</formula>
    </cfRule>
  </conditionalFormatting>
  <conditionalFormatting sqref="D741">
    <cfRule type="expression" priority="177" dxfId="0" stopIfTrue="1">
      <formula>AND(D741&lt;&gt;"",AND(COUNTA('2- PR'!$D$738:$D$738)=0,COUNTA('2- PR'!$D$739:$D$739)=0,COUNTA('2- PR'!$D$740:$D$740)=0),NOT(SUM('2- PR'!$D$738:$D$738,'2- PR'!$D$739:$D$739,'2- PR'!$D$740:$D$740)&gt;0))</formula>
    </cfRule>
    <cfRule type="expression" priority="178" dxfId="1" stopIfTrue="1">
      <formula>AND(D741&lt;&gt;"",NOT(AND(COUNTA('2- PR'!$D$738:$D$738)=0,COUNTA('2- PR'!$D$739:$D$739)=0,COUNTA('2- PR'!$D$740:$D$740)=0)),NOT(SUM('2- PR'!$D$738:$D$738,'2- PR'!$D$739:$D$739,'2- PR'!$D$740:$D$740)&gt;0))</formula>
    </cfRule>
    <cfRule type="expression" priority="179" dxfId="2" stopIfTrue="1">
      <formula>AND(SUM('2- PR'!$D$738:$D$738,'2- PR'!$D$739:$D$739,'2- PR'!$D$740:$D$740)&gt;0,D741="")</formula>
    </cfRule>
    <cfRule type="expression" priority="180" dxfId="3" stopIfTrue="1">
      <formula>AND(D741="",NOT(SUM('2- PR'!$D$738:$D$738,'2- PR'!$D$739:$D$739,'2- PR'!$D$740:$D$740)&gt;0))</formula>
    </cfRule>
  </conditionalFormatting>
  <conditionalFormatting sqref="D751">
    <cfRule type="expression" priority="181" dxfId="0" stopIfTrue="1">
      <formula>AND(D751&lt;&gt;"",AND(COUNTA('2- PR'!$D$748:$D$748)=0,COUNTA('2- PR'!$D$749:$D$749)=0,COUNTA('2- PR'!$D$750:$D$750)=0),NOT(SUM('2- PR'!$D$748:$D$748,'2- PR'!$D$749:$D$749,'2- PR'!$D$750:$D$750)&gt;0))</formula>
    </cfRule>
    <cfRule type="expression" priority="182" dxfId="1" stopIfTrue="1">
      <formula>AND(D751&lt;&gt;"",NOT(AND(COUNTA('2- PR'!$D$748:$D$748)=0,COUNTA('2- PR'!$D$749:$D$749)=0,COUNTA('2- PR'!$D$750:$D$750)=0)),NOT(SUM('2- PR'!$D$748:$D$748,'2- PR'!$D$749:$D$749,'2- PR'!$D$750:$D$750)&gt;0))</formula>
    </cfRule>
    <cfRule type="expression" priority="183" dxfId="2" stopIfTrue="1">
      <formula>AND(SUM('2- PR'!$D$748:$D$748,'2- PR'!$D$749:$D$749,'2- PR'!$D$750:$D$750)&gt;0,D751="")</formula>
    </cfRule>
    <cfRule type="expression" priority="184" dxfId="3" stopIfTrue="1">
      <formula>AND(D751="",NOT(SUM('2- PR'!$D$748:$D$748,'2- PR'!$D$749:$D$749,'2- PR'!$D$750:$D$750)&gt;0))</formula>
    </cfRule>
  </conditionalFormatting>
  <conditionalFormatting sqref="D764">
    <cfRule type="expression" priority="185" dxfId="0" stopIfTrue="1">
      <formula>AND(D764&lt;&gt;"",AND(COUNTA('2- PR'!$D$761:$D$761)=0,COUNTA('2- PR'!$D$762:$D$762)=0,COUNTA('2- PR'!$D$763:$D$763)=0),NOT(SUM('2- PR'!$D$761:$D$761,'2- PR'!$D$762:$D$762,'2- PR'!$D$763:$D$763)&gt;0))</formula>
    </cfRule>
    <cfRule type="expression" priority="186" dxfId="1" stopIfTrue="1">
      <formula>AND(D764&lt;&gt;"",NOT(AND(COUNTA('2- PR'!$D$761:$D$761)=0,COUNTA('2- PR'!$D$762:$D$762)=0,COUNTA('2- PR'!$D$763:$D$763)=0)),NOT(SUM('2- PR'!$D$761:$D$761,'2- PR'!$D$762:$D$762,'2- PR'!$D$763:$D$763)&gt;0))</formula>
    </cfRule>
    <cfRule type="expression" priority="187" dxfId="2" stopIfTrue="1">
      <formula>AND(SUM('2- PR'!$D$761:$D$761,'2- PR'!$D$762:$D$762,'2- PR'!$D$763:$D$763)&gt;0,D764="")</formula>
    </cfRule>
    <cfRule type="expression" priority="188" dxfId="3" stopIfTrue="1">
      <formula>AND(D764="",NOT(SUM('2- PR'!$D$761:$D$761,'2- PR'!$D$762:$D$762,'2- PR'!$D$763:$D$763)&gt;0))</formula>
    </cfRule>
  </conditionalFormatting>
  <conditionalFormatting sqref="D768">
    <cfRule type="expression" priority="189" dxfId="0" stopIfTrue="1">
      <formula>AND(D768&lt;&gt;"",AND(COUNTA('2- PR'!$D$765:$D$765)=0,COUNTA('2- PR'!$D$766:$D$766)=0,COUNTA('2- PR'!$D$767:$D$767)=0),NOT(SUM('2- PR'!$D$765:$D$765,'2- PR'!$D$766:$D$766,'2- PR'!$D$767:$D$767)&gt;0))</formula>
    </cfRule>
    <cfRule type="expression" priority="190" dxfId="1" stopIfTrue="1">
      <formula>AND(D768&lt;&gt;"",NOT(AND(COUNTA('2- PR'!$D$765:$D$765)=0,COUNTA('2- PR'!$D$766:$D$766)=0,COUNTA('2- PR'!$D$767:$D$767)=0)),NOT(SUM('2- PR'!$D$765:$D$765,'2- PR'!$D$766:$D$766,'2- PR'!$D$767:$D$767)&gt;0))</formula>
    </cfRule>
    <cfRule type="expression" priority="191" dxfId="2" stopIfTrue="1">
      <formula>AND(SUM('2- PR'!$D$765:$D$765,'2- PR'!$D$766:$D$766,'2- PR'!$D$767:$D$767)&gt;0,D768="")</formula>
    </cfRule>
    <cfRule type="expression" priority="192" dxfId="3" stopIfTrue="1">
      <formula>AND(D768="",NOT(SUM('2- PR'!$D$765:$D$765,'2- PR'!$D$766:$D$766,'2- PR'!$D$767:$D$767)&gt;0))</formula>
    </cfRule>
  </conditionalFormatting>
  <conditionalFormatting sqref="D787">
    <cfRule type="expression" priority="193" dxfId="0" stopIfTrue="1">
      <formula>AND(D787&lt;&gt;"",AND(COUNTA('2- PR'!$D$784:$D$784)=0,COUNTA('2- PR'!$D$785:$D$785)=0,COUNTA('2- PR'!$D$786:$D$786)=0),NOT(SUM('2- PR'!$D$784:$D$784,'2- PR'!$D$785:$D$785,'2- PR'!$D$786:$D$786)&gt;0))</formula>
    </cfRule>
    <cfRule type="expression" priority="194" dxfId="1" stopIfTrue="1">
      <formula>AND(D787&lt;&gt;"",NOT(AND(COUNTA('2- PR'!$D$784:$D$784)=0,COUNTA('2- PR'!$D$785:$D$785)=0,COUNTA('2- PR'!$D$786:$D$786)=0)),NOT(SUM('2- PR'!$D$784:$D$784,'2- PR'!$D$785:$D$785,'2- PR'!$D$786:$D$786)&gt;0))</formula>
    </cfRule>
    <cfRule type="expression" priority="195" dxfId="2" stopIfTrue="1">
      <formula>AND(SUM('2- PR'!$D$784:$D$784,'2- PR'!$D$785:$D$785,'2- PR'!$D$786:$D$786)&gt;0,D787="")</formula>
    </cfRule>
    <cfRule type="expression" priority="196" dxfId="3" stopIfTrue="1">
      <formula>AND(D787="",NOT(SUM('2- PR'!$D$784:$D$784,'2- PR'!$D$785:$D$785,'2- PR'!$D$786:$D$786)&gt;0))</formula>
    </cfRule>
  </conditionalFormatting>
  <conditionalFormatting sqref="D794">
    <cfRule type="expression" priority="197" dxfId="0" stopIfTrue="1">
      <formula>AND(D794&lt;&gt;"",AND(COUNTA('2- PR'!$D$791:$D$791)=0,COUNTA('2- PR'!$D$792:$D$792)=0,COUNTA('2- PR'!$D$793:$D$793)=0),NOT(SUM('2- PR'!$D$791:$D$791,'2- PR'!$D$792:$D$792,'2- PR'!$D$793:$D$793)&gt;0))</formula>
    </cfRule>
    <cfRule type="expression" priority="198" dxfId="1" stopIfTrue="1">
      <formula>AND(D794&lt;&gt;"",NOT(AND(COUNTA('2- PR'!$D$791:$D$791)=0,COUNTA('2- PR'!$D$792:$D$792)=0,COUNTA('2- PR'!$D$793:$D$793)=0)),NOT(SUM('2- PR'!$D$791:$D$791,'2- PR'!$D$792:$D$792,'2- PR'!$D$793:$D$793)&gt;0))</formula>
    </cfRule>
    <cfRule type="expression" priority="199" dxfId="2" stopIfTrue="1">
      <formula>AND(SUM('2- PR'!$D$791:$D$791,'2- PR'!$D$792:$D$792,'2- PR'!$D$793:$D$793)&gt;0,D794="")</formula>
    </cfRule>
    <cfRule type="expression" priority="200" dxfId="3" stopIfTrue="1">
      <formula>AND(D794="",NOT(SUM('2- PR'!$D$791:$D$791,'2- PR'!$D$792:$D$792,'2- PR'!$D$793:$D$793)&gt;0))</formula>
    </cfRule>
  </conditionalFormatting>
  <conditionalFormatting sqref="D807">
    <cfRule type="expression" priority="201" dxfId="0" stopIfTrue="1">
      <formula>AND(D807&lt;&gt;"",$D$806="",NOT(AND($D$806&lt;&gt;"",$D$806&gt;0)))</formula>
    </cfRule>
    <cfRule type="expression" priority="202" dxfId="1" stopIfTrue="1">
      <formula>AND(D807&lt;&gt;"",NOT($D$806=""),NOT(AND($D$806&lt;&gt;"",$D$806&gt;0)))</formula>
    </cfRule>
    <cfRule type="expression" priority="203" dxfId="2" stopIfTrue="1">
      <formula>AND(AND($D$806&lt;&gt;"",$D$806&gt;0),D807="")</formula>
    </cfRule>
    <cfRule type="expression" priority="204" dxfId="3" stopIfTrue="1">
      <formula>AND(D807="",NOT(AND($D$806&lt;&gt;"",$D$806&gt;0)))</formula>
    </cfRule>
  </conditionalFormatting>
  <conditionalFormatting sqref="D823">
    <cfRule type="expression" priority="205" dxfId="0" stopIfTrue="1">
      <formula>AND(D823&lt;&gt;"",AND(COUNTA('2- PR'!$D$820:$D$820)=0,COUNTA('2- PR'!$D$821:$D$821)=0,COUNTA('2- PR'!$D$822:$D$822)=0),NOT(SUM('2- PR'!$D$820:$D$820,'2- PR'!$D$821:$D$821,'2- PR'!$D$822:$D$822)&gt;0))</formula>
    </cfRule>
    <cfRule type="expression" priority="206" dxfId="1" stopIfTrue="1">
      <formula>AND(D823&lt;&gt;"",NOT(AND(COUNTA('2- PR'!$D$820:$D$820)=0,COUNTA('2- PR'!$D$821:$D$821)=0,COUNTA('2- PR'!$D$822:$D$822)=0)),NOT(SUM('2- PR'!$D$820:$D$820,'2- PR'!$D$821:$D$821,'2- PR'!$D$822:$D$822)&gt;0))</formula>
    </cfRule>
    <cfRule type="expression" priority="207" dxfId="2" stopIfTrue="1">
      <formula>AND(SUM('2- PR'!$D$820:$D$820,'2- PR'!$D$821:$D$821,'2- PR'!$D$822:$D$822)&gt;0,D823="")</formula>
    </cfRule>
    <cfRule type="expression" priority="208" dxfId="3" stopIfTrue="1">
      <formula>AND(D823="",NOT(SUM('2- PR'!$D$820:$D$820,'2- PR'!$D$821:$D$821,'2- PR'!$D$822:$D$822)&gt;0))</formula>
    </cfRule>
  </conditionalFormatting>
  <conditionalFormatting sqref="D827">
    <cfRule type="expression" priority="209" dxfId="0" stopIfTrue="1">
      <formula>AND(D827&lt;&gt;"",AND(COUNTA('2- PR'!$D$824:$D$824)=0,COUNTA('2- PR'!$D$825:$D$825)=0,COUNTA('2- PR'!$D$826:$D$826)=0),NOT(SUM('2- PR'!$D$824:$D$824,'2- PR'!$D$825:$D$825,'2- PR'!$D$826:$D$826)&gt;0))</formula>
    </cfRule>
    <cfRule type="expression" priority="210" dxfId="1" stopIfTrue="1">
      <formula>AND(D827&lt;&gt;"",NOT(AND(COUNTA('2- PR'!$D$824:$D$824)=0,COUNTA('2- PR'!$D$825:$D$825)=0,COUNTA('2- PR'!$D$826:$D$826)=0)),NOT(SUM('2- PR'!$D$824:$D$824,'2- PR'!$D$825:$D$825,'2- PR'!$D$826:$D$826)&gt;0))</formula>
    </cfRule>
    <cfRule type="expression" priority="211" dxfId="2" stopIfTrue="1">
      <formula>AND(SUM('2- PR'!$D$824:$D$824,'2- PR'!$D$825:$D$825,'2- PR'!$D$826:$D$826)&gt;0,D827="")</formula>
    </cfRule>
    <cfRule type="expression" priority="212" dxfId="3" stopIfTrue="1">
      <formula>AND(D827="",NOT(SUM('2- PR'!$D$824:$D$824,'2- PR'!$D$825:$D$825,'2- PR'!$D$826:$D$826)&gt;0))</formula>
    </cfRule>
  </conditionalFormatting>
  <conditionalFormatting sqref="D837">
    <cfRule type="expression" priority="213" dxfId="0" stopIfTrue="1">
      <formula>AND(D837&lt;&gt;"",AND(COUNTA('2- PR'!$D$834:$D$834)=0,COUNTA('2- PR'!$D$835:$D$835)=0,COUNTA('2- PR'!$D$836:$D$836)=0),NOT(SUM('2- PR'!$D$834:$D$834,'2- PR'!$D$835:$D$835,'2- PR'!$D$836:$D$836)&gt;0))</formula>
    </cfRule>
    <cfRule type="expression" priority="214" dxfId="1" stopIfTrue="1">
      <formula>AND(D837&lt;&gt;"",NOT(AND(COUNTA('2- PR'!$D$834:$D$834)=0,COUNTA('2- PR'!$D$835:$D$835)=0,COUNTA('2- PR'!$D$836:$D$836)=0)),NOT(SUM('2- PR'!$D$834:$D$834,'2- PR'!$D$835:$D$835,'2- PR'!$D$836:$D$836)&gt;0))</formula>
    </cfRule>
    <cfRule type="expression" priority="215" dxfId="2" stopIfTrue="1">
      <formula>AND(SUM('2- PR'!$D$834:$D$834,'2- PR'!$D$835:$D$835,'2- PR'!$D$836:$D$836)&gt;0,D837="")</formula>
    </cfRule>
    <cfRule type="expression" priority="216" dxfId="3" stopIfTrue="1">
      <formula>AND(D837="",NOT(SUM('2- PR'!$D$834:$D$834,'2- PR'!$D$835:$D$835,'2- PR'!$D$836:$D$836)&gt;0))</formula>
    </cfRule>
  </conditionalFormatting>
  <conditionalFormatting sqref="D841">
    <cfRule type="expression" priority="217" dxfId="0" stopIfTrue="1">
      <formula>AND(D841&lt;&gt;"",AND(COUNTA('2- PR'!$D$838:$D$838)=0,COUNTA('2- PR'!$D$839:$D$839)=0,COUNTA('2- PR'!$D$840:$D$840)=0),NOT(SUM('2- PR'!$D$838:$D$838,'2- PR'!$D$839:$D$839,'2- PR'!$D$840:$D$840)&gt;0))</formula>
    </cfRule>
    <cfRule type="expression" priority="218" dxfId="1" stopIfTrue="1">
      <formula>AND(D841&lt;&gt;"",NOT(AND(COUNTA('2- PR'!$D$838:$D$838)=0,COUNTA('2- PR'!$D$839:$D$839)=0,COUNTA('2- PR'!$D$840:$D$840)=0)),NOT(SUM('2- PR'!$D$838:$D$838,'2- PR'!$D$839:$D$839,'2- PR'!$D$840:$D$840)&gt;0))</formula>
    </cfRule>
    <cfRule type="expression" priority="219" dxfId="2" stopIfTrue="1">
      <formula>AND(SUM('2- PR'!$D$838:$D$838,'2- PR'!$D$839:$D$839,'2- PR'!$D$840:$D$840)&gt;0,D841="")</formula>
    </cfRule>
    <cfRule type="expression" priority="220" dxfId="3" stopIfTrue="1">
      <formula>AND(D841="",NOT(SUM('2- PR'!$D$838:$D$838,'2- PR'!$D$839:$D$839,'2- PR'!$D$840:$D$840)&gt;0))</formula>
    </cfRule>
  </conditionalFormatting>
  <conditionalFormatting sqref="D845">
    <cfRule type="expression" priority="221" dxfId="0" stopIfTrue="1">
      <formula>AND(D845&lt;&gt;"",AND(COUNTA('2- PR'!$D$842:$D$842)=0,COUNTA('2- PR'!$D$843:$D$843)=0,COUNTA('2- PR'!$D$844:$D$844)=0),NOT(SUM('2- PR'!$D$842:$D$842,'2- PR'!$D$843:$D$843,'2- PR'!$D$844:$D$844)&gt;0))</formula>
    </cfRule>
    <cfRule type="expression" priority="222" dxfId="1" stopIfTrue="1">
      <formula>AND(D845&lt;&gt;"",NOT(AND(COUNTA('2- PR'!$D$842:$D$842)=0,COUNTA('2- PR'!$D$843:$D$843)=0,COUNTA('2- PR'!$D$844:$D$844)=0)),NOT(SUM('2- PR'!$D$842:$D$842,'2- PR'!$D$843:$D$843,'2- PR'!$D$844:$D$844)&gt;0))</formula>
    </cfRule>
    <cfRule type="expression" priority="223" dxfId="2" stopIfTrue="1">
      <formula>AND(SUM('2- PR'!$D$842:$D$842,'2- PR'!$D$843:$D$843,'2- PR'!$D$844:$D$844)&gt;0,D845="")</formula>
    </cfRule>
    <cfRule type="expression" priority="224" dxfId="3" stopIfTrue="1">
      <formula>AND(D845="",NOT(SUM('2- PR'!$D$842:$D$842,'2- PR'!$D$843:$D$843,'2- PR'!$D$844:$D$844)&gt;0))</formula>
    </cfRule>
  </conditionalFormatting>
  <conditionalFormatting sqref="D849">
    <cfRule type="expression" priority="225" dxfId="0" stopIfTrue="1">
      <formula>AND(D849&lt;&gt;"",AND(COUNTA('2- PR'!$D$846:$D$846)=0,COUNTA('2- PR'!$D$847:$D$847)=0,COUNTA('2- PR'!$D$848:$D$848)=0),NOT(SUM('2- PR'!$D$846:$D$846,'2- PR'!$D$847:$D$847,'2- PR'!$D$848:$D$848)&gt;0))</formula>
    </cfRule>
    <cfRule type="expression" priority="226" dxfId="1" stopIfTrue="1">
      <formula>AND(D849&lt;&gt;"",NOT(AND(COUNTA('2- PR'!$D$846:$D$846)=0,COUNTA('2- PR'!$D$847:$D$847)=0,COUNTA('2- PR'!$D$848:$D$848)=0)),NOT(SUM('2- PR'!$D$846:$D$846,'2- PR'!$D$847:$D$847,'2- PR'!$D$848:$D$848)&gt;0))</formula>
    </cfRule>
    <cfRule type="expression" priority="227" dxfId="2" stopIfTrue="1">
      <formula>AND(SUM('2- PR'!$D$846:$D$846,'2- PR'!$D$847:$D$847,'2- PR'!$D$848:$D$848)&gt;0,D849="")</formula>
    </cfRule>
    <cfRule type="expression" priority="228" dxfId="3" stopIfTrue="1">
      <formula>AND(D849="",NOT(SUM('2- PR'!$D$846:$D$846,'2- PR'!$D$847:$D$847,'2- PR'!$D$848:$D$848)&gt;0))</formula>
    </cfRule>
  </conditionalFormatting>
  <conditionalFormatting sqref="D853">
    <cfRule type="expression" priority="229" dxfId="0" stopIfTrue="1">
      <formula>AND(D853&lt;&gt;"",AND(COUNTA('2- PR'!$D$850:$D$850)=0,COUNTA('2- PR'!$D$851:$D$851)=0,COUNTA('2- PR'!$D$852:$D$852)=0),NOT(SUM('2- PR'!$D$850:$D$850,'2- PR'!$D$851:$D$851,'2- PR'!$D$852:$D$852)&gt;0))</formula>
    </cfRule>
    <cfRule type="expression" priority="230" dxfId="1" stopIfTrue="1">
      <formula>AND(D853&lt;&gt;"",NOT(AND(COUNTA('2- PR'!$D$850:$D$850)=0,COUNTA('2- PR'!$D$851:$D$851)=0,COUNTA('2- PR'!$D$852:$D$852)=0)),NOT(SUM('2- PR'!$D$850:$D$850,'2- PR'!$D$851:$D$851,'2- PR'!$D$852:$D$852)&gt;0))</formula>
    </cfRule>
    <cfRule type="expression" priority="231" dxfId="2" stopIfTrue="1">
      <formula>AND(SUM('2- PR'!$D$850:$D$850,'2- PR'!$D$851:$D$851,'2- PR'!$D$852:$D$852)&gt;0,D853="")</formula>
    </cfRule>
    <cfRule type="expression" priority="232" dxfId="3" stopIfTrue="1">
      <formula>AND(D853="",NOT(SUM('2- PR'!$D$850:$D$850,'2- PR'!$D$851:$D$851,'2- PR'!$D$852:$D$852)&gt;0))</formula>
    </cfRule>
  </conditionalFormatting>
  <conditionalFormatting sqref="D856:Y856">
    <cfRule type="expression" priority="233" dxfId="0" stopIfTrue="1">
      <formula>AND(D856&lt;&gt;"",$D$855="",NOT(AND($D$855&lt;&gt;"",$D$855="Yes")))</formula>
    </cfRule>
    <cfRule type="expression" priority="234" dxfId="1" stopIfTrue="1">
      <formula>AND(D856&lt;&gt;"",NOT($D$855=""),NOT(AND($D$855&lt;&gt;"",$D$855="Yes")))</formula>
    </cfRule>
    <cfRule type="expression" priority="235" dxfId="2" stopIfTrue="1">
      <formula>AND(AND($D$855&lt;&gt;"",$D$855="Yes"),D856="")</formula>
    </cfRule>
    <cfRule type="expression" priority="236" dxfId="3" stopIfTrue="1">
      <formula>AND(D856="",NOT(AND($D$855&lt;&gt;"",$D$855="Yes")))</formula>
    </cfRule>
  </conditionalFormatting>
  <conditionalFormatting sqref="D857:Y857">
    <cfRule type="expression" priority="237" dxfId="0" stopIfTrue="1">
      <formula>AND(D857&lt;&gt;"",D$856="",NOT(D$856&lt;&gt;""))</formula>
    </cfRule>
    <cfRule type="expression" priority="238" dxfId="1" stopIfTrue="1">
      <formula>AND(D857&lt;&gt;"",NOT(D$856=""),NOT(D$856&lt;&gt;""))</formula>
    </cfRule>
    <cfRule type="expression" priority="239" dxfId="2" stopIfTrue="1">
      <formula>AND(D$856&lt;&gt;"",D857="")</formula>
    </cfRule>
    <cfRule type="expression" priority="240" dxfId="3" stopIfTrue="1">
      <formula>AND(D857="",NOT(D$856&lt;&gt;""))</formula>
    </cfRule>
  </conditionalFormatting>
  <conditionalFormatting sqref="D862">
    <cfRule type="expression" priority="241" dxfId="0" stopIfTrue="1">
      <formula>AND(D862&lt;&gt;"",$D$861="",NOT(AND($D$861&lt;&gt;"",$D$861="Yes")))</formula>
    </cfRule>
    <cfRule type="expression" priority="242" dxfId="1" stopIfTrue="1">
      <formula>AND(D862&lt;&gt;"",NOT($D$861=""),NOT(AND($D$861&lt;&gt;"",$D$861="Yes")))</formula>
    </cfRule>
    <cfRule type="expression" priority="243" dxfId="2" stopIfTrue="1">
      <formula>AND(AND($D$861&lt;&gt;"",$D$861="Yes"),D862="")</formula>
    </cfRule>
    <cfRule type="expression" priority="244" dxfId="3" stopIfTrue="1">
      <formula>AND(D862="",NOT(AND($D$861&lt;&gt;"",$D$861="Yes")))</formula>
    </cfRule>
  </conditionalFormatting>
  <conditionalFormatting sqref="D865:W865">
    <cfRule type="expression" priority="245" dxfId="0" stopIfTrue="1">
      <formula>AND(D865&lt;&gt;"",$D$864="",NOT(AND($D$864&lt;&gt;"",$D$864="Yes")))</formula>
    </cfRule>
    <cfRule type="expression" priority="246" dxfId="1" stopIfTrue="1">
      <formula>AND(D865&lt;&gt;"",NOT($D$864=""),NOT(AND($D$864&lt;&gt;"",$D$864="Yes")))</formula>
    </cfRule>
    <cfRule type="expression" priority="247" dxfId="2" stopIfTrue="1">
      <formula>AND(AND($D$864&lt;&gt;"",$D$864="Yes"),D865="")</formula>
    </cfRule>
    <cfRule type="expression" priority="248" dxfId="3" stopIfTrue="1">
      <formula>AND(D865="",NOT(AND($D$864&lt;&gt;"",$D$864="Yes")))</formula>
    </cfRule>
  </conditionalFormatting>
  <conditionalFormatting sqref="D891">
    <cfRule type="expression" priority="249" dxfId="0" stopIfTrue="1">
      <formula>AND(D891&lt;&gt;"",$D$890="",NOT(AND($D$890&lt;&gt;"",$D$890="Yes")))</formula>
    </cfRule>
    <cfRule type="expression" priority="250" dxfId="1" stopIfTrue="1">
      <formula>AND(D891&lt;&gt;"",NOT($D$890=""),NOT(AND($D$890&lt;&gt;"",$D$890="Yes")))</formula>
    </cfRule>
    <cfRule type="expression" priority="251" dxfId="2" stopIfTrue="1">
      <formula>AND(AND($D$890&lt;&gt;"",$D$890="Yes"),D891="")</formula>
    </cfRule>
    <cfRule type="expression" priority="252" dxfId="3" stopIfTrue="1">
      <formula>AND(D891="",NOT(AND($D$890&lt;&gt;"",$D$890="Yes")))</formula>
    </cfRule>
  </conditionalFormatting>
  <conditionalFormatting sqref="D892:W892">
    <cfRule type="expression" priority="253" dxfId="0" stopIfTrue="1">
      <formula>AND(D892&lt;&gt;"",$D$891="",NOT(AND($D$891&lt;&gt;"",$D$891&gt;0)))</formula>
    </cfRule>
    <cfRule type="expression" priority="254" dxfId="1" stopIfTrue="1">
      <formula>AND(D892&lt;&gt;"",NOT($D$891=""),NOT(AND($D$891&lt;&gt;"",$D$891&gt;0)))</formula>
    </cfRule>
    <cfRule type="expression" priority="255" dxfId="2" stopIfTrue="1">
      <formula>AND(AND($D$891&lt;&gt;"",$D$891&gt;0),D892="")</formula>
    </cfRule>
    <cfRule type="expression" priority="256" dxfId="3" stopIfTrue="1">
      <formula>AND(D892="",NOT(AND($D$891&lt;&gt;"",$D$891&gt;0)))</formula>
    </cfRule>
  </conditionalFormatting>
  <conditionalFormatting sqref="D893:W893">
    <cfRule type="expression" priority="257" dxfId="0" stopIfTrue="1">
      <formula>AND(D893&lt;&gt;"",$D$891="",NOT(AND($D$891&lt;&gt;"",$D$891&gt;0)))</formula>
    </cfRule>
    <cfRule type="expression" priority="258" dxfId="1" stopIfTrue="1">
      <formula>AND(D893&lt;&gt;"",NOT($D$891=""),NOT(AND($D$891&lt;&gt;"",$D$891&gt;0)))</formula>
    </cfRule>
    <cfRule type="expression" priority="259" dxfId="2" stopIfTrue="1">
      <formula>AND(AND($D$891&lt;&gt;"",$D$891&gt;0),D893="")</formula>
    </cfRule>
    <cfRule type="expression" priority="260" dxfId="3" stopIfTrue="1">
      <formula>AND(D893="",NOT(AND($D$891&lt;&gt;"",$D$891&gt;0)))</formula>
    </cfRule>
  </conditionalFormatting>
  <conditionalFormatting sqref="D894:W894">
    <cfRule type="expression" priority="261" dxfId="0" stopIfTrue="1">
      <formula>AND(D894&lt;&gt;"",$D$891="",NOT(AND($D$891&lt;&gt;"",$D$891&gt;0)))</formula>
    </cfRule>
    <cfRule type="expression" priority="262" dxfId="1" stopIfTrue="1">
      <formula>AND(D894&lt;&gt;"",NOT($D$891=""),NOT(AND($D$891&lt;&gt;"",$D$891&gt;0)))</formula>
    </cfRule>
    <cfRule type="expression" priority="263" dxfId="2" stopIfTrue="1">
      <formula>AND(AND($D$891&lt;&gt;"",$D$891&gt;0),D894="")</formula>
    </cfRule>
    <cfRule type="expression" priority="264" dxfId="3" stopIfTrue="1">
      <formula>AND(D894="",NOT(AND($D$891&lt;&gt;"",$D$891&gt;0)))</formula>
    </cfRule>
  </conditionalFormatting>
  <conditionalFormatting sqref="D895:W895">
    <cfRule type="expression" priority="265" dxfId="0" stopIfTrue="1">
      <formula>AND(D895&lt;&gt;"",$D$891="",NOT(AND($D$891&lt;&gt;"",$D$891&gt;0)))</formula>
    </cfRule>
    <cfRule type="expression" priority="266" dxfId="1" stopIfTrue="1">
      <formula>AND(D895&lt;&gt;"",NOT($D$891=""),NOT(AND($D$891&lt;&gt;"",$D$891&gt;0)))</formula>
    </cfRule>
    <cfRule type="expression" priority="267" dxfId="2" stopIfTrue="1">
      <formula>AND(AND($D$891&lt;&gt;"",$D$891&gt;0),D895="")</formula>
    </cfRule>
    <cfRule type="expression" priority="268" dxfId="3" stopIfTrue="1">
      <formula>AND(D895="",NOT(AND($D$891&lt;&gt;"",$D$891&gt;0)))</formula>
    </cfRule>
  </conditionalFormatting>
  <conditionalFormatting sqref="D905">
    <cfRule type="expression" priority="269" dxfId="0" stopIfTrue="1">
      <formula>AND(D905&lt;&gt;"",$D$904="",NOT(AND($D$904&lt;&gt;"",$D$904="Other")))</formula>
    </cfRule>
    <cfRule type="expression" priority="270" dxfId="1" stopIfTrue="1">
      <formula>AND(D905&lt;&gt;"",NOT($D$904=""),NOT(AND($D$904&lt;&gt;"",$D$904="Other")))</formula>
    </cfRule>
    <cfRule type="expression" priority="271" dxfId="2" stopIfTrue="1">
      <formula>AND(AND($D$904&lt;&gt;"",$D$904="Other"),D905="")</formula>
    </cfRule>
    <cfRule type="expression" priority="272" dxfId="3" stopIfTrue="1">
      <formula>AND(D905="",NOT(AND($D$904&lt;&gt;"",$D$904="Other")))</formula>
    </cfRule>
  </conditionalFormatting>
  <conditionalFormatting sqref="D907">
    <cfRule type="expression" priority="273" dxfId="0" stopIfTrue="1">
      <formula>AND(D907&lt;&gt;"",$D$906="",NOT(AND($D$906&lt;&gt;"",$D$906="Yes")))</formula>
    </cfRule>
    <cfRule type="expression" priority="274" dxfId="1" stopIfTrue="1">
      <formula>AND(D907&lt;&gt;"",NOT($D$906=""),NOT(AND($D$906&lt;&gt;"",$D$906="Yes")))</formula>
    </cfRule>
    <cfRule type="expression" priority="275" dxfId="2" stopIfTrue="1">
      <formula>AND(AND($D$906&lt;&gt;"",$D$906="Yes"),D907="")</formula>
    </cfRule>
    <cfRule type="expression" priority="276" dxfId="3" stopIfTrue="1">
      <formula>AND(D907="",NOT(AND($D$906&lt;&gt;"",$D$906="Yes")))</formula>
    </cfRule>
  </conditionalFormatting>
  <conditionalFormatting sqref="D916">
    <cfRule type="expression" priority="277" dxfId="0" stopIfTrue="1">
      <formula>AND(D916&lt;&gt;"",$D$915="",NOT(AND($D$915&lt;&gt;"",$D$915="Yes")))</formula>
    </cfRule>
    <cfRule type="expression" priority="278" dxfId="1" stopIfTrue="1">
      <formula>AND(D916&lt;&gt;"",NOT($D$915=""),NOT(AND($D$915&lt;&gt;"",$D$915="Yes")))</formula>
    </cfRule>
    <cfRule type="expression" priority="279" dxfId="2" stopIfTrue="1">
      <formula>AND(AND($D$915&lt;&gt;"",$D$915="Yes"),D916="")</formula>
    </cfRule>
    <cfRule type="expression" priority="280" dxfId="3" stopIfTrue="1">
      <formula>AND(D916="",NOT(AND($D$915&lt;&gt;"",$D$915="Yes")))</formula>
    </cfRule>
  </conditionalFormatting>
  <conditionalFormatting sqref="D917:W917">
    <cfRule type="expression" priority="281" dxfId="0" stopIfTrue="1">
      <formula>AND(D917&lt;&gt;"",$D$916="",NOT(AND($D$916&lt;&gt;"",$D$916&gt;0)))</formula>
    </cfRule>
    <cfRule type="expression" priority="282" dxfId="1" stopIfTrue="1">
      <formula>AND(D917&lt;&gt;"",NOT($D$916=""),NOT(AND($D$916&lt;&gt;"",$D$916&gt;0)))</formula>
    </cfRule>
    <cfRule type="expression" priority="283" dxfId="2" stopIfTrue="1">
      <formula>AND(AND($D$916&lt;&gt;"",$D$916&gt;0),D917="")</formula>
    </cfRule>
    <cfRule type="expression" priority="284" dxfId="3" stopIfTrue="1">
      <formula>AND(D917="",NOT(AND($D$916&lt;&gt;"",$D$916&gt;0)))</formula>
    </cfRule>
  </conditionalFormatting>
  <conditionalFormatting sqref="D918:W918">
    <cfRule type="expression" priority="285" dxfId="0" stopIfTrue="1">
      <formula>AND(D918&lt;&gt;"",$D$916="",NOT(AND($D$916&lt;&gt;"",$D$916&gt;0)))</formula>
    </cfRule>
    <cfRule type="expression" priority="286" dxfId="1" stopIfTrue="1">
      <formula>AND(D918&lt;&gt;"",NOT($D$916=""),NOT(AND($D$916&lt;&gt;"",$D$916&gt;0)))</formula>
    </cfRule>
    <cfRule type="expression" priority="287" dxfId="2" stopIfTrue="1">
      <formula>AND(AND($D$916&lt;&gt;"",$D$916&gt;0),D918="")</formula>
    </cfRule>
    <cfRule type="expression" priority="288" dxfId="3" stopIfTrue="1">
      <formula>AND(D918="",NOT(AND($D$916&lt;&gt;"",$D$916&gt;0)))</formula>
    </cfRule>
  </conditionalFormatting>
  <conditionalFormatting sqref="D919:W919">
    <cfRule type="expression" priority="289" dxfId="0" stopIfTrue="1">
      <formula>AND(D919&lt;&gt;"",$D$916="",NOT(AND($D$916&lt;&gt;"",$D$916&gt;0)))</formula>
    </cfRule>
    <cfRule type="expression" priority="290" dxfId="1" stopIfTrue="1">
      <formula>AND(D919&lt;&gt;"",NOT($D$916=""),NOT(AND($D$916&lt;&gt;"",$D$916&gt;0)))</formula>
    </cfRule>
    <cfRule type="expression" priority="291" dxfId="2" stopIfTrue="1">
      <formula>AND(AND($D$916&lt;&gt;"",$D$916&gt;0),D919="")</formula>
    </cfRule>
    <cfRule type="expression" priority="292" dxfId="3" stopIfTrue="1">
      <formula>AND(D919="",NOT(AND($D$916&lt;&gt;"",$D$916&gt;0)))</formula>
    </cfRule>
  </conditionalFormatting>
  <conditionalFormatting sqref="D920:W920">
    <cfRule type="expression" priority="293" dxfId="0" stopIfTrue="1">
      <formula>AND(D920&lt;&gt;"",$D$916="",NOT(AND($D$916&lt;&gt;"",$D$916&gt;0)))</formula>
    </cfRule>
    <cfRule type="expression" priority="294" dxfId="1" stopIfTrue="1">
      <formula>AND(D920&lt;&gt;"",NOT($D$916=""),NOT(AND($D$916&lt;&gt;"",$D$916&gt;0)))</formula>
    </cfRule>
    <cfRule type="expression" priority="295" dxfId="2" stopIfTrue="1">
      <formula>AND(AND($D$916&lt;&gt;"",$D$916&gt;0),D920="")</formula>
    </cfRule>
    <cfRule type="expression" priority="296" dxfId="3" stopIfTrue="1">
      <formula>AND(D920="",NOT(AND($D$916&lt;&gt;"",$D$916&gt;0)))</formula>
    </cfRule>
  </conditionalFormatting>
  <conditionalFormatting sqref="D921:W921">
    <cfRule type="expression" priority="297" dxfId="0" stopIfTrue="1">
      <formula>AND(D921&lt;&gt;"",$D$916="",NOT(AND($D$916&lt;&gt;"",$D$916&gt;0)))</formula>
    </cfRule>
    <cfRule type="expression" priority="298" dxfId="1" stopIfTrue="1">
      <formula>AND(D921&lt;&gt;"",NOT($D$916=""),NOT(AND($D$916&lt;&gt;"",$D$916&gt;0)))</formula>
    </cfRule>
    <cfRule type="expression" priority="299" dxfId="2" stopIfTrue="1">
      <formula>AND(AND($D$916&lt;&gt;"",$D$916&gt;0),D921="")</formula>
    </cfRule>
    <cfRule type="expression" priority="300" dxfId="3" stopIfTrue="1">
      <formula>AND(D921="",NOT(AND($D$916&lt;&gt;"",$D$916&gt;0)))</formula>
    </cfRule>
  </conditionalFormatting>
  <conditionalFormatting sqref="D922:W922">
    <cfRule type="expression" priority="301" dxfId="0" stopIfTrue="1">
      <formula>AND(D922&lt;&gt;"",$D$916="",NOT(AND($D$916&lt;&gt;"",$D$916&gt;0)))</formula>
    </cfRule>
    <cfRule type="expression" priority="302" dxfId="1" stopIfTrue="1">
      <formula>AND(D922&lt;&gt;"",NOT($D$916=""),NOT(AND($D$916&lt;&gt;"",$D$916&gt;0)))</formula>
    </cfRule>
    <cfRule type="expression" priority="303" dxfId="2" stopIfTrue="1">
      <formula>AND(AND($D$916&lt;&gt;"",$D$916&gt;0),D922="")</formula>
    </cfRule>
    <cfRule type="expression" priority="304" dxfId="3" stopIfTrue="1">
      <formula>AND(D922="",NOT(AND($D$916&lt;&gt;"",$D$916&gt;0)))</formula>
    </cfRule>
  </conditionalFormatting>
  <conditionalFormatting sqref="D935">
    <cfRule type="expression" priority="305" dxfId="0" stopIfTrue="1">
      <formula>AND(D935&lt;&gt;"",$D$924="",NOT(AND($D$924&lt;&gt;"",$D$924="Yes")))</formula>
    </cfRule>
    <cfRule type="expression" priority="306" dxfId="1" stopIfTrue="1">
      <formula>AND(D935&lt;&gt;"",NOT($D$924=""),NOT(AND($D$924&lt;&gt;"",$D$924="Yes")))</formula>
    </cfRule>
    <cfRule type="expression" priority="307" dxfId="2" stopIfTrue="1">
      <formula>AND(AND($D$924&lt;&gt;"",$D$924="Yes"),D935="")</formula>
    </cfRule>
    <cfRule type="expression" priority="308" dxfId="3" stopIfTrue="1">
      <formula>AND(D935="",NOT(AND($D$924&lt;&gt;"",$D$924="Yes")))</formula>
    </cfRule>
  </conditionalFormatting>
  <conditionalFormatting sqref="D936">
    <cfRule type="expression" priority="309" dxfId="0" stopIfTrue="1">
      <formula>AND(D936&lt;&gt;"",$D$924="",NOT(AND($D$924&lt;&gt;"",$D$924="Yes")))</formula>
    </cfRule>
    <cfRule type="expression" priority="310" dxfId="1" stopIfTrue="1">
      <formula>AND(D936&lt;&gt;"",NOT($D$924=""),NOT(AND($D$924&lt;&gt;"",$D$924="Yes")))</formula>
    </cfRule>
    <cfRule type="expression" priority="311" dxfId="2" stopIfTrue="1">
      <formula>AND(AND($D$924&lt;&gt;"",$D$924="Yes"),D936="")</formula>
    </cfRule>
    <cfRule type="expression" priority="312" dxfId="3" stopIfTrue="1">
      <formula>AND(D936="",NOT(AND($D$924&lt;&gt;"",$D$924="Yes")))</formula>
    </cfRule>
  </conditionalFormatting>
  <conditionalFormatting sqref="D937">
    <cfRule type="expression" priority="313" dxfId="0" stopIfTrue="1">
      <formula>AND(D937&lt;&gt;"",$D$924="",NOT(AND($D$924&lt;&gt;"",$D$924="Yes")))</formula>
    </cfRule>
    <cfRule type="expression" priority="314" dxfId="1" stopIfTrue="1">
      <formula>AND(D937&lt;&gt;"",NOT($D$924=""),NOT(AND($D$924&lt;&gt;"",$D$924="Yes")))</formula>
    </cfRule>
    <cfRule type="expression" priority="315" dxfId="2" stopIfTrue="1">
      <formula>AND(AND($D$924&lt;&gt;"",$D$924="Yes"),D937="")</formula>
    </cfRule>
    <cfRule type="expression" priority="316" dxfId="3" stopIfTrue="1">
      <formula>AND(D937="",NOT(AND($D$924&lt;&gt;"",$D$924="Yes")))</formula>
    </cfRule>
  </conditionalFormatting>
  <conditionalFormatting sqref="D938">
    <cfRule type="expression" priority="317" dxfId="0" stopIfTrue="1">
      <formula>AND(D938&lt;&gt;"",$D$924="",NOT(AND($D$924&lt;&gt;"",$D$924="Yes")))</formula>
    </cfRule>
    <cfRule type="expression" priority="318" dxfId="1" stopIfTrue="1">
      <formula>AND(D938&lt;&gt;"",NOT($D$924=""),NOT(AND($D$924&lt;&gt;"",$D$924="Yes")))</formula>
    </cfRule>
    <cfRule type="expression" priority="319" dxfId="2" stopIfTrue="1">
      <formula>AND(AND($D$924&lt;&gt;"",$D$924="Yes"),D938="")</formula>
    </cfRule>
    <cfRule type="expression" priority="320" dxfId="3" stopIfTrue="1">
      <formula>AND(D938="",NOT(AND($D$924&lt;&gt;"",$D$924="Yes")))</formula>
    </cfRule>
  </conditionalFormatting>
  <conditionalFormatting sqref="D939">
    <cfRule type="expression" priority="321" dxfId="0" stopIfTrue="1">
      <formula>AND(D939&lt;&gt;"",$D$938="",NOT(AND($D$938&lt;&gt;"",$D$938="Yes")))</formula>
    </cfRule>
    <cfRule type="expression" priority="322" dxfId="1" stopIfTrue="1">
      <formula>AND(D939&lt;&gt;"",NOT($D$938=""),NOT(AND($D$938&lt;&gt;"",$D$938="Yes")))</formula>
    </cfRule>
    <cfRule type="expression" priority="323" dxfId="2" stopIfTrue="1">
      <formula>AND(AND($D$938&lt;&gt;"",$D$938="Yes"),D939="")</formula>
    </cfRule>
    <cfRule type="expression" priority="324" dxfId="3" stopIfTrue="1">
      <formula>AND(D939="",NOT(AND($D$938&lt;&gt;"",$D$938="Yes")))</formula>
    </cfRule>
  </conditionalFormatting>
  <conditionalFormatting sqref="D940:M940">
    <cfRule type="expression" priority="325" dxfId="0" stopIfTrue="1">
      <formula>AND(D940&lt;&gt;"",$D$939="",NOT(AND($D$939&lt;&gt;"",$D$939&gt;0)))</formula>
    </cfRule>
    <cfRule type="expression" priority="326" dxfId="1" stopIfTrue="1">
      <formula>AND(D940&lt;&gt;"",NOT($D$939=""),NOT(AND($D$939&lt;&gt;"",$D$939&gt;0)))</formula>
    </cfRule>
    <cfRule type="expression" priority="327" dxfId="2" stopIfTrue="1">
      <formula>AND(AND($D$939&lt;&gt;"",$D$939&gt;0),D940="")</formula>
    </cfRule>
    <cfRule type="expression" priority="328" dxfId="3" stopIfTrue="1">
      <formula>AND(D940="",NOT(AND($D$939&lt;&gt;"",$D$939&gt;0)))</formula>
    </cfRule>
  </conditionalFormatting>
  <conditionalFormatting sqref="D941">
    <cfRule type="expression" priority="329" dxfId="0" stopIfTrue="1">
      <formula>AND(D941&lt;&gt;"",$D$938="",NOT(AND($D$938&lt;&gt;"",$D$938="Yes")))</formula>
    </cfRule>
    <cfRule type="expression" priority="330" dxfId="1" stopIfTrue="1">
      <formula>AND(D941&lt;&gt;"",NOT($D$938=""),NOT(AND($D$938&lt;&gt;"",$D$938="Yes")))</formula>
    </cfRule>
    <cfRule type="expression" priority="331" dxfId="2" stopIfTrue="1">
      <formula>AND(AND($D$938&lt;&gt;"",$D$938="Yes"),D941="")</formula>
    </cfRule>
    <cfRule type="expression" priority="332" dxfId="3" stopIfTrue="1">
      <formula>AND(D941="",NOT(AND($D$938&lt;&gt;"",$D$938="Yes")))</formula>
    </cfRule>
  </conditionalFormatting>
  <conditionalFormatting sqref="D942">
    <cfRule type="expression" priority="333" dxfId="0" stopIfTrue="1">
      <formula>AND(D942&lt;&gt;"",$D$938="",NOT(AND($D$938&lt;&gt;"",$D$938="Yes")))</formula>
    </cfRule>
    <cfRule type="expression" priority="334" dxfId="1" stopIfTrue="1">
      <formula>AND(D942&lt;&gt;"",NOT($D$938=""),NOT(AND($D$938&lt;&gt;"",$D$938="Yes")))</formula>
    </cfRule>
    <cfRule type="expression" priority="335" dxfId="2" stopIfTrue="1">
      <formula>AND(AND($D$938&lt;&gt;"",$D$938="Yes"),D942="")</formula>
    </cfRule>
    <cfRule type="expression" priority="336" dxfId="3" stopIfTrue="1">
      <formula>AND(D942="",NOT(AND($D$938&lt;&gt;"",$D$938="Yes")))</formula>
    </cfRule>
  </conditionalFormatting>
  <conditionalFormatting sqref="D943">
    <cfRule type="expression" priority="337" dxfId="0" stopIfTrue="1">
      <formula>AND(D943&lt;&gt;"",$D$938="",NOT(AND($D$938&lt;&gt;"",$D$938="Yes")))</formula>
    </cfRule>
    <cfRule type="expression" priority="338" dxfId="1" stopIfTrue="1">
      <formula>AND(D943&lt;&gt;"",NOT($D$938=""),NOT(AND($D$938&lt;&gt;"",$D$938="Yes")))</formula>
    </cfRule>
    <cfRule type="expression" priority="339" dxfId="2" stopIfTrue="1">
      <formula>AND(AND($D$938&lt;&gt;"",$D$938="Yes"),D943="")</formula>
    </cfRule>
    <cfRule type="expression" priority="340" dxfId="3" stopIfTrue="1">
      <formula>AND(D943="",NOT(AND($D$938&lt;&gt;"",$D$938="Yes")))</formula>
    </cfRule>
  </conditionalFormatting>
  <conditionalFormatting sqref="D944">
    <cfRule type="expression" priority="341" dxfId="0" stopIfTrue="1">
      <formula>AND(D944&lt;&gt;"",$D$938="",NOT(AND($D$938&lt;&gt;"",$D$938="Yes")))</formula>
    </cfRule>
    <cfRule type="expression" priority="342" dxfId="1" stopIfTrue="1">
      <formula>AND(D944&lt;&gt;"",NOT($D$938=""),NOT(AND($D$938&lt;&gt;"",$D$938="Yes")))</formula>
    </cfRule>
    <cfRule type="expression" priority="343" dxfId="2" stopIfTrue="1">
      <formula>AND(AND($D$938&lt;&gt;"",$D$938="Yes"),D944="")</formula>
    </cfRule>
    <cfRule type="expression" priority="344" dxfId="3" stopIfTrue="1">
      <formula>AND(D944="",NOT(AND($D$938&lt;&gt;"",$D$938="Yes")))</formula>
    </cfRule>
  </conditionalFormatting>
  <conditionalFormatting sqref="D945">
    <cfRule type="expression" priority="345" dxfId="0" stopIfTrue="1">
      <formula>AND(D945&lt;&gt;"",$D$938="",NOT(AND($D$938&lt;&gt;"",$D$938="Yes")))</formula>
    </cfRule>
    <cfRule type="expression" priority="346" dxfId="1" stopIfTrue="1">
      <formula>AND(D945&lt;&gt;"",NOT($D$938=""),NOT(AND($D$938&lt;&gt;"",$D$938="Yes")))</formula>
    </cfRule>
    <cfRule type="expression" priority="347" dxfId="2" stopIfTrue="1">
      <formula>AND(AND($D$938&lt;&gt;"",$D$938="Yes"),D945="")</formula>
    </cfRule>
    <cfRule type="expression" priority="348" dxfId="3" stopIfTrue="1">
      <formula>AND(D945="",NOT(AND($D$938&lt;&gt;"",$D$938="Yes")))</formula>
    </cfRule>
  </conditionalFormatting>
  <conditionalFormatting sqref="D946">
    <cfRule type="expression" priority="349" dxfId="0" stopIfTrue="1">
      <formula>AND(D946&lt;&gt;"",$D$938="",NOT(AND($D$938&lt;&gt;"",$D$938="Yes")))</formula>
    </cfRule>
    <cfRule type="expression" priority="350" dxfId="1" stopIfTrue="1">
      <formula>AND(D946&lt;&gt;"",NOT($D$938=""),NOT(AND($D$938&lt;&gt;"",$D$938="Yes")))</formula>
    </cfRule>
    <cfRule type="expression" priority="351" dxfId="2" stopIfTrue="1">
      <formula>AND(AND($D$938&lt;&gt;"",$D$938="Yes"),D946="")</formula>
    </cfRule>
    <cfRule type="expression" priority="352" dxfId="3" stopIfTrue="1">
      <formula>AND(D946="",NOT(AND($D$938&lt;&gt;"",$D$938="Yes")))</formula>
    </cfRule>
  </conditionalFormatting>
  <conditionalFormatting sqref="D947">
    <cfRule type="expression" priority="353" dxfId="0" stopIfTrue="1">
      <formula>AND(D947&lt;&gt;"",$D$924="",NOT(AND($D$924&lt;&gt;"",$D$924="Yes")))</formula>
    </cfRule>
    <cfRule type="expression" priority="354" dxfId="1" stopIfTrue="1">
      <formula>AND(D947&lt;&gt;"",NOT($D$924=""),NOT(AND($D$924&lt;&gt;"",$D$924="Yes")))</formula>
    </cfRule>
    <cfRule type="expression" priority="355" dxfId="2" stopIfTrue="1">
      <formula>AND(AND($D$924&lt;&gt;"",$D$924="Yes"),D947="")</formula>
    </cfRule>
    <cfRule type="expression" priority="356" dxfId="3" stopIfTrue="1">
      <formula>AND(D947="",NOT(AND($D$924&lt;&gt;"",$D$924="Yes")))</formula>
    </cfRule>
  </conditionalFormatting>
  <conditionalFormatting sqref="D948">
    <cfRule type="expression" priority="357" dxfId="0" stopIfTrue="1">
      <formula>AND(D948&lt;&gt;"",$D$947="",NOT(AND($D$947&lt;&gt;"",$D$947="Yes")))</formula>
    </cfRule>
    <cfRule type="expression" priority="358" dxfId="1" stopIfTrue="1">
      <formula>AND(D948&lt;&gt;"",NOT($D$947=""),NOT(AND($D$947&lt;&gt;"",$D$947="Yes")))</formula>
    </cfRule>
    <cfRule type="expression" priority="359" dxfId="2" stopIfTrue="1">
      <formula>AND(AND($D$947&lt;&gt;"",$D$947="Yes"),D948="")</formula>
    </cfRule>
    <cfRule type="expression" priority="360" dxfId="3" stopIfTrue="1">
      <formula>AND(D948="",NOT(AND($D$947&lt;&gt;"",$D$947="Yes")))</formula>
    </cfRule>
  </conditionalFormatting>
  <conditionalFormatting sqref="D949">
    <cfRule type="expression" priority="361" dxfId="0" stopIfTrue="1">
      <formula>AND(D949&lt;&gt;"",$D$947="",NOT(AND($D$947&lt;&gt;"",$D$947="Yes")))</formula>
    </cfRule>
    <cfRule type="expression" priority="362" dxfId="1" stopIfTrue="1">
      <formula>AND(D949&lt;&gt;"",NOT($D$947=""),NOT(AND($D$947&lt;&gt;"",$D$947="Yes")))</formula>
    </cfRule>
    <cfRule type="expression" priority="363" dxfId="2" stopIfTrue="1">
      <formula>AND(AND($D$947&lt;&gt;"",$D$947="Yes"),D949="")</formula>
    </cfRule>
    <cfRule type="expression" priority="364" dxfId="3" stopIfTrue="1">
      <formula>AND(D949="",NOT(AND($D$947&lt;&gt;"",$D$947="Yes")))</formula>
    </cfRule>
  </conditionalFormatting>
  <conditionalFormatting sqref="D950">
    <cfRule type="expression" priority="365" dxfId="0" stopIfTrue="1">
      <formula>AND(D950&lt;&gt;"",$D$947="",NOT(AND($D$947&lt;&gt;"",$D$947="Yes")))</formula>
    </cfRule>
    <cfRule type="expression" priority="366" dxfId="1" stopIfTrue="1">
      <formula>AND(D950&lt;&gt;"",NOT($D$947=""),NOT(AND($D$947&lt;&gt;"",$D$947="Yes")))</formula>
    </cfRule>
    <cfRule type="expression" priority="367" dxfId="2" stopIfTrue="1">
      <formula>AND(AND($D$947&lt;&gt;"",$D$947="Yes"),D950="")</formula>
    </cfRule>
    <cfRule type="expression" priority="368" dxfId="3" stopIfTrue="1">
      <formula>AND(D950="",NOT(AND($D$947&lt;&gt;"",$D$947="Yes")))</formula>
    </cfRule>
  </conditionalFormatting>
  <conditionalFormatting sqref="D951">
    <cfRule type="expression" priority="369" dxfId="0" stopIfTrue="1">
      <formula>AND(D951&lt;&gt;"",$D$947="",NOT(AND($D$947&lt;&gt;"",$D$947="Yes")))</formula>
    </cfRule>
    <cfRule type="expression" priority="370" dxfId="1" stopIfTrue="1">
      <formula>AND(D951&lt;&gt;"",NOT($D$947=""),NOT(AND($D$947&lt;&gt;"",$D$947="Yes")))</formula>
    </cfRule>
    <cfRule type="expression" priority="371" dxfId="2" stopIfTrue="1">
      <formula>AND(AND($D$947&lt;&gt;"",$D$947="Yes"),D951="")</formula>
    </cfRule>
    <cfRule type="expression" priority="372" dxfId="3" stopIfTrue="1">
      <formula>AND(D951="",NOT(AND($D$947&lt;&gt;"",$D$947="Yes")))</formula>
    </cfRule>
  </conditionalFormatting>
  <conditionalFormatting sqref="D952">
    <cfRule type="expression" priority="373" dxfId="0" stopIfTrue="1">
      <formula>AND(D952&lt;&gt;"",$D$947="",NOT(AND($D$947&lt;&gt;"",$D$947="Yes")))</formula>
    </cfRule>
    <cfRule type="expression" priority="374" dxfId="1" stopIfTrue="1">
      <formula>AND(D952&lt;&gt;"",NOT($D$947=""),NOT(AND($D$947&lt;&gt;"",$D$947="Yes")))</formula>
    </cfRule>
    <cfRule type="expression" priority="375" dxfId="2" stopIfTrue="1">
      <formula>AND(AND($D$947&lt;&gt;"",$D$947="Yes"),D952="")</formula>
    </cfRule>
    <cfRule type="expression" priority="376" dxfId="3" stopIfTrue="1">
      <formula>AND(D952="",NOT(AND($D$947&lt;&gt;"",$D$947="Yes")))</formula>
    </cfRule>
  </conditionalFormatting>
  <conditionalFormatting sqref="D953">
    <cfRule type="expression" priority="377" dxfId="0" stopIfTrue="1">
      <formula>AND(D953&lt;&gt;"",$D$947="",NOT(AND($D$947&lt;&gt;"",$D$947="Yes")))</formula>
    </cfRule>
    <cfRule type="expression" priority="378" dxfId="1" stopIfTrue="1">
      <formula>AND(D953&lt;&gt;"",NOT($D$947=""),NOT(AND($D$947&lt;&gt;"",$D$947="Yes")))</formula>
    </cfRule>
    <cfRule type="expression" priority="379" dxfId="2" stopIfTrue="1">
      <formula>AND(AND($D$947&lt;&gt;"",$D$947="Yes"),D953="")</formula>
    </cfRule>
    <cfRule type="expression" priority="380" dxfId="3" stopIfTrue="1">
      <formula>AND(D953="",NOT(AND($D$947&lt;&gt;"",$D$947="Yes")))</formula>
    </cfRule>
  </conditionalFormatting>
  <conditionalFormatting sqref="D954:W954">
    <cfRule type="expression" priority="381" dxfId="0" stopIfTrue="1">
      <formula>AND(D954&lt;&gt;"",$D$947="",NOT(AND($D$947&lt;&gt;"",$D$947="Yes")))</formula>
    </cfRule>
    <cfRule type="expression" priority="382" dxfId="1" stopIfTrue="1">
      <formula>AND(D954&lt;&gt;"",NOT($D$947=""),NOT(AND($D$947&lt;&gt;"",$D$947="Yes")))</formula>
    </cfRule>
    <cfRule type="expression" priority="383" dxfId="2" stopIfTrue="1">
      <formula>AND(AND($D$947&lt;&gt;"",$D$947="Yes"),D954="")</formula>
    </cfRule>
    <cfRule type="expression" priority="384" dxfId="3" stopIfTrue="1">
      <formula>AND(D954="",NOT(AND($D$947&lt;&gt;"",$D$947="Yes")))</formula>
    </cfRule>
  </conditionalFormatting>
  <conditionalFormatting sqref="D955:W955">
    <cfRule type="expression" priority="385" dxfId="0" stopIfTrue="1">
      <formula>AND(D955&lt;&gt;"",$D$947="",NOT(AND($D$947&lt;&gt;"",$D$947="Yes")))</formula>
    </cfRule>
    <cfRule type="expression" priority="386" dxfId="1" stopIfTrue="1">
      <formula>AND(D955&lt;&gt;"",NOT($D$947=""),NOT(AND($D$947&lt;&gt;"",$D$947="Yes")))</formula>
    </cfRule>
    <cfRule type="expression" priority="387" dxfId="2" stopIfTrue="1">
      <formula>AND(AND($D$947&lt;&gt;"",$D$947="Yes"),D955="")</formula>
    </cfRule>
    <cfRule type="expression" priority="388" dxfId="3" stopIfTrue="1">
      <formula>AND(D955="",NOT(AND($D$947&lt;&gt;"",$D$947="Yes")))</formula>
    </cfRule>
  </conditionalFormatting>
  <conditionalFormatting sqref="D956:W956">
    <cfRule type="expression" priority="389" dxfId="0" stopIfTrue="1">
      <formula>AND(D956&lt;&gt;"",$D$947="",NOT(AND($D$947&lt;&gt;"",$D$947="Yes")))</formula>
    </cfRule>
    <cfRule type="expression" priority="390" dxfId="1" stopIfTrue="1">
      <formula>AND(D956&lt;&gt;"",NOT($D$947=""),NOT(AND($D$947&lt;&gt;"",$D$947="Yes")))</formula>
    </cfRule>
    <cfRule type="expression" priority="391" dxfId="2" stopIfTrue="1">
      <formula>AND(AND($D$947&lt;&gt;"",$D$947="Yes"),D956="")</formula>
    </cfRule>
    <cfRule type="expression" priority="392" dxfId="3" stopIfTrue="1">
      <formula>AND(D956="",NOT(AND($D$947&lt;&gt;"",$D$947="Yes")))</formula>
    </cfRule>
  </conditionalFormatting>
  <conditionalFormatting sqref="D957">
    <cfRule type="expression" priority="393" dxfId="0" stopIfTrue="1">
      <formula>AND(D957&lt;&gt;"",$D$924="",NOT(AND($D$924&lt;&gt;"",$D$924="Yes")))</formula>
    </cfRule>
    <cfRule type="expression" priority="394" dxfId="1" stopIfTrue="1">
      <formula>AND(D957&lt;&gt;"",NOT($D$924=""),NOT(AND($D$924&lt;&gt;"",$D$924="Yes")))</formula>
    </cfRule>
    <cfRule type="expression" priority="395" dxfId="2" stopIfTrue="1">
      <formula>AND(AND($D$924&lt;&gt;"",$D$924="Yes"),D957="")</formula>
    </cfRule>
    <cfRule type="expression" priority="396" dxfId="3" stopIfTrue="1">
      <formula>AND(D957="",NOT(AND($D$924&lt;&gt;"",$D$924="Yes")))</formula>
    </cfRule>
  </conditionalFormatting>
  <conditionalFormatting sqref="D958">
    <cfRule type="expression" priority="397" dxfId="0" stopIfTrue="1">
      <formula>AND(D958&lt;&gt;"",$D$924="",NOT(AND($D$924&lt;&gt;"",$D$924="Yes")))</formula>
    </cfRule>
    <cfRule type="expression" priority="398" dxfId="1" stopIfTrue="1">
      <formula>AND(D958&lt;&gt;"",NOT($D$924=""),NOT(AND($D$924&lt;&gt;"",$D$924="Yes")))</formula>
    </cfRule>
    <cfRule type="expression" priority="399" dxfId="2" stopIfTrue="1">
      <formula>AND(AND($D$924&lt;&gt;"",$D$924="Yes"),D958="")</formula>
    </cfRule>
    <cfRule type="expression" priority="400" dxfId="3" stopIfTrue="1">
      <formula>AND(D958="",NOT(AND($D$924&lt;&gt;"",$D$924="Yes")))</formula>
    </cfRule>
  </conditionalFormatting>
  <conditionalFormatting sqref="D959">
    <cfRule type="expression" priority="401" dxfId="0" stopIfTrue="1">
      <formula>AND(D959&lt;&gt;"",$D$924="",NOT(AND($D$924&lt;&gt;"",$D$924="Yes")))</formula>
    </cfRule>
    <cfRule type="expression" priority="402" dxfId="1" stopIfTrue="1">
      <formula>AND(D959&lt;&gt;"",NOT($D$924=""),NOT(AND($D$924&lt;&gt;"",$D$924="Yes")))</formula>
    </cfRule>
    <cfRule type="expression" priority="403" dxfId="2" stopIfTrue="1">
      <formula>AND(AND($D$924&lt;&gt;"",$D$924="Yes"),D959="")</formula>
    </cfRule>
    <cfRule type="expression" priority="404" dxfId="3" stopIfTrue="1">
      <formula>AND(D959="",NOT(AND($D$924&lt;&gt;"",$D$924="Yes")))</formula>
    </cfRule>
  </conditionalFormatting>
  <conditionalFormatting sqref="D960:H960">
    <cfRule type="expression" priority="405" dxfId="0" stopIfTrue="1">
      <formula>AND(D960&lt;&gt;"",$D$924="",NOT(AND($D$924&lt;&gt;"",$D$924="Yes")))</formula>
    </cfRule>
    <cfRule type="expression" priority="406" dxfId="1" stopIfTrue="1">
      <formula>AND(D960&lt;&gt;"",NOT($D$924=""),NOT(AND($D$924&lt;&gt;"",$D$924="Yes")))</formula>
    </cfRule>
    <cfRule type="expression" priority="407" dxfId="2" stopIfTrue="1">
      <formula>AND(AND($D$924&lt;&gt;"",$D$924="Yes"),D960="")</formula>
    </cfRule>
    <cfRule type="expression" priority="408" dxfId="3" stopIfTrue="1">
      <formula>AND(D960="",NOT(AND($D$924&lt;&gt;"",$D$924="Yes")))</formula>
    </cfRule>
  </conditionalFormatting>
  <conditionalFormatting sqref="D961:H961">
    <cfRule type="expression" priority="409" dxfId="0" stopIfTrue="1">
      <formula>AND(D961&lt;&gt;"",COUNTA('2- PR'!$D$960:$H$960)=0,NOT(OR(COUNTIF('2- PR'!$D$960:$H$960,"USD Denominated Stablecoin")&gt;0,COUNTIF('2- PR'!$D$960:$H$960,"EUR Denominated Stablecoin")&gt;0,COUNTIF('2- PR'!$D$960:$H$960,"Other")&gt;0)))</formula>
    </cfRule>
    <cfRule type="expression" priority="410" dxfId="1" stopIfTrue="1">
      <formula>AND(D961&lt;&gt;"",NOT(COUNTA('2- PR'!$D$960:$H$960)=0),NOT(OR(COUNTIF('2- PR'!$D$960:$H$960,"USD Denominated Stablecoin")&gt;0,COUNTIF('2- PR'!$D$960:$H$960,"EUR Denominated Stablecoin")&gt;0,COUNTIF('2- PR'!$D$960:$H$960,"Other")&gt;0)))</formula>
    </cfRule>
    <cfRule type="expression" priority="411" dxfId="2" stopIfTrue="1">
      <formula>AND(OR(COUNTIF('2- PR'!$D$960:$H$960,"USD Denominated Stablecoin")&gt;0,COUNTIF('2- PR'!$D$960:$H$960,"EUR Denominated Stablecoin")&gt;0,COUNTIF('2- PR'!$D$960:$H$960,"Other")&gt;0),D961="")</formula>
    </cfRule>
    <cfRule type="expression" priority="412" dxfId="3" stopIfTrue="1">
      <formula>AND(D961="",NOT(OR(COUNTIF('2- PR'!$D$960:$H$960,"USD Denominated Stablecoin")&gt;0,COUNTIF('2- PR'!$D$960:$H$960,"EUR Denominated Stablecoin")&gt;0,COUNTIF('2- PR'!$D$960:$H$960,"Other")&gt;0)))</formula>
    </cfRule>
  </conditionalFormatting>
  <conditionalFormatting sqref="D962:H962">
    <cfRule type="expression" priority="413" dxfId="0" stopIfTrue="1">
      <formula>AND(D962&lt;&gt;"",COUNTA('2- PR'!$D$960:$H$960)=0,NOT(NOT(COUNTIF('2- PR'!$D$960:$H$960,"N/A")&gt;0)))</formula>
    </cfRule>
    <cfRule type="expression" priority="414" dxfId="1" stopIfTrue="1">
      <formula>AND(D962&lt;&gt;"",NOT(COUNTA('2- PR'!$D$960:$H$960)=0),NOT(NOT(COUNTIF('2- PR'!$D$960:$H$960,"N/A")&gt;0)))</formula>
    </cfRule>
    <cfRule type="expression" priority="415" dxfId="2" stopIfTrue="1">
      <formula>AND(NOT(COUNTIF('2- PR'!$D$960:$H$960,"N/A")&gt;0),D962="")</formula>
    </cfRule>
    <cfRule type="expression" priority="416" dxfId="3" stopIfTrue="1">
      <formula>AND(D962="",NOT(NOT(COUNTIF('2- PR'!$D$960:$H$960,"N/A")&gt;0)))</formula>
    </cfRule>
  </conditionalFormatting>
  <conditionalFormatting sqref="D963:H963">
    <cfRule type="expression" priority="417" dxfId="0" stopIfTrue="1">
      <formula>AND(D963&lt;&gt;"",COUNTA('2- PR'!$D$960:$H$960)=0,NOT(NOT(COUNTIF('2- PR'!$D$960:$H$960,"N/A")&gt;0)))</formula>
    </cfRule>
    <cfRule type="expression" priority="418" dxfId="1" stopIfTrue="1">
      <formula>AND(D963&lt;&gt;"",NOT(COUNTA('2- PR'!$D$960:$H$960)=0),NOT(NOT(COUNTIF('2- PR'!$D$960:$H$960,"N/A")&gt;0)))</formula>
    </cfRule>
    <cfRule type="expression" priority="419" dxfId="2" stopIfTrue="1">
      <formula>AND(NOT(COUNTIF('2- PR'!$D$960:$H$960,"N/A")&gt;0),D963="")</formula>
    </cfRule>
    <cfRule type="expression" priority="420" dxfId="3" stopIfTrue="1">
      <formula>AND(D963="",NOT(NOT(COUNTIF('2- PR'!$D$960:$H$960,"N/A")&gt;0)))</formula>
    </cfRule>
  </conditionalFormatting>
  <conditionalFormatting sqref="D964:H964">
    <cfRule type="expression" priority="421" dxfId="0" stopIfTrue="1">
      <formula>AND(D964&lt;&gt;"",COUNTA('2- PR'!$D$960:$H$960)=0,NOT(NOT(COUNTIF('2- PR'!$D$960:$H$960,"N/A")&gt;0)))</formula>
    </cfRule>
    <cfRule type="expression" priority="422" dxfId="1" stopIfTrue="1">
      <formula>AND(D964&lt;&gt;"",NOT(COUNTA('2- PR'!$D$960:$H$960)=0),NOT(NOT(COUNTIF('2- PR'!$D$960:$H$960,"N/A")&gt;0)))</formula>
    </cfRule>
    <cfRule type="expression" priority="423" dxfId="2" stopIfTrue="1">
      <formula>AND(NOT(COUNTIF('2- PR'!$D$960:$H$960,"N/A")&gt;0),D964="")</formula>
    </cfRule>
    <cfRule type="expression" priority="424" dxfId="3" stopIfTrue="1">
      <formula>AND(D964="",NOT(NOT(COUNTIF('2- PR'!$D$960:$H$960,"N/A")&gt;0)))</formula>
    </cfRule>
  </conditionalFormatting>
  <conditionalFormatting sqref="D965">
    <cfRule type="expression" priority="425" dxfId="0" stopIfTrue="1">
      <formula>AND(D965&lt;&gt;"",$D$924="",NOT(AND($D$924&lt;&gt;"",$D$924="Yes")))</formula>
    </cfRule>
    <cfRule type="expression" priority="426" dxfId="1" stopIfTrue="1">
      <formula>AND(D965&lt;&gt;"",NOT($D$924=""),NOT(AND($D$924&lt;&gt;"",$D$924="Yes")))</formula>
    </cfRule>
    <cfRule type="expression" priority="427" dxfId="2" stopIfTrue="1">
      <formula>AND(AND($D$924&lt;&gt;"",$D$924="Yes"),D965="")</formula>
    </cfRule>
    <cfRule type="expression" priority="428" dxfId="3" stopIfTrue="1">
      <formula>AND(D965="",NOT(AND($D$924&lt;&gt;"",$D$924="Yes")))</formula>
    </cfRule>
  </conditionalFormatting>
  <conditionalFormatting sqref="D966">
    <cfRule type="expression" priority="429" dxfId="0" stopIfTrue="1">
      <formula>AND(D966&lt;&gt;"",$D$965="",NOT(AND($D$965&lt;&gt;"",$D$965="Yes")))</formula>
    </cfRule>
    <cfRule type="expression" priority="430" dxfId="1" stopIfTrue="1">
      <formula>AND(D966&lt;&gt;"",NOT($D$965=""),NOT(AND($D$965&lt;&gt;"",$D$965="Yes")))</formula>
    </cfRule>
    <cfRule type="expression" priority="431" dxfId="2" stopIfTrue="1">
      <formula>AND(AND($D$965&lt;&gt;"",$D$965="Yes"),D966="")</formula>
    </cfRule>
    <cfRule type="expression" priority="432" dxfId="3" stopIfTrue="1">
      <formula>AND(D966="",NOT(AND($D$965&lt;&gt;"",$D$965="Yes")))</formula>
    </cfRule>
  </conditionalFormatting>
  <conditionalFormatting sqref="D967">
    <cfRule type="expression" priority="433" dxfId="0" stopIfTrue="1">
      <formula>AND(D967&lt;&gt;"",$D$924="",NOT(AND($D$924&lt;&gt;"",$D$924="Yes")))</formula>
    </cfRule>
    <cfRule type="expression" priority="434" dxfId="1" stopIfTrue="1">
      <formula>AND(D967&lt;&gt;"",NOT($D$924=""),NOT(AND($D$924&lt;&gt;"",$D$924="Yes")))</formula>
    </cfRule>
    <cfRule type="expression" priority="435" dxfId="2" stopIfTrue="1">
      <formula>AND(AND($D$924&lt;&gt;"",$D$924="Yes"),D967="")</formula>
    </cfRule>
    <cfRule type="expression" priority="436" dxfId="3" stopIfTrue="1">
      <formula>AND(D967="",NOT(AND($D$924&lt;&gt;"",$D$924="Yes")))</formula>
    </cfRule>
  </conditionalFormatting>
  <conditionalFormatting sqref="D968">
    <cfRule type="expression" priority="437" dxfId="0" stopIfTrue="1">
      <formula>AND(D968&lt;&gt;"",$D$924="",NOT(AND($D$924&lt;&gt;"",$D$924="Yes")))</formula>
    </cfRule>
    <cfRule type="expression" priority="438" dxfId="1" stopIfTrue="1">
      <formula>AND(D968&lt;&gt;"",NOT($D$924=""),NOT(AND($D$924&lt;&gt;"",$D$924="Yes")))</formula>
    </cfRule>
    <cfRule type="expression" priority="439" dxfId="2" stopIfTrue="1">
      <formula>AND(AND($D$924&lt;&gt;"",$D$924="Yes"),D968="")</formula>
    </cfRule>
    <cfRule type="expression" priority="440" dxfId="3" stopIfTrue="1">
      <formula>AND(D968="",NOT(AND($D$924&lt;&gt;"",$D$924="Yes")))</formula>
    </cfRule>
  </conditionalFormatting>
  <conditionalFormatting sqref="D970">
    <cfRule type="expression" priority="441" dxfId="0" stopIfTrue="1">
      <formula>AND(D970&lt;&gt;"",$D$925="",NOT(AND($D$925&lt;&gt;"",$D$925="Yes")))</formula>
    </cfRule>
    <cfRule type="expression" priority="442" dxfId="1" stopIfTrue="1">
      <formula>AND(D970&lt;&gt;"",NOT($D$925=""),NOT(AND($D$925&lt;&gt;"",$D$925="Yes")))</formula>
    </cfRule>
    <cfRule type="expression" priority="443" dxfId="2" stopIfTrue="1">
      <formula>AND(AND($D$925&lt;&gt;"",$D$925="Yes"),D970="")</formula>
    </cfRule>
    <cfRule type="expression" priority="444" dxfId="3" stopIfTrue="1">
      <formula>AND(D970="",NOT(AND($D$925&lt;&gt;"",$D$925="Yes")))</formula>
    </cfRule>
  </conditionalFormatting>
  <conditionalFormatting sqref="D971">
    <cfRule type="expression" priority="445" dxfId="0" stopIfTrue="1">
      <formula>AND(D971&lt;&gt;"",$D$925="",NOT(AND($D$925&lt;&gt;"",$D$925="Yes")))</formula>
    </cfRule>
    <cfRule type="expression" priority="446" dxfId="1" stopIfTrue="1">
      <formula>AND(D971&lt;&gt;"",NOT($D$925=""),NOT(AND($D$925&lt;&gt;"",$D$925="Yes")))</formula>
    </cfRule>
    <cfRule type="expression" priority="447" dxfId="2" stopIfTrue="1">
      <formula>AND(AND($D$925&lt;&gt;"",$D$925="Yes"),D971="")</formula>
    </cfRule>
    <cfRule type="expression" priority="448" dxfId="3" stopIfTrue="1">
      <formula>AND(D971="",NOT(AND($D$925&lt;&gt;"",$D$925="Yes")))</formula>
    </cfRule>
  </conditionalFormatting>
  <conditionalFormatting sqref="D972">
    <cfRule type="expression" priority="449" dxfId="0" stopIfTrue="1">
      <formula>AND(D972&lt;&gt;"",$D$925="",NOT(AND($D$925&lt;&gt;"",$D$925="Yes")))</formula>
    </cfRule>
    <cfRule type="expression" priority="450" dxfId="1" stopIfTrue="1">
      <formula>AND(D972&lt;&gt;"",NOT($D$925=""),NOT(AND($D$925&lt;&gt;"",$D$925="Yes")))</formula>
    </cfRule>
    <cfRule type="expression" priority="451" dxfId="2" stopIfTrue="1">
      <formula>AND(AND($D$925&lt;&gt;"",$D$925="Yes"),D972="")</formula>
    </cfRule>
    <cfRule type="expression" priority="452" dxfId="3" stopIfTrue="1">
      <formula>AND(D972="",NOT(AND($D$925&lt;&gt;"",$D$925="Yes")))</formula>
    </cfRule>
  </conditionalFormatting>
  <conditionalFormatting sqref="D973">
    <cfRule type="expression" priority="453" dxfId="0" stopIfTrue="1">
      <formula>AND(D973&lt;&gt;"",$D$925="",NOT(AND($D$925&lt;&gt;"",$D$925="Yes")))</formula>
    </cfRule>
    <cfRule type="expression" priority="454" dxfId="1" stopIfTrue="1">
      <formula>AND(D973&lt;&gt;"",NOT($D$925=""),NOT(AND($D$925&lt;&gt;"",$D$925="Yes")))</formula>
    </cfRule>
    <cfRule type="expression" priority="455" dxfId="2" stopIfTrue="1">
      <formula>AND(AND($D$925&lt;&gt;"",$D$925="Yes"),D973="")</formula>
    </cfRule>
    <cfRule type="expression" priority="456" dxfId="3" stopIfTrue="1">
      <formula>AND(D973="",NOT(AND($D$925&lt;&gt;"",$D$925="Yes")))</formula>
    </cfRule>
  </conditionalFormatting>
  <conditionalFormatting sqref="D974">
    <cfRule type="expression" priority="457" dxfId="0" stopIfTrue="1">
      <formula>AND(D974&lt;&gt;"",$D$925="",NOT(AND($D$925&lt;&gt;"",$D$925="Yes")))</formula>
    </cfRule>
    <cfRule type="expression" priority="458" dxfId="1" stopIfTrue="1">
      <formula>AND(D974&lt;&gt;"",NOT($D$925=""),NOT(AND($D$925&lt;&gt;"",$D$925="Yes")))</formula>
    </cfRule>
    <cfRule type="expression" priority="459" dxfId="2" stopIfTrue="1">
      <formula>AND(AND($D$925&lt;&gt;"",$D$925="Yes"),D974="")</formula>
    </cfRule>
    <cfRule type="expression" priority="460" dxfId="3" stopIfTrue="1">
      <formula>AND(D974="",NOT(AND($D$925&lt;&gt;"",$D$925="Yes")))</formula>
    </cfRule>
  </conditionalFormatting>
  <conditionalFormatting sqref="D975">
    <cfRule type="expression" priority="461" dxfId="0" stopIfTrue="1">
      <formula>AND(D975&lt;&gt;"",$D$925="",NOT(AND($D$925&lt;&gt;"",$D$925="Yes")))</formula>
    </cfRule>
    <cfRule type="expression" priority="462" dxfId="1" stopIfTrue="1">
      <formula>AND(D975&lt;&gt;"",NOT($D$925=""),NOT(AND($D$925&lt;&gt;"",$D$925="Yes")))</formula>
    </cfRule>
    <cfRule type="expression" priority="463" dxfId="2" stopIfTrue="1">
      <formula>AND(AND($D$925&lt;&gt;"",$D$925="Yes"),D975="")</formula>
    </cfRule>
    <cfRule type="expression" priority="464" dxfId="3" stopIfTrue="1">
      <formula>AND(D975="",NOT(AND($D$925&lt;&gt;"",$D$925="Yes")))</formula>
    </cfRule>
  </conditionalFormatting>
  <conditionalFormatting sqref="D976">
    <cfRule type="expression" priority="465" dxfId="0" stopIfTrue="1">
      <formula>AND(D976&lt;&gt;"",$D$925="",NOT(AND($D$925&lt;&gt;"",$D$925="Yes")))</formula>
    </cfRule>
    <cfRule type="expression" priority="466" dxfId="1" stopIfTrue="1">
      <formula>AND(D976&lt;&gt;"",NOT($D$925=""),NOT(AND($D$925&lt;&gt;"",$D$925="Yes")))</formula>
    </cfRule>
    <cfRule type="expression" priority="467" dxfId="2" stopIfTrue="1">
      <formula>AND(AND($D$925&lt;&gt;"",$D$925="Yes"),D976="")</formula>
    </cfRule>
    <cfRule type="expression" priority="468" dxfId="3" stopIfTrue="1">
      <formula>AND(D976="",NOT(AND($D$925&lt;&gt;"",$D$925="Yes")))</formula>
    </cfRule>
  </conditionalFormatting>
  <conditionalFormatting sqref="D977">
    <cfRule type="expression" priority="469" dxfId="0" stopIfTrue="1">
      <formula>AND(D977&lt;&gt;"",$D$925="",NOT(AND($D$925&lt;&gt;"",$D$925="Yes")))</formula>
    </cfRule>
    <cfRule type="expression" priority="470" dxfId="1" stopIfTrue="1">
      <formula>AND(D977&lt;&gt;"",NOT($D$925=""),NOT(AND($D$925&lt;&gt;"",$D$925="Yes")))</formula>
    </cfRule>
    <cfRule type="expression" priority="471" dxfId="2" stopIfTrue="1">
      <formula>AND(AND($D$925&lt;&gt;"",$D$925="Yes"),D977="")</formula>
    </cfRule>
    <cfRule type="expression" priority="472" dxfId="3" stopIfTrue="1">
      <formula>AND(D977="",NOT(AND($D$925&lt;&gt;"",$D$925="Yes")))</formula>
    </cfRule>
  </conditionalFormatting>
  <conditionalFormatting sqref="D978">
    <cfRule type="expression" priority="473" dxfId="0" stopIfTrue="1">
      <formula>AND(D978&lt;&gt;"",$D$925="",NOT(AND($D$925&lt;&gt;"",$D$925="Yes")))</formula>
    </cfRule>
    <cfRule type="expression" priority="474" dxfId="1" stopIfTrue="1">
      <formula>AND(D978&lt;&gt;"",NOT($D$925=""),NOT(AND($D$925&lt;&gt;"",$D$925="Yes")))</formula>
    </cfRule>
    <cfRule type="expression" priority="475" dxfId="2" stopIfTrue="1">
      <formula>AND(AND($D$925&lt;&gt;"",$D$925="Yes"),D978="")</formula>
    </cfRule>
    <cfRule type="expression" priority="476" dxfId="3" stopIfTrue="1">
      <formula>AND(D978="",NOT(AND($D$925&lt;&gt;"",$D$925="Yes")))</formula>
    </cfRule>
  </conditionalFormatting>
  <conditionalFormatting sqref="D979">
    <cfRule type="expression" priority="477" dxfId="0" stopIfTrue="1">
      <formula>AND(D979&lt;&gt;"",OR(AND(COUNTA('2- PR'!$D$973:$D$973)=0,COUNTA('2- PR'!$D$974:$D$974)=0,COUNTA('2- PR'!$D$975:$D$975)=0),AND(COUNTA('2- PR'!$D$976:$D$976)=0,COUNTA('2- PR'!$D$977:$D$977)=0,COUNTA('2- PR'!$D$978:$D$978)=0),COUNTA('2- PR'!$D$976:$D$976)=0,COUNTA('2- PR'!$D$977:$D$977)=0,COUNTA('2- PR'!$D$978:$D$978)=0),NOT(SUM('2- PR'!$D$973:$D$973,'2- PR'!$D$974:$D$974,'2- PR'!$D$975:$D$975)&gt;SUM('2- PR'!$D$976:$D$976,'2- PR'!$D$977:$D$977,'2- PR'!$D$978:$D$978)))</formula>
    </cfRule>
    <cfRule type="expression" priority="478" dxfId="1" stopIfTrue="1">
      <formula>AND(D979&lt;&gt;"",NOT(OR(AND(COUNTA('2- PR'!$D$973:$D$973)=0,COUNTA('2- PR'!$D$974:$D$974)=0,COUNTA('2- PR'!$D$975:$D$975)=0),AND(COUNTA('2- PR'!$D$976:$D$976)=0,COUNTA('2- PR'!$D$977:$D$977)=0,COUNTA('2- PR'!$D$978:$D$978)=0),COUNTA('2- PR'!$D$976:$D$976)=0,COUNTA('2- PR'!$D$977:$D$977)=0,COUNTA('2- PR'!$D$978:$D$978)=0)),NOT(SUM('2- PR'!$D$973:$D$973,'2- PR'!$D$974:$D$974,'2- PR'!$D$975:$D$975)&gt;SUM('2- PR'!$D$976:$D$976,'2- PR'!$D$977:$D$977,'2- PR'!$D$978:$D$978)))</formula>
    </cfRule>
    <cfRule type="expression" priority="479" dxfId="2" stopIfTrue="1">
      <formula>AND(SUM('2- PR'!$D$973:$D$973,'2- PR'!$D$974:$D$974,'2- PR'!$D$975:$D$975)&gt;SUM('2- PR'!$D$976:$D$976,'2- PR'!$D$977:$D$977,'2- PR'!$D$978:$D$978),D979="")</formula>
    </cfRule>
    <cfRule type="expression" priority="480" dxfId="3" stopIfTrue="1">
      <formula>AND(D979="",NOT(SUM('2- PR'!$D$973:$D$973,'2- PR'!$D$974:$D$974,'2- PR'!$D$975:$D$975)&gt;SUM('2- PR'!$D$976:$D$976,'2- PR'!$D$977:$D$977,'2- PR'!$D$978:$D$978)))</formula>
    </cfRule>
  </conditionalFormatting>
  <conditionalFormatting sqref="D980">
    <cfRule type="expression" priority="481" dxfId="0" stopIfTrue="1">
      <formula>AND(D980&lt;&gt;"",$D$925="",NOT(AND($D$925&lt;&gt;"",$D$925="Yes")))</formula>
    </cfRule>
    <cfRule type="expression" priority="482" dxfId="1" stopIfTrue="1">
      <formula>AND(D980&lt;&gt;"",NOT($D$925=""),NOT(AND($D$925&lt;&gt;"",$D$925="Yes")))</formula>
    </cfRule>
    <cfRule type="expression" priority="483" dxfId="2" stopIfTrue="1">
      <formula>AND(AND($D$925&lt;&gt;"",$D$925="Yes"),D980="")</formula>
    </cfRule>
    <cfRule type="expression" priority="484" dxfId="3" stopIfTrue="1">
      <formula>AND(D980="",NOT(AND($D$925&lt;&gt;"",$D$925="Yes")))</formula>
    </cfRule>
  </conditionalFormatting>
  <conditionalFormatting sqref="D981">
    <cfRule type="expression" priority="485" dxfId="0" stopIfTrue="1">
      <formula>AND(D981&lt;&gt;"",$D$925="",NOT(AND($D$925&lt;&gt;"",$D$925="Yes")))</formula>
    </cfRule>
    <cfRule type="expression" priority="486" dxfId="1" stopIfTrue="1">
      <formula>AND(D981&lt;&gt;"",NOT($D$925=""),NOT(AND($D$925&lt;&gt;"",$D$925="Yes")))</formula>
    </cfRule>
    <cfRule type="expression" priority="487" dxfId="2" stopIfTrue="1">
      <formula>AND(AND($D$925&lt;&gt;"",$D$925="Yes"),D981="")</formula>
    </cfRule>
    <cfRule type="expression" priority="488" dxfId="3" stopIfTrue="1">
      <formula>AND(D981="",NOT(AND($D$925&lt;&gt;"",$D$925="Yes")))</formula>
    </cfRule>
  </conditionalFormatting>
  <conditionalFormatting sqref="D982">
    <cfRule type="expression" priority="489" dxfId="0" stopIfTrue="1">
      <formula>AND(D982&lt;&gt;"",$D$925="",NOT(AND($D$925&lt;&gt;"",$D$925="Yes")))</formula>
    </cfRule>
    <cfRule type="expression" priority="490" dxfId="1" stopIfTrue="1">
      <formula>AND(D982&lt;&gt;"",NOT($D$925=""),NOT(AND($D$925&lt;&gt;"",$D$925="Yes")))</formula>
    </cfRule>
    <cfRule type="expression" priority="491" dxfId="2" stopIfTrue="1">
      <formula>AND(AND($D$925&lt;&gt;"",$D$925="Yes"),D982="")</formula>
    </cfRule>
    <cfRule type="expression" priority="492" dxfId="3" stopIfTrue="1">
      <formula>AND(D982="",NOT(AND($D$925&lt;&gt;"",$D$925="Yes")))</formula>
    </cfRule>
  </conditionalFormatting>
  <conditionalFormatting sqref="D983">
    <cfRule type="expression" priority="493" dxfId="0" stopIfTrue="1">
      <formula>AND(D983&lt;&gt;"",$D$925="",NOT(AND($D$925&lt;&gt;"",$D$925="Yes")))</formula>
    </cfRule>
    <cfRule type="expression" priority="494" dxfId="1" stopIfTrue="1">
      <formula>AND(D983&lt;&gt;"",NOT($D$925=""),NOT(AND($D$925&lt;&gt;"",$D$925="Yes")))</formula>
    </cfRule>
    <cfRule type="expression" priority="495" dxfId="2" stopIfTrue="1">
      <formula>AND(AND($D$925&lt;&gt;"",$D$925="Yes"),D983="")</formula>
    </cfRule>
    <cfRule type="expression" priority="496" dxfId="3" stopIfTrue="1">
      <formula>AND(D983="",NOT(AND($D$925&lt;&gt;"",$D$925="Yes")))</formula>
    </cfRule>
  </conditionalFormatting>
  <conditionalFormatting sqref="D984">
    <cfRule type="expression" priority="497" dxfId="0" stopIfTrue="1">
      <formula>AND(D984&lt;&gt;"",$D$925="",NOT(AND($D$925&lt;&gt;"",$D$925="Yes")))</formula>
    </cfRule>
    <cfRule type="expression" priority="498" dxfId="1" stopIfTrue="1">
      <formula>AND(D984&lt;&gt;"",NOT($D$925=""),NOT(AND($D$925&lt;&gt;"",$D$925="Yes")))</formula>
    </cfRule>
    <cfRule type="expression" priority="499" dxfId="2" stopIfTrue="1">
      <formula>AND(AND($D$925&lt;&gt;"",$D$925="Yes"),D984="")</formula>
    </cfRule>
    <cfRule type="expression" priority="500" dxfId="3" stopIfTrue="1">
      <formula>AND(D984="",NOT(AND($D$925&lt;&gt;"",$D$925="Yes")))</formula>
    </cfRule>
  </conditionalFormatting>
  <conditionalFormatting sqref="D985">
    <cfRule type="expression" priority="501" dxfId="0" stopIfTrue="1">
      <formula>AND(D985&lt;&gt;"",$D$925="",NOT(AND($D$925&lt;&gt;"",$D$925="Yes")))</formula>
    </cfRule>
    <cfRule type="expression" priority="502" dxfId="1" stopIfTrue="1">
      <formula>AND(D985&lt;&gt;"",NOT($D$925=""),NOT(AND($D$925&lt;&gt;"",$D$925="Yes")))</formula>
    </cfRule>
    <cfRule type="expression" priority="503" dxfId="2" stopIfTrue="1">
      <formula>AND(AND($D$925&lt;&gt;"",$D$925="Yes"),D985="")</formula>
    </cfRule>
    <cfRule type="expression" priority="504" dxfId="3" stopIfTrue="1">
      <formula>AND(D985="",NOT(AND($D$925&lt;&gt;"",$D$925="Yes")))</formula>
    </cfRule>
  </conditionalFormatting>
  <conditionalFormatting sqref="D986">
    <cfRule type="expression" priority="505" dxfId="0" stopIfTrue="1">
      <formula>AND(D986&lt;&gt;"",$D$985="",NOT(AND($D$985&lt;&gt;"",$D$985="Yes")))</formula>
    </cfRule>
    <cfRule type="expression" priority="506" dxfId="1" stopIfTrue="1">
      <formula>AND(D986&lt;&gt;"",NOT($D$985=""),NOT(AND($D$985&lt;&gt;"",$D$985="Yes")))</formula>
    </cfRule>
    <cfRule type="expression" priority="507" dxfId="2" stopIfTrue="1">
      <formula>AND(AND($D$985&lt;&gt;"",$D$985="Yes"),D986="")</formula>
    </cfRule>
    <cfRule type="expression" priority="508" dxfId="3" stopIfTrue="1">
      <formula>AND(D986="",NOT(AND($D$985&lt;&gt;"",$D$985="Yes")))</formula>
    </cfRule>
  </conditionalFormatting>
  <conditionalFormatting sqref="D987">
    <cfRule type="expression" priority="509" dxfId="0" stopIfTrue="1">
      <formula>AND(D987&lt;&gt;"",$D$925="",NOT(AND($D$925&lt;&gt;"",$D$925="Yes")))</formula>
    </cfRule>
    <cfRule type="expression" priority="510" dxfId="1" stopIfTrue="1">
      <formula>AND(D987&lt;&gt;"",NOT($D$925=""),NOT(AND($D$925&lt;&gt;"",$D$925="Yes")))</formula>
    </cfRule>
    <cfRule type="expression" priority="511" dxfId="2" stopIfTrue="1">
      <formula>AND(AND($D$925&lt;&gt;"",$D$925="Yes"),D987="")</formula>
    </cfRule>
    <cfRule type="expression" priority="512" dxfId="3" stopIfTrue="1">
      <formula>AND(D987="",NOT(AND($D$925&lt;&gt;"",$D$925="Yes")))</formula>
    </cfRule>
  </conditionalFormatting>
  <conditionalFormatting sqref="D989">
    <cfRule type="expression" priority="513" dxfId="0" stopIfTrue="1">
      <formula>AND(D989&lt;&gt;"",OR($D$926="",$D$927=""),NOT(OR(AND($D$926&lt;&gt;"",$D$926="Yes"),AND($D$927&lt;&gt;"",$D$927="Yes"))))</formula>
    </cfRule>
    <cfRule type="expression" priority="514" dxfId="1" stopIfTrue="1">
      <formula>AND(D989&lt;&gt;"",NOT(OR($D$926="",$D$927="")),NOT(OR(AND($D$926&lt;&gt;"",$D$926="Yes"),AND($D$927&lt;&gt;"",$D$927="Yes"))))</formula>
    </cfRule>
    <cfRule type="expression" priority="515" dxfId="2" stopIfTrue="1">
      <formula>AND(OR(AND($D$926&lt;&gt;"",$D$926="Yes"),AND($D$927&lt;&gt;"",$D$927="Yes")),D989="")</formula>
    </cfRule>
    <cfRule type="expression" priority="516" dxfId="3" stopIfTrue="1">
      <formula>AND(D989="",NOT(OR(AND($D$926&lt;&gt;"",$D$926="Yes"),AND($D$927&lt;&gt;"",$D$927="Yes"))))</formula>
    </cfRule>
  </conditionalFormatting>
  <conditionalFormatting sqref="D990">
    <cfRule type="expression" priority="517" dxfId="0" stopIfTrue="1">
      <formula>AND(D990&lt;&gt;"",$D$926="",NOT(AND($D$926&lt;&gt;"",$D$926="Yes")))</formula>
    </cfRule>
    <cfRule type="expression" priority="518" dxfId="1" stopIfTrue="1">
      <formula>AND(D990&lt;&gt;"",NOT($D$926=""),NOT(AND($D$926&lt;&gt;"",$D$926="Yes")))</formula>
    </cfRule>
    <cfRule type="expression" priority="519" dxfId="2" stopIfTrue="1">
      <formula>AND(AND($D$926&lt;&gt;"",$D$926="Yes"),D990="")</formula>
    </cfRule>
    <cfRule type="expression" priority="520" dxfId="3" stopIfTrue="1">
      <formula>AND(D990="",NOT(AND($D$926&lt;&gt;"",$D$926="Yes")))</formula>
    </cfRule>
  </conditionalFormatting>
  <conditionalFormatting sqref="D991">
    <cfRule type="expression" priority="521" dxfId="0" stopIfTrue="1">
      <formula>AND(D991&lt;&gt;"",$D$926="",NOT(AND($D$926&lt;&gt;"",$D$926="Yes")))</formula>
    </cfRule>
    <cfRule type="expression" priority="522" dxfId="1" stopIfTrue="1">
      <formula>AND(D991&lt;&gt;"",NOT($D$926=""),NOT(AND($D$926&lt;&gt;"",$D$926="Yes")))</formula>
    </cfRule>
    <cfRule type="expression" priority="523" dxfId="2" stopIfTrue="1">
      <formula>AND(AND($D$926&lt;&gt;"",$D$926="Yes"),D991="")</formula>
    </cfRule>
    <cfRule type="expression" priority="524" dxfId="3" stopIfTrue="1">
      <formula>AND(D991="",NOT(AND($D$926&lt;&gt;"",$D$926="Yes")))</formula>
    </cfRule>
  </conditionalFormatting>
  <conditionalFormatting sqref="D992">
    <cfRule type="expression" priority="525" dxfId="0" stopIfTrue="1">
      <formula>AND(D992&lt;&gt;"",$D$926="",NOT(AND($D$926&lt;&gt;"",$D$926="Yes")))</formula>
    </cfRule>
    <cfRule type="expression" priority="526" dxfId="1" stopIfTrue="1">
      <formula>AND(D992&lt;&gt;"",NOT($D$926=""),NOT(AND($D$926&lt;&gt;"",$D$926="Yes")))</formula>
    </cfRule>
    <cfRule type="expression" priority="527" dxfId="2" stopIfTrue="1">
      <formula>AND(AND($D$926&lt;&gt;"",$D$926="Yes"),D992="")</formula>
    </cfRule>
    <cfRule type="expression" priority="528" dxfId="3" stopIfTrue="1">
      <formula>AND(D992="",NOT(AND($D$926&lt;&gt;"",$D$926="Yes")))</formula>
    </cfRule>
  </conditionalFormatting>
  <conditionalFormatting sqref="D993">
    <cfRule type="expression" priority="529" dxfId="0" stopIfTrue="1">
      <formula>AND(D993&lt;&gt;"",$D$926="",NOT(AND($D$926&lt;&gt;"",$D$926="Yes")))</formula>
    </cfRule>
    <cfRule type="expression" priority="530" dxfId="1" stopIfTrue="1">
      <formula>AND(D993&lt;&gt;"",NOT($D$926=""),NOT(AND($D$926&lt;&gt;"",$D$926="Yes")))</formula>
    </cfRule>
    <cfRule type="expression" priority="531" dxfId="2" stopIfTrue="1">
      <formula>AND(AND($D$926&lt;&gt;"",$D$926="Yes"),D993="")</formula>
    </cfRule>
    <cfRule type="expression" priority="532" dxfId="3" stopIfTrue="1">
      <formula>AND(D993="",NOT(AND($D$926&lt;&gt;"",$D$926="Yes")))</formula>
    </cfRule>
  </conditionalFormatting>
  <conditionalFormatting sqref="D994">
    <cfRule type="expression" priority="533" dxfId="0" stopIfTrue="1">
      <formula>AND(D994&lt;&gt;"",$D$926="",NOT(AND($D$926&lt;&gt;"",$D$926="Yes")))</formula>
    </cfRule>
    <cfRule type="expression" priority="534" dxfId="1" stopIfTrue="1">
      <formula>AND(D994&lt;&gt;"",NOT($D$926=""),NOT(AND($D$926&lt;&gt;"",$D$926="Yes")))</formula>
    </cfRule>
    <cfRule type="expression" priority="535" dxfId="2" stopIfTrue="1">
      <formula>AND(AND($D$926&lt;&gt;"",$D$926="Yes"),D994="")</formula>
    </cfRule>
    <cfRule type="expression" priority="536" dxfId="3" stopIfTrue="1">
      <formula>AND(D994="",NOT(AND($D$926&lt;&gt;"",$D$926="Yes")))</formula>
    </cfRule>
  </conditionalFormatting>
  <conditionalFormatting sqref="D995">
    <cfRule type="expression" priority="537" dxfId="0" stopIfTrue="1">
      <formula>AND(D995&lt;&gt;"",$D$926="",NOT(AND($D$926&lt;&gt;"",$D$926="Yes")))</formula>
    </cfRule>
    <cfRule type="expression" priority="538" dxfId="1" stopIfTrue="1">
      <formula>AND(D995&lt;&gt;"",NOT($D$926=""),NOT(AND($D$926&lt;&gt;"",$D$926="Yes")))</formula>
    </cfRule>
    <cfRule type="expression" priority="539" dxfId="2" stopIfTrue="1">
      <formula>AND(AND($D$926&lt;&gt;"",$D$926="Yes"),D995="")</formula>
    </cfRule>
    <cfRule type="expression" priority="540" dxfId="3" stopIfTrue="1">
      <formula>AND(D995="",NOT(AND($D$926&lt;&gt;"",$D$926="Yes")))</formula>
    </cfRule>
  </conditionalFormatting>
  <conditionalFormatting sqref="D996">
    <cfRule type="expression" priority="541" dxfId="0" stopIfTrue="1">
      <formula>AND(D996&lt;&gt;"",$D$927="",NOT(AND($D$927&lt;&gt;"",$D$927="Yes")))</formula>
    </cfRule>
    <cfRule type="expression" priority="542" dxfId="1" stopIfTrue="1">
      <formula>AND(D996&lt;&gt;"",NOT($D$927=""),NOT(AND($D$927&lt;&gt;"",$D$927="Yes")))</formula>
    </cfRule>
    <cfRule type="expression" priority="543" dxfId="2" stopIfTrue="1">
      <formula>AND(AND($D$927&lt;&gt;"",$D$927="Yes"),D996="")</formula>
    </cfRule>
    <cfRule type="expression" priority="544" dxfId="3" stopIfTrue="1">
      <formula>AND(D996="",NOT(AND($D$927&lt;&gt;"",$D$927="Yes")))</formula>
    </cfRule>
  </conditionalFormatting>
  <conditionalFormatting sqref="D997">
    <cfRule type="expression" priority="545" dxfId="0" stopIfTrue="1">
      <formula>AND(D997&lt;&gt;"",$D$927="",NOT(AND($D$927&lt;&gt;"",$D$927="Yes")))</formula>
    </cfRule>
    <cfRule type="expression" priority="546" dxfId="1" stopIfTrue="1">
      <formula>AND(D997&lt;&gt;"",NOT($D$927=""),NOT(AND($D$927&lt;&gt;"",$D$927="Yes")))</formula>
    </cfRule>
    <cfRule type="expression" priority="547" dxfId="2" stopIfTrue="1">
      <formula>AND(AND($D$927&lt;&gt;"",$D$927="Yes"),D997="")</formula>
    </cfRule>
    <cfRule type="expression" priority="548" dxfId="3" stopIfTrue="1">
      <formula>AND(D997="",NOT(AND($D$927&lt;&gt;"",$D$927="Yes")))</formula>
    </cfRule>
  </conditionalFormatting>
  <conditionalFormatting sqref="D998">
    <cfRule type="expression" priority="549" dxfId="0" stopIfTrue="1">
      <formula>AND(D998&lt;&gt;"",$D$927="",NOT(AND($D$927&lt;&gt;"",$D$927="Yes")))</formula>
    </cfRule>
    <cfRule type="expression" priority="550" dxfId="1" stopIfTrue="1">
      <formula>AND(D998&lt;&gt;"",NOT($D$927=""),NOT(AND($D$927&lt;&gt;"",$D$927="Yes")))</formula>
    </cfRule>
    <cfRule type="expression" priority="551" dxfId="2" stopIfTrue="1">
      <formula>AND(AND($D$927&lt;&gt;"",$D$927="Yes"),D998="")</formula>
    </cfRule>
    <cfRule type="expression" priority="552" dxfId="3" stopIfTrue="1">
      <formula>AND(D998="",NOT(AND($D$927&lt;&gt;"",$D$927="Yes")))</formula>
    </cfRule>
  </conditionalFormatting>
  <conditionalFormatting sqref="D999">
    <cfRule type="expression" priority="553" dxfId="0" stopIfTrue="1">
      <formula>AND(D999&lt;&gt;"",$D$927="",NOT(AND($D$927&lt;&gt;"",$D$927="Yes")))</formula>
    </cfRule>
    <cfRule type="expression" priority="554" dxfId="1" stopIfTrue="1">
      <formula>AND(D999&lt;&gt;"",NOT($D$927=""),NOT(AND($D$927&lt;&gt;"",$D$927="Yes")))</formula>
    </cfRule>
    <cfRule type="expression" priority="555" dxfId="2" stopIfTrue="1">
      <formula>AND(AND($D$927&lt;&gt;"",$D$927="Yes"),D999="")</formula>
    </cfRule>
    <cfRule type="expression" priority="556" dxfId="3" stopIfTrue="1">
      <formula>AND(D999="",NOT(AND($D$927&lt;&gt;"",$D$927="Yes")))</formula>
    </cfRule>
  </conditionalFormatting>
  <conditionalFormatting sqref="D1000">
    <cfRule type="expression" priority="557" dxfId="0" stopIfTrue="1">
      <formula>AND(D1000&lt;&gt;"",$D$927="",NOT(AND($D$927&lt;&gt;"",$D$927="Yes")))</formula>
    </cfRule>
    <cfRule type="expression" priority="558" dxfId="1" stopIfTrue="1">
      <formula>AND(D1000&lt;&gt;"",NOT($D$927=""),NOT(AND($D$927&lt;&gt;"",$D$927="Yes")))</formula>
    </cfRule>
    <cfRule type="expression" priority="559" dxfId="2" stopIfTrue="1">
      <formula>AND(AND($D$927&lt;&gt;"",$D$927="Yes"),D1000="")</formula>
    </cfRule>
    <cfRule type="expression" priority="560" dxfId="3" stopIfTrue="1">
      <formula>AND(D1000="",NOT(AND($D$927&lt;&gt;"",$D$927="Yes")))</formula>
    </cfRule>
  </conditionalFormatting>
  <conditionalFormatting sqref="D1001">
    <cfRule type="expression" priority="561" dxfId="0" stopIfTrue="1">
      <formula>AND(D1001&lt;&gt;"",$D$927="",NOT(AND($D$927&lt;&gt;"",$D$927="Yes")))</formula>
    </cfRule>
    <cfRule type="expression" priority="562" dxfId="1" stopIfTrue="1">
      <formula>AND(D1001&lt;&gt;"",NOT($D$927=""),NOT(AND($D$927&lt;&gt;"",$D$927="Yes")))</formula>
    </cfRule>
    <cfRule type="expression" priority="563" dxfId="2" stopIfTrue="1">
      <formula>AND(AND($D$927&lt;&gt;"",$D$927="Yes"),D1001="")</formula>
    </cfRule>
    <cfRule type="expression" priority="564" dxfId="3" stopIfTrue="1">
      <formula>AND(D1001="",NOT(AND($D$927&lt;&gt;"",$D$927="Yes")))</formula>
    </cfRule>
  </conditionalFormatting>
  <conditionalFormatting sqref="D1002">
    <cfRule type="expression" priority="565" dxfId="0" stopIfTrue="1">
      <formula>AND(D1002&lt;&gt;"",OR($D$926="",$D$927=""),NOT(OR(AND($D$926&lt;&gt;"",$D$926="Yes"),AND($D$927&lt;&gt;"",$D$927="Yes"))))</formula>
    </cfRule>
    <cfRule type="expression" priority="566" dxfId="1" stopIfTrue="1">
      <formula>AND(D1002&lt;&gt;"",NOT(OR($D$926="",$D$927="")),NOT(OR(AND($D$926&lt;&gt;"",$D$926="Yes"),AND($D$927&lt;&gt;"",$D$927="Yes"))))</formula>
    </cfRule>
    <cfRule type="expression" priority="567" dxfId="2" stopIfTrue="1">
      <formula>AND(OR(AND($D$926&lt;&gt;"",$D$926="Yes"),AND($D$927&lt;&gt;"",$D$927="Yes")),D1002="")</formula>
    </cfRule>
    <cfRule type="expression" priority="568" dxfId="3" stopIfTrue="1">
      <formula>AND(D1002="",NOT(OR(AND($D$926&lt;&gt;"",$D$926="Yes"),AND($D$927&lt;&gt;"",$D$927="Yes"))))</formula>
    </cfRule>
  </conditionalFormatting>
  <conditionalFormatting sqref="D1003:AG1003">
    <cfRule type="expression" priority="569" dxfId="0" stopIfTrue="1">
      <formula>AND(D1003&lt;&gt;"",OR($D$926="",$D$927=""),NOT(OR(AND($D$926&lt;&gt;"",$D$926="Yes"),AND($D$927&lt;&gt;"",$D$927="Yes"))))</formula>
    </cfRule>
    <cfRule type="expression" priority="570" dxfId="1" stopIfTrue="1">
      <formula>AND(D1003&lt;&gt;"",NOT(OR($D$926="",$D$927="")),NOT(OR(AND($D$926&lt;&gt;"",$D$926="Yes"),AND($D$927&lt;&gt;"",$D$927="Yes"))))</formula>
    </cfRule>
    <cfRule type="expression" priority="571" dxfId="2" stopIfTrue="1">
      <formula>AND(OR(AND($D$926&lt;&gt;"",$D$926="Yes"),AND($D$927&lt;&gt;"",$D$927="Yes")),D1003="")</formula>
    </cfRule>
    <cfRule type="expression" priority="572" dxfId="3" stopIfTrue="1">
      <formula>AND(D1003="",NOT(OR(AND($D$926&lt;&gt;"",$D$926="Yes"),AND($D$927&lt;&gt;"",$D$927="Yes"))))</formula>
    </cfRule>
  </conditionalFormatting>
  <conditionalFormatting sqref="D1004:AG1004">
    <cfRule type="expression" priority="573" dxfId="0" stopIfTrue="1">
      <formula>AND(D1004&lt;&gt;"",D$1003="",NOT(D$1003&lt;&gt;""))</formula>
    </cfRule>
    <cfRule type="expression" priority="574" dxfId="1" stopIfTrue="1">
      <formula>AND(D1004&lt;&gt;"",NOT(D$1003=""),NOT(D$1003&lt;&gt;""))</formula>
    </cfRule>
    <cfRule type="expression" priority="575" dxfId="2" stopIfTrue="1">
      <formula>AND(D$1003&lt;&gt;"",D1004="")</formula>
    </cfRule>
    <cfRule type="expression" priority="576" dxfId="3" stopIfTrue="1">
      <formula>AND(D1004="",NOT(D$1003&lt;&gt;""))</formula>
    </cfRule>
  </conditionalFormatting>
  <conditionalFormatting sqref="D1005:AG1005">
    <cfRule type="expression" priority="577" dxfId="0" stopIfTrue="1">
      <formula>AND(D1005&lt;&gt;"",D$1003="",NOT(D$1003&lt;&gt;""))</formula>
    </cfRule>
    <cfRule type="expression" priority="578" dxfId="1" stopIfTrue="1">
      <formula>AND(D1005&lt;&gt;"",NOT(D$1003=""),NOT(D$1003&lt;&gt;""))</formula>
    </cfRule>
    <cfRule type="expression" priority="579" dxfId="2" stopIfTrue="1">
      <formula>AND(D$1003&lt;&gt;"",D1005="")</formula>
    </cfRule>
    <cfRule type="expression" priority="580" dxfId="3" stopIfTrue="1">
      <formula>AND(D1005="",NOT(D$1003&lt;&gt;""))</formula>
    </cfRule>
  </conditionalFormatting>
  <conditionalFormatting sqref="D1006">
    <cfRule type="expression" priority="581" dxfId="0" stopIfTrue="1">
      <formula>AND(D1006&lt;&gt;"",$D$1003="",NOT($D$1003&lt;&gt;""))</formula>
    </cfRule>
    <cfRule type="expression" priority="582" dxfId="1" stopIfTrue="1">
      <formula>AND(D1006&lt;&gt;"",NOT($D$1003=""),NOT($D$1003&lt;&gt;""))</formula>
    </cfRule>
    <cfRule type="expression" priority="583" dxfId="2" stopIfTrue="1">
      <formula>AND($D$1003&lt;&gt;"",D1006="")</formula>
    </cfRule>
    <cfRule type="expression" priority="584" dxfId="3" stopIfTrue="1">
      <formula>AND(D1006="",NOT($D$1003&lt;&gt;""))</formula>
    </cfRule>
  </conditionalFormatting>
  <conditionalFormatting sqref="D1007">
    <cfRule type="expression" priority="585" dxfId="0" stopIfTrue="1">
      <formula>AND(D1007&lt;&gt;"",$D$1006="",NOT(AND($D$1006&lt;&gt;"",$D$1006="Yes")))</formula>
    </cfRule>
    <cfRule type="expression" priority="586" dxfId="1" stopIfTrue="1">
      <formula>AND(D1007&lt;&gt;"",NOT($D$1006=""),NOT(AND($D$1006&lt;&gt;"",$D$1006="Yes")))</formula>
    </cfRule>
    <cfRule type="expression" priority="587" dxfId="2" stopIfTrue="1">
      <formula>AND(AND($D$1006&lt;&gt;"",$D$1006="Yes"),D1007="")</formula>
    </cfRule>
    <cfRule type="expression" priority="588" dxfId="3" stopIfTrue="1">
      <formula>AND(D1007="",NOT(AND($D$1006&lt;&gt;"",$D$1006="Yes")))</formula>
    </cfRule>
  </conditionalFormatting>
  <conditionalFormatting sqref="D1009">
    <cfRule type="expression" priority="589" dxfId="0" stopIfTrue="1">
      <formula>AND(D1009&lt;&gt;"",$D$928="",NOT(AND($D$928&lt;&gt;"",$D$928="Yes")))</formula>
    </cfRule>
    <cfRule type="expression" priority="590" dxfId="1" stopIfTrue="1">
      <formula>AND(D1009&lt;&gt;"",NOT($D$928=""),NOT(AND($D$928&lt;&gt;"",$D$928="Yes")))</formula>
    </cfRule>
    <cfRule type="expression" priority="591" dxfId="2" stopIfTrue="1">
      <formula>AND(AND($D$928&lt;&gt;"",$D$928="Yes"),D1009="")</formula>
    </cfRule>
    <cfRule type="expression" priority="592" dxfId="3" stopIfTrue="1">
      <formula>AND(D1009="",NOT(AND($D$928&lt;&gt;"",$D$928="Yes")))</formula>
    </cfRule>
  </conditionalFormatting>
  <conditionalFormatting sqref="D1010">
    <cfRule type="expression" priority="593" dxfId="0" stopIfTrue="1">
      <formula>AND(D1010&lt;&gt;"",$D$928="",NOT(AND($D$928&lt;&gt;"",$D$928="Yes")))</formula>
    </cfRule>
    <cfRule type="expression" priority="594" dxfId="1" stopIfTrue="1">
      <formula>AND(D1010&lt;&gt;"",NOT($D$928=""),NOT(AND($D$928&lt;&gt;"",$D$928="Yes")))</formula>
    </cfRule>
    <cfRule type="expression" priority="595" dxfId="2" stopIfTrue="1">
      <formula>AND(AND($D$928&lt;&gt;"",$D$928="Yes"),D1010="")</formula>
    </cfRule>
    <cfRule type="expression" priority="596" dxfId="3" stopIfTrue="1">
      <formula>AND(D1010="",NOT(AND($D$928&lt;&gt;"",$D$928="Yes")))</formula>
    </cfRule>
  </conditionalFormatting>
  <conditionalFormatting sqref="D1011">
    <cfRule type="expression" priority="597" dxfId="0" stopIfTrue="1">
      <formula>AND(D1011&lt;&gt;"",$D$928="",NOT(AND($D$928&lt;&gt;"",$D$928="Yes")))</formula>
    </cfRule>
    <cfRule type="expression" priority="598" dxfId="1" stopIfTrue="1">
      <formula>AND(D1011&lt;&gt;"",NOT($D$928=""),NOT(AND($D$928&lt;&gt;"",$D$928="Yes")))</formula>
    </cfRule>
    <cfRule type="expression" priority="599" dxfId="2" stopIfTrue="1">
      <formula>AND(AND($D$928&lt;&gt;"",$D$928="Yes"),D1011="")</formula>
    </cfRule>
    <cfRule type="expression" priority="600" dxfId="3" stopIfTrue="1">
      <formula>AND(D1011="",NOT(AND($D$928&lt;&gt;"",$D$928="Yes")))</formula>
    </cfRule>
  </conditionalFormatting>
  <conditionalFormatting sqref="D1012">
    <cfRule type="expression" priority="601" dxfId="0" stopIfTrue="1">
      <formula>AND(D1012&lt;&gt;"",$D$928="",NOT(AND($D$928&lt;&gt;"",$D$928="Yes")))</formula>
    </cfRule>
    <cfRule type="expression" priority="602" dxfId="1" stopIfTrue="1">
      <formula>AND(D1012&lt;&gt;"",NOT($D$928=""),NOT(AND($D$928&lt;&gt;"",$D$928="Yes")))</formula>
    </cfRule>
    <cfRule type="expression" priority="603" dxfId="2" stopIfTrue="1">
      <formula>AND(AND($D$928&lt;&gt;"",$D$928="Yes"),D1012="")</formula>
    </cfRule>
    <cfRule type="expression" priority="604" dxfId="3" stopIfTrue="1">
      <formula>AND(D1012="",NOT(AND($D$928&lt;&gt;"",$D$928="Yes")))</formula>
    </cfRule>
  </conditionalFormatting>
  <conditionalFormatting sqref="D1013">
    <cfRule type="expression" priority="605" dxfId="0" stopIfTrue="1">
      <formula>AND(D1013&lt;&gt;"",$D$928="",NOT(AND($D$928&lt;&gt;"",$D$928="Yes")))</formula>
    </cfRule>
    <cfRule type="expression" priority="606" dxfId="1" stopIfTrue="1">
      <formula>AND(D1013&lt;&gt;"",NOT($D$928=""),NOT(AND($D$928&lt;&gt;"",$D$928="Yes")))</formula>
    </cfRule>
    <cfRule type="expression" priority="607" dxfId="2" stopIfTrue="1">
      <formula>AND(AND($D$928&lt;&gt;"",$D$928="Yes"),D1013="")</formula>
    </cfRule>
    <cfRule type="expression" priority="608" dxfId="3" stopIfTrue="1">
      <formula>AND(D1013="",NOT(AND($D$928&lt;&gt;"",$D$928="Yes")))</formula>
    </cfRule>
  </conditionalFormatting>
  <conditionalFormatting sqref="D1014">
    <cfRule type="expression" priority="609" dxfId="0" stopIfTrue="1">
      <formula>AND(D1014&lt;&gt;"",$D$928="",NOT(AND($D$928&lt;&gt;"",$D$928="Yes")))</formula>
    </cfRule>
    <cfRule type="expression" priority="610" dxfId="1" stopIfTrue="1">
      <formula>AND(D1014&lt;&gt;"",NOT($D$928=""),NOT(AND($D$928&lt;&gt;"",$D$928="Yes")))</formula>
    </cfRule>
    <cfRule type="expression" priority="611" dxfId="2" stopIfTrue="1">
      <formula>AND(AND($D$928&lt;&gt;"",$D$928="Yes"),D1014="")</formula>
    </cfRule>
    <cfRule type="expression" priority="612" dxfId="3" stopIfTrue="1">
      <formula>AND(D1014="",NOT(AND($D$928&lt;&gt;"",$D$928="Yes")))</formula>
    </cfRule>
  </conditionalFormatting>
  <conditionalFormatting sqref="D1015">
    <cfRule type="expression" priority="613" dxfId="0" stopIfTrue="1">
      <formula>AND(D1015&lt;&gt;"",$D$928="",NOT(AND($D$928&lt;&gt;"",$D$928="Yes")))</formula>
    </cfRule>
    <cfRule type="expression" priority="614" dxfId="1" stopIfTrue="1">
      <formula>AND(D1015&lt;&gt;"",NOT($D$928=""),NOT(AND($D$928&lt;&gt;"",$D$928="Yes")))</formula>
    </cfRule>
    <cfRule type="expression" priority="615" dxfId="2" stopIfTrue="1">
      <formula>AND(AND($D$928&lt;&gt;"",$D$928="Yes"),D1015="")</formula>
    </cfRule>
    <cfRule type="expression" priority="616" dxfId="3" stopIfTrue="1">
      <formula>AND(D1015="",NOT(AND($D$928&lt;&gt;"",$D$928="Yes")))</formula>
    </cfRule>
  </conditionalFormatting>
  <conditionalFormatting sqref="D1016">
    <cfRule type="expression" priority="617" dxfId="0" stopIfTrue="1">
      <formula>AND(D1016&lt;&gt;"",$D$928="",NOT(AND($D$928&lt;&gt;"",$D$928="Yes")))</formula>
    </cfRule>
    <cfRule type="expression" priority="618" dxfId="1" stopIfTrue="1">
      <formula>AND(D1016&lt;&gt;"",NOT($D$928=""),NOT(AND($D$928&lt;&gt;"",$D$928="Yes")))</formula>
    </cfRule>
    <cfRule type="expression" priority="619" dxfId="2" stopIfTrue="1">
      <formula>AND(AND($D$928&lt;&gt;"",$D$928="Yes"),D1016="")</formula>
    </cfRule>
    <cfRule type="expression" priority="620" dxfId="3" stopIfTrue="1">
      <formula>AND(D1016="",NOT(AND($D$928&lt;&gt;"",$D$928="Yes")))</formula>
    </cfRule>
  </conditionalFormatting>
  <conditionalFormatting sqref="D1017">
    <cfRule type="expression" priority="621" dxfId="0" stopIfTrue="1">
      <formula>AND(D1017&lt;&gt;"",$D$928="",NOT(AND($D$928&lt;&gt;"",$D$928="Yes")))</formula>
    </cfRule>
    <cfRule type="expression" priority="622" dxfId="1" stopIfTrue="1">
      <formula>AND(D1017&lt;&gt;"",NOT($D$928=""),NOT(AND($D$928&lt;&gt;"",$D$928="Yes")))</formula>
    </cfRule>
    <cfRule type="expression" priority="623" dxfId="2" stopIfTrue="1">
      <formula>AND(AND($D$928&lt;&gt;"",$D$928="Yes"),D1017="")</formula>
    </cfRule>
    <cfRule type="expression" priority="624" dxfId="3" stopIfTrue="1">
      <formula>AND(D1017="",NOT(AND($D$928&lt;&gt;"",$D$928="Yes")))</formula>
    </cfRule>
  </conditionalFormatting>
  <conditionalFormatting sqref="D1018:AG1018">
    <cfRule type="expression" priority="625" dxfId="0" stopIfTrue="1">
      <formula>AND(D1018&lt;&gt;"",AND(COUNTA('2- PR'!$D$1015:$D$1015)=0,COUNTA('2- PR'!$D$1016:$D$1016)=0,COUNTA('2- PR'!$D$1017:$D$1017)=0),NOT(SUM('2- PR'!$D$1015:$D$1015,'2- PR'!$D$1016:$D$1016,'2- PR'!$D$1017:$D$1017)&gt;0))</formula>
    </cfRule>
    <cfRule type="expression" priority="626" dxfId="1" stopIfTrue="1">
      <formula>AND(D1018&lt;&gt;"",NOT(AND(COUNTA('2- PR'!$D$1015:$D$1015)=0,COUNTA('2- PR'!$D$1016:$D$1016)=0,COUNTA('2- PR'!$D$1017:$D$1017)=0)),NOT(SUM('2- PR'!$D$1015:$D$1015,'2- PR'!$D$1016:$D$1016,'2- PR'!$D$1017:$D$1017)&gt;0))</formula>
    </cfRule>
    <cfRule type="expression" priority="627" dxfId="2" stopIfTrue="1">
      <formula>AND(SUM('2- PR'!$D$1015:$D$1015,'2- PR'!$D$1016:$D$1016,'2- PR'!$D$1017:$D$1017)&gt;0,D1018="")</formula>
    </cfRule>
    <cfRule type="expression" priority="628" dxfId="3" stopIfTrue="1">
      <formula>AND(D1018="",NOT(SUM('2- PR'!$D$1015:$D$1015,'2- PR'!$D$1016:$D$1016,'2- PR'!$D$1017:$D$1017)&gt;0))</formula>
    </cfRule>
  </conditionalFormatting>
  <conditionalFormatting sqref="D1019:AG1019">
    <cfRule type="expression" priority="629" dxfId="0" stopIfTrue="1">
      <formula>AND(D1019&lt;&gt;"",D$1018="",NOT(D$1018&lt;&gt;""))</formula>
    </cfRule>
    <cfRule type="expression" priority="630" dxfId="1" stopIfTrue="1">
      <formula>AND(D1019&lt;&gt;"",NOT(D$1018=""),NOT(D$1018&lt;&gt;""))</formula>
    </cfRule>
    <cfRule type="expression" priority="631" dxfId="2" stopIfTrue="1">
      <formula>AND(D$1018&lt;&gt;"",D1019="")</formula>
    </cfRule>
    <cfRule type="expression" priority="632" dxfId="3" stopIfTrue="1">
      <formula>AND(D1019="",NOT(D$1018&lt;&gt;""))</formula>
    </cfRule>
  </conditionalFormatting>
  <conditionalFormatting sqref="D1020:AG1020">
    <cfRule type="expression" priority="633" dxfId="0" stopIfTrue="1">
      <formula>AND(D1020&lt;&gt;"",D$1018="",NOT(D$1018&lt;&gt;""))</formula>
    </cfRule>
    <cfRule type="expression" priority="634" dxfId="1" stopIfTrue="1">
      <formula>AND(D1020&lt;&gt;"",NOT(D$1018=""),NOT(D$1018&lt;&gt;""))</formula>
    </cfRule>
    <cfRule type="expression" priority="635" dxfId="2" stopIfTrue="1">
      <formula>AND(D$1018&lt;&gt;"",D1020="")</formula>
    </cfRule>
    <cfRule type="expression" priority="636" dxfId="3" stopIfTrue="1">
      <formula>AND(D1020="",NOT(D$1018&lt;&gt;""))</formula>
    </cfRule>
  </conditionalFormatting>
  <conditionalFormatting sqref="D1021:AG1021">
    <cfRule type="expression" priority="637" dxfId="0" stopIfTrue="1">
      <formula>AND(D1021&lt;&gt;"",D$1018="",NOT(D$1018&lt;&gt;""))</formula>
    </cfRule>
    <cfRule type="expression" priority="638" dxfId="1" stopIfTrue="1">
      <formula>AND(D1021&lt;&gt;"",NOT(D$1018=""),NOT(D$1018&lt;&gt;""))</formula>
    </cfRule>
    <cfRule type="expression" priority="639" dxfId="2" stopIfTrue="1">
      <formula>AND(D$1018&lt;&gt;"",D1021="")</formula>
    </cfRule>
    <cfRule type="expression" priority="640" dxfId="3" stopIfTrue="1">
      <formula>AND(D1021="",NOT(D$1018&lt;&gt;""))</formula>
    </cfRule>
  </conditionalFormatting>
  <conditionalFormatting sqref="D1023">
    <cfRule type="expression" priority="641" dxfId="0" stopIfTrue="1">
      <formula>AND(D1023&lt;&gt;"",$D$929="",NOT(AND($D$929&lt;&gt;"",$D$929="Yes")))</formula>
    </cfRule>
    <cfRule type="expression" priority="642" dxfId="1" stopIfTrue="1">
      <formula>AND(D1023&lt;&gt;"",NOT($D$929=""),NOT(AND($D$929&lt;&gt;"",$D$929="Yes")))</formula>
    </cfRule>
    <cfRule type="expression" priority="643" dxfId="2" stopIfTrue="1">
      <formula>AND(AND($D$929&lt;&gt;"",$D$929="Yes"),D1023="")</formula>
    </cfRule>
    <cfRule type="expression" priority="644" dxfId="3" stopIfTrue="1">
      <formula>AND(D1023="",NOT(AND($D$929&lt;&gt;"",$D$929="Yes")))</formula>
    </cfRule>
  </conditionalFormatting>
  <conditionalFormatting sqref="D1024:AG1024">
    <cfRule type="expression" priority="645" dxfId="0" stopIfTrue="1">
      <formula>AND(D1024&lt;&gt;"",$D$1023="",NOT(AND($D$1023&lt;&gt;"",$D$1023&gt;0)))</formula>
    </cfRule>
    <cfRule type="expression" priority="646" dxfId="1" stopIfTrue="1">
      <formula>AND(D1024&lt;&gt;"",NOT($D$1023=""),NOT(AND($D$1023&lt;&gt;"",$D$1023&gt;0)))</formula>
    </cfRule>
    <cfRule type="expression" priority="647" dxfId="2" stopIfTrue="1">
      <formula>AND(AND($D$1023&lt;&gt;"",$D$1023&gt;0),D1024="")</formula>
    </cfRule>
    <cfRule type="expression" priority="648" dxfId="3" stopIfTrue="1">
      <formula>AND(D1024="",NOT(AND($D$1023&lt;&gt;"",$D$1023&gt;0)))</formula>
    </cfRule>
  </conditionalFormatting>
  <conditionalFormatting sqref="D1025:AG1025">
    <cfRule type="expression" priority="649" dxfId="0" stopIfTrue="1">
      <formula>AND(D1025&lt;&gt;"",D$1024="",NOT(D$1024&lt;&gt;""))</formula>
    </cfRule>
    <cfRule type="expression" priority="650" dxfId="1" stopIfTrue="1">
      <formula>AND(D1025&lt;&gt;"",NOT(D$1024=""),NOT(D$1024&lt;&gt;""))</formula>
    </cfRule>
    <cfRule type="expression" priority="651" dxfId="2" stopIfTrue="1">
      <formula>AND(D$1024&lt;&gt;"",D1025="")</formula>
    </cfRule>
    <cfRule type="expression" priority="652" dxfId="3" stopIfTrue="1">
      <formula>AND(D1025="",NOT(D$1024&lt;&gt;""))</formula>
    </cfRule>
  </conditionalFormatting>
  <conditionalFormatting sqref="D1026:AG1026">
    <cfRule type="expression" priority="653" dxfId="0" stopIfTrue="1">
      <formula>AND(D1026&lt;&gt;"",D$1025="",NOT(D$1025&lt;&gt;""))</formula>
    </cfRule>
    <cfRule type="expression" priority="654" dxfId="1" stopIfTrue="1">
      <formula>AND(D1026&lt;&gt;"",NOT(D$1025=""),NOT(D$1025&lt;&gt;""))</formula>
    </cfRule>
    <cfRule type="expression" priority="655" dxfId="2" stopIfTrue="1">
      <formula>AND(D$1025&lt;&gt;"",D1026="")</formula>
    </cfRule>
    <cfRule type="expression" priority="656" dxfId="3" stopIfTrue="1">
      <formula>AND(D1026="",NOT(D$1025&lt;&gt;""))</formula>
    </cfRule>
  </conditionalFormatting>
  <conditionalFormatting sqref="D1027">
    <cfRule type="expression" priority="657" dxfId="0" stopIfTrue="1">
      <formula>AND(D1027&lt;&gt;"",$D$1023="",NOT(AND($D$1023&lt;&gt;"",$D$1023&gt;0)))</formula>
    </cfRule>
    <cfRule type="expression" priority="658" dxfId="1" stopIfTrue="1">
      <formula>AND(D1027&lt;&gt;"",NOT($D$1023=""),NOT(AND($D$1023&lt;&gt;"",$D$1023&gt;0)))</formula>
    </cfRule>
    <cfRule type="expression" priority="659" dxfId="2" stopIfTrue="1">
      <formula>AND(AND($D$1023&lt;&gt;"",$D$1023&gt;0),D1027="")</formula>
    </cfRule>
    <cfRule type="expression" priority="660" dxfId="3" stopIfTrue="1">
      <formula>AND(D1027="",NOT(AND($D$1023&lt;&gt;"",$D$1023&gt;0)))</formula>
    </cfRule>
  </conditionalFormatting>
  <conditionalFormatting sqref="D1028">
    <cfRule type="expression" priority="661" dxfId="0" stopIfTrue="1">
      <formula>AND(D1028&lt;&gt;"",$D$1023="",NOT(AND($D$1023&lt;&gt;"",$D$1023&gt;0)))</formula>
    </cfRule>
    <cfRule type="expression" priority="662" dxfId="1" stopIfTrue="1">
      <formula>AND(D1028&lt;&gt;"",NOT($D$1023=""),NOT(AND($D$1023&lt;&gt;"",$D$1023&gt;0)))</formula>
    </cfRule>
    <cfRule type="expression" priority="663" dxfId="2" stopIfTrue="1">
      <formula>AND(AND($D$1023&lt;&gt;"",$D$1023&gt;0),D1028="")</formula>
    </cfRule>
    <cfRule type="expression" priority="664" dxfId="3" stopIfTrue="1">
      <formula>AND(D1028="",NOT(AND($D$1023&lt;&gt;"",$D$1023&gt;0)))</formula>
    </cfRule>
  </conditionalFormatting>
  <conditionalFormatting sqref="D1029">
    <cfRule type="expression" priority="665" dxfId="0" stopIfTrue="1">
      <formula>AND(D1029&lt;&gt;"",$D$1023="",NOT(AND($D$1023&lt;&gt;"",$D$1023&gt;0)))</formula>
    </cfRule>
    <cfRule type="expression" priority="666" dxfId="1" stopIfTrue="1">
      <formula>AND(D1029&lt;&gt;"",NOT($D$1023=""),NOT(AND($D$1023&lt;&gt;"",$D$1023&gt;0)))</formula>
    </cfRule>
    <cfRule type="expression" priority="667" dxfId="2" stopIfTrue="1">
      <formula>AND(AND($D$1023&lt;&gt;"",$D$1023&gt;0),D1029="")</formula>
    </cfRule>
    <cfRule type="expression" priority="668" dxfId="3" stopIfTrue="1">
      <formula>AND(D1029="",NOT(AND($D$1023&lt;&gt;"",$D$1023&gt;0)))</formula>
    </cfRule>
  </conditionalFormatting>
  <conditionalFormatting sqref="D1031">
    <cfRule type="expression" priority="669" dxfId="0" stopIfTrue="1">
      <formula>AND(D1031&lt;&gt;"",$D$930="",NOT(AND($D$930&lt;&gt;"",$D$930="Yes")))</formula>
    </cfRule>
    <cfRule type="expression" priority="670" dxfId="1" stopIfTrue="1">
      <formula>AND(D1031&lt;&gt;"",NOT($D$930=""),NOT(AND($D$930&lt;&gt;"",$D$930="Yes")))</formula>
    </cfRule>
    <cfRule type="expression" priority="671" dxfId="2" stopIfTrue="1">
      <formula>AND(AND($D$930&lt;&gt;"",$D$930="Yes"),D1031="")</formula>
    </cfRule>
    <cfRule type="expression" priority="672" dxfId="3" stopIfTrue="1">
      <formula>AND(D1031="",NOT(AND($D$930&lt;&gt;"",$D$930="Yes")))</formula>
    </cfRule>
  </conditionalFormatting>
  <conditionalFormatting sqref="D1032">
    <cfRule type="expression" priority="673" dxfId="0" stopIfTrue="1">
      <formula>AND(D1032&lt;&gt;"",$D$930="",NOT(AND($D$930&lt;&gt;"",$D$930="Yes")))</formula>
    </cfRule>
    <cfRule type="expression" priority="674" dxfId="1" stopIfTrue="1">
      <formula>AND(D1032&lt;&gt;"",NOT($D$930=""),NOT(AND($D$930&lt;&gt;"",$D$930="Yes")))</formula>
    </cfRule>
    <cfRule type="expression" priority="675" dxfId="2" stopIfTrue="1">
      <formula>AND(AND($D$930&lt;&gt;"",$D$930="Yes"),D1032="")</formula>
    </cfRule>
    <cfRule type="expression" priority="676" dxfId="3" stopIfTrue="1">
      <formula>AND(D1032="",NOT(AND($D$930&lt;&gt;"",$D$930="Yes")))</formula>
    </cfRule>
  </conditionalFormatting>
  <conditionalFormatting sqref="D1033">
    <cfRule type="expression" priority="677" dxfId="0" stopIfTrue="1">
      <formula>AND(D1033&lt;&gt;"",$D$930="",NOT(AND($D$930&lt;&gt;"",$D$930="Yes")))</formula>
    </cfRule>
    <cfRule type="expression" priority="678" dxfId="1" stopIfTrue="1">
      <formula>AND(D1033&lt;&gt;"",NOT($D$930=""),NOT(AND($D$930&lt;&gt;"",$D$930="Yes")))</formula>
    </cfRule>
    <cfRule type="expression" priority="679" dxfId="2" stopIfTrue="1">
      <formula>AND(AND($D$930&lt;&gt;"",$D$930="Yes"),D1033="")</formula>
    </cfRule>
    <cfRule type="expression" priority="680" dxfId="3" stopIfTrue="1">
      <formula>AND(D1033="",NOT(AND($D$930&lt;&gt;"",$D$930="Yes")))</formula>
    </cfRule>
  </conditionalFormatting>
  <conditionalFormatting sqref="D1034">
    <cfRule type="expression" priority="681" dxfId="0" stopIfTrue="1">
      <formula>AND(D1034&lt;&gt;"",D$1031="",NOT(AND(D$1031&lt;&gt;"",D$1031&gt;0)))</formula>
    </cfRule>
    <cfRule type="expression" priority="682" dxfId="1" stopIfTrue="1">
      <formula>AND(D1034&lt;&gt;"",NOT(D$1031=""),NOT(AND(D$1031&lt;&gt;"",D$1031&gt;0)))</formula>
    </cfRule>
    <cfRule type="expression" priority="683" dxfId="2" stopIfTrue="1">
      <formula>AND(AND(D$1031&lt;&gt;"",D$1031&gt;0),D1034="")</formula>
    </cfRule>
    <cfRule type="expression" priority="684" dxfId="3" stopIfTrue="1">
      <formula>AND(D1034="",NOT(AND(D$1031&lt;&gt;"",D$1031&gt;0)))</formula>
    </cfRule>
  </conditionalFormatting>
  <conditionalFormatting sqref="D1035">
    <cfRule type="expression" priority="685" dxfId="0" stopIfTrue="1">
      <formula>AND(D1035&lt;&gt;"",D$1032="",NOT(AND(D$1032&lt;&gt;"",D$1032&gt;0)))</formula>
    </cfRule>
    <cfRule type="expression" priority="686" dxfId="1" stopIfTrue="1">
      <formula>AND(D1035&lt;&gt;"",NOT(D$1032=""),NOT(AND(D$1032&lt;&gt;"",D$1032&gt;0)))</formula>
    </cfRule>
    <cfRule type="expression" priority="687" dxfId="2" stopIfTrue="1">
      <formula>AND(AND(D$1032&lt;&gt;"",D$1032&gt;0),D1035="")</formula>
    </cfRule>
    <cfRule type="expression" priority="688" dxfId="3" stopIfTrue="1">
      <formula>AND(D1035="",NOT(AND(D$1032&lt;&gt;"",D$1032&gt;0)))</formula>
    </cfRule>
  </conditionalFormatting>
  <conditionalFormatting sqref="D1036">
    <cfRule type="expression" priority="689" dxfId="0" stopIfTrue="1">
      <formula>AND(D1036&lt;&gt;"",D$1033="",NOT(AND(D$1033&lt;&gt;"",D$1033&gt;0)))</formula>
    </cfRule>
    <cfRule type="expression" priority="690" dxfId="1" stopIfTrue="1">
      <formula>AND(D1036&lt;&gt;"",NOT(D$1033=""),NOT(AND(D$1033&lt;&gt;"",D$1033&gt;0)))</formula>
    </cfRule>
    <cfRule type="expression" priority="691" dxfId="2" stopIfTrue="1">
      <formula>AND(AND(D$1033&lt;&gt;"",D$1033&gt;0),D1036="")</formula>
    </cfRule>
    <cfRule type="expression" priority="692" dxfId="3" stopIfTrue="1">
      <formula>AND(D1036="",NOT(AND(D$1033&lt;&gt;"",D$1033&gt;0)))</formula>
    </cfRule>
  </conditionalFormatting>
  <conditionalFormatting sqref="D1037:AG1037">
    <cfRule type="expression" priority="693" dxfId="0" stopIfTrue="1">
      <formula>AND(D1037&lt;&gt;"",$D$930="",NOT(AND($D$930&lt;&gt;"",$D$930="Yes")))</formula>
    </cfRule>
    <cfRule type="expression" priority="694" dxfId="1" stopIfTrue="1">
      <formula>AND(D1037&lt;&gt;"",NOT($D$930=""),NOT(AND($D$930&lt;&gt;"",$D$930="Yes")))</formula>
    </cfRule>
    <cfRule type="expression" priority="695" dxfId="2" stopIfTrue="1">
      <formula>AND(AND($D$930&lt;&gt;"",$D$930="Yes"),D1037="")</formula>
    </cfRule>
    <cfRule type="expression" priority="696" dxfId="3" stopIfTrue="1">
      <formula>AND(D1037="",NOT(AND($D$930&lt;&gt;"",$D$930="Yes")))</formula>
    </cfRule>
  </conditionalFormatting>
  <conditionalFormatting sqref="D1038:AG1038">
    <cfRule type="expression" priority="697" dxfId="0" stopIfTrue="1">
      <formula>AND(D1038&lt;&gt;"",D$1037="",NOT(D$1037&lt;&gt;""))</formula>
    </cfRule>
    <cfRule type="expression" priority="698" dxfId="1" stopIfTrue="1">
      <formula>AND(D1038&lt;&gt;"",NOT(D$1037=""),NOT(D$1037&lt;&gt;""))</formula>
    </cfRule>
    <cfRule type="expression" priority="699" dxfId="2" stopIfTrue="1">
      <formula>AND(D$1037&lt;&gt;"",D1038="")</formula>
    </cfRule>
    <cfRule type="expression" priority="700" dxfId="3" stopIfTrue="1">
      <formula>AND(D1038="",NOT(D$1037&lt;&gt;""))</formula>
    </cfRule>
  </conditionalFormatting>
  <conditionalFormatting sqref="D1039:AG1039">
    <cfRule type="expression" priority="701" dxfId="0" stopIfTrue="1">
      <formula>AND(D1039&lt;&gt;"",D$1037="",NOT(D$1037&lt;&gt;""))</formula>
    </cfRule>
    <cfRule type="expression" priority="702" dxfId="1" stopIfTrue="1">
      <formula>AND(D1039&lt;&gt;"",NOT(D$1037=""),NOT(D$1037&lt;&gt;""))</formula>
    </cfRule>
    <cfRule type="expression" priority="703" dxfId="2" stopIfTrue="1">
      <formula>AND(D$1037&lt;&gt;"",D1039="")</formula>
    </cfRule>
    <cfRule type="expression" priority="704" dxfId="3" stopIfTrue="1">
      <formula>AND(D1039="",NOT(D$1037&lt;&gt;""))</formula>
    </cfRule>
  </conditionalFormatting>
  <conditionalFormatting sqref="D1041">
    <cfRule type="expression" priority="705" dxfId="0" stopIfTrue="1">
      <formula>AND(D1041&lt;&gt;"",$D$931="",NOT(AND($D$931&lt;&gt;"",$D$931="Yes")))</formula>
    </cfRule>
    <cfRule type="expression" priority="706" dxfId="1" stopIfTrue="1">
      <formula>AND(D1041&lt;&gt;"",NOT($D$931=""),NOT(AND($D$931&lt;&gt;"",$D$931="Yes")))</formula>
    </cfRule>
    <cfRule type="expression" priority="707" dxfId="2" stopIfTrue="1">
      <formula>AND(AND($D$931&lt;&gt;"",$D$931="Yes"),D1041="")</formula>
    </cfRule>
    <cfRule type="expression" priority="708" dxfId="3" stopIfTrue="1">
      <formula>AND(D1041="",NOT(AND($D$931&lt;&gt;"",$D$931="Yes")))</formula>
    </cfRule>
  </conditionalFormatting>
  <conditionalFormatting sqref="D1042">
    <cfRule type="expression" priority="709" dxfId="0" stopIfTrue="1">
      <formula>AND(D1042&lt;&gt;"",$D$931="",NOT(AND($D$931&lt;&gt;"",$D$931="Yes")))</formula>
    </cfRule>
    <cfRule type="expression" priority="710" dxfId="1" stopIfTrue="1">
      <formula>AND(D1042&lt;&gt;"",NOT($D$931=""),NOT(AND($D$931&lt;&gt;"",$D$931="Yes")))</formula>
    </cfRule>
    <cfRule type="expression" priority="711" dxfId="2" stopIfTrue="1">
      <formula>AND(AND($D$931&lt;&gt;"",$D$931="Yes"),D1042="")</formula>
    </cfRule>
    <cfRule type="expression" priority="712" dxfId="3" stopIfTrue="1">
      <formula>AND(D1042="",NOT(AND($D$931&lt;&gt;"",$D$931="Yes")))</formula>
    </cfRule>
  </conditionalFormatting>
  <conditionalFormatting sqref="D1043">
    <cfRule type="expression" priority="713" dxfId="0" stopIfTrue="1">
      <formula>AND(D1043&lt;&gt;"",$D$931="",NOT(AND($D$931&lt;&gt;"",$D$931="Yes")))</formula>
    </cfRule>
    <cfRule type="expression" priority="714" dxfId="1" stopIfTrue="1">
      <formula>AND(D1043&lt;&gt;"",NOT($D$931=""),NOT(AND($D$931&lt;&gt;"",$D$931="Yes")))</formula>
    </cfRule>
    <cfRule type="expression" priority="715" dxfId="2" stopIfTrue="1">
      <formula>AND(AND($D$931&lt;&gt;"",$D$931="Yes"),D1043="")</formula>
    </cfRule>
    <cfRule type="expression" priority="716" dxfId="3" stopIfTrue="1">
      <formula>AND(D1043="",NOT(AND($D$931&lt;&gt;"",$D$931="Yes")))</formula>
    </cfRule>
  </conditionalFormatting>
  <conditionalFormatting sqref="D1045">
    <cfRule type="expression" priority="717" dxfId="0" stopIfTrue="1">
      <formula>AND(D1045&lt;&gt;"",$D$932="",NOT(AND($D$932&lt;&gt;"",$D$932="Yes")))</formula>
    </cfRule>
    <cfRule type="expression" priority="718" dxfId="1" stopIfTrue="1">
      <formula>AND(D1045&lt;&gt;"",NOT($D$932=""),NOT(AND($D$932&lt;&gt;"",$D$932="Yes")))</formula>
    </cfRule>
    <cfRule type="expression" priority="719" dxfId="2" stopIfTrue="1">
      <formula>AND(AND($D$932&lt;&gt;"",$D$932="Yes"),D1045="")</formula>
    </cfRule>
    <cfRule type="expression" priority="720" dxfId="3" stopIfTrue="1">
      <formula>AND(D1045="",NOT(AND($D$932&lt;&gt;"",$D$932="Yes")))</formula>
    </cfRule>
  </conditionalFormatting>
  <conditionalFormatting sqref="D1046">
    <cfRule type="expression" priority="721" dxfId="0" stopIfTrue="1">
      <formula>AND(D1046&lt;&gt;"",$D$932="",NOT(AND($D$932&lt;&gt;"",$D$932="Yes")))</formula>
    </cfRule>
    <cfRule type="expression" priority="722" dxfId="1" stopIfTrue="1">
      <formula>AND(D1046&lt;&gt;"",NOT($D$932=""),NOT(AND($D$932&lt;&gt;"",$D$932="Yes")))</formula>
    </cfRule>
    <cfRule type="expression" priority="723" dxfId="2" stopIfTrue="1">
      <formula>AND(AND($D$932&lt;&gt;"",$D$932="Yes"),D1046="")</formula>
    </cfRule>
    <cfRule type="expression" priority="724" dxfId="3" stopIfTrue="1">
      <formula>AND(D1046="",NOT(AND($D$932&lt;&gt;"",$D$932="Yes")))</formula>
    </cfRule>
  </conditionalFormatting>
  <conditionalFormatting sqref="D1047">
    <cfRule type="expression" priority="725" dxfId="0" stopIfTrue="1">
      <formula>AND(D1047&lt;&gt;"",$D$932="",NOT(AND($D$932&lt;&gt;"",$D$932="Yes")))</formula>
    </cfRule>
    <cfRule type="expression" priority="726" dxfId="1" stopIfTrue="1">
      <formula>AND(D1047&lt;&gt;"",NOT($D$932=""),NOT(AND($D$932&lt;&gt;"",$D$932="Yes")))</formula>
    </cfRule>
    <cfRule type="expression" priority="727" dxfId="2" stopIfTrue="1">
      <formula>AND(AND($D$932&lt;&gt;"",$D$932="Yes"),D1047="")</formula>
    </cfRule>
    <cfRule type="expression" priority="728" dxfId="3" stopIfTrue="1">
      <formula>AND(D1047="",NOT(AND($D$932&lt;&gt;"",$D$932="Yes")))</formula>
    </cfRule>
  </conditionalFormatting>
  <conditionalFormatting sqref="D1048">
    <cfRule type="expression" priority="729" dxfId="0" stopIfTrue="1">
      <formula>AND(D1048&lt;&gt;"",D$1045="",NOT(AND(D$1045&lt;&gt;"",D$1045&gt;0)))</formula>
    </cfRule>
    <cfRule type="expression" priority="730" dxfId="1" stopIfTrue="1">
      <formula>AND(D1048&lt;&gt;"",NOT(D$1045=""),NOT(AND(D$1045&lt;&gt;"",D$1045&gt;0)))</formula>
    </cfRule>
    <cfRule type="expression" priority="731" dxfId="2" stopIfTrue="1">
      <formula>AND(AND(D$1045&lt;&gt;"",D$1045&gt;0),D1048="")</formula>
    </cfRule>
    <cfRule type="expression" priority="732" dxfId="3" stopIfTrue="1">
      <formula>AND(D1048="",NOT(AND(D$1045&lt;&gt;"",D$1045&gt;0)))</formula>
    </cfRule>
  </conditionalFormatting>
  <conditionalFormatting sqref="D1049">
    <cfRule type="expression" priority="733" dxfId="0" stopIfTrue="1">
      <formula>AND(D1049&lt;&gt;"",D$1046="",NOT(AND(D$1046&lt;&gt;"",D$1046&gt;0)))</formula>
    </cfRule>
    <cfRule type="expression" priority="734" dxfId="1" stopIfTrue="1">
      <formula>AND(D1049&lt;&gt;"",NOT(D$1046=""),NOT(AND(D$1046&lt;&gt;"",D$1046&gt;0)))</formula>
    </cfRule>
    <cfRule type="expression" priority="735" dxfId="2" stopIfTrue="1">
      <formula>AND(AND(D$1046&lt;&gt;"",D$1046&gt;0),D1049="")</formula>
    </cfRule>
    <cfRule type="expression" priority="736" dxfId="3" stopIfTrue="1">
      <formula>AND(D1049="",NOT(AND(D$1046&lt;&gt;"",D$1046&gt;0)))</formula>
    </cfRule>
  </conditionalFormatting>
  <conditionalFormatting sqref="D1050">
    <cfRule type="expression" priority="737" dxfId="0" stopIfTrue="1">
      <formula>AND(D1050&lt;&gt;"",D$1047="",NOT(AND(D$1047&lt;&gt;"",D$1047&gt;0)))</formula>
    </cfRule>
    <cfRule type="expression" priority="738" dxfId="1" stopIfTrue="1">
      <formula>AND(D1050&lt;&gt;"",NOT(D$1047=""),NOT(AND(D$1047&lt;&gt;"",D$1047&gt;0)))</formula>
    </cfRule>
    <cfRule type="expression" priority="739" dxfId="2" stopIfTrue="1">
      <formula>AND(AND(D$1047&lt;&gt;"",D$1047&gt;0),D1050="")</formula>
    </cfRule>
    <cfRule type="expression" priority="740" dxfId="3" stopIfTrue="1">
      <formula>AND(D1050="",NOT(AND(D$1047&lt;&gt;"",D$1047&gt;0)))</formula>
    </cfRule>
  </conditionalFormatting>
  <conditionalFormatting sqref="D1051">
    <cfRule type="expression" priority="741" dxfId="0" stopIfTrue="1">
      <formula>AND(D1051&lt;&gt;"",AND(COUNTA('2- PR'!$D$1045:$D$1045)=0,COUNTA('2- PR'!$D$1046:$D$1046)=0,COUNTA('2- PR'!$D$1047:$D$1047)=0),NOT(SUM('2- PR'!$D$1045:$D$1045,'2- PR'!$D$1046:$D$1046,'2- PR'!$D$1047:$D$1047)&gt;0))</formula>
    </cfRule>
    <cfRule type="expression" priority="742" dxfId="1" stopIfTrue="1">
      <formula>AND(D1051&lt;&gt;"",NOT(AND(COUNTA('2- PR'!$D$1045:$D$1045)=0,COUNTA('2- PR'!$D$1046:$D$1046)=0,COUNTA('2- PR'!$D$1047:$D$1047)=0)),NOT(SUM('2- PR'!$D$1045:$D$1045,'2- PR'!$D$1046:$D$1046,'2- PR'!$D$1047:$D$1047)&gt;0))</formula>
    </cfRule>
    <cfRule type="expression" priority="743" dxfId="2" stopIfTrue="1">
      <formula>AND(SUM('2- PR'!$D$1045:$D$1045,'2- PR'!$D$1046:$D$1046,'2- PR'!$D$1047:$D$1047)&gt;0,D1051="")</formula>
    </cfRule>
    <cfRule type="expression" priority="744" dxfId="3" stopIfTrue="1">
      <formula>AND(D1051="",NOT(SUM('2- PR'!$D$1045:$D$1045,'2- PR'!$D$1046:$D$1046,'2- PR'!$D$1047:$D$1047)&gt;0))</formula>
    </cfRule>
  </conditionalFormatting>
  <conditionalFormatting sqref="D1052:H1052">
    <cfRule type="expression" priority="745" dxfId="0" stopIfTrue="1">
      <formula>AND(D1052&lt;&gt;"",AND(COUNTA('2- PR'!$D$1045:$D$1045)=0,COUNTA('2- PR'!$D$1046:$D$1046)=0,COUNTA('2- PR'!$D$1047:$D$1047)=0),NOT(SUM('2- PR'!$D$1045:$D$1045,'2- PR'!$D$1046:$D$1046,'2- PR'!$D$1047:$D$1047)&gt;0))</formula>
    </cfRule>
    <cfRule type="expression" priority="746" dxfId="1" stopIfTrue="1">
      <formula>AND(D1052&lt;&gt;"",NOT(AND(COUNTA('2- PR'!$D$1045:$D$1045)=0,COUNTA('2- PR'!$D$1046:$D$1046)=0,COUNTA('2- PR'!$D$1047:$D$1047)=0)),NOT(SUM('2- PR'!$D$1045:$D$1045,'2- PR'!$D$1046:$D$1046,'2- PR'!$D$1047:$D$1047)&gt;0))</formula>
    </cfRule>
    <cfRule type="expression" priority="747" dxfId="2" stopIfTrue="1">
      <formula>AND(SUM('2- PR'!$D$1045:$D$1045,'2- PR'!$D$1046:$D$1046,'2- PR'!$D$1047:$D$1047)&gt;0,D1052="")</formula>
    </cfRule>
    <cfRule type="expression" priority="748" dxfId="3" stopIfTrue="1">
      <formula>AND(D1052="",NOT(SUM('2- PR'!$D$1045:$D$1045,'2- PR'!$D$1046:$D$1046,'2- PR'!$D$1047:$D$1047)&gt;0))</formula>
    </cfRule>
  </conditionalFormatting>
  <conditionalFormatting sqref="D1053:H1053">
    <cfRule type="expression" priority="749" dxfId="0" stopIfTrue="1">
      <formula>AND(D1053&lt;&gt;"",AND(COUNTA('2- PR'!$D$1045:$D$1045)=0,COUNTA('2- PR'!$D$1046:$D$1046)=0,COUNTA('2- PR'!$D$1047:$D$1047)=0),NOT(SUM('2- PR'!$D$1045:$D$1045,'2- PR'!$D$1046:$D$1046,'2- PR'!$D$1047:$D$1047)&gt;0))</formula>
    </cfRule>
    <cfRule type="expression" priority="750" dxfId="1" stopIfTrue="1">
      <formula>AND(D1053&lt;&gt;"",NOT(AND(COUNTA('2- PR'!$D$1045:$D$1045)=0,COUNTA('2- PR'!$D$1046:$D$1046)=0,COUNTA('2- PR'!$D$1047:$D$1047)=0)),NOT(SUM('2- PR'!$D$1045:$D$1045,'2- PR'!$D$1046:$D$1046,'2- PR'!$D$1047:$D$1047)&gt;0))</formula>
    </cfRule>
    <cfRule type="expression" priority="751" dxfId="2" stopIfTrue="1">
      <formula>AND(SUM('2- PR'!$D$1045:$D$1045,'2- PR'!$D$1046:$D$1046,'2- PR'!$D$1047:$D$1047)&gt;0,D1053="")</formula>
    </cfRule>
    <cfRule type="expression" priority="752" dxfId="3" stopIfTrue="1">
      <formula>AND(D1053="",NOT(SUM('2- PR'!$D$1045:$D$1045,'2- PR'!$D$1046:$D$1046,'2- PR'!$D$1047:$D$1047)&gt;0))</formula>
    </cfRule>
  </conditionalFormatting>
  <conditionalFormatting sqref="D1055">
    <cfRule type="expression" priority="753" dxfId="0" stopIfTrue="1">
      <formula>AND(D1055&lt;&gt;"",$D$933="",NOT(AND($D$933&lt;&gt;"",$D$933="Yes")))</formula>
    </cfRule>
    <cfRule type="expression" priority="754" dxfId="1" stopIfTrue="1">
      <formula>AND(D1055&lt;&gt;"",NOT($D$933=""),NOT(AND($D$933&lt;&gt;"",$D$933="Yes")))</formula>
    </cfRule>
    <cfRule type="expression" priority="755" dxfId="2" stopIfTrue="1">
      <formula>AND(AND($D$933&lt;&gt;"",$D$933="Yes"),D1055="")</formula>
    </cfRule>
    <cfRule type="expression" priority="756" dxfId="3" stopIfTrue="1">
      <formula>AND(D1055="",NOT(AND($D$933&lt;&gt;"",$D$933="Yes")))</formula>
    </cfRule>
  </conditionalFormatting>
  <conditionalFormatting sqref="D1056">
    <cfRule type="expression" priority="757" dxfId="0" stopIfTrue="1">
      <formula>AND(D1056&lt;&gt;"",$D$933="",NOT(AND($D$933&lt;&gt;"",$D$933="Yes")))</formula>
    </cfRule>
    <cfRule type="expression" priority="758" dxfId="1" stopIfTrue="1">
      <formula>AND(D1056&lt;&gt;"",NOT($D$933=""),NOT(AND($D$933&lt;&gt;"",$D$933="Yes")))</formula>
    </cfRule>
    <cfRule type="expression" priority="759" dxfId="2" stopIfTrue="1">
      <formula>AND(AND($D$933&lt;&gt;"",$D$933="Yes"),D1056="")</formula>
    </cfRule>
    <cfRule type="expression" priority="760" dxfId="3" stopIfTrue="1">
      <formula>AND(D1056="",NOT(AND($D$933&lt;&gt;"",$D$933="Yes")))</formula>
    </cfRule>
  </conditionalFormatting>
  <conditionalFormatting sqref="D1057">
    <cfRule type="expression" priority="761" dxfId="0" stopIfTrue="1">
      <formula>AND(D1057&lt;&gt;"",$D$933="",NOT(AND($D$933&lt;&gt;"",$D$933="Yes")))</formula>
    </cfRule>
    <cfRule type="expression" priority="762" dxfId="1" stopIfTrue="1">
      <formula>AND(D1057&lt;&gt;"",NOT($D$933=""),NOT(AND($D$933&lt;&gt;"",$D$933="Yes")))</formula>
    </cfRule>
    <cfRule type="expression" priority="763" dxfId="2" stopIfTrue="1">
      <formula>AND(AND($D$933&lt;&gt;"",$D$933="Yes"),D1057="")</formula>
    </cfRule>
    <cfRule type="expression" priority="764" dxfId="3" stopIfTrue="1">
      <formula>AND(D1057="",NOT(AND($D$933&lt;&gt;"",$D$933="Yes")))</formula>
    </cfRule>
  </conditionalFormatting>
  <conditionalFormatting sqref="D1058">
    <cfRule type="expression" priority="765" dxfId="0" stopIfTrue="1">
      <formula>AND(D1058&lt;&gt;"",$D$933="",NOT(AND($D$933&lt;&gt;"",$D$933="Yes")))</formula>
    </cfRule>
    <cfRule type="expression" priority="766" dxfId="1" stopIfTrue="1">
      <formula>AND(D1058&lt;&gt;"",NOT($D$933=""),NOT(AND($D$933&lt;&gt;"",$D$933="Yes")))</formula>
    </cfRule>
    <cfRule type="expression" priority="767" dxfId="2" stopIfTrue="1">
      <formula>AND(AND($D$933&lt;&gt;"",$D$933="Yes"),D1058="")</formula>
    </cfRule>
    <cfRule type="expression" priority="768" dxfId="3" stopIfTrue="1">
      <formula>AND(D1058="",NOT(AND($D$933&lt;&gt;"",$D$933="Yes")))</formula>
    </cfRule>
  </conditionalFormatting>
  <conditionalFormatting sqref="D1059">
    <cfRule type="expression" priority="769" dxfId="0" stopIfTrue="1">
      <formula>AND(D1059&lt;&gt;"",$D$933="",NOT(AND($D$933&lt;&gt;"",$D$933="Yes")))</formula>
    </cfRule>
    <cfRule type="expression" priority="770" dxfId="1" stopIfTrue="1">
      <formula>AND(D1059&lt;&gt;"",NOT($D$933=""),NOT(AND($D$933&lt;&gt;"",$D$933="Yes")))</formula>
    </cfRule>
    <cfRule type="expression" priority="771" dxfId="2" stopIfTrue="1">
      <formula>AND(AND($D$933&lt;&gt;"",$D$933="Yes"),D1059="")</formula>
    </cfRule>
    <cfRule type="expression" priority="772" dxfId="3" stopIfTrue="1">
      <formula>AND(D1059="",NOT(AND($D$933&lt;&gt;"",$D$933="Yes")))</formula>
    </cfRule>
  </conditionalFormatting>
  <conditionalFormatting sqref="D1060">
    <cfRule type="expression" priority="773" dxfId="0" stopIfTrue="1">
      <formula>AND(D1060&lt;&gt;"",$D$933="",NOT(AND($D$933&lt;&gt;"",$D$933="Yes")))</formula>
    </cfRule>
    <cfRule type="expression" priority="774" dxfId="1" stopIfTrue="1">
      <formula>AND(D1060&lt;&gt;"",NOT($D$933=""),NOT(AND($D$933&lt;&gt;"",$D$933="Yes")))</formula>
    </cfRule>
    <cfRule type="expression" priority="775" dxfId="2" stopIfTrue="1">
      <formula>AND(AND($D$933&lt;&gt;"",$D$933="Yes"),D1060="")</formula>
    </cfRule>
    <cfRule type="expression" priority="776" dxfId="3" stopIfTrue="1">
      <formula>AND(D1060="",NOT(AND($D$933&lt;&gt;"",$D$933="Yes")))</formula>
    </cfRule>
  </conditionalFormatting>
  <conditionalFormatting sqref="D1061">
    <cfRule type="expression" priority="777" dxfId="0" stopIfTrue="1">
      <formula>AND(D1061&lt;&gt;"",$D$933="",NOT(AND($D$933&lt;&gt;"",$D$933="Yes")))</formula>
    </cfRule>
    <cfRule type="expression" priority="778" dxfId="1" stopIfTrue="1">
      <formula>AND(D1061&lt;&gt;"",NOT($D$933=""),NOT(AND($D$933&lt;&gt;"",$D$933="Yes")))</formula>
    </cfRule>
    <cfRule type="expression" priority="779" dxfId="2" stopIfTrue="1">
      <formula>AND(AND($D$933&lt;&gt;"",$D$933="Yes"),D1061="")</formula>
    </cfRule>
    <cfRule type="expression" priority="780" dxfId="3" stopIfTrue="1">
      <formula>AND(D1061="",NOT(AND($D$933&lt;&gt;"",$D$933="Yes")))</formula>
    </cfRule>
  </conditionalFormatting>
  <conditionalFormatting sqref="D1062">
    <cfRule type="expression" priority="781" dxfId="0" stopIfTrue="1">
      <formula>AND(D1062&lt;&gt;"",$D$933="",NOT(AND($D$933&lt;&gt;"",$D$933="Yes")))</formula>
    </cfRule>
    <cfRule type="expression" priority="782" dxfId="1" stopIfTrue="1">
      <formula>AND(D1062&lt;&gt;"",NOT($D$933=""),NOT(AND($D$933&lt;&gt;"",$D$933="Yes")))</formula>
    </cfRule>
    <cfRule type="expression" priority="783" dxfId="2" stopIfTrue="1">
      <formula>AND(AND($D$933&lt;&gt;"",$D$933="Yes"),D1062="")</formula>
    </cfRule>
    <cfRule type="expression" priority="784" dxfId="3" stopIfTrue="1">
      <formula>AND(D1062="",NOT(AND($D$933&lt;&gt;"",$D$933="Yes")))</formula>
    </cfRule>
  </conditionalFormatting>
  <conditionalFormatting sqref="D1063">
    <cfRule type="expression" priority="785" dxfId="0" stopIfTrue="1">
      <formula>AND(D1063&lt;&gt;"",$D$933="",NOT(AND($D$933&lt;&gt;"",$D$933="Yes")))</formula>
    </cfRule>
    <cfRule type="expression" priority="786" dxfId="1" stopIfTrue="1">
      <formula>AND(D1063&lt;&gt;"",NOT($D$933=""),NOT(AND($D$933&lt;&gt;"",$D$933="Yes")))</formula>
    </cfRule>
    <cfRule type="expression" priority="787" dxfId="2" stopIfTrue="1">
      <formula>AND(AND($D$933&lt;&gt;"",$D$933="Yes"),D1063="")</formula>
    </cfRule>
    <cfRule type="expression" priority="788" dxfId="3" stopIfTrue="1">
      <formula>AND(D1063="",NOT(AND($D$933&lt;&gt;"",$D$933="Yes")))</formula>
    </cfRule>
  </conditionalFormatting>
  <conditionalFormatting sqref="D1064">
    <cfRule type="expression" priority="789" dxfId="0" stopIfTrue="1">
      <formula>AND(D1064&lt;&gt;"",AND(COUNTA('2- PR'!$D$1055:$D$1055)=0,COUNTA('2- PR'!$D$1058:$D$1058)=0,COUNTA('2- PR'!$D$1061:$D$1061)=0),NOT(SUM('2- PR'!$D$1055:$D$1055,'2- PR'!$D$1058:$D$1058,'2- PR'!$D$1061:$D$1061)&gt;0))</formula>
    </cfRule>
    <cfRule type="expression" priority="790" dxfId="1" stopIfTrue="1">
      <formula>AND(D1064&lt;&gt;"",NOT(AND(COUNTA('2- PR'!$D$1055:$D$1055)=0,COUNTA('2- PR'!$D$1058:$D$1058)=0,COUNTA('2- PR'!$D$1061:$D$1061)=0)),NOT(SUM('2- PR'!$D$1055:$D$1055,'2- PR'!$D$1058:$D$1058,'2- PR'!$D$1061:$D$1061)&gt;0))</formula>
    </cfRule>
    <cfRule type="expression" priority="791" dxfId="2" stopIfTrue="1">
      <formula>AND(SUM('2- PR'!$D$1055:$D$1055,'2- PR'!$D$1058:$D$1058,'2- PR'!$D$1061:$D$1061)&gt;0,D1064="")</formula>
    </cfRule>
    <cfRule type="expression" priority="792" dxfId="3" stopIfTrue="1">
      <formula>AND(D1064="",NOT(SUM('2- PR'!$D$1055:$D$1055,'2- PR'!$D$1058:$D$1058,'2- PR'!$D$1061:$D$1061)&gt;0))</formula>
    </cfRule>
  </conditionalFormatting>
  <conditionalFormatting sqref="D1065">
    <cfRule type="expression" priority="793" dxfId="0" stopIfTrue="1">
      <formula>AND(D1065&lt;&gt;"",AND(COUNTA('2- PR'!$D$1056:$D$1056)=0,COUNTA('2- PR'!$D$1059:$D$1059)=0,COUNTA('2- PR'!$D$1062:$D$1062)=0),NOT(SUM('2- PR'!$D$1056:$D$1056,'2- PR'!$D$1059:$D$1059,'2- PR'!$D$1062:$D$1062)&gt;0))</formula>
    </cfRule>
    <cfRule type="expression" priority="794" dxfId="1" stopIfTrue="1">
      <formula>AND(D1065&lt;&gt;"",NOT(AND(COUNTA('2- PR'!$D$1056:$D$1056)=0,COUNTA('2- PR'!$D$1059:$D$1059)=0,COUNTA('2- PR'!$D$1062:$D$1062)=0)),NOT(SUM('2- PR'!$D$1056:$D$1056,'2- PR'!$D$1059:$D$1059,'2- PR'!$D$1062:$D$1062)&gt;0))</formula>
    </cfRule>
    <cfRule type="expression" priority="795" dxfId="2" stopIfTrue="1">
      <formula>AND(SUM('2- PR'!$D$1056:$D$1056,'2- PR'!$D$1059:$D$1059,'2- PR'!$D$1062:$D$1062)&gt;0,D1065="")</formula>
    </cfRule>
    <cfRule type="expression" priority="796" dxfId="3" stopIfTrue="1">
      <formula>AND(D1065="",NOT(SUM('2- PR'!$D$1056:$D$1056,'2- PR'!$D$1059:$D$1059,'2- PR'!$D$1062:$D$1062)&gt;0))</formula>
    </cfRule>
  </conditionalFormatting>
  <conditionalFormatting sqref="D1066">
    <cfRule type="expression" priority="797" dxfId="0" stopIfTrue="1">
      <formula>AND(D1066&lt;&gt;"",AND(COUNTA('2- PR'!$D$1057:$D$1057)=0,COUNTA('2- PR'!$D$1060:$D$1060)=0,COUNTA('2- PR'!$D$1063:$D$1063)=0),NOT(SUM('2- PR'!$D$1057:$D$1057,'2- PR'!$D$1060:$D$1060,'2- PR'!$D$1063:$D$1063)&gt;0))</formula>
    </cfRule>
    <cfRule type="expression" priority="798" dxfId="1" stopIfTrue="1">
      <formula>AND(D1066&lt;&gt;"",NOT(AND(COUNTA('2- PR'!$D$1057:$D$1057)=0,COUNTA('2- PR'!$D$1060:$D$1060)=0,COUNTA('2- PR'!$D$1063:$D$1063)=0)),NOT(SUM('2- PR'!$D$1057:$D$1057,'2- PR'!$D$1060:$D$1060,'2- PR'!$D$1063:$D$1063)&gt;0))</formula>
    </cfRule>
    <cfRule type="expression" priority="799" dxfId="2" stopIfTrue="1">
      <formula>AND(SUM('2- PR'!$D$1057:$D$1057,'2- PR'!$D$1060:$D$1060,'2- PR'!$D$1063:$D$1063)&gt;0,D1066="")</formula>
    </cfRule>
    <cfRule type="expression" priority="800" dxfId="3" stopIfTrue="1">
      <formula>AND(D1066="",NOT(SUM('2- PR'!$D$1057:$D$1057,'2- PR'!$D$1060:$D$1060,'2- PR'!$D$1063:$D$1063)&gt;0))</formula>
    </cfRule>
  </conditionalFormatting>
  <conditionalFormatting sqref="D1068">
    <cfRule type="expression" priority="801" dxfId="0" stopIfTrue="1">
      <formula>AND(D1068&lt;&gt;"",$D$1055="",NOT(AND($D$1055&lt;&gt;"",$D$1055&gt;0)))</formula>
    </cfRule>
    <cfRule type="expression" priority="802" dxfId="1" stopIfTrue="1">
      <formula>AND(D1068&lt;&gt;"",NOT($D$1055=""),NOT(AND($D$1055&lt;&gt;"",$D$1055&gt;0)))</formula>
    </cfRule>
    <cfRule type="expression" priority="803" dxfId="2" stopIfTrue="1">
      <formula>AND(AND($D$1055&lt;&gt;"",$D$1055&gt;0),D1068="")</formula>
    </cfRule>
    <cfRule type="expression" priority="804" dxfId="3" stopIfTrue="1">
      <formula>AND(D1068="",NOT(AND($D$1055&lt;&gt;"",$D$1055&gt;0)))</formula>
    </cfRule>
  </conditionalFormatting>
  <conditionalFormatting sqref="D1069">
    <cfRule type="expression" priority="805" dxfId="0" stopIfTrue="1">
      <formula>AND(D1069&lt;&gt;"",$D$1056="",NOT(AND($D$1056&lt;&gt;"",$D$1056&gt;0)))</formula>
    </cfRule>
    <cfRule type="expression" priority="806" dxfId="1" stopIfTrue="1">
      <formula>AND(D1069&lt;&gt;"",NOT($D$1056=""),NOT(AND($D$1056&lt;&gt;"",$D$1056&gt;0)))</formula>
    </cfRule>
    <cfRule type="expression" priority="807" dxfId="2" stopIfTrue="1">
      <formula>AND(AND($D$1056&lt;&gt;"",$D$1056&gt;0),D1069="")</formula>
    </cfRule>
    <cfRule type="expression" priority="808" dxfId="3" stopIfTrue="1">
      <formula>AND(D1069="",NOT(AND($D$1056&lt;&gt;"",$D$1056&gt;0)))</formula>
    </cfRule>
  </conditionalFormatting>
  <conditionalFormatting sqref="D1070">
    <cfRule type="expression" priority="809" dxfId="0" stopIfTrue="1">
      <formula>AND(D1070&lt;&gt;"",$D$1057="",NOT(AND($D$1057&lt;&gt;"",$D$1057&gt;0)))</formula>
    </cfRule>
    <cfRule type="expression" priority="810" dxfId="1" stopIfTrue="1">
      <formula>AND(D1070&lt;&gt;"",NOT($D$1057=""),NOT(AND($D$1057&lt;&gt;"",$D$1057&gt;0)))</formula>
    </cfRule>
    <cfRule type="expression" priority="811" dxfId="2" stopIfTrue="1">
      <formula>AND(AND($D$1057&lt;&gt;"",$D$1057&gt;0),D1070="")</formula>
    </cfRule>
    <cfRule type="expression" priority="812" dxfId="3" stopIfTrue="1">
      <formula>AND(D1070="",NOT(AND($D$1057&lt;&gt;"",$D$1057&gt;0)))</formula>
    </cfRule>
  </conditionalFormatting>
  <conditionalFormatting sqref="D1071">
    <cfRule type="expression" priority="813" dxfId="0" stopIfTrue="1">
      <formula>AND(D1071&lt;&gt;"",$D$1055="",NOT(AND($D$1055&lt;&gt;"",$D$1055&gt;0)))</formula>
    </cfRule>
    <cfRule type="expression" priority="814" dxfId="1" stopIfTrue="1">
      <formula>AND(D1071&lt;&gt;"",NOT($D$1055=""),NOT(AND($D$1055&lt;&gt;"",$D$1055&gt;0)))</formula>
    </cfRule>
    <cfRule type="expression" priority="815" dxfId="2" stopIfTrue="1">
      <formula>AND(AND($D$1055&lt;&gt;"",$D$1055&gt;0),D1071="")</formula>
    </cfRule>
    <cfRule type="expression" priority="816" dxfId="3" stopIfTrue="1">
      <formula>AND(D1071="",NOT(AND($D$1055&lt;&gt;"",$D$1055&gt;0)))</formula>
    </cfRule>
  </conditionalFormatting>
  <conditionalFormatting sqref="D1072">
    <cfRule type="expression" priority="817" dxfId="0" stopIfTrue="1">
      <formula>AND(D1072&lt;&gt;"",$D$1056="",NOT(AND($D$1056&lt;&gt;"",$D$1056&gt;0)))</formula>
    </cfRule>
    <cfRule type="expression" priority="818" dxfId="1" stopIfTrue="1">
      <formula>AND(D1072&lt;&gt;"",NOT($D$1056=""),NOT(AND($D$1056&lt;&gt;"",$D$1056&gt;0)))</formula>
    </cfRule>
    <cfRule type="expression" priority="819" dxfId="2" stopIfTrue="1">
      <formula>AND(AND($D$1056&lt;&gt;"",$D$1056&gt;0),D1072="")</formula>
    </cfRule>
    <cfRule type="expression" priority="820" dxfId="3" stopIfTrue="1">
      <formula>AND(D1072="",NOT(AND($D$1056&lt;&gt;"",$D$1056&gt;0)))</formula>
    </cfRule>
  </conditionalFormatting>
  <conditionalFormatting sqref="D1073">
    <cfRule type="expression" priority="821" dxfId="0" stopIfTrue="1">
      <formula>AND(D1073&lt;&gt;"",$D$1057="",NOT(AND($D$1057&lt;&gt;"",$D$1057&gt;0)))</formula>
    </cfRule>
    <cfRule type="expression" priority="822" dxfId="1" stopIfTrue="1">
      <formula>AND(D1073&lt;&gt;"",NOT($D$1057=""),NOT(AND($D$1057&lt;&gt;"",$D$1057&gt;0)))</formula>
    </cfRule>
    <cfRule type="expression" priority="823" dxfId="2" stopIfTrue="1">
      <formula>AND(AND($D$1057&lt;&gt;"",$D$1057&gt;0),D1073="")</formula>
    </cfRule>
    <cfRule type="expression" priority="824" dxfId="3" stopIfTrue="1">
      <formula>AND(D1073="",NOT(AND($D$1057&lt;&gt;"",$D$1057&gt;0)))</formula>
    </cfRule>
  </conditionalFormatting>
  <conditionalFormatting sqref="D1074">
    <cfRule type="expression" priority="825" dxfId="0" stopIfTrue="1">
      <formula>AND(D1074&lt;&gt;"",$D$1055="",NOT(AND($D$1055&lt;&gt;"",$D$1055&gt;0)))</formula>
    </cfRule>
    <cfRule type="expression" priority="826" dxfId="1" stopIfTrue="1">
      <formula>AND(D1074&lt;&gt;"",NOT($D$1055=""),NOT(AND($D$1055&lt;&gt;"",$D$1055&gt;0)))</formula>
    </cfRule>
    <cfRule type="expression" priority="827" dxfId="2" stopIfTrue="1">
      <formula>AND(AND($D$1055&lt;&gt;"",$D$1055&gt;0),D1074="")</formula>
    </cfRule>
    <cfRule type="expression" priority="828" dxfId="3" stopIfTrue="1">
      <formula>AND(D1074="",NOT(AND($D$1055&lt;&gt;"",$D$1055&gt;0)))</formula>
    </cfRule>
  </conditionalFormatting>
  <conditionalFormatting sqref="D1075">
    <cfRule type="expression" priority="829" dxfId="0" stopIfTrue="1">
      <formula>AND(D1075&lt;&gt;"",$D$1056="",NOT(AND($D$1056&lt;&gt;"",$D$1056&gt;0)))</formula>
    </cfRule>
    <cfRule type="expression" priority="830" dxfId="1" stopIfTrue="1">
      <formula>AND(D1075&lt;&gt;"",NOT($D$1056=""),NOT(AND($D$1056&lt;&gt;"",$D$1056&gt;0)))</formula>
    </cfRule>
    <cfRule type="expression" priority="831" dxfId="2" stopIfTrue="1">
      <formula>AND(AND($D$1056&lt;&gt;"",$D$1056&gt;0),D1075="")</formula>
    </cfRule>
    <cfRule type="expression" priority="832" dxfId="3" stopIfTrue="1">
      <formula>AND(D1075="",NOT(AND($D$1056&lt;&gt;"",$D$1056&gt;0)))</formula>
    </cfRule>
  </conditionalFormatting>
  <conditionalFormatting sqref="D1076">
    <cfRule type="expression" priority="833" dxfId="0" stopIfTrue="1">
      <formula>AND(D1076&lt;&gt;"",$D$1057="",NOT(AND($D$1057&lt;&gt;"",$D$1057&gt;0)))</formula>
    </cfRule>
    <cfRule type="expression" priority="834" dxfId="1" stopIfTrue="1">
      <formula>AND(D1076&lt;&gt;"",NOT($D$1057=""),NOT(AND($D$1057&lt;&gt;"",$D$1057&gt;0)))</formula>
    </cfRule>
    <cfRule type="expression" priority="835" dxfId="2" stopIfTrue="1">
      <formula>AND(AND($D$1057&lt;&gt;"",$D$1057&gt;0),D1076="")</formula>
    </cfRule>
    <cfRule type="expression" priority="836" dxfId="3" stopIfTrue="1">
      <formula>AND(D1076="",NOT(AND($D$1057&lt;&gt;"",$D$1057&gt;0)))</formula>
    </cfRule>
  </conditionalFormatting>
  <conditionalFormatting sqref="D1077">
    <cfRule type="expression" priority="837" dxfId="0" stopIfTrue="1">
      <formula>AND(D1077&lt;&gt;"",$D$1055="",NOT(AND($D$1055&lt;&gt;"",$D$1055&gt;0)))</formula>
    </cfRule>
    <cfRule type="expression" priority="838" dxfId="1" stopIfTrue="1">
      <formula>AND(D1077&lt;&gt;"",NOT($D$1055=""),NOT(AND($D$1055&lt;&gt;"",$D$1055&gt;0)))</formula>
    </cfRule>
    <cfRule type="expression" priority="839" dxfId="2" stopIfTrue="1">
      <formula>AND(AND($D$1055&lt;&gt;"",$D$1055&gt;0),D1077="")</formula>
    </cfRule>
    <cfRule type="expression" priority="840" dxfId="3" stopIfTrue="1">
      <formula>AND(D1077="",NOT(AND($D$1055&lt;&gt;"",$D$1055&gt;0)))</formula>
    </cfRule>
  </conditionalFormatting>
  <conditionalFormatting sqref="D1078">
    <cfRule type="expression" priority="841" dxfId="0" stopIfTrue="1">
      <formula>AND(D1078&lt;&gt;"",$D$1056="",NOT(AND($D$1056&lt;&gt;"",$D$1056&gt;0)))</formula>
    </cfRule>
    <cfRule type="expression" priority="842" dxfId="1" stopIfTrue="1">
      <formula>AND(D1078&lt;&gt;"",NOT($D$1056=""),NOT(AND($D$1056&lt;&gt;"",$D$1056&gt;0)))</formula>
    </cfRule>
    <cfRule type="expression" priority="843" dxfId="2" stopIfTrue="1">
      <formula>AND(AND($D$1056&lt;&gt;"",$D$1056&gt;0),D1078="")</formula>
    </cfRule>
    <cfRule type="expression" priority="844" dxfId="3" stopIfTrue="1">
      <formula>AND(D1078="",NOT(AND($D$1056&lt;&gt;"",$D$1056&gt;0)))</formula>
    </cfRule>
  </conditionalFormatting>
  <conditionalFormatting sqref="D1079">
    <cfRule type="expression" priority="845" dxfId="0" stopIfTrue="1">
      <formula>AND(D1079&lt;&gt;"",$D$1057="",NOT(AND($D$1057&lt;&gt;"",$D$1057&gt;0)))</formula>
    </cfRule>
    <cfRule type="expression" priority="846" dxfId="1" stopIfTrue="1">
      <formula>AND(D1079&lt;&gt;"",NOT($D$1057=""),NOT(AND($D$1057&lt;&gt;"",$D$1057&gt;0)))</formula>
    </cfRule>
    <cfRule type="expression" priority="847" dxfId="2" stopIfTrue="1">
      <formula>AND(AND($D$1057&lt;&gt;"",$D$1057&gt;0),D1079="")</formula>
    </cfRule>
    <cfRule type="expression" priority="848" dxfId="3" stopIfTrue="1">
      <formula>AND(D1079="",NOT(AND($D$1057&lt;&gt;"",$D$1057&gt;0)))</formula>
    </cfRule>
  </conditionalFormatting>
  <conditionalFormatting sqref="D1080">
    <cfRule type="expression" priority="849" dxfId="0" stopIfTrue="1">
      <formula>AND(D1080&lt;&gt;"",$D$1055="",NOT(AND($D$1055&lt;&gt;"",$D$1055&gt;0)))</formula>
    </cfRule>
    <cfRule type="expression" priority="850" dxfId="1" stopIfTrue="1">
      <formula>AND(D1080&lt;&gt;"",NOT($D$1055=""),NOT(AND($D$1055&lt;&gt;"",$D$1055&gt;0)))</formula>
    </cfRule>
    <cfRule type="expression" priority="851" dxfId="2" stopIfTrue="1">
      <formula>AND(AND($D$1055&lt;&gt;"",$D$1055&gt;0),D1080="")</formula>
    </cfRule>
    <cfRule type="expression" priority="852" dxfId="3" stopIfTrue="1">
      <formula>AND(D1080="",NOT(AND($D$1055&lt;&gt;"",$D$1055&gt;0)))</formula>
    </cfRule>
  </conditionalFormatting>
  <conditionalFormatting sqref="D1081">
    <cfRule type="expression" priority="853" dxfId="0" stopIfTrue="1">
      <formula>AND(D1081&lt;&gt;"",$D$1056="",NOT(AND($D$1056&lt;&gt;"",$D$1056&gt;0)))</formula>
    </cfRule>
    <cfRule type="expression" priority="854" dxfId="1" stopIfTrue="1">
      <formula>AND(D1081&lt;&gt;"",NOT($D$1056=""),NOT(AND($D$1056&lt;&gt;"",$D$1056&gt;0)))</formula>
    </cfRule>
    <cfRule type="expression" priority="855" dxfId="2" stopIfTrue="1">
      <formula>AND(AND($D$1056&lt;&gt;"",$D$1056&gt;0),D1081="")</formula>
    </cfRule>
    <cfRule type="expression" priority="856" dxfId="3" stopIfTrue="1">
      <formula>AND(D1081="",NOT(AND($D$1056&lt;&gt;"",$D$1056&gt;0)))</formula>
    </cfRule>
  </conditionalFormatting>
  <conditionalFormatting sqref="D1082">
    <cfRule type="expression" priority="857" dxfId="0" stopIfTrue="1">
      <formula>AND(D1082&lt;&gt;"",$D$1057="",NOT(AND($D$1057&lt;&gt;"",$D$1057&gt;0)))</formula>
    </cfRule>
    <cfRule type="expression" priority="858" dxfId="1" stopIfTrue="1">
      <formula>AND(D1082&lt;&gt;"",NOT($D$1057=""),NOT(AND($D$1057&lt;&gt;"",$D$1057&gt;0)))</formula>
    </cfRule>
    <cfRule type="expression" priority="859" dxfId="2" stopIfTrue="1">
      <formula>AND(AND($D$1057&lt;&gt;"",$D$1057&gt;0),D1082="")</formula>
    </cfRule>
    <cfRule type="expression" priority="860" dxfId="3" stopIfTrue="1">
      <formula>AND(D1082="",NOT(AND($D$1057&lt;&gt;"",$D$1057&gt;0)))</formula>
    </cfRule>
  </conditionalFormatting>
  <conditionalFormatting sqref="D1083">
    <cfRule type="expression" priority="861" dxfId="0" stopIfTrue="1">
      <formula>AND(D1083&lt;&gt;"",D$1068="",NOT(AND(D$1068&lt;&gt;"",D$1068&gt;0)))</formula>
    </cfRule>
    <cfRule type="expression" priority="862" dxfId="1" stopIfTrue="1">
      <formula>AND(D1083&lt;&gt;"",NOT(D$1068=""),NOT(AND(D$1068&lt;&gt;"",D$1068&gt;0)))</formula>
    </cfRule>
    <cfRule type="expression" priority="863" dxfId="2" stopIfTrue="1">
      <formula>AND(AND(D$1068&lt;&gt;"",D$1068&gt;0),D1083="")</formula>
    </cfRule>
    <cfRule type="expression" priority="864" dxfId="3" stopIfTrue="1">
      <formula>AND(D1083="",NOT(AND(D$1068&lt;&gt;"",D$1068&gt;0)))</formula>
    </cfRule>
  </conditionalFormatting>
  <conditionalFormatting sqref="D1084">
    <cfRule type="expression" priority="865" dxfId="0" stopIfTrue="1">
      <formula>AND(D1084&lt;&gt;"",D$1069="",NOT(AND(D$1069&lt;&gt;"",D$1069&gt;0)))</formula>
    </cfRule>
    <cfRule type="expression" priority="866" dxfId="1" stopIfTrue="1">
      <formula>AND(D1084&lt;&gt;"",NOT(D$1069=""),NOT(AND(D$1069&lt;&gt;"",D$1069&gt;0)))</formula>
    </cfRule>
    <cfRule type="expression" priority="867" dxfId="2" stopIfTrue="1">
      <formula>AND(AND(D$1069&lt;&gt;"",D$1069&gt;0),D1084="")</formula>
    </cfRule>
    <cfRule type="expression" priority="868" dxfId="3" stopIfTrue="1">
      <formula>AND(D1084="",NOT(AND(D$1069&lt;&gt;"",D$1069&gt;0)))</formula>
    </cfRule>
  </conditionalFormatting>
  <conditionalFormatting sqref="D1085">
    <cfRule type="expression" priority="869" dxfId="0" stopIfTrue="1">
      <formula>AND(D1085&lt;&gt;"",D$1070="",NOT(AND(D$1070&lt;&gt;"",D$1070&gt;0)))</formula>
    </cfRule>
    <cfRule type="expression" priority="870" dxfId="1" stopIfTrue="1">
      <formula>AND(D1085&lt;&gt;"",NOT(D$1070=""),NOT(AND(D$1070&lt;&gt;"",D$1070&gt;0)))</formula>
    </cfRule>
    <cfRule type="expression" priority="871" dxfId="2" stopIfTrue="1">
      <formula>AND(AND(D$1070&lt;&gt;"",D$1070&gt;0),D1085="")</formula>
    </cfRule>
    <cfRule type="expression" priority="872" dxfId="3" stopIfTrue="1">
      <formula>AND(D1085="",NOT(AND(D$1070&lt;&gt;"",D$1070&gt;0)))</formula>
    </cfRule>
  </conditionalFormatting>
  <conditionalFormatting sqref="D1086">
    <cfRule type="expression" priority="873" dxfId="0" stopIfTrue="1">
      <formula>AND(D1086&lt;&gt;"",D$1071="",NOT(AND(D$1071&lt;&gt;"",D$1071&gt;0)))</formula>
    </cfRule>
    <cfRule type="expression" priority="874" dxfId="1" stopIfTrue="1">
      <formula>AND(D1086&lt;&gt;"",NOT(D$1071=""),NOT(AND(D$1071&lt;&gt;"",D$1071&gt;0)))</formula>
    </cfRule>
    <cfRule type="expression" priority="875" dxfId="2" stopIfTrue="1">
      <formula>AND(AND(D$1071&lt;&gt;"",D$1071&gt;0),D1086="")</formula>
    </cfRule>
    <cfRule type="expression" priority="876" dxfId="3" stopIfTrue="1">
      <formula>AND(D1086="",NOT(AND(D$1071&lt;&gt;"",D$1071&gt;0)))</formula>
    </cfRule>
  </conditionalFormatting>
  <conditionalFormatting sqref="D1087">
    <cfRule type="expression" priority="877" dxfId="0" stopIfTrue="1">
      <formula>AND(D1087&lt;&gt;"",D$1072="",NOT(AND(D$1072&lt;&gt;"",D$1072&gt;0)))</formula>
    </cfRule>
    <cfRule type="expression" priority="878" dxfId="1" stopIfTrue="1">
      <formula>AND(D1087&lt;&gt;"",NOT(D$1072=""),NOT(AND(D$1072&lt;&gt;"",D$1072&gt;0)))</formula>
    </cfRule>
    <cfRule type="expression" priority="879" dxfId="2" stopIfTrue="1">
      <formula>AND(AND(D$1072&lt;&gt;"",D$1072&gt;0),D1087="")</formula>
    </cfRule>
    <cfRule type="expression" priority="880" dxfId="3" stopIfTrue="1">
      <formula>AND(D1087="",NOT(AND(D$1072&lt;&gt;"",D$1072&gt;0)))</formula>
    </cfRule>
  </conditionalFormatting>
  <conditionalFormatting sqref="D1088">
    <cfRule type="expression" priority="881" dxfId="0" stopIfTrue="1">
      <formula>AND(D1088&lt;&gt;"",D$1073="",NOT(AND(D$1073&lt;&gt;"",D$1073&gt;0)))</formula>
    </cfRule>
    <cfRule type="expression" priority="882" dxfId="1" stopIfTrue="1">
      <formula>AND(D1088&lt;&gt;"",NOT(D$1073=""),NOT(AND(D$1073&lt;&gt;"",D$1073&gt;0)))</formula>
    </cfRule>
    <cfRule type="expression" priority="883" dxfId="2" stopIfTrue="1">
      <formula>AND(AND(D$1073&lt;&gt;"",D$1073&gt;0),D1088="")</formula>
    </cfRule>
    <cfRule type="expression" priority="884" dxfId="3" stopIfTrue="1">
      <formula>AND(D1088="",NOT(AND(D$1073&lt;&gt;"",D$1073&gt;0)))</formula>
    </cfRule>
  </conditionalFormatting>
  <conditionalFormatting sqref="D1089">
    <cfRule type="expression" priority="885" dxfId="0" stopIfTrue="1">
      <formula>AND(D1089&lt;&gt;"",D$1074="",NOT(AND(D$1074&lt;&gt;"",D$1074&gt;0)))</formula>
    </cfRule>
    <cfRule type="expression" priority="886" dxfId="1" stopIfTrue="1">
      <formula>AND(D1089&lt;&gt;"",NOT(D$1074=""),NOT(AND(D$1074&lt;&gt;"",D$1074&gt;0)))</formula>
    </cfRule>
    <cfRule type="expression" priority="887" dxfId="2" stopIfTrue="1">
      <formula>AND(AND(D$1074&lt;&gt;"",D$1074&gt;0),D1089="")</formula>
    </cfRule>
    <cfRule type="expression" priority="888" dxfId="3" stopIfTrue="1">
      <formula>AND(D1089="",NOT(AND(D$1074&lt;&gt;"",D$1074&gt;0)))</formula>
    </cfRule>
  </conditionalFormatting>
  <conditionalFormatting sqref="D1090">
    <cfRule type="expression" priority="889" dxfId="0" stopIfTrue="1">
      <formula>AND(D1090&lt;&gt;"",D$1075="",NOT(AND(D$1075&lt;&gt;"",D$1075&gt;0)))</formula>
    </cfRule>
    <cfRule type="expression" priority="890" dxfId="1" stopIfTrue="1">
      <formula>AND(D1090&lt;&gt;"",NOT(D$1075=""),NOT(AND(D$1075&lt;&gt;"",D$1075&gt;0)))</formula>
    </cfRule>
    <cfRule type="expression" priority="891" dxfId="2" stopIfTrue="1">
      <formula>AND(AND(D$1075&lt;&gt;"",D$1075&gt;0),D1090="")</formula>
    </cfRule>
    <cfRule type="expression" priority="892" dxfId="3" stopIfTrue="1">
      <formula>AND(D1090="",NOT(AND(D$1075&lt;&gt;"",D$1075&gt;0)))</formula>
    </cfRule>
  </conditionalFormatting>
  <conditionalFormatting sqref="D1091">
    <cfRule type="expression" priority="893" dxfId="0" stopIfTrue="1">
      <formula>AND(D1091&lt;&gt;"",D$1076="",NOT(AND(D$1076&lt;&gt;"",D$1076&gt;0)))</formula>
    </cfRule>
    <cfRule type="expression" priority="894" dxfId="1" stopIfTrue="1">
      <formula>AND(D1091&lt;&gt;"",NOT(D$1076=""),NOT(AND(D$1076&lt;&gt;"",D$1076&gt;0)))</formula>
    </cfRule>
    <cfRule type="expression" priority="895" dxfId="2" stopIfTrue="1">
      <formula>AND(AND(D$1076&lt;&gt;"",D$1076&gt;0),D1091="")</formula>
    </cfRule>
    <cfRule type="expression" priority="896" dxfId="3" stopIfTrue="1">
      <formula>AND(D1091="",NOT(AND(D$1076&lt;&gt;"",D$1076&gt;0)))</formula>
    </cfRule>
  </conditionalFormatting>
  <conditionalFormatting sqref="D1092">
    <cfRule type="expression" priority="897" dxfId="0" stopIfTrue="1">
      <formula>AND(D1092&lt;&gt;"",D$1077="",NOT(AND(D$1077&lt;&gt;"",D$1077&gt;0)))</formula>
    </cfRule>
    <cfRule type="expression" priority="898" dxfId="1" stopIfTrue="1">
      <formula>AND(D1092&lt;&gt;"",NOT(D$1077=""),NOT(AND(D$1077&lt;&gt;"",D$1077&gt;0)))</formula>
    </cfRule>
    <cfRule type="expression" priority="899" dxfId="2" stopIfTrue="1">
      <formula>AND(AND(D$1077&lt;&gt;"",D$1077&gt;0),D1092="")</formula>
    </cfRule>
    <cfRule type="expression" priority="900" dxfId="3" stopIfTrue="1">
      <formula>AND(D1092="",NOT(AND(D$1077&lt;&gt;"",D$1077&gt;0)))</formula>
    </cfRule>
  </conditionalFormatting>
  <conditionalFormatting sqref="D1093">
    <cfRule type="expression" priority="901" dxfId="0" stopIfTrue="1">
      <formula>AND(D1093&lt;&gt;"",D$1078="",NOT(AND(D$1078&lt;&gt;"",D$1078&gt;0)))</formula>
    </cfRule>
    <cfRule type="expression" priority="902" dxfId="1" stopIfTrue="1">
      <formula>AND(D1093&lt;&gt;"",NOT(D$1078=""),NOT(AND(D$1078&lt;&gt;"",D$1078&gt;0)))</formula>
    </cfRule>
    <cfRule type="expression" priority="903" dxfId="2" stopIfTrue="1">
      <formula>AND(AND(D$1078&lt;&gt;"",D$1078&gt;0),D1093="")</formula>
    </cfRule>
    <cfRule type="expression" priority="904" dxfId="3" stopIfTrue="1">
      <formula>AND(D1093="",NOT(AND(D$1078&lt;&gt;"",D$1078&gt;0)))</formula>
    </cfRule>
  </conditionalFormatting>
  <conditionalFormatting sqref="D1094">
    <cfRule type="expression" priority="905" dxfId="0" stopIfTrue="1">
      <formula>AND(D1094&lt;&gt;"",D$1079="",NOT(AND(D$1079&lt;&gt;"",D$1079&gt;0)))</formula>
    </cfRule>
    <cfRule type="expression" priority="906" dxfId="1" stopIfTrue="1">
      <formula>AND(D1094&lt;&gt;"",NOT(D$1079=""),NOT(AND(D$1079&lt;&gt;"",D$1079&gt;0)))</formula>
    </cfRule>
    <cfRule type="expression" priority="907" dxfId="2" stopIfTrue="1">
      <formula>AND(AND(D$1079&lt;&gt;"",D$1079&gt;0),D1094="")</formula>
    </cfRule>
    <cfRule type="expression" priority="908" dxfId="3" stopIfTrue="1">
      <formula>AND(D1094="",NOT(AND(D$1079&lt;&gt;"",D$1079&gt;0)))</formula>
    </cfRule>
  </conditionalFormatting>
  <conditionalFormatting sqref="D1095">
    <cfRule type="expression" priority="909" dxfId="0" stopIfTrue="1">
      <formula>AND(D1095&lt;&gt;"",D$1080="",NOT(AND(D$1080&lt;&gt;"",D$1080&gt;0)))</formula>
    </cfRule>
    <cfRule type="expression" priority="910" dxfId="1" stopIfTrue="1">
      <formula>AND(D1095&lt;&gt;"",NOT(D$1080=""),NOT(AND(D$1080&lt;&gt;"",D$1080&gt;0)))</formula>
    </cfRule>
    <cfRule type="expression" priority="911" dxfId="2" stopIfTrue="1">
      <formula>AND(AND(D$1080&lt;&gt;"",D$1080&gt;0),D1095="")</formula>
    </cfRule>
    <cfRule type="expression" priority="912" dxfId="3" stopIfTrue="1">
      <formula>AND(D1095="",NOT(AND(D$1080&lt;&gt;"",D$1080&gt;0)))</formula>
    </cfRule>
  </conditionalFormatting>
  <conditionalFormatting sqref="D1096">
    <cfRule type="expression" priority="913" dxfId="0" stopIfTrue="1">
      <formula>AND(D1096&lt;&gt;"",D$1081="",NOT(AND(D$1081&lt;&gt;"",D$1081&gt;0)))</formula>
    </cfRule>
    <cfRule type="expression" priority="914" dxfId="1" stopIfTrue="1">
      <formula>AND(D1096&lt;&gt;"",NOT(D$1081=""),NOT(AND(D$1081&lt;&gt;"",D$1081&gt;0)))</formula>
    </cfRule>
    <cfRule type="expression" priority="915" dxfId="2" stopIfTrue="1">
      <formula>AND(AND(D$1081&lt;&gt;"",D$1081&gt;0),D1096="")</formula>
    </cfRule>
    <cfRule type="expression" priority="916" dxfId="3" stopIfTrue="1">
      <formula>AND(D1096="",NOT(AND(D$1081&lt;&gt;"",D$1081&gt;0)))</formula>
    </cfRule>
  </conditionalFormatting>
  <conditionalFormatting sqref="D1097">
    <cfRule type="expression" priority="917" dxfId="0" stopIfTrue="1">
      <formula>AND(D1097&lt;&gt;"",D$1082="",NOT(AND(D$1082&lt;&gt;"",D$1082&gt;0)))</formula>
    </cfRule>
    <cfRule type="expression" priority="918" dxfId="1" stopIfTrue="1">
      <formula>AND(D1097&lt;&gt;"",NOT(D$1082=""),NOT(AND(D$1082&lt;&gt;"",D$1082&gt;0)))</formula>
    </cfRule>
    <cfRule type="expression" priority="919" dxfId="2" stopIfTrue="1">
      <formula>AND(AND(D$1082&lt;&gt;"",D$1082&gt;0),D1097="")</formula>
    </cfRule>
    <cfRule type="expression" priority="920" dxfId="3" stopIfTrue="1">
      <formula>AND(D1097="",NOT(AND(D$1082&lt;&gt;"",D$1082&gt;0)))</formula>
    </cfRule>
  </conditionalFormatting>
  <conditionalFormatting sqref="D1098:H1098">
    <cfRule type="expression" priority="921" dxfId="0" stopIfTrue="1">
      <formula>AND(D1098&lt;&gt;"",AND(COUNTA('2- PR'!$D$1083:$D$1083)=0,COUNTA('2- PR'!$D$1084:$D$1084)=0,COUNTA('2- PR'!$D$1085:$D$1085)=0,COUNTA('2- PR'!$D$1086:$D$1086)=0,COUNTA('2- PR'!$D$1087:$D$1087)=0,COUNTA('2- PR'!$D$1088:$D$1088)=0,COUNTA('2- PR'!$D$1089:$D$1089)=0,COUNTA('2- PR'!$D$1090:$D$1090)=0,COUNTA('2- PR'!$D$1091:$D$1091)=0,COUNTA('2- PR'!$D$1092:$D$1092)=0,COUNTA('2- PR'!$D$1093:$D$1093)=0,COUNTA('2- PR'!$D$1094:$D$1094)=0,COUNTA('2- PR'!$D$1095:$D$1095)=0,COUNTA('2- PR'!$D$1096:$D$1096)=0,COUNTA('2- PR'!$D$1097:$D$1097)=0),NOT(SUM('2- PR'!$D$1083:$D$1083,'2- PR'!$D$1084:$D$1084,'2- PR'!$D$1085:$D$1085,'2- PR'!$D$1086:$D$1086,'2- PR'!$D$1087:$D$1087,'2- PR'!$D$1088:$D$1088,'2- PR'!$D$1089:$D$1089,'2- PR'!$D$1090:$D$1090,'2- PR'!$D$1091:$D$1091,'2- PR'!$D$1092:$D$1092,'2- PR'!$D$1093:$D$1093,'2- PR'!$D$1094:$D$1094,'2- PR'!$D$1095:$D$1095,'2- PR'!$D$1096:$D$1096,'2- PR'!$D$1097:$D$1097)&gt;0))</formula>
    </cfRule>
    <cfRule type="expression" priority="922" dxfId="1" stopIfTrue="1">
      <formula>AND(D1098&lt;&gt;"",NOT(AND(COUNTA('2- PR'!$D$1083:$D$1083)=0,COUNTA('2- PR'!$D$1084:$D$1084)=0,COUNTA('2- PR'!$D$1085:$D$1085)=0,COUNTA('2- PR'!$D$1086:$D$1086)=0,COUNTA('2- PR'!$D$1087:$D$1087)=0,COUNTA('2- PR'!$D$1088:$D$1088)=0,COUNTA('2- PR'!$D$1089:$D$1089)=0,COUNTA('2- PR'!$D$1090:$D$1090)=0,COUNTA('2- PR'!$D$1091:$D$1091)=0,COUNTA('2- PR'!$D$1092:$D$1092)=0,COUNTA('2- PR'!$D$1093:$D$1093)=0,COUNTA('2- PR'!$D$1094:$D$1094)=0,COUNTA('2- PR'!$D$1095:$D$1095)=0,COUNTA('2- PR'!$D$1096:$D$1096)=0,COUNTA('2- PR'!$D$1097:$D$1097)=0)),NOT(SUM('2- PR'!$D$1083:$D$1083,'2- PR'!$D$1084:$D$1084,'2- PR'!$D$1085:$D$1085,'2- PR'!$D$1086:$D$1086,'2- PR'!$D$1087:$D$1087,'2- PR'!$D$1088:$D$1088,'2- PR'!$D$1089:$D$1089,'2- PR'!$D$1090:$D$1090,'2- PR'!$D$1091:$D$1091,'2- PR'!$D$1092:$D$1092,'2- PR'!$D$1093:$D$1093,'2- PR'!$D$1094:$D$1094,'2- PR'!$D$1095:$D$1095,'2- PR'!$D$1096:$D$1096,'2- PR'!$D$1097:$D$1097)&gt;0))</formula>
    </cfRule>
    <cfRule type="expression" priority="923" dxfId="2" stopIfTrue="1">
      <formula>AND(SUM('2- PR'!$D$1083:$D$1083,'2- PR'!$D$1084:$D$1084,'2- PR'!$D$1085:$D$1085,'2- PR'!$D$1086:$D$1086,'2- PR'!$D$1087:$D$1087,'2- PR'!$D$1088:$D$1088,'2- PR'!$D$1089:$D$1089,'2- PR'!$D$1090:$D$1090,'2- PR'!$D$1091:$D$1091,'2- PR'!$D$1092:$D$1092,'2- PR'!$D$1093:$D$1093,'2- PR'!$D$1094:$D$1094,'2- PR'!$D$1095:$D$1095,'2- PR'!$D$1096:$D$1096,'2- PR'!$D$1097:$D$1097)&gt;0,D1098="")</formula>
    </cfRule>
    <cfRule type="expression" priority="924" dxfId="3" stopIfTrue="1">
      <formula>AND(D1098="",NOT(SUM('2- PR'!$D$1083:$D$1083,'2- PR'!$D$1084:$D$1084,'2- PR'!$D$1085:$D$1085,'2- PR'!$D$1086:$D$1086,'2- PR'!$D$1087:$D$1087,'2- PR'!$D$1088:$D$1088,'2- PR'!$D$1089:$D$1089,'2- PR'!$D$1090:$D$1090,'2- PR'!$D$1091:$D$1091,'2- PR'!$D$1092:$D$1092,'2- PR'!$D$1093:$D$1093,'2- PR'!$D$1094:$D$1094,'2- PR'!$D$1095:$D$1095,'2- PR'!$D$1096:$D$1096,'2- PR'!$D$1097:$D$1097)&gt;0))</formula>
    </cfRule>
  </conditionalFormatting>
  <conditionalFormatting sqref="D1099:H1099">
    <cfRule type="expression" priority="925" dxfId="0" stopIfTrue="1">
      <formula>AND(D1099&lt;&gt;"",COUNTA('2- PR'!$D$1098:$H$1098)=0,NOT(NOT(COUNTIF('2- PR'!$D$1098:$H$1098,"N/A")&gt;0)))</formula>
    </cfRule>
    <cfRule type="expression" priority="926" dxfId="1" stopIfTrue="1">
      <formula>AND(D1099&lt;&gt;"",NOT(COUNTA('2- PR'!$D$1098:$H$1098)=0),NOT(NOT(COUNTIF('2- PR'!$D$1098:$H$1098,"N/A")&gt;0)))</formula>
    </cfRule>
    <cfRule type="expression" priority="927" dxfId="2" stopIfTrue="1">
      <formula>AND(NOT(COUNTIF('2- PR'!$D$1098:$H$1098,"N/A")&gt;0),D1099="")</formula>
    </cfRule>
    <cfRule type="expression" priority="928" dxfId="3" stopIfTrue="1">
      <formula>AND(D1099="",NOT(NOT(COUNTIF('2- PR'!$D$1098:$H$1098,"N/A")&gt;0)))</formula>
    </cfRule>
  </conditionalFormatting>
  <conditionalFormatting sqref="D1100:H1100">
    <cfRule type="expression" priority="929" dxfId="0" stopIfTrue="1">
      <formula>AND(D1100&lt;&gt;"",COUNTA('2- PR'!$D$1098:$H$1098)=0,NOT(OR(COUNTIF('2- PR'!$D$1098:$H$1098,"USD Denominated Stablecoin")&gt;0,COUNTIF('2- PR'!$D$1098:$H$1098,"EUR Denominated Stablecoin")&gt;0,COUNTIF('2- PR'!$D$1098:$H$1098,"Other")&gt;0)))</formula>
    </cfRule>
    <cfRule type="expression" priority="930" dxfId="1" stopIfTrue="1">
      <formula>AND(D1100&lt;&gt;"",NOT(COUNTA('2- PR'!$D$1098:$H$1098)=0),NOT(OR(COUNTIF('2- PR'!$D$1098:$H$1098,"USD Denominated Stablecoin")&gt;0,COUNTIF('2- PR'!$D$1098:$H$1098,"EUR Denominated Stablecoin")&gt;0,COUNTIF('2- PR'!$D$1098:$H$1098,"Other")&gt;0)))</formula>
    </cfRule>
    <cfRule type="expression" priority="931" dxfId="2" stopIfTrue="1">
      <formula>AND(OR(COUNTIF('2- PR'!$D$1098:$H$1098,"USD Denominated Stablecoin")&gt;0,COUNTIF('2- PR'!$D$1098:$H$1098,"EUR Denominated Stablecoin")&gt;0,COUNTIF('2- PR'!$D$1098:$H$1098,"Other")&gt;0),D1100="")</formula>
    </cfRule>
    <cfRule type="expression" priority="932" dxfId="3" stopIfTrue="1">
      <formula>AND(D1100="",NOT(OR(COUNTIF('2- PR'!$D$1098:$H$1098,"USD Denominated Stablecoin")&gt;0,COUNTIF('2- PR'!$D$1098:$H$1098,"EUR Denominated Stablecoin")&gt;0,COUNTIF('2- PR'!$D$1098:$H$1098,"Other")&gt;0)))</formula>
    </cfRule>
  </conditionalFormatting>
  <conditionalFormatting sqref="D1102">
    <cfRule type="expression" priority="933" dxfId="0" stopIfTrue="1">
      <formula>AND(D1102&lt;&gt;"",$D$1058="",NOT(AND($D$1058&lt;&gt;"",$D$1058&gt;0)))</formula>
    </cfRule>
    <cfRule type="expression" priority="934" dxfId="1" stopIfTrue="1">
      <formula>AND(D1102&lt;&gt;"",NOT($D$1058=""),NOT(AND($D$1058&lt;&gt;"",$D$1058&gt;0)))</formula>
    </cfRule>
    <cfRule type="expression" priority="935" dxfId="2" stopIfTrue="1">
      <formula>AND(AND($D$1058&lt;&gt;"",$D$1058&gt;0),D1102="")</formula>
    </cfRule>
    <cfRule type="expression" priority="936" dxfId="3" stopIfTrue="1">
      <formula>AND(D1102="",NOT(AND($D$1058&lt;&gt;"",$D$1058&gt;0)))</formula>
    </cfRule>
  </conditionalFormatting>
  <conditionalFormatting sqref="D1103">
    <cfRule type="expression" priority="937" dxfId="0" stopIfTrue="1">
      <formula>AND(D1103&lt;&gt;"",$D$1059="",NOT(AND($D$1059&lt;&gt;"",$D$1059&gt;0)))</formula>
    </cfRule>
    <cfRule type="expression" priority="938" dxfId="1" stopIfTrue="1">
      <formula>AND(D1103&lt;&gt;"",NOT($D$1059=""),NOT(AND($D$1059&lt;&gt;"",$D$1059&gt;0)))</formula>
    </cfRule>
    <cfRule type="expression" priority="939" dxfId="2" stopIfTrue="1">
      <formula>AND(AND($D$1059&lt;&gt;"",$D$1059&gt;0),D1103="")</formula>
    </cfRule>
    <cfRule type="expression" priority="940" dxfId="3" stopIfTrue="1">
      <formula>AND(D1103="",NOT(AND($D$1059&lt;&gt;"",$D$1059&gt;0)))</formula>
    </cfRule>
  </conditionalFormatting>
  <conditionalFormatting sqref="D1104">
    <cfRule type="expression" priority="941" dxfId="0" stopIfTrue="1">
      <formula>AND(D1104&lt;&gt;"",$D$1060="",NOT(AND($D$1060&lt;&gt;"",$D$1060&gt;0)))</formula>
    </cfRule>
    <cfRule type="expression" priority="942" dxfId="1" stopIfTrue="1">
      <formula>AND(D1104&lt;&gt;"",NOT($D$1060=""),NOT(AND($D$1060&lt;&gt;"",$D$1060&gt;0)))</formula>
    </cfRule>
    <cfRule type="expression" priority="943" dxfId="2" stopIfTrue="1">
      <formula>AND(AND($D$1060&lt;&gt;"",$D$1060&gt;0),D1104="")</formula>
    </cfRule>
    <cfRule type="expression" priority="944" dxfId="3" stopIfTrue="1">
      <formula>AND(D1104="",NOT(AND($D$1060&lt;&gt;"",$D$1060&gt;0)))</formula>
    </cfRule>
  </conditionalFormatting>
  <conditionalFormatting sqref="D1105">
    <cfRule type="expression" priority="945" dxfId="0" stopIfTrue="1">
      <formula>AND(D1105&lt;&gt;"",$D$1058="",NOT(AND($D$1058&lt;&gt;"",$D$1058&gt;0)))</formula>
    </cfRule>
    <cfRule type="expression" priority="946" dxfId="1" stopIfTrue="1">
      <formula>AND(D1105&lt;&gt;"",NOT($D$1058=""),NOT(AND($D$1058&lt;&gt;"",$D$1058&gt;0)))</formula>
    </cfRule>
    <cfRule type="expression" priority="947" dxfId="2" stopIfTrue="1">
      <formula>AND(AND($D$1058&lt;&gt;"",$D$1058&gt;0),D1105="")</formula>
    </cfRule>
    <cfRule type="expression" priority="948" dxfId="3" stopIfTrue="1">
      <formula>AND(D1105="",NOT(AND($D$1058&lt;&gt;"",$D$1058&gt;0)))</formula>
    </cfRule>
  </conditionalFormatting>
  <conditionalFormatting sqref="D1106">
    <cfRule type="expression" priority="949" dxfId="0" stopIfTrue="1">
      <formula>AND(D1106&lt;&gt;"",$D$1059="",NOT(AND($D$1059&lt;&gt;"",$D$1059&gt;0)))</formula>
    </cfRule>
    <cfRule type="expression" priority="950" dxfId="1" stopIfTrue="1">
      <formula>AND(D1106&lt;&gt;"",NOT($D$1059=""),NOT(AND($D$1059&lt;&gt;"",$D$1059&gt;0)))</formula>
    </cfRule>
    <cfRule type="expression" priority="951" dxfId="2" stopIfTrue="1">
      <formula>AND(AND($D$1059&lt;&gt;"",$D$1059&gt;0),D1106="")</formula>
    </cfRule>
    <cfRule type="expression" priority="952" dxfId="3" stopIfTrue="1">
      <formula>AND(D1106="",NOT(AND($D$1059&lt;&gt;"",$D$1059&gt;0)))</formula>
    </cfRule>
  </conditionalFormatting>
  <conditionalFormatting sqref="D1107">
    <cfRule type="expression" priority="953" dxfId="0" stopIfTrue="1">
      <formula>AND(D1107&lt;&gt;"",$D$1060="",NOT(AND($D$1060&lt;&gt;"",$D$1060&gt;0)))</formula>
    </cfRule>
    <cfRule type="expression" priority="954" dxfId="1" stopIfTrue="1">
      <formula>AND(D1107&lt;&gt;"",NOT($D$1060=""),NOT(AND($D$1060&lt;&gt;"",$D$1060&gt;0)))</formula>
    </cfRule>
    <cfRule type="expression" priority="955" dxfId="2" stopIfTrue="1">
      <formula>AND(AND($D$1060&lt;&gt;"",$D$1060&gt;0),D1107="")</formula>
    </cfRule>
    <cfRule type="expression" priority="956" dxfId="3" stopIfTrue="1">
      <formula>AND(D1107="",NOT(AND($D$1060&lt;&gt;"",$D$1060&gt;0)))</formula>
    </cfRule>
  </conditionalFormatting>
  <conditionalFormatting sqref="D1108">
    <cfRule type="expression" priority="957" dxfId="0" stopIfTrue="1">
      <formula>AND(D1108&lt;&gt;"",$D$1058="",NOT(AND($D$1058&lt;&gt;"",$D$1058&gt;0)))</formula>
    </cfRule>
    <cfRule type="expression" priority="958" dxfId="1" stopIfTrue="1">
      <formula>AND(D1108&lt;&gt;"",NOT($D$1058=""),NOT(AND($D$1058&lt;&gt;"",$D$1058&gt;0)))</formula>
    </cfRule>
    <cfRule type="expression" priority="959" dxfId="2" stopIfTrue="1">
      <formula>AND(AND($D$1058&lt;&gt;"",$D$1058&gt;0),D1108="")</formula>
    </cfRule>
    <cfRule type="expression" priority="960" dxfId="3" stopIfTrue="1">
      <formula>AND(D1108="",NOT(AND($D$1058&lt;&gt;"",$D$1058&gt;0)))</formula>
    </cfRule>
  </conditionalFormatting>
  <conditionalFormatting sqref="D1109">
    <cfRule type="expression" priority="961" dxfId="0" stopIfTrue="1">
      <formula>AND(D1109&lt;&gt;"",$D$1059="",NOT(AND($D$1059&lt;&gt;"",$D$1059&gt;0)))</formula>
    </cfRule>
    <cfRule type="expression" priority="962" dxfId="1" stopIfTrue="1">
      <formula>AND(D1109&lt;&gt;"",NOT($D$1059=""),NOT(AND($D$1059&lt;&gt;"",$D$1059&gt;0)))</formula>
    </cfRule>
    <cfRule type="expression" priority="963" dxfId="2" stopIfTrue="1">
      <formula>AND(AND($D$1059&lt;&gt;"",$D$1059&gt;0),D1109="")</formula>
    </cfRule>
    <cfRule type="expression" priority="964" dxfId="3" stopIfTrue="1">
      <formula>AND(D1109="",NOT(AND($D$1059&lt;&gt;"",$D$1059&gt;0)))</formula>
    </cfRule>
  </conditionalFormatting>
  <conditionalFormatting sqref="D1110">
    <cfRule type="expression" priority="965" dxfId="0" stopIfTrue="1">
      <formula>AND(D1110&lt;&gt;"",$D$1060="",NOT(AND($D$1060&lt;&gt;"",$D$1060&gt;0)))</formula>
    </cfRule>
    <cfRule type="expression" priority="966" dxfId="1" stopIfTrue="1">
      <formula>AND(D1110&lt;&gt;"",NOT($D$1060=""),NOT(AND($D$1060&lt;&gt;"",$D$1060&gt;0)))</formula>
    </cfRule>
    <cfRule type="expression" priority="967" dxfId="2" stopIfTrue="1">
      <formula>AND(AND($D$1060&lt;&gt;"",$D$1060&gt;0),D1110="")</formula>
    </cfRule>
    <cfRule type="expression" priority="968" dxfId="3" stopIfTrue="1">
      <formula>AND(D1110="",NOT(AND($D$1060&lt;&gt;"",$D$1060&gt;0)))</formula>
    </cfRule>
  </conditionalFormatting>
  <conditionalFormatting sqref="D1111">
    <cfRule type="expression" priority="969" dxfId="0" stopIfTrue="1">
      <formula>AND(D1111&lt;&gt;"",$D$1058="",NOT(AND($D$1058&lt;&gt;"",$D$1058&gt;0)))</formula>
    </cfRule>
    <cfRule type="expression" priority="970" dxfId="1" stopIfTrue="1">
      <formula>AND(D1111&lt;&gt;"",NOT($D$1058=""),NOT(AND($D$1058&lt;&gt;"",$D$1058&gt;0)))</formula>
    </cfRule>
    <cfRule type="expression" priority="971" dxfId="2" stopIfTrue="1">
      <formula>AND(AND($D$1058&lt;&gt;"",$D$1058&gt;0),D1111="")</formula>
    </cfRule>
    <cfRule type="expression" priority="972" dxfId="3" stopIfTrue="1">
      <formula>AND(D1111="",NOT(AND($D$1058&lt;&gt;"",$D$1058&gt;0)))</formula>
    </cfRule>
  </conditionalFormatting>
  <conditionalFormatting sqref="D1112">
    <cfRule type="expression" priority="973" dxfId="0" stopIfTrue="1">
      <formula>AND(D1112&lt;&gt;"",$D$1059="",NOT(AND($D$1059&lt;&gt;"",$D$1059&gt;0)))</formula>
    </cfRule>
    <cfRule type="expression" priority="974" dxfId="1" stopIfTrue="1">
      <formula>AND(D1112&lt;&gt;"",NOT($D$1059=""),NOT(AND($D$1059&lt;&gt;"",$D$1059&gt;0)))</formula>
    </cfRule>
    <cfRule type="expression" priority="975" dxfId="2" stopIfTrue="1">
      <formula>AND(AND($D$1059&lt;&gt;"",$D$1059&gt;0),D1112="")</formula>
    </cfRule>
    <cfRule type="expression" priority="976" dxfId="3" stopIfTrue="1">
      <formula>AND(D1112="",NOT(AND($D$1059&lt;&gt;"",$D$1059&gt;0)))</formula>
    </cfRule>
  </conditionalFormatting>
  <conditionalFormatting sqref="D1113">
    <cfRule type="expression" priority="977" dxfId="0" stopIfTrue="1">
      <formula>AND(D1113&lt;&gt;"",$D$1060="",NOT(AND($D$1060&lt;&gt;"",$D$1060&gt;0)))</formula>
    </cfRule>
    <cfRule type="expression" priority="978" dxfId="1" stopIfTrue="1">
      <formula>AND(D1113&lt;&gt;"",NOT($D$1060=""),NOT(AND($D$1060&lt;&gt;"",$D$1060&gt;0)))</formula>
    </cfRule>
    <cfRule type="expression" priority="979" dxfId="2" stopIfTrue="1">
      <formula>AND(AND($D$1060&lt;&gt;"",$D$1060&gt;0),D1113="")</formula>
    </cfRule>
    <cfRule type="expression" priority="980" dxfId="3" stopIfTrue="1">
      <formula>AND(D1113="",NOT(AND($D$1060&lt;&gt;"",$D$1060&gt;0)))</formula>
    </cfRule>
  </conditionalFormatting>
  <conditionalFormatting sqref="D1114">
    <cfRule type="expression" priority="981" dxfId="0" stopIfTrue="1">
      <formula>AND(D1114&lt;&gt;"",$D$1058="",NOT(AND($D$1058&lt;&gt;"",$D$1058&gt;0)))</formula>
    </cfRule>
    <cfRule type="expression" priority="982" dxfId="1" stopIfTrue="1">
      <formula>AND(D1114&lt;&gt;"",NOT($D$1058=""),NOT(AND($D$1058&lt;&gt;"",$D$1058&gt;0)))</formula>
    </cfRule>
    <cfRule type="expression" priority="983" dxfId="2" stopIfTrue="1">
      <formula>AND(AND($D$1058&lt;&gt;"",$D$1058&gt;0),D1114="")</formula>
    </cfRule>
    <cfRule type="expression" priority="984" dxfId="3" stopIfTrue="1">
      <formula>AND(D1114="",NOT(AND($D$1058&lt;&gt;"",$D$1058&gt;0)))</formula>
    </cfRule>
  </conditionalFormatting>
  <conditionalFormatting sqref="D1115">
    <cfRule type="expression" priority="985" dxfId="0" stopIfTrue="1">
      <formula>AND(D1115&lt;&gt;"",$D$1059="",NOT(AND($D$1059&lt;&gt;"",$D$1059&gt;0)))</formula>
    </cfRule>
    <cfRule type="expression" priority="986" dxfId="1" stopIfTrue="1">
      <formula>AND(D1115&lt;&gt;"",NOT($D$1059=""),NOT(AND($D$1059&lt;&gt;"",$D$1059&gt;0)))</formula>
    </cfRule>
    <cfRule type="expression" priority="987" dxfId="2" stopIfTrue="1">
      <formula>AND(AND($D$1059&lt;&gt;"",$D$1059&gt;0),D1115="")</formula>
    </cfRule>
    <cfRule type="expression" priority="988" dxfId="3" stopIfTrue="1">
      <formula>AND(D1115="",NOT(AND($D$1059&lt;&gt;"",$D$1059&gt;0)))</formula>
    </cfRule>
  </conditionalFormatting>
  <conditionalFormatting sqref="D1116">
    <cfRule type="expression" priority="989" dxfId="0" stopIfTrue="1">
      <formula>AND(D1116&lt;&gt;"",$D$1060="",NOT(AND($D$1060&lt;&gt;"",$D$1060&gt;0)))</formula>
    </cfRule>
    <cfRule type="expression" priority="990" dxfId="1" stopIfTrue="1">
      <formula>AND(D1116&lt;&gt;"",NOT($D$1060=""),NOT(AND($D$1060&lt;&gt;"",$D$1060&gt;0)))</formula>
    </cfRule>
    <cfRule type="expression" priority="991" dxfId="2" stopIfTrue="1">
      <formula>AND(AND($D$1060&lt;&gt;"",$D$1060&gt;0),D1116="")</formula>
    </cfRule>
    <cfRule type="expression" priority="992" dxfId="3" stopIfTrue="1">
      <formula>AND(D1116="",NOT(AND($D$1060&lt;&gt;"",$D$1060&gt;0)))</formula>
    </cfRule>
  </conditionalFormatting>
  <conditionalFormatting sqref="D1117">
    <cfRule type="expression" priority="993" dxfId="0" stopIfTrue="1">
      <formula>AND(D1117&lt;&gt;"",D$1102="",NOT(AND(D$1102&lt;&gt;"",D$1102&gt;0)))</formula>
    </cfRule>
    <cfRule type="expression" priority="994" dxfId="1" stopIfTrue="1">
      <formula>AND(D1117&lt;&gt;"",NOT(D$1102=""),NOT(AND(D$1102&lt;&gt;"",D$1102&gt;0)))</formula>
    </cfRule>
    <cfRule type="expression" priority="995" dxfId="2" stopIfTrue="1">
      <formula>AND(AND(D$1102&lt;&gt;"",D$1102&gt;0),D1117="")</formula>
    </cfRule>
    <cfRule type="expression" priority="996" dxfId="3" stopIfTrue="1">
      <formula>AND(D1117="",NOT(AND(D$1102&lt;&gt;"",D$1102&gt;0)))</formula>
    </cfRule>
  </conditionalFormatting>
  <conditionalFormatting sqref="D1118">
    <cfRule type="expression" priority="997" dxfId="0" stopIfTrue="1">
      <formula>AND(D1118&lt;&gt;"",D$1103="",NOT(AND(D$1103&lt;&gt;"",D$1103&gt;0)))</formula>
    </cfRule>
    <cfRule type="expression" priority="998" dxfId="1" stopIfTrue="1">
      <formula>AND(D1118&lt;&gt;"",NOT(D$1103=""),NOT(AND(D$1103&lt;&gt;"",D$1103&gt;0)))</formula>
    </cfRule>
    <cfRule type="expression" priority="999" dxfId="2" stopIfTrue="1">
      <formula>AND(AND(D$1103&lt;&gt;"",D$1103&gt;0),D1118="")</formula>
    </cfRule>
    <cfRule type="expression" priority="1000" dxfId="3" stopIfTrue="1">
      <formula>AND(D1118="",NOT(AND(D$1103&lt;&gt;"",D$1103&gt;0)))</formula>
    </cfRule>
  </conditionalFormatting>
  <conditionalFormatting sqref="D1119">
    <cfRule type="expression" priority="1001" dxfId="0" stopIfTrue="1">
      <formula>AND(D1119&lt;&gt;"",D$1104="",NOT(AND(D$1104&lt;&gt;"",D$1104&gt;0)))</formula>
    </cfRule>
    <cfRule type="expression" priority="1002" dxfId="1" stopIfTrue="1">
      <formula>AND(D1119&lt;&gt;"",NOT(D$1104=""),NOT(AND(D$1104&lt;&gt;"",D$1104&gt;0)))</formula>
    </cfRule>
    <cfRule type="expression" priority="1003" dxfId="2" stopIfTrue="1">
      <formula>AND(AND(D$1104&lt;&gt;"",D$1104&gt;0),D1119="")</formula>
    </cfRule>
    <cfRule type="expression" priority="1004" dxfId="3" stopIfTrue="1">
      <formula>AND(D1119="",NOT(AND(D$1104&lt;&gt;"",D$1104&gt;0)))</formula>
    </cfRule>
  </conditionalFormatting>
  <conditionalFormatting sqref="D1120">
    <cfRule type="expression" priority="1005" dxfId="0" stopIfTrue="1">
      <formula>AND(D1120&lt;&gt;"",D$1105="",NOT(AND(D$1105&lt;&gt;"",D$1105&gt;0)))</formula>
    </cfRule>
    <cfRule type="expression" priority="1006" dxfId="1" stopIfTrue="1">
      <formula>AND(D1120&lt;&gt;"",NOT(D$1105=""),NOT(AND(D$1105&lt;&gt;"",D$1105&gt;0)))</formula>
    </cfRule>
    <cfRule type="expression" priority="1007" dxfId="2" stopIfTrue="1">
      <formula>AND(AND(D$1105&lt;&gt;"",D$1105&gt;0),D1120="")</formula>
    </cfRule>
    <cfRule type="expression" priority="1008" dxfId="3" stopIfTrue="1">
      <formula>AND(D1120="",NOT(AND(D$1105&lt;&gt;"",D$1105&gt;0)))</formula>
    </cfRule>
  </conditionalFormatting>
  <conditionalFormatting sqref="D1121">
    <cfRule type="expression" priority="1009" dxfId="0" stopIfTrue="1">
      <formula>AND(D1121&lt;&gt;"",D$1106="",NOT(AND(D$1106&lt;&gt;"",D$1106&gt;0)))</formula>
    </cfRule>
    <cfRule type="expression" priority="1010" dxfId="1" stopIfTrue="1">
      <formula>AND(D1121&lt;&gt;"",NOT(D$1106=""),NOT(AND(D$1106&lt;&gt;"",D$1106&gt;0)))</formula>
    </cfRule>
    <cfRule type="expression" priority="1011" dxfId="2" stopIfTrue="1">
      <formula>AND(AND(D$1106&lt;&gt;"",D$1106&gt;0),D1121="")</formula>
    </cfRule>
    <cfRule type="expression" priority="1012" dxfId="3" stopIfTrue="1">
      <formula>AND(D1121="",NOT(AND(D$1106&lt;&gt;"",D$1106&gt;0)))</formula>
    </cfRule>
  </conditionalFormatting>
  <conditionalFormatting sqref="D1122">
    <cfRule type="expression" priority="1013" dxfId="0" stopIfTrue="1">
      <formula>AND(D1122&lt;&gt;"",D$1107="",NOT(AND(D$1107&lt;&gt;"",D$1107&gt;0)))</formula>
    </cfRule>
    <cfRule type="expression" priority="1014" dxfId="1" stopIfTrue="1">
      <formula>AND(D1122&lt;&gt;"",NOT(D$1107=""),NOT(AND(D$1107&lt;&gt;"",D$1107&gt;0)))</formula>
    </cfRule>
    <cfRule type="expression" priority="1015" dxfId="2" stopIfTrue="1">
      <formula>AND(AND(D$1107&lt;&gt;"",D$1107&gt;0),D1122="")</formula>
    </cfRule>
    <cfRule type="expression" priority="1016" dxfId="3" stopIfTrue="1">
      <formula>AND(D1122="",NOT(AND(D$1107&lt;&gt;"",D$1107&gt;0)))</formula>
    </cfRule>
  </conditionalFormatting>
  <conditionalFormatting sqref="D1123">
    <cfRule type="expression" priority="1017" dxfId="0" stopIfTrue="1">
      <formula>AND(D1123&lt;&gt;"",D$1108="",NOT(AND(D$1108&lt;&gt;"",D$1108&gt;0)))</formula>
    </cfRule>
    <cfRule type="expression" priority="1018" dxfId="1" stopIfTrue="1">
      <formula>AND(D1123&lt;&gt;"",NOT(D$1108=""),NOT(AND(D$1108&lt;&gt;"",D$1108&gt;0)))</formula>
    </cfRule>
    <cfRule type="expression" priority="1019" dxfId="2" stopIfTrue="1">
      <formula>AND(AND(D$1108&lt;&gt;"",D$1108&gt;0),D1123="")</formula>
    </cfRule>
    <cfRule type="expression" priority="1020" dxfId="3" stopIfTrue="1">
      <formula>AND(D1123="",NOT(AND(D$1108&lt;&gt;"",D$1108&gt;0)))</formula>
    </cfRule>
  </conditionalFormatting>
  <conditionalFormatting sqref="D1124">
    <cfRule type="expression" priority="1021" dxfId="0" stopIfTrue="1">
      <formula>AND(D1124&lt;&gt;"",D$1109="",NOT(AND(D$1109&lt;&gt;"",D$1109&gt;0)))</formula>
    </cfRule>
    <cfRule type="expression" priority="1022" dxfId="1" stopIfTrue="1">
      <formula>AND(D1124&lt;&gt;"",NOT(D$1109=""),NOT(AND(D$1109&lt;&gt;"",D$1109&gt;0)))</formula>
    </cfRule>
    <cfRule type="expression" priority="1023" dxfId="2" stopIfTrue="1">
      <formula>AND(AND(D$1109&lt;&gt;"",D$1109&gt;0),D1124="")</formula>
    </cfRule>
    <cfRule type="expression" priority="1024" dxfId="3" stopIfTrue="1">
      <formula>AND(D1124="",NOT(AND(D$1109&lt;&gt;"",D$1109&gt;0)))</formula>
    </cfRule>
  </conditionalFormatting>
  <conditionalFormatting sqref="D1125">
    <cfRule type="expression" priority="1025" dxfId="0" stopIfTrue="1">
      <formula>AND(D1125&lt;&gt;"",D$1110="",NOT(AND(D$1110&lt;&gt;"",D$1110&gt;0)))</formula>
    </cfRule>
    <cfRule type="expression" priority="1026" dxfId="1" stopIfTrue="1">
      <formula>AND(D1125&lt;&gt;"",NOT(D$1110=""),NOT(AND(D$1110&lt;&gt;"",D$1110&gt;0)))</formula>
    </cfRule>
    <cfRule type="expression" priority="1027" dxfId="2" stopIfTrue="1">
      <formula>AND(AND(D$1110&lt;&gt;"",D$1110&gt;0),D1125="")</formula>
    </cfRule>
    <cfRule type="expression" priority="1028" dxfId="3" stopIfTrue="1">
      <formula>AND(D1125="",NOT(AND(D$1110&lt;&gt;"",D$1110&gt;0)))</formula>
    </cfRule>
  </conditionalFormatting>
  <conditionalFormatting sqref="D1126">
    <cfRule type="expression" priority="1029" dxfId="0" stopIfTrue="1">
      <formula>AND(D1126&lt;&gt;"",D$1111="",NOT(AND(D$1111&lt;&gt;"",D$1111&gt;0)))</formula>
    </cfRule>
    <cfRule type="expression" priority="1030" dxfId="1" stopIfTrue="1">
      <formula>AND(D1126&lt;&gt;"",NOT(D$1111=""),NOT(AND(D$1111&lt;&gt;"",D$1111&gt;0)))</formula>
    </cfRule>
    <cfRule type="expression" priority="1031" dxfId="2" stopIfTrue="1">
      <formula>AND(AND(D$1111&lt;&gt;"",D$1111&gt;0),D1126="")</formula>
    </cfRule>
    <cfRule type="expression" priority="1032" dxfId="3" stopIfTrue="1">
      <formula>AND(D1126="",NOT(AND(D$1111&lt;&gt;"",D$1111&gt;0)))</formula>
    </cfRule>
  </conditionalFormatting>
  <conditionalFormatting sqref="D1127">
    <cfRule type="expression" priority="1033" dxfId="0" stopIfTrue="1">
      <formula>AND(D1127&lt;&gt;"",D$1112="",NOT(AND(D$1112&lt;&gt;"",D$1112&gt;0)))</formula>
    </cfRule>
    <cfRule type="expression" priority="1034" dxfId="1" stopIfTrue="1">
      <formula>AND(D1127&lt;&gt;"",NOT(D$1112=""),NOT(AND(D$1112&lt;&gt;"",D$1112&gt;0)))</formula>
    </cfRule>
    <cfRule type="expression" priority="1035" dxfId="2" stopIfTrue="1">
      <formula>AND(AND(D$1112&lt;&gt;"",D$1112&gt;0),D1127="")</formula>
    </cfRule>
    <cfRule type="expression" priority="1036" dxfId="3" stopIfTrue="1">
      <formula>AND(D1127="",NOT(AND(D$1112&lt;&gt;"",D$1112&gt;0)))</formula>
    </cfRule>
  </conditionalFormatting>
  <conditionalFormatting sqref="D1128">
    <cfRule type="expression" priority="1037" dxfId="0" stopIfTrue="1">
      <formula>AND(D1128&lt;&gt;"",D$1113="",NOT(AND(D$1113&lt;&gt;"",D$1113&gt;0)))</formula>
    </cfRule>
    <cfRule type="expression" priority="1038" dxfId="1" stopIfTrue="1">
      <formula>AND(D1128&lt;&gt;"",NOT(D$1113=""),NOT(AND(D$1113&lt;&gt;"",D$1113&gt;0)))</formula>
    </cfRule>
    <cfRule type="expression" priority="1039" dxfId="2" stopIfTrue="1">
      <formula>AND(AND(D$1113&lt;&gt;"",D$1113&gt;0),D1128="")</formula>
    </cfRule>
    <cfRule type="expression" priority="1040" dxfId="3" stopIfTrue="1">
      <formula>AND(D1128="",NOT(AND(D$1113&lt;&gt;"",D$1113&gt;0)))</formula>
    </cfRule>
  </conditionalFormatting>
  <conditionalFormatting sqref="D1129">
    <cfRule type="expression" priority="1041" dxfId="0" stopIfTrue="1">
      <formula>AND(D1129&lt;&gt;"",D$1114="",NOT(AND(D$1114&lt;&gt;"",D$1114&gt;0)))</formula>
    </cfRule>
    <cfRule type="expression" priority="1042" dxfId="1" stopIfTrue="1">
      <formula>AND(D1129&lt;&gt;"",NOT(D$1114=""),NOT(AND(D$1114&lt;&gt;"",D$1114&gt;0)))</formula>
    </cfRule>
    <cfRule type="expression" priority="1043" dxfId="2" stopIfTrue="1">
      <formula>AND(AND(D$1114&lt;&gt;"",D$1114&gt;0),D1129="")</formula>
    </cfRule>
    <cfRule type="expression" priority="1044" dxfId="3" stopIfTrue="1">
      <formula>AND(D1129="",NOT(AND(D$1114&lt;&gt;"",D$1114&gt;0)))</formula>
    </cfRule>
  </conditionalFormatting>
  <conditionalFormatting sqref="D1130">
    <cfRule type="expression" priority="1045" dxfId="0" stopIfTrue="1">
      <formula>AND(D1130&lt;&gt;"",D$1115="",NOT(AND(D$1115&lt;&gt;"",D$1115&gt;0)))</formula>
    </cfRule>
    <cfRule type="expression" priority="1046" dxfId="1" stopIfTrue="1">
      <formula>AND(D1130&lt;&gt;"",NOT(D$1115=""),NOT(AND(D$1115&lt;&gt;"",D$1115&gt;0)))</formula>
    </cfRule>
    <cfRule type="expression" priority="1047" dxfId="2" stopIfTrue="1">
      <formula>AND(AND(D$1115&lt;&gt;"",D$1115&gt;0),D1130="")</formula>
    </cfRule>
    <cfRule type="expression" priority="1048" dxfId="3" stopIfTrue="1">
      <formula>AND(D1130="",NOT(AND(D$1115&lt;&gt;"",D$1115&gt;0)))</formula>
    </cfRule>
  </conditionalFormatting>
  <conditionalFormatting sqref="D1131">
    <cfRule type="expression" priority="1049" dxfId="0" stopIfTrue="1">
      <formula>AND(D1131&lt;&gt;"",D$1116="",NOT(AND(D$1116&lt;&gt;"",D$1116&gt;0)))</formula>
    </cfRule>
    <cfRule type="expression" priority="1050" dxfId="1" stopIfTrue="1">
      <formula>AND(D1131&lt;&gt;"",NOT(D$1116=""),NOT(AND(D$1116&lt;&gt;"",D$1116&gt;0)))</formula>
    </cfRule>
    <cfRule type="expression" priority="1051" dxfId="2" stopIfTrue="1">
      <formula>AND(AND(D$1116&lt;&gt;"",D$1116&gt;0),D1131="")</formula>
    </cfRule>
    <cfRule type="expression" priority="1052" dxfId="3" stopIfTrue="1">
      <formula>AND(D1131="",NOT(AND(D$1116&lt;&gt;"",D$1116&gt;0)))</formula>
    </cfRule>
  </conditionalFormatting>
  <conditionalFormatting sqref="D1132:H1132">
    <cfRule type="expression" priority="1053" dxfId="0" stopIfTrue="1">
      <formula>AND(D1132&lt;&gt;"",AND(COUNTA('2- PR'!$D$1117:$D$1117)=0,COUNTA('2- PR'!$D$1118:$D$1118)=0,COUNTA('2- PR'!$D$1119:$D$1119)=0,COUNTA('2- PR'!$D$1120:$D$1120)=0,COUNTA('2- PR'!$D$1121:$D$1121)=0,COUNTA('2- PR'!$D$1122:$D$1122)=0,COUNTA('2- PR'!$D$1123:$D$1123)=0,COUNTA('2- PR'!$D$1124:$D$1124)=0,COUNTA('2- PR'!$D$1125:$D$1125)=0,COUNTA('2- PR'!$D$1126:$D$1126)=0,COUNTA('2- PR'!$D$1127:$D$1127)=0,COUNTA('2- PR'!$D$1128:$D$1128)=0,COUNTA('2- PR'!$D$1129:$D$1129)=0,COUNTA('2- PR'!$D$1130:$D$1130)=0,COUNTA('2- PR'!$D$1131:$D$1131)=0),NOT(SUM('2- PR'!$D$1117:$D$1117,'2- PR'!$D$1118:$D$1118,'2- PR'!$D$1119:$D$1119,'2- PR'!$D$1120:$D$1120,'2- PR'!$D$1121:$D$1121,'2- PR'!$D$1122:$D$1122,'2- PR'!$D$1123:$D$1123,'2- PR'!$D$1124:$D$1124,'2- PR'!$D$1125:$D$1125,'2- PR'!$D$1126:$D$1126,'2- PR'!$D$1127:$D$1127,'2- PR'!$D$1128:$D$1128,'2- PR'!$D$1129:$D$1129,'2- PR'!$D$1130:$D$1130,'2- PR'!$D$1131:$D$1131)&gt;0))</formula>
    </cfRule>
    <cfRule type="expression" priority="1054" dxfId="1" stopIfTrue="1">
      <formula>AND(D1132&lt;&gt;"",NOT(AND(COUNTA('2- PR'!$D$1117:$D$1117)=0,COUNTA('2- PR'!$D$1118:$D$1118)=0,COUNTA('2- PR'!$D$1119:$D$1119)=0,COUNTA('2- PR'!$D$1120:$D$1120)=0,COUNTA('2- PR'!$D$1121:$D$1121)=0,COUNTA('2- PR'!$D$1122:$D$1122)=0,COUNTA('2- PR'!$D$1123:$D$1123)=0,COUNTA('2- PR'!$D$1124:$D$1124)=0,COUNTA('2- PR'!$D$1125:$D$1125)=0,COUNTA('2- PR'!$D$1126:$D$1126)=0,COUNTA('2- PR'!$D$1127:$D$1127)=0,COUNTA('2- PR'!$D$1128:$D$1128)=0,COUNTA('2- PR'!$D$1129:$D$1129)=0,COUNTA('2- PR'!$D$1130:$D$1130)=0,COUNTA('2- PR'!$D$1131:$D$1131)=0)),NOT(SUM('2- PR'!$D$1117:$D$1117,'2- PR'!$D$1118:$D$1118,'2- PR'!$D$1119:$D$1119,'2- PR'!$D$1120:$D$1120,'2- PR'!$D$1121:$D$1121,'2- PR'!$D$1122:$D$1122,'2- PR'!$D$1123:$D$1123,'2- PR'!$D$1124:$D$1124,'2- PR'!$D$1125:$D$1125,'2- PR'!$D$1126:$D$1126,'2- PR'!$D$1127:$D$1127,'2- PR'!$D$1128:$D$1128,'2- PR'!$D$1129:$D$1129,'2- PR'!$D$1130:$D$1130,'2- PR'!$D$1131:$D$1131)&gt;0))</formula>
    </cfRule>
    <cfRule type="expression" priority="1055" dxfId="2" stopIfTrue="1">
      <formula>AND(SUM('2- PR'!$D$1117:$D$1117,'2- PR'!$D$1118:$D$1118,'2- PR'!$D$1119:$D$1119,'2- PR'!$D$1120:$D$1120,'2- PR'!$D$1121:$D$1121,'2- PR'!$D$1122:$D$1122,'2- PR'!$D$1123:$D$1123,'2- PR'!$D$1124:$D$1124,'2- PR'!$D$1125:$D$1125,'2- PR'!$D$1126:$D$1126,'2- PR'!$D$1127:$D$1127,'2- PR'!$D$1128:$D$1128,'2- PR'!$D$1129:$D$1129,'2- PR'!$D$1130:$D$1130,'2- PR'!$D$1131:$D$1131)&gt;0,D1132="")</formula>
    </cfRule>
    <cfRule type="expression" priority="1056" dxfId="3" stopIfTrue="1">
      <formula>AND(D1132="",NOT(SUM('2- PR'!$D$1117:$D$1117,'2- PR'!$D$1118:$D$1118,'2- PR'!$D$1119:$D$1119,'2- PR'!$D$1120:$D$1120,'2- PR'!$D$1121:$D$1121,'2- PR'!$D$1122:$D$1122,'2- PR'!$D$1123:$D$1123,'2- PR'!$D$1124:$D$1124,'2- PR'!$D$1125:$D$1125,'2- PR'!$D$1126:$D$1126,'2- PR'!$D$1127:$D$1127,'2- PR'!$D$1128:$D$1128,'2- PR'!$D$1129:$D$1129,'2- PR'!$D$1130:$D$1130,'2- PR'!$D$1131:$D$1131)&gt;0))</formula>
    </cfRule>
  </conditionalFormatting>
  <conditionalFormatting sqref="D1133:H1133">
    <cfRule type="expression" priority="1057" dxfId="0" stopIfTrue="1">
      <formula>AND(D1133&lt;&gt;"",COUNTA('2- PR'!$D$1132:$H$1132)=0,NOT(NOT(COUNTIF('2- PR'!$D$1132:$H$1132,"N/A")&gt;0)))</formula>
    </cfRule>
    <cfRule type="expression" priority="1058" dxfId="1" stopIfTrue="1">
      <formula>AND(D1133&lt;&gt;"",NOT(COUNTA('2- PR'!$D$1132:$H$1132)=0),NOT(NOT(COUNTIF('2- PR'!$D$1132:$H$1132,"N/A")&gt;0)))</formula>
    </cfRule>
    <cfRule type="expression" priority="1059" dxfId="2" stopIfTrue="1">
      <formula>AND(NOT(COUNTIF('2- PR'!$D$1132:$H$1132,"N/A")&gt;0),D1133="")</formula>
    </cfRule>
    <cfRule type="expression" priority="1060" dxfId="3" stopIfTrue="1">
      <formula>AND(D1133="",NOT(NOT(COUNTIF('2- PR'!$D$1132:$H$1132,"N/A")&gt;0)))</formula>
    </cfRule>
  </conditionalFormatting>
  <conditionalFormatting sqref="D1134:H1134">
    <cfRule type="expression" priority="1061" dxfId="0" stopIfTrue="1">
      <formula>AND(D1134&lt;&gt;"",COUNTA('2- PR'!$D$1132:$H$1132)=0,NOT(OR(COUNTIF('2- PR'!$D$1132:$H$1132,"USD Denominated Stablecoin")&gt;0,COUNTIF('2- PR'!$D$1132:$H$1132,"EUR Denominated Stablecoin")&gt;0,COUNTIF('2- PR'!$D$1132:$H$1132,"Other")&gt;0)))</formula>
    </cfRule>
    <cfRule type="expression" priority="1062" dxfId="1" stopIfTrue="1">
      <formula>AND(D1134&lt;&gt;"",NOT(COUNTA('2- PR'!$D$1132:$H$1132)=0),NOT(OR(COUNTIF('2- PR'!$D$1132:$H$1132,"USD Denominated Stablecoin")&gt;0,COUNTIF('2- PR'!$D$1132:$H$1132,"EUR Denominated Stablecoin")&gt;0,COUNTIF('2- PR'!$D$1132:$H$1132,"Other")&gt;0)))</formula>
    </cfRule>
    <cfRule type="expression" priority="1063" dxfId="2" stopIfTrue="1">
      <formula>AND(OR(COUNTIF('2- PR'!$D$1132:$H$1132,"USD Denominated Stablecoin")&gt;0,COUNTIF('2- PR'!$D$1132:$H$1132,"EUR Denominated Stablecoin")&gt;0,COUNTIF('2- PR'!$D$1132:$H$1132,"Other")&gt;0),D1134="")</formula>
    </cfRule>
    <cfRule type="expression" priority="1064" dxfId="3" stopIfTrue="1">
      <formula>AND(D1134="",NOT(OR(COUNTIF('2- PR'!$D$1132:$H$1132,"USD Denominated Stablecoin")&gt;0,COUNTIF('2- PR'!$D$1132:$H$1132,"EUR Denominated Stablecoin")&gt;0,COUNTIF('2- PR'!$D$1132:$H$1132,"Other")&gt;0)))</formula>
    </cfRule>
  </conditionalFormatting>
  <conditionalFormatting sqref="D1136">
    <cfRule type="expression" priority="1065" dxfId="0" stopIfTrue="1">
      <formula>AND(D1136&lt;&gt;"",$D$1061="",NOT(AND($D$1061&lt;&gt;"",$D$1061&gt;0)))</formula>
    </cfRule>
    <cfRule type="expression" priority="1066" dxfId="1" stopIfTrue="1">
      <formula>AND(D1136&lt;&gt;"",NOT($D$1061=""),NOT(AND($D$1061&lt;&gt;"",$D$1061&gt;0)))</formula>
    </cfRule>
    <cfRule type="expression" priority="1067" dxfId="2" stopIfTrue="1">
      <formula>AND(AND($D$1061&lt;&gt;"",$D$1061&gt;0),D1136="")</formula>
    </cfRule>
    <cfRule type="expression" priority="1068" dxfId="3" stopIfTrue="1">
      <formula>AND(D1136="",NOT(AND($D$1061&lt;&gt;"",$D$1061&gt;0)))</formula>
    </cfRule>
  </conditionalFormatting>
  <conditionalFormatting sqref="D1137">
    <cfRule type="expression" priority="1069" dxfId="0" stopIfTrue="1">
      <formula>AND(D1137&lt;&gt;"",$D$1062="",NOT(AND($D$1062&lt;&gt;"",$D$1062&gt;0)))</formula>
    </cfRule>
    <cfRule type="expression" priority="1070" dxfId="1" stopIfTrue="1">
      <formula>AND(D1137&lt;&gt;"",NOT($D$1062=""),NOT(AND($D$1062&lt;&gt;"",$D$1062&gt;0)))</formula>
    </cfRule>
    <cfRule type="expression" priority="1071" dxfId="2" stopIfTrue="1">
      <formula>AND(AND($D$1062&lt;&gt;"",$D$1062&gt;0),D1137="")</formula>
    </cfRule>
    <cfRule type="expression" priority="1072" dxfId="3" stopIfTrue="1">
      <formula>AND(D1137="",NOT(AND($D$1062&lt;&gt;"",$D$1062&gt;0)))</formula>
    </cfRule>
  </conditionalFormatting>
  <conditionalFormatting sqref="D1138">
    <cfRule type="expression" priority="1073" dxfId="0" stopIfTrue="1">
      <formula>AND(D1138&lt;&gt;"",$D$1063="",NOT(AND($D$1063&lt;&gt;"",$D$1063&gt;0)))</formula>
    </cfRule>
    <cfRule type="expression" priority="1074" dxfId="1" stopIfTrue="1">
      <formula>AND(D1138&lt;&gt;"",NOT($D$1063=""),NOT(AND($D$1063&lt;&gt;"",$D$1063&gt;0)))</formula>
    </cfRule>
    <cfRule type="expression" priority="1075" dxfId="2" stopIfTrue="1">
      <formula>AND(AND($D$1063&lt;&gt;"",$D$1063&gt;0),D1138="")</formula>
    </cfRule>
    <cfRule type="expression" priority="1076" dxfId="3" stopIfTrue="1">
      <formula>AND(D1138="",NOT(AND($D$1063&lt;&gt;"",$D$1063&gt;0)))</formula>
    </cfRule>
  </conditionalFormatting>
  <conditionalFormatting sqref="D1139">
    <cfRule type="expression" priority="1077" dxfId="0" stopIfTrue="1">
      <formula>AND(D1139&lt;&gt;"",D$1136="",NOT(AND(D$1136&lt;&gt;"",D$1136&gt;0)))</formula>
    </cfRule>
    <cfRule type="expression" priority="1078" dxfId="1" stopIfTrue="1">
      <formula>AND(D1139&lt;&gt;"",NOT(D$1136=""),NOT(AND(D$1136&lt;&gt;"",D$1136&gt;0)))</formula>
    </cfRule>
    <cfRule type="expression" priority="1079" dxfId="2" stopIfTrue="1">
      <formula>AND(AND(D$1136&lt;&gt;"",D$1136&gt;0),D1139="")</formula>
    </cfRule>
    <cfRule type="expression" priority="1080" dxfId="3" stopIfTrue="1">
      <formula>AND(D1139="",NOT(AND(D$1136&lt;&gt;"",D$1136&gt;0)))</formula>
    </cfRule>
  </conditionalFormatting>
  <conditionalFormatting sqref="D1140">
    <cfRule type="expression" priority="1081" dxfId="0" stopIfTrue="1">
      <formula>AND(D1140&lt;&gt;"",D$1137="",NOT(AND(D$1137&lt;&gt;"",D$1137&gt;0)))</formula>
    </cfRule>
    <cfRule type="expression" priority="1082" dxfId="1" stopIfTrue="1">
      <formula>AND(D1140&lt;&gt;"",NOT(D$1137=""),NOT(AND(D$1137&lt;&gt;"",D$1137&gt;0)))</formula>
    </cfRule>
    <cfRule type="expression" priority="1083" dxfId="2" stopIfTrue="1">
      <formula>AND(AND(D$1137&lt;&gt;"",D$1137&gt;0),D1140="")</formula>
    </cfRule>
    <cfRule type="expression" priority="1084" dxfId="3" stopIfTrue="1">
      <formula>AND(D1140="",NOT(AND(D$1137&lt;&gt;"",D$1137&gt;0)))</formula>
    </cfRule>
  </conditionalFormatting>
  <conditionalFormatting sqref="D1141">
    <cfRule type="expression" priority="1085" dxfId="0" stopIfTrue="1">
      <formula>AND(D1141&lt;&gt;"",D$1138="",NOT(AND(D$1138&lt;&gt;"",D$1138&gt;0)))</formula>
    </cfRule>
    <cfRule type="expression" priority="1086" dxfId="1" stopIfTrue="1">
      <formula>AND(D1141&lt;&gt;"",NOT(D$1138=""),NOT(AND(D$1138&lt;&gt;"",D$1138&gt;0)))</formula>
    </cfRule>
    <cfRule type="expression" priority="1087" dxfId="2" stopIfTrue="1">
      <formula>AND(AND(D$1138&lt;&gt;"",D$1138&gt;0),D1141="")</formula>
    </cfRule>
    <cfRule type="expression" priority="1088" dxfId="3" stopIfTrue="1">
      <formula>AND(D1141="",NOT(AND(D$1138&lt;&gt;"",D$1138&gt;0)))</formula>
    </cfRule>
  </conditionalFormatting>
  <conditionalFormatting sqref="D1142:H1142">
    <cfRule type="expression" priority="1089" dxfId="0" stopIfTrue="1">
      <formula>AND(D1142&lt;&gt;"",AND(COUNTA('2- PR'!$D$1139:$D$1139)=0,COUNTA('2- PR'!$D$1140:$D$1140)=0,COUNTA('2- PR'!$D$1141:$D$1141)=0),NOT(SUM('2- PR'!$D$1139:$D$1139,'2- PR'!$D$1140:$D$1140,'2- PR'!$D$1141:$D$1141)&gt;0))</formula>
    </cfRule>
    <cfRule type="expression" priority="1090" dxfId="1" stopIfTrue="1">
      <formula>AND(D1142&lt;&gt;"",NOT(AND(COUNTA('2- PR'!$D$1139:$D$1139)=0,COUNTA('2- PR'!$D$1140:$D$1140)=0,COUNTA('2- PR'!$D$1141:$D$1141)=0)),NOT(SUM('2- PR'!$D$1139:$D$1139,'2- PR'!$D$1140:$D$1140,'2- PR'!$D$1141:$D$1141)&gt;0))</formula>
    </cfRule>
    <cfRule type="expression" priority="1091" dxfId="2" stopIfTrue="1">
      <formula>AND(SUM('2- PR'!$D$1139:$D$1139,'2- PR'!$D$1140:$D$1140,'2- PR'!$D$1141:$D$1141)&gt;0,D1142="")</formula>
    </cfRule>
    <cfRule type="expression" priority="1092" dxfId="3" stopIfTrue="1">
      <formula>AND(D1142="",NOT(SUM('2- PR'!$D$1139:$D$1139,'2- PR'!$D$1140:$D$1140,'2- PR'!$D$1141:$D$1141)&gt;0))</formula>
    </cfRule>
  </conditionalFormatting>
  <conditionalFormatting sqref="D1143:H1143">
    <cfRule type="expression" priority="1093" dxfId="0" stopIfTrue="1">
      <formula>AND(D1143&lt;&gt;"",COUNTA('2- PR'!$D$1142:$H$1142)=0,NOT(NOT(COUNTIF('2- PR'!$D$1142:$H$1142,"N/A")&gt;0)))</formula>
    </cfRule>
    <cfRule type="expression" priority="1094" dxfId="1" stopIfTrue="1">
      <formula>AND(D1143&lt;&gt;"",NOT(COUNTA('2- PR'!$D$1142:$H$1142)=0),NOT(NOT(COUNTIF('2- PR'!$D$1142:$H$1142,"N/A")&gt;0)))</formula>
    </cfRule>
    <cfRule type="expression" priority="1095" dxfId="2" stopIfTrue="1">
      <formula>AND(NOT(COUNTIF('2- PR'!$D$1142:$H$1142,"N/A")&gt;0),D1143="")</formula>
    </cfRule>
    <cfRule type="expression" priority="1096" dxfId="3" stopIfTrue="1">
      <formula>AND(D1143="",NOT(NOT(COUNTIF('2- PR'!$D$1142:$H$1142,"N/A")&gt;0)))</formula>
    </cfRule>
  </conditionalFormatting>
  <conditionalFormatting sqref="D1144:H1144">
    <cfRule type="expression" priority="1097" dxfId="0" stopIfTrue="1">
      <formula>AND(D1144&lt;&gt;"",COUNTA('2- PR'!$D$1142:$H$1142)=0,NOT(OR(COUNTIF('2- PR'!$D$1142:$H$1142,"USD Denominated Stablecoin")&gt;0,COUNTIF('2- PR'!$D$1142:$H$1142,"EUR Denominated Stablecoin")&gt;0,COUNTIF('2- PR'!$D$1142:$H$1142,"Other")&gt;0)))</formula>
    </cfRule>
    <cfRule type="expression" priority="1098" dxfId="1" stopIfTrue="1">
      <formula>AND(D1144&lt;&gt;"",NOT(COUNTA('2- PR'!$D$1142:$H$1142)=0),NOT(OR(COUNTIF('2- PR'!$D$1142:$H$1142,"USD Denominated Stablecoin")&gt;0,COUNTIF('2- PR'!$D$1142:$H$1142,"EUR Denominated Stablecoin")&gt;0,COUNTIF('2- PR'!$D$1142:$H$1142,"Other")&gt;0)))</formula>
    </cfRule>
    <cfRule type="expression" priority="1099" dxfId="2" stopIfTrue="1">
      <formula>AND(OR(COUNTIF('2- PR'!$D$1142:$H$1142,"USD Denominated Stablecoin")&gt;0,COUNTIF('2- PR'!$D$1142:$H$1142,"EUR Denominated Stablecoin")&gt;0,COUNTIF('2- PR'!$D$1142:$H$1142,"Other")&gt;0),D1144="")</formula>
    </cfRule>
    <cfRule type="expression" priority="1100" dxfId="3" stopIfTrue="1">
      <formula>AND(D1144="",NOT(OR(COUNTIF('2- PR'!$D$1142:$H$1142,"USD Denominated Stablecoin")&gt;0,COUNTIF('2- PR'!$D$1142:$H$1142,"EUR Denominated Stablecoin")&gt;0,COUNTIF('2- PR'!$D$1142:$H$1142,"Other")&gt;0)))</formula>
    </cfRule>
  </conditionalFormatting>
  <conditionalFormatting sqref="D1147:W1147">
    <cfRule type="expression" priority="1101" dxfId="0" stopIfTrue="1">
      <formula>AND(D1147&lt;&gt;"",$D$1146="",NOT(AND($D$1146&lt;&gt;"",$D$1146&gt;0)))</formula>
    </cfRule>
    <cfRule type="expression" priority="1102" dxfId="1" stopIfTrue="1">
      <formula>AND(D1147&lt;&gt;"",NOT($D$1146=""),NOT(AND($D$1146&lt;&gt;"",$D$1146&gt;0)))</formula>
    </cfRule>
    <cfRule type="expression" priority="1103" dxfId="2" stopIfTrue="1">
      <formula>AND(AND($D$1146&lt;&gt;"",$D$1146&gt;0),D1147="")</formula>
    </cfRule>
    <cfRule type="expression" priority="1104" dxfId="3" stopIfTrue="1">
      <formula>AND(D1147="",NOT(AND($D$1146&lt;&gt;"",$D$1146&gt;0)))</formula>
    </cfRule>
  </conditionalFormatting>
  <conditionalFormatting sqref="D1148:W1148">
    <cfRule type="expression" priority="1105" dxfId="0" stopIfTrue="1">
      <formula>AND(D1148&lt;&gt;"",D$1147="",NOT(D$1147&lt;&gt;""))</formula>
    </cfRule>
    <cfRule type="expression" priority="1106" dxfId="1" stopIfTrue="1">
      <formula>AND(D1148&lt;&gt;"",NOT(D$1147=""),NOT(D$1147&lt;&gt;""))</formula>
    </cfRule>
    <cfRule type="expression" priority="1107" dxfId="2" stopIfTrue="1">
      <formula>AND(D$1147&lt;&gt;"",D1148="")</formula>
    </cfRule>
    <cfRule type="expression" priority="1108" dxfId="3" stopIfTrue="1">
      <formula>AND(D1148="",NOT(D$1147&lt;&gt;""))</formula>
    </cfRule>
  </conditionalFormatting>
  <conditionalFormatting sqref="D1149:W1149">
    <cfRule type="expression" priority="1109" dxfId="0" stopIfTrue="1">
      <formula>AND(D1149&lt;&gt;"",$D$1146="",NOT(AND($D$1146&lt;&gt;"",$D$1146&gt;0)))</formula>
    </cfRule>
    <cfRule type="expression" priority="1110" dxfId="1" stopIfTrue="1">
      <formula>AND(D1149&lt;&gt;"",NOT($D$1146=""),NOT(AND($D$1146&lt;&gt;"",$D$1146&gt;0)))</formula>
    </cfRule>
    <cfRule type="expression" priority="1111" dxfId="2" stopIfTrue="1">
      <formula>AND(AND($D$1146&lt;&gt;"",$D$1146&gt;0),D1149="")</formula>
    </cfRule>
    <cfRule type="expression" priority="1112" dxfId="3" stopIfTrue="1">
      <formula>AND(D1149="",NOT(AND($D$1146&lt;&gt;"",$D$1146&gt;0)))</formula>
    </cfRule>
  </conditionalFormatting>
  <conditionalFormatting sqref="D1154:W1154">
    <cfRule type="expression" priority="1113" dxfId="0" stopIfTrue="1">
      <formula>AND(D1154&lt;&gt;"",OR(COUNTA('2- PR'!$D$1149:$W$1149)=0,COUNTA('2- PR'!$D$1150:$W$1150)=0,COUNTA('2- PR'!$D$1151:$W$1151)=0,COUNTA('2- PR'!$D$1152:$W$1152)=0,COUNTA('2- PR'!$D$1153:$W$1153)=0),NOT(OR(COUNTIF('2- PR'!$D$1149:$W$1149,"Other")&gt;0,COUNTIF('2- PR'!$D$1150:$W$1150,"Other")&gt;0,COUNTIF('2- PR'!$D$1151:$W$1151,"Other")&gt;0,COUNTIF('2- PR'!$D$1152:$W$1152,"Other")&gt;0,COUNTIF('2- PR'!$D$1153:$W$1153,"Other")&gt;0)))</formula>
    </cfRule>
    <cfRule type="expression" priority="1114" dxfId="1" stopIfTrue="1">
      <formula>AND(D1154&lt;&gt;"",NOT(OR(COUNTA('2- PR'!$D$1149:$W$1149)=0,COUNTA('2- PR'!$D$1150:$W$1150)=0,COUNTA('2- PR'!$D$1151:$W$1151)=0,COUNTA('2- PR'!$D$1152:$W$1152)=0,COUNTA('2- PR'!$D$1153:$W$1153)=0)),NOT(OR(COUNTIF('2- PR'!$D$1149:$W$1149,"Other")&gt;0,COUNTIF('2- PR'!$D$1150:$W$1150,"Other")&gt;0,COUNTIF('2- PR'!$D$1151:$W$1151,"Other")&gt;0,COUNTIF('2- PR'!$D$1152:$W$1152,"Other")&gt;0,COUNTIF('2- PR'!$D$1153:$W$1153,"Other")&gt;0)))</formula>
    </cfRule>
    <cfRule type="expression" priority="1115" dxfId="2" stopIfTrue="1">
      <formula>AND(OR(COUNTIF('2- PR'!$D$1149:$W$1149,"Other")&gt;0,COUNTIF('2- PR'!$D$1150:$W$1150,"Other")&gt;0,COUNTIF('2- PR'!$D$1151:$W$1151,"Other")&gt;0,COUNTIF('2- PR'!$D$1152:$W$1152,"Other")&gt;0,COUNTIF('2- PR'!$D$1153:$W$1153,"Other")&gt;0),D1154="")</formula>
    </cfRule>
    <cfRule type="expression" priority="1116" dxfId="3" stopIfTrue="1">
      <formula>AND(D1154="",NOT(OR(COUNTIF('2- PR'!$D$1149:$W$1149,"Other")&gt;0,COUNTIF('2- PR'!$D$1150:$W$1150,"Other")&gt;0,COUNTIF('2- PR'!$D$1151:$W$1151,"Other")&gt;0,COUNTIF('2- PR'!$D$1152:$W$1152,"Other")&gt;0,COUNTIF('2- PR'!$D$1153:$W$1153,"Other")&gt;0)))</formula>
    </cfRule>
  </conditionalFormatting>
  <conditionalFormatting sqref="D1155:W1155">
    <cfRule type="expression" priority="1117" dxfId="0" stopIfTrue="1">
      <formula>AND(D1155&lt;&gt;"",D$1147="",NOT(D$1147&lt;&gt;""))</formula>
    </cfRule>
    <cfRule type="expression" priority="1118" dxfId="1" stopIfTrue="1">
      <formula>AND(D1155&lt;&gt;"",NOT(D$1147=""),NOT(D$1147&lt;&gt;""))</formula>
    </cfRule>
    <cfRule type="expression" priority="1119" dxfId="2" stopIfTrue="1">
      <formula>AND(D$1147&lt;&gt;"",D1155="")</formula>
    </cfRule>
    <cfRule type="expression" priority="1120" dxfId="3" stopIfTrue="1">
      <formula>AND(D1155="",NOT(D$1147&lt;&gt;""))</formula>
    </cfRule>
  </conditionalFormatting>
  <conditionalFormatting sqref="D1156:W1156">
    <cfRule type="expression" priority="1121" dxfId="0" stopIfTrue="1">
      <formula>AND(D1156&lt;&gt;"",D$1147="",NOT(D$1147&lt;&gt;""))</formula>
    </cfRule>
    <cfRule type="expression" priority="1122" dxfId="1" stopIfTrue="1">
      <formula>AND(D1156&lt;&gt;"",NOT(D$1147=""),NOT(D$1147&lt;&gt;""))</formula>
    </cfRule>
    <cfRule type="expression" priority="1123" dxfId="2" stopIfTrue="1">
      <formula>AND(D$1147&lt;&gt;"",D1156="")</formula>
    </cfRule>
    <cfRule type="expression" priority="1124" dxfId="3" stopIfTrue="1">
      <formula>AND(D1156="",NOT(D$1147&lt;&gt;""))</formula>
    </cfRule>
  </conditionalFormatting>
  <conditionalFormatting sqref="D1157:W1157">
    <cfRule type="expression" priority="1125" dxfId="0" stopIfTrue="1">
      <formula>AND(D1157&lt;&gt;"",D$1147="",NOT(D$1147&lt;&gt;""))</formula>
    </cfRule>
    <cfRule type="expression" priority="1126" dxfId="1" stopIfTrue="1">
      <formula>AND(D1157&lt;&gt;"",NOT(D$1147=""),NOT(D$1147&lt;&gt;""))</formula>
    </cfRule>
    <cfRule type="expression" priority="1127" dxfId="2" stopIfTrue="1">
      <formula>AND(D$1147&lt;&gt;"",D1157="")</formula>
    </cfRule>
    <cfRule type="expression" priority="1128" dxfId="3" stopIfTrue="1">
      <formula>AND(D1157="",NOT(D$1147&lt;&gt;""))</formula>
    </cfRule>
  </conditionalFormatting>
  <conditionalFormatting sqref="D1158:W1158">
    <cfRule type="expression" priority="1129" dxfId="0" stopIfTrue="1">
      <formula>AND(D1158&lt;&gt;"",D$1147="",NOT(D$1147&lt;&gt;""))</formula>
    </cfRule>
    <cfRule type="expression" priority="1130" dxfId="1" stopIfTrue="1">
      <formula>AND(D1158&lt;&gt;"",NOT(D$1147=""),NOT(D$1147&lt;&gt;""))</formula>
    </cfRule>
    <cfRule type="expression" priority="1131" dxfId="2" stopIfTrue="1">
      <formula>AND(D$1147&lt;&gt;"",D1158="")</formula>
    </cfRule>
    <cfRule type="expression" priority="1132" dxfId="3" stopIfTrue="1">
      <formula>AND(D1158="",NOT(D$1147&lt;&gt;""))</formula>
    </cfRule>
  </conditionalFormatting>
  <conditionalFormatting sqref="D1161">
    <cfRule type="expression" priority="1133" dxfId="0" stopIfTrue="1">
      <formula>AND(D1161&lt;&gt;"",$D$1160="",NOT(AND($D$1160&lt;&gt;"",$D$1160="Yes")))</formula>
    </cfRule>
    <cfRule type="expression" priority="1134" dxfId="1" stopIfTrue="1">
      <formula>AND(D1161&lt;&gt;"",NOT($D$1160=""),NOT(AND($D$1160&lt;&gt;"",$D$1160="Yes")))</formula>
    </cfRule>
    <cfRule type="expression" priority="1135" dxfId="2" stopIfTrue="1">
      <formula>AND(AND($D$1160&lt;&gt;"",$D$1160="Yes"),D1161="")</formula>
    </cfRule>
    <cfRule type="expression" priority="1136" dxfId="3" stopIfTrue="1">
      <formula>AND(D1161="",NOT(AND($D$1160&lt;&gt;"",$D$1160="Yes")))</formula>
    </cfRule>
  </conditionalFormatting>
  <conditionalFormatting sqref="D1162">
    <cfRule type="expression" priority="1137" dxfId="0" stopIfTrue="1">
      <formula>AND(D1162&lt;&gt;"",$D$1161="",NOT(AND($D$1161&lt;&gt;"",$D$1161="Yes")))</formula>
    </cfRule>
    <cfRule type="expression" priority="1138" dxfId="1" stopIfTrue="1">
      <formula>AND(D1162&lt;&gt;"",NOT($D$1161=""),NOT(AND($D$1161&lt;&gt;"",$D$1161="Yes")))</formula>
    </cfRule>
    <cfRule type="expression" priority="1139" dxfId="2" stopIfTrue="1">
      <formula>AND(AND($D$1161&lt;&gt;"",$D$1161="Yes"),D1162="")</formula>
    </cfRule>
    <cfRule type="expression" priority="1140" dxfId="3" stopIfTrue="1">
      <formula>AND(D1162="",NOT(AND($D$1161&lt;&gt;"",$D$1161="Yes")))</formula>
    </cfRule>
  </conditionalFormatting>
  <conditionalFormatting sqref="D1163">
    <cfRule type="expression" priority="1141" dxfId="0" stopIfTrue="1">
      <formula>AND(D1163&lt;&gt;"",$D$1162="",NOT(AND($D$1162&lt;&gt;"",$D$1162&gt;0)))</formula>
    </cfRule>
    <cfRule type="expression" priority="1142" dxfId="1" stopIfTrue="1">
      <formula>AND(D1163&lt;&gt;"",NOT($D$1162=""),NOT(AND($D$1162&lt;&gt;"",$D$1162&gt;0)))</formula>
    </cfRule>
    <cfRule type="expression" priority="1143" dxfId="2" stopIfTrue="1">
      <formula>AND(AND($D$1162&lt;&gt;"",$D$1162&gt;0),D1163="")</formula>
    </cfRule>
    <cfRule type="expression" priority="1144" dxfId="3" stopIfTrue="1">
      <formula>AND(D1163="",NOT(AND($D$1162&lt;&gt;"",$D$1162&gt;0)))</formula>
    </cfRule>
  </conditionalFormatting>
  <conditionalFormatting sqref="D1164:AG1164">
    <cfRule type="expression" priority="1145" dxfId="0" stopIfTrue="1">
      <formula>AND(D1164&lt;&gt;"",$D$1163="",NOT(AND($D$1163&lt;&gt;"",$D$1163&gt;0)))</formula>
    </cfRule>
    <cfRule type="expression" priority="1146" dxfId="1" stopIfTrue="1">
      <formula>AND(D1164&lt;&gt;"",NOT($D$1163=""),NOT(AND($D$1163&lt;&gt;"",$D$1163&gt;0)))</formula>
    </cfRule>
    <cfRule type="expression" priority="1147" dxfId="2" stopIfTrue="1">
      <formula>AND(AND($D$1163&lt;&gt;"",$D$1163&gt;0),D1164="")</formula>
    </cfRule>
    <cfRule type="expression" priority="1148" dxfId="3" stopIfTrue="1">
      <formula>AND(D1164="",NOT(AND($D$1163&lt;&gt;"",$D$1163&gt;0)))</formula>
    </cfRule>
  </conditionalFormatting>
  <conditionalFormatting sqref="D1165:AG1165">
    <cfRule type="expression" priority="1149" dxfId="0" stopIfTrue="1">
      <formula>AND(D1165&lt;&gt;"",D$1164="",NOT(D$1164&lt;&gt;""))</formula>
    </cfRule>
    <cfRule type="expression" priority="1150" dxfId="1" stopIfTrue="1">
      <formula>AND(D1165&lt;&gt;"",NOT(D$1164=""),NOT(D$1164&lt;&gt;""))</formula>
    </cfRule>
    <cfRule type="expression" priority="1151" dxfId="2" stopIfTrue="1">
      <formula>AND(D$1164&lt;&gt;"",D1165="")</formula>
    </cfRule>
    <cfRule type="expression" priority="1152" dxfId="3" stopIfTrue="1">
      <formula>AND(D1165="",NOT(D$1164&lt;&gt;""))</formula>
    </cfRule>
  </conditionalFormatting>
  <conditionalFormatting sqref="D1166:AG1166">
    <cfRule type="expression" priority="1153" dxfId="0" stopIfTrue="1">
      <formula>AND(D1166&lt;&gt;"",D$1164="",NOT(D$1164&lt;&gt;""))</formula>
    </cfRule>
    <cfRule type="expression" priority="1154" dxfId="1" stopIfTrue="1">
      <formula>AND(D1166&lt;&gt;"",NOT(D$1164=""),NOT(D$1164&lt;&gt;""))</formula>
    </cfRule>
    <cfRule type="expression" priority="1155" dxfId="2" stopIfTrue="1">
      <formula>AND(D$1164&lt;&gt;"",D1166="")</formula>
    </cfRule>
    <cfRule type="expression" priority="1156" dxfId="3" stopIfTrue="1">
      <formula>AND(D1166="",NOT(D$1164&lt;&gt;""))</formula>
    </cfRule>
  </conditionalFormatting>
  <conditionalFormatting sqref="D1167:AG1167">
    <cfRule type="expression" priority="1157" dxfId="0" stopIfTrue="1">
      <formula>AND(D1167&lt;&gt;"",D$1164="",NOT(D$1164&lt;&gt;""))</formula>
    </cfRule>
    <cfRule type="expression" priority="1158" dxfId="1" stopIfTrue="1">
      <formula>AND(D1167&lt;&gt;"",NOT(D$1164=""),NOT(D$1164&lt;&gt;""))</formula>
    </cfRule>
    <cfRule type="expression" priority="1159" dxfId="2" stopIfTrue="1">
      <formula>AND(D$1164&lt;&gt;"",D1167="")</formula>
    </cfRule>
    <cfRule type="expression" priority="1160" dxfId="3" stopIfTrue="1">
      <formula>AND(D1167="",NOT(D$1164&lt;&gt;""))</formula>
    </cfRule>
  </conditionalFormatting>
  <conditionalFormatting sqref="D1168:AG1168">
    <cfRule type="expression" priority="1161" dxfId="0" stopIfTrue="1">
      <formula>AND(D1168&lt;&gt;"",D$1164="",NOT(D$1164&lt;&gt;""))</formula>
    </cfRule>
    <cfRule type="expression" priority="1162" dxfId="1" stopIfTrue="1">
      <formula>AND(D1168&lt;&gt;"",NOT(D$1164=""),NOT(D$1164&lt;&gt;""))</formula>
    </cfRule>
    <cfRule type="expression" priority="1163" dxfId="2" stopIfTrue="1">
      <formula>AND(D$1164&lt;&gt;"",D1168="")</formula>
    </cfRule>
    <cfRule type="expression" priority="1164" dxfId="3" stopIfTrue="1">
      <formula>AND(D1168="",NOT(D$1164&lt;&gt;""))</formula>
    </cfRule>
  </conditionalFormatting>
  <conditionalFormatting sqref="D1169:AG1169">
    <cfRule type="expression" priority="1165" dxfId="0" stopIfTrue="1">
      <formula>AND(D1169&lt;&gt;"",D$1164="",NOT(D$1164&lt;&gt;""))</formula>
    </cfRule>
    <cfRule type="expression" priority="1166" dxfId="1" stopIfTrue="1">
      <formula>AND(D1169&lt;&gt;"",NOT(D$1164=""),NOT(D$1164&lt;&gt;""))</formula>
    </cfRule>
    <cfRule type="expression" priority="1167" dxfId="2" stopIfTrue="1">
      <formula>AND(D$1164&lt;&gt;"",D1169="")</formula>
    </cfRule>
    <cfRule type="expression" priority="1168" dxfId="3" stopIfTrue="1">
      <formula>AND(D1169="",NOT(D$1164&lt;&gt;""))</formula>
    </cfRule>
  </conditionalFormatting>
  <conditionalFormatting sqref="D1170">
    <cfRule type="expression" priority="1169" dxfId="0" stopIfTrue="1">
      <formula>AND(D1170&lt;&gt;"",OR($D$1163="",COUNTA('2- PR'!$D$1168:$AG$1168)=0),NOT(SUM('2- PR'!$D$1168:$AG$1168)&gt;$D$1163))</formula>
    </cfRule>
    <cfRule type="expression" priority="1170" dxfId="1" stopIfTrue="1">
      <formula>AND(D1170&lt;&gt;"",NOT(OR($D$1163="",COUNTA('2- PR'!$D$1168:$AG$1168)=0)),NOT(SUM('2- PR'!$D$1168:$AG$1168)&gt;$D$1163))</formula>
    </cfRule>
    <cfRule type="expression" priority="1171" dxfId="2" stopIfTrue="1">
      <formula>AND(SUM('2- PR'!$D$1168:$AG$1168)&gt;$D$1163,D1170="")</formula>
    </cfRule>
    <cfRule type="expression" priority="1172" dxfId="3" stopIfTrue="1">
      <formula>AND(D1170="",NOT(SUM('2- PR'!$D$1168:$AG$1168)&gt;$D$1163))</formula>
    </cfRule>
  </conditionalFormatting>
  <conditionalFormatting sqref="D1171">
    <cfRule type="expression" priority="1173" dxfId="0" stopIfTrue="1">
      <formula>AND(D1171&lt;&gt;"",OR($D$1163="",COUNTA('2- PR'!$D$1168:$AG$1168)=0),NOT(SUM('2- PR'!$D$1168:$AG$1168)&lt;$D$1163))</formula>
    </cfRule>
    <cfRule type="expression" priority="1174" dxfId="1" stopIfTrue="1">
      <formula>AND(D1171&lt;&gt;"",NOT(OR($D$1163="",COUNTA('2- PR'!$D$1168:$AG$1168)=0)),NOT(SUM('2- PR'!$D$1168:$AG$1168)&lt;$D$1163))</formula>
    </cfRule>
    <cfRule type="expression" priority="1175" dxfId="2" stopIfTrue="1">
      <formula>AND(SUM('2- PR'!$D$1168:$AG$1168)&lt;$D$1163,D1171="")</formula>
    </cfRule>
    <cfRule type="expression" priority="1176" dxfId="3" stopIfTrue="1">
      <formula>AND(D1171="",NOT(SUM('2- PR'!$D$1168:$AG$1168)&lt;$D$1163))</formula>
    </cfRule>
  </conditionalFormatting>
  <conditionalFormatting sqref="D1174:W1174">
    <cfRule type="expression" priority="1177" dxfId="0" stopIfTrue="1">
      <formula>AND(D1174&lt;&gt;"",$D$1173="",NOT(AND($D$1173&lt;&gt;"",$D$1173="Yes")))</formula>
    </cfRule>
    <cfRule type="expression" priority="1178" dxfId="1" stopIfTrue="1">
      <formula>AND(D1174&lt;&gt;"",NOT($D$1173=""),NOT(AND($D$1173&lt;&gt;"",$D$1173="Yes")))</formula>
    </cfRule>
    <cfRule type="expression" priority="1179" dxfId="2" stopIfTrue="1">
      <formula>AND(AND($D$1173&lt;&gt;"",$D$1173="Yes"),D1174="")</formula>
    </cfRule>
    <cfRule type="expression" priority="1180" dxfId="3" stopIfTrue="1">
      <formula>AND(D1174="",NOT(AND($D$1173&lt;&gt;"",$D$1173="Yes")))</formula>
    </cfRule>
  </conditionalFormatting>
  <conditionalFormatting sqref="D1175:W1175">
    <cfRule type="expression" priority="1181" dxfId="0" stopIfTrue="1">
      <formula>AND(D1175&lt;&gt;"",D$1174="",NOT(D$1174&lt;&gt;""))</formula>
    </cfRule>
    <cfRule type="expression" priority="1182" dxfId="1" stopIfTrue="1">
      <formula>AND(D1175&lt;&gt;"",NOT(D$1174=""),NOT(D$1174&lt;&gt;""))</formula>
    </cfRule>
    <cfRule type="expression" priority="1183" dxfId="2" stopIfTrue="1">
      <formula>AND(D$1174&lt;&gt;"",D1175="")</formula>
    </cfRule>
    <cfRule type="expression" priority="1184" dxfId="3" stopIfTrue="1">
      <formula>AND(D1175="",NOT(D$1174&lt;&gt;""))</formula>
    </cfRule>
  </conditionalFormatting>
  <conditionalFormatting sqref="D1176:W1176">
    <cfRule type="expression" priority="1185" dxfId="0" stopIfTrue="1">
      <formula>AND(D1176&lt;&gt;"",D$1174="",NOT(D$1174&lt;&gt;""))</formula>
    </cfRule>
    <cfRule type="expression" priority="1186" dxfId="1" stopIfTrue="1">
      <formula>AND(D1176&lt;&gt;"",NOT(D$1174=""),NOT(D$1174&lt;&gt;""))</formula>
    </cfRule>
    <cfRule type="expression" priority="1187" dxfId="2" stopIfTrue="1">
      <formula>AND(D$1174&lt;&gt;"",D1176="")</formula>
    </cfRule>
    <cfRule type="expression" priority="1188" dxfId="3" stopIfTrue="1">
      <formula>AND(D1176="",NOT(D$1174&lt;&gt;""))</formula>
    </cfRule>
  </conditionalFormatting>
  <conditionalFormatting sqref="D1177:W1177">
    <cfRule type="expression" priority="1189" dxfId="0" stopIfTrue="1">
      <formula>AND(D1177&lt;&gt;"",COUNTA('2- PR'!$D$1176:$W$1176)=0,NOT(COUNTIF('2- PR'!$D$1176:$W$1176,"Other")&gt;0))</formula>
    </cfRule>
    <cfRule type="expression" priority="1190" dxfId="1" stopIfTrue="1">
      <formula>AND(D1177&lt;&gt;"",NOT(COUNTA('2- PR'!$D$1176:$W$1176)=0),NOT(COUNTIF('2- PR'!$D$1176:$W$1176,"Other")&gt;0))</formula>
    </cfRule>
    <cfRule type="expression" priority="1191" dxfId="2" stopIfTrue="1">
      <formula>AND(COUNTIF('2- PR'!$D$1176:$W$1176,"Other")&gt;0,D1177="")</formula>
    </cfRule>
    <cfRule type="expression" priority="1192" dxfId="3" stopIfTrue="1">
      <formula>AND(D1177="",NOT(COUNTIF('2- PR'!$D$1176:$W$1176,"Other")&gt;0))</formula>
    </cfRule>
  </conditionalFormatting>
  <conditionalFormatting sqref="D1178:W1178">
    <cfRule type="expression" priority="1193" dxfId="0" stopIfTrue="1">
      <formula>AND(D1178&lt;&gt;"",D$1174="",NOT(D$1174&lt;&gt;""))</formula>
    </cfRule>
    <cfRule type="expression" priority="1194" dxfId="1" stopIfTrue="1">
      <formula>AND(D1178&lt;&gt;"",NOT(D$1174=""),NOT(D$1174&lt;&gt;""))</formula>
    </cfRule>
    <cfRule type="expression" priority="1195" dxfId="2" stopIfTrue="1">
      <formula>AND(D$1174&lt;&gt;"",D1178="")</formula>
    </cfRule>
    <cfRule type="expression" priority="1196" dxfId="3" stopIfTrue="1">
      <formula>AND(D1178="",NOT(D$1174&lt;&gt;""))</formula>
    </cfRule>
  </conditionalFormatting>
  <conditionalFormatting sqref="D1180">
    <cfRule type="expression" priority="1197" dxfId="0" stopIfTrue="1">
      <formula>AND(D1180&lt;&gt;"",$D$1179="",NOT(AND($D$1179&lt;&gt;"",$D$1179="Yes")))</formula>
    </cfRule>
    <cfRule type="expression" priority="1198" dxfId="1" stopIfTrue="1">
      <formula>AND(D1180&lt;&gt;"",NOT($D$1179=""),NOT(AND($D$1179&lt;&gt;"",$D$1179="Yes")))</formula>
    </cfRule>
    <cfRule type="expression" priority="1199" dxfId="2" stopIfTrue="1">
      <formula>AND(AND($D$1179&lt;&gt;"",$D$1179="Yes"),D1180="")</formula>
    </cfRule>
    <cfRule type="expression" priority="1200" dxfId="3" stopIfTrue="1">
      <formula>AND(D1180="",NOT(AND($D$1179&lt;&gt;"",$D$1179="Yes")))</formula>
    </cfRule>
  </conditionalFormatting>
  <conditionalFormatting sqref="D1181">
    <cfRule type="expression" priority="1201" dxfId="0" stopIfTrue="1">
      <formula>AND(D1181&lt;&gt;"",$D$1179="",NOT(AND($D$1179&lt;&gt;"",$D$1179="Yes")))</formula>
    </cfRule>
    <cfRule type="expression" priority="1202" dxfId="1" stopIfTrue="1">
      <formula>AND(D1181&lt;&gt;"",NOT($D$1179=""),NOT(AND($D$1179&lt;&gt;"",$D$1179="Yes")))</formula>
    </cfRule>
    <cfRule type="expression" priority="1203" dxfId="2" stopIfTrue="1">
      <formula>AND(AND($D$1179&lt;&gt;"",$D$1179="Yes"),D1181="")</formula>
    </cfRule>
    <cfRule type="expression" priority="1204" dxfId="3" stopIfTrue="1">
      <formula>AND(D1181="",NOT(AND($D$1179&lt;&gt;"",$D$1179="Yes")))</formula>
    </cfRule>
  </conditionalFormatting>
  <conditionalFormatting sqref="D1183:W1183">
    <cfRule type="expression" priority="1205" dxfId="0" stopIfTrue="1">
      <formula>AND(D1183&lt;&gt;"",$D$1182="",NOT(AND($D$1182&lt;&gt;"",$D$1182="Yes")))</formula>
    </cfRule>
    <cfRule type="expression" priority="1206" dxfId="1" stopIfTrue="1">
      <formula>AND(D1183&lt;&gt;"",NOT($D$1182=""),NOT(AND($D$1182&lt;&gt;"",$D$1182="Yes")))</formula>
    </cfRule>
    <cfRule type="expression" priority="1207" dxfId="2" stopIfTrue="1">
      <formula>AND(AND($D$1182&lt;&gt;"",$D$1182="Yes"),D1183="")</formula>
    </cfRule>
    <cfRule type="expression" priority="1208" dxfId="3" stopIfTrue="1">
      <formula>AND(D1183="",NOT(AND($D$1182&lt;&gt;"",$D$1182="Yes")))</formula>
    </cfRule>
  </conditionalFormatting>
  <conditionalFormatting sqref="D1184:W1184">
    <cfRule type="expression" priority="1209" dxfId="0" stopIfTrue="1">
      <formula>AND(D1184&lt;&gt;"",D$1183="",NOT(D$1183&lt;&gt;""))</formula>
    </cfRule>
    <cfRule type="expression" priority="1210" dxfId="1" stopIfTrue="1">
      <formula>AND(D1184&lt;&gt;"",NOT(D$1183=""),NOT(D$1183&lt;&gt;""))</formula>
    </cfRule>
    <cfRule type="expression" priority="1211" dxfId="2" stopIfTrue="1">
      <formula>AND(D$1183&lt;&gt;"",D1184="")</formula>
    </cfRule>
    <cfRule type="expression" priority="1212" dxfId="3" stopIfTrue="1">
      <formula>AND(D1184="",NOT(D$1183&lt;&gt;""))</formula>
    </cfRule>
  </conditionalFormatting>
  <conditionalFormatting sqref="D1185:W1185">
    <cfRule type="expression" priority="1213" dxfId="0" stopIfTrue="1">
      <formula>AND(D1185&lt;&gt;"",D$1183="",NOT(D$1183&lt;&gt;""))</formula>
    </cfRule>
    <cfRule type="expression" priority="1214" dxfId="1" stopIfTrue="1">
      <formula>AND(D1185&lt;&gt;"",NOT(D$1183=""),NOT(D$1183&lt;&gt;""))</formula>
    </cfRule>
    <cfRule type="expression" priority="1215" dxfId="2" stopIfTrue="1">
      <formula>AND(D$1183&lt;&gt;"",D1185="")</formula>
    </cfRule>
    <cfRule type="expression" priority="1216" dxfId="3" stopIfTrue="1">
      <formula>AND(D1185="",NOT(D$1183&lt;&gt;""))</formula>
    </cfRule>
  </conditionalFormatting>
  <conditionalFormatting sqref="D1186:W1186">
    <cfRule type="expression" priority="1217" dxfId="0" stopIfTrue="1">
      <formula>AND(D1186&lt;&gt;"",D$1183="",NOT(D$1183&lt;&gt;""))</formula>
    </cfRule>
    <cfRule type="expression" priority="1218" dxfId="1" stopIfTrue="1">
      <formula>AND(D1186&lt;&gt;"",NOT(D$1183=""),NOT(D$1183&lt;&gt;""))</formula>
    </cfRule>
    <cfRule type="expression" priority="1219" dxfId="2" stopIfTrue="1">
      <formula>AND(D$1183&lt;&gt;"",D1186="")</formula>
    </cfRule>
    <cfRule type="expression" priority="1220" dxfId="3" stopIfTrue="1">
      <formula>AND(D1186="",NOT(D$1183&lt;&gt;""))</formula>
    </cfRule>
  </conditionalFormatting>
  <conditionalFormatting sqref="D1187:W1187">
    <cfRule type="expression" priority="1221" dxfId="0" stopIfTrue="1">
      <formula>AND(D1187&lt;&gt;"",D$1183="",NOT(D$1183&lt;&gt;""))</formula>
    </cfRule>
    <cfRule type="expression" priority="1222" dxfId="1" stopIfTrue="1">
      <formula>AND(D1187&lt;&gt;"",NOT(D$1183=""),NOT(D$1183&lt;&gt;""))</formula>
    </cfRule>
    <cfRule type="expression" priority="1223" dxfId="2" stopIfTrue="1">
      <formula>AND(D$1183&lt;&gt;"",D1187="")</formula>
    </cfRule>
    <cfRule type="expression" priority="1224" dxfId="3" stopIfTrue="1">
      <formula>AND(D1187="",NOT(D$1183&lt;&gt;""))</formula>
    </cfRule>
  </conditionalFormatting>
  <conditionalFormatting sqref="D1188:W1188">
    <cfRule type="expression" priority="1225" dxfId="0" stopIfTrue="1">
      <formula>AND(D1188&lt;&gt;"",D$1183="",NOT(D$1183&lt;&gt;""))</formula>
    </cfRule>
    <cfRule type="expression" priority="1226" dxfId="1" stopIfTrue="1">
      <formula>AND(D1188&lt;&gt;"",NOT(D$1183=""),NOT(D$1183&lt;&gt;""))</formula>
    </cfRule>
    <cfRule type="expression" priority="1227" dxfId="2" stopIfTrue="1">
      <formula>AND(D$1183&lt;&gt;"",D1188="")</formula>
    </cfRule>
    <cfRule type="expression" priority="1228" dxfId="3" stopIfTrue="1">
      <formula>AND(D1188="",NOT(D$1183&lt;&gt;""))</formula>
    </cfRule>
  </conditionalFormatting>
  <conditionalFormatting sqref="D1191">
    <cfRule type="expression" priority="1229" dxfId="0" stopIfTrue="1">
      <formula>AND(D1191&lt;&gt;"",$D$1190="",NOT(AND($D$1190&lt;&gt;"",$D$1190="Yes")))</formula>
    </cfRule>
    <cfRule type="expression" priority="1230" dxfId="1" stopIfTrue="1">
      <formula>AND(D1191&lt;&gt;"",NOT($D$1190=""),NOT(AND($D$1190&lt;&gt;"",$D$1190="Yes")))</formula>
    </cfRule>
    <cfRule type="expression" priority="1231" dxfId="2" stopIfTrue="1">
      <formula>AND(AND($D$1190&lt;&gt;"",$D$1190="Yes"),D1191="")</formula>
    </cfRule>
    <cfRule type="expression" priority="1232" dxfId="3" stopIfTrue="1">
      <formula>AND(D1191="",NOT(AND($D$1190&lt;&gt;"",$D$1190="Yes")))</formula>
    </cfRule>
  </conditionalFormatting>
  <conditionalFormatting sqref="D1192">
    <cfRule type="expression" priority="1233" dxfId="0" stopIfTrue="1">
      <formula>AND(D1192&lt;&gt;"",$D$1190="",NOT(AND($D$1190&lt;&gt;"",$D$1190="Yes")))</formula>
    </cfRule>
    <cfRule type="expression" priority="1234" dxfId="1" stopIfTrue="1">
      <formula>AND(D1192&lt;&gt;"",NOT($D$1190=""),NOT(AND($D$1190&lt;&gt;"",$D$1190="Yes")))</formula>
    </cfRule>
    <cfRule type="expression" priority="1235" dxfId="2" stopIfTrue="1">
      <formula>AND(AND($D$1190&lt;&gt;"",$D$1190="Yes"),D1192="")</formula>
    </cfRule>
    <cfRule type="expression" priority="1236" dxfId="3" stopIfTrue="1">
      <formula>AND(D1192="",NOT(AND($D$1190&lt;&gt;"",$D$1190="Yes")))</formula>
    </cfRule>
  </conditionalFormatting>
  <conditionalFormatting sqref="D1193:AG1193">
    <cfRule type="expression" priority="1237" dxfId="0" stopIfTrue="1">
      <formula>AND(D1193&lt;&gt;"",$D$1191="",NOT(AND($D$1191&lt;&gt;"",$D$1191&gt;0)))</formula>
    </cfRule>
    <cfRule type="expression" priority="1238" dxfId="1" stopIfTrue="1">
      <formula>AND(D1193&lt;&gt;"",NOT($D$1191=""),NOT(AND($D$1191&lt;&gt;"",$D$1191&gt;0)))</formula>
    </cfRule>
    <cfRule type="expression" priority="1239" dxfId="2" stopIfTrue="1">
      <formula>AND(AND($D$1191&lt;&gt;"",$D$1191&gt;0),D1193="")</formula>
    </cfRule>
    <cfRule type="expression" priority="1240" dxfId="3" stopIfTrue="1">
      <formula>AND(D1193="",NOT(AND($D$1191&lt;&gt;"",$D$1191&gt;0)))</formula>
    </cfRule>
  </conditionalFormatting>
  <conditionalFormatting sqref="D1194:AG1194">
    <cfRule type="expression" priority="1241" dxfId="0" stopIfTrue="1">
      <formula>AND(D1194&lt;&gt;"",D$1193="",NOT(D$1193&lt;&gt;""))</formula>
    </cfRule>
    <cfRule type="expression" priority="1242" dxfId="1" stopIfTrue="1">
      <formula>AND(D1194&lt;&gt;"",NOT(D$1193=""),NOT(D$1193&lt;&gt;""))</formula>
    </cfRule>
    <cfRule type="expression" priority="1243" dxfId="2" stopIfTrue="1">
      <formula>AND(D$1193&lt;&gt;"",D1194="")</formula>
    </cfRule>
    <cfRule type="expression" priority="1244" dxfId="3" stopIfTrue="1">
      <formula>AND(D1194="",NOT(D$1193&lt;&gt;""))</formula>
    </cfRule>
  </conditionalFormatting>
  <conditionalFormatting sqref="D1195:AG1195">
    <cfRule type="expression" priority="1245" dxfId="0" stopIfTrue="1">
      <formula>AND(D1195&lt;&gt;"",D$1193="",NOT(D$1193&lt;&gt;""))</formula>
    </cfRule>
    <cfRule type="expression" priority="1246" dxfId="1" stopIfTrue="1">
      <formula>AND(D1195&lt;&gt;"",NOT(D$1193=""),NOT(D$1193&lt;&gt;""))</formula>
    </cfRule>
    <cfRule type="expression" priority="1247" dxfId="2" stopIfTrue="1">
      <formula>AND(D$1193&lt;&gt;"",D1195="")</formula>
    </cfRule>
    <cfRule type="expression" priority="1248" dxfId="3" stopIfTrue="1">
      <formula>AND(D1195="",NOT(D$1193&lt;&gt;""))</formula>
    </cfRule>
  </conditionalFormatting>
  <conditionalFormatting sqref="D1196:AG1196">
    <cfRule type="expression" priority="1249" dxfId="0" stopIfTrue="1">
      <formula>AND(D1196&lt;&gt;"",D$1193="",NOT(D$1193&lt;&gt;""))</formula>
    </cfRule>
    <cfRule type="expression" priority="1250" dxfId="1" stopIfTrue="1">
      <formula>AND(D1196&lt;&gt;"",NOT(D$1193=""),NOT(D$1193&lt;&gt;""))</formula>
    </cfRule>
    <cfRule type="expression" priority="1251" dxfId="2" stopIfTrue="1">
      <formula>AND(D$1193&lt;&gt;"",D1196="")</formula>
    </cfRule>
    <cfRule type="expression" priority="1252" dxfId="3" stopIfTrue="1">
      <formula>AND(D1196="",NOT(D$1193&lt;&gt;""))</formula>
    </cfRule>
  </conditionalFormatting>
  <conditionalFormatting sqref="D1197:AG1197">
    <cfRule type="expression" priority="1253" dxfId="0" stopIfTrue="1">
      <formula>AND(D1197&lt;&gt;"",D$1193="",NOT(D$1193&lt;&gt;""))</formula>
    </cfRule>
    <cfRule type="expression" priority="1254" dxfId="1" stopIfTrue="1">
      <formula>AND(D1197&lt;&gt;"",NOT(D$1193=""),NOT(D$1193&lt;&gt;""))</formula>
    </cfRule>
    <cfRule type="expression" priority="1255" dxfId="2" stopIfTrue="1">
      <formula>AND(D$1193&lt;&gt;"",D1197="")</formula>
    </cfRule>
    <cfRule type="expression" priority="1256" dxfId="3" stopIfTrue="1">
      <formula>AND(D1197="",NOT(D$1193&lt;&gt;""))</formula>
    </cfRule>
  </conditionalFormatting>
  <conditionalFormatting sqref="D1198:AG1198">
    <cfRule type="expression" priority="1257" dxfId="0" stopIfTrue="1">
      <formula>AND(D1198&lt;&gt;"",D$1193="",NOT(D$1193&lt;&gt;""))</formula>
    </cfRule>
    <cfRule type="expression" priority="1258" dxfId="1" stopIfTrue="1">
      <formula>AND(D1198&lt;&gt;"",NOT(D$1193=""),NOT(D$1193&lt;&gt;""))</formula>
    </cfRule>
    <cfRule type="expression" priority="1259" dxfId="2" stopIfTrue="1">
      <formula>AND(D$1193&lt;&gt;"",D1198="")</formula>
    </cfRule>
    <cfRule type="expression" priority="1260" dxfId="3" stopIfTrue="1">
      <formula>AND(D1198="",NOT(D$1193&lt;&gt;""))</formula>
    </cfRule>
  </conditionalFormatting>
  <conditionalFormatting sqref="D1199:AG1199">
    <cfRule type="expression" priority="1261" dxfId="0" stopIfTrue="1">
      <formula>AND(D1199&lt;&gt;"",D$1193="",NOT(D$1193&lt;&gt;""))</formula>
    </cfRule>
    <cfRule type="expression" priority="1262" dxfId="1" stopIfTrue="1">
      <formula>AND(D1199&lt;&gt;"",NOT(D$1193=""),NOT(D$1193&lt;&gt;""))</formula>
    </cfRule>
    <cfRule type="expression" priority="1263" dxfId="2" stopIfTrue="1">
      <formula>AND(D$1193&lt;&gt;"",D1199="")</formula>
    </cfRule>
    <cfRule type="expression" priority="1264" dxfId="3" stopIfTrue="1">
      <formula>AND(D1199="",NOT(D$1193&lt;&gt;""))</formula>
    </cfRule>
  </conditionalFormatting>
  <conditionalFormatting sqref="D1200:AG1200">
    <cfRule type="expression" priority="1265" dxfId="0" stopIfTrue="1">
      <formula>AND(D1200&lt;&gt;"",D$1193="",NOT(D$1193&lt;&gt;""))</formula>
    </cfRule>
    <cfRule type="expression" priority="1266" dxfId="1" stopIfTrue="1">
      <formula>AND(D1200&lt;&gt;"",NOT(D$1193=""),NOT(D$1193&lt;&gt;""))</formula>
    </cfRule>
    <cfRule type="expression" priority="1267" dxfId="2" stopIfTrue="1">
      <formula>AND(D$1193&lt;&gt;"",D1200="")</formula>
    </cfRule>
    <cfRule type="expression" priority="1268" dxfId="3" stopIfTrue="1">
      <formula>AND(D1200="",NOT(D$1193&lt;&gt;""))</formula>
    </cfRule>
  </conditionalFormatting>
  <conditionalFormatting sqref="D1201">
    <cfRule type="expression" priority="1269" dxfId="0" stopIfTrue="1">
      <formula>AND(D1201&lt;&gt;"",$D$1191="",NOT(AND($D$1191&lt;&gt;"",$D$1191&gt;0)))</formula>
    </cfRule>
    <cfRule type="expression" priority="1270" dxfId="1" stopIfTrue="1">
      <formula>AND(D1201&lt;&gt;"",NOT($D$1191=""),NOT(AND($D$1191&lt;&gt;"",$D$1191&gt;0)))</formula>
    </cfRule>
    <cfRule type="expression" priority="1271" dxfId="2" stopIfTrue="1">
      <formula>AND(AND($D$1191&lt;&gt;"",$D$1191&gt;0),D1201="")</formula>
    </cfRule>
    <cfRule type="expression" priority="1272" dxfId="3" stopIfTrue="1">
      <formula>AND(D1201="",NOT(AND($D$1191&lt;&gt;"",$D$1191&gt;0)))</formula>
    </cfRule>
  </conditionalFormatting>
  <conditionalFormatting sqref="D1210">
    <cfRule type="expression" priority="1273" dxfId="0" stopIfTrue="1">
      <formula>AND(D1210&lt;&gt;"",$D$1209="",NOT(AND($D$1209&lt;&gt;"",$D$1209&gt;1)))</formula>
    </cfRule>
    <cfRule type="expression" priority="1274" dxfId="1" stopIfTrue="1">
      <formula>AND(D1210&lt;&gt;"",NOT($D$1209=""),NOT(AND($D$1209&lt;&gt;"",$D$1209&gt;1)))</formula>
    </cfRule>
    <cfRule type="expression" priority="1275" dxfId="2" stopIfTrue="1">
      <formula>AND(AND($D$1209&lt;&gt;"",$D$1209&gt;1),D1210="")</formula>
    </cfRule>
    <cfRule type="expression" priority="1276" dxfId="3" stopIfTrue="1">
      <formula>AND(D1210="",NOT(AND($D$1209&lt;&gt;"",$D$1209&gt;1)))</formula>
    </cfRule>
  </conditionalFormatting>
  <conditionalFormatting sqref="D1211">
    <cfRule type="expression" priority="1277" dxfId="0" stopIfTrue="1">
      <formula>AND(D1211&lt;&gt;"",$D$1209="",NOT(AND($D$1209&lt;&gt;"",$D$1209&gt;1)))</formula>
    </cfRule>
    <cfRule type="expression" priority="1278" dxfId="1" stopIfTrue="1">
      <formula>AND(D1211&lt;&gt;"",NOT($D$1209=""),NOT(AND($D$1209&lt;&gt;"",$D$1209&gt;1)))</formula>
    </cfRule>
    <cfRule type="expression" priority="1279" dxfId="2" stopIfTrue="1">
      <formula>AND(AND($D$1209&lt;&gt;"",$D$1209&gt;1),D1211="")</formula>
    </cfRule>
    <cfRule type="expression" priority="1280" dxfId="3" stopIfTrue="1">
      <formula>AND(D1211="",NOT(AND($D$1209&lt;&gt;"",$D$1209&gt;1)))</formula>
    </cfRule>
  </conditionalFormatting>
  <conditionalFormatting sqref="D1212">
    <cfRule type="expression" priority="1281" dxfId="0" stopIfTrue="1">
      <formula>AND(D1212&lt;&gt;"",$D$1209="",NOT(AND($D$1209&lt;&gt;"",$D$1209&gt;1)))</formula>
    </cfRule>
    <cfRule type="expression" priority="1282" dxfId="1" stopIfTrue="1">
      <formula>AND(D1212&lt;&gt;"",NOT($D$1209=""),NOT(AND($D$1209&lt;&gt;"",$D$1209&gt;1)))</formula>
    </cfRule>
    <cfRule type="expression" priority="1283" dxfId="2" stopIfTrue="1">
      <formula>AND(AND($D$1209&lt;&gt;"",$D$1209&gt;1),D1212="")</formula>
    </cfRule>
    <cfRule type="expression" priority="1284" dxfId="3" stopIfTrue="1">
      <formula>AND(D1212="",NOT(AND($D$1209&lt;&gt;"",$D$1209&gt;1)))</formula>
    </cfRule>
  </conditionalFormatting>
  <conditionalFormatting sqref="D1213">
    <cfRule type="expression" priority="1285" dxfId="0" stopIfTrue="1">
      <formula>AND(D1213&lt;&gt;"",$D$1209="",NOT(AND($D$1209&lt;&gt;"",$D$1209&gt;1)))</formula>
    </cfRule>
    <cfRule type="expression" priority="1286" dxfId="1" stopIfTrue="1">
      <formula>AND(D1213&lt;&gt;"",NOT($D$1209=""),NOT(AND($D$1209&lt;&gt;"",$D$1209&gt;1)))</formula>
    </cfRule>
    <cfRule type="expression" priority="1287" dxfId="2" stopIfTrue="1">
      <formula>AND(AND($D$1209&lt;&gt;"",$D$1209&gt;1),D1213="")</formula>
    </cfRule>
    <cfRule type="expression" priority="1288" dxfId="3" stopIfTrue="1">
      <formula>AND(D1213="",NOT(AND($D$1209&lt;&gt;"",$D$1209&gt;1)))</formula>
    </cfRule>
  </conditionalFormatting>
  <conditionalFormatting sqref="D1214">
    <cfRule type="expression" priority="1289" dxfId="0" stopIfTrue="1">
      <formula>AND(D1214&lt;&gt;"",$D$1209="",NOT(AND($D$1209&lt;&gt;"",$D$1209&gt;1)))</formula>
    </cfRule>
    <cfRule type="expression" priority="1290" dxfId="1" stopIfTrue="1">
      <formula>AND(D1214&lt;&gt;"",NOT($D$1209=""),NOT(AND($D$1209&lt;&gt;"",$D$1209&gt;1)))</formula>
    </cfRule>
    <cfRule type="expression" priority="1291" dxfId="2" stopIfTrue="1">
      <formula>AND(AND($D$1209&lt;&gt;"",$D$1209&gt;1),D1214="")</formula>
    </cfRule>
    <cfRule type="expression" priority="1292" dxfId="3" stopIfTrue="1">
      <formula>AND(D1214="",NOT(AND($D$1209&lt;&gt;"",$D$1209&gt;1)))</formula>
    </cfRule>
  </conditionalFormatting>
  <conditionalFormatting sqref="D1215">
    <cfRule type="expression" priority="1293" dxfId="0" stopIfTrue="1">
      <formula>AND(D1215&lt;&gt;"",AND(COUNTA('2- PR'!$D$1203:$D$1203)=0,COUNTA('2- PR'!$D$1204:$D$1204)=0,COUNTA('2- PR'!$D$1205:$D$1205)=0),NOT(SUM('2- PR'!$D$1203:$D$1203,'2- PR'!$D$1204:$D$1204,'2- PR'!$D$1205:$D$1205)&gt;0))</formula>
    </cfRule>
    <cfRule type="expression" priority="1294" dxfId="1" stopIfTrue="1">
      <formula>AND(D1215&lt;&gt;"",NOT(AND(COUNTA('2- PR'!$D$1203:$D$1203)=0,COUNTA('2- PR'!$D$1204:$D$1204)=0,COUNTA('2- PR'!$D$1205:$D$1205)=0)),NOT(SUM('2- PR'!$D$1203:$D$1203,'2- PR'!$D$1204:$D$1204,'2- PR'!$D$1205:$D$1205)&gt;0))</formula>
    </cfRule>
    <cfRule type="expression" priority="1295" dxfId="2" stopIfTrue="1">
      <formula>AND(SUM('2- PR'!$D$1203:$D$1203,'2- PR'!$D$1204:$D$1204,'2- PR'!$D$1205:$D$1205)&gt;0,D1215="")</formula>
    </cfRule>
    <cfRule type="expression" priority="1296" dxfId="3" stopIfTrue="1">
      <formula>AND(D1215="",NOT(SUM('2- PR'!$D$1203:$D$1203,'2- PR'!$D$1204:$D$1204,'2- PR'!$D$1205:$D$1205)&gt;0))</formula>
    </cfRule>
  </conditionalFormatting>
  <conditionalFormatting sqref="D1216">
    <cfRule type="expression" priority="1297" dxfId="0" stopIfTrue="1">
      <formula>AND(D1216&lt;&gt;"",AND(COUNTA('2- PR'!$D$1203:$D$1203)=0,COUNTA('2- PR'!$D$1204:$D$1204)=0,COUNTA('2- PR'!$D$1205:$D$1205)=0),NOT(SUM('2- PR'!$D$1203:$D$1203,'2- PR'!$D$1204:$D$1204,'2- PR'!$D$1205:$D$1205)&gt;0))</formula>
    </cfRule>
    <cfRule type="expression" priority="1298" dxfId="1" stopIfTrue="1">
      <formula>AND(D1216&lt;&gt;"",NOT(AND(COUNTA('2- PR'!$D$1203:$D$1203)=0,COUNTA('2- PR'!$D$1204:$D$1204)=0,COUNTA('2- PR'!$D$1205:$D$1205)=0)),NOT(SUM('2- PR'!$D$1203:$D$1203,'2- PR'!$D$1204:$D$1204,'2- PR'!$D$1205:$D$1205)&gt;0))</formula>
    </cfRule>
    <cfRule type="expression" priority="1299" dxfId="2" stopIfTrue="1">
      <formula>AND(SUM('2- PR'!$D$1203:$D$1203,'2- PR'!$D$1204:$D$1204,'2- PR'!$D$1205:$D$1205)&gt;0,D1216="")</formula>
    </cfRule>
    <cfRule type="expression" priority="1300" dxfId="3" stopIfTrue="1">
      <formula>AND(D1216="",NOT(SUM('2- PR'!$D$1203:$D$1203,'2- PR'!$D$1204:$D$1204,'2- PR'!$D$1205:$D$1205)&gt;0))</formula>
    </cfRule>
  </conditionalFormatting>
  <conditionalFormatting sqref="D1217">
    <cfRule type="expression" priority="1301" dxfId="0" stopIfTrue="1">
      <formula>AND(D1217&lt;&gt;"",AND(COUNTA('2- PR'!$D$1203:$D$1203)=0,COUNTA('2- PR'!$D$1204:$D$1204)=0,COUNTA('2- PR'!$D$1205:$D$1205)=0),NOT(SUM('2- PR'!$D$1203:$D$1203,'2- PR'!$D$1204:$D$1204,'2- PR'!$D$1205:$D$1205)&gt;0))</formula>
    </cfRule>
    <cfRule type="expression" priority="1302" dxfId="1" stopIfTrue="1">
      <formula>AND(D1217&lt;&gt;"",NOT(AND(COUNTA('2- PR'!$D$1203:$D$1203)=0,COUNTA('2- PR'!$D$1204:$D$1204)=0,COUNTA('2- PR'!$D$1205:$D$1205)=0)),NOT(SUM('2- PR'!$D$1203:$D$1203,'2- PR'!$D$1204:$D$1204,'2- PR'!$D$1205:$D$1205)&gt;0))</formula>
    </cfRule>
    <cfRule type="expression" priority="1303" dxfId="2" stopIfTrue="1">
      <formula>AND(SUM('2- PR'!$D$1203:$D$1203,'2- PR'!$D$1204:$D$1204,'2- PR'!$D$1205:$D$1205)&gt;0,D1217="")</formula>
    </cfRule>
    <cfRule type="expression" priority="1304" dxfId="3" stopIfTrue="1">
      <formula>AND(D1217="",NOT(SUM('2- PR'!$D$1203:$D$1203,'2- PR'!$D$1204:$D$1204,'2- PR'!$D$1205:$D$1205)&gt;0))</formula>
    </cfRule>
  </conditionalFormatting>
  <conditionalFormatting sqref="D1218">
    <cfRule type="expression" priority="1305" dxfId="0" stopIfTrue="1">
      <formula>AND(D1218&lt;&gt;"",AND(COUNTA('2- PR'!$D$1203:$D$1203)=0,COUNTA('2- PR'!$D$1204:$D$1204)=0,COUNTA('2- PR'!$D$1205:$D$1205)=0),NOT(SUM('2- PR'!$D$1203:$D$1203,'2- PR'!$D$1204:$D$1204,'2- PR'!$D$1205:$D$1205)&gt;0))</formula>
    </cfRule>
    <cfRule type="expression" priority="1306" dxfId="1" stopIfTrue="1">
      <formula>AND(D1218&lt;&gt;"",NOT(AND(COUNTA('2- PR'!$D$1203:$D$1203)=0,COUNTA('2- PR'!$D$1204:$D$1204)=0,COUNTA('2- PR'!$D$1205:$D$1205)=0)),NOT(SUM('2- PR'!$D$1203:$D$1203,'2- PR'!$D$1204:$D$1204,'2- PR'!$D$1205:$D$1205)&gt;0))</formula>
    </cfRule>
    <cfRule type="expression" priority="1307" dxfId="2" stopIfTrue="1">
      <formula>AND(SUM('2- PR'!$D$1203:$D$1203,'2- PR'!$D$1204:$D$1204,'2- PR'!$D$1205:$D$1205)&gt;0,D1218="")</formula>
    </cfRule>
    <cfRule type="expression" priority="1308" dxfId="3" stopIfTrue="1">
      <formula>AND(D1218="",NOT(SUM('2- PR'!$D$1203:$D$1203,'2- PR'!$D$1204:$D$1204,'2- PR'!$D$1205:$D$1205)&gt;0))</formula>
    </cfRule>
  </conditionalFormatting>
  <conditionalFormatting sqref="D1219">
    <cfRule type="expression" priority="1309" dxfId="0" stopIfTrue="1">
      <formula>AND(D1219&lt;&gt;"",AND(COUNTA('2- PR'!$D$1203:$D$1203)=0,COUNTA('2- PR'!$D$1204:$D$1204)=0,COUNTA('2- PR'!$D$1205:$D$1205)=0),NOT(SUM('2- PR'!$D$1203:$D$1203,'2- PR'!$D$1204:$D$1204,'2- PR'!$D$1205:$D$1205)&gt;0))</formula>
    </cfRule>
    <cfRule type="expression" priority="1310" dxfId="1" stopIfTrue="1">
      <formula>AND(D1219&lt;&gt;"",NOT(AND(COUNTA('2- PR'!$D$1203:$D$1203)=0,COUNTA('2- PR'!$D$1204:$D$1204)=0,COUNTA('2- PR'!$D$1205:$D$1205)=0)),NOT(SUM('2- PR'!$D$1203:$D$1203,'2- PR'!$D$1204:$D$1204,'2- PR'!$D$1205:$D$1205)&gt;0))</formula>
    </cfRule>
    <cfRule type="expression" priority="1311" dxfId="2" stopIfTrue="1">
      <formula>AND(SUM('2- PR'!$D$1203:$D$1203,'2- PR'!$D$1204:$D$1204,'2- PR'!$D$1205:$D$1205)&gt;0,D1219="")</formula>
    </cfRule>
    <cfRule type="expression" priority="1312" dxfId="3" stopIfTrue="1">
      <formula>AND(D1219="",NOT(SUM('2- PR'!$D$1203:$D$1203,'2- PR'!$D$1204:$D$1204,'2- PR'!$D$1205:$D$1205)&gt;0))</formula>
    </cfRule>
  </conditionalFormatting>
  <conditionalFormatting sqref="D1220">
    <cfRule type="expression" priority="1313" dxfId="0" stopIfTrue="1">
      <formula>AND(D1220&lt;&gt;"",AND(COUNTA('2- PR'!$D$1203:$D$1203)=0,COUNTA('2- PR'!$D$1204:$D$1204)=0,COUNTA('2- PR'!$D$1205:$D$1205)=0),NOT(SUM('2- PR'!$D$1203:$D$1203,'2- PR'!$D$1204:$D$1204,'2- PR'!$D$1205:$D$1205)&gt;0))</formula>
    </cfRule>
    <cfRule type="expression" priority="1314" dxfId="1" stopIfTrue="1">
      <formula>AND(D1220&lt;&gt;"",NOT(AND(COUNTA('2- PR'!$D$1203:$D$1203)=0,COUNTA('2- PR'!$D$1204:$D$1204)=0,COUNTA('2- PR'!$D$1205:$D$1205)=0)),NOT(SUM('2- PR'!$D$1203:$D$1203,'2- PR'!$D$1204:$D$1204,'2- PR'!$D$1205:$D$1205)&gt;0))</formula>
    </cfRule>
    <cfRule type="expression" priority="1315" dxfId="2" stopIfTrue="1">
      <formula>AND(SUM('2- PR'!$D$1203:$D$1203,'2- PR'!$D$1204:$D$1204,'2- PR'!$D$1205:$D$1205)&gt;0,D1220="")</formula>
    </cfRule>
    <cfRule type="expression" priority="1316" dxfId="3" stopIfTrue="1">
      <formula>AND(D1220="",NOT(SUM('2- PR'!$D$1203:$D$1203,'2- PR'!$D$1204:$D$1204,'2- PR'!$D$1205:$D$1205)&gt;0))</formula>
    </cfRule>
  </conditionalFormatting>
  <conditionalFormatting sqref="D1221">
    <cfRule type="expression" priority="1317" dxfId="0" stopIfTrue="1">
      <formula>AND(D1221&lt;&gt;"",AND(COUNTA('2- PR'!$D$1203:$D$1203)=0,COUNTA('2- PR'!$D$1204:$D$1204)=0,COUNTA('2- PR'!$D$1205:$D$1205)=0),NOT(SUM('2- PR'!$D$1203:$D$1203,'2- PR'!$D$1204:$D$1204,'2- PR'!$D$1205:$D$1205)&gt;0))</formula>
    </cfRule>
    <cfRule type="expression" priority="1318" dxfId="1" stopIfTrue="1">
      <formula>AND(D1221&lt;&gt;"",NOT(AND(COUNTA('2- PR'!$D$1203:$D$1203)=0,COUNTA('2- PR'!$D$1204:$D$1204)=0,COUNTA('2- PR'!$D$1205:$D$1205)=0)),NOT(SUM('2- PR'!$D$1203:$D$1203,'2- PR'!$D$1204:$D$1204,'2- PR'!$D$1205:$D$1205)&gt;0))</formula>
    </cfRule>
    <cfRule type="expression" priority="1319" dxfId="2" stopIfTrue="1">
      <formula>AND(SUM('2- PR'!$D$1203:$D$1203,'2- PR'!$D$1204:$D$1204,'2- PR'!$D$1205:$D$1205)&gt;0,D1221="")</formula>
    </cfRule>
    <cfRule type="expression" priority="1320" dxfId="3" stopIfTrue="1">
      <formula>AND(D1221="",NOT(SUM('2- PR'!$D$1203:$D$1203,'2- PR'!$D$1204:$D$1204,'2- PR'!$D$1205:$D$1205)&gt;0))</formula>
    </cfRule>
  </conditionalFormatting>
  <conditionalFormatting sqref="D1222">
    <cfRule type="expression" priority="1321" dxfId="0" stopIfTrue="1">
      <formula>AND(D1222&lt;&gt;"",AND(COUNTA('2- PR'!$D$1203:$D$1203)=0,COUNTA('2- PR'!$D$1204:$D$1204)=0,COUNTA('2- PR'!$D$1205:$D$1205)=0),NOT(SUM('2- PR'!$D$1203:$D$1203,'2- PR'!$D$1204:$D$1204,'2- PR'!$D$1205:$D$1205)&gt;0))</formula>
    </cfRule>
    <cfRule type="expression" priority="1322" dxfId="1" stopIfTrue="1">
      <formula>AND(D1222&lt;&gt;"",NOT(AND(COUNTA('2- PR'!$D$1203:$D$1203)=0,COUNTA('2- PR'!$D$1204:$D$1204)=0,COUNTA('2- PR'!$D$1205:$D$1205)=0)),NOT(SUM('2- PR'!$D$1203:$D$1203,'2- PR'!$D$1204:$D$1204,'2- PR'!$D$1205:$D$1205)&gt;0))</formula>
    </cfRule>
    <cfRule type="expression" priority="1323" dxfId="2" stopIfTrue="1">
      <formula>AND(SUM('2- PR'!$D$1203:$D$1203,'2- PR'!$D$1204:$D$1204,'2- PR'!$D$1205:$D$1205)&gt;0,D1222="")</formula>
    </cfRule>
    <cfRule type="expression" priority="1324" dxfId="3" stopIfTrue="1">
      <formula>AND(D1222="",NOT(SUM('2- PR'!$D$1203:$D$1203,'2- PR'!$D$1204:$D$1204,'2- PR'!$D$1205:$D$1205)&gt;0))</formula>
    </cfRule>
  </conditionalFormatting>
  <conditionalFormatting sqref="D1223">
    <cfRule type="expression" priority="1325" dxfId="0" stopIfTrue="1">
      <formula>AND(D1223&lt;&gt;"",AND(COUNTA('2- PR'!$D$1203:$D$1203)=0,COUNTA('2- PR'!$D$1204:$D$1204)=0,COUNTA('2- PR'!$D$1205:$D$1205)=0),NOT(SUM('2- PR'!$D$1203:$D$1203,'2- PR'!$D$1204:$D$1204,'2- PR'!$D$1205:$D$1205)&gt;0))</formula>
    </cfRule>
    <cfRule type="expression" priority="1326" dxfId="1" stopIfTrue="1">
      <formula>AND(D1223&lt;&gt;"",NOT(AND(COUNTA('2- PR'!$D$1203:$D$1203)=0,COUNTA('2- PR'!$D$1204:$D$1204)=0,COUNTA('2- PR'!$D$1205:$D$1205)=0)),NOT(SUM('2- PR'!$D$1203:$D$1203,'2- PR'!$D$1204:$D$1204,'2- PR'!$D$1205:$D$1205)&gt;0))</formula>
    </cfRule>
    <cfRule type="expression" priority="1327" dxfId="2" stopIfTrue="1">
      <formula>AND(SUM('2- PR'!$D$1203:$D$1203,'2- PR'!$D$1204:$D$1204,'2- PR'!$D$1205:$D$1205)&gt;0,D1223="")</formula>
    </cfRule>
    <cfRule type="expression" priority="1328" dxfId="3" stopIfTrue="1">
      <formula>AND(D1223="",NOT(SUM('2- PR'!$D$1203:$D$1203,'2- PR'!$D$1204:$D$1204,'2- PR'!$D$1205:$D$1205)&gt;0))</formula>
    </cfRule>
  </conditionalFormatting>
  <conditionalFormatting sqref="D1224">
    <cfRule type="expression" priority="1329" dxfId="0" stopIfTrue="1">
      <formula>AND(D1224&lt;&gt;"",AND(COUNTA('2- PR'!$D$1203:$D$1203)=0,COUNTA('2- PR'!$D$1204:$D$1204)=0,COUNTA('2- PR'!$D$1205:$D$1205)=0),NOT(SUM('2- PR'!$D$1203:$D$1203,'2- PR'!$D$1204:$D$1204,'2- PR'!$D$1205:$D$1205)&gt;0))</formula>
    </cfRule>
    <cfRule type="expression" priority="1330" dxfId="1" stopIfTrue="1">
      <formula>AND(D1224&lt;&gt;"",NOT(AND(COUNTA('2- PR'!$D$1203:$D$1203)=0,COUNTA('2- PR'!$D$1204:$D$1204)=0,COUNTA('2- PR'!$D$1205:$D$1205)=0)),NOT(SUM('2- PR'!$D$1203:$D$1203,'2- PR'!$D$1204:$D$1204,'2- PR'!$D$1205:$D$1205)&gt;0))</formula>
    </cfRule>
    <cfRule type="expression" priority="1331" dxfId="2" stopIfTrue="1">
      <formula>AND(SUM('2- PR'!$D$1203:$D$1203,'2- PR'!$D$1204:$D$1204,'2- PR'!$D$1205:$D$1205)&gt;0,D1224="")</formula>
    </cfRule>
    <cfRule type="expression" priority="1332" dxfId="3" stopIfTrue="1">
      <formula>AND(D1224="",NOT(SUM('2- PR'!$D$1203:$D$1203,'2- PR'!$D$1204:$D$1204,'2- PR'!$D$1205:$D$1205)&gt;0))</formula>
    </cfRule>
  </conditionalFormatting>
  <conditionalFormatting sqref="D1225">
    <cfRule type="expression" priority="1333" dxfId="0" stopIfTrue="1">
      <formula>AND(D1225&lt;&gt;"",AND(COUNTA('2- PR'!$D$1203:$D$1203)=0,COUNTA('2- PR'!$D$1204:$D$1204)=0,COUNTA('2- PR'!$D$1205:$D$1205)=0),NOT(SUM('2- PR'!$D$1203:$D$1203,'2- PR'!$D$1204:$D$1204,'2- PR'!$D$1205:$D$1205)&gt;0))</formula>
    </cfRule>
    <cfRule type="expression" priority="1334" dxfId="1" stopIfTrue="1">
      <formula>AND(D1225&lt;&gt;"",NOT(AND(COUNTA('2- PR'!$D$1203:$D$1203)=0,COUNTA('2- PR'!$D$1204:$D$1204)=0,COUNTA('2- PR'!$D$1205:$D$1205)=0)),NOT(SUM('2- PR'!$D$1203:$D$1203,'2- PR'!$D$1204:$D$1204,'2- PR'!$D$1205:$D$1205)&gt;0))</formula>
    </cfRule>
    <cfRule type="expression" priority="1335" dxfId="2" stopIfTrue="1">
      <formula>AND(SUM('2- PR'!$D$1203:$D$1203,'2- PR'!$D$1204:$D$1204,'2- PR'!$D$1205:$D$1205)&gt;0,D1225="")</formula>
    </cfRule>
    <cfRule type="expression" priority="1336" dxfId="3" stopIfTrue="1">
      <formula>AND(D1225="",NOT(SUM('2- PR'!$D$1203:$D$1203,'2- PR'!$D$1204:$D$1204,'2- PR'!$D$1205:$D$1205)&gt;0))</formula>
    </cfRule>
  </conditionalFormatting>
  <conditionalFormatting sqref="D1226">
    <cfRule type="expression" priority="1337" dxfId="0" stopIfTrue="1">
      <formula>AND(D1226&lt;&gt;"",AND(COUNTA('2- PR'!$D$1203:$D$1203)=0,COUNTA('2- PR'!$D$1204:$D$1204)=0,COUNTA('2- PR'!$D$1205:$D$1205)=0),NOT(SUM('2- PR'!$D$1203:$D$1203,'2- PR'!$D$1204:$D$1204,'2- PR'!$D$1205:$D$1205)&gt;0))</formula>
    </cfRule>
    <cfRule type="expression" priority="1338" dxfId="1" stopIfTrue="1">
      <formula>AND(D1226&lt;&gt;"",NOT(AND(COUNTA('2- PR'!$D$1203:$D$1203)=0,COUNTA('2- PR'!$D$1204:$D$1204)=0,COUNTA('2- PR'!$D$1205:$D$1205)=0)),NOT(SUM('2- PR'!$D$1203:$D$1203,'2- PR'!$D$1204:$D$1204,'2- PR'!$D$1205:$D$1205)&gt;0))</formula>
    </cfRule>
    <cfRule type="expression" priority="1339" dxfId="2" stopIfTrue="1">
      <formula>AND(SUM('2- PR'!$D$1203:$D$1203,'2- PR'!$D$1204:$D$1204,'2- PR'!$D$1205:$D$1205)&gt;0,D1226="")</formula>
    </cfRule>
    <cfRule type="expression" priority="1340" dxfId="3" stopIfTrue="1">
      <formula>AND(D1226="",NOT(SUM('2- PR'!$D$1203:$D$1203,'2- PR'!$D$1204:$D$1204,'2- PR'!$D$1205:$D$1205)&gt;0))</formula>
    </cfRule>
  </conditionalFormatting>
  <conditionalFormatting sqref="D1227:AG1227">
    <cfRule type="expression" priority="1341" dxfId="0" stopIfTrue="1">
      <formula>AND(D1227&lt;&gt;"",AND(COUNTA('2- PR'!$D$1203:$D$1203)=0,COUNTA('2- PR'!$D$1204:$D$1204)=0,COUNTA('2- PR'!$D$1205:$D$1205)=0,COUNTA('2- PR'!$D$1206:$D$1206)=0,COUNTA('2- PR'!$D$1207:$D$1207)=0,COUNTA('2- PR'!$D$1208:$D$1208)=0),NOT(SUM('2- PR'!$D$1203:$D$1203,'2- PR'!$D$1204:$D$1204,'2- PR'!$D$1205:$D$1205,'2- PR'!$D$1206:$D$1206,'2- PR'!$D$1207:$D$1207,'2- PR'!$D$1208:$D$1208)&gt;0))</formula>
    </cfRule>
    <cfRule type="expression" priority="1342" dxfId="1" stopIfTrue="1">
      <formula>AND(D1227&lt;&gt;"",NOT(AND(COUNTA('2- PR'!$D$1203:$D$1203)=0,COUNTA('2- PR'!$D$1204:$D$1204)=0,COUNTA('2- PR'!$D$1205:$D$1205)=0,COUNTA('2- PR'!$D$1206:$D$1206)=0,COUNTA('2- PR'!$D$1207:$D$1207)=0,COUNTA('2- PR'!$D$1208:$D$1208)=0)),NOT(SUM('2- PR'!$D$1203:$D$1203,'2- PR'!$D$1204:$D$1204,'2- PR'!$D$1205:$D$1205,'2- PR'!$D$1206:$D$1206,'2- PR'!$D$1207:$D$1207,'2- PR'!$D$1208:$D$1208)&gt;0))</formula>
    </cfRule>
    <cfRule type="expression" priority="1343" dxfId="2" stopIfTrue="1">
      <formula>AND(SUM('2- PR'!$D$1203:$D$1203,'2- PR'!$D$1204:$D$1204,'2- PR'!$D$1205:$D$1205,'2- PR'!$D$1206:$D$1206,'2- PR'!$D$1207:$D$1207,'2- PR'!$D$1208:$D$1208)&gt;0,D1227="")</formula>
    </cfRule>
    <cfRule type="expression" priority="1344" dxfId="3" stopIfTrue="1">
      <formula>AND(D1227="",NOT(SUM('2- PR'!$D$1203:$D$1203,'2- PR'!$D$1204:$D$1204,'2- PR'!$D$1205:$D$1205,'2- PR'!$D$1206:$D$1206,'2- PR'!$D$1207:$D$1207,'2- PR'!$D$1208:$D$1208)&gt;0))</formula>
    </cfRule>
  </conditionalFormatting>
  <conditionalFormatting sqref="D1228:AG1228">
    <cfRule type="expression" priority="1345" dxfId="0" stopIfTrue="1">
      <formula>AND(D1228&lt;&gt;"",OR(D$1227="",AND(COUNTA('2- PR'!$D$1203:$D$1203)=0,COUNTA('2- PR'!$D$1204:$D$1204)=0,COUNTA('2- PR'!$D$1205:$D$1205)=0)),NOT(AND(SUM('2- PR'!$D$1203:$D$1203,'2- PR'!$D$1204:$D$1204,'2- PR'!$D$1205:$D$1205)&gt;0,D$1227&lt;&gt;"")))</formula>
    </cfRule>
    <cfRule type="expression" priority="1346" dxfId="1" stopIfTrue="1">
      <formula>AND(D1228&lt;&gt;"",NOT(OR(D$1227="",AND(COUNTA('2- PR'!$D$1203:$D$1203)=0,COUNTA('2- PR'!$D$1204:$D$1204)=0,COUNTA('2- PR'!$D$1205:$D$1205)=0))),NOT(AND(SUM('2- PR'!$D$1203:$D$1203,'2- PR'!$D$1204:$D$1204,'2- PR'!$D$1205:$D$1205)&gt;0,D$1227&lt;&gt;"")))</formula>
    </cfRule>
    <cfRule type="expression" priority="1347" dxfId="2" stopIfTrue="1">
      <formula>AND(AND(SUM('2- PR'!$D$1203:$D$1203,'2- PR'!$D$1204:$D$1204,'2- PR'!$D$1205:$D$1205)&gt;0,D$1227&lt;&gt;""),D1228="")</formula>
    </cfRule>
    <cfRule type="expression" priority="1348" dxfId="3" stopIfTrue="1">
      <formula>AND(D1228="",NOT(AND(SUM('2- PR'!$D$1203:$D$1203,'2- PR'!$D$1204:$D$1204,'2- PR'!$D$1205:$D$1205)&gt;0,D$1227&lt;&gt;"")))</formula>
    </cfRule>
  </conditionalFormatting>
  <conditionalFormatting sqref="D1229:AG1229">
    <cfRule type="expression" priority="1349" dxfId="0" stopIfTrue="1">
      <formula>AND(D1229&lt;&gt;"",OR(D$1227="",AND(COUNTA('2- PR'!$D$1206:$D$1206)=0,COUNTA('2- PR'!$D$1207:$D$1207)=0,COUNTA('2- PR'!$D$1208:$D$1208)=0)),NOT(AND(SUM('2- PR'!$D$1206:$D$1206,'2- PR'!$D$1207:$D$1207,'2- PR'!$D$1208:$D$1208)&gt;0,D$1227&lt;&gt;"")))</formula>
    </cfRule>
    <cfRule type="expression" priority="1350" dxfId="1" stopIfTrue="1">
      <formula>AND(D1229&lt;&gt;"",NOT(OR(D$1227="",AND(COUNTA('2- PR'!$D$1206:$D$1206)=0,COUNTA('2- PR'!$D$1207:$D$1207)=0,COUNTA('2- PR'!$D$1208:$D$1208)=0))),NOT(AND(SUM('2- PR'!$D$1206:$D$1206,'2- PR'!$D$1207:$D$1207,'2- PR'!$D$1208:$D$1208)&gt;0,D$1227&lt;&gt;"")))</formula>
    </cfRule>
    <cfRule type="expression" priority="1351" dxfId="2" stopIfTrue="1">
      <formula>AND(AND(SUM('2- PR'!$D$1206:$D$1206,'2- PR'!$D$1207:$D$1207,'2- PR'!$D$1208:$D$1208)&gt;0,D$1227&lt;&gt;""),D1229="")</formula>
    </cfRule>
    <cfRule type="expression" priority="1352" dxfId="3" stopIfTrue="1">
      <formula>AND(D1229="",NOT(AND(SUM('2- PR'!$D$1206:$D$1206,'2- PR'!$D$1207:$D$1207,'2- PR'!$D$1208:$D$1208)&gt;0,D$1227&lt;&gt;"")))</formula>
    </cfRule>
  </conditionalFormatting>
  <conditionalFormatting sqref="D1230:AG1230">
    <cfRule type="expression" priority="1353" dxfId="0" stopIfTrue="1">
      <formula>AND(D1230&lt;&gt;"",OR(D$1227="",AND(COUNTA('2- PR'!$D$1203:$D$1203)=0,COUNTA('2- PR'!$D$1206:$D$1206)=0)),NOT(AND(SUM('2- PR'!$D$1203:$D$1203,'2- PR'!$D$1206:$D$1206)&gt;0,D$1227&lt;&gt;"")))</formula>
    </cfRule>
    <cfRule type="expression" priority="1354" dxfId="1" stopIfTrue="1">
      <formula>AND(D1230&lt;&gt;"",NOT(OR(D$1227="",AND(COUNTA('2- PR'!$D$1203:$D$1203)=0,COUNTA('2- PR'!$D$1206:$D$1206)=0))),NOT(AND(SUM('2- PR'!$D$1203:$D$1203,'2- PR'!$D$1206:$D$1206)&gt;0,D$1227&lt;&gt;"")))</formula>
    </cfRule>
    <cfRule type="expression" priority="1355" dxfId="2" stopIfTrue="1">
      <formula>AND(AND(SUM('2- PR'!$D$1203:$D$1203,'2- PR'!$D$1206:$D$1206)&gt;0,D$1227&lt;&gt;""),D1230="")</formula>
    </cfRule>
    <cfRule type="expression" priority="1356" dxfId="3" stopIfTrue="1">
      <formula>AND(D1230="",NOT(AND(SUM('2- PR'!$D$1203:$D$1203,'2- PR'!$D$1206:$D$1206)&gt;0,D$1227&lt;&gt;"")))</formula>
    </cfRule>
  </conditionalFormatting>
  <conditionalFormatting sqref="D1234">
    <cfRule type="expression" priority="1357" dxfId="0" stopIfTrue="1">
      <formula>AND(D1234&lt;&gt;"",AND(COUNTA('2- PR'!$D$1203:$D$1203)=0,COUNTA('2- PR'!$D$1204:$D$1204)=0,COUNTA('2- PR'!$D$1205:$D$1205)=0),NOT(SUM('2- PR'!$D$1203:$D$1203,'2- PR'!$D$1204:$D$1204,'2- PR'!$D$1205:$D$1205)&gt;0))</formula>
    </cfRule>
    <cfRule type="expression" priority="1358" dxfId="1" stopIfTrue="1">
      <formula>AND(D1234&lt;&gt;"",NOT(AND(COUNTA('2- PR'!$D$1203:$D$1203)=0,COUNTA('2- PR'!$D$1204:$D$1204)=0,COUNTA('2- PR'!$D$1205:$D$1205)=0)),NOT(SUM('2- PR'!$D$1203:$D$1203,'2- PR'!$D$1204:$D$1204,'2- PR'!$D$1205:$D$1205)&gt;0))</formula>
    </cfRule>
    <cfRule type="expression" priority="1359" dxfId="2" stopIfTrue="1">
      <formula>AND(SUM('2- PR'!$D$1203:$D$1203,'2- PR'!$D$1204:$D$1204,'2- PR'!$D$1205:$D$1205)&gt;0,D1234="")</formula>
    </cfRule>
    <cfRule type="expression" priority="1360" dxfId="3" stopIfTrue="1">
      <formula>AND(D1234="",NOT(SUM('2- PR'!$D$1203:$D$1203,'2- PR'!$D$1204:$D$1204,'2- PR'!$D$1205:$D$1205)&gt;0))</formula>
    </cfRule>
  </conditionalFormatting>
  <conditionalFormatting sqref="D1235">
    <cfRule type="expression" priority="1361" dxfId="0" stopIfTrue="1">
      <formula>AND(D1235&lt;&gt;"",AND(COUNTA('2- PR'!$D$1206:$D$1206)=0,COUNTA('2- PR'!$D$1207:$D$1207)=0,COUNTA('2- PR'!$D$1208:$D$1208)=0),NOT(SUM('2- PR'!$D$1206:$D$1206,'2- PR'!$D$1207:$D$1207,'2- PR'!$D$1208:$D$1208)&gt;0))</formula>
    </cfRule>
    <cfRule type="expression" priority="1362" dxfId="1" stopIfTrue="1">
      <formula>AND(D1235&lt;&gt;"",NOT(AND(COUNTA('2- PR'!$D$1206:$D$1206)=0,COUNTA('2- PR'!$D$1207:$D$1207)=0,COUNTA('2- PR'!$D$1208:$D$1208)=0)),NOT(SUM('2- PR'!$D$1206:$D$1206,'2- PR'!$D$1207:$D$1207,'2- PR'!$D$1208:$D$1208)&gt;0))</formula>
    </cfRule>
    <cfRule type="expression" priority="1363" dxfId="2" stopIfTrue="1">
      <formula>AND(SUM('2- PR'!$D$1206:$D$1206,'2- PR'!$D$1207:$D$1207,'2- PR'!$D$1208:$D$1208)&gt;0,D1235="")</formula>
    </cfRule>
    <cfRule type="expression" priority="1364" dxfId="3" stopIfTrue="1">
      <formula>AND(D1235="",NOT(SUM('2- PR'!$D$1206:$D$1206,'2- PR'!$D$1207:$D$1207,'2- PR'!$D$1208:$D$1208)&gt;0))</formula>
    </cfRule>
  </conditionalFormatting>
  <conditionalFormatting sqref="D1237">
    <cfRule type="expression" priority="1365" dxfId="0" stopIfTrue="1">
      <formula>AND(D1237&lt;&gt;"",AND(COUNTA('2- PR'!$D$1203:$D$1203)=0,COUNTA('2- PR'!$D$1204:$D$1204)=0,COUNTA('2- PR'!$D$1205:$D$1205)=0),NOT(SUM('2- PR'!$D$1203:$D$1203,'2- PR'!$D$1204:$D$1204,'2- PR'!$D$1205:$D$1205)&gt;0))</formula>
    </cfRule>
    <cfRule type="expression" priority="1366" dxfId="1" stopIfTrue="1">
      <formula>AND(D1237&lt;&gt;"",NOT(AND(COUNTA('2- PR'!$D$1203:$D$1203)=0,COUNTA('2- PR'!$D$1204:$D$1204)=0,COUNTA('2- PR'!$D$1205:$D$1205)=0)),NOT(SUM('2- PR'!$D$1203:$D$1203,'2- PR'!$D$1204:$D$1204,'2- PR'!$D$1205:$D$1205)&gt;0))</formula>
    </cfRule>
    <cfRule type="expression" priority="1367" dxfId="2" stopIfTrue="1">
      <formula>AND(SUM('2- PR'!$D$1203:$D$1203,'2- PR'!$D$1204:$D$1204,'2- PR'!$D$1205:$D$1205)&gt;0,D1237="")</formula>
    </cfRule>
    <cfRule type="expression" priority="1368" dxfId="3" stopIfTrue="1">
      <formula>AND(D1237="",NOT(SUM('2- PR'!$D$1203:$D$1203,'2- PR'!$D$1204:$D$1204,'2- PR'!$D$1205:$D$1205)&gt;0))</formula>
    </cfRule>
  </conditionalFormatting>
  <conditionalFormatting sqref="D1238">
    <cfRule type="expression" priority="1369" dxfId="0" stopIfTrue="1">
      <formula>AND(D1238&lt;&gt;"",AND(COUNTA('2- PR'!$D$1203:$D$1203)=0,COUNTA('2- PR'!$D$1204:$D$1204)=0,COUNTA('2- PR'!$D$1205:$D$1205)=0),NOT(SUM('2- PR'!$D$1203:$D$1203,'2- PR'!$D$1204:$D$1204,'2- PR'!$D$1205:$D$1205)&gt;0))</formula>
    </cfRule>
    <cfRule type="expression" priority="1370" dxfId="1" stopIfTrue="1">
      <formula>AND(D1238&lt;&gt;"",NOT(AND(COUNTA('2- PR'!$D$1203:$D$1203)=0,COUNTA('2- PR'!$D$1204:$D$1204)=0,COUNTA('2- PR'!$D$1205:$D$1205)=0)),NOT(SUM('2- PR'!$D$1203:$D$1203,'2- PR'!$D$1204:$D$1204,'2- PR'!$D$1205:$D$1205)&gt;0))</formula>
    </cfRule>
    <cfRule type="expression" priority="1371" dxfId="2" stopIfTrue="1">
      <formula>AND(SUM('2- PR'!$D$1203:$D$1203,'2- PR'!$D$1204:$D$1204,'2- PR'!$D$1205:$D$1205)&gt;0,D1238="")</formula>
    </cfRule>
    <cfRule type="expression" priority="1372" dxfId="3" stopIfTrue="1">
      <formula>AND(D1238="",NOT(SUM('2- PR'!$D$1203:$D$1203,'2- PR'!$D$1204:$D$1204,'2- PR'!$D$1205:$D$1205)&gt;0))</formula>
    </cfRule>
  </conditionalFormatting>
  <conditionalFormatting sqref="D1239">
    <cfRule type="expression" priority="1373" dxfId="0" stopIfTrue="1">
      <formula>AND(D1239&lt;&gt;"",AND(COUNTA('2- PR'!$D$1203:$D$1203)=0,COUNTA('2- PR'!$D$1204:$D$1204)=0,COUNTA('2- PR'!$D$1205:$D$1205)=0),NOT(SUM('2- PR'!$D$1203:$D$1203,'2- PR'!$D$1204:$D$1204,'2- PR'!$D$1205:$D$1205)&gt;0))</formula>
    </cfRule>
    <cfRule type="expression" priority="1374" dxfId="1" stopIfTrue="1">
      <formula>AND(D1239&lt;&gt;"",NOT(AND(COUNTA('2- PR'!$D$1203:$D$1203)=0,COUNTA('2- PR'!$D$1204:$D$1204)=0,COUNTA('2- PR'!$D$1205:$D$1205)=0)),NOT(SUM('2- PR'!$D$1203:$D$1203,'2- PR'!$D$1204:$D$1204,'2- PR'!$D$1205:$D$1205)&gt;0))</formula>
    </cfRule>
    <cfRule type="expression" priority="1375" dxfId="2" stopIfTrue="1">
      <formula>AND(SUM('2- PR'!$D$1203:$D$1203,'2- PR'!$D$1204:$D$1204,'2- PR'!$D$1205:$D$1205)&gt;0,D1239="")</formula>
    </cfRule>
    <cfRule type="expression" priority="1376" dxfId="3" stopIfTrue="1">
      <formula>AND(D1239="",NOT(SUM('2- PR'!$D$1203:$D$1203,'2- PR'!$D$1204:$D$1204,'2- PR'!$D$1205:$D$1205)&gt;0))</formula>
    </cfRule>
  </conditionalFormatting>
  <conditionalFormatting sqref="D1240">
    <cfRule type="expression" priority="1377" dxfId="0" stopIfTrue="1">
      <formula>AND(D1240&lt;&gt;"",AND(COUNTA('2- PR'!$D$1206:$D$1206)=0,COUNTA('2- PR'!$D$1207:$D$1207)=0,COUNTA('2- PR'!$D$1208:$D$1208)=0),NOT(SUM('2- PR'!$D$1206:$D$1206,'2- PR'!$D$1207:$D$1207,'2- PR'!$D$1208:$D$1208)&gt;0))</formula>
    </cfRule>
    <cfRule type="expression" priority="1378" dxfId="1" stopIfTrue="1">
      <formula>AND(D1240&lt;&gt;"",NOT(AND(COUNTA('2- PR'!$D$1206:$D$1206)=0,COUNTA('2- PR'!$D$1207:$D$1207)=0,COUNTA('2- PR'!$D$1208:$D$1208)=0)),NOT(SUM('2- PR'!$D$1206:$D$1206,'2- PR'!$D$1207:$D$1207,'2- PR'!$D$1208:$D$1208)&gt;0))</formula>
    </cfRule>
    <cfRule type="expression" priority="1379" dxfId="2" stopIfTrue="1">
      <formula>AND(SUM('2- PR'!$D$1206:$D$1206,'2- PR'!$D$1207:$D$1207,'2- PR'!$D$1208:$D$1208)&gt;0,D1240="")</formula>
    </cfRule>
    <cfRule type="expression" priority="1380" dxfId="3" stopIfTrue="1">
      <formula>AND(D1240="",NOT(SUM('2- PR'!$D$1206:$D$1206,'2- PR'!$D$1207:$D$1207,'2- PR'!$D$1208:$D$1208)&gt;0))</formula>
    </cfRule>
  </conditionalFormatting>
  <conditionalFormatting sqref="D1241">
    <cfRule type="expression" priority="1381" dxfId="0" stopIfTrue="1">
      <formula>AND(D1241&lt;&gt;"",AND(COUNTA('2- PR'!$D$1206:$D$1206)=0,COUNTA('2- PR'!$D$1207:$D$1207)=0,COUNTA('2- PR'!$D$1208:$D$1208)=0),NOT(SUM('2- PR'!$D$1206:$D$1206,'2- PR'!$D$1207:$D$1207,'2- PR'!$D$1208:$D$1208)&gt;0))</formula>
    </cfRule>
    <cfRule type="expression" priority="1382" dxfId="1" stopIfTrue="1">
      <formula>AND(D1241&lt;&gt;"",NOT(AND(COUNTA('2- PR'!$D$1206:$D$1206)=0,COUNTA('2- PR'!$D$1207:$D$1207)=0,COUNTA('2- PR'!$D$1208:$D$1208)=0)),NOT(SUM('2- PR'!$D$1206:$D$1206,'2- PR'!$D$1207:$D$1207,'2- PR'!$D$1208:$D$1208)&gt;0))</formula>
    </cfRule>
    <cfRule type="expression" priority="1383" dxfId="2" stopIfTrue="1">
      <formula>AND(SUM('2- PR'!$D$1206:$D$1206,'2- PR'!$D$1207:$D$1207,'2- PR'!$D$1208:$D$1208)&gt;0,D1241="")</formula>
    </cfRule>
    <cfRule type="expression" priority="1384" dxfId="3" stopIfTrue="1">
      <formula>AND(D1241="",NOT(SUM('2- PR'!$D$1206:$D$1206,'2- PR'!$D$1207:$D$1207,'2- PR'!$D$1208:$D$1208)&gt;0))</formula>
    </cfRule>
  </conditionalFormatting>
  <conditionalFormatting sqref="D1242">
    <cfRule type="expression" priority="1385" dxfId="0" stopIfTrue="1">
      <formula>AND(D1242&lt;&gt;"",AND(COUNTA('2- PR'!$D$1206:$D$1206)=0,COUNTA('2- PR'!$D$1207:$D$1207)=0,COUNTA('2- PR'!$D$1208:$D$1208)=0),NOT(SUM('2- PR'!$D$1206:$D$1206,'2- PR'!$D$1207:$D$1207,'2- PR'!$D$1208:$D$1208)&gt;0))</formula>
    </cfRule>
    <cfRule type="expression" priority="1386" dxfId="1" stopIfTrue="1">
      <formula>AND(D1242&lt;&gt;"",NOT(AND(COUNTA('2- PR'!$D$1206:$D$1206)=0,COUNTA('2- PR'!$D$1207:$D$1207)=0,COUNTA('2- PR'!$D$1208:$D$1208)=0)),NOT(SUM('2- PR'!$D$1206:$D$1206,'2- PR'!$D$1207:$D$1207,'2- PR'!$D$1208:$D$1208)&gt;0))</formula>
    </cfRule>
    <cfRule type="expression" priority="1387" dxfId="2" stopIfTrue="1">
      <formula>AND(SUM('2- PR'!$D$1206:$D$1206,'2- PR'!$D$1207:$D$1207,'2- PR'!$D$1208:$D$1208)&gt;0,D1242="")</formula>
    </cfRule>
    <cfRule type="expression" priority="1388" dxfId="3" stopIfTrue="1">
      <formula>AND(D1242="",NOT(SUM('2- PR'!$D$1206:$D$1206,'2- PR'!$D$1207:$D$1207,'2- PR'!$D$1208:$D$1208)&gt;0))</formula>
    </cfRule>
  </conditionalFormatting>
  <conditionalFormatting sqref="D1243">
    <cfRule type="expression" priority="1389" dxfId="0" stopIfTrue="1">
      <formula>AND(D1243&lt;&gt;"",AND(COUNTA('2- PR'!$D$1203:$D$1203)=0,COUNTA('2- PR'!$D$1204:$D$1204)=0,COUNTA('2- PR'!$D$1205:$D$1205)=0),NOT(SUM('2- PR'!$D$1203:$D$1203,'2- PR'!$D$1204:$D$1204,'2- PR'!$D$1205:$D$1205)&gt;0))</formula>
    </cfRule>
    <cfRule type="expression" priority="1390" dxfId="1" stopIfTrue="1">
      <formula>AND(D1243&lt;&gt;"",NOT(AND(COUNTA('2- PR'!$D$1203:$D$1203)=0,COUNTA('2- PR'!$D$1204:$D$1204)=0,COUNTA('2- PR'!$D$1205:$D$1205)=0)),NOT(SUM('2- PR'!$D$1203:$D$1203,'2- PR'!$D$1204:$D$1204,'2- PR'!$D$1205:$D$1205)&gt;0))</formula>
    </cfRule>
    <cfRule type="expression" priority="1391" dxfId="2" stopIfTrue="1">
      <formula>AND(SUM('2- PR'!$D$1203:$D$1203,'2- PR'!$D$1204:$D$1204,'2- PR'!$D$1205:$D$1205)&gt;0,D1243="")</formula>
    </cfRule>
    <cfRule type="expression" priority="1392" dxfId="3" stopIfTrue="1">
      <formula>AND(D1243="",NOT(SUM('2- PR'!$D$1203:$D$1203,'2- PR'!$D$1204:$D$1204,'2- PR'!$D$1205:$D$1205)&gt;0))</formula>
    </cfRule>
  </conditionalFormatting>
  <conditionalFormatting sqref="D1244">
    <cfRule type="expression" priority="1393" dxfId="0" stopIfTrue="1">
      <formula>AND(D1244&lt;&gt;"",AND(COUNTA('2- PR'!$D$1203:$D$1203)=0,COUNTA('2- PR'!$D$1204:$D$1204)=0,COUNTA('2- PR'!$D$1205:$D$1205)=0),NOT(SUM('2- PR'!$D$1203:$D$1203,'2- PR'!$D$1204:$D$1204,'2- PR'!$D$1205:$D$1205)&gt;0))</formula>
    </cfRule>
    <cfRule type="expression" priority="1394" dxfId="1" stopIfTrue="1">
      <formula>AND(D1244&lt;&gt;"",NOT(AND(COUNTA('2- PR'!$D$1203:$D$1203)=0,COUNTA('2- PR'!$D$1204:$D$1204)=0,COUNTA('2- PR'!$D$1205:$D$1205)=0)),NOT(SUM('2- PR'!$D$1203:$D$1203,'2- PR'!$D$1204:$D$1204,'2- PR'!$D$1205:$D$1205)&gt;0))</formula>
    </cfRule>
    <cfRule type="expression" priority="1395" dxfId="2" stopIfTrue="1">
      <formula>AND(SUM('2- PR'!$D$1203:$D$1203,'2- PR'!$D$1204:$D$1204,'2- PR'!$D$1205:$D$1205)&gt;0,D1244="")</formula>
    </cfRule>
    <cfRule type="expression" priority="1396" dxfId="3" stopIfTrue="1">
      <formula>AND(D1244="",NOT(SUM('2- PR'!$D$1203:$D$1203,'2- PR'!$D$1204:$D$1204,'2- PR'!$D$1205:$D$1205)&gt;0))</formula>
    </cfRule>
  </conditionalFormatting>
  <conditionalFormatting sqref="D1245">
    <cfRule type="expression" priority="1397" dxfId="0" stopIfTrue="1">
      <formula>AND(D1245&lt;&gt;"",AND(COUNTA('2- PR'!$D$1203:$D$1203)=0,COUNTA('2- PR'!$D$1204:$D$1204)=0,COUNTA('2- PR'!$D$1205:$D$1205)=0),NOT(SUM('2- PR'!$D$1203:$D$1203,'2- PR'!$D$1204:$D$1204,'2- PR'!$D$1205:$D$1205)&gt;0))</formula>
    </cfRule>
    <cfRule type="expression" priority="1398" dxfId="1" stopIfTrue="1">
      <formula>AND(D1245&lt;&gt;"",NOT(AND(COUNTA('2- PR'!$D$1203:$D$1203)=0,COUNTA('2- PR'!$D$1204:$D$1204)=0,COUNTA('2- PR'!$D$1205:$D$1205)=0)),NOT(SUM('2- PR'!$D$1203:$D$1203,'2- PR'!$D$1204:$D$1204,'2- PR'!$D$1205:$D$1205)&gt;0))</formula>
    </cfRule>
    <cfRule type="expression" priority="1399" dxfId="2" stopIfTrue="1">
      <formula>AND(SUM('2- PR'!$D$1203:$D$1203,'2- PR'!$D$1204:$D$1204,'2- PR'!$D$1205:$D$1205)&gt;0,D1245="")</formula>
    </cfRule>
    <cfRule type="expression" priority="1400" dxfId="3" stopIfTrue="1">
      <formula>AND(D1245="",NOT(SUM('2- PR'!$D$1203:$D$1203,'2- PR'!$D$1204:$D$1204,'2- PR'!$D$1205:$D$1205)&gt;0))</formula>
    </cfRule>
  </conditionalFormatting>
  <conditionalFormatting sqref="D1246">
    <cfRule type="expression" priority="1401" dxfId="0" stopIfTrue="1">
      <formula>AND(D1246&lt;&gt;"",AND(COUNTA('2- PR'!$D$1206:$D$1206)=0,COUNTA('2- PR'!$D$1207:$D$1207)=0,COUNTA('2- PR'!$D$1208:$D$1208)=0),NOT(SUM('2- PR'!$D$1206:$D$1206,'2- PR'!$D$1207:$D$1207,'2- PR'!$D$1208:$D$1208)&gt;0))</formula>
    </cfRule>
    <cfRule type="expression" priority="1402" dxfId="1" stopIfTrue="1">
      <formula>AND(D1246&lt;&gt;"",NOT(AND(COUNTA('2- PR'!$D$1206:$D$1206)=0,COUNTA('2- PR'!$D$1207:$D$1207)=0,COUNTA('2- PR'!$D$1208:$D$1208)=0)),NOT(SUM('2- PR'!$D$1206:$D$1206,'2- PR'!$D$1207:$D$1207,'2- PR'!$D$1208:$D$1208)&gt;0))</formula>
    </cfRule>
    <cfRule type="expression" priority="1403" dxfId="2" stopIfTrue="1">
      <formula>AND(SUM('2- PR'!$D$1206:$D$1206,'2- PR'!$D$1207:$D$1207,'2- PR'!$D$1208:$D$1208)&gt;0,D1246="")</formula>
    </cfRule>
    <cfRule type="expression" priority="1404" dxfId="3" stopIfTrue="1">
      <formula>AND(D1246="",NOT(SUM('2- PR'!$D$1206:$D$1206,'2- PR'!$D$1207:$D$1207,'2- PR'!$D$1208:$D$1208)&gt;0))</formula>
    </cfRule>
  </conditionalFormatting>
  <conditionalFormatting sqref="D1247">
    <cfRule type="expression" priority="1405" dxfId="0" stopIfTrue="1">
      <formula>AND(D1247&lt;&gt;"",AND(COUNTA('2- PR'!$D$1206:$D$1206)=0,COUNTA('2- PR'!$D$1207:$D$1207)=0,COUNTA('2- PR'!$D$1208:$D$1208)=0),NOT(SUM('2- PR'!$D$1206:$D$1206,'2- PR'!$D$1207:$D$1207,'2- PR'!$D$1208:$D$1208)&gt;0))</formula>
    </cfRule>
    <cfRule type="expression" priority="1406" dxfId="1" stopIfTrue="1">
      <formula>AND(D1247&lt;&gt;"",NOT(AND(COUNTA('2- PR'!$D$1206:$D$1206)=0,COUNTA('2- PR'!$D$1207:$D$1207)=0,COUNTA('2- PR'!$D$1208:$D$1208)=0)),NOT(SUM('2- PR'!$D$1206:$D$1206,'2- PR'!$D$1207:$D$1207,'2- PR'!$D$1208:$D$1208)&gt;0))</formula>
    </cfRule>
    <cfRule type="expression" priority="1407" dxfId="2" stopIfTrue="1">
      <formula>AND(SUM('2- PR'!$D$1206:$D$1206,'2- PR'!$D$1207:$D$1207,'2- PR'!$D$1208:$D$1208)&gt;0,D1247="")</formula>
    </cfRule>
    <cfRule type="expression" priority="1408" dxfId="3" stopIfTrue="1">
      <formula>AND(D1247="",NOT(SUM('2- PR'!$D$1206:$D$1206,'2- PR'!$D$1207:$D$1207,'2- PR'!$D$1208:$D$1208)&gt;0))</formula>
    </cfRule>
  </conditionalFormatting>
  <conditionalFormatting sqref="D1248">
    <cfRule type="expression" priority="1409" dxfId="0" stopIfTrue="1">
      <formula>AND(D1248&lt;&gt;"",AND(COUNTA('2- PR'!$D$1206:$D$1206)=0,COUNTA('2- PR'!$D$1207:$D$1207)=0,COUNTA('2- PR'!$D$1208:$D$1208)=0),NOT(SUM('2- PR'!$D$1206:$D$1206,'2- PR'!$D$1207:$D$1207,'2- PR'!$D$1208:$D$1208)&gt;0))</formula>
    </cfRule>
    <cfRule type="expression" priority="1410" dxfId="1" stopIfTrue="1">
      <formula>AND(D1248&lt;&gt;"",NOT(AND(COUNTA('2- PR'!$D$1206:$D$1206)=0,COUNTA('2- PR'!$D$1207:$D$1207)=0,COUNTA('2- PR'!$D$1208:$D$1208)=0)),NOT(SUM('2- PR'!$D$1206:$D$1206,'2- PR'!$D$1207:$D$1207,'2- PR'!$D$1208:$D$1208)&gt;0))</formula>
    </cfRule>
    <cfRule type="expression" priority="1411" dxfId="2" stopIfTrue="1">
      <formula>AND(SUM('2- PR'!$D$1206:$D$1206,'2- PR'!$D$1207:$D$1207,'2- PR'!$D$1208:$D$1208)&gt;0,D1248="")</formula>
    </cfRule>
    <cfRule type="expression" priority="1412" dxfId="3" stopIfTrue="1">
      <formula>AND(D1248="",NOT(SUM('2- PR'!$D$1206:$D$1206,'2- PR'!$D$1207:$D$1207,'2- PR'!$D$1208:$D$1208)&gt;0))</formula>
    </cfRule>
  </conditionalFormatting>
  <conditionalFormatting sqref="D1249">
    <cfRule type="expression" priority="1413" dxfId="0" stopIfTrue="1">
      <formula>AND(D1249&lt;&gt;"",AND(COUNTA('2- PR'!$D$1203:$D$1203)=0,COUNTA('2- PR'!$D$1204:$D$1204)=0,COUNTA('2- PR'!$D$1205:$D$1205)=0),NOT(SUM('2- PR'!$D$1203:$D$1203,'2- PR'!$D$1204:$D$1204,'2- PR'!$D$1205:$D$1205)&gt;0))</formula>
    </cfRule>
    <cfRule type="expression" priority="1414" dxfId="1" stopIfTrue="1">
      <formula>AND(D1249&lt;&gt;"",NOT(AND(COUNTA('2- PR'!$D$1203:$D$1203)=0,COUNTA('2- PR'!$D$1204:$D$1204)=0,COUNTA('2- PR'!$D$1205:$D$1205)=0)),NOT(SUM('2- PR'!$D$1203:$D$1203,'2- PR'!$D$1204:$D$1204,'2- PR'!$D$1205:$D$1205)&gt;0))</formula>
    </cfRule>
    <cfRule type="expression" priority="1415" dxfId="2" stopIfTrue="1">
      <formula>AND(SUM('2- PR'!$D$1203:$D$1203,'2- PR'!$D$1204:$D$1204,'2- PR'!$D$1205:$D$1205)&gt;0,D1249="")</formula>
    </cfRule>
    <cfRule type="expression" priority="1416" dxfId="3" stopIfTrue="1">
      <formula>AND(D1249="",NOT(SUM('2- PR'!$D$1203:$D$1203,'2- PR'!$D$1204:$D$1204,'2- PR'!$D$1205:$D$1205)&gt;0))</formula>
    </cfRule>
  </conditionalFormatting>
  <conditionalFormatting sqref="D1250">
    <cfRule type="expression" priority="1417" dxfId="0" stopIfTrue="1">
      <formula>AND(D1250&lt;&gt;"",AND(COUNTA('2- PR'!$D$1203:$D$1203)=0,COUNTA('2- PR'!$D$1204:$D$1204)=0,COUNTA('2- PR'!$D$1205:$D$1205)=0),NOT(SUM('2- PR'!$D$1203:$D$1203,'2- PR'!$D$1204:$D$1204,'2- PR'!$D$1205:$D$1205)&gt;0))</formula>
    </cfRule>
    <cfRule type="expression" priority="1418" dxfId="1" stopIfTrue="1">
      <formula>AND(D1250&lt;&gt;"",NOT(AND(COUNTA('2- PR'!$D$1203:$D$1203)=0,COUNTA('2- PR'!$D$1204:$D$1204)=0,COUNTA('2- PR'!$D$1205:$D$1205)=0)),NOT(SUM('2- PR'!$D$1203:$D$1203,'2- PR'!$D$1204:$D$1204,'2- PR'!$D$1205:$D$1205)&gt;0))</formula>
    </cfRule>
    <cfRule type="expression" priority="1419" dxfId="2" stopIfTrue="1">
      <formula>AND(SUM('2- PR'!$D$1203:$D$1203,'2- PR'!$D$1204:$D$1204,'2- PR'!$D$1205:$D$1205)&gt;0,D1250="")</formula>
    </cfRule>
    <cfRule type="expression" priority="1420" dxfId="3" stopIfTrue="1">
      <formula>AND(D1250="",NOT(SUM('2- PR'!$D$1203:$D$1203,'2- PR'!$D$1204:$D$1204,'2- PR'!$D$1205:$D$1205)&gt;0))</formula>
    </cfRule>
  </conditionalFormatting>
  <conditionalFormatting sqref="D1251">
    <cfRule type="expression" priority="1421" dxfId="0" stopIfTrue="1">
      <formula>AND(D1251&lt;&gt;"",AND(COUNTA('2- PR'!$D$1203:$D$1203)=0,COUNTA('2- PR'!$D$1204:$D$1204)=0,COUNTA('2- PR'!$D$1205:$D$1205)=0),NOT(SUM('2- PR'!$D$1203:$D$1203,'2- PR'!$D$1204:$D$1204,'2- PR'!$D$1205:$D$1205)&gt;0))</formula>
    </cfRule>
    <cfRule type="expression" priority="1422" dxfId="1" stopIfTrue="1">
      <formula>AND(D1251&lt;&gt;"",NOT(AND(COUNTA('2- PR'!$D$1203:$D$1203)=0,COUNTA('2- PR'!$D$1204:$D$1204)=0,COUNTA('2- PR'!$D$1205:$D$1205)=0)),NOT(SUM('2- PR'!$D$1203:$D$1203,'2- PR'!$D$1204:$D$1204,'2- PR'!$D$1205:$D$1205)&gt;0))</formula>
    </cfRule>
    <cfRule type="expression" priority="1423" dxfId="2" stopIfTrue="1">
      <formula>AND(SUM('2- PR'!$D$1203:$D$1203,'2- PR'!$D$1204:$D$1204,'2- PR'!$D$1205:$D$1205)&gt;0,D1251="")</formula>
    </cfRule>
    <cfRule type="expression" priority="1424" dxfId="3" stopIfTrue="1">
      <formula>AND(D1251="",NOT(SUM('2- PR'!$D$1203:$D$1203,'2- PR'!$D$1204:$D$1204,'2- PR'!$D$1205:$D$1205)&gt;0))</formula>
    </cfRule>
  </conditionalFormatting>
  <conditionalFormatting sqref="D1252">
    <cfRule type="expression" priority="1425" dxfId="0" stopIfTrue="1">
      <formula>AND(D1252&lt;&gt;"",AND(COUNTA('2- PR'!$D$1206:$D$1206)=0,COUNTA('2- PR'!$D$1207:$D$1207)=0,COUNTA('2- PR'!$D$1208:$D$1208)=0),NOT(SUM('2- PR'!$D$1206:$D$1206,'2- PR'!$D$1207:$D$1207,'2- PR'!$D$1208:$D$1208)&gt;0))</formula>
    </cfRule>
    <cfRule type="expression" priority="1426" dxfId="1" stopIfTrue="1">
      <formula>AND(D1252&lt;&gt;"",NOT(AND(COUNTA('2- PR'!$D$1206:$D$1206)=0,COUNTA('2- PR'!$D$1207:$D$1207)=0,COUNTA('2- PR'!$D$1208:$D$1208)=0)),NOT(SUM('2- PR'!$D$1206:$D$1206,'2- PR'!$D$1207:$D$1207,'2- PR'!$D$1208:$D$1208)&gt;0))</formula>
    </cfRule>
    <cfRule type="expression" priority="1427" dxfId="2" stopIfTrue="1">
      <formula>AND(SUM('2- PR'!$D$1206:$D$1206,'2- PR'!$D$1207:$D$1207,'2- PR'!$D$1208:$D$1208)&gt;0,D1252="")</formula>
    </cfRule>
    <cfRule type="expression" priority="1428" dxfId="3" stopIfTrue="1">
      <formula>AND(D1252="",NOT(SUM('2- PR'!$D$1206:$D$1206,'2- PR'!$D$1207:$D$1207,'2- PR'!$D$1208:$D$1208)&gt;0))</formula>
    </cfRule>
  </conditionalFormatting>
  <conditionalFormatting sqref="D1253">
    <cfRule type="expression" priority="1429" dxfId="0" stopIfTrue="1">
      <formula>AND(D1253&lt;&gt;"",AND(COUNTA('2- PR'!$D$1206:$D$1206)=0,COUNTA('2- PR'!$D$1207:$D$1207)=0,COUNTA('2- PR'!$D$1208:$D$1208)=0),NOT(SUM('2- PR'!$D$1206:$D$1206,'2- PR'!$D$1207:$D$1207,'2- PR'!$D$1208:$D$1208)&gt;0))</formula>
    </cfRule>
    <cfRule type="expression" priority="1430" dxfId="1" stopIfTrue="1">
      <formula>AND(D1253&lt;&gt;"",NOT(AND(COUNTA('2- PR'!$D$1206:$D$1206)=0,COUNTA('2- PR'!$D$1207:$D$1207)=0,COUNTA('2- PR'!$D$1208:$D$1208)=0)),NOT(SUM('2- PR'!$D$1206:$D$1206,'2- PR'!$D$1207:$D$1207,'2- PR'!$D$1208:$D$1208)&gt;0))</formula>
    </cfRule>
    <cfRule type="expression" priority="1431" dxfId="2" stopIfTrue="1">
      <formula>AND(SUM('2- PR'!$D$1206:$D$1206,'2- PR'!$D$1207:$D$1207,'2- PR'!$D$1208:$D$1208)&gt;0,D1253="")</formula>
    </cfRule>
    <cfRule type="expression" priority="1432" dxfId="3" stopIfTrue="1">
      <formula>AND(D1253="",NOT(SUM('2- PR'!$D$1206:$D$1206,'2- PR'!$D$1207:$D$1207,'2- PR'!$D$1208:$D$1208)&gt;0))</formula>
    </cfRule>
  </conditionalFormatting>
  <conditionalFormatting sqref="D1254">
    <cfRule type="expression" priority="1433" dxfId="0" stopIfTrue="1">
      <formula>AND(D1254&lt;&gt;"",AND(COUNTA('2- PR'!$D$1206:$D$1206)=0,COUNTA('2- PR'!$D$1207:$D$1207)=0,COUNTA('2- PR'!$D$1208:$D$1208)=0),NOT(SUM('2- PR'!$D$1206:$D$1206,'2- PR'!$D$1207:$D$1207,'2- PR'!$D$1208:$D$1208)&gt;0))</formula>
    </cfRule>
    <cfRule type="expression" priority="1434" dxfId="1" stopIfTrue="1">
      <formula>AND(D1254&lt;&gt;"",NOT(AND(COUNTA('2- PR'!$D$1206:$D$1206)=0,COUNTA('2- PR'!$D$1207:$D$1207)=0,COUNTA('2- PR'!$D$1208:$D$1208)=0)),NOT(SUM('2- PR'!$D$1206:$D$1206,'2- PR'!$D$1207:$D$1207,'2- PR'!$D$1208:$D$1208)&gt;0))</formula>
    </cfRule>
    <cfRule type="expression" priority="1435" dxfId="2" stopIfTrue="1">
      <formula>AND(SUM('2- PR'!$D$1206:$D$1206,'2- PR'!$D$1207:$D$1207,'2- PR'!$D$1208:$D$1208)&gt;0,D1254="")</formula>
    </cfRule>
    <cfRule type="expression" priority="1436" dxfId="3" stopIfTrue="1">
      <formula>AND(D1254="",NOT(SUM('2- PR'!$D$1206:$D$1206,'2- PR'!$D$1207:$D$1207,'2- PR'!$D$1208:$D$1208)&gt;0))</formula>
    </cfRule>
  </conditionalFormatting>
  <conditionalFormatting sqref="D1255">
    <cfRule type="expression" priority="1437" dxfId="0" stopIfTrue="1">
      <formula>AND(D1255&lt;&gt;"",AND(COUNTA('2- PR'!$D$1203:$D$1203)=0,COUNTA('2- PR'!$D$1204:$D$1204)=0,COUNTA('2- PR'!$D$1205:$D$1205)=0),NOT(SUM('2- PR'!$D$1203:$D$1203,'2- PR'!$D$1204:$D$1204,'2- PR'!$D$1205:$D$1205)&gt;0))</formula>
    </cfRule>
    <cfRule type="expression" priority="1438" dxfId="1" stopIfTrue="1">
      <formula>AND(D1255&lt;&gt;"",NOT(AND(COUNTA('2- PR'!$D$1203:$D$1203)=0,COUNTA('2- PR'!$D$1204:$D$1204)=0,COUNTA('2- PR'!$D$1205:$D$1205)=0)),NOT(SUM('2- PR'!$D$1203:$D$1203,'2- PR'!$D$1204:$D$1204,'2- PR'!$D$1205:$D$1205)&gt;0))</formula>
    </cfRule>
    <cfRule type="expression" priority="1439" dxfId="2" stopIfTrue="1">
      <formula>AND(SUM('2- PR'!$D$1203:$D$1203,'2- PR'!$D$1204:$D$1204,'2- PR'!$D$1205:$D$1205)&gt;0,D1255="")</formula>
    </cfRule>
    <cfRule type="expression" priority="1440" dxfId="3" stopIfTrue="1">
      <formula>AND(D1255="",NOT(SUM('2- PR'!$D$1203:$D$1203,'2- PR'!$D$1204:$D$1204,'2- PR'!$D$1205:$D$1205)&gt;0))</formula>
    </cfRule>
  </conditionalFormatting>
  <conditionalFormatting sqref="D1256">
    <cfRule type="expression" priority="1441" dxfId="0" stopIfTrue="1">
      <formula>AND(D1256&lt;&gt;"",AND(COUNTA('2- PR'!$D$1203:$D$1203)=0,COUNTA('2- PR'!$D$1204:$D$1204)=0,COUNTA('2- PR'!$D$1205:$D$1205)=0),NOT(SUM('2- PR'!$D$1203:$D$1203,'2- PR'!$D$1204:$D$1204,'2- PR'!$D$1205:$D$1205)&gt;0))</formula>
    </cfRule>
    <cfRule type="expression" priority="1442" dxfId="1" stopIfTrue="1">
      <formula>AND(D1256&lt;&gt;"",NOT(AND(COUNTA('2- PR'!$D$1203:$D$1203)=0,COUNTA('2- PR'!$D$1204:$D$1204)=0,COUNTA('2- PR'!$D$1205:$D$1205)=0)),NOT(SUM('2- PR'!$D$1203:$D$1203,'2- PR'!$D$1204:$D$1204,'2- PR'!$D$1205:$D$1205)&gt;0))</formula>
    </cfRule>
    <cfRule type="expression" priority="1443" dxfId="2" stopIfTrue="1">
      <formula>AND(SUM('2- PR'!$D$1203:$D$1203,'2- PR'!$D$1204:$D$1204,'2- PR'!$D$1205:$D$1205)&gt;0,D1256="")</formula>
    </cfRule>
    <cfRule type="expression" priority="1444" dxfId="3" stopIfTrue="1">
      <formula>AND(D1256="",NOT(SUM('2- PR'!$D$1203:$D$1203,'2- PR'!$D$1204:$D$1204,'2- PR'!$D$1205:$D$1205)&gt;0))</formula>
    </cfRule>
  </conditionalFormatting>
  <conditionalFormatting sqref="D1257">
    <cfRule type="expression" priority="1445" dxfId="0" stopIfTrue="1">
      <formula>AND(D1257&lt;&gt;"",AND(COUNTA('2- PR'!$D$1203:$D$1203)=0,COUNTA('2- PR'!$D$1204:$D$1204)=0,COUNTA('2- PR'!$D$1205:$D$1205)=0),NOT(SUM('2- PR'!$D$1203:$D$1203,'2- PR'!$D$1204:$D$1204,'2- PR'!$D$1205:$D$1205)&gt;0))</formula>
    </cfRule>
    <cfRule type="expression" priority="1446" dxfId="1" stopIfTrue="1">
      <formula>AND(D1257&lt;&gt;"",NOT(AND(COUNTA('2- PR'!$D$1203:$D$1203)=0,COUNTA('2- PR'!$D$1204:$D$1204)=0,COUNTA('2- PR'!$D$1205:$D$1205)=0)),NOT(SUM('2- PR'!$D$1203:$D$1203,'2- PR'!$D$1204:$D$1204,'2- PR'!$D$1205:$D$1205)&gt;0))</formula>
    </cfRule>
    <cfRule type="expression" priority="1447" dxfId="2" stopIfTrue="1">
      <formula>AND(SUM('2- PR'!$D$1203:$D$1203,'2- PR'!$D$1204:$D$1204,'2- PR'!$D$1205:$D$1205)&gt;0,D1257="")</formula>
    </cfRule>
    <cfRule type="expression" priority="1448" dxfId="3" stopIfTrue="1">
      <formula>AND(D1257="",NOT(SUM('2- PR'!$D$1203:$D$1203,'2- PR'!$D$1204:$D$1204,'2- PR'!$D$1205:$D$1205)&gt;0))</formula>
    </cfRule>
  </conditionalFormatting>
  <conditionalFormatting sqref="D1258">
    <cfRule type="expression" priority="1449" dxfId="0" stopIfTrue="1">
      <formula>AND(D1258&lt;&gt;"",AND(COUNTA('2- PR'!$D$1206:$D$1206)=0,COUNTA('2- PR'!$D$1207:$D$1207)=0,COUNTA('2- PR'!$D$1208:$D$1208)=0),NOT(SUM('2- PR'!$D$1206:$D$1206,'2- PR'!$D$1207:$D$1207,'2- PR'!$D$1208:$D$1208)&gt;0))</formula>
    </cfRule>
    <cfRule type="expression" priority="1450" dxfId="1" stopIfTrue="1">
      <formula>AND(D1258&lt;&gt;"",NOT(AND(COUNTA('2- PR'!$D$1206:$D$1206)=0,COUNTA('2- PR'!$D$1207:$D$1207)=0,COUNTA('2- PR'!$D$1208:$D$1208)=0)),NOT(SUM('2- PR'!$D$1206:$D$1206,'2- PR'!$D$1207:$D$1207,'2- PR'!$D$1208:$D$1208)&gt;0))</formula>
    </cfRule>
    <cfRule type="expression" priority="1451" dxfId="2" stopIfTrue="1">
      <formula>AND(SUM('2- PR'!$D$1206:$D$1206,'2- PR'!$D$1207:$D$1207,'2- PR'!$D$1208:$D$1208)&gt;0,D1258="")</formula>
    </cfRule>
    <cfRule type="expression" priority="1452" dxfId="3" stopIfTrue="1">
      <formula>AND(D1258="",NOT(SUM('2- PR'!$D$1206:$D$1206,'2- PR'!$D$1207:$D$1207,'2- PR'!$D$1208:$D$1208)&gt;0))</formula>
    </cfRule>
  </conditionalFormatting>
  <conditionalFormatting sqref="D1259">
    <cfRule type="expression" priority="1453" dxfId="0" stopIfTrue="1">
      <formula>AND(D1259&lt;&gt;"",AND(COUNTA('2- PR'!$D$1206:$D$1206)=0,COUNTA('2- PR'!$D$1207:$D$1207)=0,COUNTA('2- PR'!$D$1208:$D$1208)=0),NOT(SUM('2- PR'!$D$1206:$D$1206,'2- PR'!$D$1207:$D$1207,'2- PR'!$D$1208:$D$1208)&gt;0))</formula>
    </cfRule>
    <cfRule type="expression" priority="1454" dxfId="1" stopIfTrue="1">
      <formula>AND(D1259&lt;&gt;"",NOT(AND(COUNTA('2- PR'!$D$1206:$D$1206)=0,COUNTA('2- PR'!$D$1207:$D$1207)=0,COUNTA('2- PR'!$D$1208:$D$1208)=0)),NOT(SUM('2- PR'!$D$1206:$D$1206,'2- PR'!$D$1207:$D$1207,'2- PR'!$D$1208:$D$1208)&gt;0))</formula>
    </cfRule>
    <cfRule type="expression" priority="1455" dxfId="2" stopIfTrue="1">
      <formula>AND(SUM('2- PR'!$D$1206:$D$1206,'2- PR'!$D$1207:$D$1207,'2- PR'!$D$1208:$D$1208)&gt;0,D1259="")</formula>
    </cfRule>
    <cfRule type="expression" priority="1456" dxfId="3" stopIfTrue="1">
      <formula>AND(D1259="",NOT(SUM('2- PR'!$D$1206:$D$1206,'2- PR'!$D$1207:$D$1207,'2- PR'!$D$1208:$D$1208)&gt;0))</formula>
    </cfRule>
  </conditionalFormatting>
  <conditionalFormatting sqref="D1260">
    <cfRule type="expression" priority="1457" dxfId="0" stopIfTrue="1">
      <formula>AND(D1260&lt;&gt;"",AND(COUNTA('2- PR'!$D$1206:$D$1206)=0,COUNTA('2- PR'!$D$1207:$D$1207)=0,COUNTA('2- PR'!$D$1208:$D$1208)=0),NOT(SUM('2- PR'!$D$1206:$D$1206,'2- PR'!$D$1207:$D$1207,'2- PR'!$D$1208:$D$1208)&gt;0))</formula>
    </cfRule>
    <cfRule type="expression" priority="1458" dxfId="1" stopIfTrue="1">
      <formula>AND(D1260&lt;&gt;"",NOT(AND(COUNTA('2- PR'!$D$1206:$D$1206)=0,COUNTA('2- PR'!$D$1207:$D$1207)=0,COUNTA('2- PR'!$D$1208:$D$1208)=0)),NOT(SUM('2- PR'!$D$1206:$D$1206,'2- PR'!$D$1207:$D$1207,'2- PR'!$D$1208:$D$1208)&gt;0))</formula>
    </cfRule>
    <cfRule type="expression" priority="1459" dxfId="2" stopIfTrue="1">
      <formula>AND(SUM('2- PR'!$D$1206:$D$1206,'2- PR'!$D$1207:$D$1207,'2- PR'!$D$1208:$D$1208)&gt;0,D1260="")</formula>
    </cfRule>
    <cfRule type="expression" priority="1460" dxfId="3" stopIfTrue="1">
      <formula>AND(D1260="",NOT(SUM('2- PR'!$D$1206:$D$1206,'2- PR'!$D$1207:$D$1207,'2- PR'!$D$1208:$D$1208)&gt;0))</formula>
    </cfRule>
  </conditionalFormatting>
  <conditionalFormatting sqref="D1264:AG1264">
    <cfRule type="expression" priority="1461" dxfId="0" stopIfTrue="1">
      <formula>AND(D1264&lt;&gt;"",$D$1262="",NOT(AND($D$1262&lt;&gt;"",$D$1262="Yes")))</formula>
    </cfRule>
    <cfRule type="expression" priority="1462" dxfId="1" stopIfTrue="1">
      <formula>AND(D1264&lt;&gt;"",NOT($D$1262=""),NOT(AND($D$1262&lt;&gt;"",$D$1262="Yes")))</formula>
    </cfRule>
    <cfRule type="expression" priority="1463" dxfId="2" stopIfTrue="1">
      <formula>AND(AND($D$1262&lt;&gt;"",$D$1262="Yes"),D1264="")</formula>
    </cfRule>
    <cfRule type="expression" priority="1464" dxfId="3" stopIfTrue="1">
      <formula>AND(D1264="",NOT(AND($D$1262&lt;&gt;"",$D$1262="Yes")))</formula>
    </cfRule>
  </conditionalFormatting>
  <conditionalFormatting sqref="D1265:AG1265">
    <cfRule type="expression" priority="1465" dxfId="0" stopIfTrue="1">
      <formula>AND(D1265&lt;&gt;"",OR($D$924="",D$1264=""),NOT(AND(D$1264&lt;&gt;"",AND($D$924&lt;&gt;"",$D$924="Yes"))))</formula>
    </cfRule>
    <cfRule type="expression" priority="1466" dxfId="1" stopIfTrue="1">
      <formula>AND(D1265&lt;&gt;"",NOT(OR($D$924="",D$1264="")),NOT(AND(D$1264&lt;&gt;"",AND($D$924&lt;&gt;"",$D$924="Yes"))))</formula>
    </cfRule>
    <cfRule type="expression" priority="1467" dxfId="2" stopIfTrue="1">
      <formula>AND(AND(D$1264&lt;&gt;"",AND($D$924&lt;&gt;"",$D$924="Yes")),D1265="")</formula>
    </cfRule>
    <cfRule type="expression" priority="1468" dxfId="3" stopIfTrue="1">
      <formula>AND(D1265="",NOT(AND(D$1264&lt;&gt;"",AND($D$924&lt;&gt;"",$D$924="Yes"))))</formula>
    </cfRule>
  </conditionalFormatting>
  <conditionalFormatting sqref="D1266:AG1266">
    <cfRule type="expression" priority="1469" dxfId="0" stopIfTrue="1">
      <formula>AND(D1266&lt;&gt;"",OR($D$925="",D$1264=""),NOT(AND(D$1264&lt;&gt;"",AND($D$925&lt;&gt;"",$D$925="Yes"))))</formula>
    </cfRule>
    <cfRule type="expression" priority="1470" dxfId="1" stopIfTrue="1">
      <formula>AND(D1266&lt;&gt;"",NOT(OR($D$925="",D$1264="")),NOT(AND(D$1264&lt;&gt;"",AND($D$925&lt;&gt;"",$D$925="Yes"))))</formula>
    </cfRule>
    <cfRule type="expression" priority="1471" dxfId="2" stopIfTrue="1">
      <formula>AND(AND(D$1264&lt;&gt;"",AND($D$925&lt;&gt;"",$D$925="Yes")),D1266="")</formula>
    </cfRule>
    <cfRule type="expression" priority="1472" dxfId="3" stopIfTrue="1">
      <formula>AND(D1266="",NOT(AND(D$1264&lt;&gt;"",AND($D$925&lt;&gt;"",$D$925="Yes"))))</formula>
    </cfRule>
  </conditionalFormatting>
  <conditionalFormatting sqref="D1267:AG1267">
    <cfRule type="expression" priority="1473" dxfId="0" stopIfTrue="1">
      <formula>AND(D1267&lt;&gt;"",OR($D$926="",D$1264=""),NOT(AND(D$1264&lt;&gt;"",AND($D$926&lt;&gt;"",$D$926="Yes"))))</formula>
    </cfRule>
    <cfRule type="expression" priority="1474" dxfId="1" stopIfTrue="1">
      <formula>AND(D1267&lt;&gt;"",NOT(OR($D$926="",D$1264="")),NOT(AND(D$1264&lt;&gt;"",AND($D$926&lt;&gt;"",$D$926="Yes"))))</formula>
    </cfRule>
    <cfRule type="expression" priority="1475" dxfId="2" stopIfTrue="1">
      <formula>AND(AND(D$1264&lt;&gt;"",AND($D$926&lt;&gt;"",$D$926="Yes")),D1267="")</formula>
    </cfRule>
    <cfRule type="expression" priority="1476" dxfId="3" stopIfTrue="1">
      <formula>AND(D1267="",NOT(AND(D$1264&lt;&gt;"",AND($D$926&lt;&gt;"",$D$926="Yes"))))</formula>
    </cfRule>
  </conditionalFormatting>
  <conditionalFormatting sqref="D1268:AG1268">
    <cfRule type="expression" priority="1477" dxfId="0" stopIfTrue="1">
      <formula>AND(D1268&lt;&gt;"",OR($D$927="",D$1264=""),NOT(AND(D$1264&lt;&gt;"",AND($D$927&lt;&gt;"",$D$927="Yes"))))</formula>
    </cfRule>
    <cfRule type="expression" priority="1478" dxfId="1" stopIfTrue="1">
      <formula>AND(D1268&lt;&gt;"",NOT(OR($D$927="",D$1264="")),NOT(AND(D$1264&lt;&gt;"",AND($D$927&lt;&gt;"",$D$927="Yes"))))</formula>
    </cfRule>
    <cfRule type="expression" priority="1479" dxfId="2" stopIfTrue="1">
      <formula>AND(AND(D$1264&lt;&gt;"",AND($D$927&lt;&gt;"",$D$927="Yes")),D1268="")</formula>
    </cfRule>
    <cfRule type="expression" priority="1480" dxfId="3" stopIfTrue="1">
      <formula>AND(D1268="",NOT(AND(D$1264&lt;&gt;"",AND($D$927&lt;&gt;"",$D$927="Yes"))))</formula>
    </cfRule>
  </conditionalFormatting>
  <conditionalFormatting sqref="D1269:AG1269">
    <cfRule type="expression" priority="1481" dxfId="0" stopIfTrue="1">
      <formula>AND(D1269&lt;&gt;"",OR($D$928="",D$1264=""),NOT(AND(D$1264&lt;&gt;"",AND($D$928&lt;&gt;"",$D$928="Yes"))))</formula>
    </cfRule>
    <cfRule type="expression" priority="1482" dxfId="1" stopIfTrue="1">
      <formula>AND(D1269&lt;&gt;"",NOT(OR($D$928="",D$1264="")),NOT(AND(D$1264&lt;&gt;"",AND($D$928&lt;&gt;"",$D$928="Yes"))))</formula>
    </cfRule>
    <cfRule type="expression" priority="1483" dxfId="2" stopIfTrue="1">
      <formula>AND(AND(D$1264&lt;&gt;"",AND($D$928&lt;&gt;"",$D$928="Yes")),D1269="")</formula>
    </cfRule>
    <cfRule type="expression" priority="1484" dxfId="3" stopIfTrue="1">
      <formula>AND(D1269="",NOT(AND(D$1264&lt;&gt;"",AND($D$928&lt;&gt;"",$D$928="Yes"))))</formula>
    </cfRule>
  </conditionalFormatting>
  <conditionalFormatting sqref="D1270:AG1270">
    <cfRule type="expression" priority="1485" dxfId="0" stopIfTrue="1">
      <formula>AND(D1270&lt;&gt;"",OR($D$929="",D$1264=""),NOT(AND(D$1264&lt;&gt;"",AND($D$929&lt;&gt;"",$D$929="Yes"))))</formula>
    </cfRule>
    <cfRule type="expression" priority="1486" dxfId="1" stopIfTrue="1">
      <formula>AND(D1270&lt;&gt;"",NOT(OR($D$929="",D$1264="")),NOT(AND(D$1264&lt;&gt;"",AND($D$929&lt;&gt;"",$D$929="Yes"))))</formula>
    </cfRule>
    <cfRule type="expression" priority="1487" dxfId="2" stopIfTrue="1">
      <formula>AND(AND(D$1264&lt;&gt;"",AND($D$929&lt;&gt;"",$D$929="Yes")),D1270="")</formula>
    </cfRule>
    <cfRule type="expression" priority="1488" dxfId="3" stopIfTrue="1">
      <formula>AND(D1270="",NOT(AND(D$1264&lt;&gt;"",AND($D$929&lt;&gt;"",$D$929="Yes"))))</formula>
    </cfRule>
  </conditionalFormatting>
  <conditionalFormatting sqref="D1271:AG1271">
    <cfRule type="expression" priority="1489" dxfId="0" stopIfTrue="1">
      <formula>AND(D1271&lt;&gt;"",OR($D$930="",D$1264=""),NOT(AND(D$1264&lt;&gt;"",AND($D$930&lt;&gt;"",$D$930="Yes"))))</formula>
    </cfRule>
    <cfRule type="expression" priority="1490" dxfId="1" stopIfTrue="1">
      <formula>AND(D1271&lt;&gt;"",NOT(OR($D$930="",D$1264="")),NOT(AND(D$1264&lt;&gt;"",AND($D$930&lt;&gt;"",$D$930="Yes"))))</formula>
    </cfRule>
    <cfRule type="expression" priority="1491" dxfId="2" stopIfTrue="1">
      <formula>AND(AND(D$1264&lt;&gt;"",AND($D$930&lt;&gt;"",$D$930="Yes")),D1271="")</formula>
    </cfRule>
    <cfRule type="expression" priority="1492" dxfId="3" stopIfTrue="1">
      <formula>AND(D1271="",NOT(AND(D$1264&lt;&gt;"",AND($D$930&lt;&gt;"",$D$930="Yes"))))</formula>
    </cfRule>
  </conditionalFormatting>
  <conditionalFormatting sqref="D1272:AG1272">
    <cfRule type="expression" priority="1493" dxfId="0" stopIfTrue="1">
      <formula>AND(D1272&lt;&gt;"",OR($D$931="",D$1264=""),NOT(AND(D$1264&lt;&gt;"",AND($D$931&lt;&gt;"",$D$931="Yes"))))</formula>
    </cfRule>
    <cfRule type="expression" priority="1494" dxfId="1" stopIfTrue="1">
      <formula>AND(D1272&lt;&gt;"",NOT(OR($D$931="",D$1264="")),NOT(AND(D$1264&lt;&gt;"",AND($D$931&lt;&gt;"",$D$931="Yes"))))</formula>
    </cfRule>
    <cfRule type="expression" priority="1495" dxfId="2" stopIfTrue="1">
      <formula>AND(AND(D$1264&lt;&gt;"",AND($D$931&lt;&gt;"",$D$931="Yes")),D1272="")</formula>
    </cfRule>
    <cfRule type="expression" priority="1496" dxfId="3" stopIfTrue="1">
      <formula>AND(D1272="",NOT(AND(D$1264&lt;&gt;"",AND($D$931&lt;&gt;"",$D$931="Yes"))))</formula>
    </cfRule>
  </conditionalFormatting>
  <conditionalFormatting sqref="D1273:AG1273">
    <cfRule type="expression" priority="1497" dxfId="0" stopIfTrue="1">
      <formula>AND(D1273&lt;&gt;"",OR($D$932="",D$1264=""),NOT(AND(D$1264&lt;&gt;"",AND($D$932&lt;&gt;"",$D$932="Yes"))))</formula>
    </cfRule>
    <cfRule type="expression" priority="1498" dxfId="1" stopIfTrue="1">
      <formula>AND(D1273&lt;&gt;"",NOT(OR($D$932="",D$1264="")),NOT(AND(D$1264&lt;&gt;"",AND($D$932&lt;&gt;"",$D$932="Yes"))))</formula>
    </cfRule>
    <cfRule type="expression" priority="1499" dxfId="2" stopIfTrue="1">
      <formula>AND(AND(D$1264&lt;&gt;"",AND($D$932&lt;&gt;"",$D$932="Yes")),D1273="")</formula>
    </cfRule>
    <cfRule type="expression" priority="1500" dxfId="3" stopIfTrue="1">
      <formula>AND(D1273="",NOT(AND(D$1264&lt;&gt;"",AND($D$932&lt;&gt;"",$D$932="Yes"))))</formula>
    </cfRule>
  </conditionalFormatting>
  <conditionalFormatting sqref="D1274:AG1274">
    <cfRule type="expression" priority="1501" dxfId="0" stopIfTrue="1">
      <formula>AND(D1274&lt;&gt;"",OR($D$933="",D$1264=""),NOT(AND(D$1264&lt;&gt;"",AND($D$933&lt;&gt;"",$D$933="Yes"))))</formula>
    </cfRule>
    <cfRule type="expression" priority="1502" dxfId="1" stopIfTrue="1">
      <formula>AND(D1274&lt;&gt;"",NOT(OR($D$933="",D$1264="")),NOT(AND(D$1264&lt;&gt;"",AND($D$933&lt;&gt;"",$D$933="Yes"))))</formula>
    </cfRule>
    <cfRule type="expression" priority="1503" dxfId="2" stopIfTrue="1">
      <formula>AND(AND(D$1264&lt;&gt;"",AND($D$933&lt;&gt;"",$D$933="Yes")),D1274="")</formula>
    </cfRule>
    <cfRule type="expression" priority="1504" dxfId="3" stopIfTrue="1">
      <formula>AND(D1274="",NOT(AND(D$1264&lt;&gt;"",AND($D$933&lt;&gt;"",$D$933="Yes"))))</formula>
    </cfRule>
  </conditionalFormatting>
  <conditionalFormatting sqref="D1277">
    <cfRule type="expression" priority="1505" dxfId="0" stopIfTrue="1">
      <formula>AND(D1277&lt;&gt;"",$D$1276="",NOT(AND($D$1276&lt;&gt;"",$D$1276&gt;0)))</formula>
    </cfRule>
    <cfRule type="expression" priority="1506" dxfId="1" stopIfTrue="1">
      <formula>AND(D1277&lt;&gt;"",NOT($D$1276=""),NOT(AND($D$1276&lt;&gt;"",$D$1276&gt;0)))</formula>
    </cfRule>
    <cfRule type="expression" priority="1507" dxfId="2" stopIfTrue="1">
      <formula>AND(AND($D$1276&lt;&gt;"",$D$1276&gt;0),D1277="")</formula>
    </cfRule>
    <cfRule type="expression" priority="1508" dxfId="3" stopIfTrue="1">
      <formula>AND(D1277="",NOT(AND($D$1276&lt;&gt;"",$D$1276&gt;0)))</formula>
    </cfRule>
  </conditionalFormatting>
  <conditionalFormatting sqref="D1278">
    <cfRule type="expression" priority="1509" dxfId="0" stopIfTrue="1">
      <formula>AND(D1278&lt;&gt;"",$D$1276="",NOT(AND($D$1276&lt;&gt;"",$D$1276&gt;0)))</formula>
    </cfRule>
    <cfRule type="expression" priority="1510" dxfId="1" stopIfTrue="1">
      <formula>AND(D1278&lt;&gt;"",NOT($D$1276=""),NOT(AND($D$1276&lt;&gt;"",$D$1276&gt;0)))</formula>
    </cfRule>
    <cfRule type="expression" priority="1511" dxfId="2" stopIfTrue="1">
      <formula>AND(AND($D$1276&lt;&gt;"",$D$1276&gt;0),D1278="")</formula>
    </cfRule>
    <cfRule type="expression" priority="1512" dxfId="3" stopIfTrue="1">
      <formula>AND(D1278="",NOT(AND($D$1276&lt;&gt;"",$D$1276&gt;0)))</formula>
    </cfRule>
  </conditionalFormatting>
  <conditionalFormatting sqref="D1279">
    <cfRule type="expression" priority="1513" dxfId="0" stopIfTrue="1">
      <formula>AND(D1279&lt;&gt;"",$D$1278="",NOT(AND($D$1278&lt;&gt;"",$D$1278&gt;0)))</formula>
    </cfRule>
    <cfRule type="expression" priority="1514" dxfId="1" stopIfTrue="1">
      <formula>AND(D1279&lt;&gt;"",NOT($D$1278=""),NOT(AND($D$1278&lt;&gt;"",$D$1278&gt;0)))</formula>
    </cfRule>
    <cfRule type="expression" priority="1515" dxfId="2" stopIfTrue="1">
      <formula>AND(AND($D$1278&lt;&gt;"",$D$1278&gt;0),D1279="")</formula>
    </cfRule>
    <cfRule type="expression" priority="1516" dxfId="3" stopIfTrue="1">
      <formula>AND(D1279="",NOT(AND($D$1278&lt;&gt;"",$D$1278&gt;0)))</formula>
    </cfRule>
  </conditionalFormatting>
  <conditionalFormatting sqref="D1280">
    <cfRule type="expression" priority="1517" dxfId="0" stopIfTrue="1">
      <formula>AND(D1280&lt;&gt;"",$D$1278="",NOT(AND($D$1278&lt;&gt;"",$D$1278&gt;0)))</formula>
    </cfRule>
    <cfRule type="expression" priority="1518" dxfId="1" stopIfTrue="1">
      <formula>AND(D1280&lt;&gt;"",NOT($D$1278=""),NOT(AND($D$1278&lt;&gt;"",$D$1278&gt;0)))</formula>
    </cfRule>
    <cfRule type="expression" priority="1519" dxfId="2" stopIfTrue="1">
      <formula>AND(AND($D$1278&lt;&gt;"",$D$1278&gt;0),D1280="")</formula>
    </cfRule>
    <cfRule type="expression" priority="1520" dxfId="3" stopIfTrue="1">
      <formula>AND(D1280="",NOT(AND($D$1278&lt;&gt;"",$D$1278&gt;0)))</formula>
    </cfRule>
  </conditionalFormatting>
  <conditionalFormatting sqref="D1281">
    <cfRule type="expression" priority="1521" dxfId="0" stopIfTrue="1">
      <formula>AND(D1281&lt;&gt;"",$D$1280="",NOT(AND($D$1280&lt;&gt;"",$D$1280&gt;0)))</formula>
    </cfRule>
    <cfRule type="expression" priority="1522" dxfId="1" stopIfTrue="1">
      <formula>AND(D1281&lt;&gt;"",NOT($D$1280=""),NOT(AND($D$1280&lt;&gt;"",$D$1280&gt;0)))</formula>
    </cfRule>
    <cfRule type="expression" priority="1523" dxfId="2" stopIfTrue="1">
      <formula>AND(AND($D$1280&lt;&gt;"",$D$1280&gt;0),D1281="")</formula>
    </cfRule>
    <cfRule type="expression" priority="1524" dxfId="3" stopIfTrue="1">
      <formula>AND(D1281="",NOT(AND($D$1280&lt;&gt;"",$D$1280&gt;0)))</formula>
    </cfRule>
  </conditionalFormatting>
  <conditionalFormatting sqref="D1282">
    <cfRule type="expression" priority="1525" dxfId="0" stopIfTrue="1">
      <formula>AND(D1282&lt;&gt;"",$D$1276="",NOT(AND($D$1276&lt;&gt;"",$D$1276&gt;0)))</formula>
    </cfRule>
    <cfRule type="expression" priority="1526" dxfId="1" stopIfTrue="1">
      <formula>AND(D1282&lt;&gt;"",NOT($D$1276=""),NOT(AND($D$1276&lt;&gt;"",$D$1276&gt;0)))</formula>
    </cfRule>
    <cfRule type="expression" priority="1527" dxfId="2" stopIfTrue="1">
      <formula>AND(AND($D$1276&lt;&gt;"",$D$1276&gt;0),D1282="")</formula>
    </cfRule>
    <cfRule type="expression" priority="1528" dxfId="3" stopIfTrue="1">
      <formula>AND(D1282="",NOT(AND($D$1276&lt;&gt;"",$D$1276&gt;0)))</formula>
    </cfRule>
  </conditionalFormatting>
  <conditionalFormatting sqref="D1283:W1283">
    <cfRule type="expression" priority="1529" dxfId="0" stopIfTrue="1">
      <formula>AND(D1283&lt;&gt;"",$D$1276="",NOT(AND($D$1276&lt;&gt;"",$D$1276&gt;0)))</formula>
    </cfRule>
    <cfRule type="expression" priority="1530" dxfId="1" stopIfTrue="1">
      <formula>AND(D1283&lt;&gt;"",NOT($D$1276=""),NOT(AND($D$1276&lt;&gt;"",$D$1276&gt;0)))</formula>
    </cfRule>
    <cfRule type="expression" priority="1531" dxfId="2" stopIfTrue="1">
      <formula>AND(AND($D$1276&lt;&gt;"",$D$1276&gt;0),D1283="")</formula>
    </cfRule>
    <cfRule type="expression" priority="1532" dxfId="3" stopIfTrue="1">
      <formula>AND(D1283="",NOT(AND($D$1276&lt;&gt;"",$D$1276&gt;0)))</formula>
    </cfRule>
  </conditionalFormatting>
  <conditionalFormatting sqref="D1284:W1284">
    <cfRule type="expression" priority="1533" dxfId="0" stopIfTrue="1">
      <formula>AND(D1284&lt;&gt;"",COUNTA('2- PR'!$D$1283:$W$1283)=0,NOT(NOT(COUNTIF('2- PR'!$D$1283:$W$1283,"N/A")&gt;0)))</formula>
    </cfRule>
    <cfRule type="expression" priority="1534" dxfId="1" stopIfTrue="1">
      <formula>AND(D1284&lt;&gt;"",NOT(COUNTA('2- PR'!$D$1283:$W$1283)=0),NOT(NOT(COUNTIF('2- PR'!$D$1283:$W$1283,"N/A")&gt;0)))</formula>
    </cfRule>
    <cfRule type="expression" priority="1535" dxfId="2" stopIfTrue="1">
      <formula>AND(NOT(COUNTIF('2- PR'!$D$1283:$W$1283,"N/A")&gt;0),D1284="")</formula>
    </cfRule>
    <cfRule type="expression" priority="1536" dxfId="3" stopIfTrue="1">
      <formula>AND(D1284="",NOT(NOT(COUNTIF('2- PR'!$D$1283:$W$1283,"N/A")&gt;0)))</formula>
    </cfRule>
  </conditionalFormatting>
  <conditionalFormatting sqref="D1285:W1285">
    <cfRule type="expression" priority="1537" dxfId="0" stopIfTrue="1">
      <formula>AND(D1285&lt;&gt;"",COUNTA('2- PR'!$D$1283:$W$1283)=0,NOT(NOT(COUNTIF('2- PR'!$D$1283:$W$1283,"N/A")&gt;0)))</formula>
    </cfRule>
    <cfRule type="expression" priority="1538" dxfId="1" stopIfTrue="1">
      <formula>AND(D1285&lt;&gt;"",NOT(COUNTA('2- PR'!$D$1283:$W$1283)=0),NOT(NOT(COUNTIF('2- PR'!$D$1283:$W$1283,"N/A")&gt;0)))</formula>
    </cfRule>
    <cfRule type="expression" priority="1539" dxfId="2" stopIfTrue="1">
      <formula>AND(NOT(COUNTIF('2- PR'!$D$1283:$W$1283,"N/A")&gt;0),D1285="")</formula>
    </cfRule>
    <cfRule type="expression" priority="1540" dxfId="3" stopIfTrue="1">
      <formula>AND(D1285="",NOT(NOT(COUNTIF('2- PR'!$D$1283:$W$1283,"N/A")&gt;0)))</formula>
    </cfRule>
  </conditionalFormatting>
  <conditionalFormatting sqref="D1286:W1286">
    <cfRule type="expression" priority="1541" dxfId="0" stopIfTrue="1">
      <formula>AND(D1286&lt;&gt;"",COUNTA('2- PR'!$D$1283:$W$1283)=0,NOT(NOT(COUNTIF('2- PR'!$D$1283:$W$1283,"N/A")&gt;0)))</formula>
    </cfRule>
    <cfRule type="expression" priority="1542" dxfId="1" stopIfTrue="1">
      <formula>AND(D1286&lt;&gt;"",NOT(COUNTA('2- PR'!$D$1283:$W$1283)=0),NOT(NOT(COUNTIF('2- PR'!$D$1283:$W$1283,"N/A")&gt;0)))</formula>
    </cfRule>
    <cfRule type="expression" priority="1543" dxfId="2" stopIfTrue="1">
      <formula>AND(NOT(COUNTIF('2- PR'!$D$1283:$W$1283,"N/A")&gt;0),D1286="")</formula>
    </cfRule>
    <cfRule type="expression" priority="1544" dxfId="3" stopIfTrue="1">
      <formula>AND(D1286="",NOT(NOT(COUNTIF('2- PR'!$D$1283:$W$1283,"N/A")&gt;0)))</formula>
    </cfRule>
  </conditionalFormatting>
  <conditionalFormatting sqref="D1289">
    <cfRule type="expression" priority="1545" dxfId="0" stopIfTrue="1">
      <formula>AND(D1289&lt;&gt;"",$D$1288="",NOT(AND($D$1288&lt;&gt;"",$D$1288="Yes")))</formula>
    </cfRule>
    <cfRule type="expression" priority="1546" dxfId="1" stopIfTrue="1">
      <formula>AND(D1289&lt;&gt;"",NOT($D$1288=""),NOT(AND($D$1288&lt;&gt;"",$D$1288="Yes")))</formula>
    </cfRule>
    <cfRule type="expression" priority="1547" dxfId="2" stopIfTrue="1">
      <formula>AND(AND($D$1288&lt;&gt;"",$D$1288="Yes"),D1289="")</formula>
    </cfRule>
    <cfRule type="expression" priority="1548" dxfId="3" stopIfTrue="1">
      <formula>AND(D1289="",NOT(AND($D$1288&lt;&gt;"",$D$1288="Yes")))</formula>
    </cfRule>
  </conditionalFormatting>
  <conditionalFormatting sqref="D1291">
    <cfRule type="expression" priority="1549" dxfId="0" stopIfTrue="1">
      <formula>AND(D1291&lt;&gt;"",'2- GI'!$D$3="",NOT(AND('2- GI'!$D$3&lt;&gt;"",'2- GI'!$D$3="Audited Annual Return")))</formula>
    </cfRule>
    <cfRule type="expression" priority="1550" dxfId="1" stopIfTrue="1">
      <formula>AND(D1291&lt;&gt;"",NOT('2- GI'!$D$3=""),NOT(AND('2- GI'!$D$3&lt;&gt;"",'2- GI'!$D$3="Audited Annual Return")))</formula>
    </cfRule>
    <cfRule type="expression" priority="1551" dxfId="2" stopIfTrue="1">
      <formula>AND(AND('2- GI'!$D$3&lt;&gt;"",'2- GI'!$D$3="Audited Annual Return"),D1291="")</formula>
    </cfRule>
    <cfRule type="expression" priority="1552" dxfId="3" stopIfTrue="1">
      <formula>AND(D1291="",NOT(AND('2- GI'!$D$3&lt;&gt;"",'2- GI'!$D$3="Audited Annual Return")))</formula>
    </cfRule>
  </conditionalFormatting>
  <conditionalFormatting sqref="D1292">
    <cfRule type="expression" priority="1553" dxfId="0" stopIfTrue="1">
      <formula>AND(D1292&lt;&gt;"",'2- GI'!$D$3="",NOT(AND('2- GI'!$D$3&lt;&gt;"",'2- GI'!$D$3="Audited Annual Return")))</formula>
    </cfRule>
    <cfRule type="expression" priority="1554" dxfId="1" stopIfTrue="1">
      <formula>AND(D1292&lt;&gt;"",NOT('2- GI'!$D$3=""),NOT(AND('2- GI'!$D$3&lt;&gt;"",'2- GI'!$D$3="Audited Annual Return")))</formula>
    </cfRule>
    <cfRule type="expression" priority="1555" dxfId="2" stopIfTrue="1">
      <formula>AND(AND('2- GI'!$D$3&lt;&gt;"",'2- GI'!$D$3="Audited Annual Return"),D1292="")</formula>
    </cfRule>
    <cfRule type="expression" priority="1556" dxfId="3" stopIfTrue="1">
      <formula>AND(D1292="",NOT(AND('2- GI'!$D$3&lt;&gt;"",'2- GI'!$D$3="Audited Annual Return")))</formula>
    </cfRule>
  </conditionalFormatting>
  <conditionalFormatting sqref="D1293">
    <cfRule type="expression" priority="1557" dxfId="0" stopIfTrue="1">
      <formula>AND(D1293&lt;&gt;"",'2- GI'!$D$3="",NOT(AND('2- GI'!$D$3&lt;&gt;"",'2- GI'!$D$3="Audited Annual Return")))</formula>
    </cfRule>
    <cfRule type="expression" priority="1558" dxfId="1" stopIfTrue="1">
      <formula>AND(D1293&lt;&gt;"",NOT('2- GI'!$D$3=""),NOT(AND('2- GI'!$D$3&lt;&gt;"",'2- GI'!$D$3="Audited Annual Return")))</formula>
    </cfRule>
    <cfRule type="expression" priority="1559" dxfId="2" stopIfTrue="1">
      <formula>AND(AND('2- GI'!$D$3&lt;&gt;"",'2- GI'!$D$3="Audited Annual Return"),D1293="")</formula>
    </cfRule>
    <cfRule type="expression" priority="1560" dxfId="3" stopIfTrue="1">
      <formula>AND(D1293="",NOT(AND('2- GI'!$D$3&lt;&gt;"",'2- GI'!$D$3="Audited Annual Return")))</formula>
    </cfRule>
  </conditionalFormatting>
  <conditionalFormatting sqref="D1294">
    <cfRule type="expression" priority="1561" dxfId="0" stopIfTrue="1">
      <formula>AND(D1294&lt;&gt;"",'2- GI'!$D$3="",NOT(AND('2- GI'!$D$3&lt;&gt;"",'2- GI'!$D$3="Audited Annual Return")))</formula>
    </cfRule>
    <cfRule type="expression" priority="1562" dxfId="1" stopIfTrue="1">
      <formula>AND(D1294&lt;&gt;"",NOT('2- GI'!$D$3=""),NOT(AND('2- GI'!$D$3&lt;&gt;"",'2- GI'!$D$3="Audited Annual Return")))</formula>
    </cfRule>
    <cfRule type="expression" priority="1563" dxfId="2" stopIfTrue="1">
      <formula>AND(AND('2- GI'!$D$3&lt;&gt;"",'2- GI'!$D$3="Audited Annual Return"),D1294="")</formula>
    </cfRule>
    <cfRule type="expression" priority="1564" dxfId="3" stopIfTrue="1">
      <formula>AND(D1294="",NOT(AND('2- GI'!$D$3&lt;&gt;"",'2- GI'!$D$3="Audited Annual Return")))</formula>
    </cfRule>
  </conditionalFormatting>
  <conditionalFormatting sqref="D1295">
    <cfRule type="expression" priority="1565" dxfId="0" stopIfTrue="1">
      <formula>AND(D1295&lt;&gt;"",'2- GI'!$D$3="",NOT(AND('2- GI'!$D$3&lt;&gt;"",'2- GI'!$D$3="Audited Annual Return")))</formula>
    </cfRule>
    <cfRule type="expression" priority="1566" dxfId="1" stopIfTrue="1">
      <formula>AND(D1295&lt;&gt;"",NOT('2- GI'!$D$3=""),NOT(AND('2- GI'!$D$3&lt;&gt;"",'2- GI'!$D$3="Audited Annual Return")))</formula>
    </cfRule>
    <cfRule type="expression" priority="1567" dxfId="2" stopIfTrue="1">
      <formula>AND(AND('2- GI'!$D$3&lt;&gt;"",'2- GI'!$D$3="Audited Annual Return"),D1295="")</formula>
    </cfRule>
    <cfRule type="expression" priority="1568" dxfId="3" stopIfTrue="1">
      <formula>AND(D1295="",NOT(AND('2- GI'!$D$3&lt;&gt;"",'2- GI'!$D$3="Audited Annual Return")))</formula>
    </cfRule>
  </conditionalFormatting>
  <conditionalFormatting sqref="D1296">
    <cfRule type="expression" priority="1569" dxfId="0" stopIfTrue="1">
      <formula>AND(D1296&lt;&gt;"",'2- GI'!$D$3="",NOT(AND('2- GI'!$D$3&lt;&gt;"",'2- GI'!$D$3="Audited Annual Return")))</formula>
    </cfRule>
    <cfRule type="expression" priority="1570" dxfId="1" stopIfTrue="1">
      <formula>AND(D1296&lt;&gt;"",NOT('2- GI'!$D$3=""),NOT(AND('2- GI'!$D$3&lt;&gt;"",'2- GI'!$D$3="Audited Annual Return")))</formula>
    </cfRule>
    <cfRule type="expression" priority="1571" dxfId="2" stopIfTrue="1">
      <formula>AND(AND('2- GI'!$D$3&lt;&gt;"",'2- GI'!$D$3="Audited Annual Return"),D1296="")</formula>
    </cfRule>
    <cfRule type="expression" priority="1572" dxfId="3" stopIfTrue="1">
      <formula>AND(D1296="",NOT(AND('2- GI'!$D$3&lt;&gt;"",'2- GI'!$D$3="Audited Annual Return")))</formula>
    </cfRule>
  </conditionalFormatting>
  <conditionalFormatting sqref="D1297">
    <cfRule type="expression" priority="1573" dxfId="0" stopIfTrue="1">
      <formula>AND(D1297&lt;&gt;"",'2- GI'!$D$3="",NOT(AND('2- GI'!$D$3&lt;&gt;"",'2- GI'!$D$3="Audited Annual Return")))</formula>
    </cfRule>
    <cfRule type="expression" priority="1574" dxfId="1" stopIfTrue="1">
      <formula>AND(D1297&lt;&gt;"",NOT('2- GI'!$D$3=""),NOT(AND('2- GI'!$D$3&lt;&gt;"",'2- GI'!$D$3="Audited Annual Return")))</formula>
    </cfRule>
    <cfRule type="expression" priority="1575" dxfId="2" stopIfTrue="1">
      <formula>AND(AND('2- GI'!$D$3&lt;&gt;"",'2- GI'!$D$3="Audited Annual Return"),D1297="")</formula>
    </cfRule>
    <cfRule type="expression" priority="1576" dxfId="3" stopIfTrue="1">
      <formula>AND(D1297="",NOT(AND('2- GI'!$D$3&lt;&gt;"",'2- GI'!$D$3="Audited Annual Return")))</formula>
    </cfRule>
  </conditionalFormatting>
  <conditionalFormatting sqref="D1298">
    <cfRule type="expression" priority="1577" dxfId="0" stopIfTrue="1">
      <formula>AND(D1298&lt;&gt;"",'2- GI'!$D$3="",NOT(AND('2- GI'!$D$3&lt;&gt;"",'2- GI'!$D$3="Audited Annual Return")))</formula>
    </cfRule>
    <cfRule type="expression" priority="1578" dxfId="1" stopIfTrue="1">
      <formula>AND(D1298&lt;&gt;"",NOT('2- GI'!$D$3=""),NOT(AND('2- GI'!$D$3&lt;&gt;"",'2- GI'!$D$3="Audited Annual Return")))</formula>
    </cfRule>
    <cfRule type="expression" priority="1579" dxfId="2" stopIfTrue="1">
      <formula>AND(AND('2- GI'!$D$3&lt;&gt;"",'2- GI'!$D$3="Audited Annual Return"),D1298="")</formula>
    </cfRule>
    <cfRule type="expression" priority="1580" dxfId="3" stopIfTrue="1">
      <formula>AND(D1298="",NOT(AND('2- GI'!$D$3&lt;&gt;"",'2- GI'!$D$3="Audited Annual Return")))</formula>
    </cfRule>
  </conditionalFormatting>
  <conditionalFormatting sqref="D1299">
    <cfRule type="expression" priority="1581" dxfId="0" stopIfTrue="1">
      <formula>AND(D1299&lt;&gt;"",'2- GI'!$D$3="",NOT(AND('2- GI'!$D$3&lt;&gt;"",'2- GI'!$D$3="Audited Annual Return")))</formula>
    </cfRule>
    <cfRule type="expression" priority="1582" dxfId="1" stopIfTrue="1">
      <formula>AND(D1299&lt;&gt;"",NOT('2- GI'!$D$3=""),NOT(AND('2- GI'!$D$3&lt;&gt;"",'2- GI'!$D$3="Audited Annual Return")))</formula>
    </cfRule>
    <cfRule type="expression" priority="1583" dxfId="2" stopIfTrue="1">
      <formula>AND(AND('2- GI'!$D$3&lt;&gt;"",'2- GI'!$D$3="Audited Annual Return"),D1299="")</formula>
    </cfRule>
    <cfRule type="expression" priority="1584" dxfId="3" stopIfTrue="1">
      <formula>AND(D1299="",NOT(AND('2- GI'!$D$3&lt;&gt;"",'2- GI'!$D$3="Audited Annual Return")))</formula>
    </cfRule>
  </conditionalFormatting>
  <conditionalFormatting sqref="D1300">
    <cfRule type="expression" priority="1585" dxfId="0" stopIfTrue="1">
      <formula>AND(D1300&lt;&gt;"",'2- GI'!$D$3="",NOT(AND('2- GI'!$D$3&lt;&gt;"",'2- GI'!$D$3="Audited Annual Return")))</formula>
    </cfRule>
    <cfRule type="expression" priority="1586" dxfId="1" stopIfTrue="1">
      <formula>AND(D1300&lt;&gt;"",NOT('2- GI'!$D$3=""),NOT(AND('2- GI'!$D$3&lt;&gt;"",'2- GI'!$D$3="Audited Annual Return")))</formula>
    </cfRule>
    <cfRule type="expression" priority="1587" dxfId="2" stopIfTrue="1">
      <formula>AND(AND('2- GI'!$D$3&lt;&gt;"",'2- GI'!$D$3="Audited Annual Return"),D1300="")</formula>
    </cfRule>
    <cfRule type="expression" priority="1588" dxfId="3" stopIfTrue="1">
      <formula>AND(D1300="",NOT(AND('2- GI'!$D$3&lt;&gt;"",'2- GI'!$D$3="Audited Annual Return")))</formula>
    </cfRule>
  </conditionalFormatting>
  <conditionalFormatting sqref="D1301">
    <cfRule type="expression" priority="1589" dxfId="0" stopIfTrue="1">
      <formula>AND(D1301&lt;&gt;"",'2- GI'!$D$3="",NOT(AND('2- GI'!$D$3&lt;&gt;"",'2- GI'!$D$3="Audited Annual Return")))</formula>
    </cfRule>
    <cfRule type="expression" priority="1590" dxfId="1" stopIfTrue="1">
      <formula>AND(D1301&lt;&gt;"",NOT('2- GI'!$D$3=""),NOT(AND('2- GI'!$D$3&lt;&gt;"",'2- GI'!$D$3="Audited Annual Return")))</formula>
    </cfRule>
    <cfRule type="expression" priority="1591" dxfId="2" stopIfTrue="1">
      <formula>AND(AND('2- GI'!$D$3&lt;&gt;"",'2- GI'!$D$3="Audited Annual Return"),D1301="")</formula>
    </cfRule>
    <cfRule type="expression" priority="1592" dxfId="3" stopIfTrue="1">
      <formula>AND(D1301="",NOT(AND('2- GI'!$D$3&lt;&gt;"",'2- GI'!$D$3="Audited Annual Return")))</formula>
    </cfRule>
  </conditionalFormatting>
  <dataValidations count="1128">
    <dataValidation sqref="D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=OR(D3="",AND(ISNUMBER(D3),D3&gt;=-1000000000000000,D3&lt;=1000000000000000,MOD(D3,1)=0))</formula1>
    </dataValidation>
    <dataValidation sqref="D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=OR(D4="",AND(ISNUMBER(D4),D4&gt;=0,D4&lt;=1000000000000000,MOD(D4,1)=0))</formula1>
    </dataValidation>
    <dataValidation sqref="D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=OR(D5="",AND(ISNUMBER(D5),D5&gt;=0,D5&lt;=1000000000000000,MOD(D5,1)=0))</formula1>
    </dataValidation>
    <dataValidation sqref="D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=OR(D6="",AND(ISNUMBER(D6),D6&gt;=0,D6&lt;=1000000000000000,MOD(D6,1)=0))</formula1>
    </dataValidation>
    <dataValidation sqref="D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=OR(D7="",AND(ISNUMBER(D7),D7&gt;=0,D7&lt;=1000000000000000,MOD(D7,1)=0))</formula1>
    </dataValidation>
    <dataValidation sqref="D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=OR(D8="",AND(ISNUMBER(D8),D8&gt;=0,D8&lt;=1000000000000000,MOD(D8,1)=0))</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8" showDropDown="0" showInputMessage="1" showErrorMessage="1" allowBlank="1" errorTitle="Invalid number" error="Enter a numeric value between 0 and 1e+15." promptTitle="Number required" prompt="Enter a numeric value between 0 and 1e+15." type="custom" errorStyle="stop">
      <formula1>=OR(D18="",AND(ISNUMBER(D18),D18&gt;=0.0,D18&lt;=1000000000000000.0))</formula1>
    </dataValidation>
    <dataValidation sqref="D19" showDropDown="0" showInputMessage="1" showErrorMessage="1" allowBlank="1" errorTitle="Invalid number" error="Enter a numeric value between 0 and 1e+15." promptTitle="Number required" prompt="Enter a numeric value between 0 and 1e+15." type="custom" errorStyle="stop">
      <formula1>=OR(D19="",AND(ISNUMBER(D19),D19&gt;=0.0,D19&lt;=1000000000000000.0))</formula1>
    </dataValidation>
    <dataValidation sqref="D20" showDropDown="0" showInputMessage="1" showErrorMessage="1" allowBlank="1" errorTitle="Invalid number" error="Enter a numeric value between 0 and 1e+15." promptTitle="Number required" prompt="Enter a numeric value between 0 and 1e+15." type="custom" errorStyle="stop">
      <formula1>=OR(D20="",AND(ISNUMBER(D20),D20&gt;=0.0,D20&lt;=1000000000000000.0))</formula1>
    </dataValidation>
    <dataValidation sqref="D21" showDropDown="0" showInputMessage="1" showErrorMessage="1" allowBlank="1" errorTitle="Invalid number" error="Enter a numeric value between 0 and 1e+15." promptTitle="Number required" prompt="Enter a numeric value between 0 and 1e+15." type="custom" errorStyle="stop">
      <formula1>=OR(D21="",AND(ISNUMBER(D21),D21&gt;=0.0,D21&lt;=1000000000000000.0))</formula1>
    </dataValidation>
    <dataValidation sqref="D22" showDropDown="0" showInputMessage="1" showErrorMessage="1" allowBlank="1" errorTitle="Invalid number" error="Enter a numeric value between 0 and 1e+15." promptTitle="Number required" prompt="Enter a numeric value between 0 and 1e+15." type="custom" errorStyle="stop">
      <formula1>=OR(D22="",AND(ISNUMBER(D22),D22&gt;=0.0,D22&lt;=1000000000000000.0))</formula1>
    </dataValidation>
    <dataValidation sqref="D23" showDropDown="0" showInputMessage="1" showErrorMessage="1" allowBlank="1" errorTitle="Invalid number" error="Enter a numeric value between 0 and 1e+15." promptTitle="Number required" prompt="Enter a numeric value between 0 and 1e+15." type="custom" errorStyle="stop">
      <formula1>=OR(D23="",AND(ISNUMBER(D23),D23&gt;=0.0,D23&lt;=1000000000000000.0))</formula1>
    </dataValidation>
    <dataValidation sqref="D26" showDropDown="0" showInputMessage="1" showErrorMessage="1" allowBlank="1" errorTitle="Invalid number" error="Enter a numeric value between 0 and 1e+15." promptTitle="Number required" prompt="Enter a numeric value between 0 and 1e+15." type="custom" errorStyle="stop">
      <formula1>=OR(D26="",AND(ISNUMBER(D26),D26&gt;=0.0,D26&lt;=1000000000000000.0))</formula1>
    </dataValidation>
    <dataValidation sqref="D27" showDropDown="0" showInputMessage="1" showErrorMessage="1" allowBlank="1" errorTitle="Invalid number" error="Enter a numeric value between 0 and 1e+15." promptTitle="Number required" prompt="Enter a numeric value between 0 and 1e+15." type="custom" errorStyle="stop">
      <formula1>=OR(D27="",AND(ISNUMBER(D27),D27&gt;=0.0,D27&lt;=1000000000000000.0))</formula1>
    </dataValidation>
    <dataValidation sqref="D28" showDropDown="0" showInputMessage="1" showErrorMessage="1" allowBlank="1" errorTitle="Invalid number" error="Enter a numeric value between 0 and 1e+15." promptTitle="Number required" prompt="Enter a numeric value between 0 and 1e+15." type="custom" errorStyle="stop">
      <formula1>=OR(D28="",AND(ISNUMBER(D28),D28&gt;=0.0,D28&lt;=1000000000000000.0))</formula1>
    </dataValidation>
    <dataValidation sqref="D29" showDropDown="0" showInputMessage="1" showErrorMessage="1" allowBlank="1" errorTitle="Invalid number" error="Enter a numeric value between 0 and 1e+15." promptTitle="Number required" prompt="Enter a numeric value between 0 and 1e+15." type="custom" errorStyle="stop">
      <formula1>=OR(D29="",AND(ISNUMBER(D29),D29&gt;=0.0,D29&lt;=1000000000000000.0))</formula1>
    </dataValidation>
    <dataValidation sqref="D30" showDropDown="0" showInputMessage="1" showErrorMessage="1" allowBlank="1" errorTitle="Invalid number" error="Enter a numeric value between 0 and 1e+15." promptTitle="Number required" prompt="Enter a numeric value between 0 and 1e+15." type="custom" errorStyle="stop">
      <formula1>=OR(D30="",AND(ISNUMBER(D30),D30&gt;=0.0,D30&lt;=1000000000000000.0))</formula1>
    </dataValidation>
    <dataValidation sqref="D31" showDropDown="0" showInputMessage="1" showErrorMessage="1" allowBlank="1" errorTitle="Invalid number" error="Enter a numeric value between 0 and 1e+15." promptTitle="Number required" prompt="Enter a numeric value between 0 and 1e+15." type="custom" errorStyle="stop">
      <formula1>=OR(D31="",AND(ISNUMBER(D31),D31&gt;=0.0,D31&lt;=1000000000000000.0))</formula1>
    </dataValidation>
    <dataValidation sqref="D34" showDropDown="0" showInputMessage="1" showErrorMessage="1" allowBlank="1" errorTitle="Invalid number" error="Enter a numeric value between -1e+15 and 1e+15." promptTitle="Number required" prompt="Enter a numeric value between -1e+15 and 1e+15." type="custom" errorStyle="stop">
      <formula1>=OR(D34="",AND(ISNUMBER(D34),D34&gt;=-1000000000000000.0,D34&lt;=1000000000000000.0))</formula1>
    </dataValidation>
    <dataValidation sqref="D35" showDropDown="0" showInputMessage="1" showErrorMessage="1" allowBlank="1" errorTitle="Invalid number" error="Enter a numeric value between -1e+15 and 1e+15." promptTitle="Number required" prompt="Enter a numeric value between -1e+15 and 1e+15." type="custom" errorStyle="stop">
      <formula1>=OR(D35="",AND(ISNUMBER(D35),D35&gt;=-1000000000000000.0,D35&lt;=1000000000000000.0))</formula1>
    </dataValidation>
    <dataValidation sqref="D36" showDropDown="0" showInputMessage="1" showErrorMessage="1" allowBlank="1" errorTitle="Invalid number" error="Enter a numeric value between -1e+15 and 1e+15." promptTitle="Number required" prompt="Enter a numeric value between -1e+15 and 1e+15." type="custom" errorStyle="stop">
      <formula1>=OR(D36="",AND(ISNUMBER(D36),D36&gt;=-1000000000000000.0,D36&lt;=1000000000000000.0))</formula1>
    </dataValidation>
    <dataValidation sqref="D37" showDropDown="0" showInputMessage="1" showErrorMessage="1" allowBlank="1" errorTitle="Invalid number" error="Enter a numeric value between -1e+15 and 1e+15." promptTitle="Number required" prompt="Enter a numeric value between -1e+15 and 1e+15." type="custom" errorStyle="stop">
      <formula1>=OR(D37="",AND(ISNUMBER(D37),D37&gt;=-1000000000000000.0,D37&lt;=1000000000000000.0))</formula1>
    </dataValidation>
    <dataValidation sqref="D38" showDropDown="0" showInputMessage="1" showErrorMessage="1" allowBlank="1" errorTitle="Invalid number" error="Enter a numeric value between -1e+15 and 1e+15." promptTitle="Number required" prompt="Enter a numeric value between -1e+15 and 1e+15." type="custom" errorStyle="stop">
      <formula1>=OR(D38="",AND(ISNUMBER(D38),D38&gt;=-1000000000000000.0,D38&lt;=1000000000000000.0))</formula1>
    </dataValidation>
    <dataValidation sqref="D39" showDropDown="0" showInputMessage="1" showErrorMessage="1" allowBlank="1" errorTitle="Invalid number" error="Enter a numeric value between -1e+15 and 1e+15." promptTitle="Number required" prompt="Enter a numeric value between -1e+15 and 1e+15." type="custom" errorStyle="stop">
      <formula1>=OR(D39="",AND(ISNUMBER(D39),D39&gt;=-1000000000000000.0,D39&lt;=1000000000000000.0))</formula1>
    </dataValidation>
    <dataValidation sqref="D40" showDropDown="0" showInputMessage="1" showErrorMessage="1" allowBlank="1" errorTitle="Invalid number" error="Enter a numeric value between 0 and 1e+15." promptTitle="Number required" prompt="Enter a numeric value between 0 and 1e+15." type="custom" errorStyle="stop">
      <formula1>=OR(D40="",AND(ISNUMBER(D40),D40&gt;=0.0,D40&lt;=1000000000000000.0))</formula1>
    </dataValidation>
    <dataValidation sqref="D41" showDropDown="0" showInputMessage="1" showErrorMessage="1" allowBlank="1" errorTitle="Invalid number" error="Enter a numeric value between 0 and 1e+15." promptTitle="Number required" prompt="Enter a numeric value between 0 and 1e+15." type="custom" errorStyle="stop">
      <formula1>=OR(D41="",AND(ISNUMBER(D41),D41&gt;=0.0,D41&lt;=1000000000000000.0))</formula1>
    </dataValidation>
    <dataValidation sqref="D42" showDropDown="0" showInputMessage="1" showErrorMessage="1" allowBlank="1" errorTitle="Invalid number" error="Enter a numeric value between 0 and 1e+15." promptTitle="Number required" prompt="Enter a numeric value between 0 and 1e+15." type="custom" errorStyle="stop">
      <formula1>=OR(D42="",AND(ISNUMBER(D42),D42&gt;=0.0,D42&lt;=1000000000000000.0))</formula1>
    </dataValidation>
    <dataValidation sqref="D45" showDropDown="0" showInputMessage="1" showErrorMessage="1" allowBlank="1" errorTitle="Invalid number" error="Enter a numeric value between 0 and 1e+15." promptTitle="Number required" prompt="Enter a numeric value between 0 and 1e+15." type="custom" errorStyle="stop">
      <formula1>=OR(D45="",AND(ISNUMBER(D45),D45&gt;=0.0,D45&lt;=1000000000000000.0))</formula1>
    </dataValidation>
    <dataValidation sqref="D46" showDropDown="0" showInputMessage="1" showErrorMessage="1" allowBlank="1" errorTitle="Invalid number" error="Enter a numeric value between 0 and 1e+15." promptTitle="Number required" prompt="Enter a numeric value between 0 and 1e+15." type="custom" errorStyle="stop">
      <formula1>=OR(D46="",AND(ISNUMBER(D46),D46&gt;=0.0,D46&lt;=1000000000000000.0))</formula1>
    </dataValidation>
    <dataValidation sqref="D47" showDropDown="0" showInputMessage="1" showErrorMessage="1" allowBlank="1" errorTitle="Invalid number" error="Enter a numeric value between 0 and 1e+15." promptTitle="Number required" prompt="Enter a numeric value between 0 and 1e+15." type="custom" errorStyle="stop">
      <formula1>=OR(D47="",AND(ISNUMBER(D47),D47&gt;=0.0,D47&lt;=1000000000000000.0))</formula1>
    </dataValidation>
    <dataValidation sqref="D48" showDropDown="0" showInputMessage="1" showErrorMessage="1" allowBlank="1" errorTitle="Invalid number" error="Enter a numeric value between 0 and 1e+15." promptTitle="Number required" prompt="Enter a numeric value between 0 and 1e+15." type="custom" errorStyle="stop">
      <formula1>=OR(D48="",AND(ISNUMBER(D48),D48&gt;=0.0,D48&lt;=1000000000000000.0))</formula1>
    </dataValidation>
    <dataValidation sqref="D49" showDropDown="0" showInputMessage="1" showErrorMessage="1" allowBlank="1" errorTitle="Invalid number" error="Enter a numeric value between 0 and 1e+15." promptTitle="Number required" prompt="Enter a numeric value between 0 and 1e+15." type="custom" errorStyle="stop">
      <formula1>=OR(D49="",AND(ISNUMBER(D49),D49&gt;=0.0,D49&lt;=1000000000000000.0))</formula1>
    </dataValidation>
    <dataValidation sqref="D50" showDropDown="0" showInputMessage="1" showErrorMessage="1" allowBlank="1" errorTitle="Invalid number" error="Enter a numeric value between 0 and 1e+15." promptTitle="Number required" prompt="Enter a numeric value between 0 and 1e+15." type="custom" errorStyle="stop">
      <formula1>=OR(D50="",AND(ISNUMBER(D50),D50&gt;=0.0,D50&lt;=1000000000000000.0))</formula1>
    </dataValidation>
    <dataValidation sqref="D53" showDropDown="0" showInputMessage="1" showErrorMessage="1" allowBlank="1" errorTitle="Invalid number" error="Enter a numeric value between 0 and 1e+15." promptTitle="Number required" prompt="Enter a numeric value between 0 and 1e+15." type="custom" errorStyle="stop">
      <formula1>=OR(D53="",AND(ISNUMBER(D53),D53&gt;=0.0,D53&lt;=1000000000000000.0))</formula1>
    </dataValidation>
    <dataValidation sqref="D54" showDropDown="0" showInputMessage="1" showErrorMessage="1" allowBlank="1" errorTitle="Invalid number" error="Enter a numeric value between 0 and 1e+15." promptTitle="Number required" prompt="Enter a numeric value between 0 and 1e+15." type="custom" errorStyle="stop">
      <formula1>=OR(D54="",AND(ISNUMBER(D54),D54&gt;=0.0,D54&lt;=1000000000000000.0))</formula1>
    </dataValidation>
    <dataValidation sqref="D55" showDropDown="0" showInputMessage="1" showErrorMessage="1" allowBlank="1" errorTitle="Invalid number" error="Enter a numeric value between 0 and 1e+15." promptTitle="Number required" prompt="Enter a numeric value between 0 and 1e+15." type="custom" errorStyle="stop">
      <formula1>=OR(D55="",AND(ISNUMBER(D55),D55&gt;=0.0,D55&lt;=1000000000000000.0))</formula1>
    </dataValidation>
    <dataValidation sqref="D56" showDropDown="0" showInputMessage="1" showErrorMessage="1" allowBlank="1" errorTitle="Invalid number" error="Enter a numeric value between 0 and 1e+15." promptTitle="Number required" prompt="Enter a numeric value between 0 and 1e+15." type="custom" errorStyle="stop">
      <formula1>=OR(D56="",AND(ISNUMBER(D56),D56&gt;=0.0,D56&lt;=1000000000000000.0))</formula1>
    </dataValidation>
    <dataValidation sqref="D57" showDropDown="0" showInputMessage="1" showErrorMessage="1" allowBlank="1" errorTitle="Invalid number" error="Enter a numeric value between 0 and 1e+15." promptTitle="Number required" prompt="Enter a numeric value between 0 and 1e+15." type="custom" errorStyle="stop">
      <formula1>=OR(D57="",AND(ISNUMBER(D57),D57&gt;=0.0,D57&lt;=1000000000000000.0))</formula1>
    </dataValidation>
    <dataValidation sqref="D58" showDropDown="0" showInputMessage="1" showErrorMessage="1" allowBlank="1" errorTitle="Invalid number" error="Enter a numeric value between 0 and 1e+15." promptTitle="Number required" prompt="Enter a numeric value between 0 and 1e+15." type="custom" errorStyle="stop">
      <formula1>=OR(D58="",AND(ISNUMBER(D58),D58&gt;=0.0,D58&lt;=1000000000000000.0))</formula1>
    </dataValidation>
    <dataValidation sqref="D61" showDropDown="0" showInputMessage="1" showErrorMessage="1" allowBlank="1" errorTitle="Invalid number" error="Enter a numeric value between 0 and 1e+15." promptTitle="Number required" prompt="Enter a numeric value between 0 and 1e+15." type="custom" errorStyle="stop">
      <formula1>=OR(D61="",AND(ISNUMBER(D61),D61&gt;=0.0,D61&lt;=1000000000000000.0))</formula1>
    </dataValidation>
    <dataValidation sqref="D62" showDropDown="0" showInputMessage="1" showErrorMessage="1" allowBlank="1" errorTitle="Invalid number" error="Enter a numeric value between 0 and 1e+15." promptTitle="Number required" prompt="Enter a numeric value between 0 and 1e+15." type="custom" errorStyle="stop">
      <formula1>=OR(D62="",AND(ISNUMBER(D62),D62&gt;=0.0,D62&lt;=1000000000000000.0))</formula1>
    </dataValidation>
    <dataValidation sqref="D63" showDropDown="0" showInputMessage="1" showErrorMessage="1" allowBlank="1" errorTitle="Invalid number" error="Enter a numeric value between 0 and 1e+15." promptTitle="Number required" prompt="Enter a numeric value between 0 and 1e+15." type="custom" errorStyle="stop">
      <formula1>=OR(D63="",AND(ISNUMBER(D63),D63&gt;=0.0,D63&lt;=1000000000000000.0))</formula1>
    </dataValidation>
    <dataValidation sqref="D64" showDropDown="0" showInputMessage="1" showErrorMessage="1" allowBlank="1" errorTitle="Invalid number" error="Enter a numeric value between 0 and 1e+15." promptTitle="Number required" prompt="Enter a numeric value between 0 and 1e+15." type="custom" errorStyle="stop">
      <formula1>=OR(D64="",AND(ISNUMBER(D64),D64&gt;=0.0,D64&lt;=1000000000000000.0))</formula1>
    </dataValidation>
    <dataValidation sqref="D65" showDropDown="0" showInputMessage="1" showErrorMessage="1" allowBlank="1" errorTitle="Invalid number" error="Enter a numeric value between 0 and 1e+15." promptTitle="Number required" prompt="Enter a numeric value between 0 and 1e+15." type="custom" errorStyle="stop">
      <formula1>=OR(D65="",AND(ISNUMBER(D65),D65&gt;=0.0,D65&lt;=1000000000000000.0))</formula1>
    </dataValidation>
    <dataValidation sqref="D66" showDropDown="0" showInputMessage="1" showErrorMessage="1" allowBlank="1" errorTitle="Invalid number" error="Enter a numeric value between 0 and 1e+15." promptTitle="Number required" prompt="Enter a numeric value between 0 and 1e+15." type="custom" errorStyle="stop">
      <formula1>=OR(D66="",AND(ISNUMBER(D66),D66&gt;=0.0,D66&lt;=1000000000000000.0))</formula1>
    </dataValidation>
    <dataValidation sqref="D69" showDropDown="0" showInputMessage="1" showErrorMessage="1" allowBlank="1" errorTitle="Invalid number" error="Enter a numeric value between 0 and 1e+15." promptTitle="Number required" prompt="Enter a numeric value between 0 and 1e+15." type="custom" errorStyle="stop">
      <formula1>=OR(D69="",AND(ISNUMBER(D69),D69&gt;=0.0,D69&lt;=1000000000000000.0))</formula1>
    </dataValidation>
    <dataValidation sqref="D70" showDropDown="0" showInputMessage="1" showErrorMessage="1" allowBlank="1" errorTitle="Invalid number" error="Enter a numeric value between 0 and 1e+15." promptTitle="Number required" prompt="Enter a numeric value between 0 and 1e+15." type="custom" errorStyle="stop">
      <formula1>=OR(D70="",AND(ISNUMBER(D70),D70&gt;=0.0,D70&lt;=1000000000000000.0))</formula1>
    </dataValidation>
    <dataValidation sqref="D71" showDropDown="0" showInputMessage="1" showErrorMessage="1" allowBlank="1" errorTitle="Invalid number" error="Enter a numeric value between 0 and 1e+15." promptTitle="Number required" prompt="Enter a numeric value between 0 and 1e+15." type="custom" errorStyle="stop">
      <formula1>=OR(D71="",AND(ISNUMBER(D71),D71&gt;=0.0,D71&lt;=1000000000000000.0))</formula1>
    </dataValidation>
    <dataValidation sqref="D72" showDropDown="0" showInputMessage="1" showErrorMessage="1" allowBlank="1" errorTitle="Invalid number" error="Enter a numeric value between 0 and 1e+15." promptTitle="Number required" prompt="Enter a numeric value between 0 and 1e+15." type="custom" errorStyle="stop">
      <formula1>=OR(D72="",AND(ISNUMBER(D72),D72&gt;=0.0,D72&lt;=1000000000000000.0))</formula1>
    </dataValidation>
    <dataValidation sqref="D73" showDropDown="0" showInputMessage="1" showErrorMessage="1" allowBlank="1" errorTitle="Invalid number" error="Enter a numeric value between 0 and 1e+15." promptTitle="Number required" prompt="Enter a numeric value between 0 and 1e+15." type="custom" errorStyle="stop">
      <formula1>=OR(D73="",AND(ISNUMBER(D73),D73&gt;=0.0,D73&lt;=1000000000000000.0))</formula1>
    </dataValidation>
    <dataValidation sqref="D74" showDropDown="0" showInputMessage="1" showErrorMessage="1" allowBlank="1" errorTitle="Invalid number" error="Enter a numeric value between 0 and 1e+15." promptTitle="Number required" prompt="Enter a numeric value between 0 and 1e+15." type="custom" errorStyle="stop">
      <formula1>=OR(D74="",AND(ISNUMBER(D74),D74&gt;=0.0,D74&lt;=1000000000000000.0))</formula1>
    </dataValidation>
    <dataValidation sqref="D77" showDropDown="0" showInputMessage="1" showErrorMessage="1" allowBlank="1" errorTitle="Invalid number" error="Enter a numeric value between 0 and 1e+15." promptTitle="Number required" prompt="Enter a numeric value between 0 and 1e+15." type="custom" errorStyle="stop">
      <formula1>=OR(D77="",AND(ISNUMBER(D77),D77&gt;=0.0,D77&lt;=1000000000000000.0))</formula1>
    </dataValidation>
    <dataValidation sqref="D78" showDropDown="0" showInputMessage="1" showErrorMessage="1" allowBlank="1" errorTitle="Invalid number" error="Enter a numeric value between 0 and 1e+15." promptTitle="Number required" prompt="Enter a numeric value between 0 and 1e+15." type="custom" errorStyle="stop">
      <formula1>=OR(D78="",AND(ISNUMBER(D78),D78&gt;=0.0,D78&lt;=1000000000000000.0))</formula1>
    </dataValidation>
    <dataValidation sqref="D79" showDropDown="0" showInputMessage="1" showErrorMessage="1" allowBlank="1" errorTitle="Invalid number" error="Enter a numeric value between 0 and 1e+15." promptTitle="Number required" prompt="Enter a numeric value between 0 and 1e+15." type="custom" errorStyle="stop">
      <formula1>=OR(D79="",AND(ISNUMBER(D79),D79&gt;=0.0,D79&lt;=1000000000000000.0))</formula1>
    </dataValidation>
    <dataValidation sqref="D80" showDropDown="0" showInputMessage="1" showErrorMessage="1" allowBlank="1" errorTitle="Invalid number" error="Enter a numeric value between 0 and 1e+15." promptTitle="Number required" prompt="Enter a numeric value between 0 and 1e+15." type="custom" errorStyle="stop">
      <formula1>=OR(D80="",AND(ISNUMBER(D80),D80&gt;=0.0,D80&lt;=1000000000000000.0))</formula1>
    </dataValidation>
    <dataValidation sqref="D81" showDropDown="0" showInputMessage="1" showErrorMessage="1" allowBlank="1" errorTitle="Invalid number" error="Enter a numeric value between 0 and 1e+15." promptTitle="Number required" prompt="Enter a numeric value between 0 and 1e+15." type="custom" errorStyle="stop">
      <formula1>=OR(D81="",AND(ISNUMBER(D81),D81&gt;=0.0,D81&lt;=1000000000000000.0))</formula1>
    </dataValidation>
    <dataValidation sqref="D82" showDropDown="0" showInputMessage="1" showErrorMessage="1" allowBlank="1" errorTitle="Invalid number" error="Enter a numeric value between 0 and 1e+15." promptTitle="Number required" prompt="Enter a numeric value between 0 and 1e+15." type="custom" errorStyle="stop">
      <formula1>=OR(D82="",AND(ISNUMBER(D82),D82&gt;=0.0,D82&lt;=1000000000000000.0))</formula1>
    </dataValidation>
    <dataValidation sqref="D85" showDropDown="0" showInputMessage="1" showErrorMessage="1" allowBlank="1" errorTitle="Invalid number" error="Enter a numeric value between 0 and 1e+15." promptTitle="Number required" prompt="Enter a numeric value between 0 and 1e+15." type="custom" errorStyle="stop">
      <formula1>=OR(D85="",AND(ISNUMBER(D85),D85&gt;=0.0,D85&lt;=1000000000000000.0))</formula1>
    </dataValidation>
    <dataValidation sqref="D86" showDropDown="0" showInputMessage="1" showErrorMessage="1" allowBlank="1" errorTitle="Invalid number" error="Enter a numeric value between 0 and 1e+15." promptTitle="Number required" prompt="Enter a numeric value between 0 and 1e+15." type="custom" errorStyle="stop">
      <formula1>=OR(D86="",AND(ISNUMBER(D86),D86&gt;=0.0,D86&lt;=1000000000000000.0))</formula1>
    </dataValidation>
    <dataValidation sqref="D87" showDropDown="0" showInputMessage="1" showErrorMessage="1" allowBlank="1" errorTitle="Invalid number" error="Enter a numeric value between 0 and 1e+15." promptTitle="Number required" prompt="Enter a numeric value between 0 and 1e+15." type="custom" errorStyle="stop">
      <formula1>=OR(D87="",AND(ISNUMBER(D87),D87&gt;=0.0,D87&lt;=1000000000000000.0))</formula1>
    </dataValidation>
    <dataValidation sqref="D88" showDropDown="0" showInputMessage="1" showErrorMessage="1" allowBlank="1" errorTitle="Invalid number" error="Enter a numeric value between 0 and 1e+15." promptTitle="Number required" prompt="Enter a numeric value between 0 and 1e+15." type="custom" errorStyle="stop">
      <formula1>=OR(D88="",AND(ISNUMBER(D88),D88&gt;=0.0,D88&lt;=1000000000000000.0))</formula1>
    </dataValidation>
    <dataValidation sqref="D89" showDropDown="0" showInputMessage="1" showErrorMessage="1" allowBlank="1" errorTitle="Invalid number" error="Enter a numeric value between 0 and 1e+15." promptTitle="Number required" prompt="Enter a numeric value between 0 and 1e+15." type="custom" errorStyle="stop">
      <formula1>=OR(D89="",AND(ISNUMBER(D89),D89&gt;=0.0,D89&lt;=1000000000000000.0))</formula1>
    </dataValidation>
    <dataValidation sqref="D90" showDropDown="0" showInputMessage="1" showErrorMessage="1" allowBlank="1" errorTitle="Invalid number" error="Enter a numeric value between 0 and 1e+15." promptTitle="Number required" prompt="Enter a numeric value between 0 and 1e+15." type="custom" errorStyle="stop">
      <formula1>=OR(D90="",AND(ISNUMBER(D90),D90&gt;=0.0,D90&lt;=1000000000000000.0))</formula1>
    </dataValidation>
    <dataValidation sqref="D93" showDropDown="0" showInputMessage="1" showErrorMessage="1" allowBlank="1" errorTitle="Invalid number" error="Enter a numeric value between 0 and 1e+15." promptTitle="Number required" prompt="Enter a numeric value between 0 and 1e+15." type="custom" errorStyle="stop">
      <formula1>=OR(D93="",AND(ISNUMBER(D93),D93&gt;=0.0,D93&lt;=1000000000000000.0))</formula1>
    </dataValidation>
    <dataValidation sqref="D94" showDropDown="0" showInputMessage="1" showErrorMessage="1" allowBlank="1" errorTitle="Invalid number" error="Enter a numeric value between 0 and 1e+15." promptTitle="Number required" prompt="Enter a numeric value between 0 and 1e+15." type="custom" errorStyle="stop">
      <formula1>=OR(D94="",AND(ISNUMBER(D94),D94&gt;=0.0,D94&lt;=1000000000000000.0))</formula1>
    </dataValidation>
    <dataValidation sqref="D95" showDropDown="0" showInputMessage="1" showErrorMessage="1" allowBlank="1" errorTitle="Invalid number" error="Enter a numeric value between 0 and 1e+15." promptTitle="Number required" prompt="Enter a numeric value between 0 and 1e+15." type="custom" errorStyle="stop">
      <formula1>=OR(D95="",AND(ISNUMBER(D95),D95&gt;=0.0,D95&lt;=1000000000000000.0))</formula1>
    </dataValidation>
    <dataValidation sqref="D96" showDropDown="0" showInputMessage="1" showErrorMessage="1" allowBlank="1" errorTitle="Invalid number" error="Enter a numeric value between 0 and 1e+15." promptTitle="Number required" prompt="Enter a numeric value between 0 and 1e+15." type="custom" errorStyle="stop">
      <formula1>=OR(D96="",AND(ISNUMBER(D96),D96&gt;=0.0,D96&lt;=1000000000000000.0))</formula1>
    </dataValidation>
    <dataValidation sqref="D97" showDropDown="0" showInputMessage="1" showErrorMessage="1" allowBlank="1" errorTitle="Invalid number" error="Enter a numeric value between 0 and 1e+15." promptTitle="Number required" prompt="Enter a numeric value between 0 and 1e+15." type="custom" errorStyle="stop">
      <formula1>=OR(D97="",AND(ISNUMBER(D97),D97&gt;=0.0,D97&lt;=1000000000000000.0))</formula1>
    </dataValidation>
    <dataValidation sqref="D98" showDropDown="0" showInputMessage="1" showErrorMessage="1" allowBlank="1" errorTitle="Invalid number" error="Enter a numeric value between 0 and 1e+15." promptTitle="Number required" prompt="Enter a numeric value between 0 and 1e+15." type="custom" errorStyle="stop">
      <formula1>=OR(D98="",AND(ISNUMBER(D98),D98&gt;=0.0,D98&lt;=1000000000000000.0))</formula1>
    </dataValidation>
    <dataValidation sqref="D101" showDropDown="0" showInputMessage="1" showErrorMessage="1" allowBlank="1" errorTitle="Invalid number" error="Enter a numeric value between 0 and 1e+15." promptTitle="Number required" prompt="Enter a numeric value between 0 and 1e+15." type="custom" errorStyle="stop">
      <formula1>=OR(D101="",AND(ISNUMBER(D101),D101&gt;=0.0,D101&lt;=1000000000000000.0))</formula1>
    </dataValidation>
    <dataValidation sqref="D102" showDropDown="0" showInputMessage="1" showErrorMessage="1" allowBlank="1" errorTitle="Invalid number" error="Enter a numeric value between 0 and 1e+15." promptTitle="Number required" prompt="Enter a numeric value between 0 and 1e+15." type="custom" errorStyle="stop">
      <formula1>=OR(D102="",AND(ISNUMBER(D102),D102&gt;=0.0,D102&lt;=1000000000000000.0))</formula1>
    </dataValidation>
    <dataValidation sqref="D103" showDropDown="0" showInputMessage="1" showErrorMessage="1" allowBlank="1" errorTitle="Invalid number" error="Enter a numeric value between 0 and 1e+15." promptTitle="Number required" prompt="Enter a numeric value between 0 and 1e+15." type="custom" errorStyle="stop">
      <formula1>=OR(D103="",AND(ISNUMBER(D103),D103&gt;=0.0,D103&lt;=1000000000000000.0))</formula1>
    </dataValidation>
    <dataValidation sqref="D104" showDropDown="0" showInputMessage="1" showErrorMessage="1" allowBlank="1" errorTitle="Invalid number" error="Enter a numeric value between 0 and 1e+15." promptTitle="Number required" prompt="Enter a numeric value between 0 and 1e+15." type="custom" errorStyle="stop">
      <formula1>=OR(D104="",AND(ISNUMBER(D104),D104&gt;=0.0,D104&lt;=1000000000000000.0))</formula1>
    </dataValidation>
    <dataValidation sqref="D105" showDropDown="0" showInputMessage="1" showErrorMessage="1" allowBlank="1" errorTitle="Invalid number" error="Enter a numeric value between 0 and 1e+15." promptTitle="Number required" prompt="Enter a numeric value between 0 and 1e+15." type="custom" errorStyle="stop">
      <formula1>=OR(D105="",AND(ISNUMBER(D105),D105&gt;=0.0,D105&lt;=1000000000000000.0))</formula1>
    </dataValidation>
    <dataValidation sqref="D106" showDropDown="0" showInputMessage="1" showErrorMessage="1" allowBlank="1" errorTitle="Invalid number" error="Enter a numeric value between 0 and 1e+15." promptTitle="Number required" prompt="Enter a numeric value between 0 and 1e+15." type="custom" errorStyle="stop">
      <formula1>=OR(D106="",AND(ISNUMBER(D106),D106&gt;=0.0,D106&lt;=1000000000000000.0))</formula1>
    </dataValidation>
    <dataValidation sqref="D107" showDropDown="0" showInputMessage="1" showErrorMessage="1" allowBlank="1" errorTitle="Invalid number" error="Enter a numeric value between 0 and 1e+15." promptTitle="Number required" prompt="Enter a numeric value between 0 and 1e+15." type="custom" errorStyle="stop">
      <formula1>=OR(D107="",AND(ISNUMBER(D107),D107&gt;=0.0,D107&lt;=1000000000000000.0))</formula1>
    </dataValidation>
    <dataValidation sqref="D108" showDropDown="0" showInputMessage="1" showErrorMessage="1" allowBlank="1" errorTitle="Invalid number" error="Enter a numeric value between 0 and 1e+15." promptTitle="Number required" prompt="Enter a numeric value between 0 and 1e+15." type="custom" errorStyle="stop">
      <formula1>=OR(D108="",AND(ISNUMBER(D108),D108&gt;=0.0,D108&lt;=1000000000000000.0))</formula1>
    </dataValidation>
    <dataValidation sqref="D109" showDropDown="0" showInputMessage="1" showErrorMessage="1" allowBlank="1" errorTitle="Invalid number" error="Enter a numeric value between 0 and 1e+15." promptTitle="Number required" prompt="Enter a numeric value between 0 and 1e+15." type="custom" errorStyle="stop">
      <formula1>=OR(D109="",AND(ISNUMBER(D109),D109&gt;=0.0,D109&lt;=1000000000000000.0))</formula1>
    </dataValidation>
    <dataValidation sqref="D110" showDropDown="0" showInputMessage="1" showErrorMessage="1" allowBlank="1" errorTitle="Invalid number" error="Enter a numeric value between 0 and 1e+15." promptTitle="Number required" prompt="Enter a numeric value between 0 and 1e+15." type="custom" errorStyle="stop">
      <formula1>=OR(D110="",AND(ISNUMBER(D110),D110&gt;=0.0,D110&lt;=1000000000000000.0))</formula1>
    </dataValidation>
    <dataValidation sqref="D111" showDropDown="0" showInputMessage="1" showErrorMessage="1" allowBlank="1" errorTitle="Invalid number" error="Enter a numeric value between 0 and 1e+15." promptTitle="Number required" prompt="Enter a numeric value between 0 and 1e+15." type="custom" errorStyle="stop">
      <formula1>=OR(D111="",AND(ISNUMBER(D111),D111&gt;=0.0,D111&lt;=1000000000000000.0))</formula1>
    </dataValidation>
    <dataValidation sqref="D112" showDropDown="0" showInputMessage="1" showErrorMessage="1" allowBlank="1" errorTitle="Invalid number" error="Enter a numeric value between 0 and 1e+15." promptTitle="Number required" prompt="Enter a numeric value between 0 and 1e+15." type="custom" errorStyle="stop">
      <formula1>=OR(D112="",AND(ISNUMBER(D112),D112&gt;=0.0,D112&lt;=1000000000000000.0))</formula1>
    </dataValidation>
    <dataValidation sqref="D114" showDropDown="0" showInputMessage="1" showErrorMessage="1" allowBlank="1" errorTitle="Invalid number" error="Enter a numeric value between 0 and 1e+15." promptTitle="Number required" prompt="Enter a numeric value between 0 and 1e+15." type="custom" errorStyle="stop">
      <formula1>=OR(D114="",AND(ISNUMBER(D114),D114&gt;=0.0,D114&lt;=1000000000000000.0))</formula1>
    </dataValidation>
    <dataValidation sqref="D115" showDropDown="0" showInputMessage="1" showErrorMessage="1" allowBlank="1" errorTitle="Invalid number" error="Enter a numeric value between 0 and 1e+15." promptTitle="Number required" prompt="Enter a numeric value between 0 and 1e+15." type="custom" errorStyle="stop">
      <formula1>=OR(D115="",AND(ISNUMBER(D115),D115&gt;=0.0,D115&lt;=1000000000000000.0))</formula1>
    </dataValidation>
    <dataValidation sqref="D116" showDropDown="0" showInputMessage="1" showErrorMessage="1" allowBlank="1" errorTitle="Invalid number" error="Enter a numeric value between 0 and 1e+15." promptTitle="Number required" prompt="Enter a numeric value between 0 and 1e+15." type="custom" errorStyle="stop">
      <formula1>=OR(D116="",AND(ISNUMBER(D116),D116&gt;=0.0,D116&lt;=1000000000000000.0))</formula1>
    </dataValidation>
    <dataValidation sqref="D117" showDropDown="0" showInputMessage="1" showErrorMessage="1" allowBlank="1" errorTitle="Invalid number" error="Enter a numeric value between 0 and 1e+15." promptTitle="Number required" prompt="Enter a numeric value between 0 and 1e+15." type="custom" errorStyle="stop">
      <formula1>=OR(D117="",AND(ISNUMBER(D117),D117&gt;=0.0,D117&lt;=1000000000000000.0))</formula1>
    </dataValidation>
    <dataValidation sqref="D118" showDropDown="0" showInputMessage="1" showErrorMessage="1" allowBlank="1" errorTitle="Invalid number" error="Enter a numeric value between 0 and 1e+15." promptTitle="Number required" prompt="Enter a numeric value between 0 and 1e+15." type="custom" errorStyle="stop">
      <formula1>=OR(D118="",AND(ISNUMBER(D118),D118&gt;=0.0,D118&lt;=1000000000000000.0))</formula1>
    </dataValidation>
    <dataValidation sqref="D119" showDropDown="0" showInputMessage="1" showErrorMessage="1" allowBlank="1" errorTitle="Invalid number" error="Enter a numeric value between 0 and 1e+15." promptTitle="Number required" prompt="Enter a numeric value between 0 and 1e+15." type="custom" errorStyle="stop">
      <formula1>=OR(D119="",AND(ISNUMBER(D119),D119&gt;=0.0,D119&lt;=1000000000000000.0))</formula1>
    </dataValidation>
    <dataValidation sqref="D120" showDropDown="0" showInputMessage="1" showErrorMessage="1" allowBlank="1" errorTitle="Invalid number" error="Enter a numeric value between 0 and 1e+15." promptTitle="Number required" prompt="Enter a numeric value between 0 and 1e+15." type="custom" errorStyle="stop">
      <formula1>=OR(D120="",AND(ISNUMBER(D120),D120&gt;=0.0,D120&lt;=1000000000000000.0))</formula1>
    </dataValidation>
    <dataValidation sqref="D121" showDropDown="0" showInputMessage="1" showErrorMessage="1" allowBlank="1" errorTitle="Invalid number" error="Enter a numeric value between 0 and 1e+15." promptTitle="Number required" prompt="Enter a numeric value between 0 and 1e+15." type="custom" errorStyle="stop">
      <formula1>=OR(D121="",AND(ISNUMBER(D121),D121&gt;=0.0,D121&lt;=1000000000000000.0))</formula1>
    </dataValidation>
    <dataValidation sqref="D122" showDropDown="0" showInputMessage="1" showErrorMessage="1" allowBlank="1" errorTitle="Invalid number" error="Enter a numeric value between 0 and 1e+15." promptTitle="Number required" prompt="Enter a numeric value between 0 and 1e+15." type="custom" errorStyle="stop">
      <formula1>=OR(D122="",AND(ISNUMBER(D122),D122&gt;=0.0,D122&lt;=1000000000000000.0))</formula1>
    </dataValidation>
    <dataValidation sqref="D123" showDropDown="0" showInputMessage="1" showErrorMessage="1" allowBlank="1" errorTitle="Invalid number" error="Enter a numeric value between 0 and 1e+15." promptTitle="Number required" prompt="Enter a numeric value between 0 and 1e+15." type="custom" errorStyle="stop">
      <formula1>=OR(D123="",AND(ISNUMBER(D123),D123&gt;=0.0,D123&lt;=1000000000000000.0))</formula1>
    </dataValidation>
    <dataValidation sqref="D124" showDropDown="0" showInputMessage="1" showErrorMessage="1" allowBlank="1" errorTitle="Invalid number" error="Enter a numeric value between 0 and 1e+15." promptTitle="Number required" prompt="Enter a numeric value between 0 and 1e+15." type="custom" errorStyle="stop">
      <formula1>=OR(D124="",AND(ISNUMBER(D124),D124&gt;=0.0,D124&lt;=1000000000000000.0))</formula1>
    </dataValidation>
    <dataValidation sqref="D125" showDropDown="0" showInputMessage="1" showErrorMessage="1" allowBlank="1" errorTitle="Invalid number" error="Enter a numeric value between 0 and 1e+15." promptTitle="Number required" prompt="Enter a numeric value between 0 and 1e+15." type="custom" errorStyle="stop">
      <formula1>=OR(D125="",AND(ISNUMBER(D125),D125&gt;=0.0,D125&lt;=1000000000000000.0))</formula1>
    </dataValidation>
    <dataValidation sqref="D126" showDropDown="0" showInputMessage="1" showErrorMessage="1" allowBlank="1" errorTitle="Invalid number" error="Enter a numeric value between 0 and 1e+15." promptTitle="Number required" prompt="Enter a numeric value between 0 and 1e+15." type="custom" errorStyle="stop">
      <formula1>=OR(D126="",AND(ISNUMBER(D126),D126&gt;=0.0,D126&lt;=1000000000000000.0))</formula1>
    </dataValidation>
    <dataValidation sqref="D127" showDropDown="0" showInputMessage="1" showErrorMessage="1" allowBlank="1" errorTitle="Invalid number" error="Enter a numeric value between 0 and 1e+15." promptTitle="Number required" prompt="Enter a numeric value between 0 and 1e+15." type="custom" errorStyle="stop">
      <formula1>=OR(D127="",AND(ISNUMBER(D127),D127&gt;=0.0,D127&lt;=1000000000000000.0))</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number" error="Enter a numeric value between 0 and 1e+15." promptTitle="Number required" prompt="Enter a numeric value between 0 and 1e+15." type="custom" errorStyle="stop">
      <formula1>=OR(D131="",AND(ISNUMBER(D131),D131&gt;=0.0,D131&lt;=1000000000000000.0))</formula1>
    </dataValidation>
    <dataValidation sqref="D133" showDropDown="0" showInputMessage="1" showErrorMessage="1" allowBlank="1" errorTitle="Invalid number" error="Enter a numeric value between 0 and 1e+15." promptTitle="Number required" prompt="Enter a numeric value between 0 and 1e+15." type="custom" errorStyle="stop">
      <formula1>=OR(D133="",AND(ISNUMBER(D133),D133&gt;=0.0,D133&lt;=1000000000000000.0))</formula1>
    </dataValidation>
    <dataValidation sqref="D134" showDropDown="0" showInputMessage="1" showErrorMessage="1" allowBlank="1" errorTitle="Invalid number" error="Enter a numeric value between 0 and 1e+15." promptTitle="Number required" prompt="Enter a numeric value between 0 and 1e+15." type="custom" errorStyle="stop">
      <formula1>=OR(D134="",AND(ISNUMBER(D134),D134&gt;=0.0,D134&lt;=1000000000000000.0))</formula1>
    </dataValidation>
    <dataValidation sqref="D135" showDropDown="0" showInputMessage="1" showErrorMessage="1" allowBlank="1" errorTitle="Invalid number" error="Enter a numeric value between 0 and 1e+15." promptTitle="Number required" prompt="Enter a numeric value between 0 and 1e+15." type="custom" errorStyle="stop">
      <formula1>=OR(D135="",AND(ISNUMBER(D135),D135&gt;=0.0,D135&lt;=1000000000000000.0))</formula1>
    </dataValidation>
    <dataValidation sqref="D137" showDropDown="0" showInputMessage="1" showErrorMessage="1" allowBlank="1" errorTitle="Invalid number" error="Enter a numeric value between 0 and 1e+15." promptTitle="Number required" prompt="Enter a numeric value between 0 and 1e+15." type="custom" errorStyle="stop">
      <formula1>=OR(D137="",AND(ISNUMBER(D137),D137&gt;=0.0,D137&lt;=1000000000000000.0))</formula1>
    </dataValidation>
    <dataValidation sqref="D138" showDropDown="0" showInputMessage="1" showErrorMessage="1" allowBlank="1" errorTitle="Invalid number" error="Enter a numeric value between 0 and 1e+15." promptTitle="Number required" prompt="Enter a numeric value between 0 and 1e+15." type="custom" errorStyle="stop">
      <formula1>=OR(D138="",AND(ISNUMBER(D138),D138&gt;=0.0,D138&lt;=1000000000000000.0))</formula1>
    </dataValidation>
    <dataValidation sqref="D139" showDropDown="0" showInputMessage="1" showErrorMessage="1" allowBlank="1" errorTitle="Invalid number" error="Enter a numeric value between 0 and 1e+15." promptTitle="Number required" prompt="Enter a numeric value between 0 and 1e+15." type="custom" errorStyle="stop">
      <formula1>=OR(D139="",AND(ISNUMBER(D139),D139&gt;=0.0,D139&lt;=1000000000000000.0))</formula1>
    </dataValidation>
    <dataValidation sqref="D140" showDropDown="0" showInputMessage="1" showErrorMessage="1" allowBlank="1" errorTitle="Invalid number" error="Enter a numeric value between 0 and 1e+15." promptTitle="Number required" prompt="Enter a numeric value between 0 and 1e+15." type="custom" errorStyle="stop">
      <formula1>=OR(D140="",AND(ISNUMBER(D140),D140&gt;=0.0,D140&lt;=1000000000000000.0))</formula1>
    </dataValidation>
    <dataValidation sqref="D141" showDropDown="0" showInputMessage="1" showErrorMessage="1" allowBlank="1" errorTitle="Invalid number" error="Enter a numeric value between 0 and 1e+15." promptTitle="Number required" prompt="Enter a numeric value between 0 and 1e+15." type="custom" errorStyle="stop">
      <formula1>=OR(D141="",AND(ISNUMBER(D141),D141&gt;=0.0,D141&lt;=1000000000000000.0))</formula1>
    </dataValidation>
    <dataValidation sqref="D142" showDropDown="0" showInputMessage="1" showErrorMessage="1" allowBlank="1" errorTitle="Invalid number" error="Enter a numeric value between 0 and 1e+15." promptTitle="Number required" prompt="Enter a numeric value between 0 and 1e+15." type="custom" errorStyle="stop">
      <formula1>=OR(D142="",AND(ISNUMBER(D142),D142&gt;=0.0,D142&lt;=1000000000000000.0))</formula1>
    </dataValidation>
    <dataValidation sqref="D143" showDropDown="0" showInputMessage="1" showErrorMessage="1" allowBlank="1" errorTitle="Invalid number" error="Enter a numeric value between 0 and 1e+15." promptTitle="Number required" prompt="Enter a numeric value between 0 and 1e+15." type="custom" errorStyle="stop">
      <formula1>=OR(D143="",AND(ISNUMBER(D143),D143&gt;=0.0,D143&lt;=1000000000000000.0))</formula1>
    </dataValidation>
    <dataValidation sqref="D144" showDropDown="0" showInputMessage="1" showErrorMessage="1" allowBlank="1" errorTitle="Invalid number" error="Enter a numeric value between 0 and 1e+15." promptTitle="Number required" prompt="Enter a numeric value between 0 and 1e+15." type="custom" errorStyle="stop">
      <formula1>=OR(D144="",AND(ISNUMBER(D144),D144&gt;=0.0,D144&lt;=1000000000000000.0))</formula1>
    </dataValidation>
    <dataValidation sqref="D145" showDropDown="0" showInputMessage="1" showErrorMessage="1" allowBlank="1" errorTitle="Invalid number" error="Enter a numeric value between 0 and 1e+15." promptTitle="Number required" prompt="Enter a numeric value between 0 and 1e+15." type="custom" errorStyle="stop">
      <formula1>=OR(D145="",AND(ISNUMBER(D145),D145&gt;=0.0,D145&lt;=1000000000000000.0))</formula1>
    </dataValidation>
    <dataValidation sqref="D146" showDropDown="0" showInputMessage="1" showErrorMessage="1" allowBlank="1" errorTitle="Invalid number" error="Enter a numeric value between 0 and 1e+15." promptTitle="Number required" prompt="Enter a numeric value between 0 and 1e+15." type="custom" errorStyle="stop">
      <formula1>=OR(D146="",AND(ISNUMBER(D146),D146&gt;=0.0,D146&lt;=1000000000000000.0))</formula1>
    </dataValidation>
    <dataValidation sqref="D147" showDropDown="0" showInputMessage="1" showErrorMessage="1" allowBlank="1" errorTitle="Invalid number" error="Enter a numeric value between 0 and 1e+15." promptTitle="Number required" prompt="Enter a numeric value between 0 and 1e+15." type="custom" errorStyle="stop">
      <formula1>=OR(D147="",AND(ISNUMBER(D147),D147&gt;=0.0,D147&lt;=1000000000000000.0))</formula1>
    </dataValidation>
    <dataValidation sqref="D148" showDropDown="0" showInputMessage="1" showErrorMessage="1" allowBlank="1" errorTitle="Invalid number" error="Enter a numeric value between 0 and 1e+15." promptTitle="Number required" prompt="Enter a numeric value between 0 and 1e+15." type="custom" errorStyle="stop">
      <formula1>=OR(D148="",AND(ISNUMBER(D148),D148&gt;=0.0,D148&lt;=1000000000000000.0))</formula1>
    </dataValidation>
    <dataValidation sqref="D149" showDropDown="0" showInputMessage="1" showErrorMessage="1" allowBlank="1" errorTitle="Invalid number" error="Enter a numeric value between 0 and 1e+15." promptTitle="Number required" prompt="Enter a numeric value between 0 and 1e+15." type="custom" errorStyle="stop">
      <formula1>=OR(D149="",AND(ISNUMBER(D149),D149&gt;=0.0,D149&lt;=1000000000000000.0))</formula1>
    </dataValidation>
    <dataValidation sqref="D150" showDropDown="0" showInputMessage="1" showErrorMessage="1" allowBlank="1" errorTitle="Invalid number" error="Enter a numeric value between 0 and 1e+15." promptTitle="Number required" prompt="Enter a numeric value between 0 and 1e+15." type="custom" errorStyle="stop">
      <formula1>=OR(D150="",AND(ISNUMBER(D150),D150&gt;=0.0,D150&lt;=1000000000000000.0))</formula1>
    </dataValidation>
    <dataValidation sqref="D151" showDropDown="0" showInputMessage="1" showErrorMessage="1" allowBlank="1" errorTitle="Invalid number" error="Enter a numeric value between 0 and 1e+15." promptTitle="Number required" prompt="Enter a numeric value between 0 and 1e+15." type="custom" errorStyle="stop">
      <formula1>=OR(D151="",AND(ISNUMBER(D151),D151&gt;=0.0,D151&lt;=1000000000000000.0))</formula1>
    </dataValidation>
    <dataValidation sqref="D152" showDropDown="0" showInputMessage="1" showErrorMessage="1" allowBlank="1" errorTitle="Invalid number" error="Enter a numeric value between 0 and 1e+15." promptTitle="Number required" prompt="Enter a numeric value between 0 and 1e+15." type="custom" errorStyle="stop">
      <formula1>=OR(D152="",AND(ISNUMBER(D152),D152&gt;=0.0,D152&lt;=1000000000000000.0))</formula1>
    </dataValidation>
    <dataValidation sqref="D153" showDropDown="0" showInputMessage="1" showErrorMessage="1" allowBlank="1" errorTitle="Invalid number" error="Enter a numeric value between 0 and 1e+15." promptTitle="Number required" prompt="Enter a numeric value between 0 and 1e+15." type="custom" errorStyle="stop">
      <formula1>=OR(D153="",AND(ISNUMBER(D153),D153&gt;=0.0,D153&lt;=1000000000000000.0))</formula1>
    </dataValidation>
    <dataValidation sqref="D154" showDropDown="0" showInputMessage="1" showErrorMessage="1" allowBlank="1" errorTitle="Invalid number" error="Enter a numeric value between 0 and 1e+15." promptTitle="Number required" prompt="Enter a numeric value between 0 and 1e+15." type="custom" errorStyle="stop">
      <formula1>=OR(D154="",AND(ISNUMBER(D154),D154&gt;=0.0,D154&lt;=1000000000000000.0))</formula1>
    </dataValidation>
    <dataValidation sqref="D155" showDropDown="0" showInputMessage="1" showErrorMessage="1" allowBlank="1" errorTitle="Invalid number" error="Enter a numeric value between 0 and 1e+15." promptTitle="Number required" prompt="Enter a numeric value between 0 and 1e+15." type="custom" errorStyle="stop">
      <formula1>=OR(D155="",AND(ISNUMBER(D155),D155&gt;=0.0,D155&lt;=1000000000000000.0))</formula1>
    </dataValidation>
    <dataValidation sqref="D156" showDropDown="0" showInputMessage="1" showErrorMessage="1" allowBlank="1" errorTitle="Invalid number" error="Enter a numeric value between 0 and 1e+15." promptTitle="Number required" prompt="Enter a numeric value between 0 and 1e+15." type="custom" errorStyle="stop">
      <formula1>=OR(D156="",AND(ISNUMBER(D156),D156&gt;=0.0,D156&lt;=1000000000000000.0))</formula1>
    </dataValidation>
    <dataValidation sqref="D157" showDropDown="0" showInputMessage="1" showErrorMessage="1" allowBlank="1" errorTitle="Invalid number" error="Enter a numeric value between 0 and 1e+15." promptTitle="Number required" prompt="Enter a numeric value between 0 and 1e+15." type="custom" errorStyle="stop">
      <formula1>=OR(D157="",AND(ISNUMBER(D157),D157&gt;=0.0,D157&lt;=1000000000000000.0))</formula1>
    </dataValidation>
    <dataValidation sqref="D158" showDropDown="0" showInputMessage="1" showErrorMessage="1" allowBlank="1" errorTitle="Invalid number" error="Enter a numeric value between 0 and 1e+15." promptTitle="Number required" prompt="Enter a numeric value between 0 and 1e+15." type="custom" errorStyle="stop">
      <formula1>=OR(D158="",AND(ISNUMBER(D158),D158&gt;=0.0,D158&lt;=1000000000000000.0))</formula1>
    </dataValidation>
    <dataValidation sqref="D159" showDropDown="0" showInputMessage="1" showErrorMessage="1" allowBlank="1" errorTitle="Invalid number" error="Enter a numeric value between 0 and 1e+15." promptTitle="Number required" prompt="Enter a numeric value between 0 and 1e+15." type="custom" errorStyle="stop">
      <formula1>=OR(D159="",AND(ISNUMBER(D159),D159&gt;=0.0,D159&lt;=1000000000000000.0))</formula1>
    </dataValidation>
    <dataValidation sqref="D160" showDropDown="0" showInputMessage="1" showErrorMessage="1" allowBlank="1" errorTitle="Invalid number" error="Enter a numeric value between 0 and 1e+15." promptTitle="Number required" prompt="Enter a numeric value between 0 and 1e+15." type="custom" errorStyle="stop">
      <formula1>=OR(D160="",AND(ISNUMBER(D160),D160&gt;=0.0,D160&lt;=1000000000000000.0))</formula1>
    </dataValidation>
    <dataValidation sqref="D161" showDropDown="0" showInputMessage="1" showErrorMessage="1" allowBlank="1" errorTitle="Invalid number" error="Enter a numeric value between 0 and 1e+15." promptTitle="Number required" prompt="Enter a numeric value between 0 and 1e+15." type="custom" errorStyle="stop">
      <formula1>=OR(D161="",AND(ISNUMBER(D161),D161&gt;=0.0,D161&lt;=1000000000000000.0))</formula1>
    </dataValidation>
    <dataValidation sqref="D162" showDropDown="0" showInputMessage="1" showErrorMessage="1" allowBlank="1" errorTitle="Invalid number" error="Enter a numeric value between 0 and 1e+15." promptTitle="Number required" prompt="Enter a numeric value between 0 and 1e+15." type="custom" errorStyle="stop">
      <formula1>=OR(D162="",AND(ISNUMBER(D162),D162&gt;=0.0,D162&lt;=1000000000000000.0))</formula1>
    </dataValidation>
    <dataValidation sqref="D163" showDropDown="0" showInputMessage="1" showErrorMessage="1" allowBlank="1" errorTitle="Invalid number" error="Enter a numeric value between 0 and 1e+15." promptTitle="Number required" prompt="Enter a numeric value between 0 and 1e+15." type="custom" errorStyle="stop">
      <formula1>=OR(D163="",AND(ISNUMBER(D163),D163&gt;=0.0,D163&lt;=1000000000000000.0))</formula1>
    </dataValidation>
    <dataValidation sqref="D164" showDropDown="0" showInputMessage="1" showErrorMessage="1" allowBlank="1" errorTitle="Invalid number" error="Enter a numeric value between 0 and 1e+15." promptTitle="Number required" prompt="Enter a numeric value between 0 and 1e+15." type="custom" errorStyle="stop">
      <formula1>=OR(D164="",AND(ISNUMBER(D164),D164&gt;=0.0,D164&lt;=1000000000000000.0))</formula1>
    </dataValidation>
    <dataValidation sqref="D165" showDropDown="0" showInputMessage="1" showErrorMessage="1" allowBlank="1" errorTitle="Invalid number" error="Enter a numeric value between 0 and 1e+15." promptTitle="Number required" prompt="Enter a numeric value between 0 and 1e+15." type="custom" errorStyle="stop">
      <formula1>=OR(D165="",AND(ISNUMBER(D165),D165&gt;=0.0,D165&lt;=1000000000000000.0))</formula1>
    </dataValidation>
    <dataValidation sqref="D166" showDropDown="0" showInputMessage="1" showErrorMessage="1" allowBlank="1" errorTitle="Invalid number" error="Enter a numeric value between 0 and 1e+15." promptTitle="Number required" prompt="Enter a numeric value between 0 and 1e+15." type="custom" errorStyle="stop">
      <formula1>=OR(D166="",AND(ISNUMBER(D166),D166&gt;=0.0,D166&lt;=1000000000000000.0))</formula1>
    </dataValidation>
    <dataValidation sqref="D168" showDropDown="0" showInputMessage="1" showErrorMessage="1" allowBlank="1" errorTitle="Invalid number" error="Enter a numeric value between 0 and 1e+15." promptTitle="Number required" prompt="Enter a numeric value between 0 and 1e+15." type="custom" errorStyle="stop">
      <formula1>=OR(D168="",AND(ISNUMBER(D168),D168&gt;=0.0,D168&lt;=1000000000000000.0))</formula1>
    </dataValidation>
    <dataValidation sqref="D169" showDropDown="0" showInputMessage="1" showErrorMessage="1" allowBlank="1" errorTitle="Invalid number" error="Enter a numeric value between 0 and 1e+15." promptTitle="Number required" prompt="Enter a numeric value between 0 and 1e+15." type="custom" errorStyle="stop">
      <formula1>=OR(D169="",AND(ISNUMBER(D169),D169&gt;=0.0,D169&lt;=1000000000000000.0))</formula1>
    </dataValidation>
    <dataValidation sqref="D170" showDropDown="0" showInputMessage="1" showErrorMessage="1" allowBlank="1" errorTitle="Invalid number" error="Enter a numeric value between 0 and 1e+15." promptTitle="Number required" prompt="Enter a numeric value between 0 and 1e+15." type="custom" errorStyle="stop">
      <formula1>=OR(D170="",AND(ISNUMBER(D170),D170&gt;=0.0,D170&lt;=1000000000000000.0))</formula1>
    </dataValidation>
    <dataValidation sqref="D171" showDropDown="0" showInputMessage="1" showErrorMessage="1" allowBlank="1" errorTitle="Invalid number" error="Enter a numeric value between 0 and 1e+15." promptTitle="Number required" prompt="Enter a numeric value between 0 and 1e+15." type="custom" errorStyle="stop">
      <formula1>=OR(D171="",AND(ISNUMBER(D171),D171&gt;=0.0,D171&lt;=1000000000000000.0))</formula1>
    </dataValidation>
    <dataValidation sqref="D172" showDropDown="0" showInputMessage="1" showErrorMessage="1" allowBlank="1" errorTitle="Invalid number" error="Enter a numeric value between 0 and 1e+15." promptTitle="Number required" prompt="Enter a numeric value between 0 and 1e+15." type="custom" errorStyle="stop">
      <formula1>=OR(D172="",AND(ISNUMBER(D172),D172&gt;=0.0,D172&lt;=1000000000000000.0))</formula1>
    </dataValidation>
    <dataValidation sqref="D173" showDropDown="0" showInputMessage="1" showErrorMessage="1" allowBlank="1" errorTitle="Invalid number" error="Enter a numeric value between 0 and 1e+15." promptTitle="Number required" prompt="Enter a numeric value between 0 and 1e+15." type="custom" errorStyle="stop">
      <formula1>=OR(D173="",AND(ISNUMBER(D173),D173&gt;=0.0,D173&lt;=1000000000000000.0))</formula1>
    </dataValidation>
    <dataValidation sqref="D175" showDropDown="0" showInputMessage="1" showErrorMessage="1" allowBlank="1" errorTitle="Invalid number" error="Enter a numeric value between 0 and 1e+15." promptTitle="Number required" prompt="Enter a numeric value between 0 and 1e+15." type="custom" errorStyle="stop">
      <formula1>=OR(D175="",AND(ISNUMBER(D175),D175&gt;=0.0,D175&lt;=1000000000000000.0))</formula1>
    </dataValidation>
    <dataValidation sqref="D176" showDropDown="0" showInputMessage="1" showErrorMessage="1" allowBlank="1" errorTitle="Invalid number" error="Enter a numeric value between 0 and 1e+15." promptTitle="Number required" prompt="Enter a numeric value between 0 and 1e+15." type="custom" errorStyle="stop">
      <formula1>=OR(D176="",AND(ISNUMBER(D176),D176&gt;=0.0,D176&lt;=1000000000000000.0))</formula1>
    </dataValidation>
    <dataValidation sqref="D177" showDropDown="0" showInputMessage="1" showErrorMessage="1" allowBlank="1" errorTitle="Invalid number" error="Enter a numeric value between 0 and 1e+15." promptTitle="Number required" prompt="Enter a numeric value between 0 and 1e+15." type="custom" errorStyle="stop">
      <formula1>=OR(D177="",AND(ISNUMBER(D177),D177&gt;=0.0,D177&lt;=1000000000000000.0))</formula1>
    </dataValidation>
    <dataValidation sqref="D180" showDropDown="0" showInputMessage="1" showErrorMessage="1" allowBlank="1" errorTitle="Invalid number" error="Enter a numeric value between 0 and 1e+15." promptTitle="Number required" prompt="Enter a numeric value between 0 and 1e+15." type="custom" errorStyle="stop">
      <formula1>=OR(D180="",AND(ISNUMBER(D180),D180&gt;=0.0,D180&lt;=1000000000000000.0))</formula1>
    </dataValidation>
    <dataValidation sqref="D181" showDropDown="0" showInputMessage="1" showErrorMessage="1" allowBlank="1" errorTitle="Invalid number" error="Enter a numeric value between 0 and 1e+15." promptTitle="Number required" prompt="Enter a numeric value between 0 and 1e+15." type="custom" errorStyle="stop">
      <formula1>=OR(D181="",AND(ISNUMBER(D181),D181&gt;=0.0,D181&lt;=1000000000000000.0))</formula1>
    </dataValidation>
    <dataValidation sqref="D182" showDropDown="0" showInputMessage="1" showErrorMessage="1" allowBlank="1" errorTitle="Invalid number" error="Enter a numeric value between 0 and 1e+15." promptTitle="Number required" prompt="Enter a numeric value between 0 and 1e+15." type="custom" errorStyle="stop">
      <formula1>=OR(D182="",AND(ISNUMBER(D182),D182&gt;=0.0,D182&lt;=1000000000000000.0))</formula1>
    </dataValidation>
    <dataValidation sqref="D183" showDropDown="0" showInputMessage="1" showErrorMessage="1" allowBlank="1" errorTitle="Invalid number" error="Enter a numeric value between 0 and 1e+15." promptTitle="Number required" prompt="Enter a numeric value between 0 and 1e+15." type="custom" errorStyle="stop">
      <formula1>=OR(D183="",AND(ISNUMBER(D183),D183&gt;=0.0,D183&lt;=1000000000000000.0))</formula1>
    </dataValidation>
    <dataValidation sqref="D184" showDropDown="0" showInputMessage="1" showErrorMessage="1" allowBlank="1" errorTitle="Invalid number" error="Enter a numeric value between 0 and 1e+15." promptTitle="Number required" prompt="Enter a numeric value between 0 and 1e+15." type="custom" errorStyle="stop">
      <formula1>=OR(D184="",AND(ISNUMBER(D184),D184&gt;=0.0,D184&lt;=1000000000000000.0))</formula1>
    </dataValidation>
    <dataValidation sqref="D185" showDropDown="0" showInputMessage="1" showErrorMessage="1" allowBlank="1" errorTitle="Invalid number" error="Enter a numeric value between 0 and 1e+15." promptTitle="Number required" prompt="Enter a numeric value between 0 and 1e+15." type="custom" errorStyle="stop">
      <formula1>=OR(D185="",AND(ISNUMBER(D185),D185&gt;=0.0,D185&lt;=1000000000000000.0))</formula1>
    </dataValidation>
    <dataValidation sqref="D186" showDropDown="0" showInputMessage="1" showErrorMessage="1" allowBlank="1" errorTitle="Invalid number" error="Enter a numeric value between 0 and 1e+15." promptTitle="Number required" prompt="Enter a numeric value between 0 and 1e+15." type="custom" errorStyle="stop">
      <formula1>=OR(D186="",AND(ISNUMBER(D186),D186&gt;=0.0,D186&lt;=1000000000000000.0))</formula1>
    </dataValidation>
    <dataValidation sqref="D187" showDropDown="0" showInputMessage="1" showErrorMessage="1" allowBlank="1" errorTitle="Invalid number" error="Enter a numeric value between 0 and 1e+15." promptTitle="Number required" prompt="Enter a numeric value between 0 and 1e+15." type="custom" errorStyle="stop">
      <formula1>=OR(D187="",AND(ISNUMBER(D187),D187&gt;=0.0,D187&lt;=1000000000000000.0))</formula1>
    </dataValidation>
    <dataValidation sqref="D188" showDropDown="0" showInputMessage="1" showErrorMessage="1" allowBlank="1" errorTitle="Invalid number" error="Enter a numeric value between 0 and 1e+15." promptTitle="Number required" prompt="Enter a numeric value between 0 and 1e+15." type="custom" errorStyle="stop">
      <formula1>=OR(D188="",AND(ISNUMBER(D188),D188&gt;=0.0,D188&lt;=1000000000000000.0))</formula1>
    </dataValidation>
    <dataValidation sqref="D191" showDropDown="0" showInputMessage="1" showErrorMessage="1" allowBlank="1" errorTitle="Invalid number" error="Enter a numeric value between 0 and 1e+15." promptTitle="Number required" prompt="Enter a numeric value between 0 and 1e+15." type="custom" errorStyle="stop">
      <formula1>=OR(D191="",AND(ISNUMBER(D191),D191&gt;=0.0,D191&lt;=1000000000000000.0))</formula1>
    </dataValidation>
    <dataValidation sqref="D192" showDropDown="0" showInputMessage="1" showErrorMessage="1" allowBlank="1" errorTitle="Invalid number" error="Enter a numeric value between 0 and 1e+15." promptTitle="Number required" prompt="Enter a numeric value between 0 and 1e+15." type="custom" errorStyle="stop">
      <formula1>=OR(D192="",AND(ISNUMBER(D192),D192&gt;=0.0,D192&lt;=1000000000000000.0))</formula1>
    </dataValidation>
    <dataValidation sqref="D193" showDropDown="0" showInputMessage="1" showErrorMessage="1" allowBlank="1" errorTitle="Invalid number" error="Enter a numeric value between 0 and 1e+15." promptTitle="Number required" prompt="Enter a numeric value between 0 and 1e+15." type="custom" errorStyle="stop">
      <formula1>=OR(D193="",AND(ISNUMBER(D193),D193&gt;=0.0,D193&lt;=1000000000000000.0))</formula1>
    </dataValidation>
    <dataValidation sqref="D194" showDropDown="0" showInputMessage="1" showErrorMessage="1" allowBlank="1" errorTitle="Invalid number" error="Enter a numeric value between 0 and 1e+15." promptTitle="Number required" prompt="Enter a numeric value between 0 and 1e+15." type="custom" errorStyle="stop">
      <formula1>=OR(D194="",AND(ISNUMBER(D194),D194&gt;=0.0,D194&lt;=1000000000000000.0))</formula1>
    </dataValidation>
    <dataValidation sqref="D195" showDropDown="0" showInputMessage="1" showErrorMessage="1" allowBlank="1" errorTitle="Invalid number" error="Enter a numeric value between 0 and 1e+15." promptTitle="Number required" prompt="Enter a numeric value between 0 and 1e+15." type="custom" errorStyle="stop">
      <formula1>=OR(D195="",AND(ISNUMBER(D195),D195&gt;=0.0,D195&lt;=1000000000000000.0))</formula1>
    </dataValidation>
    <dataValidation sqref="D196" showDropDown="0" showInputMessage="1" showErrorMessage="1" allowBlank="1" errorTitle="Invalid number" error="Enter a numeric value between 0 and 1e+15." promptTitle="Number required" prompt="Enter a numeric value between 0 and 1e+15." type="custom" errorStyle="stop">
      <formula1>=OR(D196="",AND(ISNUMBER(D196),D196&gt;=0.0,D196&lt;=1000000000000000.0))</formula1>
    </dataValidation>
    <dataValidation sqref="D197" showDropDown="0" showInputMessage="1" showErrorMessage="1" allowBlank="1" errorTitle="Invalid number" error="Enter a numeric value between 0 and 1e+15." promptTitle="Number required" prompt="Enter a numeric value between 0 and 1e+15." type="custom" errorStyle="stop">
      <formula1>=OR(D197="",AND(ISNUMBER(D197),D197&gt;=0.0,D197&lt;=1000000000000000.0))</formula1>
    </dataValidation>
    <dataValidation sqref="D198" showDropDown="0" showInputMessage="1" showErrorMessage="1" allowBlank="1" errorTitle="Invalid number" error="Enter a numeric value between 0 and 1e+15." promptTitle="Number required" prompt="Enter a numeric value between 0 and 1e+15." type="custom" errorStyle="stop">
      <formula1>=OR(D198="",AND(ISNUMBER(D198),D198&gt;=0.0,D198&lt;=1000000000000000.0))</formula1>
    </dataValidation>
    <dataValidation sqref="D199" showDropDown="0" showInputMessage="1" showErrorMessage="1" allowBlank="1" errorTitle="Invalid number" error="Enter a numeric value between 0 and 1e+15." promptTitle="Number required" prompt="Enter a numeric value between 0 and 1e+15." type="custom" errorStyle="stop">
      <formula1>=OR(D199="",AND(ISNUMBER(D199),D199&gt;=0.0,D199&lt;=1000000000000000.0))</formula1>
    </dataValidation>
    <dataValidation sqref="D200" showDropDown="0" showInputMessage="1" showErrorMessage="1" allowBlank="1" errorTitle="Invalid number" error="Enter a numeric value between 0 and 1e+15." promptTitle="Number required" prompt="Enter a numeric value between 0 and 1e+15." type="custom" errorStyle="stop">
      <formula1>=OR(D200="",AND(ISNUMBER(D200),D200&gt;=0.0,D200&lt;=1000000000000000.0))</formula1>
    </dataValidation>
    <dataValidation sqref="D201" showDropDown="0" showInputMessage="1" showErrorMessage="1" allowBlank="1" errorTitle="Invalid number" error="Enter a numeric value between 0 and 1e+15." promptTitle="Number required" prompt="Enter a numeric value between 0 and 1e+15." type="custom" errorStyle="stop">
      <formula1>=OR(D201="",AND(ISNUMBER(D201),D201&gt;=0.0,D201&lt;=1000000000000000.0))</formula1>
    </dataValidation>
    <dataValidation sqref="D202" showDropDown="0" showInputMessage="1" showErrorMessage="1" allowBlank="1" errorTitle="Invalid number" error="Enter a numeric value between 0 and 1e+15." promptTitle="Number required" prompt="Enter a numeric value between 0 and 1e+15." type="custom" errorStyle="stop">
      <formula1>=OR(D202="",AND(ISNUMBER(D202),D202&gt;=0.0,D202&lt;=1000000000000000.0))</formula1>
    </dataValidation>
    <dataValidation sqref="D203" showDropDown="0" showInputMessage="1" showErrorMessage="1" allowBlank="1" errorTitle="Invalid number" error="Enter a numeric value between 0 and 1e+15." promptTitle="Number required" prompt="Enter a numeric value between 0 and 1e+15." type="custom" errorStyle="stop">
      <formula1>=OR(D203="",AND(ISNUMBER(D203),D203&gt;=0.0,D203&lt;=1000000000000000.0))</formula1>
    </dataValidation>
    <dataValidation sqref="D204" showDropDown="0" showInputMessage="1" showErrorMessage="1" allowBlank="1" errorTitle="Invalid number" error="Enter a numeric value between 0 and 1e+15." promptTitle="Number required" prompt="Enter a numeric value between 0 and 1e+15." type="custom" errorStyle="stop">
      <formula1>=OR(D204="",AND(ISNUMBER(D204),D204&gt;=0.0,D204&lt;=1000000000000000.0))</formula1>
    </dataValidation>
    <dataValidation sqref="D205" showDropDown="0" showInputMessage="1" showErrorMessage="1" allowBlank="1" errorTitle="Invalid number" error="Enter a numeric value between 0 and 1e+15." promptTitle="Number required" prompt="Enter a numeric value between 0 and 1e+15." type="custom" errorStyle="stop">
      <formula1>=OR(D205="",AND(ISNUMBER(D205),D205&gt;=0.0,D205&lt;=1000000000000000.0))</formula1>
    </dataValidation>
    <dataValidation sqref="D206" showDropDown="0" showInputMessage="1" showErrorMessage="1" allowBlank="1" errorTitle="Invalid number" error="Enter a numeric value between 0 and 1e+15." promptTitle="Number required" prompt="Enter a numeric value between 0 and 1e+15." type="custom" errorStyle="stop">
      <formula1>=OR(D206="",AND(ISNUMBER(D206),D206&gt;=0.0,D206&lt;=1000000000000000.0))</formula1>
    </dataValidation>
    <dataValidation sqref="D207" showDropDown="0" showInputMessage="1" showErrorMessage="1" allowBlank="1" errorTitle="Invalid number" error="Enter a numeric value between 0 and 1e+15." promptTitle="Number required" prompt="Enter a numeric value between 0 and 1e+15." type="custom" errorStyle="stop">
      <formula1>=OR(D207="",AND(ISNUMBER(D207),D207&gt;=0.0,D207&lt;=1000000000000000.0))</formula1>
    </dataValidation>
    <dataValidation sqref="D208" showDropDown="0" showInputMessage="1" showErrorMessage="1" allowBlank="1" errorTitle="Invalid number" error="Enter a numeric value between 0 and 1e+15." promptTitle="Number required" prompt="Enter a numeric value between 0 and 1e+15." type="custom" errorStyle="stop">
      <formula1>=OR(D208="",AND(ISNUMBER(D208),D208&gt;=0.0,D208&lt;=1000000000000000.0))</formula1>
    </dataValidation>
    <dataValidation sqref="D209" showDropDown="0" showInputMessage="1" showErrorMessage="1" allowBlank="1" errorTitle="Invalid number" error="Enter a numeric value between 0 and 1e+15." promptTitle="Number required" prompt="Enter a numeric value between 0 and 1e+15." type="custom" errorStyle="stop">
      <formula1>=OR(D209="",AND(ISNUMBER(D209),D209&gt;=0.0,D209&lt;=1000000000000000.0))</formula1>
    </dataValidation>
    <dataValidation sqref="D210" showDropDown="0" showInputMessage="1" showErrorMessage="1" allowBlank="1" errorTitle="Invalid number" error="Enter a numeric value between 0 and 1e+15." promptTitle="Number required" prompt="Enter a numeric value between 0 and 1e+15." type="custom" errorStyle="stop">
      <formula1>=OR(D210="",AND(ISNUMBER(D210),D210&gt;=0.0,D210&lt;=1000000000000000.0))</formula1>
    </dataValidation>
    <dataValidation sqref="D211" showDropDown="0" showInputMessage="1" showErrorMessage="1" allowBlank="1" errorTitle="Invalid number" error="Enter a numeric value between 0 and 1e+15." promptTitle="Number required" prompt="Enter a numeric value between 0 and 1e+15." type="custom" errorStyle="stop">
      <formula1>=OR(D211="",AND(ISNUMBER(D211),D211&gt;=0.0,D211&lt;=1000000000000000.0))</formula1>
    </dataValidation>
    <dataValidation sqref="D212" showDropDown="0" showInputMessage="1" showErrorMessage="1" allowBlank="1" errorTitle="Invalid number" error="Enter a numeric value between 0 and 1e+15." promptTitle="Number required" prompt="Enter a numeric value between 0 and 1e+15." type="custom" errorStyle="stop">
      <formula1>=OR(D212="",AND(ISNUMBER(D212),D212&gt;=0.0,D212&lt;=1000000000000000.0))</formula1>
    </dataValidation>
    <dataValidation sqref="D213" showDropDown="0" showInputMessage="1" showErrorMessage="1" allowBlank="1" errorTitle="Invalid number" error="Enter a numeric value between 0 and 1e+15." promptTitle="Number required" prompt="Enter a numeric value between 0 and 1e+15." type="custom" errorStyle="stop">
      <formula1>=OR(D213="",AND(ISNUMBER(D213),D213&gt;=0.0,D213&lt;=1000000000000000.0))</formula1>
    </dataValidation>
    <dataValidation sqref="D214" showDropDown="0" showInputMessage="1" showErrorMessage="1" allowBlank="1" errorTitle="Invalid number" error="Enter a numeric value between 0 and 1e+15." promptTitle="Number required" prompt="Enter a numeric value between 0 and 1e+15." type="custom" errorStyle="stop">
      <formula1>=OR(D214="",AND(ISNUMBER(D214),D214&gt;=0.0,D214&lt;=1000000000000000.0))</formula1>
    </dataValidation>
    <dataValidation sqref="D215" showDropDown="0" showInputMessage="1" showErrorMessage="1" allowBlank="1" errorTitle="Invalid number" error="Enter a numeric value between 0 and 1e+15." promptTitle="Number required" prompt="Enter a numeric value between 0 and 1e+15." type="custom" errorStyle="stop">
      <formula1>=OR(D215="",AND(ISNUMBER(D215),D215&gt;=0.0,D215&lt;=1000000000000000.0))</formula1>
    </dataValidation>
    <dataValidation sqref="D216" showDropDown="0" showInputMessage="1" showErrorMessage="1" allowBlank="1" errorTitle="Invalid number" error="Enter a numeric value between 0 and 1e+15." promptTitle="Number required" prompt="Enter a numeric value between 0 and 1e+15." type="custom" errorStyle="stop">
      <formula1>=OR(D216="",AND(ISNUMBER(D216),D216&gt;=0.0,D216&lt;=1000000000000000.0))</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number" error="Enter a numeric value between 0 and 1e+15." promptTitle="Number required" prompt="Enter a numeric value between 0 and 1e+15." type="custom" errorStyle="stop">
      <formula1>=OR(D218="",AND(ISNUMBER(D218),D218&gt;=0.0,D218&lt;=1000000000000000.0))</formula1>
    </dataValidation>
    <dataValidation sqref="D219" showDropDown="0" showInputMessage="1" showErrorMessage="1" allowBlank="1" errorTitle="Invalid number" error="Enter a numeric value between 0 and 1e+15." promptTitle="Number required" prompt="Enter a numeric value between 0 and 1e+15." type="custom" errorStyle="stop">
      <formula1>=OR(D219="",AND(ISNUMBER(D219),D219&gt;=0.0,D219&lt;=1000000000000000.0))</formula1>
    </dataValidation>
    <dataValidation sqref="D220" showDropDown="0" showInputMessage="1" showErrorMessage="1" allowBlank="1" errorTitle="Invalid number" error="Enter a numeric value between 0 and 1e+15." promptTitle="Number required" prompt="Enter a numeric value between 0 and 1e+15." type="custom" errorStyle="stop">
      <formula1>=OR(D220="",AND(ISNUMBER(D220),D220&gt;=0.0,D220&lt;=1000000000000000.0))</formula1>
    </dataValidation>
    <dataValidation sqref="D221" showDropDown="0" showInputMessage="1" showErrorMessage="1" allowBlank="1" errorTitle="Invalid number" error="Enter a numeric value between 0 and 1e+15." promptTitle="Number required" prompt="Enter a numeric value between 0 and 1e+15." type="custom" errorStyle="stop">
      <formula1>=OR(D221="",AND(ISNUMBER(D221),D221&gt;=0.0,D221&lt;=1000000000000000.0))</formula1>
    </dataValidation>
    <dataValidation sqref="D222" showDropDown="0" showInputMessage="1" showErrorMessage="1" allowBlank="1" errorTitle="Invalid number" error="Enter a numeric value between 0 and 1e+15." promptTitle="Number required" prompt="Enter a numeric value between 0 and 1e+15." type="custom" errorStyle="stop">
      <formula1>=OR(D222="",AND(ISNUMBER(D222),D222&gt;=0.0,D222&lt;=1000000000000000.0))</formula1>
    </dataValidation>
    <dataValidation sqref="D223" showDropDown="0" showInputMessage="1" showErrorMessage="1" allowBlank="1" errorTitle="Invalid number" error="Enter a numeric value between 0 and 1e+15." promptTitle="Number required" prompt="Enter a numeric value between 0 and 1e+15." type="custom" errorStyle="stop">
      <formula1>=OR(D223="",AND(ISNUMBER(D223),D223&gt;=0.0,D223&lt;=1000000000000000.0))</formula1>
    </dataValidation>
    <dataValidation sqref="D224" showDropDown="0" showInputMessage="1" showErrorMessage="1" allowBlank="1" errorTitle="Invalid number" error="Enter a numeric value between 0 and 1e+15." promptTitle="Number required" prompt="Enter a numeric value between 0 and 1e+15." type="custom" errorStyle="stop">
      <formula1>=OR(D224="",AND(ISNUMBER(D224),D224&gt;=0.0,D224&lt;=1000000000000000.0))</formula1>
    </dataValidation>
    <dataValidation sqref="D225" showDropDown="0" showInputMessage="1" showErrorMessage="1" allowBlank="1" errorTitle="Invalid number" error="Enter a numeric value between 0 and 1e+15." promptTitle="Number required" prompt="Enter a numeric value between 0 and 1e+15." type="custom" errorStyle="stop">
      <formula1>=OR(D225="",AND(ISNUMBER(D225),D225&gt;=0.0,D225&lt;=1000000000000000.0))</formula1>
    </dataValidation>
    <dataValidation sqref="D226" showDropDown="0" showInputMessage="1" showErrorMessage="1" allowBlank="1" errorTitle="Invalid number" error="Enter a numeric value between 0 and 1e+15." promptTitle="Number required" prompt="Enter a numeric value between 0 and 1e+15." type="custom" errorStyle="stop">
      <formula1>=OR(D226="",AND(ISNUMBER(D226),D226&gt;=0.0,D226&lt;=1000000000000000.0))</formula1>
    </dataValidation>
    <dataValidation sqref="D227" showDropDown="0" showInputMessage="1" showErrorMessage="1" allowBlank="1" errorTitle="Invalid number" error="Enter a numeric value between 0 and 1e+15." promptTitle="Number required" prompt="Enter a numeric value between 0 and 1e+15." type="custom" errorStyle="stop">
      <formula1>=OR(D227="",AND(ISNUMBER(D227),D227&gt;=0.0,D227&lt;=1000000000000000.0))</formula1>
    </dataValidation>
    <dataValidation sqref="D228" showDropDown="0" showInputMessage="1" showErrorMessage="1" allowBlank="1" errorTitle="Invalid number" error="Enter a numeric value between 0 and 1e+15." promptTitle="Number required" prompt="Enter a numeric value between 0 and 1e+15." type="custom" errorStyle="stop">
      <formula1>=OR(D228="",AND(ISNUMBER(D228),D228&gt;=0.0,D228&lt;=1000000000000000.0))</formula1>
    </dataValidation>
    <dataValidation sqref="D229" showDropDown="0" showInputMessage="1" showErrorMessage="1" allowBlank="1" errorTitle="Invalid number" error="Enter a numeric value between 0 and 1e+15." promptTitle="Number required" prompt="Enter a numeric value between 0 and 1e+15." type="custom" errorStyle="stop">
      <formula1>=OR(D229="",AND(ISNUMBER(D229),D229&gt;=0.0,D229&lt;=1000000000000000.0))</formula1>
    </dataValidation>
    <dataValidation sqref="D230" showDropDown="0" showInputMessage="1" showErrorMessage="1" allowBlank="1" errorTitle="Invalid number" error="Enter a numeric value between 0 and 1e+15." promptTitle="Number required" prompt="Enter a numeric value between 0 and 1e+15." type="custom" errorStyle="stop">
      <formula1>=OR(D230="",AND(ISNUMBER(D230),D230&gt;=0.0,D230&lt;=1000000000000000.0))</formula1>
    </dataValidation>
    <dataValidation sqref="D231" showDropDown="0" showInputMessage="1" showErrorMessage="1" allowBlank="1" errorTitle="Invalid number" error="Enter a numeric value between 0 and 1e+15." promptTitle="Number required" prompt="Enter a numeric value between 0 and 1e+15." type="custom" errorStyle="stop">
      <formula1>=OR(D231="",AND(ISNUMBER(D231),D231&gt;=0.0,D231&lt;=1000000000000000.0))</formula1>
    </dataValidation>
    <dataValidation sqref="D232" showDropDown="0" showInputMessage="1" showErrorMessage="1" allowBlank="1" errorTitle="Invalid number" error="Enter a numeric value between 0 and 1e+15." promptTitle="Number required" prompt="Enter a numeric value between 0 and 1e+15." type="custom" errorStyle="stop">
      <formula1>=OR(D232="",AND(ISNUMBER(D232),D232&gt;=0.0,D232&lt;=1000000000000000.0))</formula1>
    </dataValidation>
    <dataValidation sqref="D233" showDropDown="0" showInputMessage="1" showErrorMessage="1" allowBlank="1" errorTitle="Invalid number" error="Enter a numeric value between 0 and 1e+15." promptTitle="Number required" prompt="Enter a numeric value between 0 and 1e+15." type="custom" errorStyle="stop">
      <formula1>=OR(D233="",AND(ISNUMBER(D233),D233&gt;=0.0,D233&lt;=1000000000000000.0))</formula1>
    </dataValidation>
    <dataValidation sqref="D234" showDropDown="0" showInputMessage="1" showErrorMessage="1" allowBlank="1" errorTitle="Invalid number" error="Enter a numeric value between 0 and 1e+15." promptTitle="Number required" prompt="Enter a numeric value between 0 and 1e+15." type="custom" errorStyle="stop">
      <formula1>=OR(D234="",AND(ISNUMBER(D234),D234&gt;=0.0,D234&lt;=1000000000000000.0))</formula1>
    </dataValidation>
    <dataValidation sqref="D235" showDropDown="0" showInputMessage="1" showErrorMessage="1" allowBlank="1" errorTitle="Invalid number" error="Enter a numeric value between 0 and 1e+15." promptTitle="Number required" prompt="Enter a numeric value between 0 and 1e+15." type="custom" errorStyle="stop">
      <formula1>=OR(D235="",AND(ISNUMBER(D235),D235&gt;=0.0,D235&lt;=1000000000000000.0))</formula1>
    </dataValidation>
    <dataValidation sqref="D236" showDropDown="0" showInputMessage="1" showErrorMessage="1" allowBlank="1" errorTitle="Invalid number" error="Enter a numeric value between 0 and 1e+15." promptTitle="Number required" prompt="Enter a numeric value between 0 and 1e+15." type="custom" errorStyle="stop">
      <formula1>=OR(D236="",AND(ISNUMBER(D236),D236&gt;=0.0,D236&lt;=1000000000000000.0))</formula1>
    </dataValidation>
    <dataValidation sqref="D238" showDropDown="0" showInputMessage="1" showErrorMessage="1" allowBlank="1" errorTitle="Invalid number" error="Enter a numeric value between 0 and 1e+15." promptTitle="Number required" prompt="Enter a numeric value between 0 and 1e+15." type="custom" errorStyle="stop">
      <formula1>=OR(D238="",AND(ISNUMBER(D238),D238&gt;=0.0,D238&lt;=1000000000000000.0))</formula1>
    </dataValidation>
    <dataValidation sqref="D239" showDropDown="0" showInputMessage="1" showErrorMessage="1" allowBlank="1" errorTitle="Invalid number" error="Enter a numeric value between 0 and 1e+15." promptTitle="Number required" prompt="Enter a numeric value between 0 and 1e+15." type="custom" errorStyle="stop">
      <formula1>=OR(D239="",AND(ISNUMBER(D239),D239&gt;=0.0,D239&lt;=1000000000000000.0))</formula1>
    </dataValidation>
    <dataValidation sqref="D240" showDropDown="0" showInputMessage="1" showErrorMessage="1" allowBlank="1" errorTitle="Invalid number" error="Enter a numeric value between 0 and 1e+15." promptTitle="Number required" prompt="Enter a numeric value between 0 and 1e+15." type="custom" errorStyle="stop">
      <formula1>=OR(D240="",AND(ISNUMBER(D240),D240&gt;=0.0,D240&lt;=1000000000000000.0))</formula1>
    </dataValidation>
    <dataValidation sqref="D241" showDropDown="0" showInputMessage="1" showErrorMessage="1" allowBlank="1" errorTitle="Invalid number" error="Enter a numeric value between 0 and 1e+15." promptTitle="Number required" prompt="Enter a numeric value between 0 and 1e+15." type="custom" errorStyle="stop">
      <formula1>=OR(D241="",AND(ISNUMBER(D241),D241&gt;=0.0,D241&lt;=1000000000000000.0))</formula1>
    </dataValidation>
    <dataValidation sqref="D242" showDropDown="0" showInputMessage="1" showErrorMessage="1" allowBlank="1" errorTitle="Invalid number" error="Enter a numeric value between 0 and 1e+15." promptTitle="Number required" prompt="Enter a numeric value between 0 and 1e+15." type="custom" errorStyle="stop">
      <formula1>=OR(D242="",AND(ISNUMBER(D242),D242&gt;=0.0,D242&lt;=1000000000000000.0))</formula1>
    </dataValidation>
    <dataValidation sqref="D243" showDropDown="0" showInputMessage="1" showErrorMessage="1" allowBlank="1" errorTitle="Invalid number" error="Enter a numeric value between 0 and 1e+15." promptTitle="Number required" prompt="Enter a numeric value between 0 and 1e+15." type="custom" errorStyle="stop">
      <formula1>=OR(D243="",AND(ISNUMBER(D243),D243&gt;=0.0,D243&lt;=1000000000000000.0))</formula1>
    </dataValidation>
    <dataValidation sqref="D244" showDropDown="0" showInputMessage="1" showErrorMessage="1" allowBlank="1" errorTitle="Invalid number" error="Enter a numeric value between 0 and 1e+15." promptTitle="Number required" prompt="Enter a numeric value between 0 and 1e+15." type="custom" errorStyle="stop">
      <formula1>=OR(D244="",AND(ISNUMBER(D244),D244&gt;=0.0,D244&lt;=1000000000000000.0))</formula1>
    </dataValidation>
    <dataValidation sqref="D245" showDropDown="0" showInputMessage="1" showErrorMessage="1" allowBlank="1" errorTitle="Invalid number" error="Enter a numeric value between 0 and 1e+15." promptTitle="Number required" prompt="Enter a numeric value between 0 and 1e+15." type="custom" errorStyle="stop">
      <formula1>=OR(D245="",AND(ISNUMBER(D245),D245&gt;=0.0,D245&lt;=1000000000000000.0))</formula1>
    </dataValidation>
    <dataValidation sqref="D246" showDropDown="0" showInputMessage="1" showErrorMessage="1" allowBlank="1" errorTitle="Invalid number" error="Enter a numeric value between 0 and 1e+15." promptTitle="Number required" prompt="Enter a numeric value between 0 and 1e+15." type="custom" errorStyle="stop">
      <formula1>=OR(D246="",AND(ISNUMBER(D246),D246&gt;=0.0,D246&lt;=1000000000000000.0))</formula1>
    </dataValidation>
    <dataValidation sqref="D247" showDropDown="0" showInputMessage="1" showErrorMessage="1" allowBlank="1" errorTitle="Invalid number" error="Enter a numeric value between 0 and 1e+15." promptTitle="Number required" prompt="Enter a numeric value between 0 and 1e+15." type="custom" errorStyle="stop">
      <formula1>=OR(D247="",AND(ISNUMBER(D247),D247&gt;=0.0,D247&lt;=1000000000000000.0))</formula1>
    </dataValidation>
    <dataValidation sqref="D248" showDropDown="0" showInputMessage="1" showErrorMessage="1" allowBlank="1" errorTitle="Invalid number" error="Enter a numeric value between 0 and 1e+15." promptTitle="Number required" prompt="Enter a numeric value between 0 and 1e+15." type="custom" errorStyle="stop">
      <formula1>=OR(D248="",AND(ISNUMBER(D248),D248&gt;=0.0,D248&lt;=1000000000000000.0))</formula1>
    </dataValidation>
    <dataValidation sqref="D249" showDropDown="0" showInputMessage="1" showErrorMessage="1" allowBlank="1" errorTitle="Invalid number" error="Enter a numeric value between 0 and 1e+15." promptTitle="Number required" prompt="Enter a numeric value between 0 and 1e+15." type="custom" errorStyle="stop">
      <formula1>=OR(D249="",AND(ISNUMBER(D249),D249&gt;=0.0,D249&lt;=1000000000000000.0))</formula1>
    </dataValidation>
    <dataValidation sqref="D250" showDropDown="0" showInputMessage="1" showErrorMessage="1" allowBlank="1" errorTitle="Invalid number" error="Enter a numeric value between 0 and 1e+15." promptTitle="Number required" prompt="Enter a numeric value between 0 and 1e+15." type="custom" errorStyle="stop">
      <formula1>=OR(D250="",AND(ISNUMBER(D250),D250&gt;=0.0,D250&lt;=1000000000000000.0))</formula1>
    </dataValidation>
    <dataValidation sqref="D251" showDropDown="0" showInputMessage="1" showErrorMessage="1" allowBlank="1" errorTitle="Invalid number" error="Enter a numeric value between 0 and 1e+15." promptTitle="Number required" prompt="Enter a numeric value between 0 and 1e+15." type="custom" errorStyle="stop">
      <formula1>=OR(D251="",AND(ISNUMBER(D251),D251&gt;=0.0,D251&lt;=1000000000000000.0))</formula1>
    </dataValidation>
    <dataValidation sqref="D252" showDropDown="0" showInputMessage="1" showErrorMessage="1" allowBlank="1" errorTitle="Invalid number" error="Enter a numeric value between 0 and 1e+15." promptTitle="Number required" prompt="Enter a numeric value between 0 and 1e+15." type="custom" errorStyle="stop">
      <formula1>=OR(D252="",AND(ISNUMBER(D252),D252&gt;=0.0,D252&lt;=1000000000000000.0))</formula1>
    </dataValidation>
    <dataValidation sqref="D253" showDropDown="0" showInputMessage="1" showErrorMessage="1" allowBlank="1" errorTitle="Invalid number" error="Enter a numeric value between 0 and 1e+15." promptTitle="Number required" prompt="Enter a numeric value between 0 and 1e+15." type="custom" errorStyle="stop">
      <formula1>=OR(D253="",AND(ISNUMBER(D253),D253&gt;=0.0,D253&lt;=1000000000000000.0))</formula1>
    </dataValidation>
    <dataValidation sqref="D254" showDropDown="0" showInputMessage="1" showErrorMessage="1" allowBlank="1" errorTitle="Invalid number" error="Enter a numeric value between 0 and 1e+15." promptTitle="Number required" prompt="Enter a numeric value between 0 and 1e+15." type="custom" errorStyle="stop">
      <formula1>=OR(D254="",AND(ISNUMBER(D254),D254&gt;=0.0,D254&lt;=1000000000000000.0))</formula1>
    </dataValidation>
    <dataValidation sqref="D255" showDropDown="0" showInputMessage="1" showErrorMessage="1" allowBlank="1" errorTitle="Invalid number" error="Enter a numeric value between 0 and 1e+15." promptTitle="Number required" prompt="Enter a numeric value between 0 and 1e+15." type="custom" errorStyle="stop">
      <formula1>=OR(D255="",AND(ISNUMBER(D255),D255&gt;=0.0,D255&lt;=1000000000000000.0))</formula1>
    </dataValidation>
    <dataValidation sqref="D256" showDropDown="0" showInputMessage="1" showErrorMessage="1" allowBlank="1" errorTitle="Invalid number" error="Enter a numeric value between 0 and 1e+15." promptTitle="Number required" prompt="Enter a numeric value between 0 and 1e+15." type="custom" errorStyle="stop">
      <formula1>=OR(D256="",AND(ISNUMBER(D256),D256&gt;=0.0,D256&lt;=1000000000000000.0))</formula1>
    </dataValidation>
    <dataValidation sqref="D257" showDropDown="0" showInputMessage="1" showErrorMessage="1" allowBlank="1" errorTitle="Invalid number" error="Enter a numeric value between 0 and 1e+15." promptTitle="Number required" prompt="Enter a numeric value between 0 and 1e+15." type="custom" errorStyle="stop">
      <formula1>=OR(D257="",AND(ISNUMBER(D257),D257&gt;=0.0,D257&lt;=1000000000000000.0))</formula1>
    </dataValidation>
    <dataValidation sqref="D258" showDropDown="0" showInputMessage="1" showErrorMessage="1" allowBlank="1" errorTitle="Invalid number" error="Enter a numeric value between 0 and 1e+15." promptTitle="Number required" prompt="Enter a numeric value between 0 and 1e+15." type="custom" errorStyle="stop">
      <formula1>=OR(D258="",AND(ISNUMBER(D258),D258&gt;=0.0,D258&lt;=1000000000000000.0))</formula1>
    </dataValidation>
    <dataValidation sqref="D259" showDropDown="0" showInputMessage="1" showErrorMessage="1" allowBlank="1" errorTitle="Invalid number" error="Enter a numeric value between 0 and 1e+15." promptTitle="Number required" prompt="Enter a numeric value between 0 and 1e+15." type="custom" errorStyle="stop">
      <formula1>=OR(D259="",AND(ISNUMBER(D259),D259&gt;=0.0,D259&lt;=1000000000000000.0))</formula1>
    </dataValidation>
    <dataValidation sqref="D260" showDropDown="0" showInputMessage="1" showErrorMessage="1" allowBlank="1" errorTitle="Invalid number" error="Enter a numeric value between 0 and 1e+15." promptTitle="Number required" prompt="Enter a numeric value between 0 and 1e+15." type="custom" errorStyle="stop">
      <formula1>=OR(D260="",AND(ISNUMBER(D260),D260&gt;=0.0,D260&lt;=1000000000000000.0))</formula1>
    </dataValidation>
    <dataValidation sqref="D261" showDropDown="0" showInputMessage="1" showErrorMessage="1" allowBlank="1" errorTitle="Invalid number" error="Enter a numeric value between 0 and 1e+15." promptTitle="Number required" prompt="Enter a numeric value between 0 and 1e+15." type="custom" errorStyle="stop">
      <formula1>=OR(D261="",AND(ISNUMBER(D261),D261&gt;=0.0,D261&lt;=1000000000000000.0))</formula1>
    </dataValidation>
    <dataValidation sqref="D262" showDropDown="0" showInputMessage="1" showErrorMessage="1" allowBlank="1" errorTitle="Invalid number" error="Enter a numeric value between 0 and 1e+15." promptTitle="Number required" prompt="Enter a numeric value between 0 and 1e+15." type="custom" errorStyle="stop">
      <formula1>=OR(D262="",AND(ISNUMBER(D262),D262&gt;=0.0,D262&lt;=1000000000000000.0))</formula1>
    </dataValidation>
    <dataValidation sqref="D263" showDropDown="0" showInputMessage="1" showErrorMessage="1" allowBlank="1" errorTitle="Invalid number" error="Enter a numeric value between 0 and 1e+15." promptTitle="Number required" prompt="Enter a numeric value between 0 and 1e+15." type="custom" errorStyle="stop">
      <formula1>=OR(D263="",AND(ISNUMBER(D263),D263&gt;=0.0,D263&lt;=1000000000000000.0))</formula1>
    </dataValidation>
    <dataValidation sqref="D264" showDropDown="0" showInputMessage="1" showErrorMessage="1" allowBlank="1" errorTitle="Invalid number" error="Enter a numeric value between 0 and 1e+15." promptTitle="Number required" prompt="Enter a numeric value between 0 and 1e+15." type="custom" errorStyle="stop">
      <formula1>=OR(D264="",AND(ISNUMBER(D264),D264&gt;=0.0,D264&lt;=1000000000000000.0))</formula1>
    </dataValidation>
    <dataValidation sqref="D265" showDropDown="0" showInputMessage="1" showErrorMessage="1" allowBlank="1" errorTitle="Invalid number" error="Enter a numeric value between 0 and 1e+15." promptTitle="Number required" prompt="Enter a numeric value between 0 and 1e+15." type="custom" errorStyle="stop">
      <formula1>=OR(D265="",AND(ISNUMBER(D265),D265&gt;=0.0,D265&lt;=1000000000000000.0))</formula1>
    </dataValidation>
    <dataValidation sqref="D266" showDropDown="0" showInputMessage="1" showErrorMessage="1" allowBlank="1" errorTitle="Invalid number" error="Enter a numeric value between 0 and 1e+15." promptTitle="Number required" prompt="Enter a numeric value between 0 and 1e+15." type="custom" errorStyle="stop">
      <formula1>=OR(D266="",AND(ISNUMBER(D266),D266&gt;=0.0,D266&lt;=1000000000000000.0))</formula1>
    </dataValidation>
    <dataValidation sqref="D267" showDropDown="0" showInputMessage="1" showErrorMessage="1" allowBlank="1" errorTitle="Invalid number" error="Enter a numeric value between 0 and 1e+15." promptTitle="Number required" prompt="Enter a numeric value between 0 and 1e+15." type="custom" errorStyle="stop">
      <formula1>=OR(D267="",AND(ISNUMBER(D267),D267&gt;=0.0,D267&lt;=1000000000000000.0))</formula1>
    </dataValidation>
    <dataValidation sqref="D268" showDropDown="0" showInputMessage="1" showErrorMessage="1" allowBlank="1" errorTitle="Invalid number" error="Enter a numeric value between 0 and 1e+15." promptTitle="Number required" prompt="Enter a numeric value between 0 and 1e+15." type="custom" errorStyle="stop">
      <formula1>=OR(D268="",AND(ISNUMBER(D268),D268&gt;=0.0,D268&lt;=1000000000000000.0))</formula1>
    </dataValidation>
    <dataValidation sqref="D269" showDropDown="0" showInputMessage="1" showErrorMessage="1" allowBlank="1" errorTitle="Invalid number" error="Enter a numeric value between 0 and 1e+15." promptTitle="Number required" prompt="Enter a numeric value between 0 and 1e+15." type="custom" errorStyle="stop">
      <formula1>=OR(D269="",AND(ISNUMBER(D269),D269&gt;=0.0,D269&lt;=1000000000000000.0))</formula1>
    </dataValidation>
    <dataValidation sqref="D270" showDropDown="0" showInputMessage="1" showErrorMessage="1" allowBlank="1" errorTitle="Invalid number" error="Enter a numeric value between 0 and 1e+15." promptTitle="Number required" prompt="Enter a numeric value between 0 and 1e+15." type="custom" errorStyle="stop">
      <formula1>=OR(D270="",AND(ISNUMBER(D270),D270&gt;=0.0,D270&lt;=1000000000000000.0))</formula1>
    </dataValidation>
    <dataValidation sqref="D271" showDropDown="0" showInputMessage="1" showErrorMessage="1" allowBlank="1" errorTitle="Invalid number" error="Enter a numeric value between 0 and 1e+15." promptTitle="Number required" prompt="Enter a numeric value between 0 and 1e+15." type="custom" errorStyle="stop">
      <formula1>=OR(D271="",AND(ISNUMBER(D271),D271&gt;=0.0,D271&lt;=1000000000000000.0))</formula1>
    </dataValidation>
    <dataValidation sqref="D272" showDropDown="0" showInputMessage="1" showErrorMessage="1" allowBlank="1" errorTitle="Invalid number" error="Enter a numeric value between 0 and 1e+15." promptTitle="Number required" prompt="Enter a numeric value between 0 and 1e+15." type="custom" errorStyle="stop">
      <formula1>=OR(D272="",AND(ISNUMBER(D272),D272&gt;=0.0,D272&lt;=1000000000000000.0))</formula1>
    </dataValidation>
    <dataValidation sqref="D273" showDropDown="0" showInputMessage="1" showErrorMessage="1" allowBlank="1" errorTitle="Invalid number" error="Enter a numeric value between 0 and 1e+15." promptTitle="Number required" prompt="Enter a numeric value between 0 and 1e+15." type="custom" errorStyle="stop">
      <formula1>=OR(D273="",AND(ISNUMBER(D273),D273&gt;=0.0,D273&lt;=1000000000000000.0))</formula1>
    </dataValidation>
    <dataValidation sqref="D274" showDropDown="0" showInputMessage="1" showErrorMessage="1" allowBlank="1" errorTitle="Invalid number" error="Enter a numeric value between 0 and 1e+15." promptTitle="Number required" prompt="Enter a numeric value between 0 and 1e+15." type="custom" errorStyle="stop">
      <formula1>=OR(D274="",AND(ISNUMBER(D274),D274&gt;=0.0,D274&lt;=1000000000000000.0))</formula1>
    </dataValidation>
    <dataValidation sqref="D275" showDropDown="0" showInputMessage="1" showErrorMessage="1" allowBlank="1" errorTitle="Invalid number" error="Enter a numeric value between 0 and 1e+15." promptTitle="Number required" prompt="Enter a numeric value between 0 and 1e+15." type="custom" errorStyle="stop">
      <formula1>=OR(D275="",AND(ISNUMBER(D275),D275&gt;=0.0,D275&lt;=1000000000000000.0))</formula1>
    </dataValidation>
    <dataValidation sqref="D276" showDropDown="0" showInputMessage="1" showErrorMessage="1" allowBlank="1" errorTitle="Invalid number" error="Enter a numeric value between 0 and 1e+15." promptTitle="Number required" prompt="Enter a numeric value between 0 and 1e+15." type="custom" errorStyle="stop">
      <formula1>=OR(D276="",AND(ISNUMBER(D276),D276&gt;=0.0,D276&lt;=1000000000000000.0))</formula1>
    </dataValidation>
    <dataValidation sqref="D277" showDropDown="0" showInputMessage="1" showErrorMessage="1" allowBlank="1" errorTitle="Invalid number" error="Enter a numeric value between 0 and 1e+15." promptTitle="Number required" prompt="Enter a numeric value between 0 and 1e+15." type="custom" errorStyle="stop">
      <formula1>=OR(D277="",AND(ISNUMBER(D277),D277&gt;=0.0,D277&lt;=1000000000000000.0))</formula1>
    </dataValidation>
    <dataValidation sqref="D279" showDropDown="0" showInputMessage="1" showErrorMessage="1" allowBlank="1" errorTitle="Invalid number" error="Enter a numeric value between 0 and 1e+15." promptTitle="Number required" prompt="Enter a numeric value between 0 and 1e+15." type="custom" errorStyle="stop">
      <formula1>=OR(D279="",AND(ISNUMBER(D279),D279&gt;=0.0,D279&lt;=1000000000000000.0))</formula1>
    </dataValidation>
    <dataValidation sqref="D280" showDropDown="0" showInputMessage="1" showErrorMessage="1" allowBlank="1" errorTitle="Invalid number" error="Enter a numeric value between 0 and 1e+15." promptTitle="Number required" prompt="Enter a numeric value between 0 and 1e+15." type="custom" errorStyle="stop">
      <formula1>=OR(D280="",AND(ISNUMBER(D280),D280&gt;=0.0,D280&lt;=1000000000000000.0))</formula1>
    </dataValidation>
    <dataValidation sqref="D281" showDropDown="0" showInputMessage="1" showErrorMessage="1" allowBlank="1" errorTitle="Invalid number" error="Enter a numeric value between 0 and 1e+15." promptTitle="Number required" prompt="Enter a numeric value between 0 and 1e+15." type="custom" errorStyle="stop">
      <formula1>=OR(D281="",AND(ISNUMBER(D281),D281&gt;=0.0,D281&lt;=1000000000000000.0))</formula1>
    </dataValidation>
    <dataValidation sqref="D282" showDropDown="0" showInputMessage="1" showErrorMessage="1" allowBlank="1" errorTitle="Invalid number" error="Enter a numeric value between 0 and 1e+15." promptTitle="Number required" prompt="Enter a numeric value between 0 and 1e+15." type="custom" errorStyle="stop">
      <formula1>=OR(D282="",AND(ISNUMBER(D282),D282&gt;=0.0,D282&lt;=1000000000000000.0))</formula1>
    </dataValidation>
    <dataValidation sqref="D283" showDropDown="0" showInputMessage="1" showErrorMessage="1" allowBlank="1" errorTitle="Invalid number" error="Enter a numeric value between 0 and 1e+15." promptTitle="Number required" prompt="Enter a numeric value between 0 and 1e+15." type="custom" errorStyle="stop">
      <formula1>=OR(D283="",AND(ISNUMBER(D283),D283&gt;=0.0,D283&lt;=1000000000000000.0))</formula1>
    </dataValidation>
    <dataValidation sqref="D284" showDropDown="0" showInputMessage="1" showErrorMessage="1" allowBlank="1" errorTitle="Invalid number" error="Enter a numeric value between 0 and 1e+15." promptTitle="Number required" prompt="Enter a numeric value between 0 and 1e+15." type="custom" errorStyle="stop">
      <formula1>=OR(D284="",AND(ISNUMBER(D284),D284&gt;=0.0,D284&lt;=1000000000000000.0))</formula1>
    </dataValidation>
    <dataValidation sqref="D285" showDropDown="0" showInputMessage="1" showErrorMessage="1" allowBlank="1" errorTitle="Invalid number" error="Enter a numeric value between 0 and 1e+15." promptTitle="Number required" prompt="Enter a numeric value between 0 and 1e+15." type="custom" errorStyle="stop">
      <formula1>=OR(D285="",AND(ISNUMBER(D285),D285&gt;=0.0,D285&lt;=1000000000000000.0))</formula1>
    </dataValidation>
    <dataValidation sqref="D286" showDropDown="0" showInputMessage="1" showErrorMessage="1" allowBlank="1" errorTitle="Invalid number" error="Enter a numeric value between 0 and 1e+15." promptTitle="Number required" prompt="Enter a numeric value between 0 and 1e+15." type="custom" errorStyle="stop">
      <formula1>=OR(D286="",AND(ISNUMBER(D286),D286&gt;=0.0,D286&lt;=1000000000000000.0))</formula1>
    </dataValidation>
    <dataValidation sqref="D287" showDropDown="0" showInputMessage="1" showErrorMessage="1" allowBlank="1" errorTitle="Invalid number" error="Enter a numeric value between 0 and 1e+15." promptTitle="Number required" prompt="Enter a numeric value between 0 and 1e+15." type="custom" errorStyle="stop">
      <formula1>=OR(D287="",AND(ISNUMBER(D287),D287&gt;=0.0,D287&lt;=1000000000000000.0))</formula1>
    </dataValidation>
    <dataValidation sqref="D288" showDropDown="0" showInputMessage="1" showErrorMessage="1" allowBlank="1" errorTitle="Invalid number" error="Enter a numeric value between 0 and 1e+15." promptTitle="Number required" prompt="Enter a numeric value between 0 and 1e+15." type="custom" errorStyle="stop">
      <formula1>=OR(D288="",AND(ISNUMBER(D288),D288&gt;=0.0,D288&lt;=1000000000000000.0))</formula1>
    </dataValidation>
    <dataValidation sqref="D289" showDropDown="0" showInputMessage="1" showErrorMessage="1" allowBlank="1" errorTitle="Invalid number" error="Enter a numeric value between 0 and 1e+15." promptTitle="Number required" prompt="Enter a numeric value between 0 and 1e+15." type="custom" errorStyle="stop">
      <formula1>=OR(D289="",AND(ISNUMBER(D289),D289&gt;=0.0,D289&lt;=1000000000000000.0))</formula1>
    </dataValidation>
    <dataValidation sqref="D290" showDropDown="0" showInputMessage="1" showErrorMessage="1" allowBlank="1" errorTitle="Invalid number" error="Enter a numeric value between 0 and 1e+15." promptTitle="Number required" prompt="Enter a numeric value between 0 and 1e+15." type="custom" errorStyle="stop">
      <formula1>=OR(D290="",AND(ISNUMBER(D290),D290&gt;=0.0,D290&lt;=1000000000000000.0))</formula1>
    </dataValidation>
    <dataValidation sqref="D291" showDropDown="0" showInputMessage="1" showErrorMessage="1" allowBlank="1" errorTitle="Invalid number" error="Enter a numeric value between 0 and 1e+15." promptTitle="Number required" prompt="Enter a numeric value between 0 and 1e+15." type="custom" errorStyle="stop">
      <formula1>=OR(D291="",AND(ISNUMBER(D291),D291&gt;=0.0,D291&lt;=1000000000000000.0))</formula1>
    </dataValidation>
    <dataValidation sqref="D292" showDropDown="0" showInputMessage="1" showErrorMessage="1" allowBlank="1" errorTitle="Invalid number" error="Enter a numeric value between 0 and 1e+15." promptTitle="Number required" prompt="Enter a numeric value between 0 and 1e+15." type="custom" errorStyle="stop">
      <formula1>=OR(D292="",AND(ISNUMBER(D292),D292&gt;=0.0,D292&lt;=1000000000000000.0))</formula1>
    </dataValidation>
    <dataValidation sqref="D293" showDropDown="0" showInputMessage="1" showErrorMessage="1" allowBlank="1" errorTitle="Invalid number" error="Enter a numeric value between 0 and 1e+15." promptTitle="Number required" prompt="Enter a numeric value between 0 and 1e+15." type="custom" errorStyle="stop">
      <formula1>=OR(D293="",AND(ISNUMBER(D293),D293&gt;=0.0,D293&lt;=1000000000000000.0))</formula1>
    </dataValidation>
    <dataValidation sqref="D294" showDropDown="0" showInputMessage="1" showErrorMessage="1" allowBlank="1" errorTitle="Invalid number" error="Enter a numeric value between 0 and 1e+15." promptTitle="Number required" prompt="Enter a numeric value between 0 and 1e+15." type="custom" errorStyle="stop">
      <formula1>=OR(D294="",AND(ISNUMBER(D294),D294&gt;=0.0,D294&lt;=1000000000000000.0))</formula1>
    </dataValidation>
    <dataValidation sqref="D295" showDropDown="0" showInputMessage="1" showErrorMessage="1" allowBlank="1" errorTitle="Invalid number" error="Enter a numeric value between 0 and 1e+15." promptTitle="Number required" prompt="Enter a numeric value between 0 and 1e+15." type="custom" errorStyle="stop">
      <formula1>=OR(D295="",AND(ISNUMBER(D295),D295&gt;=0.0,D295&lt;=1000000000000000.0))</formula1>
    </dataValidation>
    <dataValidation sqref="D296" showDropDown="0" showInputMessage="1" showErrorMessage="1" allowBlank="1" errorTitle="Invalid number" error="Enter a numeric value between 0 and 1e+15." promptTitle="Number required" prompt="Enter a numeric value between 0 and 1e+15." type="custom" errorStyle="stop">
      <formula1>=OR(D296="",AND(ISNUMBER(D296),D296&gt;=0.0,D296&lt;=1000000000000000.0))</formula1>
    </dataValidation>
    <dataValidation sqref="D297" showDropDown="0" showInputMessage="1" showErrorMessage="1" allowBlank="1" errorTitle="Invalid number" error="Enter a numeric value between 0 and 1e+15." promptTitle="Number required" prompt="Enter a numeric value between 0 and 1e+15." type="custom" errorStyle="stop">
      <formula1>=OR(D297="",AND(ISNUMBER(D297),D297&gt;=0.0,D297&lt;=1000000000000000.0))</formula1>
    </dataValidation>
    <dataValidation sqref="D298" showDropDown="0" showInputMessage="1" showErrorMessage="1" allowBlank="1" errorTitle="Invalid number" error="Enter a numeric value between 0 and 1e+15." promptTitle="Number required" prompt="Enter a numeric value between 0 and 1e+15." type="custom" errorStyle="stop">
      <formula1>=OR(D298="",AND(ISNUMBER(D298),D298&gt;=0.0,D298&lt;=1000000000000000.0))</formula1>
    </dataValidation>
    <dataValidation sqref="D299" showDropDown="0" showInputMessage="1" showErrorMessage="1" allowBlank="1" errorTitle="Invalid number" error="Enter a numeric value between 0 and 1e+15." promptTitle="Number required" prompt="Enter a numeric value between 0 and 1e+15." type="custom" errorStyle="stop">
      <formula1>=OR(D299="",AND(ISNUMBER(D299),D299&gt;=0.0,D299&lt;=1000000000000000.0))</formula1>
    </dataValidation>
    <dataValidation sqref="D300" showDropDown="0" showInputMessage="1" showErrorMessage="1" allowBlank="1" errorTitle="Invalid number" error="Enter a numeric value between 0 and 1e+15." promptTitle="Number required" prompt="Enter a numeric value between 0 and 1e+15." type="custom" errorStyle="stop">
      <formula1>=OR(D300="",AND(ISNUMBER(D300),D300&gt;=0.0,D300&lt;=1000000000000000.0))</formula1>
    </dataValidation>
    <dataValidation sqref="D301" showDropDown="0" showInputMessage="1" showErrorMessage="1" allowBlank="1" errorTitle="Invalid number" error="Enter a numeric value between 0 and 1e+15." promptTitle="Number required" prompt="Enter a numeric value between 0 and 1e+15." type="custom" errorStyle="stop">
      <formula1>=OR(D301="",AND(ISNUMBER(D301),D301&gt;=0.0,D301&lt;=1000000000000000.0))</formula1>
    </dataValidation>
    <dataValidation sqref="D302" showDropDown="0" showInputMessage="1" showErrorMessage="1" allowBlank="1" errorTitle="Invalid number" error="Enter a numeric value between 0 and 1e+15." promptTitle="Number required" prompt="Enter a numeric value between 0 and 1e+15." type="custom" errorStyle="stop">
      <formula1>=OR(D302="",AND(ISNUMBER(D302),D302&gt;=0.0,D302&lt;=1000000000000000.0))</formula1>
    </dataValidation>
    <dataValidation sqref="D303" showDropDown="0" showInputMessage="1" showErrorMessage="1" allowBlank="1" errorTitle="Invalid number" error="Enter a numeric value between 0 and 1e+15." promptTitle="Number required" prompt="Enter a numeric value between 0 and 1e+15." type="custom" errorStyle="stop">
      <formula1>=OR(D303="",AND(ISNUMBER(D303),D303&gt;=0.0,D303&lt;=1000000000000000.0))</formula1>
    </dataValidation>
    <dataValidation sqref="D304" showDropDown="0" showInputMessage="1" showErrorMessage="1" allowBlank="1" errorTitle="Invalid number" error="Enter a numeric value between 0 and 1e+15." promptTitle="Number required" prompt="Enter a numeric value between 0 and 1e+15." type="custom" errorStyle="stop">
      <formula1>=OR(D304="",AND(ISNUMBER(D304),D304&gt;=0.0,D304&lt;=1000000000000000.0))</formula1>
    </dataValidation>
    <dataValidation sqref="D305" showDropDown="0" showInputMessage="1" showErrorMessage="1" allowBlank="1" errorTitle="Invalid number" error="Enter a numeric value between 0 and 1e+15." promptTitle="Number required" prompt="Enter a numeric value between 0 and 1e+15." type="custom" errorStyle="stop">
      <formula1>=OR(D305="",AND(ISNUMBER(D305),D305&gt;=0.0,D305&lt;=1000000000000000.0))</formula1>
    </dataValidation>
    <dataValidation sqref="D306" showDropDown="0" showInputMessage="1" showErrorMessage="1" allowBlank="1" errorTitle="Invalid number" error="Enter a numeric value between 0 and 1e+15." promptTitle="Number required" prompt="Enter a numeric value between 0 and 1e+15." type="custom" errorStyle="stop">
      <formula1>=OR(D306="",AND(ISNUMBER(D306),D306&gt;=0.0,D306&lt;=1000000000000000.0))</formula1>
    </dataValidation>
    <dataValidation sqref="D307" showDropDown="0" showInputMessage="1" showErrorMessage="1" allowBlank="1" errorTitle="Invalid number" error="Enter a numeric value between 0 and 1e+15." promptTitle="Number required" prompt="Enter a numeric value between 0 and 1e+15." type="custom" errorStyle="stop">
      <formula1>=OR(D307="",AND(ISNUMBER(D307),D307&gt;=0.0,D307&lt;=1000000000000000.0))</formula1>
    </dataValidation>
    <dataValidation sqref="D308" showDropDown="0" showInputMessage="1" showErrorMessage="1" allowBlank="1" errorTitle="Invalid number" error="Enter a numeric value between 0 and 1e+15." promptTitle="Number required" prompt="Enter a numeric value between 0 and 1e+15." type="custom" errorStyle="stop">
      <formula1>=OR(D308="",AND(ISNUMBER(D308),D308&gt;=0.0,D308&lt;=1000000000000000.0))</formula1>
    </dataValidation>
    <dataValidation sqref="D310" showDropDown="0" showInputMessage="1" showErrorMessage="1" allowBlank="1" errorTitle="Invalid number" error="Enter a numeric value between 0 and 1e+15." promptTitle="Number required" prompt="Enter a numeric value between 0 and 1e+15." type="custom" errorStyle="stop">
      <formula1>=OR(D310="",AND(ISNUMBER(D310),D310&gt;=0.0,D310&lt;=1000000000000000.0))</formula1>
    </dataValidation>
    <dataValidation sqref="D311" showDropDown="0" showInputMessage="1" showErrorMessage="1" allowBlank="1" errorTitle="Invalid number" error="Enter a numeric value between 0 and 1e+15." promptTitle="Number required" prompt="Enter a numeric value between 0 and 1e+15." type="custom" errorStyle="stop">
      <formula1>=OR(D311="",AND(ISNUMBER(D311),D311&gt;=0.0,D311&lt;=1000000000000000.0))</formula1>
    </dataValidation>
    <dataValidation sqref="D312" showDropDown="0" showInputMessage="1" showErrorMessage="1" allowBlank="1" errorTitle="Invalid number" error="Enter a numeric value between 0 and 1e+15." promptTitle="Number required" prompt="Enter a numeric value between 0 and 1e+15." type="custom" errorStyle="stop">
      <formula1>=OR(D312="",AND(ISNUMBER(D312),D312&gt;=0.0,D312&lt;=1000000000000000.0))</formula1>
    </dataValidation>
    <dataValidation sqref="D313" showDropDown="0" showInputMessage="1" showErrorMessage="1" allowBlank="1" errorTitle="Invalid number" error="Enter a numeric value between 0 and 1e+15." promptTitle="Number required" prompt="Enter a numeric value between 0 and 1e+15." type="custom" errorStyle="stop">
      <formula1>=OR(D313="",AND(ISNUMBER(D313),D313&gt;=0.0,D313&lt;=1000000000000000.0))</formula1>
    </dataValidation>
    <dataValidation sqref="D314" showDropDown="0" showInputMessage="1" showErrorMessage="1" allowBlank="1" errorTitle="Invalid number" error="Enter a numeric value between 0 and 1e+15." promptTitle="Number required" prompt="Enter a numeric value between 0 and 1e+15." type="custom" errorStyle="stop">
      <formula1>=OR(D314="",AND(ISNUMBER(D314),D314&gt;=0.0,D314&lt;=1000000000000000.0))</formula1>
    </dataValidation>
    <dataValidation sqref="D315" showDropDown="0" showInputMessage="1" showErrorMessage="1" allowBlank="1" errorTitle="Invalid number" error="Enter a numeric value between 0 and 1e+15." promptTitle="Number required" prompt="Enter a numeric value between 0 and 1e+15." type="custom" errorStyle="stop">
      <formula1>=OR(D315="",AND(ISNUMBER(D315),D315&gt;=0.0,D315&lt;=1000000000000000.0))</formula1>
    </dataValidation>
    <dataValidation sqref="D317" showDropDown="0" showInputMessage="1" showErrorMessage="1" allowBlank="1" errorTitle="Invalid number" error="Enter a numeric value between 0 and 1e+15." promptTitle="Number required" prompt="Enter a numeric value between 0 and 1e+15." type="custom" errorStyle="stop">
      <formula1>=OR(D317="",AND(ISNUMBER(D317),D317&gt;=0.0,D317&lt;=1000000000000000.0))</formula1>
    </dataValidation>
    <dataValidation sqref="D318" showDropDown="0" showInputMessage="1" showErrorMessage="1" allowBlank="1" errorTitle="Invalid number" error="Enter a numeric value between 0 and 1e+15." promptTitle="Number required" prompt="Enter a numeric value between 0 and 1e+15." type="custom" errorStyle="stop">
      <formula1>=OR(D318="",AND(ISNUMBER(D318),D318&gt;=0.0,D318&lt;=1000000000000000.0))</formula1>
    </dataValidation>
    <dataValidation sqref="D319" showDropDown="0" showInputMessage="1" showErrorMessage="1" allowBlank="1" errorTitle="Invalid number" error="Enter a numeric value between 0 and 1e+15." promptTitle="Number required" prompt="Enter a numeric value between 0 and 1e+15." type="custom" errorStyle="stop">
      <formula1>=OR(D319="",AND(ISNUMBER(D319),D319&gt;=0.0,D319&lt;=1000000000000000.0))</formula1>
    </dataValidation>
    <dataValidation sqref="D322" showDropDown="0" showInputMessage="1" showErrorMessage="1" allowBlank="1" errorTitle="Invalid number" error="Enter a numeric value between 0 and 1e+15." promptTitle="Number required" prompt="Enter a numeric value between 0 and 1e+15." type="custom" errorStyle="stop">
      <formula1>=OR(D322="",AND(ISNUMBER(D322),D322&gt;=0.0,D322&lt;=1000000000000000.0))</formula1>
    </dataValidation>
    <dataValidation sqref="D323" showDropDown="0" showInputMessage="1" showErrorMessage="1" allowBlank="1" errorTitle="Invalid number" error="Enter a numeric value between 0 and 1e+15." promptTitle="Number required" prompt="Enter a numeric value between 0 and 1e+15." type="custom" errorStyle="stop">
      <formula1>=OR(D323="",AND(ISNUMBER(D323),D323&gt;=0.0,D323&lt;=1000000000000000.0))</formula1>
    </dataValidation>
    <dataValidation sqref="D324" showDropDown="0" showInputMessage="1" showErrorMessage="1" allowBlank="1" errorTitle="Invalid number" error="Enter a numeric value between 0 and 1e+15." promptTitle="Number required" prompt="Enter a numeric value between 0 and 1e+15." type="custom" errorStyle="stop">
      <formula1>=OR(D324="",AND(ISNUMBER(D324),D324&gt;=0.0,D324&lt;=1000000000000000.0))</formula1>
    </dataValidation>
    <dataValidation sqref="D326" showDropDown="0" showInputMessage="1" showErrorMessage="1" allowBlank="1" errorTitle="Invalid number" error="Enter a numeric value between -1e+15 and 1e+15." promptTitle="Number required" prompt="Enter a numeric value between -1e+15 and 1e+15." type="custom" errorStyle="stop">
      <formula1>=OR(D326="",AND(ISNUMBER(D326),D326&gt;=-1000000000000000.0,D326&lt;=1000000000000000.0))</formula1>
    </dataValidation>
    <dataValidation sqref="D327" showDropDown="0" showInputMessage="1" showErrorMessage="1" allowBlank="1" errorTitle="Invalid number" error="Enter a numeric value between -1e+15 and 1e+15." promptTitle="Number required" prompt="Enter a numeric value between -1e+15 and 1e+15." type="custom" errorStyle="stop">
      <formula1>=OR(D327="",AND(ISNUMBER(D327),D327&gt;=-1000000000000000.0,D327&lt;=1000000000000000.0))</formula1>
    </dataValidation>
    <dataValidation sqref="D328" showDropDown="0" showInputMessage="1" showErrorMessage="1" allowBlank="1" errorTitle="Invalid number" error="Enter a numeric value between -1e+15 and 1e+15." promptTitle="Number required" prompt="Enter a numeric value between -1e+15 and 1e+15." type="custom" errorStyle="stop">
      <formula1>=OR(D328="",AND(ISNUMBER(D328),D328&gt;=-1000000000000000.0,D328&lt;=1000000000000000.0))</formula1>
    </dataValidation>
    <dataValidation sqref="D329" showDropDown="0" showInputMessage="1" showErrorMessage="1" allowBlank="1" errorTitle="Invalid number" error="Enter a numeric value between -1e+15 and 1e+15." promptTitle="Number required" prompt="Enter a numeric value between -1e+15 and 1e+15." type="custom" errorStyle="stop">
      <formula1>=OR(D329="",AND(ISNUMBER(D329),D329&gt;=-1000000000000000.0,D329&lt;=1000000000000000.0))</formula1>
    </dataValidation>
    <dataValidation sqref="D330" showDropDown="0" showInputMessage="1" showErrorMessage="1" allowBlank="1" errorTitle="Invalid number" error="Enter a numeric value between -1e+15 and 1e+15." promptTitle="Number required" prompt="Enter a numeric value between -1e+15 and 1e+15." type="custom" errorStyle="stop">
      <formula1>=OR(D330="",AND(ISNUMBER(D330),D330&gt;=-1000000000000000.0,D330&lt;=1000000000000000.0))</formula1>
    </dataValidation>
    <dataValidation sqref="D331" showDropDown="0" showInputMessage="1" showErrorMessage="1" allowBlank="1" errorTitle="Invalid number" error="Enter a numeric value between -1e+15 and 1e+15." promptTitle="Number required" prompt="Enter a numeric value between -1e+15 and 1e+15." type="custom" errorStyle="stop">
      <formula1>=OR(D331="",AND(ISNUMBER(D331),D331&gt;=-1000000000000000.0,D331&lt;=1000000000000000.0))</formula1>
    </dataValidation>
    <dataValidation sqref="D332" showDropDown="0" showInputMessage="1" showErrorMessage="1" allowBlank="1" errorTitle="Invalid number" error="Enter a numeric value between -1e+15 and 1e+15." promptTitle="Number required" prompt="Enter a numeric value between -1e+15 and 1e+15." type="custom" errorStyle="stop">
      <formula1>=OR(D332="",AND(ISNUMBER(D332),D332&gt;=-1000000000000000.0,D332&lt;=1000000000000000.0))</formula1>
    </dataValidation>
    <dataValidation sqref="D334" showDropDown="0" showInputMessage="1" showErrorMessage="1" allowBlank="1" errorTitle="Invalid number" error="Enter a numeric value between -1e+15 and 1e+15." promptTitle="Number required" prompt="Enter a numeric value between -1e+15 and 1e+15." type="custom" errorStyle="stop">
      <formula1>=OR(D334="",AND(ISNUMBER(D334),D334&gt;=-1000000000000000.0,D334&lt;=1000000000000000.0))</formula1>
    </dataValidation>
    <dataValidation sqref="D336" showDropDown="0" showInputMessage="1" showErrorMessage="1" allowBlank="1" errorTitle="Invalid number" error="Enter a numeric value between 0 and 1e+15." promptTitle="Number required" prompt="Enter a numeric value between 0 and 1e+15." type="custom" errorStyle="stop">
      <formula1>=OR(D336="",AND(ISNUMBER(D336),D336&gt;=0.0,D336&lt;=1000000000000000.0))</formula1>
    </dataValidation>
    <dataValidation sqref="D337" showDropDown="0" showInputMessage="1" showErrorMessage="1" allowBlank="1" errorTitle="Invalid number" error="Enter a numeric value between 0 and 1e+15." promptTitle="Number required" prompt="Enter a numeric value between 0 and 1e+15." type="custom" errorStyle="stop">
      <formula1>=OR(D337="",AND(ISNUMBER(D337),D337&gt;=0.0,D337&lt;=1000000000000000.0))</formula1>
    </dataValidation>
    <dataValidation sqref="D338" showDropDown="0" showInputMessage="1" showErrorMessage="1" allowBlank="1" errorTitle="Invalid number" error="Enter a numeric value between 0 and 1e+15." promptTitle="Number required" prompt="Enter a numeric value between 0 and 1e+15." type="custom" errorStyle="stop">
      <formula1>=OR(D338="",AND(ISNUMBER(D338),D338&gt;=0.0,D338&lt;=1000000000000000.0))</formula1>
    </dataValidation>
    <dataValidation sqref="D339" showDropDown="0" showInputMessage="1" showErrorMessage="1" allowBlank="1" errorTitle="Invalid number" error="Enter a numeric value between 0 and 1e+15." promptTitle="Number required" prompt="Enter a numeric value between 0 and 1e+15." type="custom" errorStyle="stop">
      <formula1>=OR(D339="",AND(ISNUMBER(D339),D339&gt;=0.0,D339&lt;=1000000000000000.0))</formula1>
    </dataValidation>
    <dataValidation sqref="D340" showDropDown="0" showInputMessage="1" showErrorMessage="1" allowBlank="1" errorTitle="Invalid number" error="Enter a numeric value between 0 and 1e+15." promptTitle="Number required" prompt="Enter a numeric value between 0 and 1e+15." type="custom" errorStyle="stop">
      <formula1>=OR(D340="",AND(ISNUMBER(D340),D340&gt;=0.0,D340&lt;=1000000000000000.0))</formula1>
    </dataValidation>
    <dataValidation sqref="D341" showDropDown="0" showInputMessage="1" showErrorMessage="1" allowBlank="1" errorTitle="Invalid number" error="Enter a numeric value between 0 and 1e+15." promptTitle="Number required" prompt="Enter a numeric value between 0 and 1e+15." type="custom" errorStyle="stop">
      <formula1>=OR(D341="",AND(ISNUMBER(D341),D341&gt;=0.0,D341&lt;=1000000000000000.0))</formula1>
    </dataValidation>
    <dataValidation sqref="D342" showDropDown="0" showInputMessage="1" showErrorMessage="1" allowBlank="1" errorTitle="Invalid number" error="Enter a numeric value between 0 and 1e+15." promptTitle="Number required" prompt="Enter a numeric value between 0 and 1e+15." type="custom" errorStyle="stop">
      <formula1>=OR(D342="",AND(ISNUMBER(D342),D342&gt;=0.0,D342&lt;=1000000000000000.0))</formula1>
    </dataValidation>
    <dataValidation sqref="D343" showDropDown="0" showInputMessage="1" showErrorMessage="1" allowBlank="1" errorTitle="Invalid number" error="Enter a numeric value between 0 and 1e+15." promptTitle="Number required" prompt="Enter a numeric value between 0 and 1e+15." type="custom" errorStyle="stop">
      <formula1>=OR(D343="",AND(ISNUMBER(D343),D343&gt;=0.0,D343&lt;=1000000000000000.0))</formula1>
    </dataValidation>
    <dataValidation sqref="D344" showDropDown="0" showInputMessage="1" showErrorMessage="1" allowBlank="1" errorTitle="Invalid number" error="Enter a numeric value between 0 and 1e+15." promptTitle="Number required" prompt="Enter a numeric value between 0 and 1e+15." type="custom" errorStyle="stop">
      <formula1>=OR(D344="",AND(ISNUMBER(D344),D344&gt;=0.0,D344&lt;=1000000000000000.0))</formula1>
    </dataValidation>
    <dataValidation sqref="D346" showDropDown="0" showInputMessage="1" showErrorMessage="1" allowBlank="1" errorTitle="Invalid number" error="Enter a numeric value between 0 and 1e+15." promptTitle="Number required" prompt="Enter a numeric value between 0 and 1e+15." type="custom" errorStyle="stop">
      <formula1>=OR(D346="",AND(ISNUMBER(D346),D346&gt;=0.0,D346&lt;=1000000000000000.0))</formula1>
    </dataValidation>
    <dataValidation sqref="D347" showDropDown="0" showInputMessage="1" showErrorMessage="1" allowBlank="1" errorTitle="Invalid number" error="Enter a numeric value between 0 and 1e+15." promptTitle="Number required" prompt="Enter a numeric value between 0 and 1e+15." type="custom" errorStyle="stop">
      <formula1>=OR(D347="",AND(ISNUMBER(D347),D347&gt;=0.0,D347&lt;=1000000000000000.0))</formula1>
    </dataValidation>
    <dataValidation sqref="D348" showDropDown="0" showInputMessage="1" showErrorMessage="1" allowBlank="1" errorTitle="Invalid number" error="Enter a numeric value between 0 and 1e+15." promptTitle="Number required" prompt="Enter a numeric value between 0 and 1e+15." type="custom" errorStyle="stop">
      <formula1>=OR(D348="",AND(ISNUMBER(D348),D348&gt;=0.0,D348&lt;=1000000000000000.0))</formula1>
    </dataValidation>
    <dataValidation sqref="D349" showDropDown="0" showInputMessage="1" showErrorMessage="1" allowBlank="1" errorTitle="Invalid number" error="Enter a numeric value between 0 and 1e+15." promptTitle="Number required" prompt="Enter a numeric value between 0 and 1e+15." type="custom" errorStyle="stop">
      <formula1>=OR(D349="",AND(ISNUMBER(D349),D349&gt;=0.0,D349&lt;=1000000000000000.0))</formula1>
    </dataValidation>
    <dataValidation sqref="D350" showDropDown="0" showInputMessage="1" showErrorMessage="1" allowBlank="1" errorTitle="Invalid number" error="Enter a numeric value between 0 and 1e+15." promptTitle="Number required" prompt="Enter a numeric value between 0 and 1e+15." type="custom" errorStyle="stop">
      <formula1>=OR(D350="",AND(ISNUMBER(D350),D350&gt;=0.0,D350&lt;=1000000000000000.0))</formula1>
    </dataValidation>
    <dataValidation sqref="D351" showDropDown="0" showInputMessage="1" showErrorMessage="1" allowBlank="1" errorTitle="Invalid number" error="Enter a numeric value between 0 and 1e+15." promptTitle="Number required" prompt="Enter a numeric value between 0 and 1e+15." type="custom" errorStyle="stop">
      <formula1>=OR(D351="",AND(ISNUMBER(D351),D351&gt;=0.0,D351&lt;=1000000000000000.0))</formula1>
    </dataValidation>
    <dataValidation sqref="D352" showDropDown="0" showInputMessage="1" showErrorMessage="1" allowBlank="1" errorTitle="Invalid number" error="Enter a numeric value between 0 and 1e+15." promptTitle="Number required" prompt="Enter a numeric value between 0 and 1e+15." type="custom" errorStyle="stop">
      <formula1>=OR(D352="",AND(ISNUMBER(D352),D352&gt;=0.0,D352&lt;=1000000000000000.0))</formula1>
    </dataValidation>
    <dataValidation sqref="D353" showDropDown="0" showInputMessage="1" showErrorMessage="1" allowBlank="1" errorTitle="Invalid number" error="Enter a numeric value between 0 and 1e+15." promptTitle="Number required" prompt="Enter a numeric value between 0 and 1e+15." type="custom" errorStyle="stop">
      <formula1>=OR(D353="",AND(ISNUMBER(D353),D353&gt;=0.0,D353&lt;=1000000000000000.0))</formula1>
    </dataValidation>
    <dataValidation sqref="D354" showDropDown="0" showInputMessage="1" showErrorMessage="1" allowBlank="1" errorTitle="Invalid number" error="Enter a numeric value between 0 and 1e+15." promptTitle="Number required" prompt="Enter a numeric value between 0 and 1e+15." type="custom" errorStyle="stop">
      <formula1>=OR(D354="",AND(ISNUMBER(D354),D354&gt;=0.0,D354&lt;=1000000000000000.0))</formula1>
    </dataValidation>
    <dataValidation sqref="D356" showDropDown="0" showInputMessage="1" showErrorMessage="1" allowBlank="1" errorTitle="Invalid number" error="Enter a numeric value between 0 and 1e+15." promptTitle="Number required" prompt="Enter a numeric value between 0 and 1e+15." type="custom" errorStyle="stop">
      <formula1>=OR(D356="",AND(ISNUMBER(D356),D356&gt;=0.0,D356&lt;=1000000000000000.0))</formula1>
    </dataValidation>
    <dataValidation sqref="D357" showDropDown="0" showInputMessage="1" showErrorMessage="1" allowBlank="1" errorTitle="Invalid number" error="Enter a numeric value between 0 and 1e+15." promptTitle="Number required" prompt="Enter a numeric value between 0 and 1e+15." type="custom" errorStyle="stop">
      <formula1>=OR(D357="",AND(ISNUMBER(D357),D357&gt;=0.0,D357&lt;=1000000000000000.0))</formula1>
    </dataValidation>
    <dataValidation sqref="D358" showDropDown="0" showInputMessage="1" showErrorMessage="1" allowBlank="1" errorTitle="Invalid number" error="Enter a numeric value between 0 and 1e+15." promptTitle="Number required" prompt="Enter a numeric value between 0 and 1e+15." type="custom" errorStyle="stop">
      <formula1>=OR(D358="",AND(ISNUMBER(D358),D358&gt;=0.0,D358&lt;=1000000000000000.0))</formula1>
    </dataValidation>
    <dataValidation sqref="D359" showDropDown="0" showInputMessage="1" showErrorMessage="1" allowBlank="1" errorTitle="Invalid number" error="Enter a numeric value between 0 and 1e+15." promptTitle="Number required" prompt="Enter a numeric value between 0 and 1e+15." type="custom" errorStyle="stop">
      <formula1>=OR(D359="",AND(ISNUMBER(D359),D359&gt;=0.0,D359&lt;=1000000000000000.0))</formula1>
    </dataValidation>
    <dataValidation sqref="D360" showDropDown="0" showInputMessage="1" showErrorMessage="1" allowBlank="1" errorTitle="Invalid number" error="Enter a numeric value between 0 and 1e+15." promptTitle="Number required" prompt="Enter a numeric value between 0 and 1e+15." type="custom" errorStyle="stop">
      <formula1>=OR(D360="",AND(ISNUMBER(D360),D360&gt;=0.0,D360&lt;=1000000000000000.0))</formula1>
    </dataValidation>
    <dataValidation sqref="D361" showDropDown="0" showInputMessage="1" showErrorMessage="1" allowBlank="1" errorTitle="Invalid number" error="Enter a numeric value between 0 and 1e+15." promptTitle="Number required" prompt="Enter a numeric value between 0 and 1e+15." type="custom" errorStyle="stop">
      <formula1>=OR(D361="",AND(ISNUMBER(D361),D361&gt;=0.0,D361&lt;=1000000000000000.0))</formula1>
    </dataValidation>
    <dataValidation sqref="D362" showDropDown="0" showInputMessage="1" showErrorMessage="1" allowBlank="1" errorTitle="Invalid number" error="Enter a numeric value between 0 and 1e+15." promptTitle="Number required" prompt="Enter a numeric value between 0 and 1e+15." type="custom" errorStyle="stop">
      <formula1>=OR(D362="",AND(ISNUMBER(D362),D362&gt;=0.0,D362&lt;=1000000000000000.0))</formula1>
    </dataValidation>
    <dataValidation sqref="D363" showDropDown="0" showInputMessage="1" showErrorMessage="1" allowBlank="1" errorTitle="Invalid number" error="Enter a numeric value between 0 and 1e+15." promptTitle="Number required" prompt="Enter a numeric value between 0 and 1e+15." type="custom" errorStyle="stop">
      <formula1>=OR(D363="",AND(ISNUMBER(D363),D363&gt;=0.0,D363&lt;=1000000000000000.0))</formula1>
    </dataValidation>
    <dataValidation sqref="D364" showDropDown="0" showInputMessage="1" showErrorMessage="1" allowBlank="1" errorTitle="Invalid number" error="Enter a numeric value between 0 and 1e+15." promptTitle="Number required" prompt="Enter a numeric value between 0 and 1e+15." type="custom" errorStyle="stop">
      <formula1>=OR(D364="",AND(ISNUMBER(D364),D364&gt;=0.0,D364&lt;=1000000000000000.0))</formula1>
    </dataValidation>
    <dataValidation sqref="D365" showDropDown="0" showInputMessage="1" showErrorMessage="1" allowBlank="1" errorTitle="Invalid number" error="Enter a numeric value between 0 and 1e+15." promptTitle="Number required" prompt="Enter a numeric value between 0 and 1e+15." type="custom" errorStyle="stop">
      <formula1>=OR(D365="",AND(ISNUMBER(D365),D365&gt;=0.0,D365&lt;=1000000000000000.0))</formula1>
    </dataValidation>
    <dataValidation sqref="D366" showDropDown="0" showInputMessage="1" showErrorMessage="1" allowBlank="1" errorTitle="Invalid number" error="Enter a numeric value between 0 and 1e+15." promptTitle="Number required" prompt="Enter a numeric value between 0 and 1e+15." type="custom" errorStyle="stop">
      <formula1>=OR(D366="",AND(ISNUMBER(D366),D366&gt;=0.0,D366&lt;=1000000000000000.0))</formula1>
    </dataValidation>
    <dataValidation sqref="D367" showDropDown="0" showInputMessage="1" showErrorMessage="1" allowBlank="1" errorTitle="Invalid number" error="Enter a numeric value between 0 and 1e+15." promptTitle="Number required" prompt="Enter a numeric value between 0 and 1e+15." type="custom" errorStyle="stop">
      <formula1>=OR(D367="",AND(ISNUMBER(D367),D367&gt;=0.0,D367&lt;=1000000000000000.0))</formula1>
    </dataValidation>
    <dataValidation sqref="D368" showDropDown="0" showInputMessage="1" showErrorMessage="1" allowBlank="1" errorTitle="Invalid number" error="Enter a numeric value between 0 and 1e+15." promptTitle="Number required" prompt="Enter a numeric value between 0 and 1e+15." type="custom" errorStyle="stop">
      <formula1>=OR(D368="",AND(ISNUMBER(D368),D368&gt;=0.0,D368&lt;=1000000000000000.0))</formula1>
    </dataValidation>
    <dataValidation sqref="D369" showDropDown="0" showInputMessage="1" showErrorMessage="1" allowBlank="1" errorTitle="Invalid number" error="Enter a numeric value between 0 and 1e+15." promptTitle="Number required" prompt="Enter a numeric value between 0 and 1e+15." type="custom" errorStyle="stop">
      <formula1>=OR(D369="",AND(ISNUMBER(D369),D369&gt;=0.0,D369&lt;=1000000000000000.0))</formula1>
    </dataValidation>
    <dataValidation sqref="D370" showDropDown="0" showInputMessage="1" showErrorMessage="1" allowBlank="1" errorTitle="Invalid number" error="Enter a numeric value between 0 and 1e+15." promptTitle="Number required" prompt="Enter a numeric value between 0 and 1e+15." type="custom" errorStyle="stop">
      <formula1>=OR(D370="",AND(ISNUMBER(D370),D370&gt;=0.0,D370&lt;=1000000000000000.0))</formula1>
    </dataValidation>
    <dataValidation sqref="D371" showDropDown="0" showInputMessage="1" showErrorMessage="1" allowBlank="1" errorTitle="Invalid number" error="Enter a numeric value between 0 and 1e+15." promptTitle="Number required" prompt="Enter a numeric value between 0 and 1e+15." type="custom" errorStyle="stop">
      <formula1>=OR(D371="",AND(ISNUMBER(D371),D371&gt;=0.0,D371&lt;=1000000000000000.0))</formula1>
    </dataValidation>
    <dataValidation sqref="D372" showDropDown="0" showInputMessage="1" showErrorMessage="1" allowBlank="1" errorTitle="Invalid number" error="Enter a numeric value between 0 and 1e+15." promptTitle="Number required" prompt="Enter a numeric value between 0 and 1e+15." type="custom" errorStyle="stop">
      <formula1>=OR(D372="",AND(ISNUMBER(D372),D372&gt;=0.0,D372&lt;=1000000000000000.0))</formula1>
    </dataValidation>
    <dataValidation sqref="D373" showDropDown="0" showInputMessage="1" showErrorMessage="1" allowBlank="1" errorTitle="Invalid number" error="Enter a numeric value between 0 and 1e+15." promptTitle="Number required" prompt="Enter a numeric value between 0 and 1e+15." type="custom" errorStyle="stop">
      <formula1>=OR(D373="",AND(ISNUMBER(D373),D373&gt;=0.0,D373&lt;=1000000000000000.0))</formula1>
    </dataValidation>
    <dataValidation sqref="D374" showDropDown="0" showInputMessage="1" showErrorMessage="1" allowBlank="1" errorTitle="Invalid number" error="Enter a numeric value between 0 and 1e+15." promptTitle="Number required" prompt="Enter a numeric value between 0 and 1e+15." type="custom" errorStyle="stop">
      <formula1>=OR(D374="",AND(ISNUMBER(D374),D374&gt;=0.0,D374&lt;=1000000000000000.0))</formula1>
    </dataValidation>
    <dataValidation sqref="D375" showDropDown="0" showInputMessage="1" showErrorMessage="1" allowBlank="1" errorTitle="Invalid number" error="Enter a numeric value between 0 and 1e+15." promptTitle="Number required" prompt="Enter a numeric value between 0 and 1e+15." type="custom" errorStyle="stop">
      <formula1>=OR(D375="",AND(ISNUMBER(D375),D375&gt;=0.0,D375&lt;=1000000000000000.0))</formula1>
    </dataValidation>
    <dataValidation sqref="D376" showDropDown="0" showInputMessage="1" showErrorMessage="1" allowBlank="1" errorTitle="Invalid number" error="Enter a numeric value between 0 and 1e+15." promptTitle="Number required" prompt="Enter a numeric value between 0 and 1e+15." type="custom" errorStyle="stop">
      <formula1>=OR(D376="",AND(ISNUMBER(D376),D376&gt;=0.0,D376&lt;=1000000000000000.0))</formula1>
    </dataValidation>
    <dataValidation sqref="D377" showDropDown="0" showInputMessage="1" showErrorMessage="1" allowBlank="1" errorTitle="Invalid number" error="Enter a numeric value between 0 and 1e+15." promptTitle="Number required" prompt="Enter a numeric value between 0 and 1e+15." type="custom" errorStyle="stop">
      <formula1>=OR(D377="",AND(ISNUMBER(D377),D377&gt;=0.0,D377&lt;=1000000000000000.0))</formula1>
    </dataValidation>
    <dataValidation sqref="D378" showDropDown="0" showInputMessage="1" showErrorMessage="1" allowBlank="1" errorTitle="Invalid number" error="Enter a numeric value between 0 and 1e+15." promptTitle="Number required" prompt="Enter a numeric value between 0 and 1e+15." type="custom" errorStyle="stop">
      <formula1>=OR(D378="",AND(ISNUMBER(D378),D378&gt;=0.0,D378&lt;=1000000000000000.0))</formula1>
    </dataValidation>
    <dataValidation sqref="D379" showDropDown="0" showInputMessage="1" showErrorMessage="1" allowBlank="1" errorTitle="Invalid number" error="Enter a numeric value between 0 and 1e+15." promptTitle="Number required" prompt="Enter a numeric value between 0 and 1e+15." type="custom" errorStyle="stop">
      <formula1>=OR(D379="",AND(ISNUMBER(D379),D379&gt;=0.0,D379&lt;=1000000000000000.0))</formula1>
    </dataValidation>
    <dataValidation sqref="D380" showDropDown="0" showInputMessage="1" showErrorMessage="1" allowBlank="1" errorTitle="Invalid number" error="Enter a numeric value between 0 and 1e+15." promptTitle="Number required" prompt="Enter a numeric value between 0 and 1e+15." type="custom" errorStyle="stop">
      <formula1>=OR(D380="",AND(ISNUMBER(D380),D380&gt;=0.0,D380&lt;=1000000000000000.0))</formula1>
    </dataValidation>
    <dataValidation sqref="D381" showDropDown="0" showInputMessage="1" showErrorMessage="1" allowBlank="1" errorTitle="Invalid number" error="Enter a numeric value between 0 and 1e+15." promptTitle="Number required" prompt="Enter a numeric value between 0 and 1e+15." type="custom" errorStyle="stop">
      <formula1>=OR(D381="",AND(ISNUMBER(D381),D381&gt;=0.0,D381&lt;=1000000000000000.0))</formula1>
    </dataValidation>
    <dataValidation sqref="D382" showDropDown="0" showInputMessage="1" showErrorMessage="1" allowBlank="1" errorTitle="Invalid number" error="Enter a numeric value between 0 and 1e+15." promptTitle="Number required" prompt="Enter a numeric value between 0 and 1e+15." type="custom" errorStyle="stop">
      <formula1>=OR(D382="",AND(ISNUMBER(D382),D382&gt;=0.0,D382&lt;=1000000000000000.0))</formula1>
    </dataValidation>
    <dataValidation sqref="D383" showDropDown="0" showInputMessage="1" showErrorMessage="1" allowBlank="1" errorTitle="Invalid number" error="Enter a numeric value between 0 and 1e+15." promptTitle="Number required" prompt="Enter a numeric value between 0 and 1e+15." type="custom" errorStyle="stop">
      <formula1>=OR(D383="",AND(ISNUMBER(D383),D383&gt;=0.0,D383&lt;=1000000000000000.0))</formula1>
    </dataValidation>
    <dataValidation sqref="D384" showDropDown="0" showInputMessage="1" showErrorMessage="1" allowBlank="1" errorTitle="Invalid number" error="Enter a numeric value between 0 and 1e+15." promptTitle="Number required" prompt="Enter a numeric value between 0 and 1e+15." type="custom" errorStyle="stop">
      <formula1>=OR(D384="",AND(ISNUMBER(D384),D384&gt;=0.0,D384&lt;=1000000000000000.0))</formula1>
    </dataValidation>
    <dataValidation sqref="D385" showDropDown="0" showInputMessage="1" showErrorMessage="1" allowBlank="1" errorTitle="Invalid number" error="Enter a numeric value between 0 and 1e+15." promptTitle="Number required" prompt="Enter a numeric value between 0 and 1e+15." type="custom" errorStyle="stop">
      <formula1>=OR(D385="",AND(ISNUMBER(D385),D385&gt;=0.0,D385&lt;=1000000000000000.0))</formula1>
    </dataValidation>
    <dataValidation sqref="D386" showDropDown="0" showInputMessage="1" showErrorMessage="1" allowBlank="1" errorTitle="Invalid number" error="Enter a numeric value between 0 and 1e+15." promptTitle="Number required" prompt="Enter a numeric value between 0 and 1e+15." type="custom" errorStyle="stop">
      <formula1>=OR(D386="",AND(ISNUMBER(D386),D386&gt;=0.0,D386&lt;=1000000000000000.0))</formula1>
    </dataValidation>
    <dataValidation sqref="D387" showDropDown="0" showInputMessage="1" showErrorMessage="1" allowBlank="1" errorTitle="Invalid number" error="Enter a numeric value between 0 and 1e+15." promptTitle="Number required" prompt="Enter a numeric value between 0 and 1e+15." type="custom" errorStyle="stop">
      <formula1>=OR(D387="",AND(ISNUMBER(D387),D387&gt;=0.0,D387&lt;=1000000000000000.0))</formula1>
    </dataValidation>
    <dataValidation sqref="D388" showDropDown="0" showInputMessage="1" showErrorMessage="1" allowBlank="1" errorTitle="Invalid number" error="Enter a numeric value between 0 and 1e+15." promptTitle="Number required" prompt="Enter a numeric value between 0 and 1e+15." type="custom" errorStyle="stop">
      <formula1>=OR(D388="",AND(ISNUMBER(D388),D388&gt;=0.0,D388&lt;=1000000000000000.0))</formula1>
    </dataValidation>
    <dataValidation sqref="D389" showDropDown="0" showInputMessage="1" showErrorMessage="1" allowBlank="1" errorTitle="Invalid number" error="Enter a numeric value between 0 and 1e+15." promptTitle="Number required" prompt="Enter a numeric value between 0 and 1e+15." type="custom" errorStyle="stop">
      <formula1>=OR(D389="",AND(ISNUMBER(D389),D389&gt;=0.0,D389&lt;=1000000000000000.0))</formula1>
    </dataValidation>
    <dataValidation sqref="D390" showDropDown="0" showInputMessage="1" showErrorMessage="1" allowBlank="1" errorTitle="Invalid number" error="Enter a numeric value between 0 and 1e+15." promptTitle="Number required" prompt="Enter a numeric value between 0 and 1e+15." type="custom" errorStyle="stop">
      <formula1>=OR(D390="",AND(ISNUMBER(D390),D390&gt;=0.0,D390&lt;=1000000000000000.0))</formula1>
    </dataValidation>
    <dataValidation sqref="D391" showDropDown="0" showInputMessage="1" showErrorMessage="1" allowBlank="1" errorTitle="Invalid number" error="Enter a numeric value between 0 and 1e+15." promptTitle="Number required" prompt="Enter a numeric value between 0 and 1e+15." type="custom" errorStyle="stop">
      <formula1>=OR(D391="",AND(ISNUMBER(D391),D391&gt;=0.0,D391&lt;=1000000000000000.0))</formula1>
    </dataValidation>
    <dataValidation sqref="D392" showDropDown="0" showInputMessage="1" showErrorMessage="1" allowBlank="1" errorTitle="Invalid number" error="Enter a numeric value between 0 and 1e+15." promptTitle="Number required" prompt="Enter a numeric value between 0 and 1e+15." type="custom" errorStyle="stop">
      <formula1>=OR(D392="",AND(ISNUMBER(D392),D392&gt;=0.0,D392&lt;=1000000000000000.0))</formula1>
    </dataValidation>
    <dataValidation sqref="D393" showDropDown="0" showInputMessage="1" showErrorMessage="1" allowBlank="1" errorTitle="Invalid number" error="Enter a numeric value between 0 and 1e+15." promptTitle="Number required" prompt="Enter a numeric value between 0 and 1e+15." type="custom" errorStyle="stop">
      <formula1>=OR(D393="",AND(ISNUMBER(D393),D393&gt;=0.0,D393&lt;=1000000000000000.0))</formula1>
    </dataValidation>
    <dataValidation sqref="D394" showDropDown="0" showInputMessage="1" showErrorMessage="1" allowBlank="1" errorTitle="Invalid number" error="Enter a numeric value between 0 and 1e+15." promptTitle="Number required" prompt="Enter a numeric value between 0 and 1e+15." type="custom" errorStyle="stop">
      <formula1>=OR(D394="",AND(ISNUMBER(D394),D394&gt;=0.0,D394&lt;=1000000000000000.0))</formula1>
    </dataValidation>
    <dataValidation sqref="D395" showDropDown="0" showInputMessage="1" showErrorMessage="1" allowBlank="1" errorTitle="Invalid number" error="Enter a numeric value between 0 and 1e+15." promptTitle="Number required" prompt="Enter a numeric value between 0 and 1e+15." type="custom" errorStyle="stop">
      <formula1>=OR(D395="",AND(ISNUMBER(D395),D395&gt;=0.0,D395&lt;=1000000000000000.0))</formula1>
    </dataValidation>
    <dataValidation sqref="D396" showDropDown="0" showInputMessage="1" showErrorMessage="1" allowBlank="1" errorTitle="Invalid number" error="Enter a numeric value between 0 and 1e+15." promptTitle="Number required" prompt="Enter a numeric value between 0 and 1e+15." type="custom" errorStyle="stop">
      <formula1>=OR(D396="",AND(ISNUMBER(D396),D396&gt;=0.0,D396&lt;=1000000000000000.0))</formula1>
    </dataValidation>
    <dataValidation sqref="D397" showDropDown="0" showInputMessage="1" showErrorMessage="1" allowBlank="1" errorTitle="Invalid number" error="Enter a numeric value between 0 and 1e+15." promptTitle="Number required" prompt="Enter a numeric value between 0 and 1e+15." type="custom" errorStyle="stop">
      <formula1>=OR(D397="",AND(ISNUMBER(D397),D397&gt;=0.0,D397&lt;=1000000000000000.0))</formula1>
    </dataValidation>
    <dataValidation sqref="D398" showDropDown="0" showInputMessage="1" showErrorMessage="1" allowBlank="1" errorTitle="Invalid number" error="Enter a numeric value between 0 and 1e+15." promptTitle="Number required" prompt="Enter a numeric value between 0 and 1e+15." type="custom" errorStyle="stop">
      <formula1>=OR(D398="",AND(ISNUMBER(D398),D398&gt;=0.0,D398&lt;=1000000000000000.0))</formula1>
    </dataValidation>
    <dataValidation sqref="D399" showDropDown="0" showInputMessage="1" showErrorMessage="1" allowBlank="1" errorTitle="Invalid number" error="Enter a numeric value between 0 and 1e+15." promptTitle="Number required" prompt="Enter a numeric value between 0 and 1e+15." type="custom" errorStyle="stop">
      <formula1>=OR(D399="",AND(ISNUMBER(D399),D399&gt;=0.0,D399&lt;=1000000000000000.0))</formula1>
    </dataValidation>
    <dataValidation sqref="D400" showDropDown="0" showInputMessage="1" showErrorMessage="1" allowBlank="1" errorTitle="Invalid number" error="Enter a numeric value between 0 and 1e+15." promptTitle="Number required" prompt="Enter a numeric value between 0 and 1e+15." type="custom" errorStyle="stop">
      <formula1>=OR(D400="",AND(ISNUMBER(D400),D400&gt;=0.0,D400&lt;=1000000000000000.0))</formula1>
    </dataValidation>
    <dataValidation sqref="D401" showDropDown="0" showInputMessage="1" showErrorMessage="1" allowBlank="1" errorTitle="Invalid number" error="Enter a numeric value between 0 and 1e+15." promptTitle="Number required" prompt="Enter a numeric value between 0 and 1e+15." type="custom" errorStyle="stop">
      <formula1>=OR(D401="",AND(ISNUMBER(D401),D401&gt;=0.0,D401&lt;=1000000000000000.0))</formula1>
    </dataValidation>
    <dataValidation sqref="D402" showDropDown="0" showInputMessage="1" showErrorMessage="1" allowBlank="1" errorTitle="Invalid number" error="Enter a numeric value between 0 and 1e+15." promptTitle="Number required" prompt="Enter a numeric value between 0 and 1e+15." type="custom" errorStyle="stop">
      <formula1>=OR(D402="",AND(ISNUMBER(D402),D402&gt;=0.0,D402&lt;=1000000000000000.0))</formula1>
    </dataValidation>
    <dataValidation sqref="D403" showDropDown="0" showInputMessage="1" showErrorMessage="1" allowBlank="1" errorTitle="Invalid number" error="Enter a numeric value between 0 and 1e+15." promptTitle="Number required" prompt="Enter a numeric value between 0 and 1e+15." type="custom" errorStyle="stop">
      <formula1>=OR(D403="",AND(ISNUMBER(D403),D403&gt;=0.0,D403&lt;=1000000000000000.0))</formula1>
    </dataValidation>
    <dataValidation sqref="D404" showDropDown="0" showInputMessage="1" showErrorMessage="1" allowBlank="1" errorTitle="Invalid number" error="Enter a numeric value between 0 and 1e+15." promptTitle="Number required" prompt="Enter a numeric value between 0 and 1e+15." type="custom" errorStyle="stop">
      <formula1>=OR(D404="",AND(ISNUMBER(D404),D404&gt;=0.0,D404&lt;=1000000000000000.0))</formula1>
    </dataValidation>
    <dataValidation sqref="D405" showDropDown="0" showInputMessage="1" showErrorMessage="1" allowBlank="1" errorTitle="Invalid number" error="Enter a numeric value between 0 and 1e+15." promptTitle="Number required" prompt="Enter a numeric value between 0 and 1e+15." type="custom" errorStyle="stop">
      <formula1>=OR(D405="",AND(ISNUMBER(D405),D405&gt;=0.0,D405&lt;=1000000000000000.0))</formula1>
    </dataValidation>
    <dataValidation sqref="D406" showDropDown="0" showInputMessage="1" showErrorMessage="1" allowBlank="1" errorTitle="Invalid number" error="Enter a numeric value between 0 and 1e+15." promptTitle="Number required" prompt="Enter a numeric value between 0 and 1e+15." type="custom" errorStyle="stop">
      <formula1>=OR(D406="",AND(ISNUMBER(D406),D406&gt;=0.0,D406&lt;=1000000000000000.0))</formula1>
    </dataValidation>
    <dataValidation sqref="D408" showDropDown="0" showInputMessage="1" showErrorMessage="1" allowBlank="1" errorTitle="Invalid number" error="Enter a numeric value between 0 and 1e+15." promptTitle="Number required" prompt="Enter a numeric value between 0 and 1e+15." type="custom" errorStyle="stop">
      <formula1>=OR(D408="",AND(ISNUMBER(D408),D408&gt;=0.0,D408&lt;=1000000000000000.0))</formula1>
    </dataValidation>
    <dataValidation sqref="D409" showDropDown="0" showInputMessage="1" showErrorMessage="1" allowBlank="1" errorTitle="Invalid number" error="Enter a numeric value between 0 and 1e+15." promptTitle="Number required" prompt="Enter a numeric value between 0 and 1e+15." type="custom" errorStyle="stop">
      <formula1>=OR(D409="",AND(ISNUMBER(D409),D409&gt;=0.0,D409&lt;=1000000000000000.0))</formula1>
    </dataValidation>
    <dataValidation sqref="D410" showDropDown="0" showInputMessage="1" showErrorMessage="1" allowBlank="1" errorTitle="Invalid number" error="Enter a numeric value between 0 and 1e+15." promptTitle="Number required" prompt="Enter a numeric value between 0 and 1e+15." type="custom" errorStyle="stop">
      <formula1>=OR(D410="",AND(ISNUMBER(D410),D410&gt;=0.0,D410&lt;=1000000000000000.0))</formula1>
    </dataValidation>
    <dataValidation sqref="D411" showDropDown="0" showInputMessage="1" showErrorMessage="1" allowBlank="1" errorTitle="Invalid number" error="Enter a numeric value between 0 and 1e+15." promptTitle="Number required" prompt="Enter a numeric value between 0 and 1e+15." type="custom" errorStyle="stop">
      <formula1>=OR(D411="",AND(ISNUMBER(D411),D411&gt;=0.0,D411&lt;=1000000000000000.0))</formula1>
    </dataValidation>
    <dataValidation sqref="D412" showDropDown="0" showInputMessage="1" showErrorMessage="1" allowBlank="1" errorTitle="Invalid number" error="Enter a numeric value between 0 and 1e+15." promptTitle="Number required" prompt="Enter a numeric value between 0 and 1e+15." type="custom" errorStyle="stop">
      <formula1>=OR(D412="",AND(ISNUMBER(D412),D412&gt;=0.0,D412&lt;=1000000000000000.0))</formula1>
    </dataValidation>
    <dataValidation sqref="D413" showDropDown="0" showInputMessage="1" showErrorMessage="1" allowBlank="1" errorTitle="Invalid number" error="Enter a numeric value between 0 and 1e+15." promptTitle="Number required" prompt="Enter a numeric value between 0 and 1e+15." type="custom" errorStyle="stop">
      <formula1>=OR(D413="",AND(ISNUMBER(D413),D413&gt;=0.0,D413&lt;=1000000000000000.0))</formula1>
    </dataValidation>
    <dataValidation sqref="D414" showDropDown="0" showInputMessage="1" showErrorMessage="1" allowBlank="1" errorTitle="Invalid number" error="Enter a numeric value between 0 and 1e+15." promptTitle="Number required" prompt="Enter a numeric value between 0 and 1e+15." type="custom" errorStyle="stop">
      <formula1>=OR(D414="",AND(ISNUMBER(D414),D414&gt;=0.0,D414&lt;=1000000000000000.0))</formula1>
    </dataValidation>
    <dataValidation sqref="D415" showDropDown="0" showInputMessage="1" showErrorMessage="1" allowBlank="1" errorTitle="Invalid number" error="Enter a numeric value between 0 and 1e+15." promptTitle="Number required" prompt="Enter a numeric value between 0 and 1e+15." type="custom" errorStyle="stop">
      <formula1>=OR(D415="",AND(ISNUMBER(D415),D415&gt;=0.0,D415&lt;=1000000000000000.0))</formula1>
    </dataValidation>
    <dataValidation sqref="D416" showDropDown="0" showInputMessage="1" showErrorMessage="1" allowBlank="1" errorTitle="Invalid number" error="Enter a numeric value between 0 and 1e+15." promptTitle="Number required" prompt="Enter a numeric value between 0 and 1e+15." type="custom" errorStyle="stop">
      <formula1>=OR(D416="",AND(ISNUMBER(D416),D416&gt;=0.0,D416&lt;=1000000000000000.0))</formula1>
    </dataValidation>
    <dataValidation sqref="D417" showDropDown="0" showInputMessage="1" showErrorMessage="1" allowBlank="1" errorTitle="Invalid number" error="Enter a numeric value between 0 and 1e+15." promptTitle="Number required" prompt="Enter a numeric value between 0 and 1e+15." type="custom" errorStyle="stop">
      <formula1>=OR(D417="",AND(ISNUMBER(D417),D417&gt;=0.0,D417&lt;=1000000000000000.0))</formula1>
    </dataValidation>
    <dataValidation sqref="D418" showDropDown="0" showInputMessage="1" showErrorMessage="1" allowBlank="1" errorTitle="Invalid number" error="Enter a numeric value between 0 and 1e+15." promptTitle="Number required" prompt="Enter a numeric value between 0 and 1e+15." type="custom" errorStyle="stop">
      <formula1>=OR(D418="",AND(ISNUMBER(D418),D418&gt;=0.0,D418&lt;=1000000000000000.0))</formula1>
    </dataValidation>
    <dataValidation sqref="D419" showDropDown="0" showInputMessage="1" showErrorMessage="1" allowBlank="1" errorTitle="Invalid number" error="Enter a numeric value between 0 and 1e+15." promptTitle="Number required" prompt="Enter a numeric value between 0 and 1e+15." type="custom" errorStyle="stop">
      <formula1>=OR(D419="",AND(ISNUMBER(D419),D419&gt;=0.0,D419&lt;=1000000000000000.0))</formula1>
    </dataValidation>
    <dataValidation sqref="D420" showDropDown="0" showInputMessage="1" showErrorMessage="1" allowBlank="1" errorTitle="Invalid number" error="Enter a numeric value between 0 and 1e+15." promptTitle="Number required" prompt="Enter a numeric value between 0 and 1e+15." type="custom" errorStyle="stop">
      <formula1>=OR(D420="",AND(ISNUMBER(D420),D420&gt;=0.0,D420&lt;=1000000000000000.0))</formula1>
    </dataValidation>
    <dataValidation sqref="D421" showDropDown="0" showInputMessage="1" showErrorMessage="1" allowBlank="1" errorTitle="Invalid number" error="Enter a numeric value between 0 and 1e+15." promptTitle="Number required" prompt="Enter a numeric value between 0 and 1e+15." type="custom" errorStyle="stop">
      <formula1>=OR(D421="",AND(ISNUMBER(D421),D421&gt;=0.0,D421&lt;=1000000000000000.0))</formula1>
    </dataValidation>
    <dataValidation sqref="D422" showDropDown="0" showInputMessage="1" showErrorMessage="1" allowBlank="1" errorTitle="Invalid number" error="Enter a numeric value between 0 and 1e+15." promptTitle="Number required" prompt="Enter a numeric value between 0 and 1e+15." type="custom" errorStyle="stop">
      <formula1>=OR(D422="",AND(ISNUMBER(D422),D422&gt;=0.0,D422&lt;=1000000000000000.0))</formula1>
    </dataValidation>
    <dataValidation sqref="D424" showDropDown="0" showInputMessage="1" showErrorMessage="1" allowBlank="1" errorTitle="Invalid number" error="Enter a numeric value between 0 and 1e+15." promptTitle="Number required" prompt="Enter a numeric value between 0 and 1e+15." type="custom" errorStyle="stop">
      <formula1>=OR(D424="",AND(ISNUMBER(D424),D424&gt;=0.0,D424&lt;=1000000000000000.0))</formula1>
    </dataValidation>
    <dataValidation sqref="D425" showDropDown="0" showInputMessage="1" showErrorMessage="1" allowBlank="1" errorTitle="Invalid number" error="Enter a numeric value between 0 and 1e+15." promptTitle="Number required" prompt="Enter a numeric value between 0 and 1e+15." type="custom" errorStyle="stop">
      <formula1>=OR(D425="",AND(ISNUMBER(D425),D425&gt;=0.0,D425&lt;=1000000000000000.0))</formula1>
    </dataValidation>
    <dataValidation sqref="D426" showDropDown="0" showInputMessage="1" showErrorMessage="1" allowBlank="1" errorTitle="Invalid number" error="Enter a numeric value between 0 and 1e+15." promptTitle="Number required" prompt="Enter a numeric value between 0 and 1e+15." type="custom" errorStyle="stop">
      <formula1>=OR(D426="",AND(ISNUMBER(D426),D426&gt;=0.0,D426&lt;=1000000000000000.0))</formula1>
    </dataValidation>
    <dataValidation sqref="D428" showDropDown="0" showInputMessage="1" showErrorMessage="1" allowBlank="1" errorTitle="Invalid number" error="Enter a numeric value between 0 and 1e+15." promptTitle="Number required" prompt="Enter a numeric value between 0 and 1e+15." type="custom" errorStyle="stop">
      <formula1>=OR(D428="",AND(ISNUMBER(D428),D428&gt;=0.0,D428&lt;=1000000000000000.0))</formula1>
    </dataValidation>
    <dataValidation sqref="D429" showDropDown="0" showInputMessage="1" showErrorMessage="1" allowBlank="1" errorTitle="Invalid number" error="Enter a numeric value between 0 and 1e+15." promptTitle="Number required" prompt="Enter a numeric value between 0 and 1e+15." type="custom" errorStyle="stop">
      <formula1>=OR(D429="",AND(ISNUMBER(D429),D429&gt;=0.0,D429&lt;=1000000000000000.0))</formula1>
    </dataValidation>
    <dataValidation sqref="D430" showDropDown="0" showInputMessage="1" showErrorMessage="1" allowBlank="1" errorTitle="Invalid number" error="Enter a numeric value between 0 and 1e+15." promptTitle="Number required" prompt="Enter a numeric value between 0 and 1e+15." type="custom" errorStyle="stop">
      <formula1>=OR(D430="",AND(ISNUMBER(D430),D430&gt;=0.0,D430&lt;=1000000000000000.0))</formula1>
    </dataValidation>
    <dataValidation sqref="D431" showDropDown="0" showInputMessage="1" showErrorMessage="1" allowBlank="1" errorTitle="Invalid number" error="Enter a numeric value between 0 and 1e+15." promptTitle="Number required" prompt="Enter a numeric value between 0 and 1e+15." type="custom" errorStyle="stop">
      <formula1>=OR(D431="",AND(ISNUMBER(D431),D431&gt;=0.0,D431&lt;=1000000000000000.0))</formula1>
    </dataValidation>
    <dataValidation sqref="D432" showDropDown="0" showInputMessage="1" showErrorMessage="1" allowBlank="1" errorTitle="Invalid number" error="Enter a numeric value between 0 and 1e+15." promptTitle="Number required" prompt="Enter a numeric value between 0 and 1e+15." type="custom" errorStyle="stop">
      <formula1>=OR(D432="",AND(ISNUMBER(D432),D432&gt;=0.0,D432&lt;=1000000000000000.0))</formula1>
    </dataValidation>
    <dataValidation sqref="D433" showDropDown="0" showInputMessage="1" showErrorMessage="1" allowBlank="1" errorTitle="Invalid number" error="Enter a numeric value between 0 and 1e+15." promptTitle="Number required" prompt="Enter a numeric value between 0 and 1e+15." type="custom" errorStyle="stop">
      <formula1>=OR(D433="",AND(ISNUMBER(D433),D433&gt;=0.0,D433&lt;=1000000000000000.0))</formula1>
    </dataValidation>
    <dataValidation sqref="D434" showDropDown="0" showInputMessage="1" showErrorMessage="1" allowBlank="1" errorTitle="Invalid number" error="Enter a numeric value between 0 and 1e+15." promptTitle="Number required" prompt="Enter a numeric value between 0 and 1e+15." type="custom" errorStyle="stop">
      <formula1>=OR(D434="",AND(ISNUMBER(D434),D434&gt;=0.0,D434&lt;=1000000000000000.0))</formula1>
    </dataValidation>
    <dataValidation sqref="D435" showDropDown="0" showInputMessage="1" showErrorMessage="1" allowBlank="1" errorTitle="Invalid number" error="Enter a numeric value between 0 and 1e+15." promptTitle="Number required" prompt="Enter a numeric value between 0 and 1e+15." type="custom" errorStyle="stop">
      <formula1>=OR(D435="",AND(ISNUMBER(D435),D435&gt;=0.0,D435&lt;=1000000000000000.0))</formula1>
    </dataValidation>
    <dataValidation sqref="D436" showDropDown="0" showInputMessage="1" showErrorMessage="1" allowBlank="1" errorTitle="Invalid number" error="Enter a numeric value between 0 and 1e+15." promptTitle="Number required" prompt="Enter a numeric value between 0 and 1e+15." type="custom" errorStyle="stop">
      <formula1>=OR(D436="",AND(ISNUMBER(D436),D436&gt;=0.0,D436&lt;=1000000000000000.0))</formula1>
    </dataValidation>
    <dataValidation sqref="D438" showDropDown="0" showInputMessage="1" showErrorMessage="1" allowBlank="1" errorTitle="Invalid number" error="Enter a numeric value between 0 and 1e+15." promptTitle="Number required" prompt="Enter a numeric value between 0 and 1e+15." type="custom" errorStyle="stop">
      <formula1>=OR(D438="",AND(ISNUMBER(D438),D438&gt;=0.0,D438&lt;=1000000000000000.0))</formula1>
    </dataValidation>
    <dataValidation sqref="D439" showDropDown="0" showInputMessage="1" showErrorMessage="1" allowBlank="1" errorTitle="Invalid number" error="Enter a numeric value between 0 and 1e+15." promptTitle="Number required" prompt="Enter a numeric value between 0 and 1e+15." type="custom" errorStyle="stop">
      <formula1>=OR(D439="",AND(ISNUMBER(D439),D439&gt;=0.0,D439&lt;=1000000000000000.0))</formula1>
    </dataValidation>
    <dataValidation sqref="D440" showDropDown="0" showInputMessage="1" showErrorMessage="1" allowBlank="1" errorTitle="Invalid number" error="Enter a numeric value between 0 and 1e+15." promptTitle="Number required" prompt="Enter a numeric value between 0 and 1e+15." type="custom" errorStyle="stop">
      <formula1>=OR(D440="",AND(ISNUMBER(D440),D440&gt;=0.0,D440&lt;=1000000000000000.0))</formula1>
    </dataValidation>
    <dataValidation sqref="D441" showDropDown="0" showInputMessage="1" showErrorMessage="1" allowBlank="1" errorTitle="Invalid number" error="Enter a numeric value between 0 and 1e+15." promptTitle="Number required" prompt="Enter a numeric value between 0 and 1e+15." type="custom" errorStyle="stop">
      <formula1>=OR(D441="",AND(ISNUMBER(D441),D441&gt;=0.0,D441&lt;=1000000000000000.0))</formula1>
    </dataValidation>
    <dataValidation sqref="D442" showDropDown="0" showInputMessage="1" showErrorMessage="1" allowBlank="1" errorTitle="Invalid number" error="Enter a numeric value between 0 and 1e+15." promptTitle="Number required" prompt="Enter a numeric value between 0 and 1e+15." type="custom" errorStyle="stop">
      <formula1>=OR(D442="",AND(ISNUMBER(D442),D442&gt;=0.0,D442&lt;=1000000000000000.0))</formula1>
    </dataValidation>
    <dataValidation sqref="D443" showDropDown="0" showInputMessage="1" showErrorMessage="1" allowBlank="1" errorTitle="Invalid number" error="Enter a numeric value between 0 and 1e+15." promptTitle="Number required" prompt="Enter a numeric value between 0 and 1e+15." type="custom" errorStyle="stop">
      <formula1>=OR(D443="",AND(ISNUMBER(D443),D443&gt;=0.0,D443&lt;=1000000000000000.0))</formula1>
    </dataValidation>
    <dataValidation sqref="D444" showDropDown="0" showInputMessage="1" showErrorMessage="1" allowBlank="1" errorTitle="Invalid number" error="Enter a numeric value between 0 and 1e+15." promptTitle="Number required" prompt="Enter a numeric value between 0 and 1e+15." type="custom" errorStyle="stop">
      <formula1>=OR(D444="",AND(ISNUMBER(D444),D444&gt;=0.0,D444&lt;=1000000000000000.0))</formula1>
    </dataValidation>
    <dataValidation sqref="D445" showDropDown="0" showInputMessage="1" showErrorMessage="1" allowBlank="1" errorTitle="Invalid number" error="Enter a numeric value between 0 and 1e+15." promptTitle="Number required" prompt="Enter a numeric value between 0 and 1e+15." type="custom" errorStyle="stop">
      <formula1>=OR(D445="",AND(ISNUMBER(D445),D445&gt;=0.0,D445&lt;=1000000000000000.0))</formula1>
    </dataValidation>
    <dataValidation sqref="D446" showDropDown="0" showInputMessage="1" showErrorMessage="1" allowBlank="1" errorTitle="Invalid number" error="Enter a numeric value between 0 and 1e+15." promptTitle="Number required" prompt="Enter a numeric value between 0 and 1e+15." type="custom" errorStyle="stop">
      <formula1>=OR(D446="",AND(ISNUMBER(D446),D446&gt;=0.0,D446&lt;=1000000000000000.0))</formula1>
    </dataValidation>
    <dataValidation sqref="D449" showDropDown="0" showInputMessage="1" showErrorMessage="1" allowBlank="1" errorTitle="Invalid number" error="Enter a numeric value between 0 and 1e+15." promptTitle="Number required" prompt="Enter a numeric value between 0 and 1e+15." type="custom" errorStyle="stop">
      <formula1>=OR(D449="",AND(ISNUMBER(D449),D449&gt;=0.0,D449&lt;=1000000000000000.0))</formula1>
    </dataValidation>
    <dataValidation sqref="D450" showDropDown="0" showInputMessage="1" showErrorMessage="1" allowBlank="1" errorTitle="Invalid number" error="Enter a numeric value between 0 and 1e+15." promptTitle="Number required" prompt="Enter a numeric value between 0 and 1e+15." type="custom" errorStyle="stop">
      <formula1>=OR(D450="",AND(ISNUMBER(D450),D450&gt;=0.0,D450&lt;=1000000000000000.0))</formula1>
    </dataValidation>
    <dataValidation sqref="D451" showDropDown="0" showInputMessage="1" showErrorMessage="1" allowBlank="1" errorTitle="Invalid number" error="Enter a numeric value between 0 and 1e+15." promptTitle="Number required" prompt="Enter a numeric value between 0 and 1e+15." type="custom" errorStyle="stop">
      <formula1>=OR(D451="",AND(ISNUMBER(D451),D451&gt;=0.0,D451&lt;=1000000000000000.0))</formula1>
    </dataValidation>
    <dataValidation sqref="D452" showDropDown="0" showInputMessage="1" showErrorMessage="1" allowBlank="1" errorTitle="Invalid number" error="Enter a numeric value between 0 and 1e+15." promptTitle="Number required" prompt="Enter a numeric value between 0 and 1e+15." type="custom" errorStyle="stop">
      <formula1>=OR(D452="",AND(ISNUMBER(D452),D452&gt;=0.0,D452&lt;=1000000000000000.0))</formula1>
    </dataValidation>
    <dataValidation sqref="D453" showDropDown="0" showInputMessage="1" showErrorMessage="1" allowBlank="1" errorTitle="Invalid number" error="Enter a numeric value between 0 and 1e+15." promptTitle="Number required" prompt="Enter a numeric value between 0 and 1e+15." type="custom" errorStyle="stop">
      <formula1>=OR(D453="",AND(ISNUMBER(D453),D453&gt;=0.0,D453&lt;=1000000000000000.0))</formula1>
    </dataValidation>
    <dataValidation sqref="D454" showDropDown="0" showInputMessage="1" showErrorMessage="1" allowBlank="1" errorTitle="Invalid number" error="Enter a numeric value between 0 and 1e+15." promptTitle="Number required" prompt="Enter a numeric value between 0 and 1e+15." type="custom" errorStyle="stop">
      <formula1>=OR(D454="",AND(ISNUMBER(D454),D454&gt;=0.0,D454&lt;=1000000000000000.0))</formula1>
    </dataValidation>
    <dataValidation sqref="D455" showDropDown="0" showInputMessage="1" showErrorMessage="1" allowBlank="1" errorTitle="Invalid number" error="Enter a numeric value between 0 and 1e+15." promptTitle="Number required" prompt="Enter a numeric value between 0 and 1e+15." type="custom" errorStyle="stop">
      <formula1>=OR(D455="",AND(ISNUMBER(D455),D455&gt;=0.0,D455&lt;=1000000000000000.0))</formula1>
    </dataValidation>
    <dataValidation sqref="D456" showDropDown="0" showInputMessage="1" showErrorMessage="1" allowBlank="1" errorTitle="Invalid number" error="Enter a numeric value between 0 and 1e+15." promptTitle="Number required" prompt="Enter a numeric value between 0 and 1e+15." type="custom" errorStyle="stop">
      <formula1>=OR(D456="",AND(ISNUMBER(D456),D456&gt;=0.0,D456&lt;=1000000000000000.0))</formula1>
    </dataValidation>
    <dataValidation sqref="D458" showDropDown="0" showInputMessage="1" showErrorMessage="1" allowBlank="1" errorTitle="Invalid number" error="Enter a numeric value between 0 and 1e+15." promptTitle="Number required" prompt="Enter a numeric value between 0 and 1e+15." type="custom" errorStyle="stop">
      <formula1>=OR(D458="",AND(ISNUMBER(D458),D458&gt;=0.0,D458&lt;=1000000000000000.0))</formula1>
    </dataValidation>
    <dataValidation sqref="D459" showDropDown="0" showInputMessage="1" showErrorMessage="1" allowBlank="1" errorTitle="Invalid number" error="Enter a numeric value between 0 and 1e+15." promptTitle="Number required" prompt="Enter a numeric value between 0 and 1e+15." type="custom" errorStyle="stop">
      <formula1>=OR(D459="",AND(ISNUMBER(D459),D459&gt;=0.0,D459&lt;=1000000000000000.0))</formula1>
    </dataValidation>
    <dataValidation sqref="D460" showDropDown="0" showInputMessage="1" showErrorMessage="1" allowBlank="1" errorTitle="Invalid number" error="Enter a numeric value between 0 and 1e+15." promptTitle="Number required" prompt="Enter a numeric value between 0 and 1e+15." type="custom" errorStyle="stop">
      <formula1>=OR(D460="",AND(ISNUMBER(D460),D460&gt;=0.0,D460&lt;=1000000000000000.0))</formula1>
    </dataValidation>
    <dataValidation sqref="D461" showDropDown="0" showInputMessage="1" showErrorMessage="1" allowBlank="1" errorTitle="Invalid number" error="Enter a numeric value between 0 and 1e+15." promptTitle="Number required" prompt="Enter a numeric value between 0 and 1e+15." type="custom" errorStyle="stop">
      <formula1>=OR(D461="",AND(ISNUMBER(D461),D461&gt;=0.0,D461&lt;=1000000000000000.0))</formula1>
    </dataValidation>
    <dataValidation sqref="D462" showDropDown="0" showInputMessage="1" showErrorMessage="1" allowBlank="1" errorTitle="Invalid number" error="Enter a numeric value between 0 and 1e+15." promptTitle="Number required" prompt="Enter a numeric value between 0 and 1e+15." type="custom" errorStyle="stop">
      <formula1>=OR(D462="",AND(ISNUMBER(D462),D462&gt;=0.0,D462&lt;=1000000000000000.0))</formula1>
    </dataValidation>
    <dataValidation sqref="D463" showDropDown="0" showInputMessage="1" showErrorMessage="1" allowBlank="1" errorTitle="Invalid number" error="Enter a numeric value between 0 and 1e+15." promptTitle="Number required" prompt="Enter a numeric value between 0 and 1e+15." type="custom" errorStyle="stop">
      <formula1>=OR(D463="",AND(ISNUMBER(D463),D463&gt;=0.0,D463&lt;=1000000000000000.0))</formula1>
    </dataValidation>
    <dataValidation sqref="D464" showDropDown="0" showInputMessage="1" showErrorMessage="1" allowBlank="1" errorTitle="Invalid number" error="Enter a numeric value between 0 and 1e+15." promptTitle="Number required" prompt="Enter a numeric value between 0 and 1e+15." type="custom" errorStyle="stop">
      <formula1>=OR(D464="",AND(ISNUMBER(D464),D464&gt;=0.0,D464&lt;=1000000000000000.0))</formula1>
    </dataValidation>
    <dataValidation sqref="D465" showDropDown="0" showInputMessage="1" showErrorMessage="1" allowBlank="1" errorTitle="Invalid number" error="Enter a numeric value between 0 and 1e+15." promptTitle="Number required" prompt="Enter a numeric value between 0 and 1e+15." type="custom" errorStyle="stop">
      <formula1>=OR(D465="",AND(ISNUMBER(D465),D465&gt;=0.0,D465&lt;=1000000000000000.0))</formula1>
    </dataValidation>
    <dataValidation sqref="D466" showDropDown="0" showInputMessage="1" showErrorMessage="1" allowBlank="1" errorTitle="Invalid number" error="Enter a numeric value between 0 and 1e+15." promptTitle="Number required" prompt="Enter a numeric value between 0 and 1e+15." type="custom" errorStyle="stop">
      <formula1>=OR(D466="",AND(ISNUMBER(D466),D466&gt;=0.0,D466&lt;=1000000000000000.0))</formula1>
    </dataValidation>
    <dataValidation sqref="D468" showDropDown="0" showInputMessage="1" showErrorMessage="1" allowBlank="1" errorTitle="Invalid number" error="Enter a numeric value between 0 and 1e+15." promptTitle="Number required" prompt="Enter a numeric value between 0 and 1e+15." type="custom" errorStyle="stop">
      <formula1>=OR(D468="",AND(ISNUMBER(D468),D468&gt;=0.0,D468&lt;=1000000000000000.0))</formula1>
    </dataValidation>
    <dataValidation sqref="D469" showDropDown="0" showInputMessage="1" showErrorMessage="1" allowBlank="1" errorTitle="Invalid number" error="Enter a numeric value between 0 and 1e+15." promptTitle="Number required" prompt="Enter a numeric value between 0 and 1e+15." type="custom" errorStyle="stop">
      <formula1>=OR(D469="",AND(ISNUMBER(D469),D469&gt;=0.0,D469&lt;=1000000000000000.0))</formula1>
    </dataValidation>
    <dataValidation sqref="D470" showDropDown="0" showInputMessage="1" showErrorMessage="1" allowBlank="1" errorTitle="Invalid number" error="Enter a numeric value between 0 and 1e+15." promptTitle="Number required" prompt="Enter a numeric value between 0 and 1e+15." type="custom" errorStyle="stop">
      <formula1>=OR(D470="",AND(ISNUMBER(D470),D470&gt;=0.0,D470&lt;=1000000000000000.0))</formula1>
    </dataValidation>
    <dataValidation sqref="D471" showDropDown="0" showInputMessage="1" showErrorMessage="1" allowBlank="1" errorTitle="Invalid number" error="Enter a numeric value between 0 and 1e+15." promptTitle="Number required" prompt="Enter a numeric value between 0 and 1e+15." type="custom" errorStyle="stop">
      <formula1>=OR(D471="",AND(ISNUMBER(D471),D471&gt;=0.0,D471&lt;=1000000000000000.0))</formula1>
    </dataValidation>
    <dataValidation sqref="D472" showDropDown="0" showInputMessage="1" showErrorMessage="1" allowBlank="1" errorTitle="Invalid number" error="Enter a numeric value between 0 and 1e+15." promptTitle="Number required" prompt="Enter a numeric value between 0 and 1e+15." type="custom" errorStyle="stop">
      <formula1>=OR(D472="",AND(ISNUMBER(D472),D472&gt;=0.0,D472&lt;=1000000000000000.0))</formula1>
    </dataValidation>
    <dataValidation sqref="D473" showDropDown="0" showInputMessage="1" showErrorMessage="1" allowBlank="1" errorTitle="Invalid number" error="Enter a numeric value between 0 and 1e+15." promptTitle="Number required" prompt="Enter a numeric value between 0 and 1e+15." type="custom" errorStyle="stop">
      <formula1>=OR(D473="",AND(ISNUMBER(D473),D473&gt;=0.0,D473&lt;=1000000000000000.0))</formula1>
    </dataValidation>
    <dataValidation sqref="D474" showDropDown="0" showInputMessage="1" showErrorMessage="1" allowBlank="1" errorTitle="Invalid number" error="Enter a numeric value between 0 and 1e+15." promptTitle="Number required" prompt="Enter a numeric value between 0 and 1e+15." type="custom" errorStyle="stop">
      <formula1>=OR(D474="",AND(ISNUMBER(D474),D474&gt;=0.0,D474&lt;=1000000000000000.0))</formula1>
    </dataValidation>
    <dataValidation sqref="D475" showDropDown="0" showInputMessage="1" showErrorMessage="1" allowBlank="1" errorTitle="Invalid number" error="Enter a numeric value between 0 and 1e+15." promptTitle="Number required" prompt="Enter a numeric value between 0 and 1e+15." type="custom" errorStyle="stop">
      <formula1>=OR(D475="",AND(ISNUMBER(D475),D475&gt;=0.0,D475&lt;=1000000000000000.0))</formula1>
    </dataValidation>
    <dataValidation sqref="D476" showDropDown="0" showInputMessage="1" showErrorMessage="1" allowBlank="1" errorTitle="Invalid number" error="Enter a numeric value between 0 and 1e+15." promptTitle="Number required" prompt="Enter a numeric value between 0 and 1e+15." type="custom" errorStyle="stop">
      <formula1>=OR(D476="",AND(ISNUMBER(D476),D476&gt;=0.0,D476&lt;=1000000000000000.0))</formula1>
    </dataValidation>
    <dataValidation sqref="D477" showDropDown="0" showInputMessage="1" showErrorMessage="1" allowBlank="1" errorTitle="Invalid number" error="Enter a numeric value between 0 and 1e+15." promptTitle="Number required" prompt="Enter a numeric value between 0 and 1e+15." type="custom" errorStyle="stop">
      <formula1>=OR(D477="",AND(ISNUMBER(D477),D477&gt;=0.0,D477&lt;=1000000000000000.0))</formula1>
    </dataValidation>
    <dataValidation sqref="D478" showDropDown="0" showInputMessage="1" showErrorMessage="1" allowBlank="1" errorTitle="Invalid number" error="Enter a numeric value between 0 and 1e+15." promptTitle="Number required" prompt="Enter a numeric value between 0 and 1e+15." type="custom" errorStyle="stop">
      <formula1>=OR(D478="",AND(ISNUMBER(D478),D478&gt;=0.0,D478&lt;=1000000000000000.0))</formula1>
    </dataValidation>
    <dataValidation sqref="D479" showDropDown="0" showInputMessage="1" showErrorMessage="1" allowBlank="1" errorTitle="Invalid number" error="Enter a numeric value between 0 and 1e+15." promptTitle="Number required" prompt="Enter a numeric value between 0 and 1e+15." type="custom" errorStyle="stop">
      <formula1>=OR(D479="",AND(ISNUMBER(D479),D479&gt;=0.0,D479&lt;=1000000000000000.0))</formula1>
    </dataValidation>
    <dataValidation sqref="D480" showDropDown="0" showInputMessage="1" showErrorMessage="1" allowBlank="1" errorTitle="Invalid number" error="Enter a numeric value between 0 and 1e+15." promptTitle="Number required" prompt="Enter a numeric value between 0 and 1e+15." type="custom" errorStyle="stop">
      <formula1>=OR(D480="",AND(ISNUMBER(D480),D480&gt;=0.0,D480&lt;=1000000000000000.0))</formula1>
    </dataValidation>
    <dataValidation sqref="D481" showDropDown="0" showInputMessage="1" showErrorMessage="1" allowBlank="1" errorTitle="Invalid number" error="Enter a numeric value between 0 and 1e+15." promptTitle="Number required" prompt="Enter a numeric value between 0 and 1e+15." type="custom" errorStyle="stop">
      <formula1>=OR(D481="",AND(ISNUMBER(D481),D481&gt;=0.0,D481&lt;=1000000000000000.0))</formula1>
    </dataValidation>
    <dataValidation sqref="D482" showDropDown="0" showInputMessage="1" showErrorMessage="1" allowBlank="1" errorTitle="Invalid number" error="Enter a numeric value between 0 and 1e+15." promptTitle="Number required" prompt="Enter a numeric value between 0 and 1e+15." type="custom" errorStyle="stop">
      <formula1>=OR(D482="",AND(ISNUMBER(D482),D482&gt;=0.0,D482&lt;=1000000000000000.0))</formula1>
    </dataValidation>
    <dataValidation sqref="D483" showDropDown="0" showInputMessage="1" showErrorMessage="1" allowBlank="1" errorTitle="Invalid number" error="Enter a numeric value between 0 and 1e+15." promptTitle="Number required" prompt="Enter a numeric value between 0 and 1e+15." type="custom" errorStyle="stop">
      <formula1>=OR(D483="",AND(ISNUMBER(D483),D483&gt;=0.0,D483&lt;=1000000000000000.0))</formula1>
    </dataValidation>
    <dataValidation sqref="D484" showDropDown="0" showInputMessage="1" showErrorMessage="1" allowBlank="1" errorTitle="Invalid number" error="Enter a numeric value between 0 and 1e+15." promptTitle="Number required" prompt="Enter a numeric value between 0 and 1e+15." type="custom" errorStyle="stop">
      <formula1>=OR(D484="",AND(ISNUMBER(D484),D484&gt;=0.0,D484&lt;=1000000000000000.0))</formula1>
    </dataValidation>
    <dataValidation sqref="D485" showDropDown="0" showInputMessage="1" showErrorMessage="1" allowBlank="1" errorTitle="Invalid number" error="Enter a numeric value between 0 and 1e+15." promptTitle="Number required" prompt="Enter a numeric value between 0 and 1e+15." type="custom" errorStyle="stop">
      <formula1>=OR(D485="",AND(ISNUMBER(D485),D485&gt;=0.0,D485&lt;=1000000000000000.0))</formula1>
    </dataValidation>
    <dataValidation sqref="D486" showDropDown="0" showInputMessage="1" showErrorMessage="1" allowBlank="1" errorTitle="Invalid number" error="Enter a numeric value between 0 and 1e+15." promptTitle="Number required" prompt="Enter a numeric value between 0 and 1e+15." type="custom" errorStyle="stop">
      <formula1>=OR(D486="",AND(ISNUMBER(D486),D486&gt;=0.0,D486&lt;=1000000000000000.0))</formula1>
    </dataValidation>
    <dataValidation sqref="D487" showDropDown="0" showInputMessage="1" showErrorMessage="1" allowBlank="1" errorTitle="Invalid number" error="Enter a numeric value between 0 and 1e+15." promptTitle="Number required" prompt="Enter a numeric value between 0 and 1e+15." type="custom" errorStyle="stop">
      <formula1>=OR(D487="",AND(ISNUMBER(D487),D487&gt;=0.0,D487&lt;=1000000000000000.0))</formula1>
    </dataValidation>
    <dataValidation sqref="D488" showDropDown="0" showInputMessage="1" showErrorMessage="1" allowBlank="1" errorTitle="Invalid number" error="Enter a numeric value between 0 and 1e+15." promptTitle="Number required" prompt="Enter a numeric value between 0 and 1e+15." type="custom" errorStyle="stop">
      <formula1>=OR(D488="",AND(ISNUMBER(D488),D488&gt;=0.0,D488&lt;=1000000000000000.0))</formula1>
    </dataValidation>
    <dataValidation sqref="D489" showDropDown="0" showInputMessage="1" showErrorMessage="1" allowBlank="1" errorTitle="Invalid number" error="Enter a numeric value between 0 and 1e+15." promptTitle="Number required" prompt="Enter a numeric value between 0 and 1e+15." type="custom" errorStyle="stop">
      <formula1>=OR(D489="",AND(ISNUMBER(D489),D489&gt;=0.0,D489&lt;=1000000000000000.0))</formula1>
    </dataValidation>
    <dataValidation sqref="D490" showDropDown="0" showInputMessage="1" showErrorMessage="1" allowBlank="1" errorTitle="Invalid number" error="Enter a numeric value between 0 and 1e+15." promptTitle="Number required" prompt="Enter a numeric value between 0 and 1e+15." type="custom" errorStyle="stop">
      <formula1>=OR(D490="",AND(ISNUMBER(D490),D490&gt;=0.0,D490&lt;=1000000000000000.0))</formula1>
    </dataValidation>
    <dataValidation sqref="D491" showDropDown="0" showInputMessage="1" showErrorMessage="1" allowBlank="1" errorTitle="Invalid number" error="Enter a numeric value between 0 and 1e+15." promptTitle="Number required" prompt="Enter a numeric value between 0 and 1e+15." type="custom" errorStyle="stop">
      <formula1>=OR(D491="",AND(ISNUMBER(D491),D491&gt;=0.0,D491&lt;=1000000000000000.0))</formula1>
    </dataValidation>
    <dataValidation sqref="D492" showDropDown="0" showInputMessage="1" showErrorMessage="1" allowBlank="1" errorTitle="Invalid number" error="Enter a numeric value between 0 and 1e+15." promptTitle="Number required" prompt="Enter a numeric value between 0 and 1e+15." type="custom" errorStyle="stop">
      <formula1>=OR(D492="",AND(ISNUMBER(D492),D492&gt;=0.0,D492&lt;=1000000000000000.0))</formula1>
    </dataValidation>
    <dataValidation sqref="D493" showDropDown="0" showInputMessage="1" showErrorMessage="1" allowBlank="1" errorTitle="Invalid number" error="Enter a numeric value between 0 and 1e+15." promptTitle="Number required" prompt="Enter a numeric value between 0 and 1e+15." type="custom" errorStyle="stop">
      <formula1>=OR(D493="",AND(ISNUMBER(D493),D493&gt;=0.0,D493&lt;=1000000000000000.0))</formula1>
    </dataValidation>
    <dataValidation sqref="D494" showDropDown="0" showInputMessage="1" showErrorMessage="1" allowBlank="1" errorTitle="Invalid number" error="Enter a numeric value between 0 and 1e+15." promptTitle="Number required" prompt="Enter a numeric value between 0 and 1e+15." type="custom" errorStyle="stop">
      <formula1>=OR(D494="",AND(ISNUMBER(D494),D494&gt;=0.0,D494&lt;=1000000000000000.0))</formula1>
    </dataValidation>
    <dataValidation sqref="D495" showDropDown="0" showInputMessage="1" showErrorMessage="1" allowBlank="1" errorTitle="Invalid number" error="Enter a numeric value between 0 and 1e+15." promptTitle="Number required" prompt="Enter a numeric value between 0 and 1e+15." type="custom" errorStyle="stop">
      <formula1>=OR(D495="",AND(ISNUMBER(D495),D495&gt;=0.0,D495&lt;=1000000000000000.0))</formula1>
    </dataValidation>
    <dataValidation sqref="D496" showDropDown="0" showInputMessage="1" showErrorMessage="1" allowBlank="1" errorTitle="Invalid number" error="Enter a numeric value between 0 and 1e+15." promptTitle="Number required" prompt="Enter a numeric value between 0 and 1e+15." type="custom" errorStyle="stop">
      <formula1>=OR(D496="",AND(ISNUMBER(D496),D496&gt;=0.0,D496&lt;=1000000000000000.0))</formula1>
    </dataValidation>
    <dataValidation sqref="D497" showDropDown="0" showInputMessage="1" showErrorMessage="1" allowBlank="1" errorTitle="Invalid number" error="Enter a numeric value between 0 and 1e+15." promptTitle="Number required" prompt="Enter a numeric value between 0 and 1e+15." type="custom" errorStyle="stop">
      <formula1>=OR(D497="",AND(ISNUMBER(D497),D497&gt;=0.0,D497&lt;=1000000000000000.0))</formula1>
    </dataValidation>
    <dataValidation sqref="D498" showDropDown="0" showInputMessage="1" showErrorMessage="1" allowBlank="1" errorTitle="Invalid number" error="Enter a numeric value between 0 and 1e+15." promptTitle="Number required" prompt="Enter a numeric value between 0 and 1e+15." type="custom" errorStyle="stop">
      <formula1>=OR(D498="",AND(ISNUMBER(D498),D498&gt;=0.0,D498&lt;=1000000000000000.0))</formula1>
    </dataValidation>
    <dataValidation sqref="D499" showDropDown="0" showInputMessage="1" showErrorMessage="1" allowBlank="1" errorTitle="Invalid number" error="Enter a numeric value between 0 and 1e+15." promptTitle="Number required" prompt="Enter a numeric value between 0 and 1e+15." type="custom" errorStyle="stop">
      <formula1>=OR(D499="",AND(ISNUMBER(D499),D499&gt;=0.0,D499&lt;=1000000000000000.0))</formula1>
    </dataValidation>
    <dataValidation sqref="D500" showDropDown="0" showInputMessage="1" showErrorMessage="1" allowBlank="1" errorTitle="Invalid number" error="Enter a numeric value between 0 and 1e+15." promptTitle="Number required" prompt="Enter a numeric value between 0 and 1e+15." type="custom" errorStyle="stop">
      <formula1>=OR(D500="",AND(ISNUMBER(D500),D500&gt;=0.0,D500&lt;=1000000000000000.0))</formula1>
    </dataValidation>
    <dataValidation sqref="D501" showDropDown="0" showInputMessage="1" showErrorMessage="1" allowBlank="1" errorTitle="Invalid number" error="Enter a numeric value between 0 and 1e+15." promptTitle="Number required" prompt="Enter a numeric value between 0 and 1e+15." type="custom" errorStyle="stop">
      <formula1>=OR(D501="",AND(ISNUMBER(D501),D501&gt;=0.0,D501&lt;=1000000000000000.0))</formula1>
    </dataValidation>
    <dataValidation sqref="D502" showDropDown="0" showInputMessage="1" showErrorMessage="1" allowBlank="1" errorTitle="Invalid number" error="Enter a numeric value between 0 and 1e+15." promptTitle="Number required" prompt="Enter a numeric value between 0 and 1e+15." type="custom" errorStyle="stop">
      <formula1>=OR(D502="",AND(ISNUMBER(D502),D502&gt;=0.0,D502&lt;=1000000000000000.0))</formula1>
    </dataValidation>
    <dataValidation sqref="D503" showDropDown="0" showInputMessage="1" showErrorMessage="1" allowBlank="1" errorTitle="Invalid number" error="Enter a numeric value between 0 and 1e+15." promptTitle="Number required" prompt="Enter a numeric value between 0 and 1e+15." type="custom" errorStyle="stop">
      <formula1>=OR(D503="",AND(ISNUMBER(D503),D503&gt;=0.0,D503&lt;=1000000000000000.0))</formula1>
    </dataValidation>
    <dataValidation sqref="D504" showDropDown="0" showInputMessage="1" showErrorMessage="1" allowBlank="1" errorTitle="Invalid number" error="Enter a numeric value between 0 and 1e+15." promptTitle="Number required" prompt="Enter a numeric value between 0 and 1e+15." type="custom" errorStyle="stop">
      <formula1>=OR(D504="",AND(ISNUMBER(D504),D504&gt;=0.0,D504&lt;=1000000000000000.0))</formula1>
    </dataValidation>
    <dataValidation sqref="D505" showDropDown="0" showInputMessage="1" showErrorMessage="1" allowBlank="1" errorTitle="Invalid number" error="Enter a numeric value between 0 and 1e+15." promptTitle="Number required" prompt="Enter a numeric value between 0 and 1e+15." type="custom" errorStyle="stop">
      <formula1>=OR(D505="",AND(ISNUMBER(D505),D505&gt;=0.0,D505&lt;=1000000000000000.0))</formula1>
    </dataValidation>
    <dataValidation sqref="D506" showDropDown="0" showInputMessage="1" showErrorMessage="1" allowBlank="1" errorTitle="Invalid number" error="Enter a numeric value between 0 and 1e+15." promptTitle="Number required" prompt="Enter a numeric value between 0 and 1e+15." type="custom" errorStyle="stop">
      <formula1>=OR(D506="",AND(ISNUMBER(D506),D506&gt;=0.0,D506&lt;=1000000000000000.0))</formula1>
    </dataValidation>
    <dataValidation sqref="D507" showDropDown="0" showInputMessage="1" showErrorMessage="1" allowBlank="1" errorTitle="Invalid number" error="Enter a numeric value between 0 and 1e+15." promptTitle="Number required" prompt="Enter a numeric value between 0 and 1e+15." type="custom" errorStyle="stop">
      <formula1>=OR(D507="",AND(ISNUMBER(D507),D507&gt;=0.0,D507&lt;=1000000000000000.0))</formula1>
    </dataValidation>
    <dataValidation sqref="D508" showDropDown="0" showInputMessage="1" showErrorMessage="1" allowBlank="1" errorTitle="Invalid number" error="Enter a numeric value between 0 and 1e+15." promptTitle="Number required" prompt="Enter a numeric value between 0 and 1e+15." type="custom" errorStyle="stop">
      <formula1>=OR(D508="",AND(ISNUMBER(D508),D508&gt;=0.0,D508&lt;=1000000000000000.0))</formula1>
    </dataValidation>
    <dataValidation sqref="D509" showDropDown="0" showInputMessage="1" showErrorMessage="1" allowBlank="1" errorTitle="Invalid number" error="Enter a numeric value between 0 and 1e+15." promptTitle="Number required" prompt="Enter a numeric value between 0 and 1e+15." type="custom" errorStyle="stop">
      <formula1>=OR(D509="",AND(ISNUMBER(D509),D509&gt;=0.0,D509&lt;=1000000000000000.0))</formula1>
    </dataValidation>
    <dataValidation sqref="D510" showDropDown="0" showInputMessage="1" showErrorMessage="1" allowBlank="1" errorTitle="Invalid number" error="Enter a numeric value between 0 and 1e+15." promptTitle="Number required" prompt="Enter a numeric value between 0 and 1e+15." type="custom" errorStyle="stop">
      <formula1>=OR(D510="",AND(ISNUMBER(D510),D510&gt;=0.0,D510&lt;=1000000000000000.0))</formula1>
    </dataValidation>
    <dataValidation sqref="D511" showDropDown="0" showInputMessage="1" showErrorMessage="1" allowBlank="1" errorTitle="Invalid number" error="Enter a numeric value between 0 and 1e+15." promptTitle="Number required" prompt="Enter a numeric value between 0 and 1e+15." type="custom" errorStyle="stop">
      <formula1>=OR(D511="",AND(ISNUMBER(D511),D511&gt;=0.0,D511&lt;=1000000000000000.0))</formula1>
    </dataValidation>
    <dataValidation sqref="D512" showDropDown="0" showInputMessage="1" showErrorMessage="1" allowBlank="1" errorTitle="Invalid number" error="Enter a numeric value between 0 and 1e+15." promptTitle="Number required" prompt="Enter a numeric value between 0 and 1e+15." type="custom" errorStyle="stop">
      <formula1>=OR(D512="",AND(ISNUMBER(D512),D512&gt;=0.0,D512&lt;=1000000000000000.0))</formula1>
    </dataValidation>
    <dataValidation sqref="D513" showDropDown="0" showInputMessage="1" showErrorMessage="1" allowBlank="1" errorTitle="Invalid number" error="Enter a numeric value between 0 and 1e+15." promptTitle="Number required" prompt="Enter a numeric value between 0 and 1e+15." type="custom" errorStyle="stop">
      <formula1>=OR(D513="",AND(ISNUMBER(D513),D513&gt;=0.0,D513&lt;=1000000000000000.0))</formula1>
    </dataValidation>
    <dataValidation sqref="D514" showDropDown="0" showInputMessage="1" showErrorMessage="1" allowBlank="1" errorTitle="Invalid number" error="Enter a numeric value between 0 and 1e+15." promptTitle="Number required" prompt="Enter a numeric value between 0 and 1e+15." type="custom" errorStyle="stop">
      <formula1>=OR(D514="",AND(ISNUMBER(D514),D514&gt;=0.0,D514&lt;=1000000000000000.0))</formula1>
    </dataValidation>
    <dataValidation sqref="D515" showDropDown="0" showInputMessage="1" showErrorMessage="1" allowBlank="1" errorTitle="Invalid number" error="Enter a numeric value between 0 and 1e+15." promptTitle="Number required" prompt="Enter a numeric value between 0 and 1e+15." type="custom" errorStyle="stop">
      <formula1>=OR(D515="",AND(ISNUMBER(D515),D515&gt;=0.0,D515&lt;=1000000000000000.0))</formula1>
    </dataValidation>
    <dataValidation sqref="D516" showDropDown="0" showInputMessage="1" showErrorMessage="1" allowBlank="1" errorTitle="Invalid number" error="Enter a numeric value between 0 and 1e+15." promptTitle="Number required" prompt="Enter a numeric value between 0 and 1e+15." type="custom" errorStyle="stop">
      <formula1>=OR(D516="",AND(ISNUMBER(D516),D516&gt;=0.0,D516&lt;=1000000000000000.0))</formula1>
    </dataValidation>
    <dataValidation sqref="D517" showDropDown="0" showInputMessage="1" showErrorMessage="1" allowBlank="1" errorTitle="Invalid number" error="Enter a numeric value between 0 and 1e+15." promptTitle="Number required" prompt="Enter a numeric value between 0 and 1e+15." type="custom" errorStyle="stop">
      <formula1>=OR(D517="",AND(ISNUMBER(D517),D517&gt;=0.0,D517&lt;=1000000000000000.0))</formula1>
    </dataValidation>
    <dataValidation sqref="D518" showDropDown="0" showInputMessage="1" showErrorMessage="1" allowBlank="1" errorTitle="Invalid number" error="Enter a numeric value between 0 and 1e+15." promptTitle="Number required" prompt="Enter a numeric value between 0 and 1e+15." type="custom" errorStyle="stop">
      <formula1>=OR(D518="",AND(ISNUMBER(D518),D518&gt;=0.0,D518&lt;=1000000000000000.0))</formula1>
    </dataValidation>
    <dataValidation sqref="D519" showDropDown="0" showInputMessage="1" showErrorMessage="1" allowBlank="1" errorTitle="Invalid number" error="Enter a numeric value between 0 and 1e+15." promptTitle="Number required" prompt="Enter a numeric value between 0 and 1e+15." type="custom" errorStyle="stop">
      <formula1>=OR(D519="",AND(ISNUMBER(D519),D519&gt;=0.0,D519&lt;=1000000000000000.0))</formula1>
    </dataValidation>
    <dataValidation sqref="D520" showDropDown="0" showInputMessage="1" showErrorMessage="1" allowBlank="1" errorTitle="Invalid number" error="Enter a numeric value between 0 and 1e+15." promptTitle="Number required" prompt="Enter a numeric value between 0 and 1e+15." type="custom" errorStyle="stop">
      <formula1>=OR(D520="",AND(ISNUMBER(D520),D520&gt;=0.0,D520&lt;=1000000000000000.0))</formula1>
    </dataValidation>
    <dataValidation sqref="D521" showDropDown="0" showInputMessage="1" showErrorMessage="1" allowBlank="1" errorTitle="Invalid number" error="Enter a numeric value between 0 and 1e+15." promptTitle="Number required" prompt="Enter a numeric value between 0 and 1e+15." type="custom" errorStyle="stop">
      <formula1>=OR(D521="",AND(ISNUMBER(D521),D521&gt;=0.0,D521&lt;=1000000000000000.0))</formula1>
    </dataValidation>
    <dataValidation sqref="D523" showDropDown="0" showInputMessage="1" showErrorMessage="1" allowBlank="1" errorTitle="Invalid number" error="Enter a numeric value between 0 and 1e+15." promptTitle="Number required" prompt="Enter a numeric value between 0 and 1e+15." type="custom" errorStyle="stop">
      <formula1>=OR(D523="",AND(ISNUMBER(D523),D523&gt;=0.0,D523&lt;=1000000000000000.0))</formula1>
    </dataValidation>
    <dataValidation sqref="D524" showDropDown="0" showInputMessage="1" showErrorMessage="1" allowBlank="1" errorTitle="Invalid number" error="Enter a numeric value between 0 and 1e+15." promptTitle="Number required" prompt="Enter a numeric value between 0 and 1e+15." type="custom" errorStyle="stop">
      <formula1>=OR(D524="",AND(ISNUMBER(D524),D524&gt;=0.0,D524&lt;=1000000000000000.0))</formula1>
    </dataValidation>
    <dataValidation sqref="D525" showDropDown="0" showInputMessage="1" showErrorMessage="1" allowBlank="1" errorTitle="Invalid number" error="Enter a numeric value between 0 and 1e+15." promptTitle="Number required" prompt="Enter a numeric value between 0 and 1e+15." type="custom" errorStyle="stop">
      <formula1>=OR(D525="",AND(ISNUMBER(D525),D525&gt;=0.0,D525&lt;=1000000000000000.0))</formula1>
    </dataValidation>
    <dataValidation sqref="D526" showDropDown="0" showInputMessage="1" showErrorMessage="1" allowBlank="1" errorTitle="Invalid number" error="Enter a numeric value between 0 and 1e+15." promptTitle="Number required" prompt="Enter a numeric value between 0 and 1e+15." type="custom" errorStyle="stop">
      <formula1>=OR(D526="",AND(ISNUMBER(D526),D526&gt;=0.0,D526&lt;=1000000000000000.0))</formula1>
    </dataValidation>
    <dataValidation sqref="D527" showDropDown="0" showInputMessage="1" showErrorMessage="1" allowBlank="1" errorTitle="Invalid number" error="Enter a numeric value between 0 and 1e+15." promptTitle="Number required" prompt="Enter a numeric value between 0 and 1e+15." type="custom" errorStyle="stop">
      <formula1>=OR(D527="",AND(ISNUMBER(D527),D527&gt;=0.0,D527&lt;=1000000000000000.0))</formula1>
    </dataValidation>
    <dataValidation sqref="D528" showDropDown="0" showInputMessage="1" showErrorMessage="1" allowBlank="1" errorTitle="Invalid number" error="Enter a numeric value between 0 and 1e+15." promptTitle="Number required" prompt="Enter a numeric value between 0 and 1e+15." type="custom" errorStyle="stop">
      <formula1>=OR(D528="",AND(ISNUMBER(D528),D528&gt;=0.0,D528&lt;=1000000000000000.0))</formula1>
    </dataValidation>
    <dataValidation sqref="D529" showDropDown="0" showInputMessage="1" showErrorMessage="1" allowBlank="1" errorTitle="Invalid number" error="Enter a numeric value between 0 and 1e+15." promptTitle="Number required" prompt="Enter a numeric value between 0 and 1e+15." type="custom" errorStyle="stop">
      <formula1>=OR(D529="",AND(ISNUMBER(D529),D529&gt;=0.0,D529&lt;=1000000000000000.0))</formula1>
    </dataValidation>
    <dataValidation sqref="D530" showDropDown="0" showInputMessage="1" showErrorMessage="1" allowBlank="1" errorTitle="Invalid number" error="Enter a numeric value between 0 and 1e+15." promptTitle="Number required" prompt="Enter a numeric value between 0 and 1e+15." type="custom" errorStyle="stop">
      <formula1>=OR(D530="",AND(ISNUMBER(D530),D530&gt;=0.0,D530&lt;=1000000000000000.0))</formula1>
    </dataValidation>
    <dataValidation sqref="D531" showDropDown="0" showInputMessage="1" showErrorMessage="1" allowBlank="1" errorTitle="Invalid number" error="Enter a numeric value between 0 and 1e+15." promptTitle="Number required" prompt="Enter a numeric value between 0 and 1e+15." type="custom" errorStyle="stop">
      <formula1>=OR(D531="",AND(ISNUMBER(D531),D531&gt;=0.0,D531&lt;=1000000000000000.0))</formula1>
    </dataValidation>
    <dataValidation sqref="D532" showDropDown="0" showInputMessage="1" showErrorMessage="1" allowBlank="1" errorTitle="Invalid number" error="Enter a numeric value between 0 and 1e+15." promptTitle="Number required" prompt="Enter a numeric value between 0 and 1e+15." type="custom" errorStyle="stop">
      <formula1>=OR(D532="",AND(ISNUMBER(D532),D532&gt;=0.0,D532&lt;=1000000000000000.0))</formula1>
    </dataValidation>
    <dataValidation sqref="D533" showDropDown="0" showInputMessage="1" showErrorMessage="1" allowBlank="1" errorTitle="Invalid number" error="Enter a numeric value between 0 and 1e+15." promptTitle="Number required" prompt="Enter a numeric value between 0 and 1e+15." type="custom" errorStyle="stop">
      <formula1>=OR(D533="",AND(ISNUMBER(D533),D533&gt;=0.0,D533&lt;=1000000000000000.0))</formula1>
    </dataValidation>
    <dataValidation sqref="D534" showDropDown="0" showInputMessage="1" showErrorMessage="1" allowBlank="1" errorTitle="Invalid number" error="Enter a numeric value between 0 and 1e+15." promptTitle="Number required" prompt="Enter a numeric value between 0 and 1e+15." type="custom" errorStyle="stop">
      <formula1>=OR(D534="",AND(ISNUMBER(D534),D534&gt;=0.0,D534&lt;=1000000000000000.0))</formula1>
    </dataValidation>
    <dataValidation sqref="D535" showDropDown="0" showInputMessage="1" showErrorMessage="1" allowBlank="1" errorTitle="Invalid number" error="Enter a numeric value between 0 and 1e+15." promptTitle="Number required" prompt="Enter a numeric value between 0 and 1e+15." type="custom" errorStyle="stop">
      <formula1>=OR(D535="",AND(ISNUMBER(D535),D535&gt;=0.0,D535&lt;=1000000000000000.0))</formula1>
    </dataValidation>
    <dataValidation sqref="D536" showDropDown="0" showInputMessage="1" showErrorMessage="1" allowBlank="1" errorTitle="Invalid number" error="Enter a numeric value between 0 and 1e+15." promptTitle="Number required" prompt="Enter a numeric value between 0 and 1e+15." type="custom" errorStyle="stop">
      <formula1>=OR(D536="",AND(ISNUMBER(D536),D536&gt;=0.0,D536&lt;=1000000000000000.0))</formula1>
    </dataValidation>
    <dataValidation sqref="D537" showDropDown="0" showInputMessage="1" showErrorMessage="1" allowBlank="1" errorTitle="Invalid number" error="Enter a numeric value between 0 and 1e+15." promptTitle="Number required" prompt="Enter a numeric value between 0 and 1e+15." type="custom" errorStyle="stop">
      <formula1>=OR(D537="",AND(ISNUMBER(D537),D537&gt;=0.0,D537&lt;=1000000000000000.0))</formula1>
    </dataValidation>
    <dataValidation sqref="D539" showDropDown="0" showInputMessage="1" showErrorMessage="1" allowBlank="1" errorTitle="Invalid number" error="Enter a numeric value between 0 and 1e+15." promptTitle="Number required" prompt="Enter a numeric value between 0 and 1e+15." type="custom" errorStyle="stop">
      <formula1>=OR(D539="",AND(ISNUMBER(D539),D539&gt;=0.0,D539&lt;=1000000000000000.0))</formula1>
    </dataValidation>
    <dataValidation sqref="D540" showDropDown="0" showInputMessage="1" showErrorMessage="1" allowBlank="1" errorTitle="Invalid number" error="Enter a numeric value between 0 and 1e+15." promptTitle="Number required" prompt="Enter a numeric value between 0 and 1e+15." type="custom" errorStyle="stop">
      <formula1>=OR(D540="",AND(ISNUMBER(D540),D540&gt;=0.0,D540&lt;=1000000000000000.0))</formula1>
    </dataValidation>
    <dataValidation sqref="D541" showDropDown="0" showInputMessage="1" showErrorMessage="1" allowBlank="1" errorTitle="Invalid number" error="Enter a numeric value between 0 and 1e+15." promptTitle="Number required" prompt="Enter a numeric value between 0 and 1e+15." type="custom" errorStyle="stop">
      <formula1>=OR(D541="",AND(ISNUMBER(D541),D541&gt;=0.0,D541&lt;=1000000000000000.0))</formula1>
    </dataValidation>
    <dataValidation sqref="D543" showDropDown="0" showInputMessage="1" showErrorMessage="1" allowBlank="1" errorTitle="Invalid number" error="Enter a numeric value between 0 and 1e+15." promptTitle="Number required" prompt="Enter a numeric value between 0 and 1e+15." type="custom" errorStyle="stop">
      <formula1>=OR(D543="",AND(ISNUMBER(D543),D543&gt;=0.0,D543&lt;=1000000000000000.0))</formula1>
    </dataValidation>
    <dataValidation sqref="D544" showDropDown="0" showInputMessage="1" showErrorMessage="1" allowBlank="1" errorTitle="Invalid number" error="Enter a numeric value between 0 and 1e+15." promptTitle="Number required" prompt="Enter a numeric value between 0 and 1e+15." type="custom" errorStyle="stop">
      <formula1>=OR(D544="",AND(ISNUMBER(D544),D544&gt;=0.0,D544&lt;=1000000000000000.0))</formula1>
    </dataValidation>
    <dataValidation sqref="D545" showDropDown="0" showInputMessage="1" showErrorMessage="1" allowBlank="1" errorTitle="Invalid number" error="Enter a numeric value between 0 and 1e+15." promptTitle="Number required" prompt="Enter a numeric value between 0 and 1e+15." type="custom" errorStyle="stop">
      <formula1>=OR(D545="",AND(ISNUMBER(D545),D545&gt;=0.0,D545&lt;=1000000000000000.0))</formula1>
    </dataValidation>
    <dataValidation sqref="D546" showDropDown="0" showInputMessage="1" showErrorMessage="1" allowBlank="1" errorTitle="Invalid number" error="Enter a numeric value between 0 and 1e+15." promptTitle="Number required" prompt="Enter a numeric value between 0 and 1e+15." type="custom" errorStyle="stop">
      <formula1>=OR(D546="",AND(ISNUMBER(D546),D546&gt;=0.0,D546&lt;=1000000000000000.0))</formula1>
    </dataValidation>
    <dataValidation sqref="D547" showDropDown="0" showInputMessage="1" showErrorMessage="1" allowBlank="1" errorTitle="Invalid number" error="Enter a numeric value between 0 and 1e+15." promptTitle="Number required" prompt="Enter a numeric value between 0 and 1e+15." type="custom" errorStyle="stop">
      <formula1>=OR(D547="",AND(ISNUMBER(D547),D547&gt;=0.0,D547&lt;=1000000000000000.0))</formula1>
    </dataValidation>
    <dataValidation sqref="D548" showDropDown="0" showInputMessage="1" showErrorMessage="1" allowBlank="1" errorTitle="Invalid number" error="Enter a numeric value between 0 and 1e+15." promptTitle="Number required" prompt="Enter a numeric value between 0 and 1e+15." type="custom" errorStyle="stop">
      <formula1>=OR(D548="",AND(ISNUMBER(D548),D548&gt;=0.0,D548&lt;=1000000000000000.0))</formula1>
    </dataValidation>
    <dataValidation sqref="D549" showDropDown="0" showInputMessage="1" showErrorMessage="1" allowBlank="1" errorTitle="Invalid number" error="Enter a numeric value between 0 and 1e+15." promptTitle="Number required" prompt="Enter a numeric value between 0 and 1e+15." type="custom" errorStyle="stop">
      <formula1>=OR(D549="",AND(ISNUMBER(D549),D549&gt;=0.0,D549&lt;=1000000000000000.0))</formula1>
    </dataValidation>
    <dataValidation sqref="D550" showDropDown="0" showInputMessage="1" showErrorMessage="1" allowBlank="1" errorTitle="Invalid number" error="Enter a numeric value between 0 and 1e+15." promptTitle="Number required" prompt="Enter a numeric value between 0 and 1e+15." type="custom" errorStyle="stop">
      <formula1>=OR(D550="",AND(ISNUMBER(D550),D550&gt;=0.0,D550&lt;=1000000000000000.0))</formula1>
    </dataValidation>
    <dataValidation sqref="D551" showDropDown="0" showInputMessage="1" showErrorMessage="1" allowBlank="1" errorTitle="Invalid number" error="Enter a numeric value between 0 and 1e+15." promptTitle="Number required" prompt="Enter a numeric value between 0 and 1e+15." type="custom" errorStyle="stop">
      <formula1>=OR(D551="",AND(ISNUMBER(D551),D551&gt;=0.0,D551&lt;=1000000000000000.0))</formula1>
    </dataValidation>
    <dataValidation sqref="D552" showDropDown="0" showInputMessage="1" showErrorMessage="1" allowBlank="1" errorTitle="Invalid number" error="Enter a numeric value between 0 and 1e+15." promptTitle="Number required" prompt="Enter a numeric value between 0 and 1e+15." type="custom" errorStyle="stop">
      <formula1>=OR(D552="",AND(ISNUMBER(D552),D552&gt;=0.0,D552&lt;=1000000000000000.0))</formula1>
    </dataValidation>
    <dataValidation sqref="D553" showDropDown="0" showInputMessage="1" showErrorMessage="1" allowBlank="1" errorTitle="Invalid number" error="Enter a numeric value between 0 and 1e+15." promptTitle="Number required" prompt="Enter a numeric value between 0 and 1e+15." type="custom" errorStyle="stop">
      <formula1>=OR(D553="",AND(ISNUMBER(D553),D553&gt;=0.0,D553&lt;=1000000000000000.0))</formula1>
    </dataValidation>
    <dataValidation sqref="D554" showDropDown="0" showInputMessage="1" showErrorMessage="1" allowBlank="1" errorTitle="Invalid number" error="Enter a numeric value between 0 and 1e+15." promptTitle="Number required" prompt="Enter a numeric value between 0 and 1e+15." type="custom" errorStyle="stop">
      <formula1>=OR(D554="",AND(ISNUMBER(D554),D554&gt;=0.0,D554&lt;=1000000000000000.0))</formula1>
    </dataValidation>
    <dataValidation sqref="D555" showDropDown="0" showInputMessage="1" showErrorMessage="1" allowBlank="1" errorTitle="Invalid number" error="Enter a numeric value between 0 and 1e+15." promptTitle="Number required" prompt="Enter a numeric value between 0 and 1e+15." type="custom" errorStyle="stop">
      <formula1>=OR(D555="",AND(ISNUMBER(D555),D555&gt;=0.0,D555&lt;=1000000000000000.0))</formula1>
    </dataValidation>
    <dataValidation sqref="D556" showDropDown="0" showInputMessage="1" showErrorMessage="1" allowBlank="1" errorTitle="Invalid number" error="Enter a numeric value between 0 and 1e+15." promptTitle="Number required" prompt="Enter a numeric value between 0 and 1e+15." type="custom" errorStyle="stop">
      <formula1>=OR(D556="",AND(ISNUMBER(D556),D556&gt;=0.0,D556&lt;=1000000000000000.0))</formula1>
    </dataValidation>
    <dataValidation sqref="D557" showDropDown="0" showInputMessage="1" showErrorMessage="1" allowBlank="1" errorTitle="Invalid number" error="Enter a numeric value between 0 and 1e+15." promptTitle="Number required" prompt="Enter a numeric value between 0 and 1e+15." type="custom" errorStyle="stop">
      <formula1>=OR(D557="",AND(ISNUMBER(D557),D557&gt;=0.0,D557&lt;=1000000000000000.0))</formula1>
    </dataValidation>
    <dataValidation sqref="D559" showDropDown="0" showInputMessage="1" showErrorMessage="1" allowBlank="1" errorTitle="Invalid number" error="Enter a numeric value between 0 and 1e+15." promptTitle="Number required" prompt="Enter a numeric value between 0 and 1e+15." type="custom" errorStyle="stop">
      <formula1>=OR(D559="",AND(ISNUMBER(D559),D559&gt;=0.0,D559&lt;=1000000000000000.0))</formula1>
    </dataValidation>
    <dataValidation sqref="D560" showDropDown="0" showInputMessage="1" showErrorMessage="1" allowBlank="1" errorTitle="Invalid number" error="Enter a numeric value between 0 and 1e+15." promptTitle="Number required" prompt="Enter a numeric value between 0 and 1e+15." type="custom" errorStyle="stop">
      <formula1>=OR(D560="",AND(ISNUMBER(D560),D560&gt;=0.0,D560&lt;=1000000000000000.0))</formula1>
    </dataValidation>
    <dataValidation sqref="D561" showDropDown="0" showInputMessage="1" showErrorMessage="1" allowBlank="1" errorTitle="Invalid number" error="Enter a numeric value between 0 and 1e+15." promptTitle="Number required" prompt="Enter a numeric value between 0 and 1e+15." type="custom" errorStyle="stop">
      <formula1>=OR(D561="",AND(ISNUMBER(D561),D561&gt;=0.0,D561&lt;=1000000000000000.0))</formula1>
    </dataValidation>
    <dataValidation sqref="D562" showDropDown="0" showInputMessage="1" showErrorMessage="1" allowBlank="1" errorTitle="Invalid number" error="Enter a numeric value between 0 and 1e+15." promptTitle="Number required" prompt="Enter a numeric value between 0 and 1e+15." type="custom" errorStyle="stop">
      <formula1>=OR(D562="",AND(ISNUMBER(D562),D562&gt;=0.0,D562&lt;=1000000000000000.0))</formula1>
    </dataValidation>
    <dataValidation sqref="D563" showDropDown="0" showInputMessage="1" showErrorMessage="1" allowBlank="1" errorTitle="Invalid number" error="Enter a numeric value between 0 and 1e+15." promptTitle="Number required" prompt="Enter a numeric value between 0 and 1e+15." type="custom" errorStyle="stop">
      <formula1>=OR(D563="",AND(ISNUMBER(D563),D563&gt;=0.0,D563&lt;=1000000000000000.0))</formula1>
    </dataValidation>
    <dataValidation sqref="D564" showDropDown="0" showInputMessage="1" showErrorMessage="1" allowBlank="1" errorTitle="Invalid number" error="Enter a numeric value between 0 and 1e+15." promptTitle="Number required" prompt="Enter a numeric value between 0 and 1e+15." type="custom" errorStyle="stop">
      <formula1>=OR(D564="",AND(ISNUMBER(D564),D564&gt;=0.0,D564&lt;=1000000000000000.0))</formula1>
    </dataValidation>
    <dataValidation sqref="D565" showDropDown="0" showInputMessage="1" showErrorMessage="1" allowBlank="1" errorTitle="Invalid number" error="Enter a numeric value between 0 and 1e+15." promptTitle="Number required" prompt="Enter a numeric value between 0 and 1e+15." type="custom" errorStyle="stop">
      <formula1>=OR(D565="",AND(ISNUMBER(D565),D565&gt;=0.0,D565&lt;=1000000000000000.0))</formula1>
    </dataValidation>
    <dataValidation sqref="D566" showDropDown="0" showInputMessage="1" showErrorMessage="1" allowBlank="1" errorTitle="Invalid number" error="Enter a numeric value between 0 and 1e+15." promptTitle="Number required" prompt="Enter a numeric value between 0 and 1e+15." type="custom" errorStyle="stop">
      <formula1>=OR(D566="",AND(ISNUMBER(D566),D566&gt;=0.0,D566&lt;=1000000000000000.0))</formula1>
    </dataValidation>
    <dataValidation sqref="D567" showDropDown="0" showInputMessage="1" showErrorMessage="1" allowBlank="1" errorTitle="Invalid number" error="Enter a numeric value between 0 and 1e+15." promptTitle="Number required" prompt="Enter a numeric value between 0 and 1e+15." type="custom" errorStyle="stop">
      <formula1>=OR(D567="",AND(ISNUMBER(D567),D567&gt;=0.0,D567&lt;=1000000000000000.0))</formula1>
    </dataValidation>
    <dataValidation sqref="D568" showDropDown="0" showInputMessage="1" showErrorMessage="1" allowBlank="1" errorTitle="Invalid number" error="Enter a numeric value between 0 and 1e+15." promptTitle="Number required" prompt="Enter a numeric value between 0 and 1e+15." type="custom" errorStyle="stop">
      <formula1>=OR(D568="",AND(ISNUMBER(D568),D568&gt;=0.0,D568&lt;=1000000000000000.0))</formula1>
    </dataValidation>
    <dataValidation sqref="D569" showDropDown="0" showInputMessage="1" showErrorMessage="1" allowBlank="1" errorTitle="Invalid number" error="Enter a numeric value between 0 and 1e+15." promptTitle="Number required" prompt="Enter a numeric value between 0 and 1e+15." type="custom" errorStyle="stop">
      <formula1>=OR(D569="",AND(ISNUMBER(D569),D569&gt;=0.0,D569&lt;=1000000000000000.0))</formula1>
    </dataValidation>
    <dataValidation sqref="D570" showDropDown="0" showInputMessage="1" showErrorMessage="1" allowBlank="1" errorTitle="Invalid number" error="Enter a numeric value between 0 and 1e+15." promptTitle="Number required" prompt="Enter a numeric value between 0 and 1e+15." type="custom" errorStyle="stop">
      <formula1>=OR(D570="",AND(ISNUMBER(D570),D570&gt;=0.0,D570&lt;=1000000000000000.0))</formula1>
    </dataValidation>
    <dataValidation sqref="D572" showDropDown="0" showInputMessage="1" showErrorMessage="1" allowBlank="1" errorTitle="Invalid number" error="Enter a numeric value between 0 and 1e+15." promptTitle="Number required" prompt="Enter a numeric value between 0 and 1e+15." type="custom" errorStyle="stop">
      <formula1>=OR(D572="",AND(ISNUMBER(D572),D572&gt;=0.0,D572&lt;=1000000000000000.0))</formula1>
    </dataValidation>
    <dataValidation sqref="D573" showDropDown="0" showInputMessage="1" showErrorMessage="1" allowBlank="1" errorTitle="Invalid number" error="Enter a numeric value between 0 and 1e+15." promptTitle="Number required" prompt="Enter a numeric value between 0 and 1e+15." type="custom" errorStyle="stop">
      <formula1>=OR(D573="",AND(ISNUMBER(D573),D573&gt;=0.0,D573&lt;=1000000000000000.0))</formula1>
    </dataValidation>
    <dataValidation sqref="D574" showDropDown="0" showInputMessage="1" showErrorMessage="1" allowBlank="1" errorTitle="Invalid number" error="Enter a numeric value between 0 and 1e+15." promptTitle="Number required" prompt="Enter a numeric value between 0 and 1e+15." type="custom" errorStyle="stop">
      <formula1>=OR(D574="",AND(ISNUMBER(D574),D574&gt;=0.0,D574&lt;=1000000000000000.0))</formula1>
    </dataValidation>
    <dataValidation sqref="D576" showDropDown="0" showInputMessage="1" showErrorMessage="1" allowBlank="1" errorTitle="Invalid number" error="Enter a numeric value between 0 and 1e+15." promptTitle="Number required" prompt="Enter a numeric value between 0 and 1e+15." type="custom" errorStyle="stop">
      <formula1>=OR(D576="",AND(ISNUMBER(D576),D576&gt;=0.0,D576&lt;=1000000000000000.0))</formula1>
    </dataValidation>
    <dataValidation sqref="D577" showDropDown="0" showInputMessage="1" showErrorMessage="1" allowBlank="1" errorTitle="Invalid number" error="Enter a numeric value between 0 and 1e+15." promptTitle="Number required" prompt="Enter a numeric value between 0 and 1e+15." type="custom" errorStyle="stop">
      <formula1>=OR(D577="",AND(ISNUMBER(D577),D577&gt;=0.0,D577&lt;=1000000000000000.0))</formula1>
    </dataValidation>
    <dataValidation sqref="D578" showDropDown="0" showInputMessage="1" showErrorMessage="1" allowBlank="1" errorTitle="Invalid number" error="Enter a numeric value between 0 and 1e+15." promptTitle="Number required" prompt="Enter a numeric value between 0 and 1e+15." type="custom" errorStyle="stop">
      <formula1>=OR(D578="",AND(ISNUMBER(D578),D578&gt;=0.0,D578&lt;=1000000000000000.0))</formula1>
    </dataValidation>
    <dataValidation sqref="D581" showDropDown="0" showInputMessage="1" showErrorMessage="1" allowBlank="1" errorTitle="Invalid number" error="Enter a numeric value between 0 and 1e+15." promptTitle="Number required" prompt="Enter a numeric value between 0 and 1e+15." type="custom" errorStyle="stop">
      <formula1>=OR(D581="",AND(ISNUMBER(D581),D581&gt;=0.0,D581&lt;=1000000000000000.0))</formula1>
    </dataValidation>
    <dataValidation sqref="D582" showDropDown="0" showInputMessage="1" showErrorMessage="1" allowBlank="1" errorTitle="Invalid number" error="Enter a numeric value between 0 and 1e+15." promptTitle="Number required" prompt="Enter a numeric value between 0 and 1e+15." type="custom" errorStyle="stop">
      <formula1>=OR(D582="",AND(ISNUMBER(D582),D582&gt;=0.0,D582&lt;=1000000000000000.0))</formula1>
    </dataValidation>
    <dataValidation sqref="D583" showDropDown="0" showInputMessage="1" showErrorMessage="1" allowBlank="1" errorTitle="Invalid number" error="Enter a numeric value between 0 and 1e+15." promptTitle="Number required" prompt="Enter a numeric value between 0 and 1e+15." type="custom" errorStyle="stop">
      <formula1>=OR(D583="",AND(ISNUMBER(D583),D583&gt;=0.0,D583&lt;=1000000000000000.0))</formula1>
    </dataValidation>
    <dataValidation sqref="D584" showDropDown="0" showInputMessage="1" showErrorMessage="1" allowBlank="1" errorTitle="Invalid number" error="Enter a numeric value between 0 and 1e+15." promptTitle="Number required" prompt="Enter a numeric value between 0 and 1e+15." type="custom" errorStyle="stop">
      <formula1>=OR(D584="",AND(ISNUMBER(D584),D584&gt;=0.0,D584&lt;=1000000000000000.0))</formula1>
    </dataValidation>
    <dataValidation sqref="D585" showDropDown="0" showInputMessage="1" showErrorMessage="1" allowBlank="1" errorTitle="Invalid number" error="Enter a numeric value between 0 and 1e+15." promptTitle="Number required" prompt="Enter a numeric value between 0 and 1e+15." type="custom" errorStyle="stop">
      <formula1>=OR(D585="",AND(ISNUMBER(D585),D585&gt;=0.0,D585&lt;=1000000000000000.0))</formula1>
    </dataValidation>
    <dataValidation sqref="D586" showDropDown="0" showInputMessage="1" showErrorMessage="1" allowBlank="1" errorTitle="Invalid number" error="Enter a numeric value between 0 and 1e+15." promptTitle="Number required" prompt="Enter a numeric value between 0 and 1e+15." type="custom" errorStyle="stop">
      <formula1>=OR(D586="",AND(ISNUMBER(D586),D586&gt;=0.0,D586&lt;=1000000000000000.0))</formula1>
    </dataValidation>
    <dataValidation sqref="D587" showDropDown="0" showInputMessage="1" showErrorMessage="1" allowBlank="1" errorTitle="Invalid number" error="Enter a numeric value between 0 and 1e+15." promptTitle="Number required" prompt="Enter a numeric value between 0 and 1e+15." type="custom" errorStyle="stop">
      <formula1>=OR(D587="",AND(ISNUMBER(D587),D587&gt;=0.0,D587&lt;=1000000000000000.0))</formula1>
    </dataValidation>
    <dataValidation sqref="D588" showDropDown="0" showInputMessage="1" showErrorMessage="1" allowBlank="1" errorTitle="Invalid number" error="Enter a numeric value between 0 and 1e+15." promptTitle="Number required" prompt="Enter a numeric value between 0 and 1e+15." type="custom" errorStyle="stop">
      <formula1>=OR(D588="",AND(ISNUMBER(D588),D588&gt;=0.0,D588&lt;=1000000000000000.0))</formula1>
    </dataValidation>
    <dataValidation sqref="D589" showDropDown="0" showInputMessage="1" showErrorMessage="1" allowBlank="1" errorTitle="Invalid number" error="Enter a numeric value between 0 and 1e+15." promptTitle="Number required" prompt="Enter a numeric value between 0 and 1e+15." type="custom" errorStyle="stop">
      <formula1>=OR(D589="",AND(ISNUMBER(D589),D589&gt;=0.0,D589&lt;=1000000000000000.0))</formula1>
    </dataValidation>
    <dataValidation sqref="D590" showDropDown="0" showInputMessage="1" showErrorMessage="1" allowBlank="1" errorTitle="Invalid number" error="Enter a numeric value between 0 and 1e+15." promptTitle="Number required" prompt="Enter a numeric value between 0 and 1e+15." type="custom" errorStyle="stop">
      <formula1>=OR(D590="",AND(ISNUMBER(D590),D590&gt;=0.0,D590&lt;=1000000000000000.0))</formula1>
    </dataValidation>
    <dataValidation sqref="D591" showDropDown="0" showInputMessage="1" showErrorMessage="1" allowBlank="1" errorTitle="Invalid number" error="Enter a numeric value between 0 and 1e+15." promptTitle="Number required" prompt="Enter a numeric value between 0 and 1e+15." type="custom" errorStyle="stop">
      <formula1>=OR(D591="",AND(ISNUMBER(D591),D591&gt;=0.0,D591&lt;=1000000000000000.0))</formula1>
    </dataValidation>
    <dataValidation sqref="D592" showDropDown="0" showInputMessage="1" showErrorMessage="1" allowBlank="1" errorTitle="Invalid number" error="Enter a numeric value between 0 and 1e+15." promptTitle="Number required" prompt="Enter a numeric value between 0 and 1e+15." type="custom" errorStyle="stop">
      <formula1>=OR(D592="",AND(ISNUMBER(D592),D592&gt;=0.0,D592&lt;=1000000000000000.0))</formula1>
    </dataValidation>
    <dataValidation sqref="D593" showDropDown="0" showInputMessage="1" showErrorMessage="1" allowBlank="1" errorTitle="Invalid number" error="Enter a numeric value between 0 and 1e+15." promptTitle="Number required" prompt="Enter a numeric value between 0 and 1e+15." type="custom" errorStyle="stop">
      <formula1>=OR(D593="",AND(ISNUMBER(D593),D593&gt;=0.0,D593&lt;=1000000000000000.0))</formula1>
    </dataValidation>
    <dataValidation sqref="D594" showDropDown="0" showInputMessage="1" showErrorMessage="1" allowBlank="1" errorTitle="Invalid number" error="Enter a numeric value between 0 and 1e+15." promptTitle="Number required" prompt="Enter a numeric value between 0 and 1e+15." type="custom" errorStyle="stop">
      <formula1>=OR(D594="",AND(ISNUMBER(D594),D594&gt;=0.0,D594&lt;=1000000000000000.0))</formula1>
    </dataValidation>
    <dataValidation sqref="D595" showDropDown="0" showInputMessage="1" showErrorMessage="1" allowBlank="1" errorTitle="Invalid number" error="Enter a numeric value between 0 and 1e+15." promptTitle="Number required" prompt="Enter a numeric value between 0 and 1e+15." type="custom" errorStyle="stop">
      <formula1>=OR(D595="",AND(ISNUMBER(D595),D595&gt;=0.0,D595&lt;=1000000000000000.0))</formula1>
    </dataValidation>
    <dataValidation sqref="D596" showDropDown="0" showInputMessage="1" showErrorMessage="1" allowBlank="1" errorTitle="Invalid number" error="Enter a numeric value between 0 and 1e+15." promptTitle="Number required" prompt="Enter a numeric value between 0 and 1e+15." type="custom" errorStyle="stop">
      <formula1>=OR(D596="",AND(ISNUMBER(D596),D596&gt;=0.0,D596&lt;=1000000000000000.0))</formula1>
    </dataValidation>
    <dataValidation sqref="D597" showDropDown="0" showInputMessage="1" showErrorMessage="1" allowBlank="1" errorTitle="Invalid number" error="Enter a numeric value between 0 and 1e+15." promptTitle="Number required" prompt="Enter a numeric value between 0 and 1e+15." type="custom" errorStyle="stop">
      <formula1>=OR(D597="",AND(ISNUMBER(D597),D597&gt;=0.0,D597&lt;=1000000000000000.0))</formula1>
    </dataValidation>
    <dataValidation sqref="D598" showDropDown="0" showInputMessage="1" showErrorMessage="1" allowBlank="1" errorTitle="Invalid number" error="Enter a numeric value between 0 and 1e+15." promptTitle="Number required" prompt="Enter a numeric value between 0 and 1e+15." type="custom" errorStyle="stop">
      <formula1>=OR(D598="",AND(ISNUMBER(D598),D598&gt;=0.0,D598&lt;=1000000000000000.0))</formula1>
    </dataValidation>
    <dataValidation sqref="D599" showDropDown="0" showInputMessage="1" showErrorMessage="1" allowBlank="1" errorTitle="Invalid number" error="Enter a numeric value between 0 and 1e+15." promptTitle="Number required" prompt="Enter a numeric value between 0 and 1e+15." type="custom" errorStyle="stop">
      <formula1>=OR(D599="",AND(ISNUMBER(D599),D599&gt;=0.0,D599&lt;=1000000000000000.0))</formula1>
    </dataValidation>
    <dataValidation sqref="D600" showDropDown="0" showInputMessage="1" showErrorMessage="1" allowBlank="1" errorTitle="Invalid number" error="Enter a numeric value between 0 and 1e+15." promptTitle="Number required" prompt="Enter a numeric value between 0 and 1e+15." type="custom" errorStyle="stop">
      <formula1>=OR(D600="",AND(ISNUMBER(D600),D600&gt;=0.0,D600&lt;=1000000000000000.0))</formula1>
    </dataValidation>
    <dataValidation sqref="D601" showDropDown="0" showInputMessage="1" showErrorMessage="1" allowBlank="1" errorTitle="Invalid number" error="Enter a numeric value between 0 and 1e+15." promptTitle="Number required" prompt="Enter a numeric value between 0 and 1e+15." type="custom" errorStyle="stop">
      <formula1>=OR(D601="",AND(ISNUMBER(D601),D601&gt;=0.0,D601&lt;=1000000000000000.0))</formula1>
    </dataValidation>
    <dataValidation sqref="D602" showDropDown="0" showInputMessage="1" showErrorMessage="1" allowBlank="1" errorTitle="Invalid number" error="Enter a numeric value between 0 and 1e+15." promptTitle="Number required" prompt="Enter a numeric value between 0 and 1e+15." type="custom" errorStyle="stop">
      <formula1>=OR(D602="",AND(ISNUMBER(D602),D602&gt;=0.0,D602&lt;=1000000000000000.0))</formula1>
    </dataValidation>
    <dataValidation sqref="D603" showDropDown="0" showInputMessage="1" showErrorMessage="1" allowBlank="1" errorTitle="Invalid number" error="Enter a numeric value between 0 and 1e+15." promptTitle="Number required" prompt="Enter a numeric value between 0 and 1e+15." type="custom" errorStyle="stop">
      <formula1>=OR(D603="",AND(ISNUMBER(D603),D603&gt;=0.0,D603&lt;=1000000000000000.0))</formula1>
    </dataValidation>
    <dataValidation sqref="D604" showDropDown="0" showInputMessage="1" showErrorMessage="1" allowBlank="1" errorTitle="Invalid number" error="Enter a numeric value between 0 and 1e+15." promptTitle="Number required" prompt="Enter a numeric value between 0 and 1e+15." type="custom" errorStyle="stop">
      <formula1>=OR(D604="",AND(ISNUMBER(D604),D604&gt;=0.0,D604&lt;=1000000000000000.0))</formula1>
    </dataValidation>
    <dataValidation sqref="D605" showDropDown="0" showInputMessage="1" showErrorMessage="1" allowBlank="1" errorTitle="Invalid number" error="Enter a numeric value between 0 and 1e+15." promptTitle="Number required" prompt="Enter a numeric value between 0 and 1e+15." type="custom" errorStyle="stop">
      <formula1>=OR(D605="",AND(ISNUMBER(D605),D605&gt;=0.0,D605&lt;=1000000000000000.0))</formula1>
    </dataValidation>
    <dataValidation sqref="D606" showDropDown="0" showInputMessage="1" showErrorMessage="1" allowBlank="1" errorTitle="Invalid number" error="Enter a numeric value between 0 and 1e+15." promptTitle="Number required" prompt="Enter a numeric value between 0 and 1e+15." type="custom" errorStyle="stop">
      <formula1>=OR(D606="",AND(ISNUMBER(D606),D606&gt;=0.0,D606&lt;=1000000000000000.0))</formula1>
    </dataValidation>
    <dataValidation sqref="D607" showDropDown="0" showInputMessage="1" showErrorMessage="1" allowBlank="1" errorTitle="Invalid number" error="Enter a numeric value between 0 and 1e+15." promptTitle="Number required" prompt="Enter a numeric value between 0 and 1e+15." type="custom" errorStyle="stop">
      <formula1>=OR(D607="",AND(ISNUMBER(D607),D607&gt;=0.0,D607&lt;=1000000000000000.0))</formula1>
    </dataValidation>
    <dataValidation sqref="D608" showDropDown="0" showInputMessage="1" showErrorMessage="1" allowBlank="1" errorTitle="Invalid number" error="Enter a numeric value between 0 and 1e+15." promptTitle="Number required" prompt="Enter a numeric value between 0 and 1e+15." type="custom" errorStyle="stop">
      <formula1>=OR(D608="",AND(ISNUMBER(D608),D608&gt;=0.0,D608&lt;=1000000000000000.0))</formula1>
    </dataValidation>
    <dataValidation sqref="D609" showDropDown="0" showInputMessage="1" showErrorMessage="1" allowBlank="1" errorTitle="Invalid number" error="Enter a numeric value between 0 and 1e+15." promptTitle="Number required" prompt="Enter a numeric value between 0 and 1e+15." type="custom" errorStyle="stop">
      <formula1>=OR(D609="",AND(ISNUMBER(D609),D609&gt;=0.0,D609&lt;=1000000000000000.0))</formula1>
    </dataValidation>
    <dataValidation sqref="D610" showDropDown="0" showInputMessage="1" showErrorMessage="1" allowBlank="1" errorTitle="Invalid number" error="Enter a numeric value between 0 and 1e+15." promptTitle="Number required" prompt="Enter a numeric value between 0 and 1e+15." type="custom" errorStyle="stop">
      <formula1>=OR(D610="",AND(ISNUMBER(D610),D610&gt;=0.0,D610&lt;=1000000000000000.0))</formula1>
    </dataValidation>
    <dataValidation sqref="D611" showDropDown="0" showInputMessage="1" showErrorMessage="1" allowBlank="1" errorTitle="Invalid number" error="Enter a numeric value between 0 and 1e+15." promptTitle="Number required" prompt="Enter a numeric value between 0 and 1e+15." type="custom" errorStyle="stop">
      <formula1>=OR(D611="",AND(ISNUMBER(D611),D611&gt;=0.0,D611&lt;=1000000000000000.0))</formula1>
    </dataValidation>
    <dataValidation sqref="D612" showDropDown="0" showInputMessage="1" showErrorMessage="1" allowBlank="1" errorTitle="Invalid number" error="Enter a numeric value between 0 and 1e+15." promptTitle="Number required" prompt="Enter a numeric value between 0 and 1e+15." type="custom" errorStyle="stop">
      <formula1>=OR(D612="",AND(ISNUMBER(D612),D612&gt;=0.0,D612&lt;=1000000000000000.0))</formula1>
    </dataValidation>
    <dataValidation sqref="D613" showDropDown="0" showInputMessage="1" showErrorMessage="1" allowBlank="1" errorTitle="Invalid number" error="Enter a numeric value between 0 and 1e+15." promptTitle="Number required" prompt="Enter a numeric value between 0 and 1e+15." type="custom" errorStyle="stop">
      <formula1>=OR(D613="",AND(ISNUMBER(D613),D613&gt;=0.0,D613&lt;=1000000000000000.0))</formula1>
    </dataValidation>
    <dataValidation sqref="D614" showDropDown="0" showInputMessage="1" showErrorMessage="1" allowBlank="1" errorTitle="Invalid number" error="Enter a numeric value between 0 and 1e+15." promptTitle="Number required" prompt="Enter a numeric value between 0 and 1e+15." type="custom" errorStyle="stop">
      <formula1>=OR(D614="",AND(ISNUMBER(D614),D614&gt;=0.0,D614&lt;=1000000000000000.0))</formula1>
    </dataValidation>
    <dataValidation sqref="D615" showDropDown="0" showInputMessage="1" showErrorMessage="1" allowBlank="1" errorTitle="Invalid number" error="Enter a numeric value between 0 and 1e+15." promptTitle="Number required" prompt="Enter a numeric value between 0 and 1e+15." type="custom" errorStyle="stop">
      <formula1>=OR(D615="",AND(ISNUMBER(D615),D615&gt;=0.0,D615&lt;=1000000000000000.0))</formula1>
    </dataValidation>
    <dataValidation sqref="D616" showDropDown="0" showInputMessage="1" showErrorMessage="1" allowBlank="1" errorTitle="Invalid number" error="Enter a numeric value between 0 and 1e+15." promptTitle="Number required" prompt="Enter a numeric value between 0 and 1e+15." type="custom" errorStyle="stop">
      <formula1>=OR(D616="",AND(ISNUMBER(D616),D616&gt;=0.0,D616&lt;=1000000000000000.0))</formula1>
    </dataValidation>
    <dataValidation sqref="D617" showDropDown="0" showInputMessage="1" showErrorMessage="1" allowBlank="1" errorTitle="Invalid number" error="Enter a numeric value between 0 and 1e+15." promptTitle="Number required" prompt="Enter a numeric value between 0 and 1e+15." type="custom" errorStyle="stop">
      <formula1>=OR(D617="",AND(ISNUMBER(D617),D617&gt;=0.0,D617&lt;=1000000000000000.0))</formula1>
    </dataValidation>
    <dataValidation sqref="D618" showDropDown="0" showInputMessage="1" showErrorMessage="1" allowBlank="1" errorTitle="Invalid number" error="Enter a numeric value between 0 and 1e+15." promptTitle="Number required" prompt="Enter a numeric value between 0 and 1e+15." type="custom" errorStyle="stop">
      <formula1>=OR(D618="",AND(ISNUMBER(D618),D618&gt;=0.0,D618&lt;=1000000000000000.0))</formula1>
    </dataValidation>
    <dataValidation sqref="D619" showDropDown="0" showInputMessage="1" showErrorMessage="1" allowBlank="1" errorTitle="Invalid number" error="Enter a numeric value between 0 and 1e+15." promptTitle="Number required" prompt="Enter a numeric value between 0 and 1e+15." type="custom" errorStyle="stop">
      <formula1>=OR(D619="",AND(ISNUMBER(D619),D619&gt;=0.0,D619&lt;=1000000000000000.0))</formula1>
    </dataValidation>
    <dataValidation sqref="D620" showDropDown="0" showInputMessage="1" showErrorMessage="1" allowBlank="1" errorTitle="Invalid number" error="Enter a numeric value between 0 and 1e+15." promptTitle="Number required" prompt="Enter a numeric value between 0 and 1e+15." type="custom" errorStyle="stop">
      <formula1>=OR(D620="",AND(ISNUMBER(D620),D620&gt;=0.0,D620&lt;=1000000000000000.0))</formula1>
    </dataValidation>
    <dataValidation sqref="D621" showDropDown="0" showInputMessage="1" showErrorMessage="1" allowBlank="1" errorTitle="Invalid number" error="Enter a numeric value between 0 and 1e+15." promptTitle="Number required" prompt="Enter a numeric value between 0 and 1e+15." type="custom" errorStyle="stop">
      <formula1>=OR(D621="",AND(ISNUMBER(D621),D621&gt;=0.0,D621&lt;=1000000000000000.0))</formula1>
    </dataValidation>
    <dataValidation sqref="D622" showDropDown="0" showInputMessage="1" showErrorMessage="1" allowBlank="1" errorTitle="Invalid number" error="Enter a numeric value between 0 and 1e+15." promptTitle="Number required" prompt="Enter a numeric value between 0 and 1e+15." type="custom" errorStyle="stop">
      <formula1>=OR(D622="",AND(ISNUMBER(D622),D622&gt;=0.0,D622&lt;=1000000000000000.0))</formula1>
    </dataValidation>
    <dataValidation sqref="D623" showDropDown="0" showInputMessage="1" showErrorMessage="1" allowBlank="1" errorTitle="Invalid number" error="Enter a numeric value between 0 and 1e+15." promptTitle="Number required" prompt="Enter a numeric value between 0 and 1e+15." type="custom" errorStyle="stop">
      <formula1>=OR(D623="",AND(ISNUMBER(D623),D623&gt;=0.0,D623&lt;=1000000000000000.0))</formula1>
    </dataValidation>
    <dataValidation sqref="D624" showDropDown="0" showInputMessage="1" showErrorMessage="1" allowBlank="1" errorTitle="Invalid number" error="Enter a numeric value between 0 and 1e+15." promptTitle="Number required" prompt="Enter a numeric value between 0 and 1e+15." type="custom" errorStyle="stop">
      <formula1>=OR(D624="",AND(ISNUMBER(D624),D624&gt;=0.0,D624&lt;=1000000000000000.0))</formula1>
    </dataValidation>
    <dataValidation sqref="D625" showDropDown="0" showInputMessage="1" showErrorMessage="1" allowBlank="1" errorTitle="Invalid number" error="Enter a numeric value between 0 and 1e+15." promptTitle="Number required" prompt="Enter a numeric value between 0 and 1e+15." type="custom" errorStyle="stop">
      <formula1>=OR(D625="",AND(ISNUMBER(D625),D625&gt;=0.0,D625&lt;=1000000000000000.0))</formula1>
    </dataValidation>
    <dataValidation sqref="D626" showDropDown="0" showInputMessage="1" showErrorMessage="1" allowBlank="1" errorTitle="Invalid number" error="Enter a numeric value between 0 and 1e+15." promptTitle="Number required" prompt="Enter a numeric value between 0 and 1e+15." type="custom" errorStyle="stop">
      <formula1>=OR(D626="",AND(ISNUMBER(D626),D626&gt;=0.0,D626&lt;=1000000000000000.0))</formula1>
    </dataValidation>
    <dataValidation sqref="D627" showDropDown="0" showInputMessage="1" showErrorMessage="1" allowBlank="1" errorTitle="Invalid number" error="Enter a numeric value between 0 and 1e+15." promptTitle="Number required" prompt="Enter a numeric value between 0 and 1e+15." type="custom" errorStyle="stop">
      <formula1>=OR(D627="",AND(ISNUMBER(D627),D627&gt;=0.0,D627&lt;=1000000000000000.0))</formula1>
    </dataValidation>
    <dataValidation sqref="D628" showDropDown="0" showInputMessage="1" showErrorMessage="1" allowBlank="1" errorTitle="Invalid number" error="Enter a numeric value between 0 and 1e+15." promptTitle="Number required" prompt="Enter a numeric value between 0 and 1e+15." type="custom" errorStyle="stop">
      <formula1>=OR(D628="",AND(ISNUMBER(D628),D628&gt;=0.0,D628&lt;=1000000000000000.0))</formula1>
    </dataValidation>
    <dataValidation sqref="D629" showDropDown="0" showInputMessage="1" showErrorMessage="1" allowBlank="1" errorTitle="Invalid number" error="Enter a numeric value between 0 and 1e+15." promptTitle="Number required" prompt="Enter a numeric value between 0 and 1e+15." type="custom" errorStyle="stop">
      <formula1>=OR(D629="",AND(ISNUMBER(D629),D629&gt;=0.0,D629&lt;=1000000000000000.0))</formula1>
    </dataValidation>
    <dataValidation sqref="D630" showDropDown="0" showInputMessage="1" showErrorMessage="1" allowBlank="1" errorTitle="Invalid number" error="Enter a numeric value between 0 and 1e+15." promptTitle="Number required" prompt="Enter a numeric value between 0 and 1e+15." type="custom" errorStyle="stop">
      <formula1>=OR(D630="",AND(ISNUMBER(D630),D630&gt;=0.0,D630&lt;=1000000000000000.0))</formula1>
    </dataValidation>
    <dataValidation sqref="D631" showDropDown="0" showInputMessage="1" showErrorMessage="1" allowBlank="1" errorTitle="Invalid number" error="Enter a numeric value between 0 and 1e+15." promptTitle="Number required" prompt="Enter a numeric value between 0 and 1e+15." type="custom" errorStyle="stop">
      <formula1>=OR(D631="",AND(ISNUMBER(D631),D631&gt;=0.0,D631&lt;=1000000000000000.0))</formula1>
    </dataValidation>
    <dataValidation sqref="D632" showDropDown="0" showInputMessage="1" showErrorMessage="1" allowBlank="1" errorTitle="Invalid number" error="Enter a numeric value between 0 and 1e+15." promptTitle="Number required" prompt="Enter a numeric value between 0 and 1e+15." type="custom" errorStyle="stop">
      <formula1>=OR(D632="",AND(ISNUMBER(D632),D632&gt;=0.0,D632&lt;=1000000000000000.0))</formula1>
    </dataValidation>
    <dataValidation sqref="D633" showDropDown="0" showInputMessage="1" showErrorMessage="1" allowBlank="1" errorTitle="Invalid number" error="Enter a numeric value between 0 and 1e+15." promptTitle="Number required" prompt="Enter a numeric value between 0 and 1e+15." type="custom" errorStyle="stop">
      <formula1>=OR(D633="",AND(ISNUMBER(D633),D633&gt;=0.0,D633&lt;=1000000000000000.0))</formula1>
    </dataValidation>
    <dataValidation sqref="D634" showDropDown="0" showInputMessage="1" showErrorMessage="1" allowBlank="1" errorTitle="Invalid number" error="Enter a numeric value between 0 and 1e+15." promptTitle="Number required" prompt="Enter a numeric value between 0 and 1e+15." type="custom" errorStyle="stop">
      <formula1>=OR(D634="",AND(ISNUMBER(D634),D634&gt;=0.0,D634&lt;=1000000000000000.0))</formula1>
    </dataValidation>
    <dataValidation sqref="D635" showDropDown="0" showInputMessage="1" showErrorMessage="1" allowBlank="1" errorTitle="Invalid number" error="Enter a numeric value between 0 and 1e+15." promptTitle="Number required" prompt="Enter a numeric value between 0 and 1e+15." type="custom" errorStyle="stop">
      <formula1>=OR(D635="",AND(ISNUMBER(D635),D635&gt;=0.0,D635&lt;=1000000000000000.0))</formula1>
    </dataValidation>
    <dataValidation sqref="D636" showDropDown="0" showInputMessage="1" showErrorMessage="1" allowBlank="1" errorTitle="Invalid number" error="Enter a numeric value between 0 and 1e+15." promptTitle="Number required" prompt="Enter a numeric value between 0 and 1e+15." type="custom" errorStyle="stop">
      <formula1>=OR(D636="",AND(ISNUMBER(D636),D636&gt;=0.0,D636&lt;=1000000000000000.0))</formula1>
    </dataValidation>
    <dataValidation sqref="D637" showDropDown="0" showInputMessage="1" showErrorMessage="1" allowBlank="1" errorTitle="Invalid number" error="Enter a numeric value between 0 and 1e+15." promptTitle="Number required" prompt="Enter a numeric value between 0 and 1e+15." type="custom" errorStyle="stop">
      <formula1>=OR(D637="",AND(ISNUMBER(D637),D637&gt;=0.0,D637&lt;=1000000000000000.0))</formula1>
    </dataValidation>
    <dataValidation sqref="D638" showDropDown="0" showInputMessage="1" showErrorMessage="1" allowBlank="1" errorTitle="Invalid number" error="Enter a numeric value between 0 and 1e+15." promptTitle="Number required" prompt="Enter a numeric value between 0 and 1e+15." type="custom" errorStyle="stop">
      <formula1>=OR(D638="",AND(ISNUMBER(D638),D638&gt;=0.0,D638&lt;=1000000000000000.0))</formula1>
    </dataValidation>
    <dataValidation sqref="D639" showDropDown="0" showInputMessage="1" showErrorMessage="1" allowBlank="1" errorTitle="Invalid number" error="Enter a numeric value between 0 and 1e+15." promptTitle="Number required" prompt="Enter a numeric value between 0 and 1e+15." type="custom" errorStyle="stop">
      <formula1>=OR(D639="",AND(ISNUMBER(D639),D639&gt;=0.0,D639&lt;=1000000000000000.0))</formula1>
    </dataValidation>
    <dataValidation sqref="D640" showDropDown="0" showInputMessage="1" showErrorMessage="1" allowBlank="1" errorTitle="Invalid number" error="Enter a numeric value between 0 and 1e+15." promptTitle="Number required" prompt="Enter a numeric value between 0 and 1e+15." type="custom" errorStyle="stop">
      <formula1>=OR(D640="",AND(ISNUMBER(D640),D640&gt;=0.0,D640&lt;=1000000000000000.0))</formula1>
    </dataValidation>
    <dataValidation sqref="D642" showDropDown="0" showInputMessage="1" showErrorMessage="1" allowBlank="1" errorTitle="Invalid number" error="Enter a numeric value between 0 and 1e+15." promptTitle="Number required" prompt="Enter a numeric value between 0 and 1e+15." type="custom" errorStyle="stop">
      <formula1>=OR(D642="",AND(ISNUMBER(D642),D642&gt;=0.0,D642&lt;=1000000000000000.0))</formula1>
    </dataValidation>
    <dataValidation sqref="D643" showDropDown="0" showInputMessage="1" showErrorMessage="1" allowBlank="1" errorTitle="Invalid number" error="Enter a numeric value between 0 and 1e+15." promptTitle="Number required" prompt="Enter a numeric value between 0 and 1e+15." type="custom" errorStyle="stop">
      <formula1>=OR(D643="",AND(ISNUMBER(D643),D643&gt;=0.0,D643&lt;=1000000000000000.0))</formula1>
    </dataValidation>
    <dataValidation sqref="D644" showDropDown="0" showInputMessage="1" showErrorMessage="1" allowBlank="1" errorTitle="Invalid number" error="Enter a numeric value between 0 and 1e+15." promptTitle="Number required" prompt="Enter a numeric value between 0 and 1e+15." type="custom" errorStyle="stop">
      <formula1>=OR(D644="",AND(ISNUMBER(D644),D644&gt;=0.0,D644&lt;=1000000000000000.0))</formula1>
    </dataValidation>
    <dataValidation sqref="D645" showDropDown="0" showInputMessage="1" showErrorMessage="1" allowBlank="1" errorTitle="Invalid number" error="Enter a numeric value between 0 and 1e+15." promptTitle="Number required" prompt="Enter a numeric value between 0 and 1e+15." type="custom" errorStyle="stop">
      <formula1>=OR(D645="",AND(ISNUMBER(D645),D645&gt;=0.0,D645&lt;=1000000000000000.0))</formula1>
    </dataValidation>
    <dataValidation sqref="D646" showDropDown="0" showInputMessage="1" showErrorMessage="1" allowBlank="1" errorTitle="Invalid number" error="Enter a numeric value between 0 and 1e+15." promptTitle="Number required" prompt="Enter a numeric value between 0 and 1e+15." type="custom" errorStyle="stop">
      <formula1>=OR(D646="",AND(ISNUMBER(D646),D646&gt;=0.0,D646&lt;=1000000000000000.0))</formula1>
    </dataValidation>
    <dataValidation sqref="D647" showDropDown="0" showInputMessage="1" showErrorMessage="1" allowBlank="1" errorTitle="Invalid number" error="Enter a numeric value between 0 and 1e+15." promptTitle="Number required" prompt="Enter a numeric value between 0 and 1e+15." type="custom" errorStyle="stop">
      <formula1>=OR(D647="",AND(ISNUMBER(D647),D647&gt;=0.0,D647&lt;=1000000000000000.0))</formula1>
    </dataValidation>
    <dataValidation sqref="D648" showDropDown="0" showInputMessage="1" showErrorMessage="1" allowBlank="1" errorTitle="Invalid number" error="Enter a numeric value between 0 and 1e+15." promptTitle="Number required" prompt="Enter a numeric value between 0 and 1e+15." type="custom" errorStyle="stop">
      <formula1>=OR(D648="",AND(ISNUMBER(D648),D648&gt;=0.0,D648&lt;=1000000000000000.0))</formula1>
    </dataValidation>
    <dataValidation sqref="D649" showDropDown="0" showInputMessage="1" showErrorMessage="1" allowBlank="1" errorTitle="Invalid number" error="Enter a numeric value between 0 and 1e+15." promptTitle="Number required" prompt="Enter a numeric value between 0 and 1e+15." type="custom" errorStyle="stop">
      <formula1>=OR(D649="",AND(ISNUMBER(D649),D649&gt;=0.0,D649&lt;=1000000000000000.0))</formula1>
    </dataValidation>
    <dataValidation sqref="D650" showDropDown="0" showInputMessage="1" showErrorMessage="1" allowBlank="1" errorTitle="Invalid number" error="Enter a numeric value between 0 and 1e+15." promptTitle="Number required" prompt="Enter a numeric value between 0 and 1e+15." type="custom" errorStyle="stop">
      <formula1>=OR(D650="",AND(ISNUMBER(D650),D650&gt;=0.0,D650&lt;=1000000000000000.0))</formula1>
    </dataValidation>
    <dataValidation sqref="D652" showDropDown="0" showInputMessage="1" showErrorMessage="1" allowBlank="1" errorTitle="Invalid number" error="Enter a numeric value between 0 and 1e+15." promptTitle="Number required" prompt="Enter a numeric value between 0 and 1e+15." type="custom" errorStyle="stop">
      <formula1>=OR(D652="",AND(ISNUMBER(D652),D652&gt;=0.0,D652&lt;=1000000000000000.0))</formula1>
    </dataValidation>
    <dataValidation sqref="D653" showDropDown="0" showInputMessage="1" showErrorMessage="1" allowBlank="1" errorTitle="Invalid number" error="Enter a numeric value between 0 and 1e+15." promptTitle="Number required" prompt="Enter a numeric value between 0 and 1e+15." type="custom" errorStyle="stop">
      <formula1>=OR(D653="",AND(ISNUMBER(D653),D653&gt;=0.0,D653&lt;=1000000000000000.0))</formula1>
    </dataValidation>
    <dataValidation sqref="D654" showDropDown="0" showInputMessage="1" showErrorMessage="1" allowBlank="1" errorTitle="Invalid number" error="Enter a numeric value between 0 and 1e+15." promptTitle="Number required" prompt="Enter a numeric value between 0 and 1e+15." type="custom" errorStyle="stop">
      <formula1>=OR(D654="",AND(ISNUMBER(D654),D654&gt;=0.0,D654&lt;=1000000000000000.0))</formula1>
    </dataValidation>
    <dataValidation sqref="D655" showDropDown="0" showInputMessage="1" showErrorMessage="1" allowBlank="1" errorTitle="Invalid number" error="Enter a numeric value between 0 and 1e+15." promptTitle="Number required" prompt="Enter a numeric value between 0 and 1e+15." type="custom" errorStyle="stop">
      <formula1>=OR(D655="",AND(ISNUMBER(D655),D655&gt;=0.0,D655&lt;=1000000000000000.0))</formula1>
    </dataValidation>
    <dataValidation sqref="D656" showDropDown="0" showInputMessage="1" showErrorMessage="1" allowBlank="1" errorTitle="Invalid number" error="Enter a numeric value between 0 and 1e+15." promptTitle="Number required" prompt="Enter a numeric value between 0 and 1e+15." type="custom" errorStyle="stop">
      <formula1>=OR(D656="",AND(ISNUMBER(D656),D656&gt;=0.0,D656&lt;=1000000000000000.0))</formula1>
    </dataValidation>
    <dataValidation sqref="D657" showDropDown="0" showInputMessage="1" showErrorMessage="1" allowBlank="1" errorTitle="Invalid number" error="Enter a numeric value between 0 and 1e+15." promptTitle="Number required" prompt="Enter a numeric value between 0 and 1e+15." type="custom" errorStyle="stop">
      <formula1>=OR(D657="",AND(ISNUMBER(D657),D657&gt;=0.0,D657&lt;=1000000000000000.0))</formula1>
    </dataValidation>
    <dataValidation sqref="D658" showDropDown="0" showInputMessage="1" showErrorMessage="1" allowBlank="1" errorTitle="Invalid number" error="Enter a numeric value between 0 and 1e+15." promptTitle="Number required" prompt="Enter a numeric value between 0 and 1e+15." type="custom" errorStyle="stop">
      <formula1>=OR(D658="",AND(ISNUMBER(D658),D658&gt;=0.0,D658&lt;=1000000000000000.0))</formula1>
    </dataValidation>
    <dataValidation sqref="D659" showDropDown="0" showInputMessage="1" showErrorMessage="1" allowBlank="1" errorTitle="Invalid number" error="Enter a numeric value between 0 and 1e+15." promptTitle="Number required" prompt="Enter a numeric value between 0 and 1e+15." type="custom" errorStyle="stop">
      <formula1>=OR(D659="",AND(ISNUMBER(D659),D659&gt;=0.0,D659&lt;=1000000000000000.0))</formula1>
    </dataValidation>
    <dataValidation sqref="D660" showDropDown="0" showInputMessage="1" showErrorMessage="1" allowBlank="1" errorTitle="Invalid number" error="Enter a numeric value between 0 and 1e+15." promptTitle="Number required" prompt="Enter a numeric value between 0 and 1e+15." type="custom" errorStyle="stop">
      <formula1>=OR(D660="",AND(ISNUMBER(D660),D660&gt;=0.0,D660&lt;=1000000000000000.0))</formula1>
    </dataValidation>
    <dataValidation sqref="D661" showDropDown="0" showInputMessage="1" showErrorMessage="1" allowBlank="1" errorTitle="Invalid number" error="Enter a numeric value between 0 and 1e+15." promptTitle="Number required" prompt="Enter a numeric value between 0 and 1e+15." type="custom" errorStyle="stop">
      <formula1>=OR(D661="",AND(ISNUMBER(D661),D661&gt;=0.0,D661&lt;=1000000000000000.0))</formula1>
    </dataValidation>
    <dataValidation sqref="D662" showDropDown="0" showInputMessage="1" showErrorMessage="1" allowBlank="1" errorTitle="Invalid number" error="Enter a numeric value between 0 and 1e+15." promptTitle="Number required" prompt="Enter a numeric value between 0 and 1e+15." type="custom" errorStyle="stop">
      <formula1>=OR(D662="",AND(ISNUMBER(D662),D662&gt;=0.0,D662&lt;=1000000000000000.0))</formula1>
    </dataValidation>
    <dataValidation sqref="D663" showDropDown="0" showInputMessage="1" showErrorMessage="1" allowBlank="1" errorTitle="Invalid number" error="Enter a numeric value between 0 and 1e+15." promptTitle="Number required" prompt="Enter a numeric value between 0 and 1e+15." type="custom" errorStyle="stop">
      <formula1>=OR(D663="",AND(ISNUMBER(D663),D663&gt;=0.0,D663&lt;=1000000000000000.0))</formula1>
    </dataValidation>
    <dataValidation sqref="D664" showDropDown="0" showInputMessage="1" showErrorMessage="1" allowBlank="1" errorTitle="Invalid number" error="Enter a numeric value between 0 and 1e+15." promptTitle="Number required" prompt="Enter a numeric value between 0 and 1e+15." type="custom" errorStyle="stop">
      <formula1>=OR(D664="",AND(ISNUMBER(D664),D664&gt;=0.0,D664&lt;=1000000000000000.0))</formula1>
    </dataValidation>
    <dataValidation sqref="D665" showDropDown="0" showInputMessage="1" showErrorMessage="1" allowBlank="1" errorTitle="Invalid number" error="Enter a numeric value between 0 and 1e+15." promptTitle="Number required" prompt="Enter a numeric value between 0 and 1e+15." type="custom" errorStyle="stop">
      <formula1>=OR(D665="",AND(ISNUMBER(D665),D665&gt;=0.0,D665&lt;=1000000000000000.0))</formula1>
    </dataValidation>
    <dataValidation sqref="D666" showDropDown="0" showInputMessage="1" showErrorMessage="1" allowBlank="1" errorTitle="Invalid number" error="Enter a numeric value between 0 and 1e+15." promptTitle="Number required" prompt="Enter a numeric value between 0 and 1e+15." type="custom" errorStyle="stop">
      <formula1>=OR(D666="",AND(ISNUMBER(D666),D666&gt;=0.0,D666&lt;=1000000000000000.0))</formula1>
    </dataValidation>
    <dataValidation sqref="D668" showDropDown="0" showInputMessage="1" showErrorMessage="1" allowBlank="1" errorTitle="Invalid number" error="Enter a numeric value between 0 and 1e+15." promptTitle="Number required" prompt="Enter a numeric value between 0 and 1e+15." type="custom" errorStyle="stop">
      <formula1>=OR(D668="",AND(ISNUMBER(D668),D668&gt;=0.0,D668&lt;=1000000000000000.0))</formula1>
    </dataValidation>
    <dataValidation sqref="D669" showDropDown="0" showInputMessage="1" showErrorMessage="1" allowBlank="1" errorTitle="Invalid number" error="Enter a numeric value between 0 and 1e+15." promptTitle="Number required" prompt="Enter a numeric value between 0 and 1e+15." type="custom" errorStyle="stop">
      <formula1>=OR(D669="",AND(ISNUMBER(D669),D669&gt;=0.0,D669&lt;=1000000000000000.0))</formula1>
    </dataValidation>
    <dataValidation sqref="D670" showDropDown="0" showInputMessage="1" showErrorMessage="1" allowBlank="1" errorTitle="Invalid number" error="Enter a numeric value between 0 and 1e+15." promptTitle="Number required" prompt="Enter a numeric value between 0 and 1e+15." type="custom" errorStyle="stop">
      <formula1>=OR(D670="",AND(ISNUMBER(D670),D670&gt;=0.0,D670&lt;=1000000000000000.0))</formula1>
    </dataValidation>
    <dataValidation sqref="D672" showDropDown="0" showInputMessage="1" showErrorMessage="1" allowBlank="1" errorTitle="Invalid number" error="Enter a numeric value between 0 and 1e+15." promptTitle="Number required" prompt="Enter a numeric value between 0 and 1e+15." type="custom" errorStyle="stop">
      <formula1>=OR(D672="",AND(ISNUMBER(D672),D672&gt;=0.0,D672&lt;=1000000000000000.0))</formula1>
    </dataValidation>
    <dataValidation sqref="D673" showDropDown="0" showInputMessage="1" showErrorMessage="1" allowBlank="1" errorTitle="Invalid number" error="Enter a numeric value between 0 and 1e+15." promptTitle="Number required" prompt="Enter a numeric value between 0 and 1e+15." type="custom" errorStyle="stop">
      <formula1>=OR(D673="",AND(ISNUMBER(D673),D673&gt;=0.0,D673&lt;=1000000000000000.0))</formula1>
    </dataValidation>
    <dataValidation sqref="D674" showDropDown="0" showInputMessage="1" showErrorMessage="1" allowBlank="1" errorTitle="Invalid number" error="Enter a numeric value between 0 and 1e+15." promptTitle="Number required" prompt="Enter a numeric value between 0 and 1e+15." type="custom" errorStyle="stop">
      <formula1>=OR(D674="",AND(ISNUMBER(D674),D674&gt;=0.0,D674&lt;=1000000000000000.0))</formula1>
    </dataValidation>
    <dataValidation sqref="D675" showDropDown="0" showInputMessage="1" showErrorMessage="1" allowBlank="1" errorTitle="Invalid number" error="Enter a numeric value between 0 and 1e+15." promptTitle="Number required" prompt="Enter a numeric value between 0 and 1e+15." type="custom" errorStyle="stop">
      <formula1>=OR(D675="",AND(ISNUMBER(D675),D675&gt;=0.0,D675&lt;=1000000000000000.0))</formula1>
    </dataValidation>
    <dataValidation sqref="D676" showDropDown="0" showInputMessage="1" showErrorMessage="1" allowBlank="1" errorTitle="Invalid number" error="Enter a numeric value between 0 and 1e+15." promptTitle="Number required" prompt="Enter a numeric value between 0 and 1e+15." type="custom" errorStyle="stop">
      <formula1>=OR(D676="",AND(ISNUMBER(D676),D676&gt;=0.0,D676&lt;=1000000000000000.0))</formula1>
    </dataValidation>
    <dataValidation sqref="D677" showDropDown="0" showInputMessage="1" showErrorMessage="1" allowBlank="1" errorTitle="Invalid number" error="Enter a numeric value between 0 and 1e+15." promptTitle="Number required" prompt="Enter a numeric value between 0 and 1e+15." type="custom" errorStyle="stop">
      <formula1>=OR(D677="",AND(ISNUMBER(D677),D677&gt;=0.0,D677&lt;=1000000000000000.0))</formula1>
    </dataValidation>
    <dataValidation sqref="D678" showDropDown="0" showInputMessage="1" showErrorMessage="1" allowBlank="1" errorTitle="Invalid number" error="Enter a numeric value between 0 and 1e+15." promptTitle="Number required" prompt="Enter a numeric value between 0 and 1e+15." type="custom" errorStyle="stop">
      <formula1>=OR(D678="",AND(ISNUMBER(D678),D678&gt;=0.0,D678&lt;=1000000000000000.0))</formula1>
    </dataValidation>
    <dataValidation sqref="D679" showDropDown="0" showInputMessage="1" showErrorMessage="1" allowBlank="1" errorTitle="Invalid number" error="Enter a numeric value between 0 and 1e+15." promptTitle="Number required" prompt="Enter a numeric value between 0 and 1e+15." type="custom" errorStyle="stop">
      <formula1>=OR(D679="",AND(ISNUMBER(D679),D679&gt;=0.0,D679&lt;=1000000000000000.0))</formula1>
    </dataValidation>
    <dataValidation sqref="D680" showDropDown="0" showInputMessage="1" showErrorMessage="1" allowBlank="1" errorTitle="Invalid number" error="Enter a numeric value between 0 and 1e+15." promptTitle="Number required" prompt="Enter a numeric value between 0 and 1e+15." type="custom" errorStyle="stop">
      <formula1>=OR(D680="",AND(ISNUMBER(D680),D680&gt;=0.0,D680&lt;=1000000000000000.0))</formula1>
    </dataValidation>
    <dataValidation sqref="D682" showDropDown="0" showInputMessage="1" showErrorMessage="1" allowBlank="1" errorTitle="Invalid number" error="Enter a numeric value between 0 and 1e+15." promptTitle="Number required" prompt="Enter a numeric value between 0 and 1e+15." type="custom" errorStyle="stop">
      <formula1>=OR(D682="",AND(ISNUMBER(D682),D682&gt;=0.0,D682&lt;=1000000000000000.0))</formula1>
    </dataValidation>
    <dataValidation sqref="D683" showDropDown="0" showInputMessage="1" showErrorMessage="1" allowBlank="1" errorTitle="Invalid number" error="Enter a numeric value between 0 and 1e+15." promptTitle="Number required" prompt="Enter a numeric value between 0 and 1e+15." type="custom" errorStyle="stop">
      <formula1>=OR(D683="",AND(ISNUMBER(D683),D683&gt;=0.0,D683&lt;=1000000000000000.0))</formula1>
    </dataValidation>
    <dataValidation sqref="D684" showDropDown="0" showInputMessage="1" showErrorMessage="1" allowBlank="1" errorTitle="Invalid number" error="Enter a numeric value between 0 and 1e+15." promptTitle="Number required" prompt="Enter a numeric value between 0 and 1e+15." type="custom" errorStyle="stop">
      <formula1>=OR(D684="",AND(ISNUMBER(D684),D684&gt;=0.0,D684&lt;=1000000000000000.0))</formula1>
    </dataValidation>
    <dataValidation sqref="D687" showDropDown="0" showInputMessage="1" showErrorMessage="1" allowBlank="1" errorTitle="Invalid number" error="Enter a numeric value between 0 and 1e+15." promptTitle="Number required" prompt="Enter a numeric value between 0 and 1e+15." type="custom" errorStyle="stop">
      <formula1>=OR(D687="",AND(ISNUMBER(D687),D687&gt;=0.0,D687&lt;=1000000000000000.0))</formula1>
    </dataValidation>
    <dataValidation sqref="D688" showDropDown="0" showInputMessage="1" showErrorMessage="1" allowBlank="1" errorTitle="Invalid number" error="Enter a numeric value between 0 and 1e+15." promptTitle="Number required" prompt="Enter a numeric value between 0 and 1e+15." type="custom" errorStyle="stop">
      <formula1>=OR(D688="",AND(ISNUMBER(D688),D688&gt;=0.0,D688&lt;=1000000000000000.0))</formula1>
    </dataValidation>
    <dataValidation sqref="D689" showDropDown="0" showInputMessage="1" showErrorMessage="1" allowBlank="1" errorTitle="Invalid number" error="Enter a numeric value between 0 and 1e+15." promptTitle="Number required" prompt="Enter a numeric value between 0 and 1e+15." type="custom" errorStyle="stop">
      <formula1>=OR(D689="",AND(ISNUMBER(D689),D689&gt;=0.0,D689&lt;=1000000000000000.0))</formula1>
    </dataValidation>
    <dataValidation sqref="D690" showDropDown="0" showInputMessage="1" showErrorMessage="1" allowBlank="1" errorTitle="Invalid number" error="Enter a numeric value between 0 and 1e+15." promptTitle="Number required" prompt="Enter a numeric value between 0 and 1e+15." type="custom" errorStyle="stop">
      <formula1>=OR(D690="",AND(ISNUMBER(D690),D690&gt;=0.0,D690&lt;=1000000000000000.0))</formula1>
    </dataValidation>
    <dataValidation sqref="D691" showDropDown="0" showInputMessage="1" showErrorMessage="1" allowBlank="1" errorTitle="Invalid number" error="Enter a numeric value between 0 and 1e+15." promptTitle="Number required" prompt="Enter a numeric value between 0 and 1e+15." type="custom" errorStyle="stop">
      <formula1>=OR(D691="",AND(ISNUMBER(D691),D691&gt;=0.0,D691&lt;=1000000000000000.0))</formula1>
    </dataValidation>
    <dataValidation sqref="D692" showDropDown="0" showInputMessage="1" showErrorMessage="1" allowBlank="1" errorTitle="Invalid number" error="Enter a numeric value between 0 and 1e+15." promptTitle="Number required" prompt="Enter a numeric value between 0 and 1e+15." type="custom" errorStyle="stop">
      <formula1>=OR(D692="",AND(ISNUMBER(D692),D692&gt;=0.0,D692&lt;=1000000000000000.0))</formula1>
    </dataValidation>
    <dataValidation sqref="D693" showDropDown="0" showInputMessage="1" showErrorMessage="1" allowBlank="1" errorTitle="Invalid number" error="Enter a numeric value between 0 and 1e+15." promptTitle="Number required" prompt="Enter a numeric value between 0 and 1e+15." type="custom" errorStyle="stop">
      <formula1>=OR(D693="",AND(ISNUMBER(D693),D693&gt;=0.0,D693&lt;=1000000000000000.0))</formula1>
    </dataValidation>
    <dataValidation sqref="D694" showDropDown="0" showInputMessage="1" showErrorMessage="1" allowBlank="1" errorTitle="Invalid number" error="Enter a numeric value between 0 and 1e+15." promptTitle="Number required" prompt="Enter a numeric value between 0 and 1e+15." type="custom" errorStyle="stop">
      <formula1>=OR(D694="",AND(ISNUMBER(D694),D694&gt;=0.0,D694&lt;=1000000000000000.0))</formula1>
    </dataValidation>
    <dataValidation sqref="D695" showDropDown="0" showInputMessage="1" showErrorMessage="1" allowBlank="1" errorTitle="Invalid number" error="Enter a numeric value between 0 and 1e+15." promptTitle="Number required" prompt="Enter a numeric value between 0 and 1e+15." type="custom" errorStyle="stop">
      <formula1>=OR(D695="",AND(ISNUMBER(D695),D695&gt;=0.0,D695&lt;=1000000000000000.0))</formula1>
    </dataValidation>
    <dataValidation sqref="D696" showDropDown="0" showInputMessage="1" showErrorMessage="1" allowBlank="1" errorTitle="Invalid number" error="Enter a numeric value between 0 and 1e+15." promptTitle="Number required" prompt="Enter a numeric value between 0 and 1e+15." type="custom" errorStyle="stop">
      <formula1>=OR(D696="",AND(ISNUMBER(D696),D696&gt;=0.0,D696&lt;=1000000000000000.0))</formula1>
    </dataValidation>
    <dataValidation sqref="D697" showDropDown="0" showInputMessage="1" showErrorMessage="1" allowBlank="1" errorTitle="Invalid number" error="Enter a numeric value between 0 and 1e+15." promptTitle="Number required" prompt="Enter a numeric value between 0 and 1e+15." type="custom" errorStyle="stop">
      <formula1>=OR(D697="",AND(ISNUMBER(D697),D697&gt;=0.0,D697&lt;=1000000000000000.0))</formula1>
    </dataValidation>
    <dataValidation sqref="D698" showDropDown="0" showInputMessage="1" showErrorMessage="1" allowBlank="1" errorTitle="Invalid number" error="Enter a numeric value between 0 and 1e+15." promptTitle="Number required" prompt="Enter a numeric value between 0 and 1e+15." type="custom" errorStyle="stop">
      <formula1>=OR(D698="",AND(ISNUMBER(D698),D698&gt;=0.0,D698&lt;=1000000000000000.0))</formula1>
    </dataValidation>
    <dataValidation sqref="D699" showDropDown="0" showInputMessage="1" showErrorMessage="1" allowBlank="1" errorTitle="Invalid number" error="Enter a numeric value between 0 and 1e+15." promptTitle="Number required" prompt="Enter a numeric value between 0 and 1e+15." type="custom" errorStyle="stop">
      <formula1>=OR(D699="",AND(ISNUMBER(D699),D699&gt;=0.0,D699&lt;=1000000000000000.0))</formula1>
    </dataValidation>
    <dataValidation sqref="D700" showDropDown="0" showInputMessage="1" showErrorMessage="1" allowBlank="1" errorTitle="Invalid number" error="Enter a numeric value between 0 and 1e+15." promptTitle="Number required" prompt="Enter a numeric value between 0 and 1e+15." type="custom" errorStyle="stop">
      <formula1>=OR(D700="",AND(ISNUMBER(D700),D700&gt;=0.0,D700&lt;=1000000000000000.0))</formula1>
    </dataValidation>
    <dataValidation sqref="D701" showDropDown="0" showInputMessage="1" showErrorMessage="1" allowBlank="1" errorTitle="Invalid number" error="Enter a numeric value between 0 and 1e+15." promptTitle="Number required" prompt="Enter a numeric value between 0 and 1e+15." type="custom" errorStyle="stop">
      <formula1>=OR(D701="",AND(ISNUMBER(D701),D701&gt;=0.0,D701&lt;=1000000000000000.0))</formula1>
    </dataValidation>
    <dataValidation sqref="D702" showDropDown="0" showInputMessage="1" showErrorMessage="1" allowBlank="1" errorTitle="Invalid number" error="Enter a numeric value between 0 and 1e+15." promptTitle="Number required" prompt="Enter a numeric value between 0 and 1e+15." type="custom" errorStyle="stop">
      <formula1>=OR(D702="",AND(ISNUMBER(D702),D702&gt;=0.0,D702&lt;=1000000000000000.0))</formula1>
    </dataValidation>
    <dataValidation sqref="D703" showDropDown="0" showInputMessage="1" showErrorMessage="1" allowBlank="1" errorTitle="Invalid number" error="Enter a numeric value between 0 and 1e+15." promptTitle="Number required" prompt="Enter a numeric value between 0 and 1e+15." type="custom" errorStyle="stop">
      <formula1>=OR(D703="",AND(ISNUMBER(D703),D703&gt;=0.0,D703&lt;=1000000000000000.0))</formula1>
    </dataValidation>
    <dataValidation sqref="D704" showDropDown="0" showInputMessage="1" showErrorMessage="1" allowBlank="1" errorTitle="Invalid number" error="Enter a numeric value between 0 and 1e+15." promptTitle="Number required" prompt="Enter a numeric value between 0 and 1e+15." type="custom" errorStyle="stop">
      <formula1>=OR(D704="",AND(ISNUMBER(D704),D704&gt;=0.0,D704&lt;=1000000000000000.0))</formula1>
    </dataValidation>
    <dataValidation sqref="D705" showDropDown="0" showInputMessage="1" showErrorMessage="1" allowBlank="1" errorTitle="Invalid number" error="Enter a numeric value between 0 and 1e+15." promptTitle="Number required" prompt="Enter a numeric value between 0 and 1e+15." type="custom" errorStyle="stop">
      <formula1>=OR(D705="",AND(ISNUMBER(D705),D705&gt;=0.0,D705&lt;=1000000000000000.0))</formula1>
    </dataValidation>
    <dataValidation sqref="D706" showDropDown="0" showInputMessage="1" showErrorMessage="1" allowBlank="1" errorTitle="Invalid number" error="Enter a numeric value between 0 and 1e+15." promptTitle="Number required" prompt="Enter a numeric value between 0 and 1e+15." type="custom" errorStyle="stop">
      <formula1>=OR(D706="",AND(ISNUMBER(D706),D706&gt;=0.0,D706&lt;=1000000000000000.0))</formula1>
    </dataValidation>
    <dataValidation sqref="D707" showDropDown="0" showInputMessage="1" showErrorMessage="1" allowBlank="1" errorTitle="Invalid number" error="Enter a numeric value between 0 and 1e+15." promptTitle="Number required" prompt="Enter a numeric value between 0 and 1e+15." type="custom" errorStyle="stop">
      <formula1>=OR(D707="",AND(ISNUMBER(D707),D707&gt;=0.0,D707&lt;=1000000000000000.0))</formula1>
    </dataValidation>
    <dataValidation sqref="D708" showDropDown="0" showInputMessage="1" showErrorMessage="1" allowBlank="1" errorTitle="Invalid number" error="Enter a numeric value between 0 and 1e+15." promptTitle="Number required" prompt="Enter a numeric value between 0 and 1e+15." type="custom" errorStyle="stop">
      <formula1>=OR(D708="",AND(ISNUMBER(D708),D708&gt;=0.0,D708&lt;=1000000000000000.0))</formula1>
    </dataValidation>
    <dataValidation sqref="D709" showDropDown="0" showInputMessage="1" showErrorMessage="1" allowBlank="1" errorTitle="Invalid number" error="Enter a numeric value between 0 and 1e+15." promptTitle="Number required" prompt="Enter a numeric value between 0 and 1e+15." type="custom" errorStyle="stop">
      <formula1>=OR(D709="",AND(ISNUMBER(D709),D709&gt;=0.0,D709&lt;=1000000000000000.0))</formula1>
    </dataValidation>
    <dataValidation sqref="D710" showDropDown="0" showInputMessage="1" showErrorMessage="1" allowBlank="1" errorTitle="Invalid number" error="Enter a numeric value between 0 and 1e+15." promptTitle="Number required" prompt="Enter a numeric value between 0 and 1e+15." type="custom" errorStyle="stop">
      <formula1>=OR(D710="",AND(ISNUMBER(D710),D710&gt;=0.0,D710&lt;=1000000000000000.0))</formula1>
    </dataValidation>
    <dataValidation sqref="D711" showDropDown="0" showInputMessage="1" showErrorMessage="1" allowBlank="1" errorTitle="Invalid number" error="Enter a numeric value between 0 and 1e+15." promptTitle="Number required" prompt="Enter a numeric value between 0 and 1e+15." type="custom" errorStyle="stop">
      <formula1>=OR(D711="",AND(ISNUMBER(D711),D711&gt;=0.0,D711&lt;=1000000000000000.0))</formula1>
    </dataValidation>
    <dataValidation sqref="D712" showDropDown="0" showInputMessage="1" showErrorMessage="1" allowBlank="1" errorTitle="Invalid number" error="Enter a numeric value between 0 and 1e+15." promptTitle="Number required" prompt="Enter a numeric value between 0 and 1e+15." type="custom" errorStyle="stop">
      <formula1>=OR(D712="",AND(ISNUMBER(D712),D712&gt;=0.0,D712&lt;=1000000000000000.0))</formula1>
    </dataValidation>
    <dataValidation sqref="D713" showDropDown="0" showInputMessage="1" showErrorMessage="1" allowBlank="1" errorTitle="Invalid number" error="Enter a numeric value between 0 and 1e+15." promptTitle="Number required" prompt="Enter a numeric value between 0 and 1e+15." type="custom" errorStyle="stop">
      <formula1>=OR(D713="",AND(ISNUMBER(D713),D713&gt;=0.0,D713&lt;=1000000000000000.0))</formula1>
    </dataValidation>
    <dataValidation sqref="D714" showDropDown="0" showInputMessage="1" showErrorMessage="1" allowBlank="1" errorTitle="Invalid number" error="Enter a numeric value between 0 and 1e+15." promptTitle="Number required" prompt="Enter a numeric value between 0 and 1e+15." type="custom" errorStyle="stop">
      <formula1>=OR(D714="",AND(ISNUMBER(D714),D714&gt;=0.0,D714&lt;=1000000000000000.0))</formula1>
    </dataValidation>
    <dataValidation sqref="D715" showDropDown="0" showInputMessage="1" showErrorMessage="1" allowBlank="1" errorTitle="Invalid number" error="Enter a numeric value between 0 and 1e+15." promptTitle="Number required" prompt="Enter a numeric value between 0 and 1e+15." type="custom" errorStyle="stop">
      <formula1>=OR(D715="",AND(ISNUMBER(D715),D715&gt;=0.0,D715&lt;=1000000000000000.0))</formula1>
    </dataValidation>
    <dataValidation sqref="D716" showDropDown="0" showInputMessage="1" showErrorMessage="1" allowBlank="1" errorTitle="Invalid number" error="Enter a numeric value between 0 and 1e+15." promptTitle="Number required" prompt="Enter a numeric value between 0 and 1e+15." type="custom" errorStyle="stop">
      <formula1>=OR(D716="",AND(ISNUMBER(D716),D716&gt;=0.0,D716&lt;=1000000000000000.0))</formula1>
    </dataValidation>
    <dataValidation sqref="D717" showDropDown="0" showInputMessage="1" showErrorMessage="1" allowBlank="1" errorTitle="Invalid number" error="Enter a numeric value between 0 and 1e+15." promptTitle="Number required" prompt="Enter a numeric value between 0 and 1e+15." type="custom" errorStyle="stop">
      <formula1>=OR(D717="",AND(ISNUMBER(D717),D717&gt;=0.0,D717&lt;=1000000000000000.0))</formula1>
    </dataValidation>
    <dataValidation sqref="D718" showDropDown="0" showInputMessage="1" showErrorMessage="1" allowBlank="1" errorTitle="Invalid number" error="Enter a numeric value between 0 and 1e+15." promptTitle="Number required" prompt="Enter a numeric value between 0 and 1e+15." type="custom" errorStyle="stop">
      <formula1>=OR(D718="",AND(ISNUMBER(D718),D718&gt;=0.0,D718&lt;=1000000000000000.0))</formula1>
    </dataValidation>
    <dataValidation sqref="D719" showDropDown="0" showInputMessage="1" showErrorMessage="1" allowBlank="1" errorTitle="Invalid number" error="Enter a numeric value between 0 and 1e+15." promptTitle="Number required" prompt="Enter a numeric value between 0 and 1e+15." type="custom" errorStyle="stop">
      <formula1>=OR(D719="",AND(ISNUMBER(D719),D719&gt;=0.0,D719&lt;=1000000000000000.0))</formula1>
    </dataValidation>
    <dataValidation sqref="D720" showDropDown="0" showInputMessage="1" showErrorMessage="1" allowBlank="1" errorTitle="Invalid number" error="Enter a numeric value between 0 and 1e+15." promptTitle="Number required" prompt="Enter a numeric value between 0 and 1e+15." type="custom" errorStyle="stop">
      <formula1>=OR(D720="",AND(ISNUMBER(D720),D720&gt;=0.0,D720&lt;=1000000000000000.0))</formula1>
    </dataValidation>
    <dataValidation sqref="D721" showDropDown="0" showInputMessage="1" showErrorMessage="1" allowBlank="1" errorTitle="Invalid number" error="Enter a numeric value between 0 and 1e+15." promptTitle="Number required" prompt="Enter a numeric value between 0 and 1e+15." type="custom" errorStyle="stop">
      <formula1>=OR(D721="",AND(ISNUMBER(D721),D721&gt;=0.0,D721&lt;=1000000000000000.0))</formula1>
    </dataValidation>
    <dataValidation sqref="D722" showDropDown="0" showInputMessage="1" showErrorMessage="1" allowBlank="1" errorTitle="Invalid number" error="Enter a numeric value between 0 and 1e+15." promptTitle="Number required" prompt="Enter a numeric value between 0 and 1e+15." type="custom" errorStyle="stop">
      <formula1>=OR(D722="",AND(ISNUMBER(D722),D722&gt;=0.0,D722&lt;=1000000000000000.0))</formula1>
    </dataValidation>
    <dataValidation sqref="D723" showDropDown="0" showInputMessage="1" showErrorMessage="1" allowBlank="1" errorTitle="Invalid number" error="Enter a numeric value between 0 and 1e+15." promptTitle="Number required" prompt="Enter a numeric value between 0 and 1e+15." type="custom" errorStyle="stop">
      <formula1>=OR(D723="",AND(ISNUMBER(D723),D723&gt;=0.0,D723&lt;=1000000000000000.0))</formula1>
    </dataValidation>
    <dataValidation sqref="D724" showDropDown="0" showInputMessage="1" showErrorMessage="1" allowBlank="1" errorTitle="Invalid number" error="Enter a numeric value between 0 and 1e+15." promptTitle="Number required" prompt="Enter a numeric value between 0 and 1e+15." type="custom" errorStyle="stop">
      <formula1>=OR(D724="",AND(ISNUMBER(D724),D724&gt;=0.0,D724&lt;=1000000000000000.0))</formula1>
    </dataValidation>
    <dataValidation sqref="D725" showDropDown="0" showInputMessage="1" showErrorMessage="1" allowBlank="1" errorTitle="Invalid number" error="Enter a numeric value between 0 and 1e+15." promptTitle="Number required" prompt="Enter a numeric value between 0 and 1e+15." type="custom" errorStyle="stop">
      <formula1>=OR(D725="",AND(ISNUMBER(D725),D725&gt;=0.0,D725&lt;=1000000000000000.0))</formula1>
    </dataValidation>
    <dataValidation sqref="D726" showDropDown="0" showInputMessage="1" showErrorMessage="1" allowBlank="1" errorTitle="Invalid number" error="Enter a numeric value between 0 and 1e+15." promptTitle="Number required" prompt="Enter a numeric value between 0 and 1e+15." type="custom" errorStyle="stop">
      <formula1>=OR(D726="",AND(ISNUMBER(D726),D726&gt;=0.0,D726&lt;=1000000000000000.0))</formula1>
    </dataValidation>
    <dataValidation sqref="D727" showDropDown="0" showInputMessage="1" showErrorMessage="1" allowBlank="1" errorTitle="Invalid number" error="Enter a numeric value between 0 and 1e+15." promptTitle="Number required" prompt="Enter a numeric value between 0 and 1e+15." type="custom" errorStyle="stop">
      <formula1>=OR(D727="",AND(ISNUMBER(D727),D727&gt;=0.0,D727&lt;=1000000000000000.0))</formula1>
    </dataValidation>
    <dataValidation sqref="D728" showDropDown="0" showInputMessage="1" showErrorMessage="1" allowBlank="1" errorTitle="Invalid number" error="Enter a numeric value between 0 and 1e+15." promptTitle="Number required" prompt="Enter a numeric value between 0 and 1e+15." type="custom" errorStyle="stop">
      <formula1>=OR(D728="",AND(ISNUMBER(D728),D728&gt;=0.0,D728&lt;=1000000000000000.0))</formula1>
    </dataValidation>
    <dataValidation sqref="D729" showDropDown="0" showInputMessage="1" showErrorMessage="1" allowBlank="1" errorTitle="Invalid number" error="Enter a numeric value between 0 and 1e+15." promptTitle="Number required" prompt="Enter a numeric value between 0 and 1e+15." type="custom" errorStyle="stop">
      <formula1>=OR(D729="",AND(ISNUMBER(D729),D729&gt;=0.0,D729&lt;=1000000000000000.0))</formula1>
    </dataValidation>
    <dataValidation sqref="D730" showDropDown="0" showInputMessage="1" showErrorMessage="1" allowBlank="1" errorTitle="Invalid number" error="Enter a numeric value between 0 and 1e+15." promptTitle="Number required" prompt="Enter a numeric value between 0 and 1e+15." type="custom" errorStyle="stop">
      <formula1>=OR(D730="",AND(ISNUMBER(D730),D730&gt;=0.0,D730&lt;=1000000000000000.0))</formula1>
    </dataValidation>
    <dataValidation sqref="D731" showDropDown="0" showInputMessage="1" showErrorMessage="1" allowBlank="1" errorTitle="Invalid number" error="Enter a numeric value between 0 and 1e+15." promptTitle="Number required" prompt="Enter a numeric value between 0 and 1e+15." type="custom" errorStyle="stop">
      <formula1>=OR(D731="",AND(ISNUMBER(D731),D731&gt;=0.0,D731&lt;=1000000000000000.0))</formula1>
    </dataValidation>
    <dataValidation sqref="D732" showDropDown="0" showInputMessage="1" showErrorMessage="1" allowBlank="1" errorTitle="Invalid number" error="Enter a numeric value between 0 and 1e+15." promptTitle="Number required" prompt="Enter a numeric value between 0 and 1e+15." type="custom" errorStyle="stop">
      <formula1>=OR(D732="",AND(ISNUMBER(D732),D732&gt;=0.0,D732&lt;=1000000000000000.0))</formula1>
    </dataValidation>
    <dataValidation sqref="D733" showDropDown="0" showInputMessage="1" showErrorMessage="1" allowBlank="1" errorTitle="Invalid number" error="Enter a numeric value between 0 and 1e+15." promptTitle="Number required" prompt="Enter a numeric value between 0 and 1e+15." type="custom" errorStyle="stop">
      <formula1>=OR(D733="",AND(ISNUMBER(D733),D733&gt;=0.0,D733&lt;=1000000000000000.0))</formula1>
    </dataValidation>
    <dataValidation sqref="D734" showDropDown="0" showInputMessage="1" showErrorMessage="1" allowBlank="1" errorTitle="Invalid number" error="Enter a numeric value between 0 and 1e+15." promptTitle="Number required" prompt="Enter a numeric value between 0 and 1e+15." type="custom" errorStyle="stop">
      <formula1>=OR(D734="",AND(ISNUMBER(D734),D734&gt;=0.0,D734&lt;=1000000000000000.0))</formula1>
    </dataValidation>
    <dataValidation sqref="D735" showDropDown="0" showInputMessage="1" showErrorMessage="1" allowBlank="1" errorTitle="Invalid number" error="Enter a numeric value between 0 and 1e+15." promptTitle="Number required" prompt="Enter a numeric value between 0 and 1e+15." type="custom" errorStyle="stop">
      <formula1>=OR(D735="",AND(ISNUMBER(D735),D735&gt;=0.0,D735&lt;=1000000000000000.0))</formula1>
    </dataValidation>
    <dataValidation sqref="D736" showDropDown="0" showInputMessage="1" showErrorMessage="1" allowBlank="1" errorTitle="Invalid number" error="Enter a numeric value between 0 and 1e+15." promptTitle="Number required" prompt="Enter a numeric value between 0 and 1e+15." type="custom" errorStyle="stop">
      <formula1>=OR(D736="",AND(ISNUMBER(D736),D736&gt;=0.0,D736&lt;=1000000000000000.0))</formula1>
    </dataValidation>
    <dataValidation sqref="D737" showDropDown="0" showInputMessage="1" showErrorMessage="1" allowBlank="1" errorTitle="Invalid number" error="Enter a numeric value between 0 and 1e+15." promptTitle="Number required" prompt="Enter a numeric value between 0 and 1e+15." type="custom" errorStyle="stop">
      <formula1>=OR(D737="",AND(ISNUMBER(D737),D737&gt;=0.0,D737&lt;=1000000000000000.0))</formula1>
    </dataValidation>
    <dataValidation sqref="D738" showDropDown="0" showInputMessage="1" showErrorMessage="1" allowBlank="1" errorTitle="Invalid number" error="Enter a numeric value between 0 and 1e+15." promptTitle="Number required" prompt="Enter a numeric value between 0 and 1e+15." type="custom" errorStyle="stop">
      <formula1>=OR(D738="",AND(ISNUMBER(D738),D738&gt;=0.0,D738&lt;=1000000000000000.0))</formula1>
    </dataValidation>
    <dataValidation sqref="D739" showDropDown="0" showInputMessage="1" showErrorMessage="1" allowBlank="1" errorTitle="Invalid number" error="Enter a numeric value between 0 and 1e+15." promptTitle="Number required" prompt="Enter a numeric value between 0 and 1e+15." type="custom" errorStyle="stop">
      <formula1>=OR(D739="",AND(ISNUMBER(D739),D739&gt;=0.0,D739&lt;=1000000000000000.0))</formula1>
    </dataValidation>
    <dataValidation sqref="D740" showDropDown="0" showInputMessage="1" showErrorMessage="1" allowBlank="1" errorTitle="Invalid number" error="Enter a numeric value between 0 and 1e+15." promptTitle="Number required" prompt="Enter a numeric value between 0 and 1e+15." type="custom" errorStyle="stop">
      <formula1>=OR(D740="",AND(ISNUMBER(D740),D740&gt;=0.0,D740&lt;=1000000000000000.0))</formula1>
    </dataValidation>
    <dataValidation sqref="D742" showDropDown="0" showInputMessage="1" showErrorMessage="1" allowBlank="1" errorTitle="Invalid number" error="Enter a numeric value between 0 and 1e+15." promptTitle="Number required" prompt="Enter a numeric value between 0 and 1e+15." type="custom" errorStyle="stop">
      <formula1>=OR(D742="",AND(ISNUMBER(D742),D742&gt;=0.0,D742&lt;=1000000000000000.0))</formula1>
    </dataValidation>
    <dataValidation sqref="D743" showDropDown="0" showInputMessage="1" showErrorMessage="1" allowBlank="1" errorTitle="Invalid number" error="Enter a numeric value between 0 and 1e+15." promptTitle="Number required" prompt="Enter a numeric value between 0 and 1e+15." type="custom" errorStyle="stop">
      <formula1>=OR(D743="",AND(ISNUMBER(D743),D743&gt;=0.0,D743&lt;=1000000000000000.0))</formula1>
    </dataValidation>
    <dataValidation sqref="D744" showDropDown="0" showInputMessage="1" showErrorMessage="1" allowBlank="1" errorTitle="Invalid number" error="Enter a numeric value between 0 and 1e+15." promptTitle="Number required" prompt="Enter a numeric value between 0 and 1e+15." type="custom" errorStyle="stop">
      <formula1>=OR(D744="",AND(ISNUMBER(D744),D744&gt;=0.0,D744&lt;=1000000000000000.0))</formula1>
    </dataValidation>
    <dataValidation sqref="D745" showDropDown="0" showInputMessage="1" showErrorMessage="1" allowBlank="1" errorTitle="Invalid number" error="Enter a numeric value between 0 and 1e+15." promptTitle="Number required" prompt="Enter a numeric value between 0 and 1e+15." type="custom" errorStyle="stop">
      <formula1>=OR(D745="",AND(ISNUMBER(D745),D745&gt;=0.0,D745&lt;=1000000000000000.0))</formula1>
    </dataValidation>
    <dataValidation sqref="D746" showDropDown="0" showInputMessage="1" showErrorMessage="1" allowBlank="1" errorTitle="Invalid number" error="Enter a numeric value between 0 and 1e+15." promptTitle="Number required" prompt="Enter a numeric value between 0 and 1e+15." type="custom" errorStyle="stop">
      <formula1>=OR(D746="",AND(ISNUMBER(D746),D746&gt;=0.0,D746&lt;=1000000000000000.0))</formula1>
    </dataValidation>
    <dataValidation sqref="D747" showDropDown="0" showInputMessage="1" showErrorMessage="1" allowBlank="1" errorTitle="Invalid number" error="Enter a numeric value between 0 and 1e+15." promptTitle="Number required" prompt="Enter a numeric value between 0 and 1e+15." type="custom" errorStyle="stop">
      <formula1>=OR(D747="",AND(ISNUMBER(D747),D747&gt;=0.0,D747&lt;=1000000000000000.0))</formula1>
    </dataValidation>
    <dataValidation sqref="D748" showDropDown="0" showInputMessage="1" showErrorMessage="1" allowBlank="1" errorTitle="Invalid number" error="Enter a numeric value between 0 and 1e+15." promptTitle="Number required" prompt="Enter a numeric value between 0 and 1e+15." type="custom" errorStyle="stop">
      <formula1>=OR(D748="",AND(ISNUMBER(D748),D748&gt;=0.0,D748&lt;=1000000000000000.0))</formula1>
    </dataValidation>
    <dataValidation sqref="D749" showDropDown="0" showInputMessage="1" showErrorMessage="1" allowBlank="1" errorTitle="Invalid number" error="Enter a numeric value between 0 and 1e+15." promptTitle="Number required" prompt="Enter a numeric value between 0 and 1e+15." type="custom" errorStyle="stop">
      <formula1>=OR(D749="",AND(ISNUMBER(D749),D749&gt;=0.0,D749&lt;=1000000000000000.0))</formula1>
    </dataValidation>
    <dataValidation sqref="D750" showDropDown="0" showInputMessage="1" showErrorMessage="1" allowBlank="1" errorTitle="Invalid number" error="Enter a numeric value between 0 and 1e+15." promptTitle="Number required" prompt="Enter a numeric value between 0 and 1e+15." type="custom" errorStyle="stop">
      <formula1>=OR(D750="",AND(ISNUMBER(D750),D750&gt;=0.0,D750&lt;=1000000000000000.0))</formula1>
    </dataValidation>
    <dataValidation sqref="D752" showDropDown="0" showInputMessage="1" showErrorMessage="1" allowBlank="1" errorTitle="Invalid number" error="Enter a numeric value between 0 and 1e+15." promptTitle="Number required" prompt="Enter a numeric value between 0 and 1e+15." type="custom" errorStyle="stop">
      <formula1>=OR(D752="",AND(ISNUMBER(D752),D752&gt;=0.0,D752&lt;=1000000000000000.0))</formula1>
    </dataValidation>
    <dataValidation sqref="D753" showDropDown="0" showInputMessage="1" showErrorMessage="1" allowBlank="1" errorTitle="Invalid number" error="Enter a numeric value between 0 and 1e+15." promptTitle="Number required" prompt="Enter a numeric value between 0 and 1e+15." type="custom" errorStyle="stop">
      <formula1>=OR(D753="",AND(ISNUMBER(D753),D753&gt;=0.0,D753&lt;=1000000000000000.0))</formula1>
    </dataValidation>
    <dataValidation sqref="D754" showDropDown="0" showInputMessage="1" showErrorMessage="1" allowBlank="1" errorTitle="Invalid number" error="Enter a numeric value between 0 and 1e+15." promptTitle="Number required" prompt="Enter a numeric value between 0 and 1e+15." type="custom" errorStyle="stop">
      <formula1>=OR(D754="",AND(ISNUMBER(D754),D754&gt;=0.0,D754&lt;=1000000000000000.0))</formula1>
    </dataValidation>
    <dataValidation sqref="D755" showDropDown="0" showInputMessage="1" showErrorMessage="1" allowBlank="1" errorTitle="Invalid number" error="Enter a numeric value between 0 and 1e+15." promptTitle="Number required" prompt="Enter a numeric value between 0 and 1e+15." type="custom" errorStyle="stop">
      <formula1>=OR(D755="",AND(ISNUMBER(D755),D755&gt;=0.0,D755&lt;=1000000000000000.0))</formula1>
    </dataValidation>
    <dataValidation sqref="D756" showDropDown="0" showInputMessage="1" showErrorMessage="1" allowBlank="1" errorTitle="Invalid number" error="Enter a numeric value between 0 and 1e+15." promptTitle="Number required" prompt="Enter a numeric value between 0 and 1e+15." type="custom" errorStyle="stop">
      <formula1>=OR(D756="",AND(ISNUMBER(D756),D756&gt;=0.0,D756&lt;=1000000000000000.0))</formula1>
    </dataValidation>
    <dataValidation sqref="D757" showDropDown="0" showInputMessage="1" showErrorMessage="1" allowBlank="1" errorTitle="Invalid number" error="Enter a numeric value between 0 and 1e+15." promptTitle="Number required" prompt="Enter a numeric value between 0 and 1e+15." type="custom" errorStyle="stop">
      <formula1>=OR(D757="",AND(ISNUMBER(D757),D757&gt;=0.0,D757&lt;=1000000000000000.0))</formula1>
    </dataValidation>
    <dataValidation sqref="D758" showDropDown="0" showInputMessage="1" showErrorMessage="1" allowBlank="1" errorTitle="Invalid number" error="Enter a numeric value between 0 and 1e+15." promptTitle="Number required" prompt="Enter a numeric value between 0 and 1e+15." type="custom" errorStyle="stop">
      <formula1>=OR(D758="",AND(ISNUMBER(D758),D758&gt;=0.0,D758&lt;=1000000000000000.0))</formula1>
    </dataValidation>
    <dataValidation sqref="D759" showDropDown="0" showInputMessage="1" showErrorMessage="1" allowBlank="1" errorTitle="Invalid number" error="Enter a numeric value between 0 and 1e+15." promptTitle="Number required" prompt="Enter a numeric value between 0 and 1e+15." type="custom" errorStyle="stop">
      <formula1>=OR(D759="",AND(ISNUMBER(D759),D759&gt;=0.0,D759&lt;=1000000000000000.0))</formula1>
    </dataValidation>
    <dataValidation sqref="D760" showDropDown="0" showInputMessage="1" showErrorMessage="1" allowBlank="1" errorTitle="Invalid number" error="Enter a numeric value between 0 and 1e+15." promptTitle="Number required" prompt="Enter a numeric value between 0 and 1e+15." type="custom" errorStyle="stop">
      <formula1>=OR(D760="",AND(ISNUMBER(D760),D760&gt;=0.0,D760&lt;=1000000000000000.0))</formula1>
    </dataValidation>
    <dataValidation sqref="D761" showDropDown="0" showInputMessage="1" showErrorMessage="1" allowBlank="1" errorTitle="Invalid number" error="Enter a numeric value between 0 and 1e+15." promptTitle="Number required" prompt="Enter a numeric value between 0 and 1e+15." type="custom" errorStyle="stop">
      <formula1>=OR(D761="",AND(ISNUMBER(D761),D761&gt;=0.0,D761&lt;=1000000000000000.0))</formula1>
    </dataValidation>
    <dataValidation sqref="D762" showDropDown="0" showInputMessage="1" showErrorMessage="1" allowBlank="1" errorTitle="Invalid number" error="Enter a numeric value between 0 and 1e+15." promptTitle="Number required" prompt="Enter a numeric value between 0 and 1e+15." type="custom" errorStyle="stop">
      <formula1>=OR(D762="",AND(ISNUMBER(D762),D762&gt;=0.0,D762&lt;=1000000000000000.0))</formula1>
    </dataValidation>
    <dataValidation sqref="D763" showDropDown="0" showInputMessage="1" showErrorMessage="1" allowBlank="1" errorTitle="Invalid number" error="Enter a numeric value between 0 and 1e+15." promptTitle="Number required" prompt="Enter a numeric value between 0 and 1e+15." type="custom" errorStyle="stop">
      <formula1>=OR(D763="",AND(ISNUMBER(D763),D763&gt;=0.0,D763&lt;=1000000000000000.0))</formula1>
    </dataValidation>
    <dataValidation sqref="D765" showDropDown="0" showInputMessage="1" showErrorMessage="1" allowBlank="1" errorTitle="Invalid number" error="Enter a numeric value between 0 and 1e+15." promptTitle="Number required" prompt="Enter a numeric value between 0 and 1e+15." type="custom" errorStyle="stop">
      <formula1>=OR(D765="",AND(ISNUMBER(D765),D765&gt;=0.0,D765&lt;=1000000000000000.0))</formula1>
    </dataValidation>
    <dataValidation sqref="D766" showDropDown="0" showInputMessage="1" showErrorMessage="1" allowBlank="1" errorTitle="Invalid number" error="Enter a numeric value between 0 and 1e+15." promptTitle="Number required" prompt="Enter a numeric value between 0 and 1e+15." type="custom" errorStyle="stop">
      <formula1>=OR(D766="",AND(ISNUMBER(D766),D766&gt;=0.0,D766&lt;=1000000000000000.0))</formula1>
    </dataValidation>
    <dataValidation sqref="D767" showDropDown="0" showInputMessage="1" showErrorMessage="1" allowBlank="1" errorTitle="Invalid number" error="Enter a numeric value between 0 and 1e+15." promptTitle="Number required" prompt="Enter a numeric value between 0 and 1e+15." type="custom" errorStyle="stop">
      <formula1>=OR(D767="",AND(ISNUMBER(D767),D767&gt;=0.0,D767&lt;=1000000000000000.0))</formula1>
    </dataValidation>
    <dataValidation sqref="D769" showDropDown="0" showInputMessage="1" showErrorMessage="1" allowBlank="1" errorTitle="Invalid number" error="Enter a numeric value between 0 and 1e+15." promptTitle="Number required" prompt="Enter a numeric value between 0 and 1e+15." type="custom" errorStyle="stop">
      <formula1>=OR(D769="",AND(ISNUMBER(D769),D769&gt;=0.0,D769&lt;=1000000000000000.0))</formula1>
    </dataValidation>
    <dataValidation sqref="D770" showDropDown="0" showInputMessage="1" showErrorMessage="1" allowBlank="1" errorTitle="Invalid number" error="Enter a numeric value between 0 and 1e+15." promptTitle="Number required" prompt="Enter a numeric value between 0 and 1e+15." type="custom" errorStyle="stop">
      <formula1>=OR(D770="",AND(ISNUMBER(D770),D770&gt;=0.0,D770&lt;=1000000000000000.0))</formula1>
    </dataValidation>
    <dataValidation sqref="D771" showDropDown="0" showInputMessage="1" showErrorMessage="1" allowBlank="1" errorTitle="Invalid number" error="Enter a numeric value between 0 and 1e+15." promptTitle="Number required" prompt="Enter a numeric value between 0 and 1e+15." type="custom" errorStyle="stop">
      <formula1>=OR(D771="",AND(ISNUMBER(D771),D771&gt;=0.0,D771&lt;=1000000000000000.0))</formula1>
    </dataValidation>
    <dataValidation sqref="D772" showDropDown="0" showInputMessage="1" showErrorMessage="1" allowBlank="1" errorTitle="Invalid number" error="Enter a numeric value between 0 and 1e+15." promptTitle="Number required" prompt="Enter a numeric value between 0 and 1e+15." type="custom" errorStyle="stop">
      <formula1>=OR(D772="",AND(ISNUMBER(D772),D772&gt;=0.0,D772&lt;=1000000000000000.0))</formula1>
    </dataValidation>
    <dataValidation sqref="D773" showDropDown="0" showInputMessage="1" showErrorMessage="1" allowBlank="1" errorTitle="Invalid number" error="Enter a numeric value between 0 and 1e+15." promptTitle="Number required" prompt="Enter a numeric value between 0 and 1e+15." type="custom" errorStyle="stop">
      <formula1>=OR(D773="",AND(ISNUMBER(D773),D773&gt;=0.0,D773&lt;=1000000000000000.0))</formula1>
    </dataValidation>
    <dataValidation sqref="D774" showDropDown="0" showInputMessage="1" showErrorMessage="1" allowBlank="1" errorTitle="Invalid number" error="Enter a numeric value between 0 and 1e+15." promptTitle="Number required" prompt="Enter a numeric value between 0 and 1e+15." type="custom" errorStyle="stop">
      <formula1>=OR(D774="",AND(ISNUMBER(D774),D774&gt;=0.0,D774&lt;=1000000000000000.0))</formula1>
    </dataValidation>
    <dataValidation sqref="D775" showDropDown="0" showInputMessage="1" showErrorMessage="1" allowBlank="1" errorTitle="Invalid number" error="Enter a numeric value between 0 and 1e+15." promptTitle="Number required" prompt="Enter a numeric value between 0 and 1e+15." type="custom" errorStyle="stop">
      <formula1>=OR(D775="",AND(ISNUMBER(D775),D775&gt;=0.0,D775&lt;=1000000000000000.0))</formula1>
    </dataValidation>
    <dataValidation sqref="D776" showDropDown="0" showInputMessage="1" showErrorMessage="1" allowBlank="1" errorTitle="Invalid number" error="Enter a numeric value between 0 and 1e+15." promptTitle="Number required" prompt="Enter a numeric value between 0 and 1e+15." type="custom" errorStyle="stop">
      <formula1>=OR(D776="",AND(ISNUMBER(D776),D776&gt;=0.0,D776&lt;=1000000000000000.0))</formula1>
    </dataValidation>
    <dataValidation sqref="D777" showDropDown="0" showInputMessage="1" showErrorMessage="1" allowBlank="1" errorTitle="Invalid number" error="Enter a numeric value between 0 and 1e+15." promptTitle="Number required" prompt="Enter a numeric value between 0 and 1e+15." type="custom" errorStyle="stop">
      <formula1>=OR(D777="",AND(ISNUMBER(D777),D777&gt;=0.0,D777&lt;=1000000000000000.0))</formula1>
    </dataValidation>
    <dataValidation sqref="D778" showDropDown="0" showInputMessage="1" showErrorMessage="1" allowBlank="1" errorTitle="Invalid number" error="Enter a numeric value between 0 and 1e+15." promptTitle="Number required" prompt="Enter a numeric value between 0 and 1e+15." type="custom" errorStyle="stop">
      <formula1>=OR(D778="",AND(ISNUMBER(D778),D778&gt;=0.0,D778&lt;=1000000000000000.0))</formula1>
    </dataValidation>
    <dataValidation sqref="D779" showDropDown="0" showInputMessage="1" showErrorMessage="1" allowBlank="1" errorTitle="Invalid number" error="Enter a numeric value between 0 and 1e+15." promptTitle="Number required" prompt="Enter a numeric value between 0 and 1e+15." type="custom" errorStyle="stop">
      <formula1>=OR(D779="",AND(ISNUMBER(D779),D779&gt;=0.0,D779&lt;=1000000000000000.0))</formula1>
    </dataValidation>
    <dataValidation sqref="D780" showDropDown="0" showInputMessage="1" showErrorMessage="1" allowBlank="1" errorTitle="Invalid number" error="Enter a numeric value between 0 and 1e+15." promptTitle="Number required" prompt="Enter a numeric value between 0 and 1e+15." type="custom" errorStyle="stop">
      <formula1>=OR(D780="",AND(ISNUMBER(D780),D780&gt;=0.0,D780&lt;=1000000000000000.0))</formula1>
    </dataValidation>
    <dataValidation sqref="D781" showDropDown="0" showInputMessage="1" showErrorMessage="1" allowBlank="1" errorTitle="Invalid number" error="Enter a numeric value between 0 and 1e+15." promptTitle="Number required" prompt="Enter a numeric value between 0 and 1e+15." type="custom" errorStyle="stop">
      <formula1>=OR(D781="",AND(ISNUMBER(D781),D781&gt;=0.0,D781&lt;=1000000000000000.0))</formula1>
    </dataValidation>
    <dataValidation sqref="D782" showDropDown="0" showInputMessage="1" showErrorMessage="1" allowBlank="1" errorTitle="Invalid number" error="Enter a numeric value between 0 and 1e+15." promptTitle="Number required" prompt="Enter a numeric value between 0 and 1e+15." type="custom" errorStyle="stop">
      <formula1>=OR(D782="",AND(ISNUMBER(D782),D782&gt;=0.0,D782&lt;=1000000000000000.0))</formula1>
    </dataValidation>
    <dataValidation sqref="D783" showDropDown="0" showInputMessage="1" showErrorMessage="1" allowBlank="1" errorTitle="Invalid number" error="Enter a numeric value between 0 and 1e+15." promptTitle="Number required" prompt="Enter a numeric value between 0 and 1e+15." type="custom" errorStyle="stop">
      <formula1>=OR(D783="",AND(ISNUMBER(D783),D783&gt;=0.0,D783&lt;=1000000000000000.0))</formula1>
    </dataValidation>
    <dataValidation sqref="D784" showDropDown="0" showInputMessage="1" showErrorMessage="1" allowBlank="1" errorTitle="Invalid number" error="Enter a numeric value between 0 and 1e+15." promptTitle="Number required" prompt="Enter a numeric value between 0 and 1e+15." type="custom" errorStyle="stop">
      <formula1>=OR(D784="",AND(ISNUMBER(D784),D784&gt;=0.0,D784&lt;=1000000000000000.0))</formula1>
    </dataValidation>
    <dataValidation sqref="D785" showDropDown="0" showInputMessage="1" showErrorMessage="1" allowBlank="1" errorTitle="Invalid number" error="Enter a numeric value between 0 and 1e+15." promptTitle="Number required" prompt="Enter a numeric value between 0 and 1e+15." type="custom" errorStyle="stop">
      <formula1>=OR(D785="",AND(ISNUMBER(D785),D785&gt;=0.0,D785&lt;=1000000000000000.0))</formula1>
    </dataValidation>
    <dataValidation sqref="D786" showDropDown="0" showInputMessage="1" showErrorMessage="1" allowBlank="1" errorTitle="Invalid number" error="Enter a numeric value between 0 and 1e+15." promptTitle="Number required" prompt="Enter a numeric value between 0 and 1e+15." type="custom" errorStyle="stop">
      <formula1>=OR(D786="",AND(ISNUMBER(D786),D786&gt;=0.0,D786&lt;=1000000000000000.0))</formula1>
    </dataValidation>
    <dataValidation sqref="D788" showDropDown="0" showInputMessage="1" showErrorMessage="1" allowBlank="1" errorTitle="Invalid number" error="Enter a numeric value between 0 and 1e+15." promptTitle="Number required" prompt="Enter a numeric value between 0 and 1e+15." type="custom" errorStyle="stop">
      <formula1>=OR(D788="",AND(ISNUMBER(D788),D788&gt;=0.0,D788&lt;=1000000000000000.0))</formula1>
    </dataValidation>
    <dataValidation sqref="D789" showDropDown="0" showInputMessage="1" showErrorMessage="1" allowBlank="1" errorTitle="Invalid number" error="Enter a numeric value between 0 and 1e+15." promptTitle="Number required" prompt="Enter a numeric value between 0 and 1e+15." type="custom" errorStyle="stop">
      <formula1>=OR(D789="",AND(ISNUMBER(D789),D789&gt;=0.0,D789&lt;=1000000000000000.0))</formula1>
    </dataValidation>
    <dataValidation sqref="D790" showDropDown="0" showInputMessage="1" showErrorMessage="1" allowBlank="1" errorTitle="Invalid number" error="Enter a numeric value between 0 and 1e+15." promptTitle="Number required" prompt="Enter a numeric value between 0 and 1e+15." type="custom" errorStyle="stop">
      <formula1>=OR(D790="",AND(ISNUMBER(D790),D790&gt;=0.0,D790&lt;=1000000000000000.0))</formula1>
    </dataValidation>
    <dataValidation sqref="D791" showDropDown="0" showInputMessage="1" showErrorMessage="1" allowBlank="1" errorTitle="Invalid number" error="Enter a numeric value between 0 and 1e+15." promptTitle="Number required" prompt="Enter a numeric value between 0 and 1e+15." type="custom" errorStyle="stop">
      <formula1>=OR(D791="",AND(ISNUMBER(D791),D791&gt;=0.0,D791&lt;=1000000000000000.0))</formula1>
    </dataValidation>
    <dataValidation sqref="D792" showDropDown="0" showInputMessage="1" showErrorMessage="1" allowBlank="1" errorTitle="Invalid number" error="Enter a numeric value between 0 and 1e+15." promptTitle="Number required" prompt="Enter a numeric value between 0 and 1e+15." type="custom" errorStyle="stop">
      <formula1>=OR(D792="",AND(ISNUMBER(D792),D792&gt;=0.0,D792&lt;=1000000000000000.0))</formula1>
    </dataValidation>
    <dataValidation sqref="D793" showDropDown="0" showInputMessage="1" showErrorMessage="1" allowBlank="1" errorTitle="Invalid number" error="Enter a numeric value between 0 and 1e+15." promptTitle="Number required" prompt="Enter a numeric value between 0 and 1e+15." type="custom" errorStyle="stop">
      <formula1>=OR(D793="",AND(ISNUMBER(D793),D793&gt;=0.0,D793&lt;=1000000000000000.0))</formula1>
    </dataValidation>
    <dataValidation sqref="D796" showDropDown="0" showInputMessage="1" showErrorMessage="1" allowBlank="1" errorTitle="Invalid number" error="Enter a numeric value between 0 and 1e+15." promptTitle="Number required" prompt="Enter a numeric value between 0 and 1e+15." type="custom" errorStyle="stop">
      <formula1>=OR(D796="",AND(ISNUMBER(D796),D796&gt;=0.0,D796&lt;=1000000000000000.0))</formula1>
    </dataValidation>
    <dataValidation sqref="D797" showDropDown="0" showInputMessage="1" showErrorMessage="1" allowBlank="1" errorTitle="Invalid number" error="Enter a numeric value between 0 and 1e+15." promptTitle="Number required" prompt="Enter a numeric value between 0 and 1e+15." type="custom" errorStyle="stop">
      <formula1>=OR(D797="",AND(ISNUMBER(D797),D797&gt;=0.0,D797&lt;=1000000000000000.0))</formula1>
    </dataValidation>
    <dataValidation sqref="D798" showDropDown="0" showInputMessage="1" showErrorMessage="1" allowBlank="1" errorTitle="Invalid number" error="Enter a numeric value between 0 and 1e+15." promptTitle="Number required" prompt="Enter a numeric value between 0 and 1e+15." type="custom" errorStyle="stop">
      <formula1>=OR(D798="",AND(ISNUMBER(D798),D798&gt;=0.0,D798&lt;=1000000000000000.0))</formula1>
    </dataValidation>
    <dataValidation sqref="D799" showDropDown="0" showInputMessage="1" showErrorMessage="1" allowBlank="1" errorTitle="Invalid number" error="Enter a numeric value between 0 and 1e+15." promptTitle="Number required" prompt="Enter a numeric value between 0 and 1e+15." type="custom" errorStyle="stop">
      <formula1>=OR(D799="",AND(ISNUMBER(D799),D799&gt;=0.0,D799&lt;=1000000000000000.0))</formula1>
    </dataValidation>
    <dataValidation sqref="D800" showDropDown="0" showInputMessage="1" showErrorMessage="1" allowBlank="1" errorTitle="Invalid number" error="Enter a numeric value between 0 and 1e+15." promptTitle="Number required" prompt="Enter a numeric value between 0 and 1e+15." type="custom" errorStyle="stop">
      <formula1>=OR(D800="",AND(ISNUMBER(D800),D800&gt;=0.0,D800&lt;=1000000000000000.0))</formula1>
    </dataValidation>
    <dataValidation sqref="D801" showDropDown="0" showInputMessage="1" showErrorMessage="1" allowBlank="1" errorTitle="Invalid number" error="Enter a numeric value between 0 and 1e+15." promptTitle="Number required" prompt="Enter a numeric value between 0 and 1e+15." type="custom" errorStyle="stop">
      <formula1>=OR(D801="",AND(ISNUMBER(D801),D801&gt;=0.0,D801&lt;=1000000000000000.0))</formula1>
    </dataValidation>
    <dataValidation sqref="D802" showDropDown="0" showInputMessage="1" showErrorMessage="1" allowBlank="1" errorTitle="Invalid number" error="Enter a numeric value between 0 and 1e+15." promptTitle="Number required" prompt="Enter a numeric value between 0 and 1e+15." type="custom" errorStyle="stop">
      <formula1>=OR(D802="",AND(ISNUMBER(D802),D802&gt;=0.0,D802&lt;=1000000000000000.0))</formula1>
    </dataValidation>
    <dataValidation sqref="D803" showDropDown="0" showInputMessage="1" showErrorMessage="1" allowBlank="1" errorTitle="Invalid number" error="Enter a numeric value between 0 and 1e+15." promptTitle="Number required" prompt="Enter a numeric value between 0 and 1e+15." type="custom" errorStyle="stop">
      <formula1>=OR(D803="",AND(ISNUMBER(D803),D803&gt;=0.0,D803&lt;=1000000000000000.0))</formula1>
    </dataValidation>
    <dataValidation sqref="D804" showDropDown="0" showInputMessage="1" showErrorMessage="1" allowBlank="1" errorTitle="Invalid number" error="Enter a numeric value between 0 and 1e+15." promptTitle="Number required" prompt="Enter a numeric value between 0 and 1e+15." type="custom" errorStyle="stop">
      <formula1>=OR(D804="",AND(ISNUMBER(D804),D804&gt;=0.0,D804&lt;=1000000000000000.0))</formula1>
    </dataValidation>
    <dataValidation sqref="D805" showDropDown="0" showInputMessage="1" showErrorMessage="1" allowBlank="1" errorTitle="Invalid number" error="Enter a numeric value between 0 and 1e+15." promptTitle="Number required" prompt="Enter a numeric value between 0 and 1e+15." type="custom" errorStyle="stop">
      <formula1>=OR(D805="",AND(ISNUMBER(D805),D805&gt;=0.0,D805&lt;=1000000000000000.0))</formula1>
    </dataValidation>
    <dataValidation sqref="D806" showDropDown="0" showInputMessage="1" showErrorMessage="1" allowBlank="1" errorTitle="Invalid number" error="Enter a numeric value between 0 and 1e+15." promptTitle="Number required" prompt="Enter a numeric value between 0 and 1e+15." type="custom" errorStyle="stop">
      <formula1>=OR(D806="",AND(ISNUMBER(D806),D806&gt;=0.0,D806&lt;=1000000000000000.0))</formula1>
    </dataValidation>
    <dataValidation sqref="D808" showDropDown="0" showInputMessage="1" showErrorMessage="1" allowBlank="1" errorTitle="Invalid number" error="Enter a numeric value between 0 and 1e+15." promptTitle="Number required" prompt="Enter a numeric value between 0 and 1e+15." type="custom" errorStyle="stop">
      <formula1>=OR(D808="",AND(ISNUMBER(D808),D808&gt;=0.0,D808&lt;=1000000000000000.0))</formula1>
    </dataValidation>
    <dataValidation sqref="D809" showDropDown="0" showInputMessage="1" showErrorMessage="1" allowBlank="1" errorTitle="Invalid number" error="Enter a numeric value between -1e+15 and 1e+15." promptTitle="Number required" prompt="Enter a numeric value between -1e+15 and 1e+15." type="custom" errorStyle="stop">
      <formula1>=OR(D809="",AND(ISNUMBER(D809),D809&gt;=-1000000000000000.0,D809&lt;=1000000000000000.0))</formula1>
    </dataValidation>
    <dataValidation sqref="D810" showDropDown="0" showInputMessage="1" showErrorMessage="1" allowBlank="1" errorTitle="Invalid number" error="Enter a numeric value between -1e+15 and 1e+15." promptTitle="Number required" prompt="Enter a numeric value between -1e+15 and 1e+15." type="custom" errorStyle="stop">
      <formula1>=OR(D810="",AND(ISNUMBER(D810),D810&gt;=-1000000000000000.0,D810&lt;=1000000000000000.0))</formula1>
    </dataValidation>
    <dataValidation sqref="D811" showDropDown="0" showInputMessage="1" showErrorMessage="1" allowBlank="1" errorTitle="Invalid number" error="Enter a numeric value between 0 and 1e+15." promptTitle="Number required" prompt="Enter a numeric value between 0 and 1e+15." type="custom" errorStyle="stop">
      <formula1>=OR(D811="",AND(ISNUMBER(D811),D811&gt;=0.0,D811&lt;=1000000000000000.0))</formula1>
    </dataValidation>
    <dataValidation sqref="D812" showDropDown="0" showInputMessage="1" showErrorMessage="1" allowBlank="1" errorTitle="Invalid number" error="Enter a numeric value between 0 and 1e+15." promptTitle="Number required" prompt="Enter a numeric value between 0 and 1e+15." type="custom" errorStyle="stop">
      <formula1>=OR(D812="",AND(ISNUMBER(D812),D812&gt;=0.0,D812&lt;=1000000000000000.0))</formula1>
    </dataValidation>
    <dataValidation sqref="D813" showDropDown="0" showInputMessage="1" showErrorMessage="1" allowBlank="1" errorTitle="Invalid number" error="Enter a numeric value between 0 and 1e+15." promptTitle="Number required" prompt="Enter a numeric value between 0 and 1e+15." type="custom" errorStyle="stop">
      <formula1>=OR(D813="",AND(ISNUMBER(D813),D813&gt;=0.0,D813&lt;=1000000000000000.0))</formula1>
    </dataValidation>
    <dataValidation sqref="D814" showDropDown="0" showInputMessage="1" showErrorMessage="1" allowBlank="1" errorTitle="Invalid number" error="Enter a numeric value between 0 and 1e+15." promptTitle="Number required" prompt="Enter a numeric value between 0 and 1e+15." type="custom" errorStyle="stop">
      <formula1>=OR(D814="",AND(ISNUMBER(D814),D814&gt;=0.0,D814&lt;=1000000000000000.0))</formula1>
    </dataValidation>
    <dataValidation sqref="D815" showDropDown="0" showInputMessage="1" showErrorMessage="1" allowBlank="1" errorTitle="Invalid number" error="Enter a numeric value between 0 and 1e+15." promptTitle="Number required" prompt="Enter a numeric value between 0 and 1e+15." type="custom" errorStyle="stop">
      <formula1>=OR(D815="",AND(ISNUMBER(D815),D815&gt;=0.0,D815&lt;=1000000000000000.0))</formula1>
    </dataValidation>
    <dataValidation sqref="D816" showDropDown="0" showInputMessage="1" showErrorMessage="1" allowBlank="1" errorTitle="Invalid number" error="Enter a numeric value between 0 and 1e+15." promptTitle="Number required" prompt="Enter a numeric value between 0 and 1e+15." type="custom" errorStyle="stop">
      <formula1>=OR(D816="",AND(ISNUMBER(D816),D816&gt;=0.0,D816&lt;=1000000000000000.0))</formula1>
    </dataValidation>
    <dataValidation sqref="D817" showDropDown="0" showInputMessage="1" showErrorMessage="1" allowBlank="1" errorTitle="Invalid number" error="Enter a numeric value between 0 and 1e+15." promptTitle="Number required" prompt="Enter a numeric value between 0 and 1e+15." type="custom" errorStyle="stop">
      <formula1>=OR(D817="",AND(ISNUMBER(D817),D817&gt;=0.0,D817&lt;=1000000000000000.0))</formula1>
    </dataValidation>
    <dataValidation sqref="D818" showDropDown="0" showInputMessage="1" showErrorMessage="1" allowBlank="1" errorTitle="Invalid number" error="Enter a numeric value between 0 and 1e+15." promptTitle="Number required" prompt="Enter a numeric value between 0 and 1e+15." type="custom" errorStyle="stop">
      <formula1>=OR(D818="",AND(ISNUMBER(D818),D818&gt;=0.0,D818&lt;=1000000000000000.0))</formula1>
    </dataValidation>
    <dataValidation sqref="D819" showDropDown="0" showInputMessage="1" showErrorMessage="1" allowBlank="1" errorTitle="Invalid number" error="Enter a numeric value between 0 and 1e+15." promptTitle="Number required" prompt="Enter a numeric value between 0 and 1e+15." type="custom" errorStyle="stop">
      <formula1>=OR(D819="",AND(ISNUMBER(D819),D819&gt;=0.0,D819&lt;=1000000000000000.0))</formula1>
    </dataValidation>
    <dataValidation sqref="D820" showDropDown="0" showInputMessage="1" showErrorMessage="1" allowBlank="1" errorTitle="Invalid number" error="Enter a numeric value between 0 and 1e+15." promptTitle="Number required" prompt="Enter a numeric value between 0 and 1e+15." type="custom" errorStyle="stop">
      <formula1>=OR(D820="",AND(ISNUMBER(D820),D820&gt;=0.0,D820&lt;=1000000000000000.0))</formula1>
    </dataValidation>
    <dataValidation sqref="D821" showDropDown="0" showInputMessage="1" showErrorMessage="1" allowBlank="1" errorTitle="Invalid number" error="Enter a numeric value between 0 and 1e+15." promptTitle="Number required" prompt="Enter a numeric value between 0 and 1e+15." type="custom" errorStyle="stop">
      <formula1>=OR(D821="",AND(ISNUMBER(D821),D821&gt;=0.0,D821&lt;=1000000000000000.0))</formula1>
    </dataValidation>
    <dataValidation sqref="D822" showDropDown="0" showInputMessage="1" showErrorMessage="1" allowBlank="1" errorTitle="Invalid number" error="Enter a numeric value between 0 and 1e+15." promptTitle="Number required" prompt="Enter a numeric value between 0 and 1e+15." type="custom" errorStyle="stop">
      <formula1>=OR(D822="",AND(ISNUMBER(D822),D822&gt;=0.0,D822&lt;=1000000000000000.0))</formula1>
    </dataValidation>
    <dataValidation sqref="D824" showDropDown="0" showInputMessage="1" showErrorMessage="1" allowBlank="1" errorTitle="Invalid number" error="Enter a numeric value between 0 and 1e+15." promptTitle="Number required" prompt="Enter a numeric value between 0 and 1e+15." type="custom" errorStyle="stop">
      <formula1>=OR(D824="",AND(ISNUMBER(D824),D824&gt;=0.0,D824&lt;=1000000000000000.0))</formula1>
    </dataValidation>
    <dataValidation sqref="D825" showDropDown="0" showInputMessage="1" showErrorMessage="1" allowBlank="1" errorTitle="Invalid number" error="Enter a numeric value between 0 and 1e+15." promptTitle="Number required" prompt="Enter a numeric value between 0 and 1e+15." type="custom" errorStyle="stop">
      <formula1>=OR(D825="",AND(ISNUMBER(D825),D825&gt;=0.0,D825&lt;=1000000000000000.0))</formula1>
    </dataValidation>
    <dataValidation sqref="D826" showDropDown="0" showInputMessage="1" showErrorMessage="1" allowBlank="1" errorTitle="Invalid number" error="Enter a numeric value between 0 and 1e+15." promptTitle="Number required" prompt="Enter a numeric value between 0 and 1e+15." type="custom" errorStyle="stop">
      <formula1>=OR(D826="",AND(ISNUMBER(D826),D826&gt;=0.0,D826&lt;=1000000000000000.0))</formula1>
    </dataValidation>
    <dataValidation sqref="D828" showDropDown="0" showInputMessage="1" showErrorMessage="1" allowBlank="1" errorTitle="Invalid number" error="Enter a numeric value between 0 and 1e+15." promptTitle="Number required" prompt="Enter a numeric value between 0 and 1e+15." type="custom" errorStyle="stop">
      <formula1>=OR(D828="",AND(ISNUMBER(D828),D828&gt;=0.0,D828&lt;=1000000000000000.0))</formula1>
    </dataValidation>
    <dataValidation sqref="D829" showDropDown="0" showInputMessage="1" showErrorMessage="1" allowBlank="1" errorTitle="Invalid number" error="Enter a numeric value between 0 and 1e+15." promptTitle="Number required" prompt="Enter a numeric value between 0 and 1e+15." type="custom" errorStyle="stop">
      <formula1>=OR(D829="",AND(ISNUMBER(D829),D829&gt;=0.0,D829&lt;=1000000000000000.0))</formula1>
    </dataValidation>
    <dataValidation sqref="D830" showDropDown="0" showInputMessage="1" showErrorMessage="1" allowBlank="1" errorTitle="Invalid number" error="Enter a numeric value between 0 and 1e+15." promptTitle="Number required" prompt="Enter a numeric value between 0 and 1e+15." type="custom" errorStyle="stop">
      <formula1>=OR(D830="",AND(ISNUMBER(D830),D830&gt;=0.0,D830&lt;=1000000000000000.0))</formula1>
    </dataValidation>
    <dataValidation sqref="D831" showDropDown="0" showInputMessage="1" showErrorMessage="1" allowBlank="1" errorTitle="Invalid value" error="Please select one of the allowed values from the dropdown list." promptTitle="Allowed values" prompt="Select a value from the dropdown list." type="list" errorStyle="stop">
      <formula1>='_lists'!$C$2:$C$4</formula1>
    </dataValidation>
    <dataValidation sqref="D832" showDropDown="0" showInputMessage="1" showErrorMessage="1" allowBlank="1" errorTitle="Invalid value" error="Please select one of the allowed values from the dropdown list." promptTitle="Allowed values" prompt="Select a value from the dropdown list." type="list" errorStyle="stop">
      <formula1>='_lists'!$D$2:$D$4</formula1>
    </dataValidation>
    <dataValidation sqref="D834" showDropDown="0" showInputMessage="1" showErrorMessage="1" allowBlank="1" errorTitle="Invalid number" error="Enter a numeric value between 0 and 1e+15." promptTitle="Number required" prompt="Enter a numeric value between 0 and 1e+15." type="custom" errorStyle="stop">
      <formula1>=OR(D834="",AND(ISNUMBER(D834),D834&gt;=0.0,D834&lt;=1000000000000000.0))</formula1>
    </dataValidation>
    <dataValidation sqref="D835" showDropDown="0" showInputMessage="1" showErrorMessage="1" allowBlank="1" errorTitle="Invalid number" error="Enter a numeric value between 0 and 1e+15." promptTitle="Number required" prompt="Enter a numeric value between 0 and 1e+15." type="custom" errorStyle="stop">
      <formula1>=OR(D835="",AND(ISNUMBER(D835),D835&gt;=0.0,D835&lt;=1000000000000000.0))</formula1>
    </dataValidation>
    <dataValidation sqref="D836" showDropDown="0" showInputMessage="1" showErrorMessage="1" allowBlank="1" errorTitle="Invalid number" error="Enter a numeric value between 0 and 1e+15." promptTitle="Number required" prompt="Enter a numeric value between 0 and 1e+15." type="custom" errorStyle="stop">
      <formula1>=OR(D836="",AND(ISNUMBER(D836),D836&gt;=0.0,D836&lt;=1000000000000000.0))</formula1>
    </dataValidation>
    <dataValidation sqref="D838" showDropDown="0" showInputMessage="1" showErrorMessage="1" allowBlank="1" errorTitle="Invalid number" error="Enter a numeric value between 0 and 1e+15." promptTitle="Number required" prompt="Enter a numeric value between 0 and 1e+15." type="custom" errorStyle="stop">
      <formula1>=OR(D838="",AND(ISNUMBER(D838),D838&gt;=0.0,D838&lt;=1000000000000000.0))</formula1>
    </dataValidation>
    <dataValidation sqref="D839" showDropDown="0" showInputMessage="1" showErrorMessage="1" allowBlank="1" errorTitle="Invalid number" error="Enter a numeric value between 0 and 1e+15." promptTitle="Number required" prompt="Enter a numeric value between 0 and 1e+15." type="custom" errorStyle="stop">
      <formula1>=OR(D839="",AND(ISNUMBER(D839),D839&gt;=0.0,D839&lt;=1000000000000000.0))</formula1>
    </dataValidation>
    <dataValidation sqref="D840" showDropDown="0" showInputMessage="1" showErrorMessage="1" allowBlank="1" errorTitle="Invalid number" error="Enter a numeric value between 0 and 1e+15." promptTitle="Number required" prompt="Enter a numeric value between 0 and 1e+15." type="custom" errorStyle="stop">
      <formula1>=OR(D840="",AND(ISNUMBER(D840),D840&gt;=0.0,D840&lt;=1000000000000000.0))</formula1>
    </dataValidation>
    <dataValidation sqref="D842" showDropDown="0" showInputMessage="1" showErrorMessage="1" allowBlank="1" errorTitle="Invalid number" error="Enter a numeric value between 0 and 1e+15." promptTitle="Number required" prompt="Enter a numeric value between 0 and 1e+15." type="custom" errorStyle="stop">
      <formula1>=OR(D842="",AND(ISNUMBER(D842),D842&gt;=0.0,D842&lt;=1000000000000000.0))</formula1>
    </dataValidation>
    <dataValidation sqref="D843" showDropDown="0" showInputMessage="1" showErrorMessage="1" allowBlank="1" errorTitle="Invalid number" error="Enter a numeric value between 0 and 1e+15." promptTitle="Number required" prompt="Enter a numeric value between 0 and 1e+15." type="custom" errorStyle="stop">
      <formula1>=OR(D843="",AND(ISNUMBER(D843),D843&gt;=0.0,D843&lt;=1000000000000000.0))</formula1>
    </dataValidation>
    <dataValidation sqref="D844" showDropDown="0" showInputMessage="1" showErrorMessage="1" allowBlank="1" errorTitle="Invalid number" error="Enter a numeric value between 0 and 1e+15." promptTitle="Number required" prompt="Enter a numeric value between 0 and 1e+15." type="custom" errorStyle="stop">
      <formula1>=OR(D844="",AND(ISNUMBER(D844),D844&gt;=0.0,D844&lt;=1000000000000000.0))</formula1>
    </dataValidation>
    <dataValidation sqref="D846" showDropDown="0" showInputMessage="1" showErrorMessage="1" allowBlank="1" errorTitle="Invalid number" error="Enter a numeric value between 0 and 1e+15." promptTitle="Number required" prompt="Enter a numeric value between 0 and 1e+15." type="custom" errorStyle="stop">
      <formula1>=OR(D846="",AND(ISNUMBER(D846),D846&gt;=0.0,D846&lt;=1000000000000000.0))</formula1>
    </dataValidation>
    <dataValidation sqref="D847" showDropDown="0" showInputMessage="1" showErrorMessage="1" allowBlank="1" errorTitle="Invalid number" error="Enter a numeric value between 0 and 1e+15." promptTitle="Number required" prompt="Enter a numeric value between 0 and 1e+15." type="custom" errorStyle="stop">
      <formula1>=OR(D847="",AND(ISNUMBER(D847),D847&gt;=0.0,D847&lt;=1000000000000000.0))</formula1>
    </dataValidation>
    <dataValidation sqref="D848" showDropDown="0" showInputMessage="1" showErrorMessage="1" allowBlank="1" errorTitle="Invalid number" error="Enter a numeric value between 0 and 1e+15." promptTitle="Number required" prompt="Enter a numeric value between 0 and 1e+15." type="custom" errorStyle="stop">
      <formula1>=OR(D848="",AND(ISNUMBER(D848),D848&gt;=0.0,D848&lt;=1000000000000000.0))</formula1>
    </dataValidation>
    <dataValidation sqref="D850" showDropDown="0" showInputMessage="1" showErrorMessage="1" allowBlank="1" errorTitle="Invalid number" error="Enter a numeric value between 0 and 1e+15." promptTitle="Number required" prompt="Enter a numeric value between 0 and 1e+15." type="custom" errorStyle="stop">
      <formula1>=OR(D850="",AND(ISNUMBER(D850),D850&gt;=0.0,D850&lt;=1000000000000000.0))</formula1>
    </dataValidation>
    <dataValidation sqref="D851" showDropDown="0" showInputMessage="1" showErrorMessage="1" allowBlank="1" errorTitle="Invalid number" error="Enter a numeric value between 0 and 1e+15." promptTitle="Number required" prompt="Enter a numeric value between 0 and 1e+15." type="custom" errorStyle="stop">
      <formula1>=OR(D851="",AND(ISNUMBER(D851),D851&gt;=0.0,D851&lt;=1000000000000000.0))</formula1>
    </dataValidation>
    <dataValidation sqref="D852" showDropDown="0" showInputMessage="1" showErrorMessage="1" allowBlank="1" errorTitle="Invalid number" error="Enter a numeric value between 0 and 1e+15." promptTitle="Number required" prompt="Enter a numeric value between 0 and 1e+15." type="custom" errorStyle="stop">
      <formula1>=OR(D852="",AND(ISNUMBER(D852),D852&gt;=0.0,D852&lt;=1000000000000000.0))</formula1>
    </dataValidation>
    <dataValidation sqref="D85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56:Y856" showDropDown="0" showInputMessage="1" showErrorMessage="1" allowBlank="1" errorTitle="Invalid value" error="Please select one of the allowed values from the dropdown list." promptTitle="Allowed values" prompt="Select a value from the dropdown list." type="list" errorStyle="stop">
      <formula1>='_lists'!$F$2:$F$23</formula1>
    </dataValidation>
    <dataValidation sqref="D859" showDropDown="0" showInputMessage="1" showErrorMessage="1" allowBlank="1" errorTitle="Invalid number" error="Enter a numeric value between 0 and 1e+15." promptTitle="Number required" prompt="Enter a numeric value between 0 and 1e+15." type="custom" errorStyle="stop">
      <formula1>=OR(D859="",AND(ISNUMBER(D859),D859&gt;=0.0,D859&lt;=1000000000000000.0))</formula1>
    </dataValidation>
    <dataValidation sqref="D86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62" showDropDown="0" showInputMessage="1" showErrorMessage="1" allowBlank="1" errorTitle="Invalid number" error="Enter a numeric value between 0 and 1e+15." promptTitle="Number required" prompt="Enter a numeric value between 0 and 1e+15." type="custom" errorStyle="stop">
      <formula1>=OR(D862="",AND(ISNUMBER(D862),D862&gt;=0.0,D862&lt;=1000000000000000.0))</formula1>
    </dataValidation>
    <dataValidation sqref="D86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6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69" showDropDown="0" showInputMessage="1" showErrorMessage="1" allowBlank="1" errorTitle="Invalid number" error="Enter a numeric value between 0 and 1e+15." promptTitle="Number required" prompt="Enter a numeric value between 0 and 1e+15." type="custom" errorStyle="stop">
      <formula1>=OR(D869="",AND(ISNUMBER(D869),D869&gt;=0.0,D869&lt;=1000000000000000.0))</formula1>
    </dataValidation>
    <dataValidation sqref="D870" showDropDown="0" showInputMessage="1" showErrorMessage="1" allowBlank="1" errorTitle="Invalid number" error="Enter a numeric value between -1e+15 and 0." promptTitle="Number required" prompt="Enter a numeric value between -1e+15 and 0." type="custom" errorStyle="stop">
      <formula1>=OR(D870="",AND(ISNUMBER(D870),D870&gt;=-1000000000000000.0,D870&lt;=0.0))</formula1>
    </dataValidation>
    <dataValidation sqref="D871" showDropDown="0" showInputMessage="1" showErrorMessage="1" allowBlank="1" errorTitle="Invalid number" error="Enter a numeric value between -1e+15 and 0." promptTitle="Number required" prompt="Enter a numeric value between -1e+15 and 0." type="custom" errorStyle="stop">
      <formula1>=OR(D871="",AND(ISNUMBER(D871),D871&gt;=-1000000000000000.0,D871&lt;=0.0))</formula1>
    </dataValidation>
    <dataValidation sqref="D872" showDropDown="0" showInputMessage="1" showErrorMessage="1" allowBlank="1" errorTitle="Invalid number" error="Enter a numeric value between 0 and 1e+15." promptTitle="Number required" prompt="Enter a numeric value between 0 and 1e+15." type="custom" errorStyle="stop">
      <formula1>=OR(D872="",AND(ISNUMBER(D872),D872&gt;=0.0,D872&lt;=1000000000000000.0))</formula1>
    </dataValidation>
    <dataValidation sqref="D873" showDropDown="0" showInputMessage="1" showErrorMessage="1" allowBlank="1" errorTitle="Invalid number" error="Enter a numeric value between 0 and 1e+15." promptTitle="Number required" prompt="Enter a numeric value between 0 and 1e+15." type="custom" errorStyle="stop">
      <formula1>=OR(D873="",AND(ISNUMBER(D873),D873&gt;=0.0,D873&lt;=1000000000000000.0))</formula1>
    </dataValidation>
    <dataValidation sqref="D874" showDropDown="0" showInputMessage="1" showErrorMessage="1" allowBlank="1" errorTitle="Invalid number" error="Enter a numeric value between 0 and 1e+15." promptTitle="Number required" prompt="Enter a numeric value between 0 and 1e+15." type="custom" errorStyle="stop">
      <formula1>=OR(D874="",AND(ISNUMBER(D874),D874&gt;=0.0,D874&lt;=1000000000000000.0))</formula1>
    </dataValidation>
    <dataValidation sqref="D875" showDropDown="0" showInputMessage="1" showErrorMessage="1" allowBlank="1" errorTitle="Invalid number" error="Enter a numeric value between -1e+15 and 0." promptTitle="Number required" prompt="Enter a numeric value between -1e+15 and 0." type="custom" errorStyle="stop">
      <formula1>=OR(D875="",AND(ISNUMBER(D875),D875&gt;=-1000000000000000.0,D875&lt;=0.0))</formula1>
    </dataValidation>
    <dataValidation sqref="D876" showDropDown="0" showInputMessage="1" showErrorMessage="1" allowBlank="1" errorTitle="Invalid number" error="Enter a numeric value between 0 and 1e+15." promptTitle="Number required" prompt="Enter a numeric value between 0 and 1e+15." type="custom" errorStyle="stop">
      <formula1>=OR(D876="",AND(ISNUMBER(D876),D876&gt;=0.0,D876&lt;=1000000000000000.0))</formula1>
    </dataValidation>
    <dataValidation sqref="D877" showDropDown="0" showInputMessage="1" showErrorMessage="1" allowBlank="1" errorTitle="Invalid number" error="Enter a numeric value between -1e+15 and 0." promptTitle="Number required" prompt="Enter a numeric value between -1e+15 and 0." type="custom" errorStyle="stop">
      <formula1>=OR(D877="",AND(ISNUMBER(D877),D877&gt;=-1000000000000000.0,D877&lt;=0.0))</formula1>
    </dataValidation>
    <dataValidation sqref="D878" showDropDown="0" showInputMessage="1" showErrorMessage="1" allowBlank="1" errorTitle="Invalid number" error="Enter a numeric value between -1e+15 and 0." promptTitle="Number required" prompt="Enter a numeric value between -1e+15 and 0." type="custom" errorStyle="stop">
      <formula1>=OR(D878="",AND(ISNUMBER(D878),D878&gt;=-1000000000000000.0,D878&lt;=0.0))</formula1>
    </dataValidation>
    <dataValidation sqref="D879" showDropDown="0" showInputMessage="1" showErrorMessage="1" allowBlank="1" errorTitle="Invalid number" error="Enter a numeric value between -1e+15 and 0." promptTitle="Number required" prompt="Enter a numeric value between -1e+15 and 0." type="custom" errorStyle="stop">
      <formula1>=OR(D879="",AND(ISNUMBER(D879),D879&gt;=-1000000000000000.0,D879&lt;=0.0))</formula1>
    </dataValidation>
    <dataValidation sqref="D880" showDropDown="0" showInputMessage="1" showErrorMessage="1" allowBlank="1" errorTitle="Invalid number" error="Enter a numeric value between -1e+15 and 0." promptTitle="Number required" prompt="Enter a numeric value between -1e+15 and 0." type="custom" errorStyle="stop">
      <formula1>=OR(D880="",AND(ISNUMBER(D880),D880&gt;=-1000000000000000.0,D880&lt;=0.0))</formula1>
    </dataValidation>
    <dataValidation sqref="D881" showDropDown="0" showInputMessage="1" showErrorMessage="1" allowBlank="1" errorTitle="Invalid number" error="Enter a numeric value between -1e+15 and 0." promptTitle="Number required" prompt="Enter a numeric value between -1e+15 and 0." type="custom" errorStyle="stop">
      <formula1>=OR(D881="",AND(ISNUMBER(D881),D881&gt;=-1000000000000000.0,D881&lt;=0.0))</formula1>
    </dataValidation>
    <dataValidation sqref="D882" showDropDown="0" showInputMessage="1" showErrorMessage="1" allowBlank="1" errorTitle="Invalid number" error="Enter a numeric value between -1e+15 and 0." promptTitle="Number required" prompt="Enter a numeric value between -1e+15 and 0." type="custom" errorStyle="stop">
      <formula1>=OR(D882="",AND(ISNUMBER(D882),D882&gt;=-1000000000000000.0,D882&lt;=0.0))</formula1>
    </dataValidation>
    <dataValidation sqref="D883" showDropDown="0" showInputMessage="1" showErrorMessage="1" allowBlank="1" errorTitle="Invalid number" error="Enter a numeric value between -1e+15 and 0." promptTitle="Number required" prompt="Enter a numeric value between -1e+15 and 0." type="custom" errorStyle="stop">
      <formula1>=OR(D883="",AND(ISNUMBER(D883),D883&gt;=-1000000000000000.0,D883&lt;=0.0))</formula1>
    </dataValidation>
    <dataValidation sqref="D884" showDropDown="0" showInputMessage="1" showErrorMessage="1" allowBlank="1" errorTitle="Invalid number" error="Enter a numeric value between -1e+15 and 0." promptTitle="Number required" prompt="Enter a numeric value between -1e+15 and 0." type="custom" errorStyle="stop">
      <formula1>=OR(D884="",AND(ISNUMBER(D884),D884&gt;=-1000000000000000.0,D884&lt;=0.0))</formula1>
    </dataValidation>
    <dataValidation sqref="D885" showDropDown="0" showInputMessage="1" showErrorMessage="1" allowBlank="1" errorTitle="Invalid number" error="Enter a numeric value between -1e+15 and 0." promptTitle="Number required" prompt="Enter a numeric value between -1e+15 and 0." type="custom" errorStyle="stop">
      <formula1>=OR(D885="",AND(ISNUMBER(D885),D885&gt;=-1000000000000000.0,D885&lt;=0.0))</formula1>
    </dataValidation>
    <dataValidation sqref="D886" showDropDown="0" showInputMessage="1" showErrorMessage="1" allowBlank="1" errorTitle="Invalid number" error="Enter a numeric value between -1e+15 and 0." promptTitle="Number required" prompt="Enter a numeric value between -1e+15 and 0." type="custom" errorStyle="stop">
      <formula1>=OR(D886="",AND(ISNUMBER(D886),D886&gt;=-1000000000000000.0,D886&lt;=0.0))</formula1>
    </dataValidation>
    <dataValidation sqref="D887" showDropDown="0" showInputMessage="1" showErrorMessage="1" allowBlank="1" errorTitle="Invalid number" error="Enter a numeric value between -1e+15 and 0." promptTitle="Number required" prompt="Enter a numeric value between -1e+15 and 0." type="custom" errorStyle="stop">
      <formula1>=OR(D887="",AND(ISNUMBER(D887),D887&gt;=-1000000000000000.0,D887&lt;=0.0))</formula1>
    </dataValidation>
    <dataValidation sqref="D888" showDropDown="0" showInputMessage="1" showErrorMessage="1" allowBlank="1" errorTitle="Invalid number" error="Enter a numeric value between 0 and 1e+15." promptTitle="Number required" prompt="Enter a numeric value between 0 and 1e+15." type="custom" errorStyle="stop">
      <formula1>=OR(D888="",AND(ISNUMBER(D888),D888&gt;=0.0,D888&lt;=1000000000000000.0))</formula1>
    </dataValidation>
    <dataValidation sqref="D89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=OR(D891="",AND(ISNUMBER(D891),D891&gt;=0,D891&lt;=1000000000000000,MOD(D891,1)=0))</formula1>
    </dataValidation>
    <dataValidation sqref="D893:W893"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895:W895" showDropDown="0" showInputMessage="1" showErrorMessage="1" allowBlank="1" errorTitle="Invalid number" error="Enter a numeric value between 0 and 1e+15." promptTitle="Number required" prompt="Enter a numeric value between 0 and 1e+15." type="custom" errorStyle="stop">
      <formula1>=OR(D895="",AND(ISNUMBER(D895),D895&gt;=0.0,D895&lt;=1000000000000000.0))</formula1>
    </dataValidation>
    <dataValidation sqref="D8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=OR(D897="",AND(ISNUMBER(D897),D897&gt;=0,D897&lt;=1000000000000000,MOD(D897,1)=0))</formula1>
    </dataValidation>
    <dataValidation sqref="D898" showDropDown="0" showInputMessage="1" showErrorMessage="1" allowBlank="1" errorTitle="Invalid number" error="Enter a numeric value between 0 and 1e+15." promptTitle="Number required" prompt="Enter a numeric value between 0 and 1e+15." type="custom" errorStyle="stop">
      <formula1>=OR(D898="",AND(ISNUMBER(D898),D898&gt;=0.0,D898&lt;=1000000000000000.0))</formula1>
    </dataValidation>
    <dataValidation sqref="D899" showDropDown="0" showInputMessage="1" showErrorMessage="1" allowBlank="1" errorTitle="Invalid number" error="Enter a numeric value between 0 and 1e+15." promptTitle="Number required" prompt="Enter a numeric value between 0 and 1e+15." type="custom" errorStyle="stop">
      <formula1>=OR(D899="",AND(ISNUMBER(D899),D899&gt;=0.0,D899&lt;=1000000000000000.0))</formula1>
    </dataValidation>
    <dataValidation sqref="D900" showDropDown="0" showInputMessage="1" showErrorMessage="1" allowBlank="1" errorTitle="Invalid number" error="Enter a numeric value between 0 and 1e+15." promptTitle="Number required" prompt="Enter a numeric value between 0 and 1e+15." type="custom" errorStyle="stop">
      <formula1>=OR(D900="",AND(ISNUMBER(D900),D900&gt;=0.0,D900&lt;=1000000000000000.0))</formula1>
    </dataValidation>
    <dataValidation sqref="D901" showDropDown="0" showInputMessage="1" showErrorMessage="1" allowBlank="1" errorTitle="Invalid number" error="Enter a numeric value between 0 and 1e+15." promptTitle="Number required" prompt="Enter a numeric value between 0 and 1e+15." type="custom" errorStyle="stop">
      <formula1>=OR(D901="",AND(ISNUMBER(D901),D901&gt;=0.0,D901&lt;=1000000000000000.0))</formula1>
    </dataValidation>
    <dataValidation sqref="D902" showDropDown="0" showInputMessage="1" showErrorMessage="1" allowBlank="1" errorTitle="Invalid number" error="Enter a numeric value between 0 and 1e+15." promptTitle="Number required" prompt="Enter a numeric value between 0 and 1e+15." type="custom" errorStyle="stop">
      <formula1>=OR(D902="",AND(ISNUMBER(D902),D902&gt;=0.0,D902&lt;=1000000000000000.0))</formula1>
    </dataValidation>
    <dataValidation sqref="D904" showDropDown="0" showInputMessage="1" showErrorMessage="1" allowBlank="1" errorTitle="Invalid value" error="Please select one of the allowed values from the dropdown list." promptTitle="Allowed values" prompt="Select a value from the dropdown list." type="list" errorStyle="stop">
      <formula1>='_lists'!$H$2:$H$5</formula1>
    </dataValidation>
    <dataValidation sqref="D90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08" showDropDown="0" showInputMessage="1" showErrorMessage="1" allowBlank="1" errorTitle="Invalid value" error="Please select one of the allowed values from the dropdown list." promptTitle="Allowed values" prompt="Select a value from the dropdown list." type="list" errorStyle="stop">
      <formula1>='_lists'!$I$2:$I$7</formula1>
    </dataValidation>
    <dataValidation sqref="D90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1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1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1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1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=OR(D916="",AND(ISNUMBER(D916),D916&gt;=0,D916&lt;=1000000000000000,MOD(D916,1)=0))</formula1>
    </dataValidation>
    <dataValidation sqref="D919:W9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=OR(D919="",AND(ISNUMBER(D919),D919&gt;=0,D919&lt;=1000000000000000,MOD(D919,1)=0))</formula1>
    </dataValidation>
    <dataValidation sqref="D920:W9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=OR(D920="",AND(ISNUMBER(D920),D920&gt;=0,D920&lt;=1000000000000000,MOD(D920,1)=0))</formula1>
    </dataValidation>
    <dataValidation sqref="D921:W9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=OR(D921="",AND(ISNUMBER(D921),D921&gt;=0,D921&lt;=1000000000000000,MOD(D921,1)=0))</formula1>
    </dataValidation>
    <dataValidation sqref="D922:W922" showDropDown="0" showInputMessage="1" showErrorMessage="1" allowBlank="1" errorTitle="Invalid number" error="Enter a numeric value between 0 and 1e+15." promptTitle="Number required" prompt="Enter a numeric value between 0 and 1e+15." type="custom" errorStyle="stop">
      <formula1>=OR(D922="",AND(ISNUMBER(D922),D922&gt;=0.0,D922&lt;=1000000000000000.0))</formula1>
    </dataValidation>
    <dataValidation sqref="D92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2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2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2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2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2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3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3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3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3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=OR(D935="",AND(ISNUMBER(D935),D935&gt;=0,D935&lt;=1000000000000000,MOD(D935,1)=0))</formula1>
    </dataValidation>
    <dataValidation sqref="D9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=OR(D936="",AND(ISNUMBER(D936),D936&gt;=0,D936&lt;=1000000000000000,MOD(D936,1)=0))</formula1>
    </dataValidation>
    <dataValidation sqref="D9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=OR(D937="",AND(ISNUMBER(D937),D937&gt;=0,D937&lt;=1000000000000000,MOD(D937,1)=0))</formula1>
    </dataValidation>
    <dataValidation sqref="D93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=OR(D939="",AND(ISNUMBER(D939),D939&gt;=0,D939&lt;=1000000000000000,MOD(D939,1)=0))</formula1>
    </dataValidation>
    <dataValidation sqref="D9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=OR(D941="",AND(ISNUMBER(D941),D941&gt;=0,D941&lt;=1000000000000000,MOD(D941,1)=0))</formula1>
    </dataValidation>
    <dataValidation sqref="D9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=OR(D942="",AND(ISNUMBER(D942),D942&gt;=0,D942&lt;=1000000000000000,MOD(D942,1)=0))</formula1>
    </dataValidation>
    <dataValidation sqref="D9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=OR(D943="",AND(ISNUMBER(D943),D943&gt;=0,D943&lt;=1000000000000000,MOD(D943,1)=0))</formula1>
    </dataValidation>
    <dataValidation sqref="D944" showDropDown="0" showInputMessage="1" showErrorMessage="1" allowBlank="1" errorTitle="Invalid number" error="Enter a numeric value between 0 and 1e+15." promptTitle="Number required" prompt="Enter a numeric value between 0 and 1e+15." type="custom" errorStyle="stop">
      <formula1>=OR(D944="",AND(ISNUMBER(D944),D944&gt;=0.0,D944&lt;=1000000000000000.0))</formula1>
    </dataValidation>
    <dataValidation sqref="D945" showDropDown="0" showInputMessage="1" showErrorMessage="1" allowBlank="1" errorTitle="Invalid number" error="Enter a numeric value between 0 and 1e+15." promptTitle="Number required" prompt="Enter a numeric value between 0 and 1e+15." type="custom" errorStyle="stop">
      <formula1>=OR(D945="",AND(ISNUMBER(D945),D945&gt;=0.0,D945&lt;=1000000000000000.0))</formula1>
    </dataValidation>
    <dataValidation sqref="D946" showDropDown="0" showInputMessage="1" showErrorMessage="1" allowBlank="1" errorTitle="Invalid number" error="Enter a numeric value between 0 and 1e+15." promptTitle="Number required" prompt="Enter a numeric value between 0 and 1e+15." type="custom" errorStyle="stop">
      <formula1>=OR(D946="",AND(ISNUMBER(D946),D946&gt;=0.0,D946&lt;=1000000000000000.0))</formula1>
    </dataValidation>
    <dataValidation sqref="D94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=OR(D948="",AND(ISNUMBER(D948),D948&gt;=0,D948&lt;=1000000000000000,MOD(D948,1)=0))</formula1>
    </dataValidation>
    <dataValidation sqref="D9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=OR(D949="",AND(ISNUMBER(D949),D949&gt;=0,D949&lt;=1000000000000000,MOD(D949,1)=0))</formula1>
    </dataValidation>
    <dataValidation sqref="D9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=OR(D950="",AND(ISNUMBER(D950),D950&gt;=0,D950&lt;=1000000000000000,MOD(D950,1)=0))</formula1>
    </dataValidation>
    <dataValidation sqref="D951" showDropDown="0" showInputMessage="1" showErrorMessage="1" allowBlank="1" errorTitle="Invalid number" error="Enter a numeric value between 0 and 1e+15." promptTitle="Number required" prompt="Enter a numeric value between 0 and 1e+15." type="custom" errorStyle="stop">
      <formula1>=OR(D951="",AND(ISNUMBER(D951),D951&gt;=0.0,D951&lt;=1000000000000000.0))</formula1>
    </dataValidation>
    <dataValidation sqref="D952" showDropDown="0" showInputMessage="1" showErrorMessage="1" allowBlank="1" errorTitle="Invalid number" error="Enter a numeric value between 0 and 1e+15." promptTitle="Number required" prompt="Enter a numeric value between 0 and 1e+15." type="custom" errorStyle="stop">
      <formula1>=OR(D952="",AND(ISNUMBER(D952),D952&gt;=0.0,D952&lt;=1000000000000000.0))</formula1>
    </dataValidation>
    <dataValidation sqref="D953" showDropDown="0" showInputMessage="1" showErrorMessage="1" allowBlank="1" errorTitle="Invalid number" error="Enter a numeric value between 0 and 1e+15." promptTitle="Number required" prompt="Enter a numeric value between 0 and 1e+15." type="custom" errorStyle="stop">
      <formula1>=OR(D953="",AND(ISNUMBER(D953),D953&gt;=0.0,D953&lt;=1000000000000000.0))</formula1>
    </dataValidation>
    <dataValidation sqref="D955:W955"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956:W956" showDropDown="0" showInputMessage="1" showErrorMessage="1" allowBlank="1" errorTitle="Invalid number" error="Enter a numeric value between 0 and 1e+15." promptTitle="Number required" prompt="Enter a numeric value between 0 and 1e+15." type="custom" errorStyle="stop">
      <formula1>=OR(D956="",AND(ISNUMBER(D956),D956&gt;=0.0,D956&lt;=1000000000000000.0))</formula1>
    </dataValidation>
    <dataValidation sqref="D9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=OR(D957="",AND(ISNUMBER(D957),D957&gt;=0,D957&lt;=1000000000000000,MOD(D957,1)=0))</formula1>
    </dataValidation>
    <dataValidation sqref="D9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=OR(D958="",AND(ISNUMBER(D958),D958&gt;=0,D958&lt;=1000000000000000,MOD(D958,1)=0))</formula1>
    </dataValidation>
    <dataValidation sqref="D95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60:H960" showDropDown="0" showInputMessage="1" showErrorMessage="1" allowBlank="1" errorTitle="Invalid value" error="Please select one of the allowed values from the dropdown list." promptTitle="Allowed values" prompt="Select a value from the dropdown list." type="list" errorStyle="stop">
      <formula1>='_lists'!$J$2:$J$22</formula1>
    </dataValidation>
    <dataValidation sqref="D962:H962" showDropDown="0" showInputMessage="1" showErrorMessage="1" allowBlank="1" errorTitle="Invalid number" error="Enter a numeric value between 0 and 1e+15." promptTitle="Number required" prompt="Enter a numeric value between 0 and 1e+15." type="custom" errorStyle="stop">
      <formula1>=OR(D962="",AND(ISNUMBER(D962),D962&gt;=0.0,D962&lt;=1000000000000000.0))</formula1>
    </dataValidation>
    <dataValidation sqref="D963:H963" showDropDown="0" showInputMessage="1" showErrorMessage="1" allowBlank="1" errorTitle="Invalid number" error="Enter a numeric value between 0 and 1e+15." promptTitle="Number required" prompt="Enter a numeric value between 0 and 1e+15." type="custom" errorStyle="stop">
      <formula1>=OR(D963="",AND(ISNUMBER(D963),D963&gt;=0.0,D963&lt;=1000000000000000.0))</formula1>
    </dataValidation>
    <dataValidation sqref="D964:H964" showDropDown="0" showInputMessage="1" showErrorMessage="1" allowBlank="1" errorTitle="Invalid number" error="Enter a numeric value between 0 and 1e+15." promptTitle="Number required" prompt="Enter a numeric value between 0 and 1e+15." type="custom" errorStyle="stop">
      <formula1>=OR(D964="",AND(ISNUMBER(D964),D964&gt;=0.0,D964&lt;=1000000000000000.0))</formula1>
    </dataValidation>
    <dataValidation sqref="D96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66" showDropDown="0" showInputMessage="1" showErrorMessage="1" allowBlank="1" errorTitle="Invalid number" error="Enter a numeric value between 0 and 1e+15." promptTitle="Number required" prompt="Enter a numeric value between 0 and 1e+15." type="custom" errorStyle="stop">
      <formula1>=OR(D966="",AND(ISNUMBER(D966),D966&gt;=0.0,D966&lt;=1000000000000000.0))</formula1>
    </dataValidation>
    <dataValidation sqref="D967" showDropDown="0" showInputMessage="1" showErrorMessage="1" allowBlank="1" errorTitle="Invalid value" error="Please select one of the allowed values from the dropdown list." promptTitle="Allowed values" prompt="Select a value from the dropdown list." type="list" errorStyle="stop">
      <formula1>='_lists'!$K$2:$K$7</formula1>
    </dataValidation>
    <dataValidation sqref="D9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=OR(D970="",AND(ISNUMBER(D970),D970&gt;=0,D970&lt;=1000000000000000,MOD(D970,1)=0))</formula1>
    </dataValidation>
    <dataValidation sqref="D9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=OR(D971="",AND(ISNUMBER(D971),D971&gt;=0,D971&lt;=1000000000000000,MOD(D971,1)=0))</formula1>
    </dataValidation>
    <dataValidation sqref="D9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=OR(D972="",AND(ISNUMBER(D972),D972&gt;=0,D972&lt;=1000000000000000,MOD(D972,1)=0))</formula1>
    </dataValidation>
    <dataValidation sqref="D9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=OR(D973="",AND(ISNUMBER(D973),D973&gt;=0,D973&lt;=1000000000000000,MOD(D973,1)=0))</formula1>
    </dataValidation>
    <dataValidation sqref="D9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=OR(D974="",AND(ISNUMBER(D974),D974&gt;=0,D974&lt;=1000000000000000,MOD(D974,1)=0))</formula1>
    </dataValidation>
    <dataValidation sqref="D9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=OR(D975="",AND(ISNUMBER(D975),D975&gt;=0,D975&lt;=1000000000000000,MOD(D975,1)=0))</formula1>
    </dataValidation>
    <dataValidation sqref="D9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=OR(D976="",AND(ISNUMBER(D976),D976&gt;=0,D976&lt;=1000000000000000,MOD(D976,1)=0))</formula1>
    </dataValidation>
    <dataValidation sqref="D9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=OR(D977="",AND(ISNUMBER(D977),D977&gt;=0,D977&lt;=1000000000000000,MOD(D977,1)=0))</formula1>
    </dataValidation>
    <dataValidation sqref="D9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=OR(D978="",AND(ISNUMBER(D978),D978&gt;=0,D978&lt;=1000000000000000,MOD(D978,1)=0))</formula1>
    </dataValidation>
    <dataValidation sqref="D9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=OR(D980="",AND(ISNUMBER(D980),D980&gt;=0,D980&lt;=1000000000000000,MOD(D980,1)=0))</formula1>
    </dataValidation>
    <dataValidation sqref="D9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=OR(D981="",AND(ISNUMBER(D981),D981&gt;=0,D981&lt;=1000000000000000,MOD(D981,1)=0))</formula1>
    </dataValidation>
    <dataValidation sqref="D9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=OR(D982="",AND(ISNUMBER(D982),D982&gt;=0,D982&lt;=1000000000000000,MOD(D982,1)=0))</formula1>
    </dataValidation>
    <dataValidation sqref="D9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=OR(D983="",AND(ISNUMBER(D983),D983&gt;=0,D983&lt;=1000000000000000,MOD(D983,1)=0))</formula1>
    </dataValidation>
    <dataValidation sqref="D9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=OR(D984="",AND(ISNUMBER(D984),D984&gt;=0,D984&lt;=1000000000000000,MOD(D984,1)=0))</formula1>
    </dataValidation>
    <dataValidation sqref="D98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989" showDropDown="0" showInputMessage="1" showErrorMessage="1" allowBlank="1" errorTitle="Invalid number" error="Enter a numeric value between 0 and 1e+15." promptTitle="Number required" prompt="Enter a numeric value between 0 and 1e+15." type="custom" errorStyle="stop">
      <formula1>=OR(D989="",AND(ISNUMBER(D989),D989&gt;=0.0,D989&lt;=1000000000000000.0))</formula1>
    </dataValidation>
    <dataValidation sqref="D9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=OR(D990="",AND(ISNUMBER(D990),D990&gt;=0,D990&lt;=1000000000000000,MOD(D990,1)=0))</formula1>
    </dataValidation>
    <dataValidation sqref="D9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=OR(D991="",AND(ISNUMBER(D991),D991&gt;=0,D991&lt;=1000000000000000,MOD(D991,1)=0))</formula1>
    </dataValidation>
    <dataValidation sqref="D9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=OR(D992="",AND(ISNUMBER(D992),D992&gt;=0,D992&lt;=1000000000000000,MOD(D992,1)=0))</formula1>
    </dataValidation>
    <dataValidation sqref="D993" showDropDown="0" showInputMessage="1" showErrorMessage="1" allowBlank="1" errorTitle="Invalid number" error="Enter a numeric value between 0 and 1e+15." promptTitle="Number required" prompt="Enter a numeric value between 0 and 1e+15." type="custom" errorStyle="stop">
      <formula1>=OR(D993="",AND(ISNUMBER(D993),D993&gt;=0.0,D993&lt;=1000000000000000.0))</formula1>
    </dataValidation>
    <dataValidation sqref="D994" showDropDown="0" showInputMessage="1" showErrorMessage="1" allowBlank="1" errorTitle="Invalid number" error="Enter a numeric value between 0 and 1e+15." promptTitle="Number required" prompt="Enter a numeric value between 0 and 1e+15." type="custom" errorStyle="stop">
      <formula1>=OR(D994="",AND(ISNUMBER(D994),D994&gt;=0.0,D994&lt;=1000000000000000.0))</formula1>
    </dataValidation>
    <dataValidation sqref="D995" showDropDown="0" showInputMessage="1" showErrorMessage="1" allowBlank="1" errorTitle="Invalid number" error="Enter a numeric value between 0 and 1e+15." promptTitle="Number required" prompt="Enter a numeric value between 0 and 1e+15." type="custom" errorStyle="stop">
      <formula1>=OR(D995="",AND(ISNUMBER(D995),D995&gt;=0.0,D995&lt;=1000000000000000.0))</formula1>
    </dataValidation>
    <dataValidation sqref="D9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=OR(D996="",AND(ISNUMBER(D996),D996&gt;=0,D996&lt;=1000000000000000,MOD(D996,1)=0))</formula1>
    </dataValidation>
    <dataValidation sqref="D9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=OR(D997="",AND(ISNUMBER(D997),D997&gt;=0,D997&lt;=1000000000000000,MOD(D997,1)=0))</formula1>
    </dataValidation>
    <dataValidation sqref="D9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=OR(D998="",AND(ISNUMBER(D998),D998&gt;=0,D998&lt;=1000000000000000,MOD(D998,1)=0))</formula1>
    </dataValidation>
    <dataValidation sqref="D999" showDropDown="0" showInputMessage="1" showErrorMessage="1" allowBlank="1" errorTitle="Invalid number" error="Enter a numeric value between 0 and 1e+15." promptTitle="Number required" prompt="Enter a numeric value between 0 and 1e+15." type="custom" errorStyle="stop">
      <formula1>=OR(D999="",AND(ISNUMBER(D999),D999&gt;=0.0,D999&lt;=1000000000000000.0))</formula1>
    </dataValidation>
    <dataValidation sqref="D1000" showDropDown="0" showInputMessage="1" showErrorMessage="1" allowBlank="1" errorTitle="Invalid number" error="Enter a numeric value between 0 and 1e+15." promptTitle="Number required" prompt="Enter a numeric value between 0 and 1e+15." type="custom" errorStyle="stop">
      <formula1>=OR(D1000="",AND(ISNUMBER(D1000),D1000&gt;=0.0,D1000&lt;=1000000000000000.0))</formula1>
    </dataValidation>
    <dataValidation sqref="D1001" showDropDown="0" showInputMessage="1" showErrorMessage="1" allowBlank="1" errorTitle="Invalid number" error="Enter a numeric value between 0 and 1e+15." promptTitle="Number required" prompt="Enter a numeric value between 0 and 1e+15." type="custom" errorStyle="stop">
      <formula1>=OR(D1001="",AND(ISNUMBER(D1001),D1001&gt;=0.0,D1001&lt;=1000000000000000.0))</formula1>
    </dataValidation>
    <dataValidation sqref="D100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04:AG1004"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1005:AG1005" showDropDown="0" showInputMessage="1" showErrorMessage="1" allowBlank="1" errorTitle="Invalid number" error="Enter a numeric value between 0 and 1e+15." promptTitle="Number required" prompt="Enter a numeric value between 0 and 1e+15." type="custom" errorStyle="stop">
      <formula1>=OR(D1005="",AND(ISNUMBER(D1005),D1005&gt;=0.0,D1005&lt;=1000000000000000.0))</formula1>
    </dataValidation>
    <dataValidation sqref="D100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07" showDropDown="0" showInputMessage="1" showErrorMessage="1" allowBlank="1" errorTitle="Invalid number" error="Enter a numeric value between 0 and 1e+15." promptTitle="Number required" prompt="Enter a numeric value between 0 and 1e+15." type="custom" errorStyle="stop">
      <formula1>=OR(D1007="",AND(ISNUMBER(D1007),D1007&gt;=0.0,D1007&lt;=1000000000000000.0))</formula1>
    </dataValidation>
    <dataValidation sqref="D10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=OR(D1009="",AND(ISNUMBER(D1009),D1009&gt;=0,D1009&lt;=1000000000000000,MOD(D1009,1)=0))</formula1>
    </dataValidation>
    <dataValidation sqref="D10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=OR(D1010="",AND(ISNUMBER(D1010),D1010&gt;=0,D1010&lt;=1000000000000000,MOD(D1010,1)=0))</formula1>
    </dataValidation>
    <dataValidation sqref="D10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=OR(D1011="",AND(ISNUMBER(D1011),D1011&gt;=0,D1011&lt;=1000000000000000,MOD(D1011,1)=0))</formula1>
    </dataValidation>
    <dataValidation sqref="D1012" showDropDown="0" showInputMessage="1" showErrorMessage="1" allowBlank="1" errorTitle="Invalid number" error="Enter a numeric value between 0 and 1e+15." promptTitle="Number required" prompt="Enter a numeric value between 0 and 1e+15." type="custom" errorStyle="stop">
      <formula1>=OR(D1012="",AND(ISNUMBER(D1012),D1012&gt;=0.0,D1012&lt;=1000000000000000.0))</formula1>
    </dataValidation>
    <dataValidation sqref="D1013" showDropDown="0" showInputMessage="1" showErrorMessage="1" allowBlank="1" errorTitle="Invalid number" error="Enter a numeric value between 0 and 1e+15." promptTitle="Number required" prompt="Enter a numeric value between 0 and 1e+15." type="custom" errorStyle="stop">
      <formula1>=OR(D1013="",AND(ISNUMBER(D1013),D1013&gt;=0.0,D1013&lt;=1000000000000000.0))</formula1>
    </dataValidation>
    <dataValidation sqref="D1014" showDropDown="0" showInputMessage="1" showErrorMessage="1" allowBlank="1" errorTitle="Invalid number" error="Enter a numeric value between 0 and 1e+15." promptTitle="Number required" prompt="Enter a numeric value between 0 and 1e+15." type="custom" errorStyle="stop">
      <formula1>=OR(D1014="",AND(ISNUMBER(D1014),D1014&gt;=0.0,D1014&lt;=1000000000000000.0))</formula1>
    </dataValidation>
    <dataValidation sqref="D10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=OR(D1015="",AND(ISNUMBER(D1015),D1015&gt;=0,D1015&lt;=1000000000000000,MOD(D1015,1)=0))</formula1>
    </dataValidation>
    <dataValidation sqref="D10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=OR(D1016="",AND(ISNUMBER(D1016),D1016&gt;=0,D1016&lt;=1000000000000000,MOD(D1016,1)=0))</formula1>
    </dataValidation>
    <dataValidation sqref="D10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=OR(D1017="",AND(ISNUMBER(D1017),D1017&gt;=0,D1017&lt;=1000000000000000,MOD(D1017,1)=0))</formula1>
    </dataValidation>
    <dataValidation sqref="D1019:AG1019" showDropDown="0" showInputMessage="1" showErrorMessage="1" allowBlank="1" errorTitle="Invalid value" error="Please select one of the allowed values from the dropdown list." promptTitle="Allowed values" prompt="Select a value from the dropdown list." type="list" errorStyle="stop">
      <formula1>='_lists'!$L$2:$L$6</formula1>
    </dataValidation>
    <dataValidation sqref="D1020:AG1020"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1021:AG1021" showDropDown="0" showInputMessage="1" showErrorMessage="1" allowBlank="1" errorTitle="Invalid number" error="Enter a numeric value between 0 and 1e+15." promptTitle="Number required" prompt="Enter a numeric value between 0 and 1e+15." type="custom" errorStyle="stop">
      <formula1>=OR(D1021="",AND(ISNUMBER(D1021),D1021&gt;=0.0,D1021&lt;=1000000000000000.0))</formula1>
    </dataValidation>
    <dataValidation sqref="D10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=OR(D1023="",AND(ISNUMBER(D1023),D1023&gt;=0,D1023&lt;=1000000000000000,MOD(D1023,1)=0))</formula1>
    </dataValidation>
    <dataValidation sqref="D1026:AG1026" showDropDown="0" showInputMessage="1" showErrorMessage="1" allowBlank="1" errorTitle="Invalid value" error="Please select one of the allowed values from the dropdown list." promptTitle="Allowed values" prompt="Select a value from the dropdown list." type="list" errorStyle="stop">
      <formula1>='_lists'!$M$2:$M$4</formula1>
    </dataValidation>
    <dataValidation sqref="D102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0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=OR(D1031="",AND(ISNUMBER(D1031),D1031&gt;=0,D1031&lt;=1000000000000000,MOD(D1031,1)=0))</formula1>
    </dataValidation>
    <dataValidation sqref="D10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=OR(D1032="",AND(ISNUMBER(D1032),D1032&gt;=0,D1032&lt;=1000000000000000,MOD(D1032,1)=0))</formula1>
    </dataValidation>
    <dataValidation sqref="D10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=OR(D1033="",AND(ISNUMBER(D1033),D1033&gt;=0,D1033&lt;=1000000000000000,MOD(D1033,1)=0))</formula1>
    </dataValidation>
    <dataValidation sqref="D1034" showDropDown="0" showInputMessage="1" showErrorMessage="1" allowBlank="1" errorTitle="Invalid number" error="Enter a numeric value between 0 and 1e+15." promptTitle="Number required" prompt="Enter a numeric value between 0 and 1e+15." type="custom" errorStyle="stop">
      <formula1>=OR(D1034="",AND(ISNUMBER(D1034),D1034&gt;=0.0,D1034&lt;=1000000000000000.0))</formula1>
    </dataValidation>
    <dataValidation sqref="D1035" showDropDown="0" showInputMessage="1" showErrorMessage="1" allowBlank="1" errorTitle="Invalid number" error="Enter a numeric value between 0 and 1e+15." promptTitle="Number required" prompt="Enter a numeric value between 0 and 1e+15." type="custom" errorStyle="stop">
      <formula1>=OR(D1035="",AND(ISNUMBER(D1035),D1035&gt;=0.0,D1035&lt;=1000000000000000.0))</formula1>
    </dataValidation>
    <dataValidation sqref="D1036" showDropDown="0" showInputMessage="1" showErrorMessage="1" allowBlank="1" errorTitle="Invalid number" error="Enter a numeric value between 0 and 1e+15." promptTitle="Number required" prompt="Enter a numeric value between 0 and 1e+15." type="custom" errorStyle="stop">
      <formula1>=OR(D1036="",AND(ISNUMBER(D1036),D1036&gt;=0.0,D1036&lt;=1000000000000000.0))</formula1>
    </dataValidation>
    <dataValidation sqref="D1038:AG1038"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1039:AG1039" showDropDown="0" showInputMessage="1" showErrorMessage="1" allowBlank="1" errorTitle="Invalid number" error="Enter a numeric value between 0 and 1e+15." promptTitle="Number required" prompt="Enter a numeric value between 0 and 1e+15." type="custom" errorStyle="stop">
      <formula1>=OR(D1039="",AND(ISNUMBER(D1039),D1039&gt;=0.0,D1039&lt;=1000000000000000.0))</formula1>
    </dataValidation>
    <dataValidation sqref="D10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=OR(D1041="",AND(ISNUMBER(D1041),D1041&gt;=0,D1041&lt;=1000000000000000,MOD(D1041,1)=0))</formula1>
    </dataValidation>
    <dataValidation sqref="D10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=OR(D1042="",AND(ISNUMBER(D1042),D1042&gt;=0,D1042&lt;=1000000000000000,MOD(D1042,1)=0))</formula1>
    </dataValidation>
    <dataValidation sqref="D10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=OR(D1043="",AND(ISNUMBER(D1043),D1043&gt;=0,D1043&lt;=1000000000000000,MOD(D1043,1)=0))</formula1>
    </dataValidation>
    <dataValidation sqref="D10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=OR(D1045="",AND(ISNUMBER(D1045),D1045&gt;=0,D1045&lt;=1000000000000000,MOD(D1045,1)=0))</formula1>
    </dataValidation>
    <dataValidation sqref="D10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=OR(D1046="",AND(ISNUMBER(D1046),D1046&gt;=0,D1046&lt;=1000000000000000,MOD(D1046,1)=0))</formula1>
    </dataValidation>
    <dataValidation sqref="D10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=OR(D1047="",AND(ISNUMBER(D1047),D1047&gt;=0,D1047&lt;=1000000000000000,MOD(D1047,1)=0))</formula1>
    </dataValidation>
    <dataValidation sqref="D1048" showDropDown="0" showInputMessage="1" showErrorMessage="1" allowBlank="1" errorTitle="Invalid number" error="Enter a numeric value between 0 and 1e+15." promptTitle="Number required" prompt="Enter a numeric value between 0 and 1e+15." type="custom" errorStyle="stop">
      <formula1>=OR(D1048="",AND(ISNUMBER(D1048),D1048&gt;=0.0,D1048&lt;=1000000000000000.0))</formula1>
    </dataValidation>
    <dataValidation sqref="D1049" showDropDown="0" showInputMessage="1" showErrorMessage="1" allowBlank="1" errorTitle="Invalid number" error="Enter a numeric value between 0 and 1e+15." promptTitle="Number required" prompt="Enter a numeric value between 0 and 1e+15." type="custom" errorStyle="stop">
      <formula1>=OR(D1049="",AND(ISNUMBER(D1049),D1049&gt;=0.0,D1049&lt;=1000000000000000.0))</formula1>
    </dataValidation>
    <dataValidation sqref="D1050" showDropDown="0" showInputMessage="1" showErrorMessage="1" allowBlank="1" errorTitle="Invalid number" error="Enter a numeric value between 0 and 1e+15." promptTitle="Number required" prompt="Enter a numeric value between 0 and 1e+15." type="custom" errorStyle="stop">
      <formula1>=OR(D1050="",AND(ISNUMBER(D1050),D1050&gt;=0.0,D1050&lt;=1000000000000000.0))</formula1>
    </dataValidation>
    <dataValidation sqref="D1051" showDropDown="0" showInputMessage="1" showErrorMessage="1" allowBlank="1" errorTitle="Invalid number" error="Enter a numeric value between -1e+15 and 1e+15." promptTitle="Number required" prompt="Enter a numeric value between -1e+15 and 1e+15." type="custom" errorStyle="stop">
      <formula1>=OR(D1051="",AND(ISNUMBER(D1051),D1051&gt;=-1000000000000000.0,D1051&lt;=1000000000000000.0))</formula1>
    </dataValidation>
    <dataValidation sqref="D1053:H1053" showDropDown="0" showInputMessage="1" showErrorMessage="1" allowBlank="1" errorTitle="Invalid value" error="Please select one of the allowed values from the dropdown list." promptTitle="Allowed values" prompt="Select a value from the dropdown list." type="list" errorStyle="stop">
      <formula1>='_lists'!$M$2:$M$4</formula1>
    </dataValidation>
    <dataValidation sqref="D10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=OR(D1055="",AND(ISNUMBER(D1055),D1055&gt;=0,D1055&lt;=1000000000000000,MOD(D1055,1)=0))</formula1>
    </dataValidation>
    <dataValidation sqref="D10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=OR(D1056="",AND(ISNUMBER(D1056),D1056&gt;=0,D1056&lt;=1000000000000000,MOD(D1056,1)=0))</formula1>
    </dataValidation>
    <dataValidation sqref="D10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=OR(D1057="",AND(ISNUMBER(D1057),D1057&gt;=0,D1057&lt;=1000000000000000,MOD(D1057,1)=0))</formula1>
    </dataValidation>
    <dataValidation sqref="D10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=OR(D1058="",AND(ISNUMBER(D1058),D1058&gt;=0,D1058&lt;=1000000000000000,MOD(D1058,1)=0))</formula1>
    </dataValidation>
    <dataValidation sqref="D10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=OR(D1059="",AND(ISNUMBER(D1059),D1059&gt;=0,D1059&lt;=1000000000000000,MOD(D1059,1)=0))</formula1>
    </dataValidation>
    <dataValidation sqref="D10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=OR(D1060="",AND(ISNUMBER(D1060),D1060&gt;=0,D1060&lt;=1000000000000000,MOD(D1060,1)=0))</formula1>
    </dataValidation>
    <dataValidation sqref="D10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=OR(D1061="",AND(ISNUMBER(D1061),D1061&gt;=0,D1061&lt;=1000000000000000,MOD(D1061,1)=0))</formula1>
    </dataValidation>
    <dataValidation sqref="D10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=OR(D1062="",AND(ISNUMBER(D1062),D1062&gt;=0,D1062&lt;=1000000000000000,MOD(D1062,1)=0))</formula1>
    </dataValidation>
    <dataValidation sqref="D10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=OR(D1063="",AND(ISNUMBER(D1063),D1063&gt;=0,D1063&lt;=1000000000000000,MOD(D1063,1)=0))</formula1>
    </dataValidation>
    <dataValidation sqref="D1064" showDropDown="0" showInputMessage="1" showErrorMessage="1" allowBlank="1" errorTitle="Invalid number" error="Enter a numeric value between 0 and 1e+15." promptTitle="Number required" prompt="Enter a numeric value between 0 and 1e+15." type="custom" errorStyle="stop">
      <formula1>=OR(D1064="",AND(ISNUMBER(D1064),D1064&gt;=0.0,D1064&lt;=1000000000000000.0))</formula1>
    </dataValidation>
    <dataValidation sqref="D1065" showDropDown="0" showInputMessage="1" showErrorMessage="1" allowBlank="1" errorTitle="Invalid number" error="Enter a numeric value between 0 and 1e+15." promptTitle="Number required" prompt="Enter a numeric value between 0 and 1e+15." type="custom" errorStyle="stop">
      <formula1>=OR(D1065="",AND(ISNUMBER(D1065),D1065&gt;=0.0,D1065&lt;=1000000000000000.0))</formula1>
    </dataValidation>
    <dataValidation sqref="D1066" showDropDown="0" showInputMessage="1" showErrorMessage="1" allowBlank="1" errorTitle="Invalid number" error="Enter a numeric value between 0 and 1e+15." promptTitle="Number required" prompt="Enter a numeric value between 0 and 1e+15." type="custom" errorStyle="stop">
      <formula1>=OR(D1066="",AND(ISNUMBER(D1066),D1066&gt;=0.0,D1066&lt;=1000000000000000.0))</formula1>
    </dataValidation>
    <dataValidation sqref="D10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=OR(D1068="",AND(ISNUMBER(D1068),D1068&gt;=0,D1068&lt;=1000000000000000,MOD(D1068,1)=0))</formula1>
    </dataValidation>
    <dataValidation sqref="D10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=OR(D1069="",AND(ISNUMBER(D1069),D1069&gt;=0,D1069&lt;=1000000000000000,MOD(D1069,1)=0))</formula1>
    </dataValidation>
    <dataValidation sqref="D10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=OR(D1070="",AND(ISNUMBER(D1070),D1070&gt;=0,D1070&lt;=1000000000000000,MOD(D1070,1)=0))</formula1>
    </dataValidation>
    <dataValidation sqref="D10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=OR(D1071="",AND(ISNUMBER(D1071),D1071&gt;=0,D1071&lt;=1000000000000000,MOD(D1071,1)=0))</formula1>
    </dataValidation>
    <dataValidation sqref="D10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=OR(D1072="",AND(ISNUMBER(D1072),D1072&gt;=0,D1072&lt;=1000000000000000,MOD(D1072,1)=0))</formula1>
    </dataValidation>
    <dataValidation sqref="D10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=OR(D1073="",AND(ISNUMBER(D1073),D1073&gt;=0,D1073&lt;=1000000000000000,MOD(D1073,1)=0))</formula1>
    </dataValidation>
    <dataValidation sqref="D10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=OR(D1074="",AND(ISNUMBER(D1074),D1074&gt;=0,D1074&lt;=1000000000000000,MOD(D1074,1)=0))</formula1>
    </dataValidation>
    <dataValidation sqref="D10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=OR(D1075="",AND(ISNUMBER(D1075),D1075&gt;=0,D1075&lt;=1000000000000000,MOD(D1075,1)=0))</formula1>
    </dataValidation>
    <dataValidation sqref="D10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=OR(D1076="",AND(ISNUMBER(D1076),D1076&gt;=0,D1076&lt;=1000000000000000,MOD(D1076,1)=0))</formula1>
    </dataValidation>
    <dataValidation sqref="D10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=OR(D1077="",AND(ISNUMBER(D1077),D1077&gt;=0,D1077&lt;=1000000000000000,MOD(D1077,1)=0))</formula1>
    </dataValidation>
    <dataValidation sqref="D10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=OR(D1078="",AND(ISNUMBER(D1078),D1078&gt;=0,D1078&lt;=1000000000000000,MOD(D1078,1)=0))</formula1>
    </dataValidation>
    <dataValidation sqref="D10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=OR(D1079="",AND(ISNUMBER(D1079),D1079&gt;=0,D1079&lt;=1000000000000000,MOD(D1079,1)=0))</formula1>
    </dataValidation>
    <dataValidation sqref="D10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=OR(D1080="",AND(ISNUMBER(D1080),D1080&gt;=0,D1080&lt;=1000000000000000,MOD(D1080,1)=0))</formula1>
    </dataValidation>
    <dataValidation sqref="D108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=OR(D1081="",AND(ISNUMBER(D1081),D1081&gt;=0,D1081&lt;=1000000000000000,MOD(D1081,1)=0))</formula1>
    </dataValidation>
    <dataValidation sqref="D10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=OR(D1082="",AND(ISNUMBER(D1082),D1082&gt;=0,D1082&lt;=1000000000000000,MOD(D1082,1)=0))</formula1>
    </dataValidation>
    <dataValidation sqref="D1083" showDropDown="0" showInputMessage="1" showErrorMessage="1" allowBlank="1" errorTitle="Invalid number" error="Enter a numeric value between 0 and 1e+15." promptTitle="Number required" prompt="Enter a numeric value between 0 and 1e+15." type="custom" errorStyle="stop">
      <formula1>=OR(D1083="",AND(ISNUMBER(D1083),D1083&gt;=0.0,D1083&lt;=1000000000000000.0))</formula1>
    </dataValidation>
    <dataValidation sqref="D1084" showDropDown="0" showInputMessage="1" showErrorMessage="1" allowBlank="1" errorTitle="Invalid number" error="Enter a numeric value between 0 and 1e+15." promptTitle="Number required" prompt="Enter a numeric value between 0 and 1e+15." type="custom" errorStyle="stop">
      <formula1>=OR(D1084="",AND(ISNUMBER(D1084),D1084&gt;=0.0,D1084&lt;=1000000000000000.0))</formula1>
    </dataValidation>
    <dataValidation sqref="D1085" showDropDown="0" showInputMessage="1" showErrorMessage="1" allowBlank="1" errorTitle="Invalid number" error="Enter a numeric value between 0 and 1e+15." promptTitle="Number required" prompt="Enter a numeric value between 0 and 1e+15." type="custom" errorStyle="stop">
      <formula1>=OR(D1085="",AND(ISNUMBER(D1085),D1085&gt;=0.0,D1085&lt;=1000000000000000.0))</formula1>
    </dataValidation>
    <dataValidation sqref="D1086" showDropDown="0" showInputMessage="1" showErrorMessage="1" allowBlank="1" errorTitle="Invalid number" error="Enter a numeric value between 0 and 1e+15." promptTitle="Number required" prompt="Enter a numeric value between 0 and 1e+15." type="custom" errorStyle="stop">
      <formula1>=OR(D1086="",AND(ISNUMBER(D1086),D1086&gt;=0.0,D1086&lt;=1000000000000000.0))</formula1>
    </dataValidation>
    <dataValidation sqref="D1087" showDropDown="0" showInputMessage="1" showErrorMessage="1" allowBlank="1" errorTitle="Invalid number" error="Enter a numeric value between 0 and 1e+15." promptTitle="Number required" prompt="Enter a numeric value between 0 and 1e+15." type="custom" errorStyle="stop">
      <formula1>=OR(D1087="",AND(ISNUMBER(D1087),D1087&gt;=0.0,D1087&lt;=1000000000000000.0))</formula1>
    </dataValidation>
    <dataValidation sqref="D1088" showDropDown="0" showInputMessage="1" showErrorMessage="1" allowBlank="1" errorTitle="Invalid number" error="Enter a numeric value between 0 and 1e+15." promptTitle="Number required" prompt="Enter a numeric value between 0 and 1e+15." type="custom" errorStyle="stop">
      <formula1>=OR(D1088="",AND(ISNUMBER(D1088),D1088&gt;=0.0,D1088&lt;=1000000000000000.0))</formula1>
    </dataValidation>
    <dataValidation sqref="D1089" showDropDown="0" showInputMessage="1" showErrorMessage="1" allowBlank="1" errorTitle="Invalid number" error="Enter a numeric value between 0 and 1e+15." promptTitle="Number required" prompt="Enter a numeric value between 0 and 1e+15." type="custom" errorStyle="stop">
      <formula1>=OR(D1089="",AND(ISNUMBER(D1089),D1089&gt;=0.0,D1089&lt;=1000000000000000.0))</formula1>
    </dataValidation>
    <dataValidation sqref="D1090" showDropDown="0" showInputMessage="1" showErrorMessage="1" allowBlank="1" errorTitle="Invalid number" error="Enter a numeric value between 0 and 1e+15." promptTitle="Number required" prompt="Enter a numeric value between 0 and 1e+15." type="custom" errorStyle="stop">
      <formula1>=OR(D1090="",AND(ISNUMBER(D1090),D1090&gt;=0.0,D1090&lt;=1000000000000000.0))</formula1>
    </dataValidation>
    <dataValidation sqref="D1091" showDropDown="0" showInputMessage="1" showErrorMessage="1" allowBlank="1" errorTitle="Invalid number" error="Enter a numeric value between 0 and 1e+15." promptTitle="Number required" prompt="Enter a numeric value between 0 and 1e+15." type="custom" errorStyle="stop">
      <formula1>=OR(D1091="",AND(ISNUMBER(D1091),D1091&gt;=0.0,D1091&lt;=1000000000000000.0))</formula1>
    </dataValidation>
    <dataValidation sqref="D1092" showDropDown="0" showInputMessage="1" showErrorMessage="1" allowBlank="1" errorTitle="Invalid number" error="Enter a numeric value between 0 and 1e+15." promptTitle="Number required" prompt="Enter a numeric value between 0 and 1e+15." type="custom" errorStyle="stop">
      <formula1>=OR(D1092="",AND(ISNUMBER(D1092),D1092&gt;=0.0,D1092&lt;=1000000000000000.0))</formula1>
    </dataValidation>
    <dataValidation sqref="D1093" showDropDown="0" showInputMessage="1" showErrorMessage="1" allowBlank="1" errorTitle="Invalid number" error="Enter a numeric value between 0 and 1e+15." promptTitle="Number required" prompt="Enter a numeric value between 0 and 1e+15." type="custom" errorStyle="stop">
      <formula1>=OR(D1093="",AND(ISNUMBER(D1093),D1093&gt;=0.0,D1093&lt;=1000000000000000.0))</formula1>
    </dataValidation>
    <dataValidation sqref="D1094" showDropDown="0" showInputMessage="1" showErrorMessage="1" allowBlank="1" errorTitle="Invalid number" error="Enter a numeric value between 0 and 1e+15." promptTitle="Number required" prompt="Enter a numeric value between 0 and 1e+15." type="custom" errorStyle="stop">
      <formula1>=OR(D1094="",AND(ISNUMBER(D1094),D1094&gt;=0.0,D1094&lt;=1000000000000000.0))</formula1>
    </dataValidation>
    <dataValidation sqref="D1095" showDropDown="0" showInputMessage="1" showErrorMessage="1" allowBlank="1" errorTitle="Invalid number" error="Enter a numeric value between 0 and 1e+15." promptTitle="Number required" prompt="Enter a numeric value between 0 and 1e+15." type="custom" errorStyle="stop">
      <formula1>=OR(D1095="",AND(ISNUMBER(D1095),D1095&gt;=0.0,D1095&lt;=1000000000000000.0))</formula1>
    </dataValidation>
    <dataValidation sqref="D1096" showDropDown="0" showInputMessage="1" showErrorMessage="1" allowBlank="1" errorTitle="Invalid number" error="Enter a numeric value between 0 and 1e+15." promptTitle="Number required" prompt="Enter a numeric value between 0 and 1e+15." type="custom" errorStyle="stop">
      <formula1>=OR(D1096="",AND(ISNUMBER(D1096),D1096&gt;=0.0,D1096&lt;=1000000000000000.0))</formula1>
    </dataValidation>
    <dataValidation sqref="D1097" showDropDown="0" showInputMessage="1" showErrorMessage="1" allowBlank="1" errorTitle="Invalid number" error="Enter a numeric value between 0 and 1e+15." promptTitle="Number required" prompt="Enter a numeric value between 0 and 1e+15." type="custom" errorStyle="stop">
      <formula1>=OR(D1097="",AND(ISNUMBER(D1097),D1097&gt;=0.0,D1097&lt;=1000000000000000.0))</formula1>
    </dataValidation>
    <dataValidation sqref="D1098:H1098" showDropDown="0" showInputMessage="1" showErrorMessage="1" allowBlank="1" errorTitle="Invalid value" error="Please select one of the allowed values from the dropdown list." promptTitle="Allowed values" prompt="Select a value from the dropdown list." type="list" errorStyle="stop">
      <formula1>='_lists'!$J$2:$J$22</formula1>
    </dataValidation>
    <dataValidation sqref="D1099:H1099" showDropDown="0" showInputMessage="1" showErrorMessage="1" allowBlank="1" errorTitle="Invalid value" error="Please select one of the allowed values from the dropdown list." promptTitle="Allowed values" prompt="Select a value from the dropdown list." type="list" errorStyle="stop">
      <formula1>='_lists'!$M$2:$M$4</formula1>
    </dataValidation>
    <dataValidation sqref="D1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=OR(D1102="",AND(ISNUMBER(D1102),D1102&gt;=0,D1102&lt;=1000000000000000,MOD(D1102,1)=0))</formula1>
    </dataValidation>
    <dataValidation sqref="D11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=OR(D1103="",AND(ISNUMBER(D1103),D1103&gt;=0,D1103&lt;=1000000000000000,MOD(D1103,1)=0))</formula1>
    </dataValidation>
    <dataValidation sqref="D1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=OR(D1104="",AND(ISNUMBER(D1104),D1104&gt;=0,D1104&lt;=1000000000000000,MOD(D1104,1)=0))</formula1>
    </dataValidation>
    <dataValidation sqref="D11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=OR(D1105="",AND(ISNUMBER(D1105),D1105&gt;=0,D1105&lt;=1000000000000000,MOD(D1105,1)=0))</formula1>
    </dataValidation>
    <dataValidation sqref="D1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=OR(D1106="",AND(ISNUMBER(D1106),D1106&gt;=0,D1106&lt;=1000000000000000,MOD(D1106,1)=0))</formula1>
    </dataValidation>
    <dataValidation sqref="D11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=OR(D1107="",AND(ISNUMBER(D1107),D1107&gt;=0,D1107&lt;=1000000000000000,MOD(D1107,1)=0))</formula1>
    </dataValidation>
    <dataValidation sqref="D11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=OR(D1108="",AND(ISNUMBER(D1108),D1108&gt;=0,D1108&lt;=1000000000000000,MOD(D1108,1)=0))</formula1>
    </dataValidation>
    <dataValidation sqref="D11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=OR(D1109="",AND(ISNUMBER(D1109),D1109&gt;=0,D1109&lt;=1000000000000000,MOD(D1109,1)=0))</formula1>
    </dataValidation>
    <dataValidation sqref="D1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=OR(D1110="",AND(ISNUMBER(D1110),D1110&gt;=0,D1110&lt;=1000000000000000,MOD(D1110,1)=0))</formula1>
    </dataValidation>
    <dataValidation sqref="D11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=OR(D1111="",AND(ISNUMBER(D1111),D1111&gt;=0,D1111&lt;=1000000000000000,MOD(D1111,1)=0))</formula1>
    </dataValidation>
    <dataValidation sqref="D11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=OR(D1112="",AND(ISNUMBER(D1112),D1112&gt;=0,D1112&lt;=1000000000000000,MOD(D1112,1)=0))</formula1>
    </dataValidation>
    <dataValidation sqref="D11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=OR(D1113="",AND(ISNUMBER(D1113),D1113&gt;=0,D1113&lt;=1000000000000000,MOD(D1113,1)=0))</formula1>
    </dataValidation>
    <dataValidation sqref="D11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=OR(D1114="",AND(ISNUMBER(D1114),D1114&gt;=0,D1114&lt;=1000000000000000,MOD(D1114,1)=0))</formula1>
    </dataValidation>
    <dataValidation sqref="D11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=OR(D1115="",AND(ISNUMBER(D1115),D1115&gt;=0,D1115&lt;=1000000000000000,MOD(D1115,1)=0))</formula1>
    </dataValidation>
    <dataValidation sqref="D1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=OR(D1116="",AND(ISNUMBER(D1116),D1116&gt;=0,D1116&lt;=1000000000000000,MOD(D1116,1)=0))</formula1>
    </dataValidation>
    <dataValidation sqref="D1117" showDropDown="0" showInputMessage="1" showErrorMessage="1" allowBlank="1" errorTitle="Invalid number" error="Enter a numeric value between 0 and 1e+15." promptTitle="Number required" prompt="Enter a numeric value between 0 and 1e+15." type="custom" errorStyle="stop">
      <formula1>=OR(D1117="",AND(ISNUMBER(D1117),D1117&gt;=0.0,D1117&lt;=1000000000000000.0))</formula1>
    </dataValidation>
    <dataValidation sqref="D1118" showDropDown="0" showInputMessage="1" showErrorMessage="1" allowBlank="1" errorTitle="Invalid number" error="Enter a numeric value between 0 and 1e+15." promptTitle="Number required" prompt="Enter a numeric value between 0 and 1e+15." type="custom" errorStyle="stop">
      <formula1>=OR(D1118="",AND(ISNUMBER(D1118),D1118&gt;=0.0,D1118&lt;=1000000000000000.0))</formula1>
    </dataValidation>
    <dataValidation sqref="D1119" showDropDown="0" showInputMessage="1" showErrorMessage="1" allowBlank="1" errorTitle="Invalid number" error="Enter a numeric value between 0 and 1e+15." promptTitle="Number required" prompt="Enter a numeric value between 0 and 1e+15." type="custom" errorStyle="stop">
      <formula1>=OR(D1119="",AND(ISNUMBER(D1119),D1119&gt;=0.0,D1119&lt;=1000000000000000.0))</formula1>
    </dataValidation>
    <dataValidation sqref="D1120" showDropDown="0" showInputMessage="1" showErrorMessage="1" allowBlank="1" errorTitle="Invalid number" error="Enter a numeric value between 0 and 1e+15." promptTitle="Number required" prompt="Enter a numeric value between 0 and 1e+15." type="custom" errorStyle="stop">
      <formula1>=OR(D1120="",AND(ISNUMBER(D1120),D1120&gt;=0.0,D1120&lt;=1000000000000000.0))</formula1>
    </dataValidation>
    <dataValidation sqref="D1121" showDropDown="0" showInputMessage="1" showErrorMessage="1" allowBlank="1" errorTitle="Invalid number" error="Enter a numeric value between 0 and 1e+15." promptTitle="Number required" prompt="Enter a numeric value between 0 and 1e+15." type="custom" errorStyle="stop">
      <formula1>=OR(D1121="",AND(ISNUMBER(D1121),D1121&gt;=0.0,D1121&lt;=1000000000000000.0))</formula1>
    </dataValidation>
    <dataValidation sqref="D1122" showDropDown="0" showInputMessage="1" showErrorMessage="1" allowBlank="1" errorTitle="Invalid number" error="Enter a numeric value between 0 and 1e+15." promptTitle="Number required" prompt="Enter a numeric value between 0 and 1e+15." type="custom" errorStyle="stop">
      <formula1>=OR(D1122="",AND(ISNUMBER(D1122),D1122&gt;=0.0,D1122&lt;=1000000000000000.0))</formula1>
    </dataValidation>
    <dataValidation sqref="D1123" showDropDown="0" showInputMessage="1" showErrorMessage="1" allowBlank="1" errorTitle="Invalid number" error="Enter a numeric value between 0 and 1e+15." promptTitle="Number required" prompt="Enter a numeric value between 0 and 1e+15." type="custom" errorStyle="stop">
      <formula1>=OR(D1123="",AND(ISNUMBER(D1123),D1123&gt;=0.0,D1123&lt;=1000000000000000.0))</formula1>
    </dataValidation>
    <dataValidation sqref="D1124" showDropDown="0" showInputMessage="1" showErrorMessage="1" allowBlank="1" errorTitle="Invalid number" error="Enter a numeric value between 0 and 1e+15." promptTitle="Number required" prompt="Enter a numeric value between 0 and 1e+15." type="custom" errorStyle="stop">
      <formula1>=OR(D1124="",AND(ISNUMBER(D1124),D1124&gt;=0.0,D1124&lt;=1000000000000000.0))</formula1>
    </dataValidation>
    <dataValidation sqref="D1125" showDropDown="0" showInputMessage="1" showErrorMessage="1" allowBlank="1" errorTitle="Invalid number" error="Enter a numeric value between 0 and 1e+15." promptTitle="Number required" prompt="Enter a numeric value between 0 and 1e+15." type="custom" errorStyle="stop">
      <formula1>=OR(D1125="",AND(ISNUMBER(D1125),D1125&gt;=0.0,D1125&lt;=1000000000000000.0))</formula1>
    </dataValidation>
    <dataValidation sqref="D1126" showDropDown="0" showInputMessage="1" showErrorMessage="1" allowBlank="1" errorTitle="Invalid number" error="Enter a numeric value between 0 and 1e+15." promptTitle="Number required" prompt="Enter a numeric value between 0 and 1e+15." type="custom" errorStyle="stop">
      <formula1>=OR(D1126="",AND(ISNUMBER(D1126),D1126&gt;=0.0,D1126&lt;=1000000000000000.0))</formula1>
    </dataValidation>
    <dataValidation sqref="D1127" showDropDown="0" showInputMessage="1" showErrorMessage="1" allowBlank="1" errorTitle="Invalid number" error="Enter a numeric value between 0 and 1e+15." promptTitle="Number required" prompt="Enter a numeric value between 0 and 1e+15." type="custom" errorStyle="stop">
      <formula1>=OR(D1127="",AND(ISNUMBER(D1127),D1127&gt;=0.0,D1127&lt;=1000000000000000.0))</formula1>
    </dataValidation>
    <dataValidation sqref="D1128" showDropDown="0" showInputMessage="1" showErrorMessage="1" allowBlank="1" errorTitle="Invalid number" error="Enter a numeric value between 0 and 1e+15." promptTitle="Number required" prompt="Enter a numeric value between 0 and 1e+15." type="custom" errorStyle="stop">
      <formula1>=OR(D1128="",AND(ISNUMBER(D1128),D1128&gt;=0.0,D1128&lt;=1000000000000000.0))</formula1>
    </dataValidation>
    <dataValidation sqref="D1129" showDropDown="0" showInputMessage="1" showErrorMessage="1" allowBlank="1" errorTitle="Invalid number" error="Enter a numeric value between 0 and 1e+15." promptTitle="Number required" prompt="Enter a numeric value between 0 and 1e+15." type="custom" errorStyle="stop">
      <formula1>=OR(D1129="",AND(ISNUMBER(D1129),D1129&gt;=0.0,D1129&lt;=1000000000000000.0))</formula1>
    </dataValidation>
    <dataValidation sqref="D1130" showDropDown="0" showInputMessage="1" showErrorMessage="1" allowBlank="1" errorTitle="Invalid number" error="Enter a numeric value between 0 and 1e+15." promptTitle="Number required" prompt="Enter a numeric value between 0 and 1e+15." type="custom" errorStyle="stop">
      <formula1>=OR(D1130="",AND(ISNUMBER(D1130),D1130&gt;=0.0,D1130&lt;=1000000000000000.0))</formula1>
    </dataValidation>
    <dataValidation sqref="D1131" showDropDown="0" showInputMessage="1" showErrorMessage="1" allowBlank="1" errorTitle="Invalid number" error="Enter a numeric value between 0 and 1e+15." promptTitle="Number required" prompt="Enter a numeric value between 0 and 1e+15." type="custom" errorStyle="stop">
      <formula1>=OR(D1131="",AND(ISNUMBER(D1131),D1131&gt;=0.0,D1131&lt;=1000000000000000.0))</formula1>
    </dataValidation>
    <dataValidation sqref="D1132:H1132" showDropDown="0" showInputMessage="1" showErrorMessage="1" allowBlank="1" errorTitle="Invalid value" error="Please select one of the allowed values from the dropdown list." promptTitle="Allowed values" prompt="Select a value from the dropdown list." type="list" errorStyle="stop">
      <formula1>='_lists'!$J$2:$J$22</formula1>
    </dataValidation>
    <dataValidation sqref="D1133:H1133" showDropDown="0" showInputMessage="1" showErrorMessage="1" allowBlank="1" errorTitle="Invalid value" error="Please select one of the allowed values from the dropdown list." promptTitle="Allowed values" prompt="Select a value from the dropdown list." type="list" errorStyle="stop">
      <formula1>='_lists'!$M$2:$M$4</formula1>
    </dataValidation>
    <dataValidation sqref="D11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=OR(D1136="",AND(ISNUMBER(D1136),D1136&gt;=0,D1136&lt;=1000000000000000,MOD(D1136,1)=0))</formula1>
    </dataValidation>
    <dataValidation sqref="D11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=OR(D1137="",AND(ISNUMBER(D1137),D1137&gt;=0,D1137&lt;=1000000000000000,MOD(D1137,1)=0))</formula1>
    </dataValidation>
    <dataValidation sqref="D11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=OR(D1138="",AND(ISNUMBER(D1138),D1138&gt;=0,D1138&lt;=1000000000000000,MOD(D1138,1)=0))</formula1>
    </dataValidation>
    <dataValidation sqref="D1139" showDropDown="0" showInputMessage="1" showErrorMessage="1" allowBlank="1" errorTitle="Invalid number" error="Enter a numeric value between 0 and 1e+15." promptTitle="Number required" prompt="Enter a numeric value between 0 and 1e+15." type="custom" errorStyle="stop">
      <formula1>=OR(D1139="",AND(ISNUMBER(D1139),D1139&gt;=0.0,D1139&lt;=1000000000000000.0))</formula1>
    </dataValidation>
    <dataValidation sqref="D1140" showDropDown="0" showInputMessage="1" showErrorMessage="1" allowBlank="1" errorTitle="Invalid number" error="Enter a numeric value between 0 and 1e+15." promptTitle="Number required" prompt="Enter a numeric value between 0 and 1e+15." type="custom" errorStyle="stop">
      <formula1>=OR(D1140="",AND(ISNUMBER(D1140),D1140&gt;=0.0,D1140&lt;=1000000000000000.0))</formula1>
    </dataValidation>
    <dataValidation sqref="D1141" showDropDown="0" showInputMessage="1" showErrorMessage="1" allowBlank="1" errorTitle="Invalid number" error="Enter a numeric value between 0 and 1e+15." promptTitle="Number required" prompt="Enter a numeric value between 0 and 1e+15." type="custom" errorStyle="stop">
      <formula1>=OR(D1141="",AND(ISNUMBER(D1141),D1141&gt;=0.0,D1141&lt;=1000000000000000.0))</formula1>
    </dataValidation>
    <dataValidation sqref="D1142:H1142" showDropDown="0" showInputMessage="1" showErrorMessage="1" allowBlank="1" errorTitle="Invalid value" error="Please select one of the allowed values from the dropdown list." promptTitle="Allowed values" prompt="Select a value from the dropdown list." type="list" errorStyle="stop">
      <formula1>='_lists'!$J$2:$J$22</formula1>
    </dataValidation>
    <dataValidation sqref="D1143:H1143" showDropDown="0" showInputMessage="1" showErrorMessage="1" allowBlank="1" errorTitle="Invalid value" error="Please select one of the allowed values from the dropdown list." promptTitle="Allowed values" prompt="Select a value from the dropdown list." type="list" errorStyle="stop">
      <formula1>='_lists'!$M$2:$M$4</formula1>
    </dataValidation>
    <dataValidation sqref="D11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=OR(D1146="",AND(ISNUMBER(D1146),D1146&gt;=0,D1146&lt;=1000000000000000,MOD(D1146,1)=0))</formula1>
    </dataValidation>
    <dataValidation sqref="D1149:W1149" showDropDown="0" showInputMessage="1" showErrorMessage="1" allowBlank="1" errorTitle="Invalid value" error="Please select one of the allowed values from the dropdown list." promptTitle="Allowed values" prompt="Select a value from the dropdown list." type="list" errorStyle="stop">
      <formula1>='_lists'!$N$2:$N$15</formula1>
    </dataValidation>
    <dataValidation sqref="D1150:W1150" showDropDown="0" showInputMessage="1" showErrorMessage="1" allowBlank="1" errorTitle="Invalid value" error="Please select one of the allowed values from the dropdown list." promptTitle="Allowed values" prompt="Select a value from the dropdown list." type="list" errorStyle="stop">
      <formula1>='_lists'!$N$2:$N$15</formula1>
    </dataValidation>
    <dataValidation sqref="D1151:W1151" showDropDown="0" showInputMessage="1" showErrorMessage="1" allowBlank="1" errorTitle="Invalid value" error="Please select one of the allowed values from the dropdown list." promptTitle="Allowed values" prompt="Select a value from the dropdown list." type="list" errorStyle="stop">
      <formula1>='_lists'!$N$2:$N$15</formula1>
    </dataValidation>
    <dataValidation sqref="D1152:W1152" showDropDown="0" showInputMessage="1" showErrorMessage="1" allowBlank="1" errorTitle="Invalid value" error="Please select one of the allowed values from the dropdown list." promptTitle="Allowed values" prompt="Select a value from the dropdown list." type="list" errorStyle="stop">
      <formula1>='_lists'!$N$2:$N$15</formula1>
    </dataValidation>
    <dataValidation sqref="D1153:W1153" showDropDown="0" showInputMessage="1" showErrorMessage="1" allowBlank="1" errorTitle="Invalid value" error="Please select one of the allowed values from the dropdown list." promptTitle="Allowed values" prompt="Select a value from the dropdown list." type="list" errorStyle="stop">
      <formula1>='_lists'!$N$2:$N$15</formula1>
    </dataValidation>
    <dataValidation sqref="D1155:W1155" showDropDown="0" showInputMessage="1" showErrorMessage="1" allowBlank="1" errorTitle="Invalid value" error="Please select one of the allowed values from the dropdown list." promptTitle="Allowed values" prompt="Select a value from the dropdown list." type="list" errorStyle="stop">
      <formula1>='_lists'!$O$2:$O$4</formula1>
    </dataValidation>
    <dataValidation sqref="D1156:W11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=OR(D1156="",AND(ISNUMBER(D1156),D1156&gt;=0,D1156&lt;=1000000000000000,MOD(D1156,1)=0))</formula1>
    </dataValidation>
    <dataValidation sqref="D1157:W11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=OR(D1157="",AND(ISNUMBER(D1157),D1157&gt;=0,D1157&lt;=1000000000000000,MOD(D1157,1)=0))</formula1>
    </dataValidation>
    <dataValidation sqref="D1158:W11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=OR(D1158="",AND(ISNUMBER(D1158),D1158&gt;=0,D1158&lt;=1000000000000000,MOD(D1158,1)=0))</formula1>
    </dataValidation>
    <dataValidation sqref="D116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6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=OR(D1162="",AND(ISNUMBER(D1162),D1162&gt;=0,D1162&lt;=1000000000000000,MOD(D1162,1)=0))</formula1>
    </dataValidation>
    <dataValidation sqref="D1163" showDropDown="0" showInputMessage="1" showErrorMessage="1" allowBlank="1" errorTitle="Invalid number" error="Enter a numeric value between 0 and 1e+15." promptTitle="Number required" prompt="Enter a numeric value between 0 and 1e+15." type="custom" errorStyle="stop">
      <formula1>=OR(D1163="",AND(ISNUMBER(D1163),D1163&gt;=0.0,D1163&lt;=1000000000000000.0))</formula1>
    </dataValidation>
    <dataValidation sqref="D1165:AG1165"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1168:AG1168" showDropDown="0" showInputMessage="1" showErrorMessage="1" allowBlank="1" errorTitle="Invalid number" error="Enter a numeric value between 0 and 1e+15." promptTitle="Number required" prompt="Enter a numeric value between 0 and 1e+15." type="custom" errorStyle="stop">
      <formula1>=OR(D1168="",AND(ISNUMBER(D1168),D1168&gt;=0.0,D1168&lt;=1000000000000000.0))</formula1>
    </dataValidation>
    <dataValidation sqref="D117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75:W1175"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1176:W1176" showDropDown="0" showInputMessage="1" showErrorMessage="1" allowBlank="1" errorTitle="Invalid value" error="Please select one of the allowed values from the dropdown list." promptTitle="Allowed values" prompt="Select a value from the dropdown list." type="list" errorStyle="stop">
      <formula1>='_lists'!$P$2:$P$7</formula1>
    </dataValidation>
    <dataValidation sqref="D1178:W1178" showDropDown="0" showInputMessage="1" showErrorMessage="1" allowBlank="1" errorTitle="Invalid number" error="Enter a numeric value between 0 and 1e+15." promptTitle="Number required" prompt="Enter a numeric value between 0 and 1e+15." type="custom" errorStyle="stop">
      <formula1>=OR(D1178="",AND(ISNUMBER(D1178),D1178&gt;=0.0,D1178&lt;=1000000000000000.0))</formula1>
    </dataValidation>
    <dataValidation sqref="D117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80" showDropDown="0" showInputMessage="1" showErrorMessage="1" allowBlank="1" errorTitle="Invalid number" error="Enter a numeric value between 0 and 1e+15." promptTitle="Number required" prompt="Enter a numeric value between 0 and 1e+15." type="custom" errorStyle="stop">
      <formula1>=OR(D1180="",AND(ISNUMBER(D1180),D1180&gt;=0.0,D1180&lt;=1000000000000000.0))</formula1>
    </dataValidation>
    <dataValidation sqref="D118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85:W1185"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1188:W1188" showDropDown="0" showInputMessage="1" showErrorMessage="1" allowBlank="1" errorTitle="Invalid number" error="Enter a numeric value between 0 and 1e+15." promptTitle="Number required" prompt="Enter a numeric value between 0 and 1e+15." type="custom" errorStyle="stop">
      <formula1>=OR(D1188="",AND(ISNUMBER(D1188),D1188&gt;=0.0,D1188&lt;=1000000000000000.0))</formula1>
    </dataValidation>
    <dataValidation sqref="D119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1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=OR(D1191="",AND(ISNUMBER(D1191),D1191&gt;=0,D1191&lt;=1000000000000000,MOD(D1191,1)=0))</formula1>
    </dataValidation>
    <dataValidation sqref="D11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=OR(D1192="",AND(ISNUMBER(D1192),D1192&gt;=0,D1192&lt;=1000000000000000,MOD(D1192,1)=0))</formula1>
    </dataValidation>
    <dataValidation sqref="D1196:AG1196" showDropDown="0" showInputMessage="1" showErrorMessage="1" allowBlank="1" errorTitle="Invalid value" error="Please select one of the allowed values from the dropdown list." promptTitle="Allowed values" prompt="Select a value from the dropdown list." type="list" errorStyle="stop">
      <formula1>='_lists'!$G$2:$G$255</formula1>
    </dataValidation>
    <dataValidation sqref="D1199:AG119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00:AG120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=OR(D1203="",AND(ISNUMBER(D1203),D1203&gt;=0,D1203&lt;=1000000000000000,MOD(D1203,1)=0))</formula1>
    </dataValidation>
    <dataValidation sqref="D12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=OR(D1204="",AND(ISNUMBER(D1204),D1204&gt;=0,D1204&lt;=1000000000000000,MOD(D1204,1)=0))</formula1>
    </dataValidation>
    <dataValidation sqref="D12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=OR(D1205="",AND(ISNUMBER(D1205),D1205&gt;=0,D1205&lt;=1000000000000000,MOD(D1205,1)=0))</formula1>
    </dataValidation>
    <dataValidation sqref="D12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=OR(D1206="",AND(ISNUMBER(D1206),D1206&gt;=0,D1206&lt;=1000000000000000,MOD(D1206,1)=0))</formula1>
    </dataValidation>
    <dataValidation sqref="D12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=OR(D1207="",AND(ISNUMBER(D1207),D1207&gt;=0,D1207&lt;=1000000000000000,MOD(D1207,1)=0))</formula1>
    </dataValidation>
    <dataValidation sqref="D12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=OR(D1208="",AND(ISNUMBER(D1208),D1208&gt;=0,D1208&lt;=1000000000000000,MOD(D1208,1)=0))</formula1>
    </dataValidation>
    <dataValidation sqref="D1209" showDropDown="0" showInputMessage="1" showErrorMessage="1" allowBlank="1" errorTitle="Invalid whole number" error="Enter a whole number between 1 and 1000000000000000." promptTitle="Whole number required" prompt="Enter a whole number between 1 and 1000000000000000." type="custom" errorStyle="stop">
      <formula1>=OR(D1209="",AND(ISNUMBER(D1209),D1209&gt;=1,D1209&lt;=1000000000000000,MOD(D1209,1)=0))</formula1>
    </dataValidation>
    <dataValidation sqref="D12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=OR(D1211="",AND(ISNUMBER(D1211),D1211&gt;=0,D1211&lt;=1000000000000000,MOD(D1211,1)=0))</formula1>
    </dataValidation>
    <dataValidation sqref="D12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=OR(D1212="",AND(ISNUMBER(D1212),D1212&gt;=0,D1212&lt;=1000000000000000,MOD(D1212,1)=0))</formula1>
    </dataValidation>
    <dataValidation sqref="D12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=OR(D1213="",AND(ISNUMBER(D1213),D1213&gt;=0,D1213&lt;=1000000000000000,MOD(D1213,1)=0))</formula1>
    </dataValidation>
    <dataValidation sqref="D12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=OR(D1214="",AND(ISNUMBER(D1214),D1214&gt;=0,D1214&lt;=1000000000000000,MOD(D1214,1)=0))</formula1>
    </dataValidation>
    <dataValidation sqref="D12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=OR(D1215="",AND(ISNUMBER(D1215),D1215&gt;=0,D1215&lt;=1000000000000000,MOD(D1215,1)=0))</formula1>
    </dataValidation>
    <dataValidation sqref="D12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=OR(D1216="",AND(ISNUMBER(D1216),D1216&gt;=0,D1216&lt;=1000000000000000,MOD(D1216,1)=0))</formula1>
    </dataValidation>
    <dataValidation sqref="D12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=OR(D1217="",AND(ISNUMBER(D1217),D1217&gt;=0,D1217&lt;=1000000000000000,MOD(D1217,1)=0))</formula1>
    </dataValidation>
    <dataValidation sqref="D1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=OR(D1218="",AND(ISNUMBER(D1218),D1218&gt;=0,D1218&lt;=1000000000000000,MOD(D1218,1)=0))</formula1>
    </dataValidation>
    <dataValidation sqref="D12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=OR(D1219="",AND(ISNUMBER(D1219),D1219&gt;=0,D1219&lt;=1000000000000000,MOD(D1219,1)=0))</formula1>
    </dataValidation>
    <dataValidation sqref="D12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=OR(D1220="",AND(ISNUMBER(D1220),D1220&gt;=0,D1220&lt;=1000000000000000,MOD(D1220,1)=0))</formula1>
    </dataValidation>
    <dataValidation sqref="D12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=OR(D1221="",AND(ISNUMBER(D1221),D1221&gt;=0,D1221&lt;=1000000000000000,MOD(D1221,1)=0))</formula1>
    </dataValidation>
    <dataValidation sqref="D1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=OR(D1222="",AND(ISNUMBER(D1222),D1222&gt;=0,D1222&lt;=1000000000000000,MOD(D1222,1)=0))</formula1>
    </dataValidation>
    <dataValidation sqref="D12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=OR(D1223="",AND(ISNUMBER(D1223),D1223&gt;=0,D1223&lt;=1000000000000000,MOD(D1223,1)=0))</formula1>
    </dataValidation>
    <dataValidation sqref="D12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=OR(D1224="",AND(ISNUMBER(D1224),D1224&gt;=0,D1224&lt;=1000000000000000,MOD(D1224,1)=0))</formula1>
    </dataValidation>
    <dataValidation sqref="D12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=OR(D1225="",AND(ISNUMBER(D1225),D1225&gt;=0,D1225&lt;=1000000000000000,MOD(D1225,1)=0))</formula1>
    </dataValidation>
    <dataValidation sqref="D12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=OR(D1226="",AND(ISNUMBER(D1226),D1226&gt;=0,D1226&lt;=1000000000000000,MOD(D1226,1)=0))</formula1>
    </dataValidation>
    <dataValidation sqref="D1227:AG1227" showDropDown="0" showInputMessage="1" showErrorMessage="1" allowBlank="1" errorTitle="Invalid value" error="Please select one of the allowed values from the dropdown list." promptTitle="Allowed values" prompt="Select a value from the dropdown list." type="list" errorStyle="stop">
      <formula1>='_lists'!$Q$2:$Q$254</formula1>
    </dataValidation>
    <dataValidation sqref="D1228:AG12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=OR(D1228="",AND(ISNUMBER(D1228),D1228&gt;=0,D1228&lt;=1000000000000000,MOD(D1228,1)=0))</formula1>
    </dataValidation>
    <dataValidation sqref="D1229:AG12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=OR(D1229="",AND(ISNUMBER(D1229),D1229&gt;=0,D1229&lt;=1000000000000000,MOD(D1229,1)=0))</formula1>
    </dataValidation>
    <dataValidation sqref="D1230:AG12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=OR(D1230="",AND(ISNUMBER(D1230),D1230&gt;=0,D1230&lt;=1000000000000000,MOD(D1230,1)=0))</formula1>
    </dataValidation>
    <dataValidation sqref="D12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=OR(D1232="",AND(ISNUMBER(D1232),D1232&gt;=0,D1232&lt;=1000000000000000,MOD(D1232,1)=0))</formula1>
    </dataValidation>
    <dataValidation sqref="D12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=OR(D1234="",AND(ISNUMBER(D1234),D1234&gt;=0,D1234&lt;=1000000000000000,MOD(D1234,1)=0))</formula1>
    </dataValidation>
    <dataValidation sqref="D12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=OR(D1235="",AND(ISNUMBER(D1235),D1235&gt;=0,D1235&lt;=1000000000000000,MOD(D1235,1)=0))</formula1>
    </dataValidation>
    <dataValidation sqref="D12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=OR(D1237="",AND(ISNUMBER(D1237),D1237&gt;=0,D1237&lt;=1000000000000000,MOD(D1237,1)=0))</formula1>
    </dataValidation>
    <dataValidation sqref="D12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=OR(D1238="",AND(ISNUMBER(D1238),D1238&gt;=0,D1238&lt;=1000000000000000,MOD(D1238,1)=0))</formula1>
    </dataValidation>
    <dataValidation sqref="D12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=OR(D1239="",AND(ISNUMBER(D1239),D1239&gt;=0,D1239&lt;=1000000000000000,MOD(D1239,1)=0))</formula1>
    </dataValidation>
    <dataValidation sqref="D12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=OR(D1240="",AND(ISNUMBER(D1240),D1240&gt;=0,D1240&lt;=1000000000000000,MOD(D1240,1)=0))</formula1>
    </dataValidation>
    <dataValidation sqref="D12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=OR(D1241="",AND(ISNUMBER(D1241),D1241&gt;=0,D1241&lt;=1000000000000000,MOD(D1241,1)=0))</formula1>
    </dataValidation>
    <dataValidation sqref="D12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=OR(D1242="",AND(ISNUMBER(D1242),D1242&gt;=0,D1242&lt;=1000000000000000,MOD(D1242,1)=0))</formula1>
    </dataValidation>
    <dataValidation sqref="D12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=OR(D1243="",AND(ISNUMBER(D1243),D1243&gt;=0,D1243&lt;=1000000000000000,MOD(D1243,1)=0))</formula1>
    </dataValidation>
    <dataValidation sqref="D12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=OR(D1244="",AND(ISNUMBER(D1244),D1244&gt;=0,D1244&lt;=1000000000000000,MOD(D1244,1)=0))</formula1>
    </dataValidation>
    <dataValidation sqref="D12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=OR(D1245="",AND(ISNUMBER(D1245),D1245&gt;=0,D1245&lt;=1000000000000000,MOD(D1245,1)=0))</formula1>
    </dataValidation>
    <dataValidation sqref="D12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=OR(D1246="",AND(ISNUMBER(D1246),D1246&gt;=0,D1246&lt;=1000000000000000,MOD(D1246,1)=0))</formula1>
    </dataValidation>
    <dataValidation sqref="D12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=OR(D1247="",AND(ISNUMBER(D1247),D1247&gt;=0,D1247&lt;=1000000000000000,MOD(D1247,1)=0))</formula1>
    </dataValidation>
    <dataValidation sqref="D12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=OR(D1248="",AND(ISNUMBER(D1248),D1248&gt;=0,D1248&lt;=1000000000000000,MOD(D1248,1)=0))</formula1>
    </dataValidation>
    <dataValidation sqref="D12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=OR(D1249="",AND(ISNUMBER(D1249),D1249&gt;=0,D1249&lt;=1000000000000000,MOD(D1249,1)=0))</formula1>
    </dataValidation>
    <dataValidation sqref="D12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=OR(D1250="",AND(ISNUMBER(D1250),D1250&gt;=0,D1250&lt;=1000000000000000,MOD(D1250,1)=0))</formula1>
    </dataValidation>
    <dataValidation sqref="D12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=OR(D1251="",AND(ISNUMBER(D1251),D1251&gt;=0,D1251&lt;=1000000000000000,MOD(D1251,1)=0))</formula1>
    </dataValidation>
    <dataValidation sqref="D12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=OR(D1252="",AND(ISNUMBER(D1252),D1252&gt;=0,D1252&lt;=1000000000000000,MOD(D1252,1)=0))</formula1>
    </dataValidation>
    <dataValidation sqref="D12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=OR(D1253="",AND(ISNUMBER(D1253),D1253&gt;=0,D1253&lt;=1000000000000000,MOD(D1253,1)=0))</formula1>
    </dataValidation>
    <dataValidation sqref="D12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=OR(D1254="",AND(ISNUMBER(D1254),D1254&gt;=0,D1254&lt;=1000000000000000,MOD(D1254,1)=0))</formula1>
    </dataValidation>
    <dataValidation sqref="D12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=OR(D1255="",AND(ISNUMBER(D1255),D1255&gt;=0,D1255&lt;=1000000000000000,MOD(D1255,1)=0))</formula1>
    </dataValidation>
    <dataValidation sqref="D12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=OR(D1256="",AND(ISNUMBER(D1256),D1256&gt;=0,D1256&lt;=1000000000000000,MOD(D1256,1)=0))</formula1>
    </dataValidation>
    <dataValidation sqref="D12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=OR(D1257="",AND(ISNUMBER(D1257),D1257&gt;=0,D1257&lt;=1000000000000000,MOD(D1257,1)=0))</formula1>
    </dataValidation>
    <dataValidation sqref="D12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=OR(D1258="",AND(ISNUMBER(D1258),D1258&gt;=0,D1258&lt;=1000000000000000,MOD(D1258,1)=0))</formula1>
    </dataValidation>
    <dataValidation sqref="D12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=OR(D1259="",AND(ISNUMBER(D1259),D1259&gt;=0,D1259&lt;=1000000000000000,MOD(D1259,1)=0))</formula1>
    </dataValidation>
    <dataValidation sqref="D12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=OR(D1260="",AND(ISNUMBER(D1260),D1260&gt;=0,D1260&lt;=1000000000000000,MOD(D1260,1)=0))</formula1>
    </dataValidation>
    <dataValidation sqref="D126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64:AG1264" showDropDown="0" showInputMessage="1" showErrorMessage="1" allowBlank="1" errorTitle="Invalid value" error="Please select one of the allowed values from the dropdown list." promptTitle="Allowed values" prompt="Select a value from the dropdown list." type="list" errorStyle="stop">
      <formula1>='_lists'!$R$2:$R$30</formula1>
    </dataValidation>
    <dataValidation sqref="D1265:AG1265" showDropDown="0" showInputMessage="1" showErrorMessage="1" allowBlank="1" errorTitle="Invalid number" error="Enter a numeric value between 0 and 1e+15." promptTitle="Number required" prompt="Enter a numeric value between 0 and 1e+15." type="custom" errorStyle="stop">
      <formula1>=OR(D1265="",AND(ISNUMBER(D1265),D1265&gt;=0.0,D1265&lt;=1000000000000000.0))</formula1>
    </dataValidation>
    <dataValidation sqref="D1266:AG1266" showDropDown="0" showInputMessage="1" showErrorMessage="1" allowBlank="1" errorTitle="Invalid number" error="Enter a numeric value between 0 and 1e+15." promptTitle="Number required" prompt="Enter a numeric value between 0 and 1e+15." type="custom" errorStyle="stop">
      <formula1>=OR(D1266="",AND(ISNUMBER(D1266),D1266&gt;=0.0,D1266&lt;=1000000000000000.0))</formula1>
    </dataValidation>
    <dataValidation sqref="D1267:AG1267" showDropDown="0" showInputMessage="1" showErrorMessage="1" allowBlank="1" errorTitle="Invalid number" error="Enter a numeric value between 0 and 1e+15." promptTitle="Number required" prompt="Enter a numeric value between 0 and 1e+15." type="custom" errorStyle="stop">
      <formula1>=OR(D1267="",AND(ISNUMBER(D1267),D1267&gt;=0.0,D1267&lt;=1000000000000000.0))</formula1>
    </dataValidation>
    <dataValidation sqref="D1268:AG1268" showDropDown="0" showInputMessage="1" showErrorMessage="1" allowBlank="1" errorTitle="Invalid number" error="Enter a numeric value between 0 and 1e+15." promptTitle="Number required" prompt="Enter a numeric value between 0 and 1e+15." type="custom" errorStyle="stop">
      <formula1>=OR(D1268="",AND(ISNUMBER(D1268),D1268&gt;=0.0,D1268&lt;=1000000000000000.0))</formula1>
    </dataValidation>
    <dataValidation sqref="D1269:AG1269" showDropDown="0" showInputMessage="1" showErrorMessage="1" allowBlank="1" errorTitle="Invalid number" error="Enter a numeric value between 0 and 1e+15." promptTitle="Number required" prompt="Enter a numeric value between 0 and 1e+15." type="custom" errorStyle="stop">
      <formula1>=OR(D1269="",AND(ISNUMBER(D1269),D1269&gt;=0.0,D1269&lt;=1000000000000000.0))</formula1>
    </dataValidation>
    <dataValidation sqref="D1270:AG12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=OR(D1270="",AND(ISNUMBER(D1270),D1270&gt;=0,D1270&lt;=1000000000000000,MOD(D1270,1)=0))</formula1>
    </dataValidation>
    <dataValidation sqref="D1271:AG1271" showDropDown="0" showInputMessage="1" showErrorMessage="1" allowBlank="1" errorTitle="Invalid number" error="Enter a numeric value between 0 and 1e+15." promptTitle="Number required" prompt="Enter a numeric value between 0 and 1e+15." type="custom" errorStyle="stop">
      <formula1>=OR(D1271="",AND(ISNUMBER(D1271),D1271&gt;=0.0,D1271&lt;=1000000000000000.0))</formula1>
    </dataValidation>
    <dataValidation sqref="D1272:AG12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=OR(D1272="",AND(ISNUMBER(D1272),D1272&gt;=0,D1272&lt;=1000000000000000,MOD(D1272,1)=0))</formula1>
    </dataValidation>
    <dataValidation sqref="D1273:AG1273" showDropDown="0" showInputMessage="1" showErrorMessage="1" allowBlank="1" errorTitle="Invalid number" error="Enter a numeric value between 0 and 1e+15." promptTitle="Number required" prompt="Enter a numeric value between 0 and 1e+15." type="custom" errorStyle="stop">
      <formula1>=OR(D1273="",AND(ISNUMBER(D1273),D1273&gt;=0.0,D1273&lt;=1000000000000000.0))</formula1>
    </dataValidation>
    <dataValidation sqref="D1274:AG1274" showDropDown="0" showInputMessage="1" showErrorMessage="1" allowBlank="1" errorTitle="Invalid number" error="Enter a numeric value between 0 and 1e+15." promptTitle="Number required" prompt="Enter a numeric value between 0 and 1e+15." type="custom" errorStyle="stop">
      <formula1>=OR(D1274="",AND(ISNUMBER(D1274),D1274&gt;=0.0,D1274&lt;=1000000000000000.0))</formula1>
    </dataValidation>
    <dataValidation sqref="D12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=OR(D1276="",AND(ISNUMBER(D1276),D1276&gt;=0,D1276&lt;=1000000000000000,MOD(D1276,1)=0))</formula1>
    </dataValidation>
    <dataValidation sqref="D12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=OR(D1277="",AND(ISNUMBER(D1277),D1277&gt;=0,D1277&lt;=1000000000000000,MOD(D1277,1)=0))</formula1>
    </dataValidation>
    <dataValidation sqref="D12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=OR(D1278="",AND(ISNUMBER(D1278),D1278&gt;=0,D1278&lt;=1000000000000000,MOD(D1278,1)=0))</formula1>
    </dataValidation>
    <dataValidation sqref="D12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=OR(D1279="",AND(ISNUMBER(D1279),D1279&gt;=0,D1279&lt;=1000000000000000,MOD(D1279,1)=0))</formula1>
    </dataValidation>
    <dataValidation sqref="D128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=OR(D1280="",AND(ISNUMBER(D1280),D1280&gt;=0,D1280&lt;=1000000000000000,MOD(D1280,1)=0))</formula1>
    </dataValidation>
    <dataValidation sqref="D1281" showDropDown="0" showInputMessage="1" showErrorMessage="1" allowBlank="1" errorTitle="Invalid number" error="Enter a numeric value between 0 and 1e+15." promptTitle="Number required" prompt="Enter a numeric value between 0 and 1e+15." type="custom" errorStyle="stop">
      <formula1>=OR(D1281="",AND(ISNUMBER(D1281),D1281&gt;=0.0,D1281&lt;=1000000000000000.0))</formula1>
    </dataValidation>
    <dataValidation sqref="D1282" showDropDown="0" showInputMessage="1" showErrorMessage="1" allowBlank="1" errorTitle="Invalid number" error="Enter a numeric value between 0 and 1e+15." promptTitle="Number required" prompt="Enter a numeric value between 0 and 1e+15." type="custom" errorStyle="stop">
      <formula1>=OR(D1282="",AND(ISNUMBER(D1282),D1282&gt;=0.0,D1282&lt;=1000000000000000.0))</formula1>
    </dataValidation>
    <dataValidation sqref="D1283:W1283" showDropDown="0" showInputMessage="1" showErrorMessage="1" allowBlank="1" errorTitle="Invalid value" error="Please select one of the allowed values from the dropdown list." promptTitle="Allowed values" prompt="Select a value from the dropdown list." type="list" errorStyle="stop">
      <formula1>='_lists'!$S$2:$S$12</formula1>
    </dataValidation>
    <dataValidation sqref="D1284:W1284" showDropDown="0" showInputMessage="1" showErrorMessage="1" allowBlank="1" errorTitle="Invalid value" error="Please select one of the allowed values from the dropdown list." promptTitle="Allowed values" prompt="Select a value from the dropdown list." type="list" errorStyle="stop">
      <formula1>='_lists'!$T$2:$T$7</formula1>
    </dataValidation>
    <dataValidation sqref="D1285:W1285" showDropDown="0" showInputMessage="1" showErrorMessage="1" allowBlank="1" errorTitle="Invalid value" error="Please select one of the allowed values from the dropdown list." promptTitle="Allowed values" prompt="Select a value from the dropdown list." type="list" errorStyle="stop">
      <formula1>='_lists'!$U$2:$U$4</formula1>
    </dataValidation>
    <dataValidation sqref="D1286:W12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=OR(D1286="",AND(ISNUMBER(D1286),D1286&gt;=0,D1286&lt;=1000000000000000,MOD(D1286,1)=0))</formula1>
    </dataValidation>
    <dataValidation sqref="D128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2" showDropDown="0" showInputMessage="1" showErrorMessage="1" allowBlank="1" errorTitle="Invalid value" error="Please select one of the allowed values from the dropdown list." promptTitle="Allowed values" prompt="Select a value from the dropdown list." type="list" errorStyle="stop">
      <formula1>='_lists'!$K$2:$K$7</formula1>
    </dataValidation>
    <dataValidation sqref="D129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299"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0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30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4" r:id="rId11"/>
    <hyperlink xmlns:r="http://schemas.openxmlformats.org/officeDocument/2006/relationships" ref="A16" r:id="rId12"/>
    <hyperlink xmlns:r="http://schemas.openxmlformats.org/officeDocument/2006/relationships" ref="A18" r:id="rId13"/>
    <hyperlink xmlns:r="http://schemas.openxmlformats.org/officeDocument/2006/relationships" ref="A19" r:id="rId14"/>
    <hyperlink xmlns:r="http://schemas.openxmlformats.org/officeDocument/2006/relationships" ref="A20" r:id="rId15"/>
    <hyperlink xmlns:r="http://schemas.openxmlformats.org/officeDocument/2006/relationships" ref="A21" r:id="rId16"/>
    <hyperlink xmlns:r="http://schemas.openxmlformats.org/officeDocument/2006/relationships" ref="A22" r:id="rId17"/>
    <hyperlink xmlns:r="http://schemas.openxmlformats.org/officeDocument/2006/relationships" ref="A23" r:id="rId18"/>
    <hyperlink xmlns:r="http://schemas.openxmlformats.org/officeDocument/2006/relationships" ref="A24" r:id="rId19"/>
    <hyperlink xmlns:r="http://schemas.openxmlformats.org/officeDocument/2006/relationships" ref="A26" r:id="rId20"/>
    <hyperlink xmlns:r="http://schemas.openxmlformats.org/officeDocument/2006/relationships" ref="A27" r:id="rId21"/>
    <hyperlink xmlns:r="http://schemas.openxmlformats.org/officeDocument/2006/relationships" ref="A28" r:id="rId22"/>
    <hyperlink xmlns:r="http://schemas.openxmlformats.org/officeDocument/2006/relationships" ref="A29" r:id="rId23"/>
    <hyperlink xmlns:r="http://schemas.openxmlformats.org/officeDocument/2006/relationships" ref="A30" r:id="rId24"/>
    <hyperlink xmlns:r="http://schemas.openxmlformats.org/officeDocument/2006/relationships" ref="A31" r:id="rId25"/>
    <hyperlink xmlns:r="http://schemas.openxmlformats.org/officeDocument/2006/relationships" ref="A32" r:id="rId26"/>
    <hyperlink xmlns:r="http://schemas.openxmlformats.org/officeDocument/2006/relationships" ref="A34" r:id="rId27"/>
    <hyperlink xmlns:r="http://schemas.openxmlformats.org/officeDocument/2006/relationships" ref="A35" r:id="rId28"/>
    <hyperlink xmlns:r="http://schemas.openxmlformats.org/officeDocument/2006/relationships" ref="A36" r:id="rId29"/>
    <hyperlink xmlns:r="http://schemas.openxmlformats.org/officeDocument/2006/relationships" ref="A37" r:id="rId30"/>
    <hyperlink xmlns:r="http://schemas.openxmlformats.org/officeDocument/2006/relationships" ref="A38" r:id="rId31"/>
    <hyperlink xmlns:r="http://schemas.openxmlformats.org/officeDocument/2006/relationships" ref="A39" r:id="rId32"/>
    <hyperlink xmlns:r="http://schemas.openxmlformats.org/officeDocument/2006/relationships" ref="A40" r:id="rId33"/>
    <hyperlink xmlns:r="http://schemas.openxmlformats.org/officeDocument/2006/relationships" ref="A41" r:id="rId34"/>
    <hyperlink xmlns:r="http://schemas.openxmlformats.org/officeDocument/2006/relationships" ref="A42" r:id="rId35"/>
    <hyperlink xmlns:r="http://schemas.openxmlformats.org/officeDocument/2006/relationships" ref="A43" r:id="rId36"/>
    <hyperlink xmlns:r="http://schemas.openxmlformats.org/officeDocument/2006/relationships" ref="A45" r:id="rId37"/>
    <hyperlink xmlns:r="http://schemas.openxmlformats.org/officeDocument/2006/relationships" ref="A46" r:id="rId38"/>
    <hyperlink xmlns:r="http://schemas.openxmlformats.org/officeDocument/2006/relationships" ref="A47" r:id="rId39"/>
    <hyperlink xmlns:r="http://schemas.openxmlformats.org/officeDocument/2006/relationships" ref="A48" r:id="rId40"/>
    <hyperlink xmlns:r="http://schemas.openxmlformats.org/officeDocument/2006/relationships" ref="A49" r:id="rId41"/>
    <hyperlink xmlns:r="http://schemas.openxmlformats.org/officeDocument/2006/relationships" ref="A50" r:id="rId42"/>
    <hyperlink xmlns:r="http://schemas.openxmlformats.org/officeDocument/2006/relationships" ref="A51" r:id="rId43"/>
    <hyperlink xmlns:r="http://schemas.openxmlformats.org/officeDocument/2006/relationships" ref="A53" r:id="rId44"/>
    <hyperlink xmlns:r="http://schemas.openxmlformats.org/officeDocument/2006/relationships" ref="A54" r:id="rId45"/>
    <hyperlink xmlns:r="http://schemas.openxmlformats.org/officeDocument/2006/relationships" ref="A55" r:id="rId46"/>
    <hyperlink xmlns:r="http://schemas.openxmlformats.org/officeDocument/2006/relationships" ref="A56" r:id="rId47"/>
    <hyperlink xmlns:r="http://schemas.openxmlformats.org/officeDocument/2006/relationships" ref="A57" r:id="rId48"/>
    <hyperlink xmlns:r="http://schemas.openxmlformats.org/officeDocument/2006/relationships" ref="A58" r:id="rId49"/>
    <hyperlink xmlns:r="http://schemas.openxmlformats.org/officeDocument/2006/relationships" ref="A59" r:id="rId50"/>
    <hyperlink xmlns:r="http://schemas.openxmlformats.org/officeDocument/2006/relationships" ref="A61" r:id="rId51"/>
    <hyperlink xmlns:r="http://schemas.openxmlformats.org/officeDocument/2006/relationships" ref="A62" r:id="rId52"/>
    <hyperlink xmlns:r="http://schemas.openxmlformats.org/officeDocument/2006/relationships" ref="A63" r:id="rId53"/>
    <hyperlink xmlns:r="http://schemas.openxmlformats.org/officeDocument/2006/relationships" ref="A64" r:id="rId54"/>
    <hyperlink xmlns:r="http://schemas.openxmlformats.org/officeDocument/2006/relationships" ref="A65" r:id="rId55"/>
    <hyperlink xmlns:r="http://schemas.openxmlformats.org/officeDocument/2006/relationships" ref="A66" r:id="rId56"/>
    <hyperlink xmlns:r="http://schemas.openxmlformats.org/officeDocument/2006/relationships" ref="A67" r:id="rId57"/>
    <hyperlink xmlns:r="http://schemas.openxmlformats.org/officeDocument/2006/relationships" ref="A69" r:id="rId58"/>
    <hyperlink xmlns:r="http://schemas.openxmlformats.org/officeDocument/2006/relationships" ref="A70" r:id="rId59"/>
    <hyperlink xmlns:r="http://schemas.openxmlformats.org/officeDocument/2006/relationships" ref="A71" r:id="rId60"/>
    <hyperlink xmlns:r="http://schemas.openxmlformats.org/officeDocument/2006/relationships" ref="A72" r:id="rId61"/>
    <hyperlink xmlns:r="http://schemas.openxmlformats.org/officeDocument/2006/relationships" ref="A73" r:id="rId62"/>
    <hyperlink xmlns:r="http://schemas.openxmlformats.org/officeDocument/2006/relationships" ref="A74" r:id="rId63"/>
    <hyperlink xmlns:r="http://schemas.openxmlformats.org/officeDocument/2006/relationships" ref="A75" r:id="rId64"/>
    <hyperlink xmlns:r="http://schemas.openxmlformats.org/officeDocument/2006/relationships" ref="A77" r:id="rId65"/>
    <hyperlink xmlns:r="http://schemas.openxmlformats.org/officeDocument/2006/relationships" ref="A78" r:id="rId66"/>
    <hyperlink xmlns:r="http://schemas.openxmlformats.org/officeDocument/2006/relationships" ref="A79" r:id="rId67"/>
    <hyperlink xmlns:r="http://schemas.openxmlformats.org/officeDocument/2006/relationships" ref="A80" r:id="rId68"/>
    <hyperlink xmlns:r="http://schemas.openxmlformats.org/officeDocument/2006/relationships" ref="A81" r:id="rId69"/>
    <hyperlink xmlns:r="http://schemas.openxmlformats.org/officeDocument/2006/relationships" ref="A82" r:id="rId70"/>
    <hyperlink xmlns:r="http://schemas.openxmlformats.org/officeDocument/2006/relationships" ref="A83" r:id="rId71"/>
    <hyperlink xmlns:r="http://schemas.openxmlformats.org/officeDocument/2006/relationships" ref="A85" r:id="rId72"/>
    <hyperlink xmlns:r="http://schemas.openxmlformats.org/officeDocument/2006/relationships" ref="A86" r:id="rId73"/>
    <hyperlink xmlns:r="http://schemas.openxmlformats.org/officeDocument/2006/relationships" ref="A87" r:id="rId74"/>
    <hyperlink xmlns:r="http://schemas.openxmlformats.org/officeDocument/2006/relationships" ref="A88" r:id="rId75"/>
    <hyperlink xmlns:r="http://schemas.openxmlformats.org/officeDocument/2006/relationships" ref="A89" r:id="rId76"/>
    <hyperlink xmlns:r="http://schemas.openxmlformats.org/officeDocument/2006/relationships" ref="A90" r:id="rId77"/>
    <hyperlink xmlns:r="http://schemas.openxmlformats.org/officeDocument/2006/relationships" ref="A91" r:id="rId78"/>
    <hyperlink xmlns:r="http://schemas.openxmlformats.org/officeDocument/2006/relationships" ref="A93" r:id="rId79"/>
    <hyperlink xmlns:r="http://schemas.openxmlformats.org/officeDocument/2006/relationships" ref="A94" r:id="rId80"/>
    <hyperlink xmlns:r="http://schemas.openxmlformats.org/officeDocument/2006/relationships" ref="A95" r:id="rId81"/>
    <hyperlink xmlns:r="http://schemas.openxmlformats.org/officeDocument/2006/relationships" ref="A96" r:id="rId82"/>
    <hyperlink xmlns:r="http://schemas.openxmlformats.org/officeDocument/2006/relationships" ref="A97" r:id="rId83"/>
    <hyperlink xmlns:r="http://schemas.openxmlformats.org/officeDocument/2006/relationships" ref="A98" r:id="rId84"/>
    <hyperlink xmlns:r="http://schemas.openxmlformats.org/officeDocument/2006/relationships" ref="A99" r:id="rId85"/>
    <hyperlink xmlns:r="http://schemas.openxmlformats.org/officeDocument/2006/relationships" ref="A101" r:id="rId86"/>
    <hyperlink xmlns:r="http://schemas.openxmlformats.org/officeDocument/2006/relationships" ref="A102" r:id="rId87"/>
    <hyperlink xmlns:r="http://schemas.openxmlformats.org/officeDocument/2006/relationships" ref="A103" r:id="rId88"/>
    <hyperlink xmlns:r="http://schemas.openxmlformats.org/officeDocument/2006/relationships" ref="A104" r:id="rId89"/>
    <hyperlink xmlns:r="http://schemas.openxmlformats.org/officeDocument/2006/relationships" ref="A105" r:id="rId90"/>
    <hyperlink xmlns:r="http://schemas.openxmlformats.org/officeDocument/2006/relationships" ref="A106" r:id="rId91"/>
    <hyperlink xmlns:r="http://schemas.openxmlformats.org/officeDocument/2006/relationships" ref="A107" r:id="rId92"/>
    <hyperlink xmlns:r="http://schemas.openxmlformats.org/officeDocument/2006/relationships" ref="A108" r:id="rId93"/>
    <hyperlink xmlns:r="http://schemas.openxmlformats.org/officeDocument/2006/relationships" ref="A109" r:id="rId94"/>
    <hyperlink xmlns:r="http://schemas.openxmlformats.org/officeDocument/2006/relationships" ref="A110" r:id="rId95"/>
    <hyperlink xmlns:r="http://schemas.openxmlformats.org/officeDocument/2006/relationships" ref="A111" r:id="rId96"/>
    <hyperlink xmlns:r="http://schemas.openxmlformats.org/officeDocument/2006/relationships" ref="A112" r:id="rId97"/>
    <hyperlink xmlns:r="http://schemas.openxmlformats.org/officeDocument/2006/relationships" ref="A113" r:id="rId98"/>
    <hyperlink xmlns:r="http://schemas.openxmlformats.org/officeDocument/2006/relationships" ref="A114" r:id="rId99"/>
    <hyperlink xmlns:r="http://schemas.openxmlformats.org/officeDocument/2006/relationships" ref="A115" r:id="rId100"/>
    <hyperlink xmlns:r="http://schemas.openxmlformats.org/officeDocument/2006/relationships" ref="A116" r:id="rId101"/>
    <hyperlink xmlns:r="http://schemas.openxmlformats.org/officeDocument/2006/relationships" ref="A117" r:id="rId102"/>
    <hyperlink xmlns:r="http://schemas.openxmlformats.org/officeDocument/2006/relationships" ref="A118" r:id="rId103"/>
    <hyperlink xmlns:r="http://schemas.openxmlformats.org/officeDocument/2006/relationships" ref="A119" r:id="rId104"/>
    <hyperlink xmlns:r="http://schemas.openxmlformats.org/officeDocument/2006/relationships" ref="A120" r:id="rId105"/>
    <hyperlink xmlns:r="http://schemas.openxmlformats.org/officeDocument/2006/relationships" ref="A121" r:id="rId106"/>
    <hyperlink xmlns:r="http://schemas.openxmlformats.org/officeDocument/2006/relationships" ref="A122" r:id="rId107"/>
    <hyperlink xmlns:r="http://schemas.openxmlformats.org/officeDocument/2006/relationships" ref="A123" r:id="rId108"/>
    <hyperlink xmlns:r="http://schemas.openxmlformats.org/officeDocument/2006/relationships" ref="A124" r:id="rId109"/>
    <hyperlink xmlns:r="http://schemas.openxmlformats.org/officeDocument/2006/relationships" ref="A125" r:id="rId110"/>
    <hyperlink xmlns:r="http://schemas.openxmlformats.org/officeDocument/2006/relationships" ref="A126" r:id="rId111"/>
    <hyperlink xmlns:r="http://schemas.openxmlformats.org/officeDocument/2006/relationships" ref="A127" r:id="rId112"/>
    <hyperlink xmlns:r="http://schemas.openxmlformats.org/officeDocument/2006/relationships" ref="A128" r:id="rId113"/>
    <hyperlink xmlns:r="http://schemas.openxmlformats.org/officeDocument/2006/relationships" ref="A129" r:id="rId114"/>
    <hyperlink xmlns:r="http://schemas.openxmlformats.org/officeDocument/2006/relationships" ref="A130" r:id="rId115"/>
    <hyperlink xmlns:r="http://schemas.openxmlformats.org/officeDocument/2006/relationships" ref="A131" r:id="rId116"/>
    <hyperlink xmlns:r="http://schemas.openxmlformats.org/officeDocument/2006/relationships" ref="A132" r:id="rId117"/>
    <hyperlink xmlns:r="http://schemas.openxmlformats.org/officeDocument/2006/relationships" ref="A133" r:id="rId118"/>
    <hyperlink xmlns:r="http://schemas.openxmlformats.org/officeDocument/2006/relationships" ref="A134" r:id="rId119"/>
    <hyperlink xmlns:r="http://schemas.openxmlformats.org/officeDocument/2006/relationships" ref="A135" r:id="rId120"/>
    <hyperlink xmlns:r="http://schemas.openxmlformats.org/officeDocument/2006/relationships" ref="A137" r:id="rId121"/>
    <hyperlink xmlns:r="http://schemas.openxmlformats.org/officeDocument/2006/relationships" ref="A138" r:id="rId122"/>
    <hyperlink xmlns:r="http://schemas.openxmlformats.org/officeDocument/2006/relationships" ref="A139" r:id="rId123"/>
    <hyperlink xmlns:r="http://schemas.openxmlformats.org/officeDocument/2006/relationships" ref="A140" r:id="rId124"/>
    <hyperlink xmlns:r="http://schemas.openxmlformats.org/officeDocument/2006/relationships" ref="A141" r:id="rId125"/>
    <hyperlink xmlns:r="http://schemas.openxmlformats.org/officeDocument/2006/relationships" ref="A142" r:id="rId126"/>
    <hyperlink xmlns:r="http://schemas.openxmlformats.org/officeDocument/2006/relationships" ref="A143" r:id="rId127"/>
    <hyperlink xmlns:r="http://schemas.openxmlformats.org/officeDocument/2006/relationships" ref="A144" r:id="rId128"/>
    <hyperlink xmlns:r="http://schemas.openxmlformats.org/officeDocument/2006/relationships" ref="A145" r:id="rId129"/>
    <hyperlink xmlns:r="http://schemas.openxmlformats.org/officeDocument/2006/relationships" ref="A146" r:id="rId130"/>
    <hyperlink xmlns:r="http://schemas.openxmlformats.org/officeDocument/2006/relationships" ref="A147" r:id="rId131"/>
    <hyperlink xmlns:r="http://schemas.openxmlformats.org/officeDocument/2006/relationships" ref="A148" r:id="rId132"/>
    <hyperlink xmlns:r="http://schemas.openxmlformats.org/officeDocument/2006/relationships" ref="A149" r:id="rId133"/>
    <hyperlink xmlns:r="http://schemas.openxmlformats.org/officeDocument/2006/relationships" ref="A150" r:id="rId134"/>
    <hyperlink xmlns:r="http://schemas.openxmlformats.org/officeDocument/2006/relationships" ref="A151" r:id="rId135"/>
    <hyperlink xmlns:r="http://schemas.openxmlformats.org/officeDocument/2006/relationships" ref="A152" r:id="rId136"/>
    <hyperlink xmlns:r="http://schemas.openxmlformats.org/officeDocument/2006/relationships" ref="A153" r:id="rId137"/>
    <hyperlink xmlns:r="http://schemas.openxmlformats.org/officeDocument/2006/relationships" ref="A154" r:id="rId138"/>
    <hyperlink xmlns:r="http://schemas.openxmlformats.org/officeDocument/2006/relationships" ref="A155" r:id="rId139"/>
    <hyperlink xmlns:r="http://schemas.openxmlformats.org/officeDocument/2006/relationships" ref="A156" r:id="rId140"/>
    <hyperlink xmlns:r="http://schemas.openxmlformats.org/officeDocument/2006/relationships" ref="A157" r:id="rId141"/>
    <hyperlink xmlns:r="http://schemas.openxmlformats.org/officeDocument/2006/relationships" ref="A158" r:id="rId142"/>
    <hyperlink xmlns:r="http://schemas.openxmlformats.org/officeDocument/2006/relationships" ref="A159" r:id="rId143"/>
    <hyperlink xmlns:r="http://schemas.openxmlformats.org/officeDocument/2006/relationships" ref="A160" r:id="rId144"/>
    <hyperlink xmlns:r="http://schemas.openxmlformats.org/officeDocument/2006/relationships" ref="A161" r:id="rId145"/>
    <hyperlink xmlns:r="http://schemas.openxmlformats.org/officeDocument/2006/relationships" ref="A162" r:id="rId146"/>
    <hyperlink xmlns:r="http://schemas.openxmlformats.org/officeDocument/2006/relationships" ref="A163" r:id="rId147"/>
    <hyperlink xmlns:r="http://schemas.openxmlformats.org/officeDocument/2006/relationships" ref="A164" r:id="rId148"/>
    <hyperlink xmlns:r="http://schemas.openxmlformats.org/officeDocument/2006/relationships" ref="A165" r:id="rId149"/>
    <hyperlink xmlns:r="http://schemas.openxmlformats.org/officeDocument/2006/relationships" ref="A166" r:id="rId150"/>
    <hyperlink xmlns:r="http://schemas.openxmlformats.org/officeDocument/2006/relationships" ref="A167" r:id="rId151"/>
    <hyperlink xmlns:r="http://schemas.openxmlformats.org/officeDocument/2006/relationships" ref="A168" r:id="rId152"/>
    <hyperlink xmlns:r="http://schemas.openxmlformats.org/officeDocument/2006/relationships" ref="A169" r:id="rId153"/>
    <hyperlink xmlns:r="http://schemas.openxmlformats.org/officeDocument/2006/relationships" ref="A170" r:id="rId154"/>
    <hyperlink xmlns:r="http://schemas.openxmlformats.org/officeDocument/2006/relationships" ref="A171" r:id="rId155"/>
    <hyperlink xmlns:r="http://schemas.openxmlformats.org/officeDocument/2006/relationships" ref="A172" r:id="rId156"/>
    <hyperlink xmlns:r="http://schemas.openxmlformats.org/officeDocument/2006/relationships" ref="A173" r:id="rId157"/>
    <hyperlink xmlns:r="http://schemas.openxmlformats.org/officeDocument/2006/relationships" ref="A174" r:id="rId158"/>
    <hyperlink xmlns:r="http://schemas.openxmlformats.org/officeDocument/2006/relationships" ref="A175" r:id="rId159"/>
    <hyperlink xmlns:r="http://schemas.openxmlformats.org/officeDocument/2006/relationships" ref="A176" r:id="rId160"/>
    <hyperlink xmlns:r="http://schemas.openxmlformats.org/officeDocument/2006/relationships" ref="A177" r:id="rId161"/>
    <hyperlink xmlns:r="http://schemas.openxmlformats.org/officeDocument/2006/relationships" ref="A178" r:id="rId162"/>
    <hyperlink xmlns:r="http://schemas.openxmlformats.org/officeDocument/2006/relationships" ref="A180" r:id="rId163"/>
    <hyperlink xmlns:r="http://schemas.openxmlformats.org/officeDocument/2006/relationships" ref="A181" r:id="rId164"/>
    <hyperlink xmlns:r="http://schemas.openxmlformats.org/officeDocument/2006/relationships" ref="A182" r:id="rId165"/>
    <hyperlink xmlns:r="http://schemas.openxmlformats.org/officeDocument/2006/relationships" ref="A183" r:id="rId166"/>
    <hyperlink xmlns:r="http://schemas.openxmlformats.org/officeDocument/2006/relationships" ref="A184" r:id="rId167"/>
    <hyperlink xmlns:r="http://schemas.openxmlformats.org/officeDocument/2006/relationships" ref="A185" r:id="rId168"/>
    <hyperlink xmlns:r="http://schemas.openxmlformats.org/officeDocument/2006/relationships" ref="A186" r:id="rId169"/>
    <hyperlink xmlns:r="http://schemas.openxmlformats.org/officeDocument/2006/relationships" ref="A187" r:id="rId170"/>
    <hyperlink xmlns:r="http://schemas.openxmlformats.org/officeDocument/2006/relationships" ref="A188" r:id="rId171"/>
    <hyperlink xmlns:r="http://schemas.openxmlformats.org/officeDocument/2006/relationships" ref="A189" r:id="rId172"/>
    <hyperlink xmlns:r="http://schemas.openxmlformats.org/officeDocument/2006/relationships" ref="A191" r:id="rId173"/>
    <hyperlink xmlns:r="http://schemas.openxmlformats.org/officeDocument/2006/relationships" ref="A192" r:id="rId174"/>
    <hyperlink xmlns:r="http://schemas.openxmlformats.org/officeDocument/2006/relationships" ref="A193" r:id="rId175"/>
    <hyperlink xmlns:r="http://schemas.openxmlformats.org/officeDocument/2006/relationships" ref="A194" r:id="rId176"/>
    <hyperlink xmlns:r="http://schemas.openxmlformats.org/officeDocument/2006/relationships" ref="A195" r:id="rId177"/>
    <hyperlink xmlns:r="http://schemas.openxmlformats.org/officeDocument/2006/relationships" ref="A196" r:id="rId178"/>
    <hyperlink xmlns:r="http://schemas.openxmlformats.org/officeDocument/2006/relationships" ref="A197" r:id="rId179"/>
    <hyperlink xmlns:r="http://schemas.openxmlformats.org/officeDocument/2006/relationships" ref="A198" r:id="rId180"/>
    <hyperlink xmlns:r="http://schemas.openxmlformats.org/officeDocument/2006/relationships" ref="A199" r:id="rId181"/>
    <hyperlink xmlns:r="http://schemas.openxmlformats.org/officeDocument/2006/relationships" ref="A200" r:id="rId182"/>
    <hyperlink xmlns:r="http://schemas.openxmlformats.org/officeDocument/2006/relationships" ref="A201" r:id="rId183"/>
    <hyperlink xmlns:r="http://schemas.openxmlformats.org/officeDocument/2006/relationships" ref="A202" r:id="rId184"/>
    <hyperlink xmlns:r="http://schemas.openxmlformats.org/officeDocument/2006/relationships" ref="A203" r:id="rId185"/>
    <hyperlink xmlns:r="http://schemas.openxmlformats.org/officeDocument/2006/relationships" ref="A204" r:id="rId186"/>
    <hyperlink xmlns:r="http://schemas.openxmlformats.org/officeDocument/2006/relationships" ref="A205" r:id="rId187"/>
    <hyperlink xmlns:r="http://schemas.openxmlformats.org/officeDocument/2006/relationships" ref="A206" r:id="rId188"/>
    <hyperlink xmlns:r="http://schemas.openxmlformats.org/officeDocument/2006/relationships" ref="A207" r:id="rId189"/>
    <hyperlink xmlns:r="http://schemas.openxmlformats.org/officeDocument/2006/relationships" ref="A208" r:id="rId190"/>
    <hyperlink xmlns:r="http://schemas.openxmlformats.org/officeDocument/2006/relationships" ref="A209" r:id="rId191"/>
    <hyperlink xmlns:r="http://schemas.openxmlformats.org/officeDocument/2006/relationships" ref="A210" r:id="rId192"/>
    <hyperlink xmlns:r="http://schemas.openxmlformats.org/officeDocument/2006/relationships" ref="A211" r:id="rId193"/>
    <hyperlink xmlns:r="http://schemas.openxmlformats.org/officeDocument/2006/relationships" ref="A212" r:id="rId194"/>
    <hyperlink xmlns:r="http://schemas.openxmlformats.org/officeDocument/2006/relationships" ref="A213" r:id="rId195"/>
    <hyperlink xmlns:r="http://schemas.openxmlformats.org/officeDocument/2006/relationships" ref="A214" r:id="rId196"/>
    <hyperlink xmlns:r="http://schemas.openxmlformats.org/officeDocument/2006/relationships" ref="A215" r:id="rId197"/>
    <hyperlink xmlns:r="http://schemas.openxmlformats.org/officeDocument/2006/relationships" ref="A216" r:id="rId198"/>
    <hyperlink xmlns:r="http://schemas.openxmlformats.org/officeDocument/2006/relationships" ref="A217" r:id="rId199"/>
    <hyperlink xmlns:r="http://schemas.openxmlformats.org/officeDocument/2006/relationships" ref="A218" r:id="rId200"/>
    <hyperlink xmlns:r="http://schemas.openxmlformats.org/officeDocument/2006/relationships" ref="A219" r:id="rId201"/>
    <hyperlink xmlns:r="http://schemas.openxmlformats.org/officeDocument/2006/relationships" ref="A220" r:id="rId202"/>
    <hyperlink xmlns:r="http://schemas.openxmlformats.org/officeDocument/2006/relationships" ref="A221" r:id="rId203"/>
    <hyperlink xmlns:r="http://schemas.openxmlformats.org/officeDocument/2006/relationships" ref="A222" r:id="rId204"/>
    <hyperlink xmlns:r="http://schemas.openxmlformats.org/officeDocument/2006/relationships" ref="A223" r:id="rId205"/>
    <hyperlink xmlns:r="http://schemas.openxmlformats.org/officeDocument/2006/relationships" ref="A224" r:id="rId206"/>
    <hyperlink xmlns:r="http://schemas.openxmlformats.org/officeDocument/2006/relationships" ref="A225" r:id="rId207"/>
    <hyperlink xmlns:r="http://schemas.openxmlformats.org/officeDocument/2006/relationships" ref="A226" r:id="rId208"/>
    <hyperlink xmlns:r="http://schemas.openxmlformats.org/officeDocument/2006/relationships" ref="A227" r:id="rId209"/>
    <hyperlink xmlns:r="http://schemas.openxmlformats.org/officeDocument/2006/relationships" ref="A228" r:id="rId210"/>
    <hyperlink xmlns:r="http://schemas.openxmlformats.org/officeDocument/2006/relationships" ref="A229" r:id="rId211"/>
    <hyperlink xmlns:r="http://schemas.openxmlformats.org/officeDocument/2006/relationships" ref="A230" r:id="rId212"/>
    <hyperlink xmlns:r="http://schemas.openxmlformats.org/officeDocument/2006/relationships" ref="A231" r:id="rId213"/>
    <hyperlink xmlns:r="http://schemas.openxmlformats.org/officeDocument/2006/relationships" ref="A232" r:id="rId214"/>
    <hyperlink xmlns:r="http://schemas.openxmlformats.org/officeDocument/2006/relationships" ref="A233" r:id="rId215"/>
    <hyperlink xmlns:r="http://schemas.openxmlformats.org/officeDocument/2006/relationships" ref="A234" r:id="rId216"/>
    <hyperlink xmlns:r="http://schemas.openxmlformats.org/officeDocument/2006/relationships" ref="A235" r:id="rId217"/>
    <hyperlink xmlns:r="http://schemas.openxmlformats.org/officeDocument/2006/relationships" ref="A236" r:id="rId218"/>
    <hyperlink xmlns:r="http://schemas.openxmlformats.org/officeDocument/2006/relationships" ref="A237" r:id="rId219"/>
    <hyperlink xmlns:r="http://schemas.openxmlformats.org/officeDocument/2006/relationships" ref="A238" r:id="rId220"/>
    <hyperlink xmlns:r="http://schemas.openxmlformats.org/officeDocument/2006/relationships" ref="A239" r:id="rId221"/>
    <hyperlink xmlns:r="http://schemas.openxmlformats.org/officeDocument/2006/relationships" ref="A240" r:id="rId222"/>
    <hyperlink xmlns:r="http://schemas.openxmlformats.org/officeDocument/2006/relationships" ref="A241" r:id="rId223"/>
    <hyperlink xmlns:r="http://schemas.openxmlformats.org/officeDocument/2006/relationships" ref="A242" r:id="rId224"/>
    <hyperlink xmlns:r="http://schemas.openxmlformats.org/officeDocument/2006/relationships" ref="A243" r:id="rId225"/>
    <hyperlink xmlns:r="http://schemas.openxmlformats.org/officeDocument/2006/relationships" ref="A244" r:id="rId226"/>
    <hyperlink xmlns:r="http://schemas.openxmlformats.org/officeDocument/2006/relationships" ref="A245" r:id="rId227"/>
    <hyperlink xmlns:r="http://schemas.openxmlformats.org/officeDocument/2006/relationships" ref="A246" r:id="rId228"/>
    <hyperlink xmlns:r="http://schemas.openxmlformats.org/officeDocument/2006/relationships" ref="A247" r:id="rId229"/>
    <hyperlink xmlns:r="http://schemas.openxmlformats.org/officeDocument/2006/relationships" ref="A248" r:id="rId230"/>
    <hyperlink xmlns:r="http://schemas.openxmlformats.org/officeDocument/2006/relationships" ref="A249" r:id="rId231"/>
    <hyperlink xmlns:r="http://schemas.openxmlformats.org/officeDocument/2006/relationships" ref="A250" r:id="rId232"/>
    <hyperlink xmlns:r="http://schemas.openxmlformats.org/officeDocument/2006/relationships" ref="A251" r:id="rId233"/>
    <hyperlink xmlns:r="http://schemas.openxmlformats.org/officeDocument/2006/relationships" ref="A252" r:id="rId234"/>
    <hyperlink xmlns:r="http://schemas.openxmlformats.org/officeDocument/2006/relationships" ref="A253" r:id="rId235"/>
    <hyperlink xmlns:r="http://schemas.openxmlformats.org/officeDocument/2006/relationships" ref="A254" r:id="rId236"/>
    <hyperlink xmlns:r="http://schemas.openxmlformats.org/officeDocument/2006/relationships" ref="A255" r:id="rId237"/>
    <hyperlink xmlns:r="http://schemas.openxmlformats.org/officeDocument/2006/relationships" ref="A256" r:id="rId238"/>
    <hyperlink xmlns:r="http://schemas.openxmlformats.org/officeDocument/2006/relationships" ref="A257" r:id="rId239"/>
    <hyperlink xmlns:r="http://schemas.openxmlformats.org/officeDocument/2006/relationships" ref="A258" r:id="rId240"/>
    <hyperlink xmlns:r="http://schemas.openxmlformats.org/officeDocument/2006/relationships" ref="A259" r:id="rId241"/>
    <hyperlink xmlns:r="http://schemas.openxmlformats.org/officeDocument/2006/relationships" ref="A260" r:id="rId242"/>
    <hyperlink xmlns:r="http://schemas.openxmlformats.org/officeDocument/2006/relationships" ref="A261" r:id="rId243"/>
    <hyperlink xmlns:r="http://schemas.openxmlformats.org/officeDocument/2006/relationships" ref="A262" r:id="rId244"/>
    <hyperlink xmlns:r="http://schemas.openxmlformats.org/officeDocument/2006/relationships" ref="A263" r:id="rId245"/>
    <hyperlink xmlns:r="http://schemas.openxmlformats.org/officeDocument/2006/relationships" ref="A264" r:id="rId246"/>
    <hyperlink xmlns:r="http://schemas.openxmlformats.org/officeDocument/2006/relationships" ref="A265" r:id="rId247"/>
    <hyperlink xmlns:r="http://schemas.openxmlformats.org/officeDocument/2006/relationships" ref="A266" r:id="rId248"/>
    <hyperlink xmlns:r="http://schemas.openxmlformats.org/officeDocument/2006/relationships" ref="A267" r:id="rId249"/>
    <hyperlink xmlns:r="http://schemas.openxmlformats.org/officeDocument/2006/relationships" ref="A268" r:id="rId250"/>
    <hyperlink xmlns:r="http://schemas.openxmlformats.org/officeDocument/2006/relationships" ref="A269" r:id="rId251"/>
    <hyperlink xmlns:r="http://schemas.openxmlformats.org/officeDocument/2006/relationships" ref="A270" r:id="rId252"/>
    <hyperlink xmlns:r="http://schemas.openxmlformats.org/officeDocument/2006/relationships" ref="A271" r:id="rId253"/>
    <hyperlink xmlns:r="http://schemas.openxmlformats.org/officeDocument/2006/relationships" ref="A272" r:id="rId254"/>
    <hyperlink xmlns:r="http://schemas.openxmlformats.org/officeDocument/2006/relationships" ref="A273" r:id="rId255"/>
    <hyperlink xmlns:r="http://schemas.openxmlformats.org/officeDocument/2006/relationships" ref="A274" r:id="rId256"/>
    <hyperlink xmlns:r="http://schemas.openxmlformats.org/officeDocument/2006/relationships" ref="A275" r:id="rId257"/>
    <hyperlink xmlns:r="http://schemas.openxmlformats.org/officeDocument/2006/relationships" ref="A276" r:id="rId258"/>
    <hyperlink xmlns:r="http://schemas.openxmlformats.org/officeDocument/2006/relationships" ref="A277" r:id="rId259"/>
    <hyperlink xmlns:r="http://schemas.openxmlformats.org/officeDocument/2006/relationships" ref="A279" r:id="rId260"/>
    <hyperlink xmlns:r="http://schemas.openxmlformats.org/officeDocument/2006/relationships" ref="A280" r:id="rId261"/>
    <hyperlink xmlns:r="http://schemas.openxmlformats.org/officeDocument/2006/relationships" ref="A281" r:id="rId262"/>
    <hyperlink xmlns:r="http://schemas.openxmlformats.org/officeDocument/2006/relationships" ref="A282" r:id="rId263"/>
    <hyperlink xmlns:r="http://schemas.openxmlformats.org/officeDocument/2006/relationships" ref="A283" r:id="rId264"/>
    <hyperlink xmlns:r="http://schemas.openxmlformats.org/officeDocument/2006/relationships" ref="A284" r:id="rId265"/>
    <hyperlink xmlns:r="http://schemas.openxmlformats.org/officeDocument/2006/relationships" ref="A285" r:id="rId266"/>
    <hyperlink xmlns:r="http://schemas.openxmlformats.org/officeDocument/2006/relationships" ref="A286" r:id="rId267"/>
    <hyperlink xmlns:r="http://schemas.openxmlformats.org/officeDocument/2006/relationships" ref="A287" r:id="rId268"/>
    <hyperlink xmlns:r="http://schemas.openxmlformats.org/officeDocument/2006/relationships" ref="A288" r:id="rId269"/>
    <hyperlink xmlns:r="http://schemas.openxmlformats.org/officeDocument/2006/relationships" ref="A289" r:id="rId270"/>
    <hyperlink xmlns:r="http://schemas.openxmlformats.org/officeDocument/2006/relationships" ref="A290" r:id="rId271"/>
    <hyperlink xmlns:r="http://schemas.openxmlformats.org/officeDocument/2006/relationships" ref="A291" r:id="rId272"/>
    <hyperlink xmlns:r="http://schemas.openxmlformats.org/officeDocument/2006/relationships" ref="A292" r:id="rId273"/>
    <hyperlink xmlns:r="http://schemas.openxmlformats.org/officeDocument/2006/relationships" ref="A293" r:id="rId274"/>
    <hyperlink xmlns:r="http://schemas.openxmlformats.org/officeDocument/2006/relationships" ref="A294" r:id="rId275"/>
    <hyperlink xmlns:r="http://schemas.openxmlformats.org/officeDocument/2006/relationships" ref="A295" r:id="rId276"/>
    <hyperlink xmlns:r="http://schemas.openxmlformats.org/officeDocument/2006/relationships" ref="A296" r:id="rId277"/>
    <hyperlink xmlns:r="http://schemas.openxmlformats.org/officeDocument/2006/relationships" ref="A297" r:id="rId278"/>
    <hyperlink xmlns:r="http://schemas.openxmlformats.org/officeDocument/2006/relationships" ref="A298" r:id="rId279"/>
    <hyperlink xmlns:r="http://schemas.openxmlformats.org/officeDocument/2006/relationships" ref="A299" r:id="rId280"/>
    <hyperlink xmlns:r="http://schemas.openxmlformats.org/officeDocument/2006/relationships" ref="A300" r:id="rId281"/>
    <hyperlink xmlns:r="http://schemas.openxmlformats.org/officeDocument/2006/relationships" ref="A301" r:id="rId282"/>
    <hyperlink xmlns:r="http://schemas.openxmlformats.org/officeDocument/2006/relationships" ref="A302" r:id="rId283"/>
    <hyperlink xmlns:r="http://schemas.openxmlformats.org/officeDocument/2006/relationships" ref="A303" r:id="rId284"/>
    <hyperlink xmlns:r="http://schemas.openxmlformats.org/officeDocument/2006/relationships" ref="A304" r:id="rId285"/>
    <hyperlink xmlns:r="http://schemas.openxmlformats.org/officeDocument/2006/relationships" ref="A305" r:id="rId286"/>
    <hyperlink xmlns:r="http://schemas.openxmlformats.org/officeDocument/2006/relationships" ref="A306" r:id="rId287"/>
    <hyperlink xmlns:r="http://schemas.openxmlformats.org/officeDocument/2006/relationships" ref="A307" r:id="rId288"/>
    <hyperlink xmlns:r="http://schemas.openxmlformats.org/officeDocument/2006/relationships" ref="A308" r:id="rId289"/>
    <hyperlink xmlns:r="http://schemas.openxmlformats.org/officeDocument/2006/relationships" ref="A309" r:id="rId290"/>
    <hyperlink xmlns:r="http://schemas.openxmlformats.org/officeDocument/2006/relationships" ref="A310" r:id="rId291"/>
    <hyperlink xmlns:r="http://schemas.openxmlformats.org/officeDocument/2006/relationships" ref="A311" r:id="rId292"/>
    <hyperlink xmlns:r="http://schemas.openxmlformats.org/officeDocument/2006/relationships" ref="A312" r:id="rId293"/>
    <hyperlink xmlns:r="http://schemas.openxmlformats.org/officeDocument/2006/relationships" ref="A313" r:id="rId294"/>
    <hyperlink xmlns:r="http://schemas.openxmlformats.org/officeDocument/2006/relationships" ref="A314" r:id="rId295"/>
    <hyperlink xmlns:r="http://schemas.openxmlformats.org/officeDocument/2006/relationships" ref="A315" r:id="rId296"/>
    <hyperlink xmlns:r="http://schemas.openxmlformats.org/officeDocument/2006/relationships" ref="A316" r:id="rId297"/>
    <hyperlink xmlns:r="http://schemas.openxmlformats.org/officeDocument/2006/relationships" ref="A317" r:id="rId298"/>
    <hyperlink xmlns:r="http://schemas.openxmlformats.org/officeDocument/2006/relationships" ref="A318" r:id="rId299"/>
    <hyperlink xmlns:r="http://schemas.openxmlformats.org/officeDocument/2006/relationships" ref="A319" r:id="rId300"/>
    <hyperlink xmlns:r="http://schemas.openxmlformats.org/officeDocument/2006/relationships" ref="A320" r:id="rId301"/>
    <hyperlink xmlns:r="http://schemas.openxmlformats.org/officeDocument/2006/relationships" ref="A322" r:id="rId302"/>
    <hyperlink xmlns:r="http://schemas.openxmlformats.org/officeDocument/2006/relationships" ref="A323" r:id="rId303"/>
    <hyperlink xmlns:r="http://schemas.openxmlformats.org/officeDocument/2006/relationships" ref="A324" r:id="rId304"/>
    <hyperlink xmlns:r="http://schemas.openxmlformats.org/officeDocument/2006/relationships" ref="A326" r:id="rId305"/>
    <hyperlink xmlns:r="http://schemas.openxmlformats.org/officeDocument/2006/relationships" ref="A327" r:id="rId306"/>
    <hyperlink xmlns:r="http://schemas.openxmlformats.org/officeDocument/2006/relationships" ref="A328" r:id="rId307"/>
    <hyperlink xmlns:r="http://schemas.openxmlformats.org/officeDocument/2006/relationships" ref="A329" r:id="rId308"/>
    <hyperlink xmlns:r="http://schemas.openxmlformats.org/officeDocument/2006/relationships" ref="A330" r:id="rId309"/>
    <hyperlink xmlns:r="http://schemas.openxmlformats.org/officeDocument/2006/relationships" ref="A331" r:id="rId310"/>
    <hyperlink xmlns:r="http://schemas.openxmlformats.org/officeDocument/2006/relationships" ref="A332" r:id="rId311"/>
    <hyperlink xmlns:r="http://schemas.openxmlformats.org/officeDocument/2006/relationships" ref="A333" r:id="rId312"/>
    <hyperlink xmlns:r="http://schemas.openxmlformats.org/officeDocument/2006/relationships" ref="A334" r:id="rId313"/>
    <hyperlink xmlns:r="http://schemas.openxmlformats.org/officeDocument/2006/relationships" ref="A336" r:id="rId314"/>
    <hyperlink xmlns:r="http://schemas.openxmlformats.org/officeDocument/2006/relationships" ref="A337" r:id="rId315"/>
    <hyperlink xmlns:r="http://schemas.openxmlformats.org/officeDocument/2006/relationships" ref="A338" r:id="rId316"/>
    <hyperlink xmlns:r="http://schemas.openxmlformats.org/officeDocument/2006/relationships" ref="A339" r:id="rId317"/>
    <hyperlink xmlns:r="http://schemas.openxmlformats.org/officeDocument/2006/relationships" ref="A340" r:id="rId318"/>
    <hyperlink xmlns:r="http://schemas.openxmlformats.org/officeDocument/2006/relationships" ref="A341" r:id="rId319"/>
    <hyperlink xmlns:r="http://schemas.openxmlformats.org/officeDocument/2006/relationships" ref="A342" r:id="rId320"/>
    <hyperlink xmlns:r="http://schemas.openxmlformats.org/officeDocument/2006/relationships" ref="A343" r:id="rId321"/>
    <hyperlink xmlns:r="http://schemas.openxmlformats.org/officeDocument/2006/relationships" ref="A344" r:id="rId322"/>
    <hyperlink xmlns:r="http://schemas.openxmlformats.org/officeDocument/2006/relationships" ref="A345" r:id="rId323"/>
    <hyperlink xmlns:r="http://schemas.openxmlformats.org/officeDocument/2006/relationships" ref="A346" r:id="rId324"/>
    <hyperlink xmlns:r="http://schemas.openxmlformats.org/officeDocument/2006/relationships" ref="A347" r:id="rId325"/>
    <hyperlink xmlns:r="http://schemas.openxmlformats.org/officeDocument/2006/relationships" ref="A348" r:id="rId326"/>
    <hyperlink xmlns:r="http://schemas.openxmlformats.org/officeDocument/2006/relationships" ref="A349" r:id="rId327"/>
    <hyperlink xmlns:r="http://schemas.openxmlformats.org/officeDocument/2006/relationships" ref="A350" r:id="rId328"/>
    <hyperlink xmlns:r="http://schemas.openxmlformats.org/officeDocument/2006/relationships" ref="A351" r:id="rId329"/>
    <hyperlink xmlns:r="http://schemas.openxmlformats.org/officeDocument/2006/relationships" ref="A352" r:id="rId330"/>
    <hyperlink xmlns:r="http://schemas.openxmlformats.org/officeDocument/2006/relationships" ref="A353" r:id="rId331"/>
    <hyperlink xmlns:r="http://schemas.openxmlformats.org/officeDocument/2006/relationships" ref="A354" r:id="rId332"/>
    <hyperlink xmlns:r="http://schemas.openxmlformats.org/officeDocument/2006/relationships" ref="A355" r:id="rId333"/>
    <hyperlink xmlns:r="http://schemas.openxmlformats.org/officeDocument/2006/relationships" ref="A356" r:id="rId334"/>
    <hyperlink xmlns:r="http://schemas.openxmlformats.org/officeDocument/2006/relationships" ref="A357" r:id="rId335"/>
    <hyperlink xmlns:r="http://schemas.openxmlformats.org/officeDocument/2006/relationships" ref="A358" r:id="rId336"/>
    <hyperlink xmlns:r="http://schemas.openxmlformats.org/officeDocument/2006/relationships" ref="A359" r:id="rId337"/>
    <hyperlink xmlns:r="http://schemas.openxmlformats.org/officeDocument/2006/relationships" ref="A360" r:id="rId338"/>
    <hyperlink xmlns:r="http://schemas.openxmlformats.org/officeDocument/2006/relationships" ref="A361" r:id="rId339"/>
    <hyperlink xmlns:r="http://schemas.openxmlformats.org/officeDocument/2006/relationships" ref="A362" r:id="rId340"/>
    <hyperlink xmlns:r="http://schemas.openxmlformats.org/officeDocument/2006/relationships" ref="A363" r:id="rId341"/>
    <hyperlink xmlns:r="http://schemas.openxmlformats.org/officeDocument/2006/relationships" ref="A364" r:id="rId342"/>
    <hyperlink xmlns:r="http://schemas.openxmlformats.org/officeDocument/2006/relationships" ref="A365" r:id="rId343"/>
    <hyperlink xmlns:r="http://schemas.openxmlformats.org/officeDocument/2006/relationships" ref="A366" r:id="rId344"/>
    <hyperlink xmlns:r="http://schemas.openxmlformats.org/officeDocument/2006/relationships" ref="A367" r:id="rId345"/>
    <hyperlink xmlns:r="http://schemas.openxmlformats.org/officeDocument/2006/relationships" ref="A368" r:id="rId346"/>
    <hyperlink xmlns:r="http://schemas.openxmlformats.org/officeDocument/2006/relationships" ref="A369" r:id="rId347"/>
    <hyperlink xmlns:r="http://schemas.openxmlformats.org/officeDocument/2006/relationships" ref="A370" r:id="rId348"/>
    <hyperlink xmlns:r="http://schemas.openxmlformats.org/officeDocument/2006/relationships" ref="A371" r:id="rId349"/>
    <hyperlink xmlns:r="http://schemas.openxmlformats.org/officeDocument/2006/relationships" ref="A372" r:id="rId350"/>
    <hyperlink xmlns:r="http://schemas.openxmlformats.org/officeDocument/2006/relationships" ref="A373" r:id="rId351"/>
    <hyperlink xmlns:r="http://schemas.openxmlformats.org/officeDocument/2006/relationships" ref="A374" r:id="rId352"/>
    <hyperlink xmlns:r="http://schemas.openxmlformats.org/officeDocument/2006/relationships" ref="A375" r:id="rId353"/>
    <hyperlink xmlns:r="http://schemas.openxmlformats.org/officeDocument/2006/relationships" ref="A376" r:id="rId354"/>
    <hyperlink xmlns:r="http://schemas.openxmlformats.org/officeDocument/2006/relationships" ref="A377" r:id="rId355"/>
    <hyperlink xmlns:r="http://schemas.openxmlformats.org/officeDocument/2006/relationships" ref="A378" r:id="rId356"/>
    <hyperlink xmlns:r="http://schemas.openxmlformats.org/officeDocument/2006/relationships" ref="A379" r:id="rId357"/>
    <hyperlink xmlns:r="http://schemas.openxmlformats.org/officeDocument/2006/relationships" ref="A380" r:id="rId358"/>
    <hyperlink xmlns:r="http://schemas.openxmlformats.org/officeDocument/2006/relationships" ref="A381" r:id="rId359"/>
    <hyperlink xmlns:r="http://schemas.openxmlformats.org/officeDocument/2006/relationships" ref="A382" r:id="rId360"/>
    <hyperlink xmlns:r="http://schemas.openxmlformats.org/officeDocument/2006/relationships" ref="A383" r:id="rId361"/>
    <hyperlink xmlns:r="http://schemas.openxmlformats.org/officeDocument/2006/relationships" ref="A384" r:id="rId362"/>
    <hyperlink xmlns:r="http://schemas.openxmlformats.org/officeDocument/2006/relationships" ref="A385" r:id="rId363"/>
    <hyperlink xmlns:r="http://schemas.openxmlformats.org/officeDocument/2006/relationships" ref="A386" r:id="rId364"/>
    <hyperlink xmlns:r="http://schemas.openxmlformats.org/officeDocument/2006/relationships" ref="A387" r:id="rId365"/>
    <hyperlink xmlns:r="http://schemas.openxmlformats.org/officeDocument/2006/relationships" ref="A388" r:id="rId366"/>
    <hyperlink xmlns:r="http://schemas.openxmlformats.org/officeDocument/2006/relationships" ref="A389" r:id="rId367"/>
    <hyperlink xmlns:r="http://schemas.openxmlformats.org/officeDocument/2006/relationships" ref="A390" r:id="rId368"/>
    <hyperlink xmlns:r="http://schemas.openxmlformats.org/officeDocument/2006/relationships" ref="A391" r:id="rId369"/>
    <hyperlink xmlns:r="http://schemas.openxmlformats.org/officeDocument/2006/relationships" ref="A392" r:id="rId370"/>
    <hyperlink xmlns:r="http://schemas.openxmlformats.org/officeDocument/2006/relationships" ref="A393" r:id="rId371"/>
    <hyperlink xmlns:r="http://schemas.openxmlformats.org/officeDocument/2006/relationships" ref="A394" r:id="rId372"/>
    <hyperlink xmlns:r="http://schemas.openxmlformats.org/officeDocument/2006/relationships" ref="A395" r:id="rId373"/>
    <hyperlink xmlns:r="http://schemas.openxmlformats.org/officeDocument/2006/relationships" ref="A396" r:id="rId374"/>
    <hyperlink xmlns:r="http://schemas.openxmlformats.org/officeDocument/2006/relationships" ref="A397" r:id="rId375"/>
    <hyperlink xmlns:r="http://schemas.openxmlformats.org/officeDocument/2006/relationships" ref="A398" r:id="rId376"/>
    <hyperlink xmlns:r="http://schemas.openxmlformats.org/officeDocument/2006/relationships" ref="A399" r:id="rId377"/>
    <hyperlink xmlns:r="http://schemas.openxmlformats.org/officeDocument/2006/relationships" ref="A400" r:id="rId378"/>
    <hyperlink xmlns:r="http://schemas.openxmlformats.org/officeDocument/2006/relationships" ref="A401" r:id="rId379"/>
    <hyperlink xmlns:r="http://schemas.openxmlformats.org/officeDocument/2006/relationships" ref="A402" r:id="rId380"/>
    <hyperlink xmlns:r="http://schemas.openxmlformats.org/officeDocument/2006/relationships" ref="A403" r:id="rId381"/>
    <hyperlink xmlns:r="http://schemas.openxmlformats.org/officeDocument/2006/relationships" ref="A404" r:id="rId382"/>
    <hyperlink xmlns:r="http://schemas.openxmlformats.org/officeDocument/2006/relationships" ref="A405" r:id="rId383"/>
    <hyperlink xmlns:r="http://schemas.openxmlformats.org/officeDocument/2006/relationships" ref="A406" r:id="rId384"/>
    <hyperlink xmlns:r="http://schemas.openxmlformats.org/officeDocument/2006/relationships" ref="A407" r:id="rId385"/>
    <hyperlink xmlns:r="http://schemas.openxmlformats.org/officeDocument/2006/relationships" ref="A408" r:id="rId386"/>
    <hyperlink xmlns:r="http://schemas.openxmlformats.org/officeDocument/2006/relationships" ref="A409" r:id="rId387"/>
    <hyperlink xmlns:r="http://schemas.openxmlformats.org/officeDocument/2006/relationships" ref="A410" r:id="rId388"/>
    <hyperlink xmlns:r="http://schemas.openxmlformats.org/officeDocument/2006/relationships" ref="A411" r:id="rId389"/>
    <hyperlink xmlns:r="http://schemas.openxmlformats.org/officeDocument/2006/relationships" ref="A412" r:id="rId390"/>
    <hyperlink xmlns:r="http://schemas.openxmlformats.org/officeDocument/2006/relationships" ref="A413" r:id="rId391"/>
    <hyperlink xmlns:r="http://schemas.openxmlformats.org/officeDocument/2006/relationships" ref="A414" r:id="rId392"/>
    <hyperlink xmlns:r="http://schemas.openxmlformats.org/officeDocument/2006/relationships" ref="A415" r:id="rId393"/>
    <hyperlink xmlns:r="http://schemas.openxmlformats.org/officeDocument/2006/relationships" ref="A416" r:id="rId394"/>
    <hyperlink xmlns:r="http://schemas.openxmlformats.org/officeDocument/2006/relationships" ref="A417" r:id="rId395"/>
    <hyperlink xmlns:r="http://schemas.openxmlformats.org/officeDocument/2006/relationships" ref="A418" r:id="rId396"/>
    <hyperlink xmlns:r="http://schemas.openxmlformats.org/officeDocument/2006/relationships" ref="A419" r:id="rId397"/>
    <hyperlink xmlns:r="http://schemas.openxmlformats.org/officeDocument/2006/relationships" ref="A420" r:id="rId398"/>
    <hyperlink xmlns:r="http://schemas.openxmlformats.org/officeDocument/2006/relationships" ref="A421" r:id="rId399"/>
    <hyperlink xmlns:r="http://schemas.openxmlformats.org/officeDocument/2006/relationships" ref="A422" r:id="rId400"/>
    <hyperlink xmlns:r="http://schemas.openxmlformats.org/officeDocument/2006/relationships" ref="A423" r:id="rId401"/>
    <hyperlink xmlns:r="http://schemas.openxmlformats.org/officeDocument/2006/relationships" ref="A424" r:id="rId402"/>
    <hyperlink xmlns:r="http://schemas.openxmlformats.org/officeDocument/2006/relationships" ref="A425" r:id="rId403"/>
    <hyperlink xmlns:r="http://schemas.openxmlformats.org/officeDocument/2006/relationships" ref="A426" r:id="rId404"/>
    <hyperlink xmlns:r="http://schemas.openxmlformats.org/officeDocument/2006/relationships" ref="A427" r:id="rId405"/>
    <hyperlink xmlns:r="http://schemas.openxmlformats.org/officeDocument/2006/relationships" ref="A428" r:id="rId406"/>
    <hyperlink xmlns:r="http://schemas.openxmlformats.org/officeDocument/2006/relationships" ref="A429" r:id="rId407"/>
    <hyperlink xmlns:r="http://schemas.openxmlformats.org/officeDocument/2006/relationships" ref="A430" r:id="rId408"/>
    <hyperlink xmlns:r="http://schemas.openxmlformats.org/officeDocument/2006/relationships" ref="A431" r:id="rId409"/>
    <hyperlink xmlns:r="http://schemas.openxmlformats.org/officeDocument/2006/relationships" ref="A432" r:id="rId410"/>
    <hyperlink xmlns:r="http://schemas.openxmlformats.org/officeDocument/2006/relationships" ref="A433" r:id="rId411"/>
    <hyperlink xmlns:r="http://schemas.openxmlformats.org/officeDocument/2006/relationships" ref="A434" r:id="rId412"/>
    <hyperlink xmlns:r="http://schemas.openxmlformats.org/officeDocument/2006/relationships" ref="A435" r:id="rId413"/>
    <hyperlink xmlns:r="http://schemas.openxmlformats.org/officeDocument/2006/relationships" ref="A436" r:id="rId414"/>
    <hyperlink xmlns:r="http://schemas.openxmlformats.org/officeDocument/2006/relationships" ref="A437" r:id="rId415"/>
    <hyperlink xmlns:r="http://schemas.openxmlformats.org/officeDocument/2006/relationships" ref="A438" r:id="rId416"/>
    <hyperlink xmlns:r="http://schemas.openxmlformats.org/officeDocument/2006/relationships" ref="A439" r:id="rId417"/>
    <hyperlink xmlns:r="http://schemas.openxmlformats.org/officeDocument/2006/relationships" ref="A440" r:id="rId418"/>
    <hyperlink xmlns:r="http://schemas.openxmlformats.org/officeDocument/2006/relationships" ref="A441" r:id="rId419"/>
    <hyperlink xmlns:r="http://schemas.openxmlformats.org/officeDocument/2006/relationships" ref="A442" r:id="rId420"/>
    <hyperlink xmlns:r="http://schemas.openxmlformats.org/officeDocument/2006/relationships" ref="A443" r:id="rId421"/>
    <hyperlink xmlns:r="http://schemas.openxmlformats.org/officeDocument/2006/relationships" ref="A444" r:id="rId422"/>
    <hyperlink xmlns:r="http://schemas.openxmlformats.org/officeDocument/2006/relationships" ref="A445" r:id="rId423"/>
    <hyperlink xmlns:r="http://schemas.openxmlformats.org/officeDocument/2006/relationships" ref="A446" r:id="rId424"/>
    <hyperlink xmlns:r="http://schemas.openxmlformats.org/officeDocument/2006/relationships" ref="A447" r:id="rId425"/>
    <hyperlink xmlns:r="http://schemas.openxmlformats.org/officeDocument/2006/relationships" ref="A449" r:id="rId426"/>
    <hyperlink xmlns:r="http://schemas.openxmlformats.org/officeDocument/2006/relationships" ref="A450" r:id="rId427"/>
    <hyperlink xmlns:r="http://schemas.openxmlformats.org/officeDocument/2006/relationships" ref="A451" r:id="rId428"/>
    <hyperlink xmlns:r="http://schemas.openxmlformats.org/officeDocument/2006/relationships" ref="A452" r:id="rId429"/>
    <hyperlink xmlns:r="http://schemas.openxmlformats.org/officeDocument/2006/relationships" ref="A453" r:id="rId430"/>
    <hyperlink xmlns:r="http://schemas.openxmlformats.org/officeDocument/2006/relationships" ref="A454" r:id="rId431"/>
    <hyperlink xmlns:r="http://schemas.openxmlformats.org/officeDocument/2006/relationships" ref="A455" r:id="rId432"/>
    <hyperlink xmlns:r="http://schemas.openxmlformats.org/officeDocument/2006/relationships" ref="A456" r:id="rId433"/>
    <hyperlink xmlns:r="http://schemas.openxmlformats.org/officeDocument/2006/relationships" ref="A457" r:id="rId434"/>
    <hyperlink xmlns:r="http://schemas.openxmlformats.org/officeDocument/2006/relationships" ref="A458" r:id="rId435"/>
    <hyperlink xmlns:r="http://schemas.openxmlformats.org/officeDocument/2006/relationships" ref="A459" r:id="rId436"/>
    <hyperlink xmlns:r="http://schemas.openxmlformats.org/officeDocument/2006/relationships" ref="A460" r:id="rId437"/>
    <hyperlink xmlns:r="http://schemas.openxmlformats.org/officeDocument/2006/relationships" ref="A461" r:id="rId438"/>
    <hyperlink xmlns:r="http://schemas.openxmlformats.org/officeDocument/2006/relationships" ref="A462" r:id="rId439"/>
    <hyperlink xmlns:r="http://schemas.openxmlformats.org/officeDocument/2006/relationships" ref="A463" r:id="rId440"/>
    <hyperlink xmlns:r="http://schemas.openxmlformats.org/officeDocument/2006/relationships" ref="A464" r:id="rId441"/>
    <hyperlink xmlns:r="http://schemas.openxmlformats.org/officeDocument/2006/relationships" ref="A465" r:id="rId442"/>
    <hyperlink xmlns:r="http://schemas.openxmlformats.org/officeDocument/2006/relationships" ref="A466" r:id="rId443"/>
    <hyperlink xmlns:r="http://schemas.openxmlformats.org/officeDocument/2006/relationships" ref="A467" r:id="rId444"/>
    <hyperlink xmlns:r="http://schemas.openxmlformats.org/officeDocument/2006/relationships" ref="A468" r:id="rId445"/>
    <hyperlink xmlns:r="http://schemas.openxmlformats.org/officeDocument/2006/relationships" ref="A469" r:id="rId446"/>
    <hyperlink xmlns:r="http://schemas.openxmlformats.org/officeDocument/2006/relationships" ref="A470" r:id="rId447"/>
    <hyperlink xmlns:r="http://schemas.openxmlformats.org/officeDocument/2006/relationships" ref="A471" r:id="rId448"/>
    <hyperlink xmlns:r="http://schemas.openxmlformats.org/officeDocument/2006/relationships" ref="A472" r:id="rId449"/>
    <hyperlink xmlns:r="http://schemas.openxmlformats.org/officeDocument/2006/relationships" ref="A473" r:id="rId450"/>
    <hyperlink xmlns:r="http://schemas.openxmlformats.org/officeDocument/2006/relationships" ref="A474" r:id="rId451"/>
    <hyperlink xmlns:r="http://schemas.openxmlformats.org/officeDocument/2006/relationships" ref="A475" r:id="rId452"/>
    <hyperlink xmlns:r="http://schemas.openxmlformats.org/officeDocument/2006/relationships" ref="A476" r:id="rId453"/>
    <hyperlink xmlns:r="http://schemas.openxmlformats.org/officeDocument/2006/relationships" ref="A477" r:id="rId454"/>
    <hyperlink xmlns:r="http://schemas.openxmlformats.org/officeDocument/2006/relationships" ref="A478" r:id="rId455"/>
    <hyperlink xmlns:r="http://schemas.openxmlformats.org/officeDocument/2006/relationships" ref="A479" r:id="rId456"/>
    <hyperlink xmlns:r="http://schemas.openxmlformats.org/officeDocument/2006/relationships" ref="A480" r:id="rId457"/>
    <hyperlink xmlns:r="http://schemas.openxmlformats.org/officeDocument/2006/relationships" ref="A481" r:id="rId458"/>
    <hyperlink xmlns:r="http://schemas.openxmlformats.org/officeDocument/2006/relationships" ref="A482" r:id="rId459"/>
    <hyperlink xmlns:r="http://schemas.openxmlformats.org/officeDocument/2006/relationships" ref="A483" r:id="rId460"/>
    <hyperlink xmlns:r="http://schemas.openxmlformats.org/officeDocument/2006/relationships" ref="A484" r:id="rId461"/>
    <hyperlink xmlns:r="http://schemas.openxmlformats.org/officeDocument/2006/relationships" ref="A485" r:id="rId462"/>
    <hyperlink xmlns:r="http://schemas.openxmlformats.org/officeDocument/2006/relationships" ref="A486" r:id="rId463"/>
    <hyperlink xmlns:r="http://schemas.openxmlformats.org/officeDocument/2006/relationships" ref="A487" r:id="rId464"/>
    <hyperlink xmlns:r="http://schemas.openxmlformats.org/officeDocument/2006/relationships" ref="A488" r:id="rId465"/>
    <hyperlink xmlns:r="http://schemas.openxmlformats.org/officeDocument/2006/relationships" ref="A489" r:id="rId466"/>
    <hyperlink xmlns:r="http://schemas.openxmlformats.org/officeDocument/2006/relationships" ref="A490" r:id="rId467"/>
    <hyperlink xmlns:r="http://schemas.openxmlformats.org/officeDocument/2006/relationships" ref="A491" r:id="rId468"/>
    <hyperlink xmlns:r="http://schemas.openxmlformats.org/officeDocument/2006/relationships" ref="A492" r:id="rId469"/>
    <hyperlink xmlns:r="http://schemas.openxmlformats.org/officeDocument/2006/relationships" ref="A493" r:id="rId470"/>
    <hyperlink xmlns:r="http://schemas.openxmlformats.org/officeDocument/2006/relationships" ref="A494" r:id="rId471"/>
    <hyperlink xmlns:r="http://schemas.openxmlformats.org/officeDocument/2006/relationships" ref="A495" r:id="rId472"/>
    <hyperlink xmlns:r="http://schemas.openxmlformats.org/officeDocument/2006/relationships" ref="A496" r:id="rId473"/>
    <hyperlink xmlns:r="http://schemas.openxmlformats.org/officeDocument/2006/relationships" ref="A497" r:id="rId474"/>
    <hyperlink xmlns:r="http://schemas.openxmlformats.org/officeDocument/2006/relationships" ref="A498" r:id="rId475"/>
    <hyperlink xmlns:r="http://schemas.openxmlformats.org/officeDocument/2006/relationships" ref="A499" r:id="rId476"/>
    <hyperlink xmlns:r="http://schemas.openxmlformats.org/officeDocument/2006/relationships" ref="A500" r:id="rId477"/>
    <hyperlink xmlns:r="http://schemas.openxmlformats.org/officeDocument/2006/relationships" ref="A501" r:id="rId478"/>
    <hyperlink xmlns:r="http://schemas.openxmlformats.org/officeDocument/2006/relationships" ref="A502" r:id="rId479"/>
    <hyperlink xmlns:r="http://schemas.openxmlformats.org/officeDocument/2006/relationships" ref="A503" r:id="rId480"/>
    <hyperlink xmlns:r="http://schemas.openxmlformats.org/officeDocument/2006/relationships" ref="A504" r:id="rId481"/>
    <hyperlink xmlns:r="http://schemas.openxmlformats.org/officeDocument/2006/relationships" ref="A505" r:id="rId482"/>
    <hyperlink xmlns:r="http://schemas.openxmlformats.org/officeDocument/2006/relationships" ref="A506" r:id="rId483"/>
    <hyperlink xmlns:r="http://schemas.openxmlformats.org/officeDocument/2006/relationships" ref="A507" r:id="rId484"/>
    <hyperlink xmlns:r="http://schemas.openxmlformats.org/officeDocument/2006/relationships" ref="A508" r:id="rId485"/>
    <hyperlink xmlns:r="http://schemas.openxmlformats.org/officeDocument/2006/relationships" ref="A509" r:id="rId486"/>
    <hyperlink xmlns:r="http://schemas.openxmlformats.org/officeDocument/2006/relationships" ref="A510" r:id="rId487"/>
    <hyperlink xmlns:r="http://schemas.openxmlformats.org/officeDocument/2006/relationships" ref="A511" r:id="rId488"/>
    <hyperlink xmlns:r="http://schemas.openxmlformats.org/officeDocument/2006/relationships" ref="A512" r:id="rId489"/>
    <hyperlink xmlns:r="http://schemas.openxmlformats.org/officeDocument/2006/relationships" ref="A513" r:id="rId490"/>
    <hyperlink xmlns:r="http://schemas.openxmlformats.org/officeDocument/2006/relationships" ref="A514" r:id="rId491"/>
    <hyperlink xmlns:r="http://schemas.openxmlformats.org/officeDocument/2006/relationships" ref="A515" r:id="rId492"/>
    <hyperlink xmlns:r="http://schemas.openxmlformats.org/officeDocument/2006/relationships" ref="A516" r:id="rId493"/>
    <hyperlink xmlns:r="http://schemas.openxmlformats.org/officeDocument/2006/relationships" ref="A517" r:id="rId494"/>
    <hyperlink xmlns:r="http://schemas.openxmlformats.org/officeDocument/2006/relationships" ref="A518" r:id="rId495"/>
    <hyperlink xmlns:r="http://schemas.openxmlformats.org/officeDocument/2006/relationships" ref="A519" r:id="rId496"/>
    <hyperlink xmlns:r="http://schemas.openxmlformats.org/officeDocument/2006/relationships" ref="A520" r:id="rId497"/>
    <hyperlink xmlns:r="http://schemas.openxmlformats.org/officeDocument/2006/relationships" ref="A521" r:id="rId498"/>
    <hyperlink xmlns:r="http://schemas.openxmlformats.org/officeDocument/2006/relationships" ref="A522" r:id="rId499"/>
    <hyperlink xmlns:r="http://schemas.openxmlformats.org/officeDocument/2006/relationships" ref="A523" r:id="rId500"/>
    <hyperlink xmlns:r="http://schemas.openxmlformats.org/officeDocument/2006/relationships" ref="A524" r:id="rId501"/>
    <hyperlink xmlns:r="http://schemas.openxmlformats.org/officeDocument/2006/relationships" ref="A525" r:id="rId502"/>
    <hyperlink xmlns:r="http://schemas.openxmlformats.org/officeDocument/2006/relationships" ref="A526" r:id="rId503"/>
    <hyperlink xmlns:r="http://schemas.openxmlformats.org/officeDocument/2006/relationships" ref="A527" r:id="rId504"/>
    <hyperlink xmlns:r="http://schemas.openxmlformats.org/officeDocument/2006/relationships" ref="A528" r:id="rId505"/>
    <hyperlink xmlns:r="http://schemas.openxmlformats.org/officeDocument/2006/relationships" ref="A529" r:id="rId506"/>
    <hyperlink xmlns:r="http://schemas.openxmlformats.org/officeDocument/2006/relationships" ref="A530" r:id="rId507"/>
    <hyperlink xmlns:r="http://schemas.openxmlformats.org/officeDocument/2006/relationships" ref="A531" r:id="rId508"/>
    <hyperlink xmlns:r="http://schemas.openxmlformats.org/officeDocument/2006/relationships" ref="A532" r:id="rId509"/>
    <hyperlink xmlns:r="http://schemas.openxmlformats.org/officeDocument/2006/relationships" ref="A533" r:id="rId510"/>
    <hyperlink xmlns:r="http://schemas.openxmlformats.org/officeDocument/2006/relationships" ref="A534" r:id="rId511"/>
    <hyperlink xmlns:r="http://schemas.openxmlformats.org/officeDocument/2006/relationships" ref="A535" r:id="rId512"/>
    <hyperlink xmlns:r="http://schemas.openxmlformats.org/officeDocument/2006/relationships" ref="A536" r:id="rId513"/>
    <hyperlink xmlns:r="http://schemas.openxmlformats.org/officeDocument/2006/relationships" ref="A537" r:id="rId514"/>
    <hyperlink xmlns:r="http://schemas.openxmlformats.org/officeDocument/2006/relationships" ref="A538" r:id="rId515"/>
    <hyperlink xmlns:r="http://schemas.openxmlformats.org/officeDocument/2006/relationships" ref="A539" r:id="rId516"/>
    <hyperlink xmlns:r="http://schemas.openxmlformats.org/officeDocument/2006/relationships" ref="A540" r:id="rId517"/>
    <hyperlink xmlns:r="http://schemas.openxmlformats.org/officeDocument/2006/relationships" ref="A541" r:id="rId518"/>
    <hyperlink xmlns:r="http://schemas.openxmlformats.org/officeDocument/2006/relationships" ref="A542" r:id="rId519"/>
    <hyperlink xmlns:r="http://schemas.openxmlformats.org/officeDocument/2006/relationships" ref="A543" r:id="rId520"/>
    <hyperlink xmlns:r="http://schemas.openxmlformats.org/officeDocument/2006/relationships" ref="A544" r:id="rId521"/>
    <hyperlink xmlns:r="http://schemas.openxmlformats.org/officeDocument/2006/relationships" ref="A545" r:id="rId522"/>
    <hyperlink xmlns:r="http://schemas.openxmlformats.org/officeDocument/2006/relationships" ref="A546" r:id="rId523"/>
    <hyperlink xmlns:r="http://schemas.openxmlformats.org/officeDocument/2006/relationships" ref="A547" r:id="rId524"/>
    <hyperlink xmlns:r="http://schemas.openxmlformats.org/officeDocument/2006/relationships" ref="A548" r:id="rId525"/>
    <hyperlink xmlns:r="http://schemas.openxmlformats.org/officeDocument/2006/relationships" ref="A549" r:id="rId526"/>
    <hyperlink xmlns:r="http://schemas.openxmlformats.org/officeDocument/2006/relationships" ref="A550" r:id="rId527"/>
    <hyperlink xmlns:r="http://schemas.openxmlformats.org/officeDocument/2006/relationships" ref="A551" r:id="rId528"/>
    <hyperlink xmlns:r="http://schemas.openxmlformats.org/officeDocument/2006/relationships" ref="A552" r:id="rId529"/>
    <hyperlink xmlns:r="http://schemas.openxmlformats.org/officeDocument/2006/relationships" ref="A553" r:id="rId530"/>
    <hyperlink xmlns:r="http://schemas.openxmlformats.org/officeDocument/2006/relationships" ref="A554" r:id="rId531"/>
    <hyperlink xmlns:r="http://schemas.openxmlformats.org/officeDocument/2006/relationships" ref="A555" r:id="rId532"/>
    <hyperlink xmlns:r="http://schemas.openxmlformats.org/officeDocument/2006/relationships" ref="A556" r:id="rId533"/>
    <hyperlink xmlns:r="http://schemas.openxmlformats.org/officeDocument/2006/relationships" ref="A557" r:id="rId534"/>
    <hyperlink xmlns:r="http://schemas.openxmlformats.org/officeDocument/2006/relationships" ref="A558" r:id="rId535"/>
    <hyperlink xmlns:r="http://schemas.openxmlformats.org/officeDocument/2006/relationships" ref="A559" r:id="rId536"/>
    <hyperlink xmlns:r="http://schemas.openxmlformats.org/officeDocument/2006/relationships" ref="A560" r:id="rId537"/>
    <hyperlink xmlns:r="http://schemas.openxmlformats.org/officeDocument/2006/relationships" ref="A561" r:id="rId538"/>
    <hyperlink xmlns:r="http://schemas.openxmlformats.org/officeDocument/2006/relationships" ref="A562" r:id="rId539"/>
    <hyperlink xmlns:r="http://schemas.openxmlformats.org/officeDocument/2006/relationships" ref="A563" r:id="rId540"/>
    <hyperlink xmlns:r="http://schemas.openxmlformats.org/officeDocument/2006/relationships" ref="A564" r:id="rId541"/>
    <hyperlink xmlns:r="http://schemas.openxmlformats.org/officeDocument/2006/relationships" ref="A565" r:id="rId542"/>
    <hyperlink xmlns:r="http://schemas.openxmlformats.org/officeDocument/2006/relationships" ref="A566" r:id="rId543"/>
    <hyperlink xmlns:r="http://schemas.openxmlformats.org/officeDocument/2006/relationships" ref="A567" r:id="rId544"/>
    <hyperlink xmlns:r="http://schemas.openxmlformats.org/officeDocument/2006/relationships" ref="A568" r:id="rId545"/>
    <hyperlink xmlns:r="http://schemas.openxmlformats.org/officeDocument/2006/relationships" ref="A569" r:id="rId546"/>
    <hyperlink xmlns:r="http://schemas.openxmlformats.org/officeDocument/2006/relationships" ref="A570" r:id="rId547"/>
    <hyperlink xmlns:r="http://schemas.openxmlformats.org/officeDocument/2006/relationships" ref="A571" r:id="rId548"/>
    <hyperlink xmlns:r="http://schemas.openxmlformats.org/officeDocument/2006/relationships" ref="A572" r:id="rId549"/>
    <hyperlink xmlns:r="http://schemas.openxmlformats.org/officeDocument/2006/relationships" ref="A573" r:id="rId550"/>
    <hyperlink xmlns:r="http://schemas.openxmlformats.org/officeDocument/2006/relationships" ref="A574" r:id="rId551"/>
    <hyperlink xmlns:r="http://schemas.openxmlformats.org/officeDocument/2006/relationships" ref="A575" r:id="rId552"/>
    <hyperlink xmlns:r="http://schemas.openxmlformats.org/officeDocument/2006/relationships" ref="A576" r:id="rId553"/>
    <hyperlink xmlns:r="http://schemas.openxmlformats.org/officeDocument/2006/relationships" ref="A577" r:id="rId554"/>
    <hyperlink xmlns:r="http://schemas.openxmlformats.org/officeDocument/2006/relationships" ref="A578" r:id="rId555"/>
    <hyperlink xmlns:r="http://schemas.openxmlformats.org/officeDocument/2006/relationships" ref="A579" r:id="rId556"/>
    <hyperlink xmlns:r="http://schemas.openxmlformats.org/officeDocument/2006/relationships" ref="A581" r:id="rId557"/>
    <hyperlink xmlns:r="http://schemas.openxmlformats.org/officeDocument/2006/relationships" ref="A582" r:id="rId558"/>
    <hyperlink xmlns:r="http://schemas.openxmlformats.org/officeDocument/2006/relationships" ref="A583" r:id="rId559"/>
    <hyperlink xmlns:r="http://schemas.openxmlformats.org/officeDocument/2006/relationships" ref="A584" r:id="rId560"/>
    <hyperlink xmlns:r="http://schemas.openxmlformats.org/officeDocument/2006/relationships" ref="A585" r:id="rId561"/>
    <hyperlink xmlns:r="http://schemas.openxmlformats.org/officeDocument/2006/relationships" ref="A586" r:id="rId562"/>
    <hyperlink xmlns:r="http://schemas.openxmlformats.org/officeDocument/2006/relationships" ref="A587" r:id="rId563"/>
    <hyperlink xmlns:r="http://schemas.openxmlformats.org/officeDocument/2006/relationships" ref="A588" r:id="rId564"/>
    <hyperlink xmlns:r="http://schemas.openxmlformats.org/officeDocument/2006/relationships" ref="A589" r:id="rId565"/>
    <hyperlink xmlns:r="http://schemas.openxmlformats.org/officeDocument/2006/relationships" ref="A590" r:id="rId566"/>
    <hyperlink xmlns:r="http://schemas.openxmlformats.org/officeDocument/2006/relationships" ref="A591" r:id="rId567"/>
    <hyperlink xmlns:r="http://schemas.openxmlformats.org/officeDocument/2006/relationships" ref="A592" r:id="rId568"/>
    <hyperlink xmlns:r="http://schemas.openxmlformats.org/officeDocument/2006/relationships" ref="A593" r:id="rId569"/>
    <hyperlink xmlns:r="http://schemas.openxmlformats.org/officeDocument/2006/relationships" ref="A594" r:id="rId570"/>
    <hyperlink xmlns:r="http://schemas.openxmlformats.org/officeDocument/2006/relationships" ref="A595" r:id="rId571"/>
    <hyperlink xmlns:r="http://schemas.openxmlformats.org/officeDocument/2006/relationships" ref="A596" r:id="rId572"/>
    <hyperlink xmlns:r="http://schemas.openxmlformats.org/officeDocument/2006/relationships" ref="A597" r:id="rId573"/>
    <hyperlink xmlns:r="http://schemas.openxmlformats.org/officeDocument/2006/relationships" ref="A598" r:id="rId574"/>
    <hyperlink xmlns:r="http://schemas.openxmlformats.org/officeDocument/2006/relationships" ref="A599" r:id="rId575"/>
    <hyperlink xmlns:r="http://schemas.openxmlformats.org/officeDocument/2006/relationships" ref="A600" r:id="rId576"/>
    <hyperlink xmlns:r="http://schemas.openxmlformats.org/officeDocument/2006/relationships" ref="A601" r:id="rId577"/>
    <hyperlink xmlns:r="http://schemas.openxmlformats.org/officeDocument/2006/relationships" ref="A602" r:id="rId578"/>
    <hyperlink xmlns:r="http://schemas.openxmlformats.org/officeDocument/2006/relationships" ref="A603" r:id="rId579"/>
    <hyperlink xmlns:r="http://schemas.openxmlformats.org/officeDocument/2006/relationships" ref="A604" r:id="rId580"/>
    <hyperlink xmlns:r="http://schemas.openxmlformats.org/officeDocument/2006/relationships" ref="A605" r:id="rId581"/>
    <hyperlink xmlns:r="http://schemas.openxmlformats.org/officeDocument/2006/relationships" ref="A606" r:id="rId582"/>
    <hyperlink xmlns:r="http://schemas.openxmlformats.org/officeDocument/2006/relationships" ref="A607" r:id="rId583"/>
    <hyperlink xmlns:r="http://schemas.openxmlformats.org/officeDocument/2006/relationships" ref="A608" r:id="rId584"/>
    <hyperlink xmlns:r="http://schemas.openxmlformats.org/officeDocument/2006/relationships" ref="A609" r:id="rId585"/>
    <hyperlink xmlns:r="http://schemas.openxmlformats.org/officeDocument/2006/relationships" ref="A610" r:id="rId586"/>
    <hyperlink xmlns:r="http://schemas.openxmlformats.org/officeDocument/2006/relationships" ref="A611" r:id="rId587"/>
    <hyperlink xmlns:r="http://schemas.openxmlformats.org/officeDocument/2006/relationships" ref="A612" r:id="rId588"/>
    <hyperlink xmlns:r="http://schemas.openxmlformats.org/officeDocument/2006/relationships" ref="A613" r:id="rId589"/>
    <hyperlink xmlns:r="http://schemas.openxmlformats.org/officeDocument/2006/relationships" ref="A614" r:id="rId590"/>
    <hyperlink xmlns:r="http://schemas.openxmlformats.org/officeDocument/2006/relationships" ref="A615" r:id="rId591"/>
    <hyperlink xmlns:r="http://schemas.openxmlformats.org/officeDocument/2006/relationships" ref="A616" r:id="rId592"/>
    <hyperlink xmlns:r="http://schemas.openxmlformats.org/officeDocument/2006/relationships" ref="A617" r:id="rId593"/>
    <hyperlink xmlns:r="http://schemas.openxmlformats.org/officeDocument/2006/relationships" ref="A618" r:id="rId594"/>
    <hyperlink xmlns:r="http://schemas.openxmlformats.org/officeDocument/2006/relationships" ref="A619" r:id="rId595"/>
    <hyperlink xmlns:r="http://schemas.openxmlformats.org/officeDocument/2006/relationships" ref="A620" r:id="rId596"/>
    <hyperlink xmlns:r="http://schemas.openxmlformats.org/officeDocument/2006/relationships" ref="A621" r:id="rId597"/>
    <hyperlink xmlns:r="http://schemas.openxmlformats.org/officeDocument/2006/relationships" ref="A622" r:id="rId598"/>
    <hyperlink xmlns:r="http://schemas.openxmlformats.org/officeDocument/2006/relationships" ref="A623" r:id="rId599"/>
    <hyperlink xmlns:r="http://schemas.openxmlformats.org/officeDocument/2006/relationships" ref="A624" r:id="rId600"/>
    <hyperlink xmlns:r="http://schemas.openxmlformats.org/officeDocument/2006/relationships" ref="A625" r:id="rId601"/>
    <hyperlink xmlns:r="http://schemas.openxmlformats.org/officeDocument/2006/relationships" ref="A626" r:id="rId602"/>
    <hyperlink xmlns:r="http://schemas.openxmlformats.org/officeDocument/2006/relationships" ref="A627" r:id="rId603"/>
    <hyperlink xmlns:r="http://schemas.openxmlformats.org/officeDocument/2006/relationships" ref="A628" r:id="rId604"/>
    <hyperlink xmlns:r="http://schemas.openxmlformats.org/officeDocument/2006/relationships" ref="A629" r:id="rId605"/>
    <hyperlink xmlns:r="http://schemas.openxmlformats.org/officeDocument/2006/relationships" ref="A630" r:id="rId606"/>
    <hyperlink xmlns:r="http://schemas.openxmlformats.org/officeDocument/2006/relationships" ref="A631" r:id="rId607"/>
    <hyperlink xmlns:r="http://schemas.openxmlformats.org/officeDocument/2006/relationships" ref="A632" r:id="rId608"/>
    <hyperlink xmlns:r="http://schemas.openxmlformats.org/officeDocument/2006/relationships" ref="A633" r:id="rId609"/>
    <hyperlink xmlns:r="http://schemas.openxmlformats.org/officeDocument/2006/relationships" ref="A634" r:id="rId610"/>
    <hyperlink xmlns:r="http://schemas.openxmlformats.org/officeDocument/2006/relationships" ref="A635" r:id="rId611"/>
    <hyperlink xmlns:r="http://schemas.openxmlformats.org/officeDocument/2006/relationships" ref="A636" r:id="rId612"/>
    <hyperlink xmlns:r="http://schemas.openxmlformats.org/officeDocument/2006/relationships" ref="A637" r:id="rId613"/>
    <hyperlink xmlns:r="http://schemas.openxmlformats.org/officeDocument/2006/relationships" ref="A638" r:id="rId614"/>
    <hyperlink xmlns:r="http://schemas.openxmlformats.org/officeDocument/2006/relationships" ref="A639" r:id="rId615"/>
    <hyperlink xmlns:r="http://schemas.openxmlformats.org/officeDocument/2006/relationships" ref="A640" r:id="rId616"/>
    <hyperlink xmlns:r="http://schemas.openxmlformats.org/officeDocument/2006/relationships" ref="A641" r:id="rId617"/>
    <hyperlink xmlns:r="http://schemas.openxmlformats.org/officeDocument/2006/relationships" ref="A642" r:id="rId618"/>
    <hyperlink xmlns:r="http://schemas.openxmlformats.org/officeDocument/2006/relationships" ref="A643" r:id="rId619"/>
    <hyperlink xmlns:r="http://schemas.openxmlformats.org/officeDocument/2006/relationships" ref="A644" r:id="rId620"/>
    <hyperlink xmlns:r="http://schemas.openxmlformats.org/officeDocument/2006/relationships" ref="A645" r:id="rId621"/>
    <hyperlink xmlns:r="http://schemas.openxmlformats.org/officeDocument/2006/relationships" ref="A646" r:id="rId622"/>
    <hyperlink xmlns:r="http://schemas.openxmlformats.org/officeDocument/2006/relationships" ref="A647" r:id="rId623"/>
    <hyperlink xmlns:r="http://schemas.openxmlformats.org/officeDocument/2006/relationships" ref="A648" r:id="rId624"/>
    <hyperlink xmlns:r="http://schemas.openxmlformats.org/officeDocument/2006/relationships" ref="A649" r:id="rId625"/>
    <hyperlink xmlns:r="http://schemas.openxmlformats.org/officeDocument/2006/relationships" ref="A650" r:id="rId626"/>
    <hyperlink xmlns:r="http://schemas.openxmlformats.org/officeDocument/2006/relationships" ref="A651" r:id="rId627"/>
    <hyperlink xmlns:r="http://schemas.openxmlformats.org/officeDocument/2006/relationships" ref="A652" r:id="rId628"/>
    <hyperlink xmlns:r="http://schemas.openxmlformats.org/officeDocument/2006/relationships" ref="A653" r:id="rId629"/>
    <hyperlink xmlns:r="http://schemas.openxmlformats.org/officeDocument/2006/relationships" ref="A654" r:id="rId630"/>
    <hyperlink xmlns:r="http://schemas.openxmlformats.org/officeDocument/2006/relationships" ref="A655" r:id="rId631"/>
    <hyperlink xmlns:r="http://schemas.openxmlformats.org/officeDocument/2006/relationships" ref="A656" r:id="rId632"/>
    <hyperlink xmlns:r="http://schemas.openxmlformats.org/officeDocument/2006/relationships" ref="A657" r:id="rId633"/>
    <hyperlink xmlns:r="http://schemas.openxmlformats.org/officeDocument/2006/relationships" ref="A658" r:id="rId634"/>
    <hyperlink xmlns:r="http://schemas.openxmlformats.org/officeDocument/2006/relationships" ref="A659" r:id="rId635"/>
    <hyperlink xmlns:r="http://schemas.openxmlformats.org/officeDocument/2006/relationships" ref="A660" r:id="rId636"/>
    <hyperlink xmlns:r="http://schemas.openxmlformats.org/officeDocument/2006/relationships" ref="A661" r:id="rId637"/>
    <hyperlink xmlns:r="http://schemas.openxmlformats.org/officeDocument/2006/relationships" ref="A662" r:id="rId638"/>
    <hyperlink xmlns:r="http://schemas.openxmlformats.org/officeDocument/2006/relationships" ref="A663" r:id="rId639"/>
    <hyperlink xmlns:r="http://schemas.openxmlformats.org/officeDocument/2006/relationships" ref="A664" r:id="rId640"/>
    <hyperlink xmlns:r="http://schemas.openxmlformats.org/officeDocument/2006/relationships" ref="A665" r:id="rId641"/>
    <hyperlink xmlns:r="http://schemas.openxmlformats.org/officeDocument/2006/relationships" ref="A666" r:id="rId642"/>
    <hyperlink xmlns:r="http://schemas.openxmlformats.org/officeDocument/2006/relationships" ref="A667" r:id="rId643"/>
    <hyperlink xmlns:r="http://schemas.openxmlformats.org/officeDocument/2006/relationships" ref="A668" r:id="rId644"/>
    <hyperlink xmlns:r="http://schemas.openxmlformats.org/officeDocument/2006/relationships" ref="A669" r:id="rId645"/>
    <hyperlink xmlns:r="http://schemas.openxmlformats.org/officeDocument/2006/relationships" ref="A670" r:id="rId646"/>
    <hyperlink xmlns:r="http://schemas.openxmlformats.org/officeDocument/2006/relationships" ref="A671" r:id="rId647"/>
    <hyperlink xmlns:r="http://schemas.openxmlformats.org/officeDocument/2006/relationships" ref="A672" r:id="rId648"/>
    <hyperlink xmlns:r="http://schemas.openxmlformats.org/officeDocument/2006/relationships" ref="A673" r:id="rId649"/>
    <hyperlink xmlns:r="http://schemas.openxmlformats.org/officeDocument/2006/relationships" ref="A674" r:id="rId650"/>
    <hyperlink xmlns:r="http://schemas.openxmlformats.org/officeDocument/2006/relationships" ref="A675" r:id="rId651"/>
    <hyperlink xmlns:r="http://schemas.openxmlformats.org/officeDocument/2006/relationships" ref="A676" r:id="rId652"/>
    <hyperlink xmlns:r="http://schemas.openxmlformats.org/officeDocument/2006/relationships" ref="A677" r:id="rId653"/>
    <hyperlink xmlns:r="http://schemas.openxmlformats.org/officeDocument/2006/relationships" ref="A678" r:id="rId654"/>
    <hyperlink xmlns:r="http://schemas.openxmlformats.org/officeDocument/2006/relationships" ref="A679" r:id="rId655"/>
    <hyperlink xmlns:r="http://schemas.openxmlformats.org/officeDocument/2006/relationships" ref="A680" r:id="rId656"/>
    <hyperlink xmlns:r="http://schemas.openxmlformats.org/officeDocument/2006/relationships" ref="A681" r:id="rId657"/>
    <hyperlink xmlns:r="http://schemas.openxmlformats.org/officeDocument/2006/relationships" ref="A682" r:id="rId658"/>
    <hyperlink xmlns:r="http://schemas.openxmlformats.org/officeDocument/2006/relationships" ref="A683" r:id="rId659"/>
    <hyperlink xmlns:r="http://schemas.openxmlformats.org/officeDocument/2006/relationships" ref="A684" r:id="rId660"/>
    <hyperlink xmlns:r="http://schemas.openxmlformats.org/officeDocument/2006/relationships" ref="A685" r:id="rId661"/>
    <hyperlink xmlns:r="http://schemas.openxmlformats.org/officeDocument/2006/relationships" ref="A687" r:id="rId662"/>
    <hyperlink xmlns:r="http://schemas.openxmlformats.org/officeDocument/2006/relationships" ref="A688" r:id="rId663"/>
    <hyperlink xmlns:r="http://schemas.openxmlformats.org/officeDocument/2006/relationships" ref="A689" r:id="rId664"/>
    <hyperlink xmlns:r="http://schemas.openxmlformats.org/officeDocument/2006/relationships" ref="A690" r:id="rId665"/>
    <hyperlink xmlns:r="http://schemas.openxmlformats.org/officeDocument/2006/relationships" ref="A691" r:id="rId666"/>
    <hyperlink xmlns:r="http://schemas.openxmlformats.org/officeDocument/2006/relationships" ref="A692" r:id="rId667"/>
    <hyperlink xmlns:r="http://schemas.openxmlformats.org/officeDocument/2006/relationships" ref="A693" r:id="rId668"/>
    <hyperlink xmlns:r="http://schemas.openxmlformats.org/officeDocument/2006/relationships" ref="A694" r:id="rId669"/>
    <hyperlink xmlns:r="http://schemas.openxmlformats.org/officeDocument/2006/relationships" ref="A695" r:id="rId670"/>
    <hyperlink xmlns:r="http://schemas.openxmlformats.org/officeDocument/2006/relationships" ref="A696" r:id="rId671"/>
    <hyperlink xmlns:r="http://schemas.openxmlformats.org/officeDocument/2006/relationships" ref="A697" r:id="rId672"/>
    <hyperlink xmlns:r="http://schemas.openxmlformats.org/officeDocument/2006/relationships" ref="A698" r:id="rId673"/>
    <hyperlink xmlns:r="http://schemas.openxmlformats.org/officeDocument/2006/relationships" ref="A699" r:id="rId674"/>
    <hyperlink xmlns:r="http://schemas.openxmlformats.org/officeDocument/2006/relationships" ref="A700" r:id="rId675"/>
    <hyperlink xmlns:r="http://schemas.openxmlformats.org/officeDocument/2006/relationships" ref="A701" r:id="rId676"/>
    <hyperlink xmlns:r="http://schemas.openxmlformats.org/officeDocument/2006/relationships" ref="A702" r:id="rId677"/>
    <hyperlink xmlns:r="http://schemas.openxmlformats.org/officeDocument/2006/relationships" ref="A703" r:id="rId678"/>
    <hyperlink xmlns:r="http://schemas.openxmlformats.org/officeDocument/2006/relationships" ref="A704" r:id="rId679"/>
    <hyperlink xmlns:r="http://schemas.openxmlformats.org/officeDocument/2006/relationships" ref="A705" r:id="rId680"/>
    <hyperlink xmlns:r="http://schemas.openxmlformats.org/officeDocument/2006/relationships" ref="A706" r:id="rId681"/>
    <hyperlink xmlns:r="http://schemas.openxmlformats.org/officeDocument/2006/relationships" ref="A707" r:id="rId682"/>
    <hyperlink xmlns:r="http://schemas.openxmlformats.org/officeDocument/2006/relationships" ref="A708" r:id="rId683"/>
    <hyperlink xmlns:r="http://schemas.openxmlformats.org/officeDocument/2006/relationships" ref="A709" r:id="rId684"/>
    <hyperlink xmlns:r="http://schemas.openxmlformats.org/officeDocument/2006/relationships" ref="A710" r:id="rId685"/>
    <hyperlink xmlns:r="http://schemas.openxmlformats.org/officeDocument/2006/relationships" ref="A711" r:id="rId686"/>
    <hyperlink xmlns:r="http://schemas.openxmlformats.org/officeDocument/2006/relationships" ref="A712" r:id="rId687"/>
    <hyperlink xmlns:r="http://schemas.openxmlformats.org/officeDocument/2006/relationships" ref="A713" r:id="rId688"/>
    <hyperlink xmlns:r="http://schemas.openxmlformats.org/officeDocument/2006/relationships" ref="A714" r:id="rId689"/>
    <hyperlink xmlns:r="http://schemas.openxmlformats.org/officeDocument/2006/relationships" ref="A715" r:id="rId690"/>
    <hyperlink xmlns:r="http://schemas.openxmlformats.org/officeDocument/2006/relationships" ref="A716" r:id="rId691"/>
    <hyperlink xmlns:r="http://schemas.openxmlformats.org/officeDocument/2006/relationships" ref="A717" r:id="rId692"/>
    <hyperlink xmlns:r="http://schemas.openxmlformats.org/officeDocument/2006/relationships" ref="A718" r:id="rId693"/>
    <hyperlink xmlns:r="http://schemas.openxmlformats.org/officeDocument/2006/relationships" ref="A719" r:id="rId694"/>
    <hyperlink xmlns:r="http://schemas.openxmlformats.org/officeDocument/2006/relationships" ref="A720" r:id="rId695"/>
    <hyperlink xmlns:r="http://schemas.openxmlformats.org/officeDocument/2006/relationships" ref="A721" r:id="rId696"/>
    <hyperlink xmlns:r="http://schemas.openxmlformats.org/officeDocument/2006/relationships" ref="A722" r:id="rId697"/>
    <hyperlink xmlns:r="http://schemas.openxmlformats.org/officeDocument/2006/relationships" ref="A723" r:id="rId698"/>
    <hyperlink xmlns:r="http://schemas.openxmlformats.org/officeDocument/2006/relationships" ref="A724" r:id="rId699"/>
    <hyperlink xmlns:r="http://schemas.openxmlformats.org/officeDocument/2006/relationships" ref="A725" r:id="rId700"/>
    <hyperlink xmlns:r="http://schemas.openxmlformats.org/officeDocument/2006/relationships" ref="A726" r:id="rId701"/>
    <hyperlink xmlns:r="http://schemas.openxmlformats.org/officeDocument/2006/relationships" ref="A727" r:id="rId702"/>
    <hyperlink xmlns:r="http://schemas.openxmlformats.org/officeDocument/2006/relationships" ref="A728" r:id="rId703"/>
    <hyperlink xmlns:r="http://schemas.openxmlformats.org/officeDocument/2006/relationships" ref="A729" r:id="rId704"/>
    <hyperlink xmlns:r="http://schemas.openxmlformats.org/officeDocument/2006/relationships" ref="A730" r:id="rId705"/>
    <hyperlink xmlns:r="http://schemas.openxmlformats.org/officeDocument/2006/relationships" ref="A731" r:id="rId706"/>
    <hyperlink xmlns:r="http://schemas.openxmlformats.org/officeDocument/2006/relationships" ref="A732" r:id="rId707"/>
    <hyperlink xmlns:r="http://schemas.openxmlformats.org/officeDocument/2006/relationships" ref="A733" r:id="rId708"/>
    <hyperlink xmlns:r="http://schemas.openxmlformats.org/officeDocument/2006/relationships" ref="A734" r:id="rId709"/>
    <hyperlink xmlns:r="http://schemas.openxmlformats.org/officeDocument/2006/relationships" ref="A735" r:id="rId710"/>
    <hyperlink xmlns:r="http://schemas.openxmlformats.org/officeDocument/2006/relationships" ref="A736" r:id="rId711"/>
    <hyperlink xmlns:r="http://schemas.openxmlformats.org/officeDocument/2006/relationships" ref="A737" r:id="rId712"/>
    <hyperlink xmlns:r="http://schemas.openxmlformats.org/officeDocument/2006/relationships" ref="A738" r:id="rId713"/>
    <hyperlink xmlns:r="http://schemas.openxmlformats.org/officeDocument/2006/relationships" ref="A739" r:id="rId714"/>
    <hyperlink xmlns:r="http://schemas.openxmlformats.org/officeDocument/2006/relationships" ref="A740" r:id="rId715"/>
    <hyperlink xmlns:r="http://schemas.openxmlformats.org/officeDocument/2006/relationships" ref="A741" r:id="rId716"/>
    <hyperlink xmlns:r="http://schemas.openxmlformats.org/officeDocument/2006/relationships" ref="A742" r:id="rId717"/>
    <hyperlink xmlns:r="http://schemas.openxmlformats.org/officeDocument/2006/relationships" ref="A743" r:id="rId718"/>
    <hyperlink xmlns:r="http://schemas.openxmlformats.org/officeDocument/2006/relationships" ref="A744" r:id="rId719"/>
    <hyperlink xmlns:r="http://schemas.openxmlformats.org/officeDocument/2006/relationships" ref="A745" r:id="rId720"/>
    <hyperlink xmlns:r="http://schemas.openxmlformats.org/officeDocument/2006/relationships" ref="A746" r:id="rId721"/>
    <hyperlink xmlns:r="http://schemas.openxmlformats.org/officeDocument/2006/relationships" ref="A747" r:id="rId722"/>
    <hyperlink xmlns:r="http://schemas.openxmlformats.org/officeDocument/2006/relationships" ref="A748" r:id="rId723"/>
    <hyperlink xmlns:r="http://schemas.openxmlformats.org/officeDocument/2006/relationships" ref="A749" r:id="rId724"/>
    <hyperlink xmlns:r="http://schemas.openxmlformats.org/officeDocument/2006/relationships" ref="A750" r:id="rId725"/>
    <hyperlink xmlns:r="http://schemas.openxmlformats.org/officeDocument/2006/relationships" ref="A751" r:id="rId726"/>
    <hyperlink xmlns:r="http://schemas.openxmlformats.org/officeDocument/2006/relationships" ref="A752" r:id="rId727"/>
    <hyperlink xmlns:r="http://schemas.openxmlformats.org/officeDocument/2006/relationships" ref="A753" r:id="rId728"/>
    <hyperlink xmlns:r="http://schemas.openxmlformats.org/officeDocument/2006/relationships" ref="A754" r:id="rId729"/>
    <hyperlink xmlns:r="http://schemas.openxmlformats.org/officeDocument/2006/relationships" ref="A755" r:id="rId730"/>
    <hyperlink xmlns:r="http://schemas.openxmlformats.org/officeDocument/2006/relationships" ref="A756" r:id="rId731"/>
    <hyperlink xmlns:r="http://schemas.openxmlformats.org/officeDocument/2006/relationships" ref="A757" r:id="rId732"/>
    <hyperlink xmlns:r="http://schemas.openxmlformats.org/officeDocument/2006/relationships" ref="A758" r:id="rId733"/>
    <hyperlink xmlns:r="http://schemas.openxmlformats.org/officeDocument/2006/relationships" ref="A759" r:id="rId734"/>
    <hyperlink xmlns:r="http://schemas.openxmlformats.org/officeDocument/2006/relationships" ref="A760" r:id="rId735"/>
    <hyperlink xmlns:r="http://schemas.openxmlformats.org/officeDocument/2006/relationships" ref="A761" r:id="rId736"/>
    <hyperlink xmlns:r="http://schemas.openxmlformats.org/officeDocument/2006/relationships" ref="A762" r:id="rId737"/>
    <hyperlink xmlns:r="http://schemas.openxmlformats.org/officeDocument/2006/relationships" ref="A763" r:id="rId738"/>
    <hyperlink xmlns:r="http://schemas.openxmlformats.org/officeDocument/2006/relationships" ref="A764" r:id="rId739"/>
    <hyperlink xmlns:r="http://schemas.openxmlformats.org/officeDocument/2006/relationships" ref="A765" r:id="rId740"/>
    <hyperlink xmlns:r="http://schemas.openxmlformats.org/officeDocument/2006/relationships" ref="A766" r:id="rId741"/>
    <hyperlink xmlns:r="http://schemas.openxmlformats.org/officeDocument/2006/relationships" ref="A767" r:id="rId742"/>
    <hyperlink xmlns:r="http://schemas.openxmlformats.org/officeDocument/2006/relationships" ref="A768" r:id="rId743"/>
    <hyperlink xmlns:r="http://schemas.openxmlformats.org/officeDocument/2006/relationships" ref="A769" r:id="rId744"/>
    <hyperlink xmlns:r="http://schemas.openxmlformats.org/officeDocument/2006/relationships" ref="A770" r:id="rId745"/>
    <hyperlink xmlns:r="http://schemas.openxmlformats.org/officeDocument/2006/relationships" ref="A771" r:id="rId746"/>
    <hyperlink xmlns:r="http://schemas.openxmlformats.org/officeDocument/2006/relationships" ref="A772" r:id="rId747"/>
    <hyperlink xmlns:r="http://schemas.openxmlformats.org/officeDocument/2006/relationships" ref="A773" r:id="rId748"/>
    <hyperlink xmlns:r="http://schemas.openxmlformats.org/officeDocument/2006/relationships" ref="A774" r:id="rId749"/>
    <hyperlink xmlns:r="http://schemas.openxmlformats.org/officeDocument/2006/relationships" ref="A775" r:id="rId750"/>
    <hyperlink xmlns:r="http://schemas.openxmlformats.org/officeDocument/2006/relationships" ref="A776" r:id="rId751"/>
    <hyperlink xmlns:r="http://schemas.openxmlformats.org/officeDocument/2006/relationships" ref="A777" r:id="rId752"/>
    <hyperlink xmlns:r="http://schemas.openxmlformats.org/officeDocument/2006/relationships" ref="A778" r:id="rId753"/>
    <hyperlink xmlns:r="http://schemas.openxmlformats.org/officeDocument/2006/relationships" ref="A779" r:id="rId754"/>
    <hyperlink xmlns:r="http://schemas.openxmlformats.org/officeDocument/2006/relationships" ref="A780" r:id="rId755"/>
    <hyperlink xmlns:r="http://schemas.openxmlformats.org/officeDocument/2006/relationships" ref="A781" r:id="rId756"/>
    <hyperlink xmlns:r="http://schemas.openxmlformats.org/officeDocument/2006/relationships" ref="A782" r:id="rId757"/>
    <hyperlink xmlns:r="http://schemas.openxmlformats.org/officeDocument/2006/relationships" ref="A783" r:id="rId758"/>
    <hyperlink xmlns:r="http://schemas.openxmlformats.org/officeDocument/2006/relationships" ref="A784" r:id="rId759"/>
    <hyperlink xmlns:r="http://schemas.openxmlformats.org/officeDocument/2006/relationships" ref="A785" r:id="rId760"/>
    <hyperlink xmlns:r="http://schemas.openxmlformats.org/officeDocument/2006/relationships" ref="A786" r:id="rId761"/>
    <hyperlink xmlns:r="http://schemas.openxmlformats.org/officeDocument/2006/relationships" ref="A787" r:id="rId762"/>
    <hyperlink xmlns:r="http://schemas.openxmlformats.org/officeDocument/2006/relationships" ref="A788" r:id="rId763"/>
    <hyperlink xmlns:r="http://schemas.openxmlformats.org/officeDocument/2006/relationships" ref="A789" r:id="rId764"/>
    <hyperlink xmlns:r="http://schemas.openxmlformats.org/officeDocument/2006/relationships" ref="A790" r:id="rId765"/>
    <hyperlink xmlns:r="http://schemas.openxmlformats.org/officeDocument/2006/relationships" ref="A791" r:id="rId766"/>
    <hyperlink xmlns:r="http://schemas.openxmlformats.org/officeDocument/2006/relationships" ref="A792" r:id="rId767"/>
    <hyperlink xmlns:r="http://schemas.openxmlformats.org/officeDocument/2006/relationships" ref="A793" r:id="rId768"/>
    <hyperlink xmlns:r="http://schemas.openxmlformats.org/officeDocument/2006/relationships" ref="A794" r:id="rId769"/>
    <hyperlink xmlns:r="http://schemas.openxmlformats.org/officeDocument/2006/relationships" ref="A796" r:id="rId770"/>
    <hyperlink xmlns:r="http://schemas.openxmlformats.org/officeDocument/2006/relationships" ref="A797" r:id="rId771"/>
    <hyperlink xmlns:r="http://schemas.openxmlformats.org/officeDocument/2006/relationships" ref="A798" r:id="rId772"/>
    <hyperlink xmlns:r="http://schemas.openxmlformats.org/officeDocument/2006/relationships" ref="A799" r:id="rId773"/>
    <hyperlink xmlns:r="http://schemas.openxmlformats.org/officeDocument/2006/relationships" ref="A800" r:id="rId774"/>
    <hyperlink xmlns:r="http://schemas.openxmlformats.org/officeDocument/2006/relationships" ref="A801" r:id="rId775"/>
    <hyperlink xmlns:r="http://schemas.openxmlformats.org/officeDocument/2006/relationships" ref="A802" r:id="rId776"/>
    <hyperlink xmlns:r="http://schemas.openxmlformats.org/officeDocument/2006/relationships" ref="A803" r:id="rId777"/>
    <hyperlink xmlns:r="http://schemas.openxmlformats.org/officeDocument/2006/relationships" ref="A804" r:id="rId778"/>
    <hyperlink xmlns:r="http://schemas.openxmlformats.org/officeDocument/2006/relationships" ref="A805" r:id="rId779"/>
    <hyperlink xmlns:r="http://schemas.openxmlformats.org/officeDocument/2006/relationships" ref="A806" r:id="rId780"/>
    <hyperlink xmlns:r="http://schemas.openxmlformats.org/officeDocument/2006/relationships" ref="A807" r:id="rId781"/>
    <hyperlink xmlns:r="http://schemas.openxmlformats.org/officeDocument/2006/relationships" ref="A808" r:id="rId782"/>
    <hyperlink xmlns:r="http://schemas.openxmlformats.org/officeDocument/2006/relationships" ref="A809" r:id="rId783"/>
    <hyperlink xmlns:r="http://schemas.openxmlformats.org/officeDocument/2006/relationships" ref="A810" r:id="rId784"/>
    <hyperlink xmlns:r="http://schemas.openxmlformats.org/officeDocument/2006/relationships" ref="A811" r:id="rId785"/>
    <hyperlink xmlns:r="http://schemas.openxmlformats.org/officeDocument/2006/relationships" ref="A812" r:id="rId786"/>
    <hyperlink xmlns:r="http://schemas.openxmlformats.org/officeDocument/2006/relationships" ref="A813" r:id="rId787"/>
    <hyperlink xmlns:r="http://schemas.openxmlformats.org/officeDocument/2006/relationships" ref="A814" r:id="rId788"/>
    <hyperlink xmlns:r="http://schemas.openxmlformats.org/officeDocument/2006/relationships" ref="A815" r:id="rId789"/>
    <hyperlink xmlns:r="http://schemas.openxmlformats.org/officeDocument/2006/relationships" ref="A816" r:id="rId790"/>
    <hyperlink xmlns:r="http://schemas.openxmlformats.org/officeDocument/2006/relationships" ref="A817" r:id="rId791"/>
    <hyperlink xmlns:r="http://schemas.openxmlformats.org/officeDocument/2006/relationships" ref="A818" r:id="rId792"/>
    <hyperlink xmlns:r="http://schemas.openxmlformats.org/officeDocument/2006/relationships" ref="A819" r:id="rId793"/>
    <hyperlink xmlns:r="http://schemas.openxmlformats.org/officeDocument/2006/relationships" ref="A820" r:id="rId794"/>
    <hyperlink xmlns:r="http://schemas.openxmlformats.org/officeDocument/2006/relationships" ref="A821" r:id="rId795"/>
    <hyperlink xmlns:r="http://schemas.openxmlformats.org/officeDocument/2006/relationships" ref="A822" r:id="rId796"/>
    <hyperlink xmlns:r="http://schemas.openxmlformats.org/officeDocument/2006/relationships" ref="A823" r:id="rId797"/>
    <hyperlink xmlns:r="http://schemas.openxmlformats.org/officeDocument/2006/relationships" ref="A824" r:id="rId798"/>
    <hyperlink xmlns:r="http://schemas.openxmlformats.org/officeDocument/2006/relationships" ref="A825" r:id="rId799"/>
    <hyperlink xmlns:r="http://schemas.openxmlformats.org/officeDocument/2006/relationships" ref="A826" r:id="rId800"/>
    <hyperlink xmlns:r="http://schemas.openxmlformats.org/officeDocument/2006/relationships" ref="A827" r:id="rId801"/>
    <hyperlink xmlns:r="http://schemas.openxmlformats.org/officeDocument/2006/relationships" ref="A828" r:id="rId802"/>
    <hyperlink xmlns:r="http://schemas.openxmlformats.org/officeDocument/2006/relationships" ref="A829" r:id="rId803"/>
    <hyperlink xmlns:r="http://schemas.openxmlformats.org/officeDocument/2006/relationships" ref="A830" r:id="rId804"/>
    <hyperlink xmlns:r="http://schemas.openxmlformats.org/officeDocument/2006/relationships" ref="A831" r:id="rId805"/>
    <hyperlink xmlns:r="http://schemas.openxmlformats.org/officeDocument/2006/relationships" ref="A832" r:id="rId806"/>
    <hyperlink xmlns:r="http://schemas.openxmlformats.org/officeDocument/2006/relationships" ref="A834" r:id="rId807"/>
    <hyperlink xmlns:r="http://schemas.openxmlformats.org/officeDocument/2006/relationships" ref="A835" r:id="rId808"/>
    <hyperlink xmlns:r="http://schemas.openxmlformats.org/officeDocument/2006/relationships" ref="A836" r:id="rId809"/>
    <hyperlink xmlns:r="http://schemas.openxmlformats.org/officeDocument/2006/relationships" ref="A837" r:id="rId810"/>
    <hyperlink xmlns:r="http://schemas.openxmlformats.org/officeDocument/2006/relationships" ref="A838" r:id="rId811"/>
    <hyperlink xmlns:r="http://schemas.openxmlformats.org/officeDocument/2006/relationships" ref="A839" r:id="rId812"/>
    <hyperlink xmlns:r="http://schemas.openxmlformats.org/officeDocument/2006/relationships" ref="A840" r:id="rId813"/>
    <hyperlink xmlns:r="http://schemas.openxmlformats.org/officeDocument/2006/relationships" ref="A841" r:id="rId814"/>
    <hyperlink xmlns:r="http://schemas.openxmlformats.org/officeDocument/2006/relationships" ref="A842" r:id="rId815"/>
    <hyperlink xmlns:r="http://schemas.openxmlformats.org/officeDocument/2006/relationships" ref="A843" r:id="rId816"/>
    <hyperlink xmlns:r="http://schemas.openxmlformats.org/officeDocument/2006/relationships" ref="A844" r:id="rId817"/>
    <hyperlink xmlns:r="http://schemas.openxmlformats.org/officeDocument/2006/relationships" ref="A845" r:id="rId818"/>
    <hyperlink xmlns:r="http://schemas.openxmlformats.org/officeDocument/2006/relationships" ref="A846" r:id="rId819"/>
    <hyperlink xmlns:r="http://schemas.openxmlformats.org/officeDocument/2006/relationships" ref="A847" r:id="rId820"/>
    <hyperlink xmlns:r="http://schemas.openxmlformats.org/officeDocument/2006/relationships" ref="A848" r:id="rId821"/>
    <hyperlink xmlns:r="http://schemas.openxmlformats.org/officeDocument/2006/relationships" ref="A849" r:id="rId822"/>
    <hyperlink xmlns:r="http://schemas.openxmlformats.org/officeDocument/2006/relationships" ref="A850" r:id="rId823"/>
    <hyperlink xmlns:r="http://schemas.openxmlformats.org/officeDocument/2006/relationships" ref="A851" r:id="rId824"/>
    <hyperlink xmlns:r="http://schemas.openxmlformats.org/officeDocument/2006/relationships" ref="A852" r:id="rId825"/>
    <hyperlink xmlns:r="http://schemas.openxmlformats.org/officeDocument/2006/relationships" ref="A853" r:id="rId826"/>
    <hyperlink xmlns:r="http://schemas.openxmlformats.org/officeDocument/2006/relationships" ref="A855" r:id="rId827"/>
    <hyperlink xmlns:r="http://schemas.openxmlformats.org/officeDocument/2006/relationships" ref="A856" r:id="rId828"/>
    <hyperlink xmlns:r="http://schemas.openxmlformats.org/officeDocument/2006/relationships" ref="A857" r:id="rId829"/>
    <hyperlink xmlns:r="http://schemas.openxmlformats.org/officeDocument/2006/relationships" ref="A859" r:id="rId830"/>
    <hyperlink xmlns:r="http://schemas.openxmlformats.org/officeDocument/2006/relationships" ref="A861" r:id="rId831"/>
    <hyperlink xmlns:r="http://schemas.openxmlformats.org/officeDocument/2006/relationships" ref="A862" r:id="rId832"/>
    <hyperlink xmlns:r="http://schemas.openxmlformats.org/officeDocument/2006/relationships" ref="A864" r:id="rId833"/>
    <hyperlink xmlns:r="http://schemas.openxmlformats.org/officeDocument/2006/relationships" ref="A865" r:id="rId834"/>
    <hyperlink xmlns:r="http://schemas.openxmlformats.org/officeDocument/2006/relationships" ref="A867" r:id="rId835"/>
    <hyperlink xmlns:r="http://schemas.openxmlformats.org/officeDocument/2006/relationships" ref="A869" r:id="rId836"/>
    <hyperlink xmlns:r="http://schemas.openxmlformats.org/officeDocument/2006/relationships" ref="A870" r:id="rId837"/>
    <hyperlink xmlns:r="http://schemas.openxmlformats.org/officeDocument/2006/relationships" ref="A871" r:id="rId838"/>
    <hyperlink xmlns:r="http://schemas.openxmlformats.org/officeDocument/2006/relationships" ref="A872" r:id="rId839"/>
    <hyperlink xmlns:r="http://schemas.openxmlformats.org/officeDocument/2006/relationships" ref="A873" r:id="rId840"/>
    <hyperlink xmlns:r="http://schemas.openxmlformats.org/officeDocument/2006/relationships" ref="A874" r:id="rId841"/>
    <hyperlink xmlns:r="http://schemas.openxmlformats.org/officeDocument/2006/relationships" ref="A875" r:id="rId842"/>
    <hyperlink xmlns:r="http://schemas.openxmlformats.org/officeDocument/2006/relationships" ref="A876" r:id="rId843"/>
    <hyperlink xmlns:r="http://schemas.openxmlformats.org/officeDocument/2006/relationships" ref="A877" r:id="rId844"/>
    <hyperlink xmlns:r="http://schemas.openxmlformats.org/officeDocument/2006/relationships" ref="A878" r:id="rId845"/>
    <hyperlink xmlns:r="http://schemas.openxmlformats.org/officeDocument/2006/relationships" ref="A879" r:id="rId846"/>
    <hyperlink xmlns:r="http://schemas.openxmlformats.org/officeDocument/2006/relationships" ref="A880" r:id="rId847"/>
    <hyperlink xmlns:r="http://schemas.openxmlformats.org/officeDocument/2006/relationships" ref="A881" r:id="rId848"/>
    <hyperlink xmlns:r="http://schemas.openxmlformats.org/officeDocument/2006/relationships" ref="A882" r:id="rId849"/>
    <hyperlink xmlns:r="http://schemas.openxmlformats.org/officeDocument/2006/relationships" ref="A883" r:id="rId850"/>
    <hyperlink xmlns:r="http://schemas.openxmlformats.org/officeDocument/2006/relationships" ref="A884" r:id="rId851"/>
    <hyperlink xmlns:r="http://schemas.openxmlformats.org/officeDocument/2006/relationships" ref="A885" r:id="rId852"/>
    <hyperlink xmlns:r="http://schemas.openxmlformats.org/officeDocument/2006/relationships" ref="A886" r:id="rId853"/>
    <hyperlink xmlns:r="http://schemas.openxmlformats.org/officeDocument/2006/relationships" ref="A887" r:id="rId854"/>
    <hyperlink xmlns:r="http://schemas.openxmlformats.org/officeDocument/2006/relationships" ref="A888" r:id="rId855"/>
    <hyperlink xmlns:r="http://schemas.openxmlformats.org/officeDocument/2006/relationships" ref="A890" r:id="rId856"/>
    <hyperlink xmlns:r="http://schemas.openxmlformats.org/officeDocument/2006/relationships" ref="A891" r:id="rId857"/>
    <hyperlink xmlns:r="http://schemas.openxmlformats.org/officeDocument/2006/relationships" ref="A892" r:id="rId858"/>
    <hyperlink xmlns:r="http://schemas.openxmlformats.org/officeDocument/2006/relationships" ref="A893" r:id="rId859"/>
    <hyperlink xmlns:r="http://schemas.openxmlformats.org/officeDocument/2006/relationships" ref="A894" r:id="rId860"/>
    <hyperlink xmlns:r="http://schemas.openxmlformats.org/officeDocument/2006/relationships" ref="A895" r:id="rId861"/>
    <hyperlink xmlns:r="http://schemas.openxmlformats.org/officeDocument/2006/relationships" ref="A897" r:id="rId862"/>
    <hyperlink xmlns:r="http://schemas.openxmlformats.org/officeDocument/2006/relationships" ref="A898" r:id="rId863"/>
    <hyperlink xmlns:r="http://schemas.openxmlformats.org/officeDocument/2006/relationships" ref="A899" r:id="rId864"/>
    <hyperlink xmlns:r="http://schemas.openxmlformats.org/officeDocument/2006/relationships" ref="A900" r:id="rId865"/>
    <hyperlink xmlns:r="http://schemas.openxmlformats.org/officeDocument/2006/relationships" ref="A901" r:id="rId866"/>
    <hyperlink xmlns:r="http://schemas.openxmlformats.org/officeDocument/2006/relationships" ref="A902" r:id="rId867"/>
    <hyperlink xmlns:r="http://schemas.openxmlformats.org/officeDocument/2006/relationships" ref="A904" r:id="rId868"/>
    <hyperlink xmlns:r="http://schemas.openxmlformats.org/officeDocument/2006/relationships" ref="A905" r:id="rId869"/>
    <hyperlink xmlns:r="http://schemas.openxmlformats.org/officeDocument/2006/relationships" ref="A906" r:id="rId870"/>
    <hyperlink xmlns:r="http://schemas.openxmlformats.org/officeDocument/2006/relationships" ref="A907" r:id="rId871"/>
    <hyperlink xmlns:r="http://schemas.openxmlformats.org/officeDocument/2006/relationships" ref="A908" r:id="rId872"/>
    <hyperlink xmlns:r="http://schemas.openxmlformats.org/officeDocument/2006/relationships" ref="A909" r:id="rId873"/>
    <hyperlink xmlns:r="http://schemas.openxmlformats.org/officeDocument/2006/relationships" ref="A910" r:id="rId874"/>
    <hyperlink xmlns:r="http://schemas.openxmlformats.org/officeDocument/2006/relationships" ref="A911" r:id="rId875"/>
    <hyperlink xmlns:r="http://schemas.openxmlformats.org/officeDocument/2006/relationships" ref="A912" r:id="rId876"/>
    <hyperlink xmlns:r="http://schemas.openxmlformats.org/officeDocument/2006/relationships" ref="A913" r:id="rId877"/>
    <hyperlink xmlns:r="http://schemas.openxmlformats.org/officeDocument/2006/relationships" ref="A915" r:id="rId878"/>
    <hyperlink xmlns:r="http://schemas.openxmlformats.org/officeDocument/2006/relationships" ref="A916" r:id="rId879"/>
    <hyperlink xmlns:r="http://schemas.openxmlformats.org/officeDocument/2006/relationships" ref="A917" r:id="rId880"/>
    <hyperlink xmlns:r="http://schemas.openxmlformats.org/officeDocument/2006/relationships" ref="A918" r:id="rId881"/>
    <hyperlink xmlns:r="http://schemas.openxmlformats.org/officeDocument/2006/relationships" ref="A919" r:id="rId882"/>
    <hyperlink xmlns:r="http://schemas.openxmlformats.org/officeDocument/2006/relationships" ref="A920" r:id="rId883"/>
    <hyperlink xmlns:r="http://schemas.openxmlformats.org/officeDocument/2006/relationships" ref="A921" r:id="rId884"/>
    <hyperlink xmlns:r="http://schemas.openxmlformats.org/officeDocument/2006/relationships" ref="A922" r:id="rId885"/>
    <hyperlink xmlns:r="http://schemas.openxmlformats.org/officeDocument/2006/relationships" ref="A924" r:id="rId886"/>
    <hyperlink xmlns:r="http://schemas.openxmlformats.org/officeDocument/2006/relationships" ref="A925" r:id="rId887"/>
    <hyperlink xmlns:r="http://schemas.openxmlformats.org/officeDocument/2006/relationships" ref="A926" r:id="rId888"/>
    <hyperlink xmlns:r="http://schemas.openxmlformats.org/officeDocument/2006/relationships" ref="A927" r:id="rId889"/>
    <hyperlink xmlns:r="http://schemas.openxmlformats.org/officeDocument/2006/relationships" ref="A928" r:id="rId890"/>
    <hyperlink xmlns:r="http://schemas.openxmlformats.org/officeDocument/2006/relationships" ref="A929" r:id="rId891"/>
    <hyperlink xmlns:r="http://schemas.openxmlformats.org/officeDocument/2006/relationships" ref="A930" r:id="rId892"/>
    <hyperlink xmlns:r="http://schemas.openxmlformats.org/officeDocument/2006/relationships" ref="A931" r:id="rId893"/>
    <hyperlink xmlns:r="http://schemas.openxmlformats.org/officeDocument/2006/relationships" ref="A932" r:id="rId894"/>
    <hyperlink xmlns:r="http://schemas.openxmlformats.org/officeDocument/2006/relationships" ref="A933" r:id="rId895"/>
    <hyperlink xmlns:r="http://schemas.openxmlformats.org/officeDocument/2006/relationships" ref="A935" r:id="rId896"/>
    <hyperlink xmlns:r="http://schemas.openxmlformats.org/officeDocument/2006/relationships" ref="A936" r:id="rId897"/>
    <hyperlink xmlns:r="http://schemas.openxmlformats.org/officeDocument/2006/relationships" ref="A937" r:id="rId898"/>
    <hyperlink xmlns:r="http://schemas.openxmlformats.org/officeDocument/2006/relationships" ref="A938" r:id="rId899"/>
    <hyperlink xmlns:r="http://schemas.openxmlformats.org/officeDocument/2006/relationships" ref="A939" r:id="rId900"/>
    <hyperlink xmlns:r="http://schemas.openxmlformats.org/officeDocument/2006/relationships" ref="A940" r:id="rId901"/>
    <hyperlink xmlns:r="http://schemas.openxmlformats.org/officeDocument/2006/relationships" ref="A941" r:id="rId902"/>
    <hyperlink xmlns:r="http://schemas.openxmlformats.org/officeDocument/2006/relationships" ref="A942" r:id="rId903"/>
    <hyperlink xmlns:r="http://schemas.openxmlformats.org/officeDocument/2006/relationships" ref="A943" r:id="rId904"/>
    <hyperlink xmlns:r="http://schemas.openxmlformats.org/officeDocument/2006/relationships" ref="A944" r:id="rId905"/>
    <hyperlink xmlns:r="http://schemas.openxmlformats.org/officeDocument/2006/relationships" ref="A945" r:id="rId906"/>
    <hyperlink xmlns:r="http://schemas.openxmlformats.org/officeDocument/2006/relationships" ref="A946" r:id="rId907"/>
    <hyperlink xmlns:r="http://schemas.openxmlformats.org/officeDocument/2006/relationships" ref="A947" r:id="rId908"/>
    <hyperlink xmlns:r="http://schemas.openxmlformats.org/officeDocument/2006/relationships" ref="A948" r:id="rId909"/>
    <hyperlink xmlns:r="http://schemas.openxmlformats.org/officeDocument/2006/relationships" ref="A949" r:id="rId910"/>
    <hyperlink xmlns:r="http://schemas.openxmlformats.org/officeDocument/2006/relationships" ref="A950" r:id="rId911"/>
    <hyperlink xmlns:r="http://schemas.openxmlformats.org/officeDocument/2006/relationships" ref="A951" r:id="rId912"/>
    <hyperlink xmlns:r="http://schemas.openxmlformats.org/officeDocument/2006/relationships" ref="A952" r:id="rId913"/>
    <hyperlink xmlns:r="http://schemas.openxmlformats.org/officeDocument/2006/relationships" ref="A953" r:id="rId914"/>
    <hyperlink xmlns:r="http://schemas.openxmlformats.org/officeDocument/2006/relationships" ref="A954" r:id="rId915"/>
    <hyperlink xmlns:r="http://schemas.openxmlformats.org/officeDocument/2006/relationships" ref="A955" r:id="rId916"/>
    <hyperlink xmlns:r="http://schemas.openxmlformats.org/officeDocument/2006/relationships" ref="A956" r:id="rId917"/>
    <hyperlink xmlns:r="http://schemas.openxmlformats.org/officeDocument/2006/relationships" ref="A957" r:id="rId918"/>
    <hyperlink xmlns:r="http://schemas.openxmlformats.org/officeDocument/2006/relationships" ref="A958" r:id="rId919"/>
    <hyperlink xmlns:r="http://schemas.openxmlformats.org/officeDocument/2006/relationships" ref="A959" r:id="rId920"/>
    <hyperlink xmlns:r="http://schemas.openxmlformats.org/officeDocument/2006/relationships" ref="A960" r:id="rId921"/>
    <hyperlink xmlns:r="http://schemas.openxmlformats.org/officeDocument/2006/relationships" ref="A961" r:id="rId922"/>
    <hyperlink xmlns:r="http://schemas.openxmlformats.org/officeDocument/2006/relationships" ref="A962" r:id="rId923"/>
    <hyperlink xmlns:r="http://schemas.openxmlformats.org/officeDocument/2006/relationships" ref="A963" r:id="rId924"/>
    <hyperlink xmlns:r="http://schemas.openxmlformats.org/officeDocument/2006/relationships" ref="A964" r:id="rId925"/>
    <hyperlink xmlns:r="http://schemas.openxmlformats.org/officeDocument/2006/relationships" ref="A965" r:id="rId926"/>
    <hyperlink xmlns:r="http://schemas.openxmlformats.org/officeDocument/2006/relationships" ref="A966" r:id="rId927"/>
    <hyperlink xmlns:r="http://schemas.openxmlformats.org/officeDocument/2006/relationships" ref="A967" r:id="rId928"/>
    <hyperlink xmlns:r="http://schemas.openxmlformats.org/officeDocument/2006/relationships" ref="A968" r:id="rId929"/>
    <hyperlink xmlns:r="http://schemas.openxmlformats.org/officeDocument/2006/relationships" ref="A970" r:id="rId930"/>
    <hyperlink xmlns:r="http://schemas.openxmlformats.org/officeDocument/2006/relationships" ref="A971" r:id="rId931"/>
    <hyperlink xmlns:r="http://schemas.openxmlformats.org/officeDocument/2006/relationships" ref="A972" r:id="rId932"/>
    <hyperlink xmlns:r="http://schemas.openxmlformats.org/officeDocument/2006/relationships" ref="A973" r:id="rId933"/>
    <hyperlink xmlns:r="http://schemas.openxmlformats.org/officeDocument/2006/relationships" ref="A974" r:id="rId934"/>
    <hyperlink xmlns:r="http://schemas.openxmlformats.org/officeDocument/2006/relationships" ref="A975" r:id="rId935"/>
    <hyperlink xmlns:r="http://schemas.openxmlformats.org/officeDocument/2006/relationships" ref="A976" r:id="rId936"/>
    <hyperlink xmlns:r="http://schemas.openxmlformats.org/officeDocument/2006/relationships" ref="A977" r:id="rId937"/>
    <hyperlink xmlns:r="http://schemas.openxmlformats.org/officeDocument/2006/relationships" ref="A978" r:id="rId938"/>
    <hyperlink xmlns:r="http://schemas.openxmlformats.org/officeDocument/2006/relationships" ref="A979" r:id="rId939"/>
    <hyperlink xmlns:r="http://schemas.openxmlformats.org/officeDocument/2006/relationships" ref="A980" r:id="rId940"/>
    <hyperlink xmlns:r="http://schemas.openxmlformats.org/officeDocument/2006/relationships" ref="A981" r:id="rId941"/>
    <hyperlink xmlns:r="http://schemas.openxmlformats.org/officeDocument/2006/relationships" ref="A982" r:id="rId942"/>
    <hyperlink xmlns:r="http://schemas.openxmlformats.org/officeDocument/2006/relationships" ref="A983" r:id="rId943"/>
    <hyperlink xmlns:r="http://schemas.openxmlformats.org/officeDocument/2006/relationships" ref="A984" r:id="rId944"/>
    <hyperlink xmlns:r="http://schemas.openxmlformats.org/officeDocument/2006/relationships" ref="A985" r:id="rId945"/>
    <hyperlink xmlns:r="http://schemas.openxmlformats.org/officeDocument/2006/relationships" ref="A986" r:id="rId946"/>
    <hyperlink xmlns:r="http://schemas.openxmlformats.org/officeDocument/2006/relationships" ref="A987" r:id="rId947"/>
    <hyperlink xmlns:r="http://schemas.openxmlformats.org/officeDocument/2006/relationships" ref="A989" r:id="rId948"/>
    <hyperlink xmlns:r="http://schemas.openxmlformats.org/officeDocument/2006/relationships" ref="A990" r:id="rId949"/>
    <hyperlink xmlns:r="http://schemas.openxmlformats.org/officeDocument/2006/relationships" ref="A991" r:id="rId950"/>
    <hyperlink xmlns:r="http://schemas.openxmlformats.org/officeDocument/2006/relationships" ref="A992" r:id="rId951"/>
    <hyperlink xmlns:r="http://schemas.openxmlformats.org/officeDocument/2006/relationships" ref="A993" r:id="rId952"/>
    <hyperlink xmlns:r="http://schemas.openxmlformats.org/officeDocument/2006/relationships" ref="A994" r:id="rId953"/>
    <hyperlink xmlns:r="http://schemas.openxmlformats.org/officeDocument/2006/relationships" ref="A995" r:id="rId954"/>
    <hyperlink xmlns:r="http://schemas.openxmlformats.org/officeDocument/2006/relationships" ref="A996" r:id="rId955"/>
    <hyperlink xmlns:r="http://schemas.openxmlformats.org/officeDocument/2006/relationships" ref="A997" r:id="rId956"/>
    <hyperlink xmlns:r="http://schemas.openxmlformats.org/officeDocument/2006/relationships" ref="A998" r:id="rId957"/>
    <hyperlink xmlns:r="http://schemas.openxmlformats.org/officeDocument/2006/relationships" ref="A999" r:id="rId958"/>
    <hyperlink xmlns:r="http://schemas.openxmlformats.org/officeDocument/2006/relationships" ref="A1000" r:id="rId959"/>
    <hyperlink xmlns:r="http://schemas.openxmlformats.org/officeDocument/2006/relationships" ref="A1001" r:id="rId960"/>
    <hyperlink xmlns:r="http://schemas.openxmlformats.org/officeDocument/2006/relationships" ref="A1002" r:id="rId961"/>
    <hyperlink xmlns:r="http://schemas.openxmlformats.org/officeDocument/2006/relationships" ref="A1003" r:id="rId962"/>
    <hyperlink xmlns:r="http://schemas.openxmlformats.org/officeDocument/2006/relationships" ref="A1004" r:id="rId963"/>
    <hyperlink xmlns:r="http://schemas.openxmlformats.org/officeDocument/2006/relationships" ref="A1005" r:id="rId964"/>
    <hyperlink xmlns:r="http://schemas.openxmlformats.org/officeDocument/2006/relationships" ref="A1006" r:id="rId965"/>
    <hyperlink xmlns:r="http://schemas.openxmlformats.org/officeDocument/2006/relationships" ref="A1007" r:id="rId966"/>
    <hyperlink xmlns:r="http://schemas.openxmlformats.org/officeDocument/2006/relationships" ref="A1009" r:id="rId967"/>
    <hyperlink xmlns:r="http://schemas.openxmlformats.org/officeDocument/2006/relationships" ref="A1010" r:id="rId968"/>
    <hyperlink xmlns:r="http://schemas.openxmlformats.org/officeDocument/2006/relationships" ref="A1011" r:id="rId969"/>
    <hyperlink xmlns:r="http://schemas.openxmlformats.org/officeDocument/2006/relationships" ref="A1012" r:id="rId970"/>
    <hyperlink xmlns:r="http://schemas.openxmlformats.org/officeDocument/2006/relationships" ref="A1013" r:id="rId971"/>
    <hyperlink xmlns:r="http://schemas.openxmlformats.org/officeDocument/2006/relationships" ref="A1014" r:id="rId972"/>
    <hyperlink xmlns:r="http://schemas.openxmlformats.org/officeDocument/2006/relationships" ref="A1015" r:id="rId973"/>
    <hyperlink xmlns:r="http://schemas.openxmlformats.org/officeDocument/2006/relationships" ref="A1016" r:id="rId974"/>
    <hyperlink xmlns:r="http://schemas.openxmlformats.org/officeDocument/2006/relationships" ref="A1017" r:id="rId975"/>
    <hyperlink xmlns:r="http://schemas.openxmlformats.org/officeDocument/2006/relationships" ref="A1018" r:id="rId976"/>
    <hyperlink xmlns:r="http://schemas.openxmlformats.org/officeDocument/2006/relationships" ref="A1019" r:id="rId977"/>
    <hyperlink xmlns:r="http://schemas.openxmlformats.org/officeDocument/2006/relationships" ref="A1020" r:id="rId978"/>
    <hyperlink xmlns:r="http://schemas.openxmlformats.org/officeDocument/2006/relationships" ref="A1021" r:id="rId979"/>
    <hyperlink xmlns:r="http://schemas.openxmlformats.org/officeDocument/2006/relationships" ref="A1023" r:id="rId980"/>
    <hyperlink xmlns:r="http://schemas.openxmlformats.org/officeDocument/2006/relationships" ref="A1024" r:id="rId981"/>
    <hyperlink xmlns:r="http://schemas.openxmlformats.org/officeDocument/2006/relationships" ref="A1025" r:id="rId982"/>
    <hyperlink xmlns:r="http://schemas.openxmlformats.org/officeDocument/2006/relationships" ref="A1026" r:id="rId983"/>
    <hyperlink xmlns:r="http://schemas.openxmlformats.org/officeDocument/2006/relationships" ref="A1027" r:id="rId984"/>
    <hyperlink xmlns:r="http://schemas.openxmlformats.org/officeDocument/2006/relationships" ref="A1028" r:id="rId985"/>
    <hyperlink xmlns:r="http://schemas.openxmlformats.org/officeDocument/2006/relationships" ref="A1029" r:id="rId986"/>
    <hyperlink xmlns:r="http://schemas.openxmlformats.org/officeDocument/2006/relationships" ref="A1031" r:id="rId987"/>
    <hyperlink xmlns:r="http://schemas.openxmlformats.org/officeDocument/2006/relationships" ref="A1032" r:id="rId988"/>
    <hyperlink xmlns:r="http://schemas.openxmlformats.org/officeDocument/2006/relationships" ref="A1033" r:id="rId989"/>
    <hyperlink xmlns:r="http://schemas.openxmlformats.org/officeDocument/2006/relationships" ref="A1034" r:id="rId990"/>
    <hyperlink xmlns:r="http://schemas.openxmlformats.org/officeDocument/2006/relationships" ref="A1035" r:id="rId991"/>
    <hyperlink xmlns:r="http://schemas.openxmlformats.org/officeDocument/2006/relationships" ref="A1036" r:id="rId992"/>
    <hyperlink xmlns:r="http://schemas.openxmlformats.org/officeDocument/2006/relationships" ref="A1037" r:id="rId993"/>
    <hyperlink xmlns:r="http://schemas.openxmlformats.org/officeDocument/2006/relationships" ref="A1038" r:id="rId994"/>
    <hyperlink xmlns:r="http://schemas.openxmlformats.org/officeDocument/2006/relationships" ref="A1039" r:id="rId995"/>
    <hyperlink xmlns:r="http://schemas.openxmlformats.org/officeDocument/2006/relationships" ref="A1041" r:id="rId996"/>
    <hyperlink xmlns:r="http://schemas.openxmlformats.org/officeDocument/2006/relationships" ref="A1042" r:id="rId997"/>
    <hyperlink xmlns:r="http://schemas.openxmlformats.org/officeDocument/2006/relationships" ref="A1043" r:id="rId998"/>
    <hyperlink xmlns:r="http://schemas.openxmlformats.org/officeDocument/2006/relationships" ref="A1045" r:id="rId999"/>
    <hyperlink xmlns:r="http://schemas.openxmlformats.org/officeDocument/2006/relationships" ref="A1046" r:id="rId1000"/>
    <hyperlink xmlns:r="http://schemas.openxmlformats.org/officeDocument/2006/relationships" ref="A1047" r:id="rId1001"/>
    <hyperlink xmlns:r="http://schemas.openxmlformats.org/officeDocument/2006/relationships" ref="A1048" r:id="rId1002"/>
    <hyperlink xmlns:r="http://schemas.openxmlformats.org/officeDocument/2006/relationships" ref="A1049" r:id="rId1003"/>
    <hyperlink xmlns:r="http://schemas.openxmlformats.org/officeDocument/2006/relationships" ref="A1050" r:id="rId1004"/>
    <hyperlink xmlns:r="http://schemas.openxmlformats.org/officeDocument/2006/relationships" ref="A1051" r:id="rId1005"/>
    <hyperlink xmlns:r="http://schemas.openxmlformats.org/officeDocument/2006/relationships" ref="A1052" r:id="rId1006"/>
    <hyperlink xmlns:r="http://schemas.openxmlformats.org/officeDocument/2006/relationships" ref="A1053" r:id="rId1007"/>
    <hyperlink xmlns:r="http://schemas.openxmlformats.org/officeDocument/2006/relationships" ref="A1055" r:id="rId1008"/>
    <hyperlink xmlns:r="http://schemas.openxmlformats.org/officeDocument/2006/relationships" ref="A1056" r:id="rId1009"/>
    <hyperlink xmlns:r="http://schemas.openxmlformats.org/officeDocument/2006/relationships" ref="A1057" r:id="rId1010"/>
    <hyperlink xmlns:r="http://schemas.openxmlformats.org/officeDocument/2006/relationships" ref="A1058" r:id="rId1011"/>
    <hyperlink xmlns:r="http://schemas.openxmlformats.org/officeDocument/2006/relationships" ref="A1059" r:id="rId1012"/>
    <hyperlink xmlns:r="http://schemas.openxmlformats.org/officeDocument/2006/relationships" ref="A1060" r:id="rId1013"/>
    <hyperlink xmlns:r="http://schemas.openxmlformats.org/officeDocument/2006/relationships" ref="A1061" r:id="rId1014"/>
    <hyperlink xmlns:r="http://schemas.openxmlformats.org/officeDocument/2006/relationships" ref="A1062" r:id="rId1015"/>
    <hyperlink xmlns:r="http://schemas.openxmlformats.org/officeDocument/2006/relationships" ref="A1063" r:id="rId1016"/>
    <hyperlink xmlns:r="http://schemas.openxmlformats.org/officeDocument/2006/relationships" ref="A1064" r:id="rId1017"/>
    <hyperlink xmlns:r="http://schemas.openxmlformats.org/officeDocument/2006/relationships" ref="A1065" r:id="rId1018"/>
    <hyperlink xmlns:r="http://schemas.openxmlformats.org/officeDocument/2006/relationships" ref="A1066" r:id="rId1019"/>
    <hyperlink xmlns:r="http://schemas.openxmlformats.org/officeDocument/2006/relationships" ref="A1068" r:id="rId1020"/>
    <hyperlink xmlns:r="http://schemas.openxmlformats.org/officeDocument/2006/relationships" ref="A1069" r:id="rId1021"/>
    <hyperlink xmlns:r="http://schemas.openxmlformats.org/officeDocument/2006/relationships" ref="A1070" r:id="rId1022"/>
    <hyperlink xmlns:r="http://schemas.openxmlformats.org/officeDocument/2006/relationships" ref="A1071" r:id="rId1023"/>
    <hyperlink xmlns:r="http://schemas.openxmlformats.org/officeDocument/2006/relationships" ref="A1072" r:id="rId1024"/>
    <hyperlink xmlns:r="http://schemas.openxmlformats.org/officeDocument/2006/relationships" ref="A1073" r:id="rId1025"/>
    <hyperlink xmlns:r="http://schemas.openxmlformats.org/officeDocument/2006/relationships" ref="A1074" r:id="rId1026"/>
    <hyperlink xmlns:r="http://schemas.openxmlformats.org/officeDocument/2006/relationships" ref="A1075" r:id="rId1027"/>
    <hyperlink xmlns:r="http://schemas.openxmlformats.org/officeDocument/2006/relationships" ref="A1076" r:id="rId1028"/>
    <hyperlink xmlns:r="http://schemas.openxmlformats.org/officeDocument/2006/relationships" ref="A1077" r:id="rId1029"/>
    <hyperlink xmlns:r="http://schemas.openxmlformats.org/officeDocument/2006/relationships" ref="A1078" r:id="rId1030"/>
    <hyperlink xmlns:r="http://schemas.openxmlformats.org/officeDocument/2006/relationships" ref="A1079" r:id="rId1031"/>
    <hyperlink xmlns:r="http://schemas.openxmlformats.org/officeDocument/2006/relationships" ref="A1080" r:id="rId1032"/>
    <hyperlink xmlns:r="http://schemas.openxmlformats.org/officeDocument/2006/relationships" ref="A1081" r:id="rId1033"/>
    <hyperlink xmlns:r="http://schemas.openxmlformats.org/officeDocument/2006/relationships" ref="A1082" r:id="rId1034"/>
    <hyperlink xmlns:r="http://schemas.openxmlformats.org/officeDocument/2006/relationships" ref="A1083" r:id="rId1035"/>
    <hyperlink xmlns:r="http://schemas.openxmlformats.org/officeDocument/2006/relationships" ref="A1084" r:id="rId1036"/>
    <hyperlink xmlns:r="http://schemas.openxmlformats.org/officeDocument/2006/relationships" ref="A1085" r:id="rId1037"/>
    <hyperlink xmlns:r="http://schemas.openxmlformats.org/officeDocument/2006/relationships" ref="A1086" r:id="rId1038"/>
    <hyperlink xmlns:r="http://schemas.openxmlformats.org/officeDocument/2006/relationships" ref="A1087" r:id="rId1039"/>
    <hyperlink xmlns:r="http://schemas.openxmlformats.org/officeDocument/2006/relationships" ref="A1088" r:id="rId1040"/>
    <hyperlink xmlns:r="http://schemas.openxmlformats.org/officeDocument/2006/relationships" ref="A1089" r:id="rId1041"/>
    <hyperlink xmlns:r="http://schemas.openxmlformats.org/officeDocument/2006/relationships" ref="A1090" r:id="rId1042"/>
    <hyperlink xmlns:r="http://schemas.openxmlformats.org/officeDocument/2006/relationships" ref="A1091" r:id="rId1043"/>
    <hyperlink xmlns:r="http://schemas.openxmlformats.org/officeDocument/2006/relationships" ref="A1092" r:id="rId1044"/>
    <hyperlink xmlns:r="http://schemas.openxmlformats.org/officeDocument/2006/relationships" ref="A1093" r:id="rId1045"/>
    <hyperlink xmlns:r="http://schemas.openxmlformats.org/officeDocument/2006/relationships" ref="A1094" r:id="rId1046"/>
    <hyperlink xmlns:r="http://schemas.openxmlformats.org/officeDocument/2006/relationships" ref="A1095" r:id="rId1047"/>
    <hyperlink xmlns:r="http://schemas.openxmlformats.org/officeDocument/2006/relationships" ref="A1096" r:id="rId1048"/>
    <hyperlink xmlns:r="http://schemas.openxmlformats.org/officeDocument/2006/relationships" ref="A1097" r:id="rId1049"/>
    <hyperlink xmlns:r="http://schemas.openxmlformats.org/officeDocument/2006/relationships" ref="A1098" r:id="rId1050"/>
    <hyperlink xmlns:r="http://schemas.openxmlformats.org/officeDocument/2006/relationships" ref="A1099" r:id="rId1051"/>
    <hyperlink xmlns:r="http://schemas.openxmlformats.org/officeDocument/2006/relationships" ref="A1100" r:id="rId1052"/>
    <hyperlink xmlns:r="http://schemas.openxmlformats.org/officeDocument/2006/relationships" ref="A1102" r:id="rId1053"/>
    <hyperlink xmlns:r="http://schemas.openxmlformats.org/officeDocument/2006/relationships" ref="A1103" r:id="rId1054"/>
    <hyperlink xmlns:r="http://schemas.openxmlformats.org/officeDocument/2006/relationships" ref="A1104" r:id="rId1055"/>
    <hyperlink xmlns:r="http://schemas.openxmlformats.org/officeDocument/2006/relationships" ref="A1105" r:id="rId1056"/>
    <hyperlink xmlns:r="http://schemas.openxmlformats.org/officeDocument/2006/relationships" ref="A1106" r:id="rId1057"/>
    <hyperlink xmlns:r="http://schemas.openxmlformats.org/officeDocument/2006/relationships" ref="A1107" r:id="rId1058"/>
    <hyperlink xmlns:r="http://schemas.openxmlformats.org/officeDocument/2006/relationships" ref="A1108" r:id="rId1059"/>
    <hyperlink xmlns:r="http://schemas.openxmlformats.org/officeDocument/2006/relationships" ref="A1109" r:id="rId1060"/>
    <hyperlink xmlns:r="http://schemas.openxmlformats.org/officeDocument/2006/relationships" ref="A1110" r:id="rId1061"/>
    <hyperlink xmlns:r="http://schemas.openxmlformats.org/officeDocument/2006/relationships" ref="A1111" r:id="rId1062"/>
    <hyperlink xmlns:r="http://schemas.openxmlformats.org/officeDocument/2006/relationships" ref="A1112" r:id="rId1063"/>
    <hyperlink xmlns:r="http://schemas.openxmlformats.org/officeDocument/2006/relationships" ref="A1113" r:id="rId1064"/>
    <hyperlink xmlns:r="http://schemas.openxmlformats.org/officeDocument/2006/relationships" ref="A1114" r:id="rId1065"/>
    <hyperlink xmlns:r="http://schemas.openxmlformats.org/officeDocument/2006/relationships" ref="A1115" r:id="rId1066"/>
    <hyperlink xmlns:r="http://schemas.openxmlformats.org/officeDocument/2006/relationships" ref="A1116" r:id="rId1067"/>
    <hyperlink xmlns:r="http://schemas.openxmlformats.org/officeDocument/2006/relationships" ref="A1117" r:id="rId1068"/>
    <hyperlink xmlns:r="http://schemas.openxmlformats.org/officeDocument/2006/relationships" ref="A1118" r:id="rId1069"/>
    <hyperlink xmlns:r="http://schemas.openxmlformats.org/officeDocument/2006/relationships" ref="A1119" r:id="rId1070"/>
    <hyperlink xmlns:r="http://schemas.openxmlformats.org/officeDocument/2006/relationships" ref="A1120" r:id="rId1071"/>
    <hyperlink xmlns:r="http://schemas.openxmlformats.org/officeDocument/2006/relationships" ref="A1121" r:id="rId1072"/>
    <hyperlink xmlns:r="http://schemas.openxmlformats.org/officeDocument/2006/relationships" ref="A1122" r:id="rId1073"/>
    <hyperlink xmlns:r="http://schemas.openxmlformats.org/officeDocument/2006/relationships" ref="A1123" r:id="rId1074"/>
    <hyperlink xmlns:r="http://schemas.openxmlformats.org/officeDocument/2006/relationships" ref="A1124" r:id="rId1075"/>
    <hyperlink xmlns:r="http://schemas.openxmlformats.org/officeDocument/2006/relationships" ref="A1125" r:id="rId1076"/>
    <hyperlink xmlns:r="http://schemas.openxmlformats.org/officeDocument/2006/relationships" ref="A1126" r:id="rId1077"/>
    <hyperlink xmlns:r="http://schemas.openxmlformats.org/officeDocument/2006/relationships" ref="A1127" r:id="rId1078"/>
    <hyperlink xmlns:r="http://schemas.openxmlformats.org/officeDocument/2006/relationships" ref="A1128" r:id="rId1079"/>
    <hyperlink xmlns:r="http://schemas.openxmlformats.org/officeDocument/2006/relationships" ref="A1129" r:id="rId1080"/>
    <hyperlink xmlns:r="http://schemas.openxmlformats.org/officeDocument/2006/relationships" ref="A1130" r:id="rId1081"/>
    <hyperlink xmlns:r="http://schemas.openxmlformats.org/officeDocument/2006/relationships" ref="A1131" r:id="rId1082"/>
    <hyperlink xmlns:r="http://schemas.openxmlformats.org/officeDocument/2006/relationships" ref="A1132" r:id="rId1083"/>
    <hyperlink xmlns:r="http://schemas.openxmlformats.org/officeDocument/2006/relationships" ref="A1133" r:id="rId1084"/>
    <hyperlink xmlns:r="http://schemas.openxmlformats.org/officeDocument/2006/relationships" ref="A1134" r:id="rId1085"/>
    <hyperlink xmlns:r="http://schemas.openxmlformats.org/officeDocument/2006/relationships" ref="A1136" r:id="rId1086"/>
    <hyperlink xmlns:r="http://schemas.openxmlformats.org/officeDocument/2006/relationships" ref="A1137" r:id="rId1087"/>
    <hyperlink xmlns:r="http://schemas.openxmlformats.org/officeDocument/2006/relationships" ref="A1138" r:id="rId1088"/>
    <hyperlink xmlns:r="http://schemas.openxmlformats.org/officeDocument/2006/relationships" ref="A1139" r:id="rId1089"/>
    <hyperlink xmlns:r="http://schemas.openxmlformats.org/officeDocument/2006/relationships" ref="A1140" r:id="rId1090"/>
    <hyperlink xmlns:r="http://schemas.openxmlformats.org/officeDocument/2006/relationships" ref="A1141" r:id="rId1091"/>
    <hyperlink xmlns:r="http://schemas.openxmlformats.org/officeDocument/2006/relationships" ref="A1142" r:id="rId1092"/>
    <hyperlink xmlns:r="http://schemas.openxmlformats.org/officeDocument/2006/relationships" ref="A1143" r:id="rId1093"/>
    <hyperlink xmlns:r="http://schemas.openxmlformats.org/officeDocument/2006/relationships" ref="A1144" r:id="rId1094"/>
    <hyperlink xmlns:r="http://schemas.openxmlformats.org/officeDocument/2006/relationships" ref="A1146" r:id="rId1095"/>
    <hyperlink xmlns:r="http://schemas.openxmlformats.org/officeDocument/2006/relationships" ref="A1147" r:id="rId1096"/>
    <hyperlink xmlns:r="http://schemas.openxmlformats.org/officeDocument/2006/relationships" ref="A1148" r:id="rId1097"/>
    <hyperlink xmlns:r="http://schemas.openxmlformats.org/officeDocument/2006/relationships" ref="A1149" r:id="rId1098"/>
    <hyperlink xmlns:r="http://schemas.openxmlformats.org/officeDocument/2006/relationships" ref="A1150" r:id="rId1099"/>
    <hyperlink xmlns:r="http://schemas.openxmlformats.org/officeDocument/2006/relationships" ref="A1151" r:id="rId1100"/>
    <hyperlink xmlns:r="http://schemas.openxmlformats.org/officeDocument/2006/relationships" ref="A1152" r:id="rId1101"/>
    <hyperlink xmlns:r="http://schemas.openxmlformats.org/officeDocument/2006/relationships" ref="A1153" r:id="rId1102"/>
    <hyperlink xmlns:r="http://schemas.openxmlformats.org/officeDocument/2006/relationships" ref="A1154" r:id="rId1103"/>
    <hyperlink xmlns:r="http://schemas.openxmlformats.org/officeDocument/2006/relationships" ref="A1155" r:id="rId1104"/>
    <hyperlink xmlns:r="http://schemas.openxmlformats.org/officeDocument/2006/relationships" ref="A1156" r:id="rId1105"/>
    <hyperlink xmlns:r="http://schemas.openxmlformats.org/officeDocument/2006/relationships" ref="A1157" r:id="rId1106"/>
    <hyperlink xmlns:r="http://schemas.openxmlformats.org/officeDocument/2006/relationships" ref="A1158" r:id="rId1107"/>
    <hyperlink xmlns:r="http://schemas.openxmlformats.org/officeDocument/2006/relationships" ref="A1160" r:id="rId1108"/>
    <hyperlink xmlns:r="http://schemas.openxmlformats.org/officeDocument/2006/relationships" ref="A1161" r:id="rId1109"/>
    <hyperlink xmlns:r="http://schemas.openxmlformats.org/officeDocument/2006/relationships" ref="A1162" r:id="rId1110"/>
    <hyperlink xmlns:r="http://schemas.openxmlformats.org/officeDocument/2006/relationships" ref="A1163" r:id="rId1111"/>
    <hyperlink xmlns:r="http://schemas.openxmlformats.org/officeDocument/2006/relationships" ref="A1164" r:id="rId1112"/>
    <hyperlink xmlns:r="http://schemas.openxmlformats.org/officeDocument/2006/relationships" ref="A1165" r:id="rId1113"/>
    <hyperlink xmlns:r="http://schemas.openxmlformats.org/officeDocument/2006/relationships" ref="A1166" r:id="rId1114"/>
    <hyperlink xmlns:r="http://schemas.openxmlformats.org/officeDocument/2006/relationships" ref="A1167" r:id="rId1115"/>
    <hyperlink xmlns:r="http://schemas.openxmlformats.org/officeDocument/2006/relationships" ref="A1168" r:id="rId1116"/>
    <hyperlink xmlns:r="http://schemas.openxmlformats.org/officeDocument/2006/relationships" ref="A1169" r:id="rId1117"/>
    <hyperlink xmlns:r="http://schemas.openxmlformats.org/officeDocument/2006/relationships" ref="A1170" r:id="rId1118"/>
    <hyperlink xmlns:r="http://schemas.openxmlformats.org/officeDocument/2006/relationships" ref="A1171" r:id="rId1119"/>
    <hyperlink xmlns:r="http://schemas.openxmlformats.org/officeDocument/2006/relationships" ref="A1173" r:id="rId1120"/>
    <hyperlink xmlns:r="http://schemas.openxmlformats.org/officeDocument/2006/relationships" ref="A1174" r:id="rId1121"/>
    <hyperlink xmlns:r="http://schemas.openxmlformats.org/officeDocument/2006/relationships" ref="A1175" r:id="rId1122"/>
    <hyperlink xmlns:r="http://schemas.openxmlformats.org/officeDocument/2006/relationships" ref="A1176" r:id="rId1123"/>
    <hyperlink xmlns:r="http://schemas.openxmlformats.org/officeDocument/2006/relationships" ref="A1177" r:id="rId1124"/>
    <hyperlink xmlns:r="http://schemas.openxmlformats.org/officeDocument/2006/relationships" ref="A1178" r:id="rId1125"/>
    <hyperlink xmlns:r="http://schemas.openxmlformats.org/officeDocument/2006/relationships" ref="A1179" r:id="rId1126"/>
    <hyperlink xmlns:r="http://schemas.openxmlformats.org/officeDocument/2006/relationships" ref="A1180" r:id="rId1127"/>
    <hyperlink xmlns:r="http://schemas.openxmlformats.org/officeDocument/2006/relationships" ref="A1181" r:id="rId1128"/>
    <hyperlink xmlns:r="http://schemas.openxmlformats.org/officeDocument/2006/relationships" ref="A1182" r:id="rId1129"/>
    <hyperlink xmlns:r="http://schemas.openxmlformats.org/officeDocument/2006/relationships" ref="A1183" r:id="rId1130"/>
    <hyperlink xmlns:r="http://schemas.openxmlformats.org/officeDocument/2006/relationships" ref="A1184" r:id="rId1131"/>
    <hyperlink xmlns:r="http://schemas.openxmlformats.org/officeDocument/2006/relationships" ref="A1185" r:id="rId1132"/>
    <hyperlink xmlns:r="http://schemas.openxmlformats.org/officeDocument/2006/relationships" ref="A1186" r:id="rId1133"/>
    <hyperlink xmlns:r="http://schemas.openxmlformats.org/officeDocument/2006/relationships" ref="A1187" r:id="rId1134"/>
    <hyperlink xmlns:r="http://schemas.openxmlformats.org/officeDocument/2006/relationships" ref="A1188" r:id="rId1135"/>
    <hyperlink xmlns:r="http://schemas.openxmlformats.org/officeDocument/2006/relationships" ref="A1190" r:id="rId1136"/>
    <hyperlink xmlns:r="http://schemas.openxmlformats.org/officeDocument/2006/relationships" ref="A1191" r:id="rId1137"/>
    <hyperlink xmlns:r="http://schemas.openxmlformats.org/officeDocument/2006/relationships" ref="A1192" r:id="rId1138"/>
    <hyperlink xmlns:r="http://schemas.openxmlformats.org/officeDocument/2006/relationships" ref="A1193" r:id="rId1139"/>
    <hyperlink xmlns:r="http://schemas.openxmlformats.org/officeDocument/2006/relationships" ref="A1194" r:id="rId1140"/>
    <hyperlink xmlns:r="http://schemas.openxmlformats.org/officeDocument/2006/relationships" ref="A1195" r:id="rId1141"/>
    <hyperlink xmlns:r="http://schemas.openxmlformats.org/officeDocument/2006/relationships" ref="A1196" r:id="rId1142"/>
    <hyperlink xmlns:r="http://schemas.openxmlformats.org/officeDocument/2006/relationships" ref="A1197" r:id="rId1143"/>
    <hyperlink xmlns:r="http://schemas.openxmlformats.org/officeDocument/2006/relationships" ref="A1198" r:id="rId1144"/>
    <hyperlink xmlns:r="http://schemas.openxmlformats.org/officeDocument/2006/relationships" ref="A1199" r:id="rId1145"/>
    <hyperlink xmlns:r="http://schemas.openxmlformats.org/officeDocument/2006/relationships" ref="A1200" r:id="rId1146"/>
    <hyperlink xmlns:r="http://schemas.openxmlformats.org/officeDocument/2006/relationships" ref="A1201" r:id="rId1147"/>
    <hyperlink xmlns:r="http://schemas.openxmlformats.org/officeDocument/2006/relationships" ref="A1203" r:id="rId1148"/>
    <hyperlink xmlns:r="http://schemas.openxmlformats.org/officeDocument/2006/relationships" ref="A1204" r:id="rId1149"/>
    <hyperlink xmlns:r="http://schemas.openxmlformats.org/officeDocument/2006/relationships" ref="A1205" r:id="rId1150"/>
    <hyperlink xmlns:r="http://schemas.openxmlformats.org/officeDocument/2006/relationships" ref="A1206" r:id="rId1151"/>
    <hyperlink xmlns:r="http://schemas.openxmlformats.org/officeDocument/2006/relationships" ref="A1207" r:id="rId1152"/>
    <hyperlink xmlns:r="http://schemas.openxmlformats.org/officeDocument/2006/relationships" ref="A1208" r:id="rId1153"/>
    <hyperlink xmlns:r="http://schemas.openxmlformats.org/officeDocument/2006/relationships" ref="A1209" r:id="rId1154"/>
    <hyperlink xmlns:r="http://schemas.openxmlformats.org/officeDocument/2006/relationships" ref="A1210" r:id="rId1155"/>
    <hyperlink xmlns:r="http://schemas.openxmlformats.org/officeDocument/2006/relationships" ref="A1211" r:id="rId1156"/>
    <hyperlink xmlns:r="http://schemas.openxmlformats.org/officeDocument/2006/relationships" ref="A1212" r:id="rId1157"/>
    <hyperlink xmlns:r="http://schemas.openxmlformats.org/officeDocument/2006/relationships" ref="A1213" r:id="rId1158"/>
    <hyperlink xmlns:r="http://schemas.openxmlformats.org/officeDocument/2006/relationships" ref="A1214" r:id="rId1159"/>
    <hyperlink xmlns:r="http://schemas.openxmlformats.org/officeDocument/2006/relationships" ref="A1215" r:id="rId1160"/>
    <hyperlink xmlns:r="http://schemas.openxmlformats.org/officeDocument/2006/relationships" ref="A1216" r:id="rId1161"/>
    <hyperlink xmlns:r="http://schemas.openxmlformats.org/officeDocument/2006/relationships" ref="A1217" r:id="rId1162"/>
    <hyperlink xmlns:r="http://schemas.openxmlformats.org/officeDocument/2006/relationships" ref="A1218" r:id="rId1163"/>
    <hyperlink xmlns:r="http://schemas.openxmlformats.org/officeDocument/2006/relationships" ref="A1219" r:id="rId1164"/>
    <hyperlink xmlns:r="http://schemas.openxmlformats.org/officeDocument/2006/relationships" ref="A1220" r:id="rId1165"/>
    <hyperlink xmlns:r="http://schemas.openxmlformats.org/officeDocument/2006/relationships" ref="A1221" r:id="rId1166"/>
    <hyperlink xmlns:r="http://schemas.openxmlformats.org/officeDocument/2006/relationships" ref="A1222" r:id="rId1167"/>
    <hyperlink xmlns:r="http://schemas.openxmlformats.org/officeDocument/2006/relationships" ref="A1223" r:id="rId1168"/>
    <hyperlink xmlns:r="http://schemas.openxmlformats.org/officeDocument/2006/relationships" ref="A1224" r:id="rId1169"/>
    <hyperlink xmlns:r="http://schemas.openxmlformats.org/officeDocument/2006/relationships" ref="A1225" r:id="rId1170"/>
    <hyperlink xmlns:r="http://schemas.openxmlformats.org/officeDocument/2006/relationships" ref="A1226" r:id="rId1171"/>
    <hyperlink xmlns:r="http://schemas.openxmlformats.org/officeDocument/2006/relationships" ref="A1227" r:id="rId1172"/>
    <hyperlink xmlns:r="http://schemas.openxmlformats.org/officeDocument/2006/relationships" ref="A1228" r:id="rId1173"/>
    <hyperlink xmlns:r="http://schemas.openxmlformats.org/officeDocument/2006/relationships" ref="A1229" r:id="rId1174"/>
    <hyperlink xmlns:r="http://schemas.openxmlformats.org/officeDocument/2006/relationships" ref="A1230" r:id="rId1175"/>
    <hyperlink xmlns:r="http://schemas.openxmlformats.org/officeDocument/2006/relationships" ref="A1232" r:id="rId1176"/>
    <hyperlink xmlns:r="http://schemas.openxmlformats.org/officeDocument/2006/relationships" ref="A1233" r:id="rId1177"/>
    <hyperlink xmlns:r="http://schemas.openxmlformats.org/officeDocument/2006/relationships" ref="A1234" r:id="rId1178"/>
    <hyperlink xmlns:r="http://schemas.openxmlformats.org/officeDocument/2006/relationships" ref="A1235" r:id="rId1179"/>
    <hyperlink xmlns:r="http://schemas.openxmlformats.org/officeDocument/2006/relationships" ref="A1237" r:id="rId1180"/>
    <hyperlink xmlns:r="http://schemas.openxmlformats.org/officeDocument/2006/relationships" ref="A1238" r:id="rId1181"/>
    <hyperlink xmlns:r="http://schemas.openxmlformats.org/officeDocument/2006/relationships" ref="A1239" r:id="rId1182"/>
    <hyperlink xmlns:r="http://schemas.openxmlformats.org/officeDocument/2006/relationships" ref="A1240" r:id="rId1183"/>
    <hyperlink xmlns:r="http://schemas.openxmlformats.org/officeDocument/2006/relationships" ref="A1241" r:id="rId1184"/>
    <hyperlink xmlns:r="http://schemas.openxmlformats.org/officeDocument/2006/relationships" ref="A1242" r:id="rId1185"/>
    <hyperlink xmlns:r="http://schemas.openxmlformats.org/officeDocument/2006/relationships" ref="A1243" r:id="rId1186"/>
    <hyperlink xmlns:r="http://schemas.openxmlformats.org/officeDocument/2006/relationships" ref="A1244" r:id="rId1187"/>
    <hyperlink xmlns:r="http://schemas.openxmlformats.org/officeDocument/2006/relationships" ref="A1245" r:id="rId1188"/>
    <hyperlink xmlns:r="http://schemas.openxmlformats.org/officeDocument/2006/relationships" ref="A1246" r:id="rId1189"/>
    <hyperlink xmlns:r="http://schemas.openxmlformats.org/officeDocument/2006/relationships" ref="A1247" r:id="rId1190"/>
    <hyperlink xmlns:r="http://schemas.openxmlformats.org/officeDocument/2006/relationships" ref="A1248" r:id="rId1191"/>
    <hyperlink xmlns:r="http://schemas.openxmlformats.org/officeDocument/2006/relationships" ref="A1249" r:id="rId1192"/>
    <hyperlink xmlns:r="http://schemas.openxmlformats.org/officeDocument/2006/relationships" ref="A1250" r:id="rId1193"/>
    <hyperlink xmlns:r="http://schemas.openxmlformats.org/officeDocument/2006/relationships" ref="A1251" r:id="rId1194"/>
    <hyperlink xmlns:r="http://schemas.openxmlformats.org/officeDocument/2006/relationships" ref="A1252" r:id="rId1195"/>
    <hyperlink xmlns:r="http://schemas.openxmlformats.org/officeDocument/2006/relationships" ref="A1253" r:id="rId1196"/>
    <hyperlink xmlns:r="http://schemas.openxmlformats.org/officeDocument/2006/relationships" ref="A1254" r:id="rId1197"/>
    <hyperlink xmlns:r="http://schemas.openxmlformats.org/officeDocument/2006/relationships" ref="A1255" r:id="rId1198"/>
    <hyperlink xmlns:r="http://schemas.openxmlformats.org/officeDocument/2006/relationships" ref="A1256" r:id="rId1199"/>
    <hyperlink xmlns:r="http://schemas.openxmlformats.org/officeDocument/2006/relationships" ref="A1257" r:id="rId1200"/>
    <hyperlink xmlns:r="http://schemas.openxmlformats.org/officeDocument/2006/relationships" ref="A1258" r:id="rId1201"/>
    <hyperlink xmlns:r="http://schemas.openxmlformats.org/officeDocument/2006/relationships" ref="A1259" r:id="rId1202"/>
    <hyperlink xmlns:r="http://schemas.openxmlformats.org/officeDocument/2006/relationships" ref="A1260" r:id="rId1203"/>
    <hyperlink xmlns:r="http://schemas.openxmlformats.org/officeDocument/2006/relationships" ref="A1262" r:id="rId1204"/>
    <hyperlink xmlns:r="http://schemas.openxmlformats.org/officeDocument/2006/relationships" ref="A1264" r:id="rId1205"/>
    <hyperlink xmlns:r="http://schemas.openxmlformats.org/officeDocument/2006/relationships" ref="A1265" r:id="rId1206"/>
    <hyperlink xmlns:r="http://schemas.openxmlformats.org/officeDocument/2006/relationships" ref="A1266" r:id="rId1207"/>
    <hyperlink xmlns:r="http://schemas.openxmlformats.org/officeDocument/2006/relationships" ref="A1267" r:id="rId1208"/>
    <hyperlink xmlns:r="http://schemas.openxmlformats.org/officeDocument/2006/relationships" ref="A1268" r:id="rId1209"/>
    <hyperlink xmlns:r="http://schemas.openxmlformats.org/officeDocument/2006/relationships" ref="A1269" r:id="rId1210"/>
    <hyperlink xmlns:r="http://schemas.openxmlformats.org/officeDocument/2006/relationships" ref="A1270" r:id="rId1211"/>
    <hyperlink xmlns:r="http://schemas.openxmlformats.org/officeDocument/2006/relationships" ref="A1271" r:id="rId1212"/>
    <hyperlink xmlns:r="http://schemas.openxmlformats.org/officeDocument/2006/relationships" ref="A1272" r:id="rId1213"/>
    <hyperlink xmlns:r="http://schemas.openxmlformats.org/officeDocument/2006/relationships" ref="A1273" r:id="rId1214"/>
    <hyperlink xmlns:r="http://schemas.openxmlformats.org/officeDocument/2006/relationships" ref="A1274" r:id="rId1215"/>
    <hyperlink xmlns:r="http://schemas.openxmlformats.org/officeDocument/2006/relationships" ref="A1276" r:id="rId1216"/>
    <hyperlink xmlns:r="http://schemas.openxmlformats.org/officeDocument/2006/relationships" ref="A1277" r:id="rId1217"/>
    <hyperlink xmlns:r="http://schemas.openxmlformats.org/officeDocument/2006/relationships" ref="A1278" r:id="rId1218"/>
    <hyperlink xmlns:r="http://schemas.openxmlformats.org/officeDocument/2006/relationships" ref="A1279" r:id="rId1219"/>
    <hyperlink xmlns:r="http://schemas.openxmlformats.org/officeDocument/2006/relationships" ref="A1280" r:id="rId1220"/>
    <hyperlink xmlns:r="http://schemas.openxmlformats.org/officeDocument/2006/relationships" ref="A1281" r:id="rId1221"/>
    <hyperlink xmlns:r="http://schemas.openxmlformats.org/officeDocument/2006/relationships" ref="A1282" r:id="rId1222"/>
    <hyperlink xmlns:r="http://schemas.openxmlformats.org/officeDocument/2006/relationships" ref="A1283" r:id="rId1223"/>
    <hyperlink xmlns:r="http://schemas.openxmlformats.org/officeDocument/2006/relationships" ref="A1284" r:id="rId1224"/>
    <hyperlink xmlns:r="http://schemas.openxmlformats.org/officeDocument/2006/relationships" ref="A1285" r:id="rId1225"/>
    <hyperlink xmlns:r="http://schemas.openxmlformats.org/officeDocument/2006/relationships" ref="A1286" r:id="rId1226"/>
    <hyperlink xmlns:r="http://schemas.openxmlformats.org/officeDocument/2006/relationships" ref="A1288" r:id="rId1227"/>
    <hyperlink xmlns:r="http://schemas.openxmlformats.org/officeDocument/2006/relationships" ref="A1289" r:id="rId1228"/>
    <hyperlink xmlns:r="http://schemas.openxmlformats.org/officeDocument/2006/relationships" ref="A1291" r:id="rId1229"/>
    <hyperlink xmlns:r="http://schemas.openxmlformats.org/officeDocument/2006/relationships" ref="A1292" r:id="rId1230"/>
    <hyperlink xmlns:r="http://schemas.openxmlformats.org/officeDocument/2006/relationships" ref="A1293" r:id="rId1231"/>
    <hyperlink xmlns:r="http://schemas.openxmlformats.org/officeDocument/2006/relationships" ref="A1294" r:id="rId1232"/>
    <hyperlink xmlns:r="http://schemas.openxmlformats.org/officeDocument/2006/relationships" ref="A1295" r:id="rId1233"/>
    <hyperlink xmlns:r="http://schemas.openxmlformats.org/officeDocument/2006/relationships" ref="A1296" r:id="rId1234"/>
    <hyperlink xmlns:r="http://schemas.openxmlformats.org/officeDocument/2006/relationships" ref="A1297" r:id="rId1235"/>
    <hyperlink xmlns:r="http://schemas.openxmlformats.org/officeDocument/2006/relationships" ref="A1298" r:id="rId1236"/>
    <hyperlink xmlns:r="http://schemas.openxmlformats.org/officeDocument/2006/relationships" ref="A1299" r:id="rId1237"/>
    <hyperlink xmlns:r="http://schemas.openxmlformats.org/officeDocument/2006/relationships" ref="A1300" r:id="rId1238"/>
    <hyperlink xmlns:r="http://schemas.openxmlformats.org/officeDocument/2006/relationships" ref="A1301" r:id="rId1239"/>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10"/>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SG — REPRESENTATIONS - COMPLIANCE WITH APPLICABLE REGULATIONS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CASP_SG_1250_v1</t>
        </is>
      </c>
      <c r="B3" s="30" t="inlineStr">
        <is>
          <t>We, the undersigned authorised signatories, confirm that: 
(i) We have assessed, and on-boarded, any recommendations or directives issued to the Authorised Person by the Authority, and
(ii) We have notified the MFSA of any breaches/notifications, approvals or other regulatory requirements as applicable to the Authorised Person, and all matters which may influence its decision to allow the License to continue.</t>
        </is>
      </c>
      <c r="C3" s="31" t="inlineStr">
        <is>
          <t>Select Yes/No to confirm whether the undersigned signatories have: 
(i) Assessed, and on-boarded, any recommendations or directives issued to the Authorised Person by the Authority, and
(ii) Notified the MFSA of any b…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CASP_SG_1251_v1</t>
        </is>
      </c>
      <c r="B4" s="30" t="inlineStr">
        <is>
          <t>If no, kindly provide reasons why</t>
        </is>
      </c>
      <c r="C4" s="31" t="inlineStr">
        <is>
          <t>WHEN TO ANSWER: “We, the undersigned authorised signatories, confirm that: 
(i) We have assessed, and on-boarded, any recommendations or directives issued to the Authorised Person by the Authority, and
(ii) We have notified the MFSA of any breaches/notifications, approvals or other regulatory requirements as applicable to the Authorised Person, and all matters which may influence its decision to allow the License to continue.” (CASP_SG_1250) is “No”</t>
        </is>
      </c>
      <c r="D4" s="36"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IFERROR(AND($D$3&lt;&gt;"",$D$3="No"),FALSE)</f>
        <v/>
      </c>
      <c r="AJ4">
        <f>IFERROR(AND($D$3="",NOT(AND($D$3&lt;&gt;"",$D$3="No"))),FALSE)</f>
        <v/>
      </c>
      <c r="AK4">
        <f>IF(AI4,IF(AH4,"ANSWERED","MISSING"),IF(AJ4,IF(AH4,"INVALID","CONTROLLER MISSING"),IF(AH4,"INVALID","NOT APPLICABLE")))</f>
        <v/>
      </c>
      <c r="AL4" t="inlineStr">
        <is>
          <t>PARSED</t>
        </is>
      </c>
    </row>
    <row r="5" ht="24" customHeight="1">
      <c r="A5" s="28" t="inlineStr">
        <is>
          <t>SG — REPRESENTATIONS - SIGNATORIES</t>
        </is>
      </c>
      <c r="B5" s="28" t="n"/>
      <c r="C5" s="28" t="n"/>
      <c r="D5" s="28" t="n"/>
      <c r="E5" s="28" t="n"/>
      <c r="F5" s="28" t="n"/>
      <c r="G5" s="28" t="n"/>
      <c r="H5" s="28" t="n"/>
      <c r="I5" s="28" t="n"/>
      <c r="J5" s="28" t="n"/>
      <c r="K5" s="28" t="n"/>
      <c r="L5" s="28" t="n"/>
      <c r="M5" s="28" t="n"/>
      <c r="N5" s="28" t="n"/>
      <c r="O5" s="28" t="n"/>
      <c r="P5" s="28" t="n"/>
      <c r="Q5" s="28" t="n"/>
      <c r="R5" s="28" t="n"/>
      <c r="S5" s="28" t="n"/>
      <c r="T5" s="28" t="n"/>
      <c r="U5" s="28" t="n"/>
      <c r="V5" s="28" t="n"/>
      <c r="W5" s="28" t="n"/>
      <c r="X5" s="28" t="n"/>
      <c r="Y5" s="28" t="n"/>
      <c r="Z5" s="28" t="n"/>
      <c r="AA5" s="28" t="n"/>
      <c r="AB5" s="28" t="n"/>
      <c r="AC5" s="28" t="n"/>
      <c r="AD5" s="28" t="n"/>
      <c r="AE5" s="28" t="n"/>
      <c r="AF5" s="28" t="n"/>
      <c r="AG5" s="28" t="n"/>
    </row>
    <row r="6">
      <c r="A6" s="29" t="inlineStr">
        <is>
          <t>CASP_SG_1252_v1</t>
        </is>
      </c>
      <c r="B6" s="30" t="inlineStr">
        <is>
          <t>Has a person been authorised to sign by way of a Board Resolution in accordance with the applicable Rules and Regulations?</t>
        </is>
      </c>
      <c r="C6" s="31" t="inlineStr">
        <is>
          <t>OPTIONS: Yes | No</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CASP_SG_1253_v1</t>
        </is>
      </c>
      <c r="B7" s="30" t="inlineStr">
        <is>
          <t>Name of Director or Authorised Signatory</t>
        </is>
      </c>
      <c r="C7" s="31" t="inlineStr">
        <is>
          <t>Enter the Name of the Director or Authorised Signatory</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CASP_SG_1254_v1</t>
        </is>
      </c>
      <c r="B8" s="30" t="inlineStr">
        <is>
          <t>Name of Director or Authorised Signatory</t>
        </is>
      </c>
      <c r="C8" s="31" t="inlineStr">
        <is>
          <t>Enter the Name of the Director or Authorised Signatory</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ht="24" customHeight="1">
      <c r="A9" s="28" t="inlineStr">
        <is>
          <t>SG — REPRESENTATIONS - AUDITOR'S ASSURANCE</t>
        </is>
      </c>
      <c r="B9" s="28" t="n"/>
      <c r="C9" s="28" t="n"/>
      <c r="D9" s="28" t="n"/>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row>
    <row r="10">
      <c r="A10" s="29" t="inlineStr">
        <is>
          <t>CASP_SG_1255_v1</t>
        </is>
      </c>
      <c r="B10" s="30" t="inlineStr">
        <is>
          <t>Name of Auditor/s</t>
        </is>
      </c>
      <c r="C10" s="31" t="inlineStr">
        <is>
          <t>Enter the Name of the Auditor's. 
This is only required if the Return is an Audited Return. It should be completed by the Audit Partner/Manager in charge. 
We, the undersigned Auditor/s, sign this Crypto-Asset Service…
WHEN TO ANSWER: “Document Type” (CASP_GI_1) is “Audited Annual Return”</t>
        </is>
      </c>
      <c r="D10" s="36"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IFERROR(AND('2- GI'!$D$3&lt;&gt;"",'2- GI'!$D$3="Audited Annual Return"),FALSE)</f>
        <v/>
      </c>
      <c r="AJ10">
        <f>IFERROR(AND('2- GI'!$D$3="",NOT(AND('2- GI'!$D$3&lt;&gt;"",'2- GI'!$D$3="Audited Annual Return"))),FALSE)</f>
        <v/>
      </c>
      <c r="AK10">
        <f>IF(AI10,IF(AH10,"ANSWERED","MISSING"),IF(AJ10,IF(AH10,"INVALID","CONTROLLER MISSING"),IF(AH10,"INVALID","NOT APPLICABLE")))</f>
        <v/>
      </c>
      <c r="AL10" t="inlineStr">
        <is>
          <t>PARSED</t>
        </is>
      </c>
    </row>
  </sheetData>
  <mergeCells count="3">
    <mergeCell ref="A2:AG2"/>
    <mergeCell ref="A5:AG5"/>
    <mergeCell ref="A9:AG9"/>
  </mergeCells>
  <conditionalFormatting sqref="D4">
    <cfRule type="expression" priority="1" dxfId="0" stopIfTrue="1">
      <formula>AND(D4&lt;&gt;"",$D$3="",NOT(AND($D$3&lt;&gt;"",$D$3="No")))</formula>
    </cfRule>
    <cfRule type="expression" priority="2" dxfId="1" stopIfTrue="1">
      <formula>AND(D4&lt;&gt;"",NOT($D$3=""),NOT(AND($D$3&lt;&gt;"",$D$3="No")))</formula>
    </cfRule>
    <cfRule type="expression" priority="3" dxfId="2" stopIfTrue="1">
      <formula>AND(AND($D$3&lt;&gt;"",$D$3="No"),D4="")</formula>
    </cfRule>
    <cfRule type="expression" priority="4" dxfId="3" stopIfTrue="1">
      <formula>AND(D4="",NOT(AND($D$3&lt;&gt;"",$D$3="No")))</formula>
    </cfRule>
  </conditionalFormatting>
  <conditionalFormatting sqref="D10">
    <cfRule type="expression" priority="5" dxfId="0" stopIfTrue="1">
      <formula>AND(D10&lt;&gt;"",'2- GI'!$D$3="",NOT(AND('2- GI'!$D$3&lt;&gt;"",'2- GI'!$D$3="Audited Annual Return")))</formula>
    </cfRule>
    <cfRule type="expression" priority="6" dxfId="1" stopIfTrue="1">
      <formula>AND(D10&lt;&gt;"",NOT('2- GI'!$D$3=""),NOT(AND('2- GI'!$D$3&lt;&gt;"",'2- GI'!$D$3="Audited Annual Return")))</formula>
    </cfRule>
    <cfRule type="expression" priority="7" dxfId="2" stopIfTrue="1">
      <formula>AND(AND('2- GI'!$D$3&lt;&gt;"",'2- GI'!$D$3="Audited Annual Return"),D10="")</formula>
    </cfRule>
    <cfRule type="expression" priority="8" dxfId="3" stopIfTrue="1">
      <formula>AND(D10="",NOT(AND('2- GI'!$D$3&lt;&gt;"",'2- GI'!$D$3="Audited Annual Return")))</formula>
    </cfRule>
  </conditionalFormatting>
  <dataValidations count="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10" r:id="rId6"/>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45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ENTITY IDENTIFICATION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CASP_AMLE_5_v1</t>
        </is>
      </c>
      <c r="B3" s="30" t="inlineStr">
        <is>
          <t>Type of Entity</t>
        </is>
      </c>
      <c r="C3" s="31" t="inlineStr">
        <is>
          <t>Classification of the entity according to its regulated or supervised activity. Select the category that best reflects its main business model according to one of the options listed below, using the metric considered mo…
OPTIONS: Use the dropdown list; the full option list is intentionally not repeated here.</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CASP_AMLE_6_v1</t>
        </is>
      </c>
      <c r="B4" s="30" t="inlineStr">
        <is>
          <t>Entity Type – Description for Other FI</t>
        </is>
      </c>
      <c r="C4" s="31" t="inlineStr">
        <is>
          <t>In case the reporting entity does not fit into any of the above categories and has chosen “other”, please use this column to provide a description of the relevant regulated/supervised activity</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CASP_AMLE_7_v1</t>
        </is>
      </c>
      <c r="B5" s="30" t="inlineStr">
        <is>
          <t>Country of Establishment</t>
        </is>
      </c>
      <c r="C5" s="31" t="inlineStr">
        <is>
          <t>Country where the reporting entity is established. For reporting branches, this is the country where the branch is established (in opposition to the country where head-office is established)
OPTIONS: Use the dropdown list; the full option list is intentionally not repeated here.</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ht="24" customHeight="1">
      <c r="A6" s="28" t="inlineStr">
        <is>
          <t>AMLE — CUSTOMER RISK</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CASP_AMLE_14_v1</t>
        </is>
      </c>
      <c r="B7" s="30" t="inlineStr">
        <is>
          <t>Total Customers</t>
        </is>
      </c>
      <c r="C7" s="31" t="inlineStr">
        <is>
          <t>Indicate number of customers as of end of the reference year. See the definition of customer in Annex 2.
‘Walk-in customers’ should be excluded (see FINS_AML_28) from this datapoint for the purpose of this testing exerc…</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CASP_AMLE_15_v1</t>
        </is>
      </c>
      <c r="B8" s="30" t="inlineStr">
        <is>
          <t>Natural Persons</t>
        </is>
      </c>
      <c r="C8" s="31" t="inlineStr">
        <is>
          <t>Total of Natural Persons customers, as of end of the reference year.
This datapoint is a subset of datapoint FINS_AML_14 above. ‘Walk-in customers’ should therefore be excluded (see FINS_AML_28) from this datapoint for…</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CASP_AMLE_16_v1</t>
        </is>
      </c>
      <c r="B9" s="30" t="inlineStr">
        <is>
          <t>Legal Entities</t>
        </is>
      </c>
      <c r="C9" s="31" t="inlineStr">
        <is>
          <t>Total of Legal Entities Customers, as of end of the reference year.
For the purpose of this data collection exercise, a Legal Entity customer is an entity that has legal personality, granting it legal rights and obligat…</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CASP_AMLE_17_v1</t>
        </is>
      </c>
      <c r="B10" s="30" t="inlineStr">
        <is>
          <t>Natural Persons - PEPs, Family Members or Close Associates</t>
        </is>
      </c>
      <c r="C10" s="31" t="inlineStr">
        <is>
          <t>Total of Natural Person customers who are identified as: (i) politically exposed persons (PEPs), (ii) family members of PEPs, or (iii) persons known to be close associates of PEPs, as of end of the reference year.
This…
WHEN TO ANSWER: “Natural Persons” (CASP_AMLE_15) is greater than “0”</t>
        </is>
      </c>
      <c r="D10" s="36"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IFERROR(AND($D$8&lt;&gt;"",$D$8&gt;0),FALSE)</f>
        <v/>
      </c>
      <c r="AJ10">
        <f>IFERROR(AND($D$8="",NOT(AND($D$8&lt;&gt;"",$D$8&gt;0))),FALSE)</f>
        <v/>
      </c>
      <c r="AK10">
        <f>IF(AI10,IF(AH10,"ANSWERED","MISSING"),IF(AJ10,IF(AH10,"INVALID","CONTROLLER MISSING"),IF(AH10,"INVALID","NOT APPLICABLE")))</f>
        <v/>
      </c>
      <c r="AL10" t="inlineStr">
        <is>
          <t>PARSED</t>
        </is>
      </c>
    </row>
    <row r="11">
      <c r="A11" s="29" t="inlineStr">
        <is>
          <t>CASP_AMLE_18_v1</t>
        </is>
      </c>
      <c r="B11" s="30" t="inlineStr">
        <is>
          <t>Legal Entities – PEPs, Family Members or Close Associates as BOs</t>
        </is>
      </c>
      <c r="C11" s="31" t="inlineStr">
        <is>
          <t>Total of Legal Entity (LE) customers whose Beneficial Owners (BOs) include at least one politically exposed person (PEP), a family member of a PEP, or a person known to be a close associate of a PEP, as of end of the re…
WHEN TO ANSWER: “Legal Entities” (CASP_AMLE_16) is greater than “0”</t>
        </is>
      </c>
      <c r="D11" s="36"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IFERROR(AND($D$9&lt;&gt;"",$D$9&gt;0),FALSE)</f>
        <v/>
      </c>
      <c r="AJ11">
        <f>IFERROR(AND($D$9="",NOT(AND($D$9&lt;&gt;"",$D$9&gt;0))),FALSE)</f>
        <v/>
      </c>
      <c r="AK11">
        <f>IF(AI11,IF(AH11,"ANSWERED","MISSING"),IF(AJ11,IF(AH11,"INVALID","CONTROLLER MISSING"),IF(AH11,"INVALID","NOT APPLICABLE")))</f>
        <v/>
      </c>
      <c r="AL11" t="inlineStr">
        <is>
          <t>PARSED</t>
        </is>
      </c>
    </row>
    <row r="12">
      <c r="A12" s="29" t="inlineStr">
        <is>
          <t>CASP_AMLE_19_v1</t>
        </is>
      </c>
      <c r="B12" s="30" t="inlineStr">
        <is>
          <t>Active Customers</t>
        </is>
      </c>
      <c r="C12" s="31" t="inlineStr">
        <is>
          <t>This datapoint is not applicable for reporting obliged entities only acting as a Life Insurance.
Covers all customers (NP and LE) who have initiated at least one transaction or instruction during the reference year.
Suc…</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CASP_AMLE_20_v1</t>
        </is>
      </c>
      <c r="B13" s="30" t="inlineStr">
        <is>
          <t>New Customers</t>
        </is>
      </c>
      <c r="C13" s="31" t="inlineStr">
        <is>
          <t>Natural persons and legal persons who completed the onboarding process with the reporting obliged entity during the reference year, irrespective of the existence of any transactions.
Indicative (non-exhaustive) list of…</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CASP_AMLE_21_v1</t>
        </is>
      </c>
      <c r="B14" s="30" t="inlineStr">
        <is>
          <t>New Customers - Remote Onboarding</t>
        </is>
      </c>
      <c r="C14" s="31" t="inlineStr">
        <is>
          <t>This datapoint is not applicable for reporting obliged entities only acting as a Bureau de Change and/or Investment Firm and/or Asset Management Company.
The customer enters into a business relationship with the firm in…</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c r="A15" s="29" t="inlineStr">
        <is>
          <t>CASP_AMLE_22_v1</t>
        </is>
      </c>
      <c r="B15" s="30" t="inlineStr">
        <is>
          <t>New Customers - Third Party Onboarding</t>
        </is>
      </c>
      <c r="C15" s="31" t="inlineStr">
        <is>
          <t>This datapoint is not applicable for reporting obliged entities only acting as a Bureau de Change and/or Investment Firm and/or Asset Management Company.
The customer is introduced by a third party (both subject and not…</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CASP_AMLE_23_v1</t>
        </is>
      </c>
      <c r="B16" s="30" t="inlineStr">
        <is>
          <t>New Customers - Third Party Onboarding (Non-supervised)</t>
        </is>
      </c>
      <c r="C16" s="31" t="inlineStr">
        <is>
          <t>This datapoint is not applicable for reporting obliged entities only acting as a Bureau de Change and/or Investment Firm and/or Asset Management Company.
This datapoint is a subset of datapoint FINS_AML_22 above. ‘Walk-…</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CASP_AMLE_24_v1</t>
        </is>
      </c>
      <c r="B17" s="30" t="inlineStr">
        <is>
          <t>Legal Entities - Complex Structure</t>
        </is>
      </c>
      <c r="C17" s="31" t="inlineStr">
        <is>
          <t>This datapoint is not applicable for reporting obliged entities only acting as a Bureau de Change.
Total of Legal Entity customers that are classified as having or forming part of a complex structure, as of end of the r…</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CASP_AMLE_25_v1</t>
        </is>
      </c>
      <c r="B18" s="30" t="inlineStr">
        <is>
          <t>Customers with high-risk activities</t>
        </is>
      </c>
      <c r="C18" s="31" t="inlineStr">
        <is>
          <t>As of end of the reference year.
A ‘high-risk activity’ should include, at least, the activities mentioned under Annex III of AMLR :
(1) Customer risk factors:
(a) the business relationship or occasional transaction is…
WHEN TO ANSWER: “Total Customers” (CASP_AMLE_14) is greater than “0”</t>
        </is>
      </c>
      <c r="D18" s="36"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IFERROR(AND($D$7&lt;&gt;"",$D$7&gt;0),FALSE)</f>
        <v/>
      </c>
      <c r="AJ18">
        <f>IFERROR(AND($D$7="",NOT(AND($D$7&lt;&gt;"",$D$7&gt;0))),FALSE)</f>
        <v/>
      </c>
      <c r="AK18">
        <f>IF(AI18,IF(AH18,"ANSWERED","MISSING"),IF(AJ18,IF(AH18,"INVALID","CONTROLLER MISSING"),IF(AH18,"INVALID","NOT APPLICABLE")))</f>
        <v/>
      </c>
      <c r="AL18" t="inlineStr">
        <is>
          <t>PARSED</t>
        </is>
      </c>
    </row>
    <row r="19">
      <c r="A19" s="29" t="inlineStr">
        <is>
          <t>CASP_AMLE_26_v1</t>
        </is>
      </c>
      <c r="B19" s="30" t="inlineStr">
        <is>
          <t>Legal entities with at least 1 Beneficial Owner resident in non-EEA countries</t>
        </is>
      </c>
      <c r="C19" s="31" t="inlineStr">
        <is>
          <t>This datapoint is not applicable for reporting obliged entities only acting as a Bureau de Change.
Legal person customers with at least one beneficial owner resident in a non-EEA country, as of end of the reference year…
WHEN TO ANSWER: “Legal Entities” (CASP_AMLE_16) is greater than “0”</t>
        </is>
      </c>
      <c r="D19" s="36"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IFERROR(AND($D$9&lt;&gt;"",$D$9&gt;0),FALSE)</f>
        <v/>
      </c>
      <c r="AJ19">
        <f>IFERROR(AND($D$9="",NOT(AND($D$9&lt;&gt;"",$D$9&gt;0))),FALSE)</f>
        <v/>
      </c>
      <c r="AK19">
        <f>IF(AI19,IF(AH19,"ANSWERED","MISSING"),IF(AJ19,IF(AH19,"INVALID","CONTROLLER MISSING"),IF(AH19,"INVALID","NOT APPLICABLE")))</f>
        <v/>
      </c>
      <c r="AL19" t="inlineStr">
        <is>
          <t>PARSED</t>
        </is>
      </c>
    </row>
    <row r="20">
      <c r="A20" s="29" t="inlineStr">
        <is>
          <t>CASP_AMLE_27_v1</t>
        </is>
      </c>
      <c r="B20" s="30" t="inlineStr">
        <is>
          <t>Customers with cross border Transactions - Non-EEA</t>
        </is>
      </c>
      <c r="C20" s="31" t="inlineStr">
        <is>
          <t>Customers with at least one (individual) transaction over EUR 250 from/to a non-EEA country during the reference year (initiation by either the customer or the counterparty).
In the context of this data collection Non-E…</t>
        </is>
      </c>
      <c r="D20" s="32"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IF(AH20,"ANSWERED","MISSING")</f>
        <v/>
      </c>
      <c r="AL20" t="inlineStr">
        <is>
          <t>NO_DEPENDENCY</t>
        </is>
      </c>
    </row>
    <row r="21">
      <c r="A21" s="29" t="inlineStr">
        <is>
          <t>CASP_AMLE_28_v1</t>
        </is>
      </c>
      <c r="B21" s="30" t="inlineStr">
        <is>
          <t>‘Walk-in customers’ with occasional transactions</t>
        </is>
      </c>
      <c r="C21" s="31" t="inlineStr">
        <is>
          <t>This data point is not applicable for reporting obliged entities only acting as a Credit Provider and/or Life Insurance Undertaking and/or Investment Firm and/or Asset Management Company and/or Other Obliged Entities
Na…
WHEN TO ANSWER: “Total Customers” (CASP_AMLE_14) is greater than “0”</t>
        </is>
      </c>
      <c r="D21" s="36"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IFERROR(AND($D$7&lt;&gt;"",$D$7&gt;0),FALSE)</f>
        <v/>
      </c>
      <c r="AJ21">
        <f>IFERROR(AND($D$7="",NOT(AND($D$7&lt;&gt;"",$D$7&gt;0))),FALSE)</f>
        <v/>
      </c>
      <c r="AK21">
        <f>IF(AI21,IF(AH21,"ANSWERED","MISSING"),IF(AJ21,IF(AH21,"INVALID","CONTROLLER MISSING"),IF(AH21,"INVALID","NOT APPLICABLE")))</f>
        <v/>
      </c>
      <c r="AL21" t="inlineStr">
        <is>
          <t>PARSED</t>
        </is>
      </c>
    </row>
    <row r="22">
      <c r="A22" s="29" t="inlineStr">
        <is>
          <t>CASP_AMLE_29_v1</t>
        </is>
      </c>
      <c r="B22" s="30" t="inlineStr">
        <is>
          <t>Occasional Transactions carried out by ‘Walk-in customers’</t>
        </is>
      </c>
      <c r="C22" s="31" t="inlineStr">
        <is>
          <t>This data point is not applicable for reporting obliged entities only acting as a Credit Provider and/or Life Insurance Undertaking and/or Investment Firm and/or Asset Management Company and/or Other Obliged Entities
Th…
WHEN TO ANSWER: “Total Customers” (CASP_AMLE_14) is greater than “0”</t>
        </is>
      </c>
      <c r="D22" s="36"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IFERROR(AND($D$7&lt;&gt;"",$D$7&gt;0),FALSE)</f>
        <v/>
      </c>
      <c r="AJ22">
        <f>IFERROR(AND($D$7="",NOT(AND($D$7&lt;&gt;"",$D$7&gt;0))),FALSE)</f>
        <v/>
      </c>
      <c r="AK22">
        <f>IF(AI22,IF(AH22,"ANSWERED","MISSING"),IF(AJ22,IF(AH22,"INVALID","CONTROLLER MISSING"),IF(AH22,"INVALID","NOT APPLICABLE")))</f>
        <v/>
      </c>
      <c r="AL22" t="inlineStr">
        <is>
          <t>PARSED</t>
        </is>
      </c>
    </row>
    <row r="23">
      <c r="A23" s="29" t="inlineStr">
        <is>
          <t>CASP_AMLE_30_v1</t>
        </is>
      </c>
      <c r="B23" s="30" t="inlineStr">
        <is>
          <t>Customers with requests from FIU</t>
        </is>
      </c>
      <c r="C23" s="31" t="inlineStr">
        <is>
          <t>The FIU is the Finance Intelligence Unit of the respective country where the Obliged Entity operates or, when the Obliged Entity operates through the freedom to provide services, where its registered office is located o…</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CASP_AMLE_31_v1</t>
        </is>
      </c>
      <c r="B24" s="30" t="inlineStr">
        <is>
          <t>Please list the total number of customers for whom your entity carried out an
occasional transaction during the prior calendar year.</t>
        </is>
      </c>
      <c r="C24" s="31" t="inlineStr">
        <is>
          <t>Further explanation of label not specified. Please refer to question text in label column.</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CASP_AMLE_32_v1</t>
        </is>
      </c>
      <c r="B25" s="30" t="inlineStr">
        <is>
          <t>Please list the number of business relationships where the customer is a commercial
partnership.</t>
        </is>
      </c>
      <c r="C25" s="31" t="inlineStr">
        <is>
          <t>Further explanation of label not specified. Please refer to question text in label column.
WHEN TO ANSWER: “Legal Entities” (CASP_AMLE_16) is greater than “0”</t>
        </is>
      </c>
      <c r="D25" s="36"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IFERROR(AND($D$9&lt;&gt;"",$D$9&gt;0),FALSE)</f>
        <v/>
      </c>
      <c r="AJ25">
        <f>IFERROR(AND($D$9="",NOT(AND($D$9&lt;&gt;"",$D$9&gt;0))),FALSE)</f>
        <v/>
      </c>
      <c r="AK25">
        <f>IF(AI25,IF(AH25,"ANSWERED","MISSING"),IF(AJ25,IF(AH25,"INVALID","CONTROLLER MISSING"),IF(AH25,"INVALID","NOT APPLICABLE")))</f>
        <v/>
      </c>
      <c r="AL25" t="inlineStr">
        <is>
          <t>PARSED</t>
        </is>
      </c>
    </row>
    <row r="26">
      <c r="A26" s="29" t="inlineStr">
        <is>
          <t>CASP_AMLE_33_v1</t>
        </is>
      </c>
      <c r="B26" s="30" t="inlineStr">
        <is>
          <t>Please indicate the number of customers and business relationships where the customer is a foundation, charity, association, or other non-profit entity.</t>
        </is>
      </c>
      <c r="C26" s="31" t="inlineStr">
        <is>
          <t>Further explanation of label not specified. Please refer to question text in label column.
WHEN TO ANSWER: “Legal Entities” (CASP_AMLE_16) is greater than “0”</t>
        </is>
      </c>
      <c r="D26" s="36"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IFERROR(AND($D$9&lt;&gt;"",$D$9&gt;0),FALSE)</f>
        <v/>
      </c>
      <c r="AJ26">
        <f>IFERROR(AND($D$9="",NOT(AND($D$9&lt;&gt;"",$D$9&gt;0))),FALSE)</f>
        <v/>
      </c>
      <c r="AK26">
        <f>IF(AI26,IF(AH26,"ANSWERED","MISSING"),IF(AJ26,IF(AH26,"INVALID","CONTROLLER MISSING"),IF(AH26,"INVALID","NOT APPLICABLE")))</f>
        <v/>
      </c>
      <c r="AL26" t="inlineStr">
        <is>
          <t>PARSED</t>
        </is>
      </c>
    </row>
    <row r="27">
      <c r="A27" s="29" t="inlineStr">
        <is>
          <t>CASP_AMLE_34_v1</t>
        </is>
      </c>
      <c r="B27" s="30" t="inlineStr">
        <is>
          <t>Please list the number of business relationships where the customer is a trust.</t>
        </is>
      </c>
      <c r="C27" s="31" t="inlineStr">
        <is>
          <t>Further explanation of label not specified. Please refer to question text in label column.
WHEN TO ANSWER: “Legal Entities” (CASP_AMLE_16) is greater than “0”</t>
        </is>
      </c>
      <c r="D27" s="36"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IFERROR(AND($D$9&lt;&gt;"",$D$9&gt;0),FALSE)</f>
        <v/>
      </c>
      <c r="AJ27">
        <f>IFERROR(AND($D$9="",NOT(AND($D$9&lt;&gt;"",$D$9&gt;0))),FALSE)</f>
        <v/>
      </c>
      <c r="AK27">
        <f>IF(AI27,IF(AH27,"ANSWERED","MISSING"),IF(AJ27,IF(AH27,"INVALID","CONTROLLER MISSING"),IF(AH27,"INVALID","NOT APPLICABLE")))</f>
        <v/>
      </c>
      <c r="AL27" t="inlineStr">
        <is>
          <t>PARSED</t>
        </is>
      </c>
    </row>
    <row r="28">
      <c r="A28" s="29" t="inlineStr">
        <is>
          <t>CASP_AMLE_35_v1</t>
        </is>
      </c>
      <c r="B28" s="30" t="inlineStr">
        <is>
          <t>Please list the number of customers who are natural persons serviced during the
prior calendar year, that benefited from residency schemes, citizenship by investment
schemes, or are applicants or prospective applicants for such schemes issued by
Malta.</t>
        </is>
      </c>
      <c r="C28" s="31" t="inlineStr">
        <is>
          <t>Further explanation of label not specified. Please refer to question text in label column.
WHEN TO ANSWER: “Natural Persons” (CASP_AMLE_15) is greater than “0”</t>
        </is>
      </c>
      <c r="D28" s="36"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IFERROR(AND($D$8&lt;&gt;"",$D$8&gt;0),FALSE)</f>
        <v/>
      </c>
      <c r="AJ28">
        <f>IFERROR(AND($D$8="",NOT(AND($D$8&lt;&gt;"",$D$8&gt;0))),FALSE)</f>
        <v/>
      </c>
      <c r="AK28">
        <f>IF(AI28,IF(AH28,"ANSWERED","MISSING"),IF(AJ28,IF(AH28,"INVALID","CONTROLLER MISSING"),IF(AH28,"INVALID","NOT APPLICABLE")))</f>
        <v/>
      </c>
      <c r="AL28" t="inlineStr">
        <is>
          <t>PARSED</t>
        </is>
      </c>
    </row>
    <row r="29">
      <c r="A29" s="29" t="inlineStr">
        <is>
          <t>CASP_AMLE_36_v1</t>
        </is>
      </c>
      <c r="B29" s="30"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29" s="31" t="inlineStr">
        <is>
          <t>Further explanation of label not specified. Please refer to question text in label column.
WHEN TO ANSWER: “Natural Persons” (CASP_AMLE_15) is greater than “0”</t>
        </is>
      </c>
      <c r="D29" s="36"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IFERROR(AND($D$8&lt;&gt;"",$D$8&gt;0),FALSE)</f>
        <v/>
      </c>
      <c r="AJ29">
        <f>IFERROR(AND($D$8="",NOT(AND($D$8&lt;&gt;"",$D$8&gt;0))),FALSE)</f>
        <v/>
      </c>
      <c r="AK29">
        <f>IF(AI29,IF(AH29,"ANSWERED","MISSING"),IF(AJ29,IF(AH29,"INVALID","CONTROLLER MISSING"),IF(AH29,"INVALID","NOT APPLICABLE")))</f>
        <v/>
      </c>
      <c r="AL29" t="inlineStr">
        <is>
          <t>PARSED</t>
        </is>
      </c>
    </row>
    <row r="30">
      <c r="A30" s="29" t="inlineStr">
        <is>
          <t>CASP_AMLE_38_v1</t>
        </is>
      </c>
      <c r="B30" s="30" t="inlineStr">
        <is>
          <t>Of the total number of active customers, please specify the % of customers rated as high risk.</t>
        </is>
      </c>
      <c r="C30" s="31" t="inlineStr">
        <is>
          <t>Further explanation of label not specified. Please refer to question text in label column.</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CASP_AMLE_39_v1</t>
        </is>
      </c>
      <c r="B31" s="30" t="inlineStr">
        <is>
          <t>Of the total number of active customers, please specify the % of customers rated as medium risk</t>
        </is>
      </c>
      <c r="C31" s="31" t="inlineStr">
        <is>
          <t>Further explanation of label not specified. Please refer to question text in label column.</t>
        </is>
      </c>
      <c r="D31" s="32"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IF(AH31,"ANSWERED","MISSING")</f>
        <v/>
      </c>
      <c r="AL31" t="inlineStr">
        <is>
          <t>NO_DEPENDENCY</t>
        </is>
      </c>
    </row>
    <row r="32">
      <c r="A32" s="29" t="inlineStr">
        <is>
          <t>CASP_AMLE_40_v1</t>
        </is>
      </c>
      <c r="B32" s="30" t="inlineStr">
        <is>
          <t>Of the total number of active customers, please specify the % of customers rated as low risk</t>
        </is>
      </c>
      <c r="C32" s="31" t="inlineStr">
        <is>
          <t>Further explanation of label not specified. Please refer to question text in label column.</t>
        </is>
      </c>
      <c r="D32" s="32"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IF(AH32,"ANSWERED","MISSING")</f>
        <v/>
      </c>
      <c r="AL32" t="inlineStr">
        <is>
          <t>NO_DEPENDENCY</t>
        </is>
      </c>
    </row>
    <row r="33">
      <c r="A33" s="29" t="inlineStr">
        <is>
          <t>CASP_AMLE_41_v1</t>
        </is>
      </c>
      <c r="B33" s="30" t="inlineStr">
        <is>
          <t>Does your entity have customers (including beneficial owners and directors) who have been convicted of a criminal offence that could have potentially generated illicit proceeds?</t>
        </is>
      </c>
      <c r="C33" s="31" t="inlineStr">
        <is>
          <t>Further explanation of label not specified. Please refer to question text in label column.
OPTIONS: Yes | No</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CASP_AMLE_42_v1</t>
        </is>
      </c>
      <c r="B34" s="30" t="inlineStr">
        <is>
          <t>Do shell companies form part of the customer base?</t>
        </is>
      </c>
      <c r="C34" s="31" t="inlineStr">
        <is>
          <t>Further explanation of label not specified. Please refer to question text in label column.
OPTIONS: Yes | No</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CASP_AMLE_43_v1</t>
        </is>
      </c>
      <c r="B35" s="30" t="inlineStr">
        <is>
          <t>Are there customers in the customer base who raised capital through Initial Coin Offerings (ICOs), Securitised Coin Offerings (SCOs) and/or crowdfunding?</t>
        </is>
      </c>
      <c r="C35" s="31" t="inlineStr">
        <is>
          <t>Further explanation of label not specified. Please refer to question text in label column.
OPTIONS: Yes | No</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ht="24" customHeight="1">
      <c r="A36" s="28" t="inlineStr">
        <is>
          <t>AMLE — PRODUCT RISK</t>
        </is>
      </c>
      <c r="B36" s="28" t="n"/>
      <c r="C36" s="28" t="n"/>
      <c r="D36" s="28" t="n"/>
      <c r="E36" s="28" t="n"/>
      <c r="F36" s="28" t="n"/>
      <c r="G36" s="28" t="n"/>
      <c r="H36" s="28" t="n"/>
      <c r="I36" s="28" t="n"/>
      <c r="J36" s="28" t="n"/>
      <c r="K36" s="28" t="n"/>
      <c r="L36" s="28" t="n"/>
      <c r="M36" s="28" t="n"/>
      <c r="N36" s="28" t="n"/>
      <c r="O36" s="28" t="n"/>
      <c r="P36" s="28" t="n"/>
      <c r="Q36" s="28" t="n"/>
      <c r="R36" s="28" t="n"/>
      <c r="S36" s="28" t="n"/>
      <c r="T36" s="28" t="n"/>
      <c r="U36" s="28" t="n"/>
      <c r="V36" s="28" t="n"/>
      <c r="W36" s="28" t="n"/>
      <c r="X36" s="28" t="n"/>
      <c r="Y36" s="28" t="n"/>
      <c r="Z36" s="28" t="n"/>
      <c r="AA36" s="28" t="n"/>
      <c r="AB36" s="28" t="n"/>
      <c r="AC36" s="28" t="n"/>
      <c r="AD36" s="28" t="n"/>
      <c r="AE36" s="28" t="n"/>
      <c r="AF36" s="28" t="n"/>
      <c r="AG36" s="28" t="n"/>
    </row>
    <row r="37">
      <c r="A37" s="29" t="inlineStr">
        <is>
          <t>CASP_AMLE_8_v1</t>
        </is>
      </c>
      <c r="B37" s="30" t="inlineStr">
        <is>
          <t>Product and Services</t>
        </is>
      </c>
      <c r="C37" s="31" t="inlineStr">
        <is>
          <t>Further explanation of label not specified. Please refer to question text in label column.
HOW TO ANSWER: Multiple values; one item per Value_N cell; duplicates are not allowed.
OPTIONS: Use the dropdown list; the full option list is intentionally not repeated here.</t>
        </is>
      </c>
      <c r="D37" s="32" t="inlineStr"/>
      <c r="E37" s="36" t="inlineStr"/>
      <c r="F37" s="36" t="inlineStr"/>
      <c r="G37" s="36" t="inlineStr"/>
      <c r="H37" s="36" t="inlineStr"/>
      <c r="I37" s="36" t="inlineStr"/>
      <c r="J37" s="36" t="inlineStr"/>
      <c r="K37" s="36" t="inlineStr"/>
      <c r="L37" s="36" t="inlineStr"/>
      <c r="M37" s="36" t="inlineStr"/>
      <c r="N37" s="36" t="inlineStr"/>
      <c r="O37" s="36" t="inlineStr"/>
      <c r="P37" s="36" t="inlineStr"/>
      <c r="Q37" s="36" t="inlineStr"/>
      <c r="R37" s="36" t="inlineStr"/>
      <c r="S37" s="36" t="inlineStr"/>
      <c r="T37" s="36" t="inlineStr"/>
      <c r="U37" s="36" t="inlineStr"/>
      <c r="V37" s="36" t="inlineStr"/>
      <c r="W37" s="36" t="inlineStr"/>
      <c r="X37" s="36" t="inlineStr"/>
      <c r="Y37" s="36" t="inlineStr"/>
      <c r="Z37" s="36" t="inlineStr"/>
      <c r="AA37" s="36" t="inlineStr"/>
      <c r="AB37" s="36" t="inlineStr"/>
      <c r="AC37" s="36" t="inlineStr"/>
      <c r="AD37" s="36" t="inlineStr"/>
      <c r="AE37" s="36" t="inlineStr"/>
      <c r="AF37" s="36" t="inlineStr"/>
      <c r="AG37" s="36" t="inlineStr"/>
      <c r="AH37">
        <f>COUNTA(D37:AG37)&gt;0</f>
        <v/>
      </c>
      <c r="AI37">
        <f>TRUE</f>
        <v/>
      </c>
      <c r="AJ37">
        <f>FALSE</f>
        <v/>
      </c>
      <c r="AK37">
        <f>IF(AH37,"ANSWERED","MISSING")</f>
        <v/>
      </c>
      <c r="AL37" t="inlineStr">
        <is>
          <t>NO_DEPENDENCY</t>
        </is>
      </c>
    </row>
    <row r="38">
      <c r="A38" s="29" t="inlineStr">
        <is>
          <t>CASP_AMLE_9_v1</t>
        </is>
      </c>
      <c r="B38" s="30" t="inlineStr">
        <is>
          <t xml:space="preserve">Has your entity introduced new products in the prior calendar year?
</t>
        </is>
      </c>
      <c r="C38" s="31" t="inlineStr">
        <is>
          <t>Further explanation of label not specified. Please refer to question text in label column.
OPTIONS: Yes | No</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CASP_AMLE_10_v1</t>
        </is>
      </c>
      <c r="B39" s="30" t="inlineStr">
        <is>
          <t>Please include a brief description of the product features recently introduced</t>
        </is>
      </c>
      <c r="C39" s="31" t="inlineStr">
        <is>
          <t>Further explanation of label not specified. Please refer to question text in label column.
WHEN TO ANSWER: “Has your entity introduced new products in the prior calendar year?” (CASP_AMLE_9) is “Yes”</t>
        </is>
      </c>
      <c r="D39" s="36"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IFERROR(AND($D$38&lt;&gt;"",$D$38="Yes"),FALSE)</f>
        <v/>
      </c>
      <c r="AJ39">
        <f>IFERROR(AND($D$38="",NOT(AND($D$38&lt;&gt;"",$D$38="Yes"))),FALSE)</f>
        <v/>
      </c>
      <c r="AK39">
        <f>IF(AI39,IF(AH39,"ANSWERED","MISSING"),IF(AJ39,IF(AH39,"INVALID","CONTROLLER MISSING"),IF(AH39,"INVALID","NOT APPLICABLE")))</f>
        <v/>
      </c>
      <c r="AL39" t="inlineStr">
        <is>
          <t>PARSED</t>
        </is>
      </c>
    </row>
    <row r="40">
      <c r="A40" s="29" t="inlineStr">
        <is>
          <t>CASP_AMLE_11_v1</t>
        </is>
      </c>
      <c r="B40" s="30" t="inlineStr">
        <is>
          <t>Were any of the products and/or services provided by you as a subject person, ceased due to de-risking practices during the prior calendar year?</t>
        </is>
      </c>
      <c r="C40" s="31" t="inlineStr">
        <is>
          <t>Further explanation of label not specified. Please refer to question text in label column.
OPTIONS: Yes | No</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CASP_AMLE_12_v1</t>
        </is>
      </c>
      <c r="B41" s="30" t="inlineStr">
        <is>
          <t>Provide details of the de-risking.</t>
        </is>
      </c>
      <c r="C41" s="31" t="inlineStr">
        <is>
          <t>Further explanation of label not specified. Please refer to question text in label column.
WHEN TO ANSWER: “Were any of the products and/or services provided by you as a subject person, ceased due to de-risking practices during the prior calendar year?” (CASP_AMLE_11) is “Yes”</t>
        </is>
      </c>
      <c r="D41" s="36"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IFERROR(AND($D$40&lt;&gt;"",$D$40="Yes"),FALSE)</f>
        <v/>
      </c>
      <c r="AJ41">
        <f>IFERROR(AND($D$40="",NOT(AND($D$40&lt;&gt;"",$D$40="Yes"))),FALSE)</f>
        <v/>
      </c>
      <c r="AK41">
        <f>IF(AI41,IF(AH41,"ANSWERED","MISSING"),IF(AJ41,IF(AH41,"INVALID","CONTROLLER MISSING"),IF(AH41,"INVALID","NOT APPLICABLE")))</f>
        <v/>
      </c>
      <c r="AL41" t="inlineStr">
        <is>
          <t>PARSED</t>
        </is>
      </c>
    </row>
    <row r="42">
      <c r="A42" s="29" t="inlineStr">
        <is>
          <t>CASP_AMLE_13_v1</t>
        </is>
      </c>
      <c r="B42" s="30" t="inlineStr">
        <is>
          <t>Do you offer Financial leasing contracts?</t>
        </is>
      </c>
      <c r="C42" s="31" t="inlineStr">
        <is>
          <t>Further explanation of label not specified. Please refer to question text in label column.
OPTIONS: Yes | No</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CASP_AMLE_44_v1</t>
        </is>
      </c>
      <c r="B43" s="30" t="inlineStr">
        <is>
          <t>Payment Accounts</t>
        </is>
      </c>
      <c r="C43" s="31" t="inlineStr">
        <is>
          <t>Total number of payment accounts at the end of the reference year.
WHEN TO ANSWER: “Product and Services” (CASP_AMLE_8) includes “Payment Accounts”</t>
        </is>
      </c>
      <c r="D43" s="36"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IFERROR(COUNTIF('2- AMLE'!$D$37:$AG$37,"Payment Accounts")&gt;0,FALSE)</f>
        <v/>
      </c>
      <c r="AJ43">
        <f>IFERROR(AND(COUNTA('2- AMLE'!$D$37:$AG$37)=0,NOT(COUNTIF('2- AMLE'!$D$37:$AG$37,"Payment Accounts")&gt;0)),FALSE)</f>
        <v/>
      </c>
      <c r="AK43">
        <f>IF(AI43,IF(AH43,"ANSWERED","MISSING"),IF(AJ43,IF(AH43,"INVALID","CONTROLLER MISSING"),IF(AH43,"INVALID","NOT APPLICABLE")))</f>
        <v/>
      </c>
      <c r="AL43" t="inlineStr">
        <is>
          <t>PARSED</t>
        </is>
      </c>
    </row>
    <row r="44">
      <c r="A44" s="29" t="inlineStr">
        <is>
          <t>CASP_AMLE_45_v1</t>
        </is>
      </c>
      <c r="B44" s="30" t="inlineStr">
        <is>
          <t>Incoming Transactions - Value</t>
        </is>
      </c>
      <c r="C44" s="31" t="inlineStr">
        <is>
          <t>The following shall be excluded:
- Internal transfers – The crediting of funds to a payment account from another payment account held by the same payment service user within the same obliged entity.
For joint payment ac…
WHEN TO ANSWER: “Product and Services” (CASP_AMLE_8) includes “Payment Accounts”</t>
        </is>
      </c>
      <c r="D44" s="36"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IFERROR(COUNTIF('2- AMLE'!$D$37:$AG$37,"Payment Accounts")&gt;0,FALSE)</f>
        <v/>
      </c>
      <c r="AJ44">
        <f>IFERROR(AND(COUNTA('2- AMLE'!$D$37:$AG$37)=0,NOT(COUNTIF('2- AMLE'!$D$37:$AG$37,"Payment Accounts")&gt;0)),FALSE)</f>
        <v/>
      </c>
      <c r="AK44">
        <f>IF(AI44,IF(AH44,"ANSWERED","MISSING"),IF(AJ44,IF(AH44,"INVALID","CONTROLLER MISSING"),IF(AH44,"INVALID","NOT APPLICABLE")))</f>
        <v/>
      </c>
      <c r="AL44" t="inlineStr">
        <is>
          <t>PARSED</t>
        </is>
      </c>
    </row>
    <row r="45">
      <c r="A45" s="29" t="inlineStr">
        <is>
          <t>CASP_AMLE_46_v1</t>
        </is>
      </c>
      <c r="B45" s="30" t="inlineStr">
        <is>
          <t>Incoming Transactions - Number</t>
        </is>
      </c>
      <c r="C45" s="31" t="inlineStr">
        <is>
          <t>Number of transactions related to the value mentioned in FINS_AML_45 above. For the sake of consistency, the exclusions mentioned for data point FINS_AML_45 should also apply to this data point.
WHEN TO ANSWER: “Product and Services” (CASP_AMLE_8) includes “Payment Accounts”</t>
        </is>
      </c>
      <c r="D45" s="36"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IFERROR(COUNTIF('2- AMLE'!$D$37:$AG$37,"Payment Accounts")&gt;0,FALSE)</f>
        <v/>
      </c>
      <c r="AJ45">
        <f>IFERROR(AND(COUNTA('2- AMLE'!$D$37:$AG$37)=0,NOT(COUNTIF('2- AMLE'!$D$37:$AG$37,"Payment Accounts")&gt;0)),FALSE)</f>
        <v/>
      </c>
      <c r="AK45">
        <f>IF(AI45,IF(AH45,"ANSWERED","MISSING"),IF(AJ45,IF(AH45,"INVALID","CONTROLLER MISSING"),IF(AH45,"INVALID","NOT APPLICABLE")))</f>
        <v/>
      </c>
      <c r="AL45" t="inlineStr">
        <is>
          <t>PARSED</t>
        </is>
      </c>
    </row>
    <row r="46">
      <c r="A46" s="29" t="inlineStr">
        <is>
          <t>CASP_AMLE_47_v1</t>
        </is>
      </c>
      <c r="B46" s="30" t="inlineStr">
        <is>
          <t>Outgoing Transactions - Value</t>
        </is>
      </c>
      <c r="C46" s="31" t="inlineStr">
        <is>
          <t>The following shall be excluded from this calculation:
- Internal transfers – The debiting of funds from a payment account to another payment account held by the same payment service user within the same obliged entity.…
WHEN TO ANSWER: “Product and Services” (CASP_AMLE_8) includes “Payment Accounts”</t>
        </is>
      </c>
      <c r="D46" s="36"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IFERROR(COUNTIF('2- AMLE'!$D$37:$AG$37,"Payment Accounts")&gt;0,FALSE)</f>
        <v/>
      </c>
      <c r="AJ46">
        <f>IFERROR(AND(COUNTA('2- AMLE'!$D$37:$AG$37)=0,NOT(COUNTIF('2- AMLE'!$D$37:$AG$37,"Payment Accounts")&gt;0)),FALSE)</f>
        <v/>
      </c>
      <c r="AK46">
        <f>IF(AI46,IF(AH46,"ANSWERED","MISSING"),IF(AJ46,IF(AH46,"INVALID","CONTROLLER MISSING"),IF(AH46,"INVALID","NOT APPLICABLE")))</f>
        <v/>
      </c>
      <c r="AL46" t="inlineStr">
        <is>
          <t>PARSED</t>
        </is>
      </c>
    </row>
    <row r="47">
      <c r="A47" s="29" t="inlineStr">
        <is>
          <t>CASP_AMLE_48_v1</t>
        </is>
      </c>
      <c r="B47" s="30" t="inlineStr">
        <is>
          <t>Outgoing Transactions - Number</t>
        </is>
      </c>
      <c r="C47" s="31" t="inlineStr">
        <is>
          <t>Number of transactions related to the value mentioned in FINS_AML_47 above. For the sake of consistency, the exclusion mentioned for data point FINS_AML_47 should also apply to this data point.
WHEN TO ANSWER: “Product and Services” (CASP_AMLE_8) includes “Payment Accounts”</t>
        </is>
      </c>
      <c r="D47" s="36"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IFERROR(COUNTIF('2- AMLE'!$D$37:$AG$37,"Payment Accounts")&gt;0,FALSE)</f>
        <v/>
      </c>
      <c r="AJ47">
        <f>IFERROR(AND(COUNTA('2- AMLE'!$D$37:$AG$37)=0,NOT(COUNTIF('2- AMLE'!$D$37:$AG$37,"Payment Accounts")&gt;0)),FALSE)</f>
        <v/>
      </c>
      <c r="AK47">
        <f>IF(AI47,IF(AH47,"ANSWERED","MISSING"),IF(AJ47,IF(AH47,"INVALID","CONTROLLER MISSING"),IF(AH47,"INVALID","NOT APPLICABLE")))</f>
        <v/>
      </c>
      <c r="AL47" t="inlineStr">
        <is>
          <t>PARSED</t>
        </is>
      </c>
    </row>
    <row r="48">
      <c r="A48" s="29" t="inlineStr">
        <is>
          <t>CASP_AMLE_49_v1</t>
        </is>
      </c>
      <c r="B48" s="30" t="inlineStr">
        <is>
          <t>Master Accounts with Linked Virtual IBANs</t>
        </is>
      </c>
      <c r="C48" s="31" t="inlineStr">
        <is>
          <t>Indicate the total number of master accounts with linked virtual IBANs (vIBANs) as of as of end of the reference year. This includes both individual and pooled vIBAN accounts.
WHEN TO ANSWER: “Product and Services” (CASP_AMLE_8) includes “Virtual IBANs”</t>
        </is>
      </c>
      <c r="D48" s="36"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IFERROR(COUNTIF('2- AMLE'!$D$37:$AG$37,"Virtual IBANs")&gt;0,FALSE)</f>
        <v/>
      </c>
      <c r="AJ48">
        <f>IFERROR(AND(COUNTA('2- AMLE'!$D$37:$AG$37)=0,NOT(COUNTIF('2- AMLE'!$D$37:$AG$37,"Virtual IBANs")&gt;0)),FALSE)</f>
        <v/>
      </c>
      <c r="AK48">
        <f>IF(AI48,IF(AH48,"ANSWERED","MISSING"),IF(AJ48,IF(AH48,"INVALID","CONTROLLER MISSING"),IF(AH48,"INVALID","NOT APPLICABLE")))</f>
        <v/>
      </c>
      <c r="AL48" t="inlineStr">
        <is>
          <t>PARSED</t>
        </is>
      </c>
    </row>
    <row r="49">
      <c r="A49" s="29" t="inlineStr">
        <is>
          <t>CASP_AMLE_50_v1</t>
        </is>
      </c>
      <c r="B49" s="30" t="inlineStr">
        <is>
          <t>Transactions on vIBANs (Incoming) - Number</t>
        </is>
      </c>
      <c r="C49" s="31" t="inlineStr">
        <is>
          <t>Indicate Transactions on vIBANs (Incoming) - Number during the reference year.
WHEN TO ANSWER: “Product and Services” (CASP_AMLE_8) includes “Virtual IBANs”</t>
        </is>
      </c>
      <c r="D49" s="36"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IFERROR(COUNTIF('2- AMLE'!$D$37:$AG$37,"Virtual IBANs")&gt;0,FALSE)</f>
        <v/>
      </c>
      <c r="AJ49">
        <f>IFERROR(AND(COUNTA('2- AMLE'!$D$37:$AG$37)=0,NOT(COUNTIF('2- AMLE'!$D$37:$AG$37,"Virtual IBANs")&gt;0)),FALSE)</f>
        <v/>
      </c>
      <c r="AK49">
        <f>IF(AI49,IF(AH49,"ANSWERED","MISSING"),IF(AJ49,IF(AH49,"INVALID","CONTROLLER MISSING"),IF(AH49,"INVALID","NOT APPLICABLE")))</f>
        <v/>
      </c>
      <c r="AL49" t="inlineStr">
        <is>
          <t>PARSED</t>
        </is>
      </c>
    </row>
    <row r="50">
      <c r="A50" s="29" t="inlineStr">
        <is>
          <t>CASP_AMLE_51_v1</t>
        </is>
      </c>
      <c r="B50" s="30" t="inlineStr">
        <is>
          <t>Transactions on vIBANs (Incoming) - Value</t>
        </is>
      </c>
      <c r="C50" s="31" t="inlineStr">
        <is>
          <t>Indicate Transactions on vIBANs (Incoming) - Value during the reference year.
Subject persons are required to use the same reporting currency selected for the MFSA prudential return when completing the AML/CFT return.…
WHEN TO ANSWER: “Product and Services” (CASP_AMLE_8) includes “Virtual IBANs”</t>
        </is>
      </c>
      <c r="D50" s="36"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IFERROR(COUNTIF('2- AMLE'!$D$37:$AG$37,"Virtual IBANs")&gt;0,FALSE)</f>
        <v/>
      </c>
      <c r="AJ50">
        <f>IFERROR(AND(COUNTA('2- AMLE'!$D$37:$AG$37)=0,NOT(COUNTIF('2- AMLE'!$D$37:$AG$37,"Virtual IBANs")&gt;0)),FALSE)</f>
        <v/>
      </c>
      <c r="AK50">
        <f>IF(AI50,IF(AH50,"ANSWERED","MISSING"),IF(AJ50,IF(AH50,"INVALID","CONTROLLER MISSING"),IF(AH50,"INVALID","NOT APPLICABLE")))</f>
        <v/>
      </c>
      <c r="AL50" t="inlineStr">
        <is>
          <t>PARSED</t>
        </is>
      </c>
    </row>
    <row r="51">
      <c r="A51" s="29" t="inlineStr">
        <is>
          <t>CASP_AMLE_52_v1</t>
        </is>
      </c>
      <c r="B51" s="30" t="inlineStr">
        <is>
          <t>Transactions on vIBANs (Outgoing) - Number</t>
        </is>
      </c>
      <c r="C51" s="31" t="inlineStr">
        <is>
          <t>Indicate Transactions on vIBANs (Outgoing) - Number during the reference year.
WHEN TO ANSWER: “Product and Services” (CASP_AMLE_8) includes “Virtual IBANs”</t>
        </is>
      </c>
      <c r="D51" s="36"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IFERROR(COUNTIF('2- AMLE'!$D$37:$AG$37,"Virtual IBANs")&gt;0,FALSE)</f>
        <v/>
      </c>
      <c r="AJ51">
        <f>IFERROR(AND(COUNTA('2- AMLE'!$D$37:$AG$37)=0,NOT(COUNTIF('2- AMLE'!$D$37:$AG$37,"Virtual IBANs")&gt;0)),FALSE)</f>
        <v/>
      </c>
      <c r="AK51">
        <f>IF(AI51,IF(AH51,"ANSWERED","MISSING"),IF(AJ51,IF(AH51,"INVALID","CONTROLLER MISSING"),IF(AH51,"INVALID","NOT APPLICABLE")))</f>
        <v/>
      </c>
      <c r="AL51" t="inlineStr">
        <is>
          <t>PARSED</t>
        </is>
      </c>
    </row>
    <row r="52">
      <c r="A52" s="29" t="inlineStr">
        <is>
          <t>CASP_AMLE_53_v1</t>
        </is>
      </c>
      <c r="B52" s="30" t="inlineStr">
        <is>
          <t>Transactions on vIBANs (Outgoing) - Value</t>
        </is>
      </c>
      <c r="C52" s="31" t="inlineStr">
        <is>
          <t>Indicate Transactions on vIBANs (Outgoing) - Value during the reference year.
Subject persons are required to use the same reporting currency selected for the MFSA prudential return when completing the AML/CFT return.…
WHEN TO ANSWER: “Product and Services” (CASP_AMLE_8) includes “Virtual IBANs”</t>
        </is>
      </c>
      <c r="D52" s="36"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IFERROR(COUNTIF('2- AMLE'!$D$37:$AG$37,"Virtual IBANs")&gt;0,FALSE)</f>
        <v/>
      </c>
      <c r="AJ52">
        <f>IFERROR(AND(COUNTA('2- AMLE'!$D$37:$AG$37)=0,NOT(COUNTIF('2- AMLE'!$D$37:$AG$37,"Virtual IBANs")&gt;0)),FALSE)</f>
        <v/>
      </c>
      <c r="AK52">
        <f>IF(AI52,IF(AH52,"ANSWERED","MISSING"),IF(AJ52,IF(AH52,"INVALID","CONTROLLER MISSING"),IF(AH52,"INVALID","NOT APPLICABLE")))</f>
        <v/>
      </c>
      <c r="AL52" t="inlineStr">
        <is>
          <t>PARSED</t>
        </is>
      </c>
    </row>
    <row r="53">
      <c r="A53" s="29" t="inlineStr">
        <is>
          <t>CASP_AMLE_54_v1</t>
        </is>
      </c>
      <c r="B53" s="30" t="inlineStr">
        <is>
          <t>Re-issued Virtual IBANs</t>
        </is>
      </c>
      <c r="C53" s="31" t="inlineStr">
        <is>
          <t>Indicate the total number of re-issued Virtual IBANs during the reference year.
Re-issued IBANs can be regarded as virtual IBANs for which the end user is not a customer of the obliged entity during the reference year.
WHEN TO ANSWER: “Product and Services” (CASP_AMLE_8) includes “Virtual IBANs”</t>
        </is>
      </c>
      <c r="D53" s="36"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IFERROR(COUNTIF('2- AMLE'!$D$37:$AG$37,"Virtual IBANs")&gt;0,FALSE)</f>
        <v/>
      </c>
      <c r="AJ53">
        <f>IFERROR(AND(COUNTA('2- AMLE'!$D$37:$AG$37)=0,NOT(COUNTIF('2- AMLE'!$D$37:$AG$37,"Virtual IBANs")&gt;0)),FALSE)</f>
        <v/>
      </c>
      <c r="AK53">
        <f>IF(AI53,IF(AH53,"ANSWERED","MISSING"),IF(AJ53,IF(AH53,"INVALID","CONTROLLER MISSING"),IF(AH53,"INVALID","NOT APPLICABLE")))</f>
        <v/>
      </c>
      <c r="AL53" t="inlineStr">
        <is>
          <t>PARSED</t>
        </is>
      </c>
    </row>
    <row r="54">
      <c r="A54" s="29" t="inlineStr">
        <is>
          <t>CASP_AMLE_55_v1</t>
        </is>
      </c>
      <c r="B54" s="30" t="inlineStr">
        <is>
          <t>Does your entity makes use of vIBAN accounts services provided by another institution?</t>
        </is>
      </c>
      <c r="C54" s="31" t="inlineStr">
        <is>
          <t>Further explanation of label not specified. Please refer to question text in label column.
OPTIONS: Yes | No
WHEN TO ANSWER: “Product and Services” (CASP_AMLE_8) includes “Virtual IBANs”</t>
        </is>
      </c>
      <c r="D54" s="36"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IFERROR(COUNTIF('2- AMLE'!$D$37:$AG$37,"Virtual IBANs")&gt;0,FALSE)</f>
        <v/>
      </c>
      <c r="AJ54">
        <f>IFERROR(AND(COUNTA('2- AMLE'!$D$37:$AG$37)=0,NOT(COUNTIF('2- AMLE'!$D$37:$AG$37,"Virtual IBANs")&gt;0)),FALSE)</f>
        <v/>
      </c>
      <c r="AK54">
        <f>IF(AI54,IF(AH54,"ANSWERED","MISSING"),IF(AJ54,IF(AH54,"INVALID","CONTROLLER MISSING"),IF(AH54,"INVALID","NOT APPLICABLE")))</f>
        <v/>
      </c>
      <c r="AL54" t="inlineStr">
        <is>
          <t>PARSED</t>
        </is>
      </c>
    </row>
    <row r="55">
      <c r="A55" s="29" t="inlineStr">
        <is>
          <t>CASP_AMLE_56_v1</t>
        </is>
      </c>
      <c r="B55" s="30" t="inlineStr">
        <is>
          <t>How many Customer (Natural Person)  are making use of vIBAN accounts redistributed by your entity
as at end of the previous calendar year?</t>
        </is>
      </c>
      <c r="C55" s="31" t="inlineStr">
        <is>
          <t>Further explanation of label not specified. Please refer to question text in label column.
WHEN TO ANSWER: “Product and Services” (CASP_AMLE_8) includes “Virtual IBANs”</t>
        </is>
      </c>
      <c r="D55" s="36"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IFERROR(COUNTIF('2- AMLE'!$D$37:$AG$37,"Virtual IBANs")&gt;0,FALSE)</f>
        <v/>
      </c>
      <c r="AJ55">
        <f>IFERROR(AND(COUNTA('2- AMLE'!$D$37:$AG$37)=0,NOT(COUNTIF('2- AMLE'!$D$37:$AG$37,"Virtual IBANs")&gt;0)),FALSE)</f>
        <v/>
      </c>
      <c r="AK55">
        <f>IF(AI55,IF(AH55,"ANSWERED","MISSING"),IF(AJ55,IF(AH55,"INVALID","CONTROLLER MISSING"),IF(AH55,"INVALID","NOT APPLICABLE")))</f>
        <v/>
      </c>
      <c r="AL55" t="inlineStr">
        <is>
          <t>PARSED</t>
        </is>
      </c>
    </row>
    <row r="56">
      <c r="A56" s="29" t="inlineStr">
        <is>
          <t>CASP_AMLE_57_v1</t>
        </is>
      </c>
      <c r="B56" s="30" t="inlineStr">
        <is>
          <t>How many Customer (Persons other than natural persons)  are making use of vIBAN accounts redistributed by your entity
as at end of the previous calendar year?</t>
        </is>
      </c>
      <c r="C56" s="31" t="inlineStr">
        <is>
          <t>Further explanation of label not specified. Please refer to question text in label column.
WHEN TO ANSWER: “Product and Services” (CASP_AMLE_8) includes “Virtual IBANs”</t>
        </is>
      </c>
      <c r="D56" s="36"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IFERROR(COUNTIF('2- AMLE'!$D$37:$AG$37,"Virtual IBANs")&gt;0,FALSE)</f>
        <v/>
      </c>
      <c r="AJ56">
        <f>IFERROR(AND(COUNTA('2- AMLE'!$D$37:$AG$37)=0,NOT(COUNTIF('2- AMLE'!$D$37:$AG$37,"Virtual IBANs")&gt;0)),FALSE)</f>
        <v/>
      </c>
      <c r="AK56">
        <f>IF(AI56,IF(AH56,"ANSWERED","MISSING"),IF(AJ56,IF(AH56,"INVALID","CONTROLLER MISSING"),IF(AH56,"INVALID","NOT APPLICABLE")))</f>
        <v/>
      </c>
      <c r="AL56" t="inlineStr">
        <is>
          <t>PARSED</t>
        </is>
      </c>
    </row>
    <row r="57">
      <c r="A57" s="29" t="inlineStr">
        <is>
          <t>CASP_AMLE_58_v1</t>
        </is>
      </c>
      <c r="B57" s="30" t="inlineStr">
        <is>
          <t>What are the main reasons why your entity resorted to making use of vIBAN account services from other institutions?</t>
        </is>
      </c>
      <c r="C57" s="31" t="inlineStr">
        <is>
          <t>Further explanation of label not specified. Please refer to question text in label column.
WHEN TO ANSWER: “Product and Services” (CASP_AMLE_8) includes “Virtual IBANs”</t>
        </is>
      </c>
      <c r="D57" s="36"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IFERROR(COUNTIF('2- AMLE'!$D$37:$AG$37,"Virtual IBANs")&gt;0,FALSE)</f>
        <v/>
      </c>
      <c r="AJ57">
        <f>IFERROR(AND(COUNTA('2- AMLE'!$D$37:$AG$37)=0,NOT(COUNTIF('2- AMLE'!$D$37:$AG$37,"Virtual IBANs")&gt;0)),FALSE)</f>
        <v/>
      </c>
      <c r="AK57">
        <f>IF(AI57,IF(AH57,"ANSWERED","MISSING"),IF(AJ57,IF(AH57,"INVALID","CONTROLLER MISSING"),IF(AH57,"INVALID","NOT APPLICABLE")))</f>
        <v/>
      </c>
      <c r="AL57" t="inlineStr">
        <is>
          <t>PARSED</t>
        </is>
      </c>
    </row>
    <row r="58">
      <c r="A58" s="29" t="inlineStr">
        <is>
          <t>CASP_AMLE_59_v1</t>
        </is>
      </c>
      <c r="B58" s="30" t="inlineStr">
        <is>
          <t>To how many customers did your entity provide vIBAN services to during the previous calendar year?</t>
        </is>
      </c>
      <c r="C58" s="31" t="inlineStr">
        <is>
          <t>Further explanation of label not specified. Please refer to question text in label column.
WHEN TO ANSWER: “Product and Services” (CASP_AMLE_8) includes “Virtual IBANs”</t>
        </is>
      </c>
      <c r="D58" s="36"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IFERROR(COUNTIF('2- AMLE'!$D$37:$AG$37,"Virtual IBANs")&gt;0,FALSE)</f>
        <v/>
      </c>
      <c r="AJ58">
        <f>IFERROR(AND(COUNTA('2- AMLE'!$D$37:$AG$37)=0,NOT(COUNTIF('2- AMLE'!$D$37:$AG$37,"Virtual IBANs")&gt;0)),FALSE)</f>
        <v/>
      </c>
      <c r="AK58">
        <f>IF(AI58,IF(AH58,"ANSWERED","MISSING"),IF(AJ58,IF(AH58,"INVALID","CONTROLLER MISSING"),IF(AH58,"INVALID","NOT APPLICABLE")))</f>
        <v/>
      </c>
      <c r="AL58" t="inlineStr">
        <is>
          <t>PARSED</t>
        </is>
      </c>
    </row>
    <row r="59">
      <c r="A59" s="29" t="inlineStr">
        <is>
          <t>CASP_AMLE_60_v1</t>
        </is>
      </c>
      <c r="B59" s="30" t="inlineStr">
        <is>
          <t>How many customers to whom your entity provides vIBAN services during the previous calendar year, were institutions providing relevant financial business as defined in Regulation 2 of the PMLFTR?</t>
        </is>
      </c>
      <c r="C59" s="31" t="inlineStr">
        <is>
          <t>Further explanation of label not specified. Please refer to question text in label column.
WHEN TO ANSWER: “Product and Services” (CASP_AMLE_8) includes “Virtual IBANs”</t>
        </is>
      </c>
      <c r="D59" s="36"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IFERROR(COUNTIF('2- AMLE'!$D$37:$AG$37,"Virtual IBANs")&gt;0,FALSE)</f>
        <v/>
      </c>
      <c r="AJ59">
        <f>IFERROR(AND(COUNTA('2- AMLE'!$D$37:$AG$37)=0,NOT(COUNTIF('2- AMLE'!$D$37:$AG$37,"Virtual IBANs")&gt;0)),FALSE)</f>
        <v/>
      </c>
      <c r="AK59">
        <f>IF(AI59,IF(AH59,"ANSWERED","MISSING"),IF(AJ59,IF(AH59,"INVALID","CONTROLLER MISSING"),IF(AH59,"INVALID","NOT APPLICABLE")))</f>
        <v/>
      </c>
      <c r="AL59" t="inlineStr">
        <is>
          <t>PARSED</t>
        </is>
      </c>
    </row>
    <row r="60">
      <c r="A60" s="29" t="inlineStr">
        <is>
          <t>CASP_AMLE_61_v1</t>
        </is>
      </c>
      <c r="B60" s="30" t="inlineStr">
        <is>
          <t>Prepaid Cards Issued - Number</t>
        </is>
      </c>
      <c r="C60" s="31" t="inlineStr">
        <is>
          <t>Indicate the total number of Prepaid Cards Issued – Total number during the reference year.
WHEN TO ANSWER: “Product and Services” (CASP_AMLE_8) includes “Prepaid Cards”</t>
        </is>
      </c>
      <c r="D60" s="36"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IFERROR(COUNTIF('2- AMLE'!$D$37:$AG$37,"Prepaid Cards")&gt;0,FALSE)</f>
        <v/>
      </c>
      <c r="AJ60">
        <f>IFERROR(AND(COUNTA('2- AMLE'!$D$37:$AG$37)=0,NOT(COUNTIF('2- AMLE'!$D$37:$AG$37,"Prepaid Cards")&gt;0)),FALSE)</f>
        <v/>
      </c>
      <c r="AK60">
        <f>IF(AI60,IF(AH60,"ANSWERED","MISSING"),IF(AJ60,IF(AH60,"INVALID","CONTROLLER MISSING"),IF(AH60,"INVALID","NOT APPLICABLE")))</f>
        <v/>
      </c>
      <c r="AL60" t="inlineStr">
        <is>
          <t>PARSED</t>
        </is>
      </c>
    </row>
    <row r="61">
      <c r="A61" s="29" t="inlineStr">
        <is>
          <t>CASP_AMLE_62_v1</t>
        </is>
      </c>
      <c r="B61" s="30" t="inlineStr">
        <is>
          <t>Prepaid Cards Issued - Value</t>
        </is>
      </c>
      <c r="C61" s="31" t="inlineStr">
        <is>
          <t>Indicate the total value of the Prepaid Cards Issued - Value during the reference year.
Subject persons are required to use the same reporting currency selected for the MFSA prudential return when completing the AML/CF…
WHEN TO ANSWER: “Product and Services” (CASP_AMLE_8) includes “Prepaid Cards”</t>
        </is>
      </c>
      <c r="D61" s="36"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IFERROR(COUNTIF('2- AMLE'!$D$37:$AG$37,"Prepaid Cards")&gt;0,FALSE)</f>
        <v/>
      </c>
      <c r="AJ61">
        <f>IFERROR(AND(COUNTA('2- AMLE'!$D$37:$AG$37)=0,NOT(COUNTIF('2- AMLE'!$D$37:$AG$37,"Prepaid Cards")&gt;0)),FALSE)</f>
        <v/>
      </c>
      <c r="AK61">
        <f>IF(AI61,IF(AH61,"ANSWERED","MISSING"),IF(AJ61,IF(AH61,"INVALID","CONTROLLER MISSING"),IF(AH61,"INVALID","NOT APPLICABLE")))</f>
        <v/>
      </c>
      <c r="AL61" t="inlineStr">
        <is>
          <t>PARSED</t>
        </is>
      </c>
    </row>
    <row r="62">
      <c r="A62" s="29" t="inlineStr">
        <is>
          <t>CASP_AMLE_63_v1</t>
        </is>
      </c>
      <c r="B62" s="30" t="inlineStr">
        <is>
          <t>Prepaid Cards - Outstanding Value</t>
        </is>
      </c>
      <c r="C62" s="31" t="inlineStr">
        <is>
          <t>Balance remaining as of end of the reference year on pre-paid cards issued during the reference year.
Subject persons are required to use the same reporting currency selected for the MFSA prudential return when complet…
WHEN TO ANSWER: “Product and Services” (CASP_AMLE_8) includes “Prepaid Cards”</t>
        </is>
      </c>
      <c r="D62" s="36"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IFERROR(COUNTIF('2- AMLE'!$D$37:$AG$37,"Prepaid Cards")&gt;0,FALSE)</f>
        <v/>
      </c>
      <c r="AJ62">
        <f>IFERROR(AND(COUNTA('2- AMLE'!$D$37:$AG$37)=0,NOT(COUNTIF('2- AMLE'!$D$37:$AG$37,"Prepaid Cards")&gt;0)),FALSE)</f>
        <v/>
      </c>
      <c r="AK62">
        <f>IF(AI62,IF(AH62,"ANSWERED","MISSING"),IF(AJ62,IF(AH62,"INVALID","CONTROLLER MISSING"),IF(AH62,"INVALID","NOT APPLICABLE")))</f>
        <v/>
      </c>
      <c r="AL62" t="inlineStr">
        <is>
          <t>PARSED</t>
        </is>
      </c>
    </row>
    <row r="63">
      <c r="A63" s="29" t="inlineStr">
        <is>
          <t>CASP_AMLE_64_v1</t>
        </is>
      </c>
      <c r="B63" s="30" t="inlineStr">
        <is>
          <t>Customers Using Prepaid Cards</t>
        </is>
      </c>
      <c r="C63" s="31" t="inlineStr">
        <is>
          <t>Indicate the total number of customers using pre-paid cards during the reference year. Include customers that bought or were issued a prepaid card during the reference year, but didn’t use it during the reference year
WHEN TO ANSWER: “Product and Services” (CASP_AMLE_8) includes “Prepaid Cards”</t>
        </is>
      </c>
      <c r="D63" s="36"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IFERROR(COUNTIF('2- AMLE'!$D$37:$AG$37,"Prepaid Cards")&gt;0,FALSE)</f>
        <v/>
      </c>
      <c r="AJ63">
        <f>IFERROR(AND(COUNTA('2- AMLE'!$D$37:$AG$37)=0,NOT(COUNTIF('2- AMLE'!$D$37:$AG$37,"Prepaid Cards")&gt;0)),FALSE)</f>
        <v/>
      </c>
      <c r="AK63">
        <f>IF(AI63,IF(AH63,"ANSWERED","MISSING"),IF(AJ63,IF(AH63,"INVALID","CONTROLLER MISSING"),IF(AH63,"INVALID","NOT APPLICABLE")))</f>
        <v/>
      </c>
      <c r="AL63" t="inlineStr">
        <is>
          <t>PARSED</t>
        </is>
      </c>
    </row>
    <row r="64">
      <c r="A64" s="29" t="inlineStr">
        <is>
          <t>CASP_AMLE_65_v1</t>
        </is>
      </c>
      <c r="B64" s="30" t="inlineStr">
        <is>
          <t>Customers with Multiple Prepaid Cards (&gt;3)</t>
        </is>
      </c>
      <c r="C64" s="31" t="inlineStr">
        <is>
          <t>Indicate the total number of customers using (more than 3) pre-paid cards during the reference year. Include customers that bought or were issued a prepaid card during the reference year, but didn’t use it during the re…
WHEN TO ANSWER: “Product and Services” (CASP_AMLE_8) includes “Prepaid Cards”</t>
        </is>
      </c>
      <c r="D64" s="36"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IFERROR(COUNTIF('2- AMLE'!$D$37:$AG$37,"Prepaid Cards")&gt;0,FALSE)</f>
        <v/>
      </c>
      <c r="AJ64">
        <f>IFERROR(AND(COUNTA('2- AMLE'!$D$37:$AG$37)=0,NOT(COUNTIF('2- AMLE'!$D$37:$AG$37,"Prepaid Cards")&gt;0)),FALSE)</f>
        <v/>
      </c>
      <c r="AK64">
        <f>IF(AI64,IF(AH64,"ANSWERED","MISSING"),IF(AJ64,IF(AH64,"INVALID","CONTROLLER MISSING"),IF(AH64,"INVALID","NOT APPLICABLE")))</f>
        <v/>
      </c>
      <c r="AL64" t="inlineStr">
        <is>
          <t>PARSED</t>
        </is>
      </c>
    </row>
    <row r="65">
      <c r="A65" s="29" t="inlineStr">
        <is>
          <t>CASP_AMLE_66_v1</t>
        </is>
      </c>
      <c r="B65" s="30" t="inlineStr">
        <is>
          <t>In the case of prepaid cards, do you allow loading through cash?</t>
        </is>
      </c>
      <c r="C65" s="31" t="inlineStr">
        <is>
          <t>Further explanation of label not specified. Please refer to question text in label column.
OPTIONS: Yes | No
WHEN TO ANSWER: “Product and Services” (CASP_AMLE_8) includes “Prepaid Cards”</t>
        </is>
      </c>
      <c r="D65" s="36"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IFERROR(COUNTIF('2- AMLE'!$D$37:$AG$37,"Prepaid Cards")&gt;0,FALSE)</f>
        <v/>
      </c>
      <c r="AJ65">
        <f>IFERROR(AND(COUNTA('2- AMLE'!$D$37:$AG$37)=0,NOT(COUNTIF('2- AMLE'!$D$37:$AG$37,"Prepaid Cards")&gt;0)),FALSE)</f>
        <v/>
      </c>
      <c r="AK65">
        <f>IF(AI65,IF(AH65,"ANSWERED","MISSING"),IF(AJ65,IF(AH65,"INVALID","CONTROLLER MISSING"),IF(AH65,"INVALID","NOT APPLICABLE")))</f>
        <v/>
      </c>
      <c r="AL65" t="inlineStr">
        <is>
          <t>PARSED</t>
        </is>
      </c>
    </row>
    <row r="66">
      <c r="A66" s="29" t="inlineStr">
        <is>
          <t>CASP_AMLE_67_v1</t>
        </is>
      </c>
      <c r="B66" s="30" t="inlineStr">
        <is>
          <t>Do you allow third parties to load prepaid cards?</t>
        </is>
      </c>
      <c r="C66" s="31" t="inlineStr">
        <is>
          <t>Further explanation of label not specified. Please refer to question text in label column.
OPTIONS: Yes | No
WHEN TO ANSWER: “Product and Services” (CASP_AMLE_8) includes “Prepaid Cards”</t>
        </is>
      </c>
      <c r="D66" s="36"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IFERROR(COUNTIF('2- AMLE'!$D$37:$AG$37,"Prepaid Cards")&gt;0,FALSE)</f>
        <v/>
      </c>
      <c r="AJ66">
        <f>IFERROR(AND(COUNTA('2- AMLE'!$D$37:$AG$37)=0,NOT(COUNTIF('2- AMLE'!$D$37:$AG$37,"Prepaid Cards")&gt;0)),FALSE)</f>
        <v/>
      </c>
      <c r="AK66">
        <f>IF(AI66,IF(AH66,"ANSWERED","MISSING"),IF(AJ66,IF(AH66,"INVALID","CONTROLLER MISSING"),IF(AH66,"INVALID","NOT APPLICABLE")))</f>
        <v/>
      </c>
      <c r="AL66" t="inlineStr">
        <is>
          <t>PARSED</t>
        </is>
      </c>
    </row>
    <row r="67">
      <c r="A67" s="29" t="inlineStr">
        <is>
          <t>CASP_AMLE_68_v1</t>
        </is>
      </c>
      <c r="B67" s="30" t="inlineStr">
        <is>
          <t>If loading of prepaid cards is allowed through cash, what was the total value of prepaid card loading through cash in the previous calendar year?</t>
        </is>
      </c>
      <c r="C67" s="31" t="inlineStr">
        <is>
          <t>Subject persons are required to use the same reporting currency selected for the MFSA prudential return when completing the AML/CFT return. This currency should be applied consistently across the entire return. Where a…
WHEN TO ANSWER: “Do you allow third parties to load prepaid cards?” (CASP_AMLE_67) is “Yes”</t>
        </is>
      </c>
      <c r="D67" s="36"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IFERROR(AND($D$66&lt;&gt;"",$D$66="Yes"),FALSE)</f>
        <v/>
      </c>
      <c r="AJ67">
        <f>IFERROR(AND($D$66="",NOT(AND($D$66&lt;&gt;"",$D$66="Yes"))),FALSE)</f>
        <v/>
      </c>
      <c r="AK67">
        <f>IF(AI67,IF(AH67,"ANSWERED","MISSING"),IF(AJ67,IF(AH67,"INVALID","CONTROLLER MISSING"),IF(AH67,"INVALID","NOT APPLICABLE")))</f>
        <v/>
      </c>
      <c r="AL67" t="inlineStr">
        <is>
          <t>PARSED</t>
        </is>
      </c>
    </row>
    <row r="68">
      <c r="A68" s="29" t="inlineStr">
        <is>
          <t>CASP_AMLE_69_v1</t>
        </is>
      </c>
      <c r="B68" s="30" t="inlineStr">
        <is>
          <t>Outstanding Loans - Number</t>
        </is>
      </c>
      <c r="C68" s="31" t="inlineStr">
        <is>
          <t>Indicate the status of the total number of outstanding loans as of end of the reference year.
Only count each loan once (even if there are more clients to one loan)
WHEN TO ANSWER: “Product and Services” (CASP_AMLE_8) includes “Lending/ Factoring”</t>
        </is>
      </c>
      <c r="D68" s="36"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IFERROR(COUNTIF('2- AMLE'!$D$37:$AG$37,"Lending/ Factoring")&gt;0,FALSE)</f>
        <v/>
      </c>
      <c r="AJ68">
        <f>IFERROR(AND(COUNTA('2- AMLE'!$D$37:$AG$37)=0,NOT(COUNTIF('2- AMLE'!$D$37:$AG$37,"Lending/ Factoring")&gt;0)),FALSE)</f>
        <v/>
      </c>
      <c r="AK68">
        <f>IF(AI68,IF(AH68,"ANSWERED","MISSING"),IF(AJ68,IF(AH68,"INVALID","CONTROLLER MISSING"),IF(AH68,"INVALID","NOT APPLICABLE")))</f>
        <v/>
      </c>
      <c r="AL68" t="inlineStr">
        <is>
          <t>PARSED</t>
        </is>
      </c>
    </row>
    <row r="69">
      <c r="A69" s="29" t="inlineStr">
        <is>
          <t>CASP_AMLE_70_v1</t>
        </is>
      </c>
      <c r="B69" s="30" t="inlineStr">
        <is>
          <t>Outstanding Loans - Value</t>
        </is>
      </c>
      <c r="C69" s="31" t="inlineStr">
        <is>
          <t>Subject persons are required to use the same reporting currency selected for the MFSA prudential return when completing the AML/CFT return. This currency should be applied consistently across the entire return. Where a…
WHEN TO ANSWER: “Product and Services” (CASP_AMLE_8) includes “Lending/ Factoring”</t>
        </is>
      </c>
      <c r="D69" s="36"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IFERROR(COUNTIF('2- AMLE'!$D$37:$AG$37,"Lending/ Factoring")&gt;0,FALSE)</f>
        <v/>
      </c>
      <c r="AJ69">
        <f>IFERROR(AND(COUNTA('2- AMLE'!$D$37:$AG$37)=0,NOT(COUNTIF('2- AMLE'!$D$37:$AG$37,"Lending/ Factoring")&gt;0)),FALSE)</f>
        <v/>
      </c>
      <c r="AK69">
        <f>IF(AI69,IF(AH69,"ANSWERED","MISSING"),IF(AJ69,IF(AH69,"INVALID","CONTROLLER MISSING"),IF(AH69,"INVALID","NOT APPLICABLE")))</f>
        <v/>
      </c>
      <c r="AL69" t="inlineStr">
        <is>
          <t>PARSED</t>
        </is>
      </c>
    </row>
    <row r="70">
      <c r="A70" s="29" t="inlineStr">
        <is>
          <t>CASP_AMLE_71_v1</t>
        </is>
      </c>
      <c r="B70" s="30" t="inlineStr">
        <is>
          <t>Outstanding Real Estate Loans - Number</t>
        </is>
      </c>
      <c r="C70" s="31" t="inlineStr">
        <is>
          <t>Total number of outstanding loans/Credit agreements (partly or fully) secured either by a mortgage or by another comparable security commonly used in a Member State on residential real estate collateral or secured by a…
WHEN TO ANSWER: “Product and Services” (CASP_AMLE_8) includes “Lending/ Factoring”</t>
        </is>
      </c>
      <c r="D70" s="36"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IFERROR(COUNTIF('2- AMLE'!$D$37:$AG$37,"Lending/ Factoring")&gt;0,FALSE)</f>
        <v/>
      </c>
      <c r="AJ70">
        <f>IFERROR(AND(COUNTA('2- AMLE'!$D$37:$AG$37)=0,NOT(COUNTIF('2- AMLE'!$D$37:$AG$37,"Lending/ Factoring")&gt;0)),FALSE)</f>
        <v/>
      </c>
      <c r="AK70">
        <f>IF(AI70,IF(AH70,"ANSWERED","MISSING"),IF(AJ70,IF(AH70,"INVALID","CONTROLLER MISSING"),IF(AH70,"INVALID","NOT APPLICABLE")))</f>
        <v/>
      </c>
      <c r="AL70" t="inlineStr">
        <is>
          <t>PARSED</t>
        </is>
      </c>
    </row>
    <row r="71">
      <c r="A71" s="29" t="inlineStr">
        <is>
          <t>CASP_AMLE_72_v1</t>
        </is>
      </c>
      <c r="B71" s="30" t="inlineStr">
        <is>
          <t>Real Estate Loans with Third-party Payments - Number</t>
        </is>
      </c>
      <c r="C71" s="31" t="inlineStr">
        <is>
          <t>This information should refer to the total number of outstanding real estate loans with third party payments as of the end of the reference year with third party payments at any point during the year.
Payments and/or in…
WHEN TO ANSWER: “Product and Services” (CASP_AMLE_8) includes “Lending/ Factoring”</t>
        </is>
      </c>
      <c r="D71" s="36"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IFERROR(COUNTIF('2- AMLE'!$D$37:$AG$37,"Lending/ Factoring")&gt;0,FALSE)</f>
        <v/>
      </c>
      <c r="AJ71">
        <f>IFERROR(AND(COUNTA('2- AMLE'!$D$37:$AG$37)=0,NOT(COUNTIF('2- AMLE'!$D$37:$AG$37,"Lending/ Factoring")&gt;0)),FALSE)</f>
        <v/>
      </c>
      <c r="AK71">
        <f>IF(AI71,IF(AH71,"ANSWERED","MISSING"),IF(AJ71,IF(AH71,"INVALID","CONTROLLER MISSING"),IF(AH71,"INVALID","NOT APPLICABLE")))</f>
        <v/>
      </c>
      <c r="AL71" t="inlineStr">
        <is>
          <t>PARSED</t>
        </is>
      </c>
    </row>
    <row r="72">
      <c r="A72" s="29" t="inlineStr">
        <is>
          <t>CASP_AMLE_73_v1</t>
        </is>
      </c>
      <c r="B72" s="30" t="inlineStr">
        <is>
          <t>Loans Granted - Value</t>
        </is>
      </c>
      <c r="C72" s="31" t="inlineStr">
        <is>
          <t>Indicate Loans Granted (New disbursements) - Value of the nominal principal disbursed during the reference year.
o Only drawn amounts (outstanding balances) should be reported for credit lines/revolving facilities. 
o U…
WHEN TO ANSWER: “Product and Services” (CASP_AMLE_8) includes “Lending/ Factoring”</t>
        </is>
      </c>
      <c r="D72" s="36"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IFERROR(COUNTIF('2- AMLE'!$D$37:$AG$37,"Lending/ Factoring")&gt;0,FALSE)</f>
        <v/>
      </c>
      <c r="AJ72">
        <f>IFERROR(AND(COUNTA('2- AMLE'!$D$37:$AG$37)=0,NOT(COUNTIF('2- AMLE'!$D$37:$AG$37,"Lending/ Factoring")&gt;0)),FALSE)</f>
        <v/>
      </c>
      <c r="AK72">
        <f>IF(AI72,IF(AH72,"ANSWERED","MISSING"),IF(AJ72,IF(AH72,"INVALID","CONTROLLER MISSING"),IF(AH72,"INVALID","NOT APPLICABLE")))</f>
        <v/>
      </c>
      <c r="AL72" t="inlineStr">
        <is>
          <t>PARSED</t>
        </is>
      </c>
    </row>
    <row r="73">
      <c r="A73" s="29" t="inlineStr">
        <is>
          <t>CASP_AMLE_74_v1</t>
        </is>
      </c>
      <c r="B73" s="30" t="inlineStr">
        <is>
          <t>Asset-backed Loans with Cash Collateral</t>
        </is>
      </c>
      <c r="C73" s="31" t="inlineStr">
        <is>
          <t>Collateral which at least partially consists of cash or an account on which cash is deposited as per the definition of cash under Article 2(1)(a) of Regulation (EU) 2018/1672: ‘Cash’ means: (i) currency; (ii) bearer-neg…
WHEN TO ANSWER: “Product and Services” (CASP_AMLE_8) includes “Lending/ Factoring”</t>
        </is>
      </c>
      <c r="D73" s="36"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IFERROR(COUNTIF('2- AMLE'!$D$37:$AG$37,"Lending/ Factoring")&gt;0,FALSE)</f>
        <v/>
      </c>
      <c r="AJ73">
        <f>IFERROR(AND(COUNTA('2- AMLE'!$D$37:$AG$37)=0,NOT(COUNTIF('2- AMLE'!$D$37:$AG$37,"Lending/ Factoring")&gt;0)),FALSE)</f>
        <v/>
      </c>
      <c r="AK73">
        <f>IF(AI73,IF(AH73,"ANSWERED","MISSING"),IF(AJ73,IF(AH73,"INVALID","CONTROLLER MISSING"),IF(AH73,"INVALID","NOT APPLICABLE")))</f>
        <v/>
      </c>
      <c r="AL73" t="inlineStr">
        <is>
          <t>PARSED</t>
        </is>
      </c>
    </row>
    <row r="74">
      <c r="A74" s="29" t="inlineStr">
        <is>
          <t>CASP_AMLE_75_v1</t>
        </is>
      </c>
      <c r="B74" s="30" t="inlineStr">
        <is>
          <t>Loan Repayments - Number</t>
        </is>
      </c>
      <c r="C74" s="31" t="inlineStr">
        <is>
          <t>The total number of loans that were fully repaid and closed within the reference year, regardless of their original disbursement date during the reference year.
WHEN TO ANSWER: “Product and Services” (CASP_AMLE_8) includes “Lending/ Factoring”</t>
        </is>
      </c>
      <c r="D74" s="36"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IFERROR(COUNTIF('2- AMLE'!$D$37:$AG$37,"Lending/ Factoring")&gt;0,FALSE)</f>
        <v/>
      </c>
      <c r="AJ74">
        <f>IFERROR(AND(COUNTA('2- AMLE'!$D$37:$AG$37)=0,NOT(COUNTIF('2- AMLE'!$D$37:$AG$37,"Lending/ Factoring")&gt;0)),FALSE)</f>
        <v/>
      </c>
      <c r="AK74">
        <f>IF(AI74,IF(AH74,"ANSWERED","MISSING"),IF(AJ74,IF(AH74,"INVALID","CONTROLLER MISSING"),IF(AH74,"INVALID","NOT APPLICABLE")))</f>
        <v/>
      </c>
      <c r="AL74" t="inlineStr">
        <is>
          <t>PARSED</t>
        </is>
      </c>
    </row>
    <row r="75">
      <c r="A75" s="29" t="inlineStr">
        <is>
          <t>CASP_AMLE_76_v1</t>
        </is>
      </c>
      <c r="B75" s="30" t="inlineStr">
        <is>
          <t>Premature Loan Repayments - Number</t>
        </is>
      </c>
      <c r="C75" s="31" t="inlineStr">
        <is>
          <t>The total number of loans that were fully repaid and closed during the reference year, prematurely compared to their originally planned redemption date.
This datapoint is a subset of datapoint FINS_AML_75 above.
WHEN TO ANSWER: “Product and Services” (CASP_AMLE_8) includes “Lending/ Factoring”</t>
        </is>
      </c>
      <c r="D75" s="36"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IFERROR(COUNTIF('2- AMLE'!$D$37:$AG$37,"Lending/ Factoring")&gt;0,FALSE)</f>
        <v/>
      </c>
      <c r="AJ75">
        <f>IFERROR(AND(COUNTA('2- AMLE'!$D$37:$AG$37)=0,NOT(COUNTIF('2- AMLE'!$D$37:$AG$37,"Lending/ Factoring")&gt;0)),FALSE)</f>
        <v/>
      </c>
      <c r="AK75">
        <f>IF(AI75,IF(AH75,"ANSWERED","MISSING"),IF(AJ75,IF(AH75,"INVALID","CONTROLLER MISSING"),IF(AH75,"INVALID","NOT APPLICABLE")))</f>
        <v/>
      </c>
      <c r="AL75" t="inlineStr">
        <is>
          <t>PARSED</t>
        </is>
      </c>
    </row>
    <row r="76">
      <c r="A76" s="29" t="inlineStr">
        <is>
          <t>CASP_AMLE_77_v1</t>
        </is>
      </c>
      <c r="B76" s="30" t="inlineStr">
        <is>
          <t>Loan Repayments from Non-EEA Countries</t>
        </is>
      </c>
      <c r="C76" s="31" t="inlineStr">
        <is>
          <t>Indicate the total number of loans that meet both of the following conditions:
    (a) the loan was fully repaid during the reference year and
    (b) for the purpose of the reimbursement have benefitted – also partiall…
WHEN TO ANSWER: “Product and Services” (CASP_AMLE_8) includes “Lending/ Factoring”</t>
        </is>
      </c>
      <c r="D76" s="36"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IFERROR(COUNTIF('2- AMLE'!$D$37:$AG$37,"Lending/ Factoring")&gt;0,FALSE)</f>
        <v/>
      </c>
      <c r="AJ76">
        <f>IFERROR(AND(COUNTA('2- AMLE'!$D$37:$AG$37)=0,NOT(COUNTIF('2- AMLE'!$D$37:$AG$37,"Lending/ Factoring")&gt;0)),FALSE)</f>
        <v/>
      </c>
      <c r="AK76">
        <f>IF(AI76,IF(AH76,"ANSWERED","MISSING"),IF(AJ76,IF(AH76,"INVALID","CONTROLLER MISSING"),IF(AH76,"INVALID","NOT APPLICABLE")))</f>
        <v/>
      </c>
      <c r="AL76" t="inlineStr">
        <is>
          <t>PARSED</t>
        </is>
      </c>
    </row>
    <row r="77">
      <c r="A77" s="29" t="inlineStr">
        <is>
          <t>CASP_AMLE_78_v1</t>
        </is>
      </c>
      <c r="B77" s="30" t="inlineStr">
        <is>
          <t>Unspecified Consumer Loans - Number</t>
        </is>
      </c>
      <c r="C77" s="31" t="inlineStr">
        <is>
          <t>Total number of consumer credits and similar credit lines that are granted to customers during the reference year without specifying a purpose for the credit (without a defined purpose at origination). The customers are…
WHEN TO ANSWER: “Product and Services” (CASP_AMLE_8) includes “Lending/ Factoring”</t>
        </is>
      </c>
      <c r="D77" s="36"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IFERROR(COUNTIF('2- AMLE'!$D$37:$AG$37,"Lending/ Factoring")&gt;0,FALSE)</f>
        <v/>
      </c>
      <c r="AJ77">
        <f>IFERROR(AND(COUNTA('2- AMLE'!$D$37:$AG$37)=0,NOT(COUNTIF('2- AMLE'!$D$37:$AG$37,"Lending/ Factoring")&gt;0)),FALSE)</f>
        <v/>
      </c>
      <c r="AK77">
        <f>IF(AI77,IF(AH77,"ANSWERED","MISSING"),IF(AJ77,IF(AH77,"INVALID","CONTROLLER MISSING"),IF(AH77,"INVALID","NOT APPLICABLE")))</f>
        <v/>
      </c>
      <c r="AL77" t="inlineStr">
        <is>
          <t>PARSED</t>
        </is>
      </c>
    </row>
    <row r="78">
      <c r="A78" s="29" t="inlineStr">
        <is>
          <t>CASP_AMLE_79_v1</t>
        </is>
      </c>
      <c r="B78" s="30" t="inlineStr">
        <is>
          <t>Factoring Contracts Granted - Number</t>
        </is>
      </c>
      <c r="C78" s="31" t="inlineStr">
        <is>
          <t>For the purpose of this data collection, factoring should be understood as a credit activity consisting of the financing of commercial transactions through the purchase of trade receivables, with or without recourse dur…
WHEN TO ANSWER: “Product and Services” (CASP_AMLE_8) includes “Lending/ Factoring”</t>
        </is>
      </c>
      <c r="D78" s="36"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IFERROR(COUNTIF('2- AMLE'!$D$37:$AG$37,"Lending/ Factoring")&gt;0,FALSE)</f>
        <v/>
      </c>
      <c r="AJ78">
        <f>IFERROR(AND(COUNTA('2- AMLE'!$D$37:$AG$37)=0,NOT(COUNTIF('2- AMLE'!$D$37:$AG$37,"Lending/ Factoring")&gt;0)),FALSE)</f>
        <v/>
      </c>
      <c r="AK78">
        <f>IF(AI78,IF(AH78,"ANSWERED","MISSING"),IF(AJ78,IF(AH78,"INVALID","CONTROLLER MISSING"),IF(AH78,"INVALID","NOT APPLICABLE")))</f>
        <v/>
      </c>
      <c r="AL78" t="inlineStr">
        <is>
          <t>PARSED</t>
        </is>
      </c>
    </row>
    <row r="79">
      <c r="A79" s="29" t="inlineStr">
        <is>
          <t>CASP_AMLE_80_v1</t>
        </is>
      </c>
      <c r="B79" s="30" t="inlineStr">
        <is>
          <t>Factoring Contracts Granted - Value</t>
        </is>
      </c>
      <c r="C79" s="31" t="inlineStr">
        <is>
          <t>Indicate Factoring Contracts Granted - Value during the reference year.
The value includes the nominal receivables (or payables in case of reverse factoring).
Subject persons are required to use the same reporting curr…
WHEN TO ANSWER: “Product and Services” (CASP_AMLE_8) includes “Lending/ Factoring”</t>
        </is>
      </c>
      <c r="D79" s="36"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IFERROR(COUNTIF('2- AMLE'!$D$37:$AG$37,"Lending/ Factoring")&gt;0,FALSE)</f>
        <v/>
      </c>
      <c r="AJ79">
        <f>IFERROR(AND(COUNTA('2- AMLE'!$D$37:$AG$37)=0,NOT(COUNTIF('2- AMLE'!$D$37:$AG$37,"Lending/ Factoring")&gt;0)),FALSE)</f>
        <v/>
      </c>
      <c r="AK79">
        <f>IF(AI79,IF(AH79,"ANSWERED","MISSING"),IF(AJ79,IF(AH79,"INVALID","CONTROLLER MISSING"),IF(AH79,"INVALID","NOT APPLICABLE")))</f>
        <v/>
      </c>
      <c r="AL79" t="inlineStr">
        <is>
          <t>PARSED</t>
        </is>
      </c>
    </row>
    <row r="80">
      <c r="A80" s="29" t="inlineStr">
        <is>
          <t>CASP_AMLE_81_v1</t>
        </is>
      </c>
      <c r="B80" s="30" t="inlineStr">
        <is>
          <t>Factoring Contracts to Non-EEA Obligors - Value</t>
        </is>
      </c>
      <c r="C80" s="31" t="inlineStr">
        <is>
          <t>Indicate Factoring Contracts to Non-EEA Obligors - Value during the reference year.
Subject persons are required to use the same reporting currency selected for the MFSA prudential return when completing the AML/CFT re…
WHEN TO ANSWER: “Product and Services” (CASP_AMLE_8) includes “Lending/ Factoring”</t>
        </is>
      </c>
      <c r="D80" s="36"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IFERROR(COUNTIF('2- AMLE'!$D$37:$AG$37,"Lending/ Factoring")&gt;0,FALSE)</f>
        <v/>
      </c>
      <c r="AJ80">
        <f>IFERROR(AND(COUNTA('2- AMLE'!$D$37:$AG$37)=0,NOT(COUNTIF('2- AMLE'!$D$37:$AG$37,"Lending/ Factoring")&gt;0)),FALSE)</f>
        <v/>
      </c>
      <c r="AK80">
        <f>IF(AI80,IF(AH80,"ANSWERED","MISSING"),IF(AJ80,IF(AH80,"INVALID","CONTROLLER MISSING"),IF(AH80,"INVALID","NOT APPLICABLE")))</f>
        <v/>
      </c>
      <c r="AL80" t="inlineStr">
        <is>
          <t>PARSED</t>
        </is>
      </c>
    </row>
    <row r="81">
      <c r="A81" s="29" t="inlineStr">
        <is>
          <t>CASP_AMLE_82_v1</t>
        </is>
      </c>
      <c r="B81" s="30" t="inlineStr">
        <is>
          <t>Please specify the type of assets subject to financial leasing contracts as at end of the previous calendar year.</t>
        </is>
      </c>
      <c r="C81"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“Do you offer Financial leasing contracts?” (CASP_AMLE_13) is “Yes”</t>
        </is>
      </c>
      <c r="D81" s="36" t="inlineStr"/>
      <c r="E81" s="36" t="inlineStr"/>
      <c r="F81" s="36" t="inlineStr"/>
      <c r="G81" s="36" t="inlineStr"/>
      <c r="H81" s="36" t="inlineStr"/>
      <c r="I81" s="36" t="inlineStr"/>
      <c r="J81" s="36" t="inlineStr"/>
      <c r="K81" s="36" t="inlineStr"/>
      <c r="L81" s="36" t="inlineStr"/>
      <c r="M81" s="36" t="inlineStr"/>
      <c r="N81" s="36" t="inlineStr"/>
      <c r="O81" s="36" t="inlineStr"/>
      <c r="P81" s="36" t="inlineStr"/>
      <c r="Q81" s="36" t="inlineStr"/>
      <c r="R81" s="36" t="inlineStr"/>
      <c r="S81" s="36" t="inlineStr"/>
      <c r="T81" s="36" t="inlineStr"/>
      <c r="U81" s="36" t="inlineStr"/>
      <c r="V81" s="36" t="inlineStr"/>
      <c r="W81" s="36" t="inlineStr"/>
      <c r="X81" s="36" t="inlineStr"/>
      <c r="Y81" s="36" t="inlineStr"/>
      <c r="Z81" s="36" t="inlineStr"/>
      <c r="AA81" s="36" t="inlineStr"/>
      <c r="AB81" s="36" t="inlineStr"/>
      <c r="AC81" s="36" t="inlineStr"/>
      <c r="AD81" s="36" t="inlineStr"/>
      <c r="AE81" s="36" t="inlineStr"/>
      <c r="AF81" s="36" t="inlineStr"/>
      <c r="AG81" s="36" t="inlineStr"/>
      <c r="AH81">
        <f>COUNTA(D81:AG81)&gt;0</f>
        <v/>
      </c>
      <c r="AI81">
        <f>IFERROR(AND($D$42&lt;&gt;"",$D$42="Yes"),FALSE)</f>
        <v/>
      </c>
      <c r="AJ81">
        <f>IFERROR(AND($D$42="",NOT(AND($D$42&lt;&gt;"",$D$42="Yes"))),FALSE)</f>
        <v/>
      </c>
      <c r="AK81">
        <f>IF(AI81,IF(AH81,"ANSWERED","MISSING"),IF(AJ81,IF(AH81,"INVALID","CONTROLLER MISSING"),IF(AH81,"INVALID","NOT APPLICABLE")))</f>
        <v/>
      </c>
      <c r="AL81" t="inlineStr">
        <is>
          <t>PARSED</t>
        </is>
      </c>
    </row>
    <row r="82">
      <c r="A82" s="29" t="inlineStr">
        <is>
          <t>CASP_AMLE_83_v1</t>
        </is>
      </c>
      <c r="B82" s="30" t="inlineStr">
        <is>
          <t>If Others, explain</t>
        </is>
      </c>
      <c r="C82" s="31" t="inlineStr">
        <is>
          <t>Answer if FINS_AML_82 is Others
WHEN TO ANSWER: “Please specify the type of assets subject to financial leasing contracts as at end of the previous calendar year.” (CASP_AMLE_82) includes “Others”</t>
        </is>
      </c>
      <c r="D82" s="36"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IFERROR(COUNTIF('2- AMLE'!$D$81:$AG$81,"Others")&gt;0,FALSE)</f>
        <v/>
      </c>
      <c r="AJ82">
        <f>IFERROR(AND(COUNTA('2- AMLE'!$D$81:$AG$81)=0,NOT(COUNTIF('2- AMLE'!$D$81:$AG$81,"Others")&gt;0)),FALSE)</f>
        <v/>
      </c>
      <c r="AK82">
        <f>IF(AI82,IF(AH82,"ANSWERED","MISSING"),IF(AJ82,IF(AH82,"INVALID","CONTROLLER MISSING"),IF(AH82,"INVALID","NOT APPLICABLE")))</f>
        <v/>
      </c>
      <c r="AL82" t="inlineStr">
        <is>
          <t>PARSED</t>
        </is>
      </c>
    </row>
    <row r="83">
      <c r="A83" s="29" t="inlineStr">
        <is>
          <t>CASP_AMLE_84_v1</t>
        </is>
      </c>
      <c r="B83" s="30" t="inlineStr">
        <is>
          <t>Kindly indicate whether any of the assets leased through financial leasing can be sub-leased.</t>
        </is>
      </c>
      <c r="C83" s="31" t="inlineStr">
        <is>
          <t>Further explanation of label not specified. Please refer to question text in label column.
OPTIONS: Yes | No
WHEN TO ANSWER: At least one of these conditions must be met: “Please specify the type of assets subject to financial leasing contracts as at end of the previous calendar year.” (CASP_AMLE_82) includes “Motor vehicles”; or “Please specify the type of assets subject to financial leasing contracts as at end of the previous calendar year.” (CASP_AMLE_82) includes “Sea vessels”; or “Please specify the type of a…</t>
        </is>
      </c>
      <c r="D83" s="36"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IFERROR(OR(COUNTIF('2- AMLE'!$D$81:$AG$81,"Motor vehicles")&gt;0,COUNTIF('2- AMLE'!$D$81:$AG$81,"Sea vessels")&gt;0,COUNTIF('2- AMLE'!$D$81:$AG$81,"Aircraft")&gt;0,COUNTIF('2- AMLE'!$D$81:$AG$81,"Machinery and equipment")&gt;0,COUNTIF('2- AMLE'!$D$81:$AG$81,"Immovable property")&gt;0,COUNTIF('2- AMLE'!$D$81:$AG$81,"Others")&gt;0),FALSE)</f>
        <v/>
      </c>
      <c r="AJ83">
        <f>IFERROR(AND(COUNTA('2- AMLE'!$D$81:$AG$81)=0,NOT(OR(COUNTIF('2- AMLE'!$D$81:$AG$81,"Motor vehicles")&gt;0,COUNTIF('2- AMLE'!$D$81:$AG$81,"Sea vessels")&gt;0,COUNTIF('2- AMLE'!$D$81:$AG$81,"Aircraft")&gt;0,COUNTIF('2- AMLE'!$D$81:$AG$81,"Machinery and equipment")&gt;0,COUNTIF('2- AMLE'!$D$81:$AG$81,"Immovable property")&gt;0,COUNTIF('2- AMLE'!$D$81:$AG$81,"Others")&gt;0))),FALSE)</f>
        <v/>
      </c>
      <c r="AK83">
        <f>IF(AI83,IF(AH83,"ANSWERED","MISSING"),IF(AJ83,IF(AH83,"INVALID","CONTROLLER MISSING"),IF(AH83,"INVALID","NOT APPLICABLE")))</f>
        <v/>
      </c>
      <c r="AL83" t="inlineStr">
        <is>
          <t>PARSED</t>
        </is>
      </c>
    </row>
    <row r="84">
      <c r="A84" s="29" t="inlineStr">
        <is>
          <t>CASP_AMLE_85_v1</t>
        </is>
      </c>
      <c r="B84" s="30" t="inlineStr">
        <is>
          <t>Please provide the total number of customers benefitting from personal credits at end of the previous calendar year for  personal credits natural persons</t>
        </is>
      </c>
      <c r="C84" s="31" t="inlineStr">
        <is>
          <t>Further explanation of label not specified. Please refer to question text in label column.
WHEN TO ANSWER: “Product and Services” (CASP_AMLE_8) includes “Lending/ Factoring”</t>
        </is>
      </c>
      <c r="D84" s="36"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IFERROR(COUNTIF('2- AMLE'!$D$37:$AG$37,"Lending/ Factoring")&gt;0,FALSE)</f>
        <v/>
      </c>
      <c r="AJ84">
        <f>IFERROR(AND(COUNTA('2- AMLE'!$D$37:$AG$37)=0,NOT(COUNTIF('2- AMLE'!$D$37:$AG$37,"Lending/ Factoring")&gt;0)),FALSE)</f>
        <v/>
      </c>
      <c r="AK84">
        <f>IF(AI84,IF(AH84,"ANSWERED","MISSING"),IF(AJ84,IF(AH84,"INVALID","CONTROLLER MISSING"),IF(AH84,"INVALID","NOT APPLICABLE")))</f>
        <v/>
      </c>
      <c r="AL84" t="inlineStr">
        <is>
          <t>PARSED</t>
        </is>
      </c>
    </row>
    <row r="85">
      <c r="A85" s="29" t="inlineStr">
        <is>
          <t>CASP_AMLE_86_v1</t>
        </is>
      </c>
      <c r="B85" s="30" t="inlineStr">
        <is>
          <t>Please provide the total number of customers benefitting from personal credits at end of the previous calendar year for personal credits persons other than natural persons</t>
        </is>
      </c>
      <c r="C85" s="31" t="inlineStr">
        <is>
          <t>Further explanation of label not specified. Please refer to question text in label column.
WHEN TO ANSWER: “Product and Services” (CASP_AMLE_8) includes “Lending/ Factoring”</t>
        </is>
      </c>
      <c r="D85" s="36"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IFERROR(COUNTIF('2- AMLE'!$D$37:$AG$37,"Lending/ Factoring")&gt;0,FALSE)</f>
        <v/>
      </c>
      <c r="AJ85">
        <f>IFERROR(AND(COUNTA('2- AMLE'!$D$37:$AG$37)=0,NOT(COUNTIF('2- AMLE'!$D$37:$AG$37,"Lending/ Factoring")&gt;0)),FALSE)</f>
        <v/>
      </c>
      <c r="AK85">
        <f>IF(AI85,IF(AH85,"ANSWERED","MISSING"),IF(AJ85,IF(AH85,"INVALID","CONTROLLER MISSING"),IF(AH85,"INVALID","NOT APPLICABLE")))</f>
        <v/>
      </c>
      <c r="AL85" t="inlineStr">
        <is>
          <t>PARSED</t>
        </is>
      </c>
    </row>
    <row r="86">
      <c r="A86" s="29" t="inlineStr">
        <is>
          <t>CASP_AMLE_87_v1</t>
        </is>
      </c>
      <c r="B86" s="30" t="inlineStr">
        <is>
          <t>Please provide the total number of customers benefitting from mortgage credits at end of the previous calendar year for  natural persons</t>
        </is>
      </c>
      <c r="C86" s="31" t="inlineStr">
        <is>
          <t>Further explanation of label not specified. Please refer to question text in label column.
WHEN TO ANSWER: “Product and Services” (CASP_AMLE_8) includes “Lending/ Factoring”</t>
        </is>
      </c>
      <c r="D86" s="36"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IFERROR(COUNTIF('2- AMLE'!$D$37:$AG$37,"Lending/ Factoring")&gt;0,FALSE)</f>
        <v/>
      </c>
      <c r="AJ86">
        <f>IFERROR(AND(COUNTA('2- AMLE'!$D$37:$AG$37)=0,NOT(COUNTIF('2- AMLE'!$D$37:$AG$37,"Lending/ Factoring")&gt;0)),FALSE)</f>
        <v/>
      </c>
      <c r="AK86">
        <f>IF(AI86,IF(AH86,"ANSWERED","MISSING"),IF(AJ86,IF(AH86,"INVALID","CONTROLLER MISSING"),IF(AH86,"INVALID","NOT APPLICABLE")))</f>
        <v/>
      </c>
      <c r="AL86" t="inlineStr">
        <is>
          <t>PARSED</t>
        </is>
      </c>
    </row>
    <row r="87">
      <c r="A87" s="29" t="inlineStr">
        <is>
          <t>CASP_AMLE_88_v1</t>
        </is>
      </c>
      <c r="B87" s="30" t="inlineStr">
        <is>
          <t>Please provide the total number of customers benefitting from mortgage credits at end of the previous calendar year for persons other than natural persons</t>
        </is>
      </c>
      <c r="C87" s="31" t="inlineStr">
        <is>
          <t>Further explanation of label not specified. Please refer to question text in label column.
WHEN TO ANSWER: “Product and Services” (CASP_AMLE_8) includes “Lending/ Factoring”</t>
        </is>
      </c>
      <c r="D87" s="36"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IFERROR(COUNTIF('2- AMLE'!$D$37:$AG$37,"Lending/ Factoring")&gt;0,FALSE)</f>
        <v/>
      </c>
      <c r="AJ87">
        <f>IFERROR(AND(COUNTA('2- AMLE'!$D$37:$AG$37)=0,NOT(COUNTIF('2- AMLE'!$D$37:$AG$37,"Lending/ Factoring")&gt;0)),FALSE)</f>
        <v/>
      </c>
      <c r="AK87">
        <f>IF(AI87,IF(AH87,"ANSWERED","MISSING"),IF(AJ87,IF(AH87,"INVALID","CONTROLLER MISSING"),IF(AH87,"INVALID","NOT APPLICABLE")))</f>
        <v/>
      </c>
      <c r="AL87" t="inlineStr">
        <is>
          <t>PARSED</t>
        </is>
      </c>
    </row>
    <row r="88">
      <c r="A88" s="29" t="inlineStr">
        <is>
          <t>CASP_AMLE_89_v1</t>
        </is>
      </c>
      <c r="B88" s="30" t="inlineStr">
        <is>
          <t>Please provide the total number of customers benefitting from factoring at end of the previous calendar year for persons other than natural persons</t>
        </is>
      </c>
      <c r="C88" s="31" t="inlineStr">
        <is>
          <t>Further explanation of label not specified. Please refer to question text in label column.
WHEN TO ANSWER: “Product and Services” (CASP_AMLE_8) includes “Lending/ Factoring”</t>
        </is>
      </c>
      <c r="D88" s="36"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IFERROR(COUNTIF('2- AMLE'!$D$37:$AG$37,"Lending/ Factoring")&gt;0,FALSE)</f>
        <v/>
      </c>
      <c r="AJ88">
        <f>IFERROR(AND(COUNTA('2- AMLE'!$D$37:$AG$37)=0,NOT(COUNTIF('2- AMLE'!$D$37:$AG$37,"Lending/ Factoring")&gt;0)),FALSE)</f>
        <v/>
      </c>
      <c r="AK88">
        <f>IF(AI88,IF(AH88,"ANSWERED","MISSING"),IF(AJ88,IF(AH88,"INVALID","CONTROLLER MISSING"),IF(AH88,"INVALID","NOT APPLICABLE")))</f>
        <v/>
      </c>
      <c r="AL88" t="inlineStr">
        <is>
          <t>PARSED</t>
        </is>
      </c>
    </row>
    <row r="89">
      <c r="A89" s="29" t="inlineStr">
        <is>
          <t>CASP_AMLE_90_v1</t>
        </is>
      </c>
      <c r="B89" s="30" t="inlineStr">
        <is>
          <t>Please provide the total number of customers benefitting from factoring at end of the previous calendar year for natural persons</t>
        </is>
      </c>
      <c r="C89" s="31" t="inlineStr">
        <is>
          <t>Further explanation of label not specified. Please refer to question text in label column.
WHEN TO ANSWER: “Product and Services” (CASP_AMLE_8) includes “Lending/ Factoring”</t>
        </is>
      </c>
      <c r="D89" s="36"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IFERROR(COUNTIF('2- AMLE'!$D$37:$AG$37,"Lending/ Factoring")&gt;0,FALSE)</f>
        <v/>
      </c>
      <c r="AJ89">
        <f>IFERROR(AND(COUNTA('2- AMLE'!$D$37:$AG$37)=0,NOT(COUNTIF('2- AMLE'!$D$37:$AG$37,"Lending/ Factoring")&gt;0)),FALSE)</f>
        <v/>
      </c>
      <c r="AK89">
        <f>IF(AI89,IF(AH89,"ANSWERED","MISSING"),IF(AJ89,IF(AH89,"INVALID","CONTROLLER MISSING"),IF(AH89,"INVALID","NOT APPLICABLE")))</f>
        <v/>
      </c>
      <c r="AL89" t="inlineStr">
        <is>
          <t>PARSED</t>
        </is>
      </c>
    </row>
    <row r="90">
      <c r="A90" s="29" t="inlineStr">
        <is>
          <t>CASP_AMLE_91_v1</t>
        </is>
      </c>
      <c r="B90" s="30" t="inlineStr">
        <is>
          <t>Please provide the total number of customers benefitting from financing of commercial transactions at end of the previous calendar year for natural persons</t>
        </is>
      </c>
      <c r="C90" s="31" t="inlineStr">
        <is>
          <t>Further explanation of label not specified. Please refer to question text in label column.
WHEN TO ANSWER: “Product and Services” (CASP_AMLE_8) includes “Lending/ Factoring”</t>
        </is>
      </c>
      <c r="D90" s="36"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IFERROR(COUNTIF('2- AMLE'!$D$37:$AG$37,"Lending/ Factoring")&gt;0,FALSE)</f>
        <v/>
      </c>
      <c r="AJ90">
        <f>IFERROR(AND(COUNTA('2- AMLE'!$D$37:$AG$37)=0,NOT(COUNTIF('2- AMLE'!$D$37:$AG$37,"Lending/ Factoring")&gt;0)),FALSE)</f>
        <v/>
      </c>
      <c r="AK90">
        <f>IF(AI90,IF(AH90,"ANSWERED","MISSING"),IF(AJ90,IF(AH90,"INVALID","CONTROLLER MISSING"),IF(AH90,"INVALID","NOT APPLICABLE")))</f>
        <v/>
      </c>
      <c r="AL90" t="inlineStr">
        <is>
          <t>PARSED</t>
        </is>
      </c>
    </row>
    <row r="91">
      <c r="A91" s="29" t="inlineStr">
        <is>
          <t>CASP_AMLE_92_v1</t>
        </is>
      </c>
      <c r="B91" s="30" t="inlineStr">
        <is>
          <t>Please provide the total number of customers benefitting from financing of commercial transactions at end of the previous calendar year for persons other than natural persons</t>
        </is>
      </c>
      <c r="C91" s="31" t="inlineStr">
        <is>
          <t>Further explanation of label not specified. Please refer to question text in label column.
WHEN TO ANSWER: “Product and Services” (CASP_AMLE_8) includes “Lending/ Factoring”</t>
        </is>
      </c>
      <c r="D91" s="36"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IFERROR(COUNTIF('2- AMLE'!$D$37:$AG$37,"Lending/ Factoring")&gt;0,FALSE)</f>
        <v/>
      </c>
      <c r="AJ91">
        <f>IFERROR(AND(COUNTA('2- AMLE'!$D$37:$AG$37)=0,NOT(COUNTIF('2- AMLE'!$D$37:$AG$37,"Lending/ Factoring")&gt;0)),FALSE)</f>
        <v/>
      </c>
      <c r="AK91">
        <f>IF(AI91,IF(AH91,"ANSWERED","MISSING"),IF(AJ91,IF(AH91,"INVALID","CONTROLLER MISSING"),IF(AH91,"INVALID","NOT APPLICABLE")))</f>
        <v/>
      </c>
      <c r="AL91" t="inlineStr">
        <is>
          <t>PARSED</t>
        </is>
      </c>
    </row>
    <row r="92">
      <c r="A92" s="29" t="inlineStr">
        <is>
          <t>CASP_AMLE_93_v1</t>
        </is>
      </c>
      <c r="B92" s="30" t="inlineStr">
        <is>
          <t>Gross Written Premiums - Value</t>
        </is>
      </c>
      <c r="C92" s="31" t="inlineStr">
        <is>
          <t>In accordance with Article 35 of Directive 91/674/EEC, gross premiums written shall comprise all amounts due during the reference year in respect of insurance contracts regardless of the fact that such amounts may relat…
WHEN TO ANSWER: “Product and Services” (CASP_AMLE_8) includes “Life Insurance Contracts”</t>
        </is>
      </c>
      <c r="D92" s="36"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IFERROR(COUNTIF('2- AMLE'!$D$37:$AG$37,"Life Insurance Contracts")&gt;0,FALSE)</f>
        <v/>
      </c>
      <c r="AJ92">
        <f>IFERROR(AND(COUNTA('2- AMLE'!$D$37:$AG$37)=0,NOT(COUNTIF('2- AMLE'!$D$37:$AG$37,"Life Insurance Contracts")&gt;0)),FALSE)</f>
        <v/>
      </c>
      <c r="AK92">
        <f>IF(AI92,IF(AH92,"ANSWERED","MISSING"),IF(AJ92,IF(AH92,"INVALID","CONTROLLER MISSING"),IF(AH92,"INVALID","NOT APPLICABLE")))</f>
        <v/>
      </c>
      <c r="AL92" t="inlineStr">
        <is>
          <t>PARSED</t>
        </is>
      </c>
    </row>
    <row r="93">
      <c r="A93" s="29" t="inlineStr">
        <is>
          <t>CASP_AMLE_94_v1</t>
        </is>
      </c>
      <c r="B93" s="30" t="inlineStr">
        <is>
          <t>Surrender Value of Insurance Contracts</t>
        </is>
      </c>
      <c r="C93" s="31" t="inlineStr">
        <is>
          <t>The total amount of surrender value as mentioned in Article 185 (3)(f) of Directive 2009/138/EC, paid. The surrender value should reflect the amount, defined contractually, paid to the policyholder during the reference…
WHEN TO ANSWER: “Product and Services” (CASP_AMLE_8) includes “Life Insurance Contracts”</t>
        </is>
      </c>
      <c r="D93" s="36"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IFERROR(COUNTIF('2- AMLE'!$D$37:$AG$37,"Life Insurance Contracts")&gt;0,FALSE)</f>
        <v/>
      </c>
      <c r="AJ93">
        <f>IFERROR(AND(COUNTA('2- AMLE'!$D$37:$AG$37)=0,NOT(COUNTIF('2- AMLE'!$D$37:$AG$37,"Life Insurance Contracts")&gt;0)),FALSE)</f>
        <v/>
      </c>
      <c r="AK93">
        <f>IF(AI93,IF(AH93,"ANSWERED","MISSING"),IF(AJ93,IF(AH93,"INVALID","CONTROLLER MISSING"),IF(AH93,"INVALID","NOT APPLICABLE")))</f>
        <v/>
      </c>
      <c r="AL93" t="inlineStr">
        <is>
          <t>PARSED</t>
        </is>
      </c>
    </row>
    <row r="94">
      <c r="A94" s="29" t="inlineStr">
        <is>
          <t>CASP_AMLE_95_v1</t>
        </is>
      </c>
      <c r="B94" s="30" t="inlineStr">
        <is>
          <t>Premiums Paid to Broker (%)</t>
        </is>
      </c>
      <c r="C94" s="31" t="inlineStr">
        <is>
          <t>Indicate the percentage of all gross written premium collected (on behalf of insurer) directly by brokers from policy holders during the reference year, as a share of total Gross Written Premiums. Exclude commissions/fe…
WHEN TO ANSWER: “Product and Services” (CASP_AMLE_8) includes “Life Insurance Contracts”</t>
        </is>
      </c>
      <c r="D94" s="36"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IFERROR(COUNTIF('2- AMLE'!$D$37:$AG$37,"Life Insurance Contracts")&gt;0,FALSE)</f>
        <v/>
      </c>
      <c r="AJ94">
        <f>IFERROR(AND(COUNTA('2- AMLE'!$D$37:$AG$37)=0,NOT(COUNTIF('2- AMLE'!$D$37:$AG$37,"Life Insurance Contracts")&gt;0)),FALSE)</f>
        <v/>
      </c>
      <c r="AK94">
        <f>IF(AI94,IF(AH94,"ANSWERED","MISSING"),IF(AJ94,IF(AH94,"INVALID","CONTROLLER MISSING"),IF(AH94,"INVALID","NOT APPLICABLE")))</f>
        <v/>
      </c>
      <c r="AL94" t="inlineStr">
        <is>
          <t>PARSED</t>
        </is>
      </c>
    </row>
    <row r="95">
      <c r="A95" s="29" t="inlineStr">
        <is>
          <t>CASP_AMLE_96_v1</t>
        </is>
      </c>
      <c r="B95" s="30" t="inlineStr">
        <is>
          <t>Non-low Risk Insurance Contracts - Number</t>
        </is>
      </c>
      <c r="C95" s="31" t="inlineStr">
        <is>
          <t>Indicate the total number of life insurance contracts or products outstanding as of end of the reference year that do not meet any of the following conditions (these are not cumulative): (i) they cannot be redeemed, (ii…
WHEN TO ANSWER: “Product and Services” (CASP_AMLE_8) includes “Life Insurance Contracts”</t>
        </is>
      </c>
      <c r="D95" s="36"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IFERROR(COUNTIF('2- AMLE'!$D$37:$AG$37,"Life Insurance Contracts")&gt;0,FALSE)</f>
        <v/>
      </c>
      <c r="AJ95">
        <f>IFERROR(AND(COUNTA('2- AMLE'!$D$37:$AG$37)=0,NOT(COUNTIF('2- AMLE'!$D$37:$AG$37,"Life Insurance Contracts")&gt;0)),FALSE)</f>
        <v/>
      </c>
      <c r="AK95">
        <f>IF(AI95,IF(AH95,"ANSWERED","MISSING"),IF(AJ95,IF(AH95,"INVALID","CONTROLLER MISSING"),IF(AH95,"INVALID","NOT APPLICABLE")))</f>
        <v/>
      </c>
      <c r="AL95" t="inlineStr">
        <is>
          <t>PARSED</t>
        </is>
      </c>
    </row>
    <row r="96">
      <c r="A96" s="29" t="inlineStr">
        <is>
          <t>CASP_AMLE_97_v1</t>
        </is>
      </c>
      <c r="B96" s="30" t="inlineStr">
        <is>
          <t>Currency Exchange - Sell (Number)</t>
        </is>
      </c>
      <c r="C96" s="31" t="inlineStr">
        <is>
          <t>Indicate the number of Currency Exchange transactions carried out - Sell - during the reference year.
WHEN TO ANSWER: “Product and Services” (CASP_AMLE_8) includes “Currency Exchange Involving Cash”</t>
        </is>
      </c>
      <c r="D96" s="36"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IFERROR(COUNTIF('2- AMLE'!$D$37:$AG$37,"Currency Exchange Involving Cash")&gt;0,FALSE)</f>
        <v/>
      </c>
      <c r="AJ96">
        <f>IFERROR(AND(COUNTA('2- AMLE'!$D$37:$AG$37)=0,NOT(COUNTIF('2- AMLE'!$D$37:$AG$37,"Currency Exchange Involving Cash")&gt;0)),FALSE)</f>
        <v/>
      </c>
      <c r="AK96">
        <f>IF(AI96,IF(AH96,"ANSWERED","MISSING"),IF(AJ96,IF(AH96,"INVALID","CONTROLLER MISSING"),IF(AH96,"INVALID","NOT APPLICABLE")))</f>
        <v/>
      </c>
      <c r="AL96" t="inlineStr">
        <is>
          <t>PARSED</t>
        </is>
      </c>
    </row>
    <row r="97">
      <c r="A97" s="29" t="inlineStr">
        <is>
          <t>CASP_AMLE_98_v1</t>
        </is>
      </c>
      <c r="B97" s="30" t="inlineStr">
        <is>
          <t>Currency Exchange - Buy (Number)</t>
        </is>
      </c>
      <c r="C97" s="31" t="inlineStr">
        <is>
          <t>Indicate the number of Currency Exchange transactions carried out - Buy - during the reference year.
WHEN TO ANSWER: “Product and Services” (CASP_AMLE_8) includes “Currency Exchange Involving Cash”</t>
        </is>
      </c>
      <c r="D97" s="36"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IFERROR(COUNTIF('2- AMLE'!$D$37:$AG$37,"Currency Exchange Involving Cash")&gt;0,FALSE)</f>
        <v/>
      </c>
      <c r="AJ97">
        <f>IFERROR(AND(COUNTA('2- AMLE'!$D$37:$AG$37)=0,NOT(COUNTIF('2- AMLE'!$D$37:$AG$37,"Currency Exchange Involving Cash")&gt;0)),FALSE)</f>
        <v/>
      </c>
      <c r="AK97">
        <f>IF(AI97,IF(AH97,"ANSWERED","MISSING"),IF(AJ97,IF(AH97,"INVALID","CONTROLLER MISSING"),IF(AH97,"INVALID","NOT APPLICABLE")))</f>
        <v/>
      </c>
      <c r="AL97" t="inlineStr">
        <is>
          <t>PARSED</t>
        </is>
      </c>
    </row>
    <row r="98">
      <c r="A98" s="29" t="inlineStr">
        <is>
          <t>CASP_AMLE_99_v1</t>
        </is>
      </c>
      <c r="B98" s="30" t="inlineStr">
        <is>
          <t>Currency Exchange - Sell &gt; EUR 1 000 (Number)</t>
        </is>
      </c>
      <c r="C98" s="31" t="inlineStr">
        <is>
          <t>Indicate the number of currency exchange transactions carried out - sell - where the transaction is above EUR 1 000 during the reference year.
WHEN TO ANSWER: “Product and Services” (CASP_AMLE_8) includes “Currency Exchange Involving Cash”</t>
        </is>
      </c>
      <c r="D98" s="36"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IFERROR(COUNTIF('2- AMLE'!$D$37:$AG$37,"Currency Exchange Involving Cash")&gt;0,FALSE)</f>
        <v/>
      </c>
      <c r="AJ98">
        <f>IFERROR(AND(COUNTA('2- AMLE'!$D$37:$AG$37)=0,NOT(COUNTIF('2- AMLE'!$D$37:$AG$37,"Currency Exchange Involving Cash")&gt;0)),FALSE)</f>
        <v/>
      </c>
      <c r="AK98">
        <f>IF(AI98,IF(AH98,"ANSWERED","MISSING"),IF(AJ98,IF(AH98,"INVALID","CONTROLLER MISSING"),IF(AH98,"INVALID","NOT APPLICABLE")))</f>
        <v/>
      </c>
      <c r="AL98" t="inlineStr">
        <is>
          <t>PARSED</t>
        </is>
      </c>
    </row>
    <row r="99">
      <c r="A99" s="29" t="inlineStr">
        <is>
          <t>CASP_AMLE_100_v1</t>
        </is>
      </c>
      <c r="B99" s="30" t="inlineStr">
        <is>
          <t>Currency Exchange - Buy &gt; EUR 1 000 (Number)</t>
        </is>
      </c>
      <c r="C99" s="31" t="inlineStr">
        <is>
          <t>Indicate the number of currency exchange transactions carried out – Buy - during the reference year, where the transaction is above EUR 1 000.
WHEN TO ANSWER: “Product and Services” (CASP_AMLE_8) includes “Currency Exchange Involving Cash”</t>
        </is>
      </c>
      <c r="D99" s="36"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IFERROR(COUNTIF('2- AMLE'!$D$37:$AG$37,"Currency Exchange Involving Cash")&gt;0,FALSE)</f>
        <v/>
      </c>
      <c r="AJ99">
        <f>IFERROR(AND(COUNTA('2- AMLE'!$D$37:$AG$37)=0,NOT(COUNTIF('2- AMLE'!$D$37:$AG$37,"Currency Exchange Involving Cash")&gt;0)),FALSE)</f>
        <v/>
      </c>
      <c r="AK99">
        <f>IF(AI99,IF(AH99,"ANSWERED","MISSING"),IF(AJ99,IF(AH99,"INVALID","CONTROLLER MISSING"),IF(AH99,"INVALID","NOT APPLICABLE")))</f>
        <v/>
      </c>
      <c r="AL99" t="inlineStr">
        <is>
          <t>PARSED</t>
        </is>
      </c>
    </row>
    <row r="100">
      <c r="A100" s="29" t="inlineStr">
        <is>
          <t>CASP_AMLE_101_v1</t>
        </is>
      </c>
      <c r="B100" s="30" t="inlineStr">
        <is>
          <t>Currency Exchange - Sell (Value)</t>
        </is>
      </c>
      <c r="C100" s="31" t="inlineStr">
        <is>
          <t>Indicate the value of currency exchange transactions carried out - Sell - during the reference year.
Subject persons are required to use the same reporting currency selected for the MFSA prudential return when completi…
WHEN TO ANSWER: “Product and Services” (CASP_AMLE_8) includes “Currency Exchange Involving Cash”</t>
        </is>
      </c>
      <c r="D100" s="36"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IFERROR(COUNTIF('2- AMLE'!$D$37:$AG$37,"Currency Exchange Involving Cash")&gt;0,FALSE)</f>
        <v/>
      </c>
      <c r="AJ100">
        <f>IFERROR(AND(COUNTA('2- AMLE'!$D$37:$AG$37)=0,NOT(COUNTIF('2- AMLE'!$D$37:$AG$37,"Currency Exchange Involving Cash")&gt;0)),FALSE)</f>
        <v/>
      </c>
      <c r="AK100">
        <f>IF(AI100,IF(AH100,"ANSWERED","MISSING"),IF(AJ100,IF(AH100,"INVALID","CONTROLLER MISSING"),IF(AH100,"INVALID","NOT APPLICABLE")))</f>
        <v/>
      </c>
      <c r="AL100" t="inlineStr">
        <is>
          <t>PARSED</t>
        </is>
      </c>
    </row>
    <row r="101">
      <c r="A101" s="29" t="inlineStr">
        <is>
          <t>CASP_AMLE_102_v1</t>
        </is>
      </c>
      <c r="B101" s="30" t="inlineStr">
        <is>
          <t>Currency Exchange - Buy (Value)</t>
        </is>
      </c>
      <c r="C101" s="31" t="inlineStr">
        <is>
          <t>Indicate the value of currency exchange transactions carried out - Buy - during the reference year.
Subject persons are required to use the same reporting currency selected for the MFSA prudential return when completin…
WHEN TO ANSWER: “Product and Services” (CASP_AMLE_8) includes “Currency Exchange Involving Cash”</t>
        </is>
      </c>
      <c r="D101" s="36"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IFERROR(COUNTIF('2- AMLE'!$D$37:$AG$37,"Currency Exchange Involving Cash")&gt;0,FALSE)</f>
        <v/>
      </c>
      <c r="AJ101">
        <f>IFERROR(AND(COUNTA('2- AMLE'!$D$37:$AG$37)=0,NOT(COUNTIF('2- AMLE'!$D$37:$AG$37,"Currency Exchange Involving Cash")&gt;0)),FALSE)</f>
        <v/>
      </c>
      <c r="AK101">
        <f>IF(AI101,IF(AH101,"ANSWERED","MISSING"),IF(AJ101,IF(AH101,"INVALID","CONTROLLER MISSING"),IF(AH101,"INVALID","NOT APPLICABLE")))</f>
        <v/>
      </c>
      <c r="AL101" t="inlineStr">
        <is>
          <t>PARSED</t>
        </is>
      </c>
    </row>
    <row r="102">
      <c r="A102" s="29" t="inlineStr">
        <is>
          <t>CASP_AMLE_103_v1</t>
        </is>
      </c>
      <c r="B102" s="30" t="inlineStr">
        <is>
          <t>Currency Exchange - Cash-to-Cash (Value)</t>
        </is>
      </c>
      <c r="C102" s="31" t="inlineStr">
        <is>
          <t>Indicate the value of cash-to-cash currency exchange transactions carried out during the reference year.
Subject persons are required to use the same reporting currency selected for the MFSA prudential return when comp…
WHEN TO ANSWER: “Product and Services” (CASP_AMLE_8) includes “Currency Exchange Involving Cash”</t>
        </is>
      </c>
      <c r="D102" s="36"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IFERROR(COUNTIF('2- AMLE'!$D$37:$AG$37,"Currency Exchange Involving Cash")&gt;0,FALSE)</f>
        <v/>
      </c>
      <c r="AJ102">
        <f>IFERROR(AND(COUNTA('2- AMLE'!$D$37:$AG$37)=0,NOT(COUNTIF('2- AMLE'!$D$37:$AG$37,"Currency Exchange Involving Cash")&gt;0)),FALSE)</f>
        <v/>
      </c>
      <c r="AK102">
        <f>IF(AI102,IF(AH102,"ANSWERED","MISSING"),IF(AJ102,IF(AH102,"INVALID","CONTROLLER MISSING"),IF(AH102,"INVALID","NOT APPLICABLE")))</f>
        <v/>
      </c>
      <c r="AL102" t="inlineStr">
        <is>
          <t>PARSED</t>
        </is>
      </c>
    </row>
    <row r="103">
      <c r="A103" s="29" t="inlineStr">
        <is>
          <t>CASP_AMLE_104_v1</t>
        </is>
      </c>
      <c r="B103" s="30" t="inlineStr">
        <is>
          <t>Retail Clients (MiFID)</t>
        </is>
      </c>
      <c r="C103" s="31" t="inlineStr">
        <is>
          <t>Indicate the total number of retail clients as of the end of the reference year.
As per Article 4(1)(11) of Directive 2014/65/EU (MiFID), ‘retail client’ means a client who is not a professional client.
In the case of j…
WHEN TO ANSWER: “Product and Services” (CASP_AMLE_8) includes “Investment Services”</t>
        </is>
      </c>
      <c r="D103" s="36"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IFERROR(COUNTIF('2- AMLE'!$D$37:$AG$37,"Investment Services")&gt;0,FALSE)</f>
        <v/>
      </c>
      <c r="AJ103">
        <f>IFERROR(AND(COUNTA('2- AMLE'!$D$37:$AG$37)=0,NOT(COUNTIF('2- AMLE'!$D$37:$AG$37,"Investment Services")&gt;0)),FALSE)</f>
        <v/>
      </c>
      <c r="AK103">
        <f>IF(AI103,IF(AH103,"ANSWERED","MISSING"),IF(AJ103,IF(AH103,"INVALID","CONTROLLER MISSING"),IF(AH103,"INVALID","NOT APPLICABLE")))</f>
        <v/>
      </c>
      <c r="AL103" t="inlineStr">
        <is>
          <t>PARSED</t>
        </is>
      </c>
    </row>
    <row r="104">
      <c r="A104" s="29" t="inlineStr">
        <is>
          <t>CASP_AMLE_105_v1</t>
        </is>
      </c>
      <c r="B104" s="30" t="inlineStr">
        <is>
          <t>Professional Clients (MiFID)</t>
        </is>
      </c>
      <c r="C104" s="31" t="inlineStr">
        <is>
          <t>Indicate the total number of professional clients as defined in Article 4(1)(10) of Directive 2014/65/EU (MIFID), and further specified in Annex II of the same Directive, as of the end of the reference year.
WHEN TO ANSWER: “Product and Services” (CASP_AMLE_8) includes “Investment Services”</t>
        </is>
      </c>
      <c r="D104" s="36"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IFERROR(COUNTIF('2- AMLE'!$D$37:$AG$37,"Investment Services")&gt;0,FALSE)</f>
        <v/>
      </c>
      <c r="AJ104">
        <f>IFERROR(AND(COUNTA('2- AMLE'!$D$37:$AG$37)=0,NOT(COUNTIF('2- AMLE'!$D$37:$AG$37,"Investment Services")&gt;0)),FALSE)</f>
        <v/>
      </c>
      <c r="AK104">
        <f>IF(AI104,IF(AH104,"ANSWERED","MISSING"),IF(AJ104,IF(AH104,"INVALID","CONTROLLER MISSING"),IF(AH104,"INVALID","NOT APPLICABLE")))</f>
        <v/>
      </c>
      <c r="AL104" t="inlineStr">
        <is>
          <t>PARSED</t>
        </is>
      </c>
    </row>
    <row r="105">
      <c r="A105" s="29" t="inlineStr">
        <is>
          <t>CASP_AMLE_106_v1</t>
        </is>
      </c>
      <c r="B105" s="30" t="inlineStr">
        <is>
          <t>Non-EEA AML/CFT Regulated Customers</t>
        </is>
      </c>
      <c r="C105" s="31" t="inlineStr">
        <is>
          <t>Amongst the total number of customers (retail and professional clients) receiving the service of transmission of order, indicate the total number of AML/CFT regulated customers (retail and professional clients) outside…
WHEN TO ANSWER: “Product and Services” (CASP_AMLE_8) includes “Investment Services”</t>
        </is>
      </c>
      <c r="D105" s="36"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IFERROR(COUNTIF('2- AMLE'!$D$37:$AG$37,"Investment Services")&gt;0,FALSE)</f>
        <v/>
      </c>
      <c r="AJ105">
        <f>IFERROR(AND(COUNTA('2- AMLE'!$D$37:$AG$37)=0,NOT(COUNTIF('2- AMLE'!$D$37:$AG$37,"Investment Services")&gt;0)),FALSE)</f>
        <v/>
      </c>
      <c r="AK105">
        <f>IF(AI105,IF(AH105,"ANSWERED","MISSING"),IF(AJ105,IF(AH105,"INVALID","CONTROLLER MISSING"),IF(AH105,"INVALID","NOT APPLICABLE")))</f>
        <v/>
      </c>
      <c r="AL105" t="inlineStr">
        <is>
          <t>PARSED</t>
        </is>
      </c>
    </row>
    <row r="106">
      <c r="A106" s="29" t="inlineStr">
        <is>
          <t>CASP_AMLE_107_v1</t>
        </is>
      </c>
      <c r="B106" s="30" t="inlineStr">
        <is>
          <t>Retail Clients (MiFID)</t>
        </is>
      </c>
      <c r="C106" s="31" t="inlineStr">
        <is>
          <t>This datapoint is not applicable for reporting obliged entities only acting as a Asset Management Company.
Indicate the total number of retail clients as defined in Article 4(1)(11) of Directive 2014/65/EU (MiFID), as o…
WHEN TO ANSWER: “Product and Services” (CASP_AMLE_8) includes “Investment Services”</t>
        </is>
      </c>
      <c r="D106" s="36"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IFERROR(COUNTIF('2- AMLE'!$D$37:$AG$37,"Investment Services")&gt;0,FALSE)</f>
        <v/>
      </c>
      <c r="AJ106">
        <f>IFERROR(AND(COUNTA('2- AMLE'!$D$37:$AG$37)=0,NOT(COUNTIF('2- AMLE'!$D$37:$AG$37,"Investment Services")&gt;0)),FALSE)</f>
        <v/>
      </c>
      <c r="AK106">
        <f>IF(AI106,IF(AH106,"ANSWERED","MISSING"),IF(AJ106,IF(AH106,"INVALID","CONTROLLER MISSING"),IF(AH106,"INVALID","NOT APPLICABLE")))</f>
        <v/>
      </c>
      <c r="AL106" t="inlineStr">
        <is>
          <t>PARSED</t>
        </is>
      </c>
    </row>
    <row r="107">
      <c r="A107" s="29" t="inlineStr">
        <is>
          <t>CASP_AMLE_108_v1</t>
        </is>
      </c>
      <c r="B107" s="30" t="inlineStr">
        <is>
          <t>Professional Clients (MiFID)</t>
        </is>
      </c>
      <c r="C107" s="31" t="inlineStr">
        <is>
          <t>This datapoint is not applicable for reporting obliged entities only acting as a Asset Management Company.
Indicate the number of professional clients as defined in Article 4(1)(10) of Directive 2014/65/EU (MIFID), and…
WHEN TO ANSWER: “Product and Services” (CASP_AMLE_8) includes “Investment Services”</t>
        </is>
      </c>
      <c r="D107" s="36"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IFERROR(COUNTIF('2- AMLE'!$D$37:$AG$37,"Investment Services")&gt;0,FALSE)</f>
        <v/>
      </c>
      <c r="AJ107">
        <f>IFERROR(AND(COUNTA('2- AMLE'!$D$37:$AG$37)=0,NOT(COUNTIF('2- AMLE'!$D$37:$AG$37,"Investment Services")&gt;0)),FALSE)</f>
        <v/>
      </c>
      <c r="AK107">
        <f>IF(AI107,IF(AH107,"ANSWERED","MISSING"),IF(AJ107,IF(AH107,"INVALID","CONTROLLER MISSING"),IF(AH107,"INVALID","NOT APPLICABLE")))</f>
        <v/>
      </c>
      <c r="AL107" t="inlineStr">
        <is>
          <t>PARSED</t>
        </is>
      </c>
    </row>
    <row r="108">
      <c r="A108" s="29" t="inlineStr">
        <is>
          <t>CASP_AMLE_109_v1</t>
        </is>
      </c>
      <c r="B108" s="30" t="inlineStr">
        <is>
          <t>Indirect Custody Assets (%)</t>
        </is>
      </c>
      <c r="C108" s="31" t="inlineStr">
        <is>
          <t>This datapoint is not applicable for reporting obliged entities only acting as a Asset Management Company.
Indicate the percentage of assets under custody for which the obliged entity does not have a direct business rel…
WHEN TO ANSWER: “Product and Services” (CASP_AMLE_8) includes “Investment Services”</t>
        </is>
      </c>
      <c r="D108" s="36"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IFERROR(COUNTIF('2- AMLE'!$D$37:$AG$37,"Investment Services")&gt;0,FALSE)</f>
        <v/>
      </c>
      <c r="AJ108">
        <f>IFERROR(AND(COUNTA('2- AMLE'!$D$37:$AG$37)=0,NOT(COUNTIF('2- AMLE'!$D$37:$AG$37,"Investment Services")&gt;0)),FALSE)</f>
        <v/>
      </c>
      <c r="AK108">
        <f>IF(AI108,IF(AH108,"ANSWERED","MISSING"),IF(AJ108,IF(AH108,"INVALID","CONTROLLER MISSING"),IF(AH108,"INVALID","NOT APPLICABLE")))</f>
        <v/>
      </c>
      <c r="AL108" t="inlineStr">
        <is>
          <t>PARSED</t>
        </is>
      </c>
    </row>
    <row r="109">
      <c r="A109" s="29" t="inlineStr">
        <is>
          <t>CASP_AMLE_110_v1</t>
        </is>
      </c>
      <c r="B109" s="30" t="inlineStr">
        <is>
          <t>Non-EEA AML/CFT Regulated Customers</t>
        </is>
      </c>
      <c r="C109" s="31" t="inlineStr">
        <is>
          <t>This datapoint is not applicable for reporting obliged entities only acting as a Asset Management Company.
Amongst the total number of customers (retail and professional clients) receiving the service of custody account…
WHEN TO ANSWER: “Product and Services” (CASP_AMLE_8) includes “Investment Services”</t>
        </is>
      </c>
      <c r="D109" s="36"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IFERROR(COUNTIF('2- AMLE'!$D$37:$AG$37,"Investment Services")&gt;0,FALSE)</f>
        <v/>
      </c>
      <c r="AJ109">
        <f>IFERROR(AND(COUNTA('2- AMLE'!$D$37:$AG$37)=0,NOT(COUNTIF('2- AMLE'!$D$37:$AG$37,"Investment Services")&gt;0)),FALSE)</f>
        <v/>
      </c>
      <c r="AK109">
        <f>IF(AI109,IF(AH109,"ANSWERED","MISSING"),IF(AJ109,IF(AH109,"INVALID","CONTROLLER MISSING"),IF(AH109,"INVALID","NOT APPLICABLE")))</f>
        <v/>
      </c>
      <c r="AL109" t="inlineStr">
        <is>
          <t>PARSED</t>
        </is>
      </c>
    </row>
    <row r="110">
      <c r="A110" s="29" t="inlineStr">
        <is>
          <t>CASP_AMLE_111_v1</t>
        </is>
      </c>
      <c r="B110" s="30" t="inlineStr">
        <is>
          <t>Retail Clients (MiFID)</t>
        </is>
      </c>
      <c r="C110" s="31" t="inlineStr">
        <is>
          <t>Indicate the number of retail clients, as defined in Article 4(1)(11) of Directive 2014/65/EU (MiFID), as of the end of the reference year.
WHEN TO ANSWER: “Product and Services” (CASP_AMLE_8) includes “Investment Services”</t>
        </is>
      </c>
      <c r="D110" s="36"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IFERROR(COUNTIF('2- AMLE'!$D$37:$AG$37,"Investment Services")&gt;0,FALSE)</f>
        <v/>
      </c>
      <c r="AJ110">
        <f>IFERROR(AND(COUNTA('2- AMLE'!$D$37:$AG$37)=0,NOT(COUNTIF('2- AMLE'!$D$37:$AG$37,"Investment Services")&gt;0)),FALSE)</f>
        <v/>
      </c>
      <c r="AK110">
        <f>IF(AI110,IF(AH110,"ANSWERED","MISSING"),IF(AJ110,IF(AH110,"INVALID","CONTROLLER MISSING"),IF(AH110,"INVALID","NOT APPLICABLE")))</f>
        <v/>
      </c>
      <c r="AL110" t="inlineStr">
        <is>
          <t>PARSED</t>
        </is>
      </c>
    </row>
    <row r="111">
      <c r="A111" s="29" t="inlineStr">
        <is>
          <t>CASP_AMLE_112_v1</t>
        </is>
      </c>
      <c r="B111" s="30" t="inlineStr">
        <is>
          <t>Professional Clients (MiFID)</t>
        </is>
      </c>
      <c r="C111" s="31" t="inlineStr">
        <is>
          <t>Indicate the number of professional clients as defined in Article 4(1)(10) of Directive 2014/65/EU (MIFID), and further specified in Annex II of the same Directive, as of the end of the reference year.
WHEN TO ANSWER: “Product and Services” (CASP_AMLE_8) includes “Investment Services”</t>
        </is>
      </c>
      <c r="D111" s="36"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IFERROR(COUNTIF('2- AMLE'!$D$37:$AG$37,"Investment Services")&gt;0,FALSE)</f>
        <v/>
      </c>
      <c r="AJ111">
        <f>IFERROR(AND(COUNTA('2- AMLE'!$D$37:$AG$37)=0,NOT(COUNTIF('2- AMLE'!$D$37:$AG$37,"Investment Services")&gt;0)),FALSE)</f>
        <v/>
      </c>
      <c r="AK111">
        <f>IF(AI111,IF(AH111,"ANSWERED","MISSING"),IF(AJ111,IF(AH111,"INVALID","CONTROLLER MISSING"),IF(AH111,"INVALID","NOT APPLICABLE")))</f>
        <v/>
      </c>
      <c r="AL111" t="inlineStr">
        <is>
          <t>PARSED</t>
        </is>
      </c>
    </row>
    <row r="112">
      <c r="A112" s="29" t="inlineStr">
        <is>
          <t>CASP_AMLE_113_v1</t>
        </is>
      </c>
      <c r="B112" s="30" t="inlineStr">
        <is>
          <t>Total assets under management</t>
        </is>
      </c>
      <c r="C112" s="31" t="inlineStr">
        <is>
          <t>Indicate the total value of AUM (computed consistently with the guidance provided above), as the monetary stock of the end of the reference year.
Subject persons are required to use the same reporting currency selected…
WHEN TO ANSWER: “Product and Services” (CASP_AMLE_8) includes “Investment Services”</t>
        </is>
      </c>
      <c r="D112" s="36"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IFERROR(COUNTIF('2- AMLE'!$D$37:$AG$37,"Investment Services")&gt;0,FALSE)</f>
        <v/>
      </c>
      <c r="AJ112">
        <f>IFERROR(AND(COUNTA('2- AMLE'!$D$37:$AG$37)=0,NOT(COUNTIF('2- AMLE'!$D$37:$AG$37,"Investment Services")&gt;0)),FALSE)</f>
        <v/>
      </c>
      <c r="AK112">
        <f>IF(AI112,IF(AH112,"ANSWERED","MISSING"),IF(AJ112,IF(AH112,"INVALID","CONTROLLER MISSING"),IF(AH112,"INVALID","NOT APPLICABLE")))</f>
        <v/>
      </c>
      <c r="AL112" t="inlineStr">
        <is>
          <t>PARSED</t>
        </is>
      </c>
    </row>
    <row r="113">
      <c r="A113" s="29" t="inlineStr">
        <is>
          <t>CASP_AMLE_114_v1</t>
        </is>
      </c>
      <c r="B113" s="30" t="inlineStr">
        <is>
          <t>Customers with Assets &gt;= EUR 5M</t>
        </is>
      </c>
      <c r="C113" s="31" t="inlineStr">
        <is>
          <t>For the purpose of this datapoint, Obliged Entities should only consider the assets they manage for each customer under the respective management mandate. In order to ascertain whether the EUR 5 000 000 threshold is exc…
WHEN TO ANSWER: “Product and Services” (CASP_AMLE_8) includes “Investment Services”</t>
        </is>
      </c>
      <c r="D113" s="36"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IFERROR(COUNTIF('2- AMLE'!$D$37:$AG$37,"Investment Services")&gt;0,FALSE)</f>
        <v/>
      </c>
      <c r="AJ113">
        <f>IFERROR(AND(COUNTA('2- AMLE'!$D$37:$AG$37)=0,NOT(COUNTIF('2- AMLE'!$D$37:$AG$37,"Investment Services")&gt;0)),FALSE)</f>
        <v/>
      </c>
      <c r="AK113">
        <f>IF(AI113,IF(AH113,"ANSWERED","MISSING"),IF(AJ113,IF(AH113,"INVALID","CONTROLLER MISSING"),IF(AH113,"INVALID","NOT APPLICABLE")))</f>
        <v/>
      </c>
      <c r="AL113" t="inlineStr">
        <is>
          <t>PARSED</t>
        </is>
      </c>
    </row>
    <row r="114">
      <c r="A114" s="29" t="inlineStr">
        <is>
          <t>CASP_AMLE_115_v1</t>
        </is>
      </c>
      <c r="B114" s="30" t="inlineStr">
        <is>
          <t>To how many customers (Natural persons) did you provide money remittance services during the
previous calendar year?</t>
        </is>
      </c>
      <c r="C114" s="31" t="inlineStr">
        <is>
          <t>Further explanation of label not specified. Please refer to question text in label column.
WHEN TO ANSWER: “Product and Services” (CASP_AMLE_8) includes “Money Remittance”</t>
        </is>
      </c>
      <c r="D114" s="36"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IFERROR(COUNTIF('2- AMLE'!$D$37:$AG$37,"Money Remittance")&gt;0,FALSE)</f>
        <v/>
      </c>
      <c r="AJ114">
        <f>IFERROR(AND(COUNTA('2- AMLE'!$D$37:$AG$37)=0,NOT(COUNTIF('2- AMLE'!$D$37:$AG$37,"Money Remittance")&gt;0)),FALSE)</f>
        <v/>
      </c>
      <c r="AK114">
        <f>IF(AI114,IF(AH114,"ANSWERED","MISSING"),IF(AJ114,IF(AH114,"INVALID","CONTROLLER MISSING"),IF(AH114,"INVALID","NOT APPLICABLE")))</f>
        <v/>
      </c>
      <c r="AL114" t="inlineStr">
        <is>
          <t>PARSED</t>
        </is>
      </c>
    </row>
    <row r="115">
      <c r="A115" s="29" t="inlineStr">
        <is>
          <t>CASP_AMLE_116_v1</t>
        </is>
      </c>
      <c r="B115" s="30" t="inlineStr">
        <is>
          <t>To how many customers (Persons other than natural persons) did you provide money remittance services during the previous calendar year?</t>
        </is>
      </c>
      <c r="C115" s="31" t="inlineStr">
        <is>
          <t>Further explanation of label not specified. Please refer to question text in label column.
WHEN TO ANSWER: “Product and Services” (CASP_AMLE_8) includes “Money Remittance”</t>
        </is>
      </c>
      <c r="D115" s="36"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IFERROR(COUNTIF('2- AMLE'!$D$37:$AG$37,"Money Remittance")&gt;0,FALSE)</f>
        <v/>
      </c>
      <c r="AJ115">
        <f>IFERROR(AND(COUNTA('2- AMLE'!$D$37:$AG$37)=0,NOT(COUNTIF('2- AMLE'!$D$37:$AG$37,"Money Remittance")&gt;0)),FALSE)</f>
        <v/>
      </c>
      <c r="AK115">
        <f>IF(AI115,IF(AH115,"ANSWERED","MISSING"),IF(AJ115,IF(AH115,"INVALID","CONTROLLER MISSING"),IF(AH115,"INVALID","NOT APPLICABLE")))</f>
        <v/>
      </c>
      <c r="AL115" t="inlineStr">
        <is>
          <t>PARSED</t>
        </is>
      </c>
    </row>
    <row r="116">
      <c r="A116" s="29" t="inlineStr">
        <is>
          <t>CASP_AMLE_117_v1</t>
        </is>
      </c>
      <c r="B116" s="30" t="inlineStr">
        <is>
          <t>Money Remittance (Incoming) – Number</t>
        </is>
      </c>
      <c r="C116" s="31" t="inlineStr">
        <is>
          <t>Indicate the total number of Money Remittance payments (Incoming) processed and executed during the reference year.
WHEN TO ANSWER: “Product and Services” (CASP_AMLE_8) includes “Money Remittance”</t>
        </is>
      </c>
      <c r="D116" s="36"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IFERROR(COUNTIF('2- AMLE'!$D$37:$AG$37,"Money Remittance")&gt;0,FALSE)</f>
        <v/>
      </c>
      <c r="AJ116">
        <f>IFERROR(AND(COUNTA('2- AMLE'!$D$37:$AG$37)=0,NOT(COUNTIF('2- AMLE'!$D$37:$AG$37,"Money Remittance")&gt;0)),FALSE)</f>
        <v/>
      </c>
      <c r="AK116">
        <f>IF(AI116,IF(AH116,"ANSWERED","MISSING"),IF(AJ116,IF(AH116,"INVALID","CONTROLLER MISSING"),IF(AH116,"INVALID","NOT APPLICABLE")))</f>
        <v/>
      </c>
      <c r="AL116" t="inlineStr">
        <is>
          <t>PARSED</t>
        </is>
      </c>
    </row>
    <row r="117">
      <c r="A117" s="29" t="inlineStr">
        <is>
          <t>CASP_AMLE_118_v1</t>
        </is>
      </c>
      <c r="B117" s="30" t="inlineStr">
        <is>
          <t>Money Remittance (Outgoing) – Number</t>
        </is>
      </c>
      <c r="C117" s="31" t="inlineStr">
        <is>
          <t>Indicate the total number of Money Remittance payments (Outgoing) processed and executed during the reference year.
WHEN TO ANSWER: “Product and Services” (CASP_AMLE_8) includes “Money Remittance”</t>
        </is>
      </c>
      <c r="D117" s="36"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IFERROR(COUNTIF('2- AMLE'!$D$37:$AG$37,"Money Remittance")&gt;0,FALSE)</f>
        <v/>
      </c>
      <c r="AJ117">
        <f>IFERROR(AND(COUNTA('2- AMLE'!$D$37:$AG$37)=0,NOT(COUNTIF('2- AMLE'!$D$37:$AG$37,"Money Remittance")&gt;0)),FALSE)</f>
        <v/>
      </c>
      <c r="AK117">
        <f>IF(AI117,IF(AH117,"ANSWERED","MISSING"),IF(AJ117,IF(AH117,"INVALID","CONTROLLER MISSING"),IF(AH117,"INVALID","NOT APPLICABLE")))</f>
        <v/>
      </c>
      <c r="AL117" t="inlineStr">
        <is>
          <t>PARSED</t>
        </is>
      </c>
    </row>
    <row r="118">
      <c r="A118" s="29" t="inlineStr">
        <is>
          <t>CASP_AMLE_119_v1</t>
        </is>
      </c>
      <c r="B118" s="30" t="inlineStr">
        <is>
          <t>Money Remittance (Incoming) - Value</t>
        </is>
      </c>
      <c r="C118" s="31" t="inlineStr">
        <is>
          <t>Transaction value should be intended as prior to the application of fees.
Indicate the total value of Money Remittance payments (Incoming) processed and executed during the reference year.
Subject persons are required…
WHEN TO ANSWER: “Product and Services” (CASP_AMLE_8) includes “Money Remittance”</t>
        </is>
      </c>
      <c r="D118" s="36"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IFERROR(COUNTIF('2- AMLE'!$D$37:$AG$37,"Money Remittance")&gt;0,FALSE)</f>
        <v/>
      </c>
      <c r="AJ118">
        <f>IFERROR(AND(COUNTA('2- AMLE'!$D$37:$AG$37)=0,NOT(COUNTIF('2- AMLE'!$D$37:$AG$37,"Money Remittance")&gt;0)),FALSE)</f>
        <v/>
      </c>
      <c r="AK118">
        <f>IF(AI118,IF(AH118,"ANSWERED","MISSING"),IF(AJ118,IF(AH118,"INVALID","CONTROLLER MISSING"),IF(AH118,"INVALID","NOT APPLICABLE")))</f>
        <v/>
      </c>
      <c r="AL118" t="inlineStr">
        <is>
          <t>PARSED</t>
        </is>
      </c>
    </row>
    <row r="119">
      <c r="A119" s="29" t="inlineStr">
        <is>
          <t>CASP_AMLE_120_v1</t>
        </is>
      </c>
      <c r="B119" s="30" t="inlineStr">
        <is>
          <t>Money Remittance (Outgoing) - Value</t>
        </is>
      </c>
      <c r="C119" s="31" t="inlineStr">
        <is>
          <t>Transaction value should be intended as prior to the application of fees.
Indicate the total value of Money Remittance payments (Outgoing) processed and executed during the reference year.
Subject persons are required…
WHEN TO ANSWER: “Product and Services” (CASP_AMLE_8) includes “Money Remittance”</t>
        </is>
      </c>
      <c r="D119" s="36"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IFERROR(COUNTIF('2- AMLE'!$D$37:$AG$37,"Money Remittance")&gt;0,FALSE)</f>
        <v/>
      </c>
      <c r="AJ119">
        <f>IFERROR(AND(COUNTA('2- AMLE'!$D$37:$AG$37)=0,NOT(COUNTIF('2- AMLE'!$D$37:$AG$37,"Money Remittance")&gt;0)),FALSE)</f>
        <v/>
      </c>
      <c r="AK119">
        <f>IF(AI119,IF(AH119,"ANSWERED","MISSING"),IF(AJ119,IF(AH119,"INVALID","CONTROLLER MISSING"),IF(AH119,"INVALID","NOT APPLICABLE")))</f>
        <v/>
      </c>
      <c r="AL119" t="inlineStr">
        <is>
          <t>PARSED</t>
        </is>
      </c>
    </row>
    <row r="120">
      <c r="A120" s="29" t="inlineStr">
        <is>
          <t>CASP_AMLE_121_v1</t>
        </is>
      </c>
      <c r="B120" s="30" t="inlineStr">
        <is>
          <t>Money Remittance (Incoming) &gt; EUR 1 000 - Number</t>
        </is>
      </c>
      <c r="C120" s="31" t="inlineStr">
        <is>
          <t>Indicate the total number of money remittance transactions (Incoming) above EUR 1 000 processed and executed during the reference year.
Transaction value should be intended as prior to the application of fees.
Only indi…
WHEN TO ANSWER: “Product and Services” (CASP_AMLE_8) includes “Money Remittance”</t>
        </is>
      </c>
      <c r="D120" s="36"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IFERROR(COUNTIF('2- AMLE'!$D$37:$AG$37,"Money Remittance")&gt;0,FALSE)</f>
        <v/>
      </c>
      <c r="AJ120">
        <f>IFERROR(AND(COUNTA('2- AMLE'!$D$37:$AG$37)=0,NOT(COUNTIF('2- AMLE'!$D$37:$AG$37,"Money Remittance")&gt;0)),FALSE)</f>
        <v/>
      </c>
      <c r="AK120">
        <f>IF(AI120,IF(AH120,"ANSWERED","MISSING"),IF(AJ120,IF(AH120,"INVALID","CONTROLLER MISSING"),IF(AH120,"INVALID","NOT APPLICABLE")))</f>
        <v/>
      </c>
      <c r="AL120" t="inlineStr">
        <is>
          <t>PARSED</t>
        </is>
      </c>
    </row>
    <row r="121">
      <c r="A121" s="29" t="inlineStr">
        <is>
          <t>CASP_AMLE_122_v1</t>
        </is>
      </c>
      <c r="B121" s="30" t="inlineStr">
        <is>
          <t>Money Remittance (Outgoing) &gt; EUR 1 000 - Number</t>
        </is>
      </c>
      <c r="C121" s="31" t="inlineStr">
        <is>
          <t>Indicate the total number of money remittance transactions (Outgoing) above EUR 1 000 processed and executed during the reference year.
Transaction value should be intended prior to the application of fees.
Only individ…
WHEN TO ANSWER: “Product and Services” (CASP_AMLE_8) includes “Money Remittance”</t>
        </is>
      </c>
      <c r="D121" s="36"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IFERROR(COUNTIF('2- AMLE'!$D$37:$AG$37,"Money Remittance")&gt;0,FALSE)</f>
        <v/>
      </c>
      <c r="AJ121">
        <f>IFERROR(AND(COUNTA('2- AMLE'!$D$37:$AG$37)=0,NOT(COUNTIF('2- AMLE'!$D$37:$AG$37,"Money Remittance")&gt;0)),FALSE)</f>
        <v/>
      </c>
      <c r="AK121">
        <f>IF(AI121,IF(AH121,"ANSWERED","MISSING"),IF(AJ121,IF(AH121,"INVALID","CONTROLLER MISSING"),IF(AH121,"INVALID","NOT APPLICABLE")))</f>
        <v/>
      </c>
      <c r="AL121" t="inlineStr">
        <is>
          <t>PARSED</t>
        </is>
      </c>
    </row>
    <row r="122">
      <c r="A122" s="29" t="inlineStr">
        <is>
          <t>CASP_AMLE_123_v1</t>
        </is>
      </c>
      <c r="B122" s="30" t="inlineStr">
        <is>
          <t>Customers with AUM &gt;= EUR 5M and total assets &gt;= EUR 50M</t>
        </is>
      </c>
      <c r="C122" s="31" t="inlineStr">
        <is>
          <t>Indicate number of unique customers as of end of the reference year.
The reference should be to the number of customers (NP) with total assets under management by the reporting obliged entity over a value of at least EU…
WHEN TO ANSWER: “Product and Services” (CASP_AMLE_8) includes “Wealth Management”</t>
        </is>
      </c>
      <c r="D122" s="36"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IFERROR(COUNTIF('2- AMLE'!$D$37:$AG$37,"Wealth Management")&gt;0,FALSE)</f>
        <v/>
      </c>
      <c r="AJ122">
        <f>IFERROR(AND(COUNTA('2- AMLE'!$D$37:$AG$37)=0,NOT(COUNTIF('2- AMLE'!$D$37:$AG$37,"Wealth Management")&gt;0)),FALSE)</f>
        <v/>
      </c>
      <c r="AK122">
        <f>IF(AI122,IF(AH122,"ANSWERED","MISSING"),IF(AJ122,IF(AH122,"INVALID","CONTROLLER MISSING"),IF(AH122,"INVALID","NOT APPLICABLE")))</f>
        <v/>
      </c>
      <c r="AL122" t="inlineStr">
        <is>
          <t>PARSED</t>
        </is>
      </c>
    </row>
    <row r="123">
      <c r="A123" s="29" t="inlineStr">
        <is>
          <t>CASP_AMLE_124_v1</t>
        </is>
      </c>
      <c r="B123" s="30" t="inlineStr">
        <is>
          <t>Private Banking Customers (EBA)</t>
        </is>
      </c>
      <c r="C123" s="31" t="inlineStr">
        <is>
          <t>Indicate the total number of customers (NP) that fall under the definition of private banking (EBA Risk Factor Guidelines), as of end of the reference year.
For the purpose of this exercise, the threshold of total asset…
WHEN TO ANSWER: “Product and Services” (CASP_AMLE_8) includes “Wealth Management”</t>
        </is>
      </c>
      <c r="D123" s="36"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IFERROR(COUNTIF('2- AMLE'!$D$37:$AG$37,"Wealth Management")&gt;0,FALSE)</f>
        <v/>
      </c>
      <c r="AJ123">
        <f>IFERROR(AND(COUNTA('2- AMLE'!$D$37:$AG$37)=0,NOT(COUNTIF('2- AMLE'!$D$37:$AG$37,"Wealth Management")&gt;0)),FALSE)</f>
        <v/>
      </c>
      <c r="AK123">
        <f>IF(AI123,IF(AH123,"ANSWERED","MISSING"),IF(AJ123,IF(AH123,"INVALID","CONTROLLER MISSING"),IF(AH123,"INVALID","NOT APPLICABLE")))</f>
        <v/>
      </c>
      <c r="AL123" t="inlineStr">
        <is>
          <t>PARSED</t>
        </is>
      </c>
    </row>
    <row r="124">
      <c r="A124" s="29" t="inlineStr">
        <is>
          <t>CASP_AMLE_125_v1</t>
        </is>
      </c>
      <c r="B124" s="30" t="inlineStr">
        <is>
          <t>Respondent Client Transactions (Incoming) - Value</t>
        </is>
      </c>
      <c r="C124" s="31" t="inlineStr">
        <is>
          <t>Indicate the total value of transactions executed on behalf of the respondent client (Incoming) during the reference year.
Subject persons are required to use the same reporting currency selected for the MFSA prudentia…
WHEN TO ANSWER: “Product and Services” (CASP_AMLE_8) includes “Correspondent Services”</t>
        </is>
      </c>
      <c r="D124" s="36"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IFERROR(COUNTIF('2- AMLE'!$D$37:$AG$37,"Correspondent Services")&gt;0,FALSE)</f>
        <v/>
      </c>
      <c r="AJ124">
        <f>IFERROR(AND(COUNTA('2- AMLE'!$D$37:$AG$37)=0,NOT(COUNTIF('2- AMLE'!$D$37:$AG$37,"Correspondent Services")&gt;0)),FALSE)</f>
        <v/>
      </c>
      <c r="AK124">
        <f>IF(AI124,IF(AH124,"ANSWERED","MISSING"),IF(AJ124,IF(AH124,"INVALID","CONTROLLER MISSING"),IF(AH124,"INVALID","NOT APPLICABLE")))</f>
        <v/>
      </c>
      <c r="AL124" t="inlineStr">
        <is>
          <t>PARSED</t>
        </is>
      </c>
    </row>
    <row r="125">
      <c r="A125" s="29" t="inlineStr">
        <is>
          <t>CASP_AMLE_126_v1</t>
        </is>
      </c>
      <c r="B125" s="30" t="inlineStr">
        <is>
          <t>Respondent Client Transactions (Outgoing) - Value</t>
        </is>
      </c>
      <c r="C125" s="31" t="inlineStr">
        <is>
          <t>Indicate the total value of transactions executed on behalf of the respondent client (Outgoing) during the reference year.
Subject persons are required to use the same reporting currency selected for the MFSA prudentia…
WHEN TO ANSWER: “Product and Services” (CASP_AMLE_8) includes “Correspondent Services”</t>
        </is>
      </c>
      <c r="D125" s="36"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IFERROR(COUNTIF('2- AMLE'!$D$37:$AG$37,"Correspondent Services")&gt;0,FALSE)</f>
        <v/>
      </c>
      <c r="AJ125">
        <f>IFERROR(AND(COUNTA('2- AMLE'!$D$37:$AG$37)=0,NOT(COUNTIF('2- AMLE'!$D$37:$AG$37,"Correspondent Services")&gt;0)),FALSE)</f>
        <v/>
      </c>
      <c r="AK125">
        <f>IF(AI125,IF(AH125,"ANSWERED","MISSING"),IF(AJ125,IF(AH125,"INVALID","CONTROLLER MISSING"),IF(AH125,"INVALID","NOT APPLICABLE")))</f>
        <v/>
      </c>
      <c r="AL125" t="inlineStr">
        <is>
          <t>PARSED</t>
        </is>
      </c>
    </row>
    <row r="126">
      <c r="A126" s="29" t="inlineStr">
        <is>
          <t>CASP_AMLE_127_v1</t>
        </is>
      </c>
      <c r="B126" s="30" t="inlineStr">
        <is>
          <t>Payable Through Accounts (Incoming) - Value</t>
        </is>
      </c>
      <c r="C126" s="31" t="inlineStr">
        <is>
          <t>Indicate the total value of transactions gone through payable through accounts (Incoming) during the reference year.
Subject persons are required to use the same reporting currency selected for the MFSA prudential retu…
WHEN TO ANSWER: “Product and Services” (CASP_AMLE_8) includes “Correspondent Services”</t>
        </is>
      </c>
      <c r="D126" s="36"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IFERROR(COUNTIF('2- AMLE'!$D$37:$AG$37,"Correspondent Services")&gt;0,FALSE)</f>
        <v/>
      </c>
      <c r="AJ126">
        <f>IFERROR(AND(COUNTA('2- AMLE'!$D$37:$AG$37)=0,NOT(COUNTIF('2- AMLE'!$D$37:$AG$37,"Correspondent Services")&gt;0)),FALSE)</f>
        <v/>
      </c>
      <c r="AK126">
        <f>IF(AI126,IF(AH126,"ANSWERED","MISSING"),IF(AJ126,IF(AH126,"INVALID","CONTROLLER MISSING"),IF(AH126,"INVALID","NOT APPLICABLE")))</f>
        <v/>
      </c>
      <c r="AL126" t="inlineStr">
        <is>
          <t>PARSED</t>
        </is>
      </c>
    </row>
    <row r="127">
      <c r="A127" s="29" t="inlineStr">
        <is>
          <t>CASP_AMLE_128_v1</t>
        </is>
      </c>
      <c r="B127" s="30" t="inlineStr">
        <is>
          <t>Payable Through Accounts (Outgoing) - Value</t>
        </is>
      </c>
      <c r="C127" s="31" t="inlineStr">
        <is>
          <t>Indicate the total value of transactions gone through payable through accounts (Outgoing) during the reference year.
Subject persons are required to use the same reporting currency selected for the MFSA prudential retu…
WHEN TO ANSWER: “Product and Services” (CASP_AMLE_8) includes “Correspondent Services”</t>
        </is>
      </c>
      <c r="D127" s="36"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IFERROR(COUNTIF('2- AMLE'!$D$37:$AG$37,"Correspondent Services")&gt;0,FALSE)</f>
        <v/>
      </c>
      <c r="AJ127">
        <f>IFERROR(AND(COUNTA('2- AMLE'!$D$37:$AG$37)=0,NOT(COUNTIF('2- AMLE'!$D$37:$AG$37,"Correspondent Services")&gt;0)),FALSE)</f>
        <v/>
      </c>
      <c r="AK127">
        <f>IF(AI127,IF(AH127,"ANSWERED","MISSING"),IF(AJ127,IF(AH127,"INVALID","CONTROLLER MISSING"),IF(AH127,"INVALID","NOT APPLICABLE")))</f>
        <v/>
      </c>
      <c r="AL127" t="inlineStr">
        <is>
          <t>PARSED</t>
        </is>
      </c>
    </row>
    <row r="128">
      <c r="A128" s="29" t="inlineStr">
        <is>
          <t>CASP_AMLE_129_v1</t>
        </is>
      </c>
      <c r="B128" s="30" t="inlineStr">
        <is>
          <t>Nested Accounts (Incoming) - Value</t>
        </is>
      </c>
      <c r="C128" s="31" t="inlineStr">
        <is>
          <t>Indicate the total value of transactions received via nested arrangements (Incoming).
For the purpose of this testing exercise, only the value from nested transactions flowing through a respondent account should be repo…
WHEN TO ANSWER: “Product and Services” (CASP_AMLE_8) includes “Correspondent Services”</t>
        </is>
      </c>
      <c r="D128" s="36"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IFERROR(COUNTIF('2- AMLE'!$D$37:$AG$37,"Correspondent Services")&gt;0,FALSE)</f>
        <v/>
      </c>
      <c r="AJ128">
        <f>IFERROR(AND(COUNTA('2- AMLE'!$D$37:$AG$37)=0,NOT(COUNTIF('2- AMLE'!$D$37:$AG$37,"Correspondent Services")&gt;0)),FALSE)</f>
        <v/>
      </c>
      <c r="AK128">
        <f>IF(AI128,IF(AH128,"ANSWERED","MISSING"),IF(AJ128,IF(AH128,"INVALID","CONTROLLER MISSING"),IF(AH128,"INVALID","NOT APPLICABLE")))</f>
        <v/>
      </c>
      <c r="AL128" t="inlineStr">
        <is>
          <t>PARSED</t>
        </is>
      </c>
    </row>
    <row r="129">
      <c r="A129" s="29" t="inlineStr">
        <is>
          <t>CASP_AMLE_130_v1</t>
        </is>
      </c>
      <c r="B129" s="30" t="inlineStr">
        <is>
          <t>Nested Accounts (Outgoing) - Value</t>
        </is>
      </c>
      <c r="C129" s="31" t="inlineStr">
        <is>
          <t>Indicate the total value of transactions sent via nested arrangements (Outgoing)
For the purpose of this testing exercise, only the value from nested transactions flowing through a respondent account should be reported.…
WHEN TO ANSWER: “Product and Services” (CASP_AMLE_8) includes “Correspondent Services”</t>
        </is>
      </c>
      <c r="D129" s="36"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IFERROR(COUNTIF('2- AMLE'!$D$37:$AG$37,"Correspondent Services")&gt;0,FALSE)</f>
        <v/>
      </c>
      <c r="AJ129">
        <f>IFERROR(AND(COUNTA('2- AMLE'!$D$37:$AG$37)=0,NOT(COUNTIF('2- AMLE'!$D$37:$AG$37,"Correspondent Services")&gt;0)),FALSE)</f>
        <v/>
      </c>
      <c r="AK129">
        <f>IF(AI129,IF(AH129,"ANSWERED","MISSING"),IF(AJ129,IF(AH129,"INVALID","CONTROLLER MISSING"),IF(AH129,"INVALID","NOT APPLICABLE")))</f>
        <v/>
      </c>
      <c r="AL129" t="inlineStr">
        <is>
          <t>PARSED</t>
        </is>
      </c>
    </row>
    <row r="130">
      <c r="A130" s="29" t="inlineStr">
        <is>
          <t>CASP_AMLE_131_v1</t>
        </is>
      </c>
      <c r="B130" s="30" t="inlineStr">
        <is>
          <t>If your institution acts as a correspondent institution, what type of services are provided to respondent institutions?</t>
        </is>
      </c>
      <c r="C130" s="31" t="inlineStr">
        <is>
          <t>Further explanation of label not specified. Please refer to question text in label column.
HOW TO ANSWER: Multiple values; one item per Value_N cell; duplicates are not allowed.
OPTIONS: Use the dropdown list; the full option list is intentionally not repeated here.</t>
        </is>
      </c>
      <c r="D130" s="32" t="inlineStr"/>
      <c r="E130" s="36" t="inlineStr"/>
      <c r="F130" s="36" t="inlineStr"/>
      <c r="G130" s="36" t="inlineStr"/>
      <c r="H130" s="36" t="inlineStr"/>
      <c r="I130" s="36" t="inlineStr"/>
      <c r="J130" s="36" t="inlineStr"/>
      <c r="K130" s="36" t="inlineStr"/>
      <c r="L130" s="36" t="inlineStr"/>
      <c r="M130" s="36" t="inlineStr"/>
      <c r="N130" s="36" t="inlineStr"/>
      <c r="O130" s="36" t="inlineStr"/>
      <c r="P130" s="36" t="inlineStr"/>
      <c r="Q130" s="36" t="inlineStr"/>
      <c r="R130" s="36" t="inlineStr"/>
      <c r="S130" s="36" t="inlineStr"/>
      <c r="T130" s="36" t="inlineStr"/>
      <c r="U130" s="36" t="inlineStr"/>
      <c r="V130" s="36" t="inlineStr"/>
      <c r="W130" s="36" t="inlineStr"/>
      <c r="X130" s="36" t="inlineStr"/>
      <c r="Y130" s="36" t="inlineStr"/>
      <c r="Z130" s="36" t="inlineStr"/>
      <c r="AA130" s="36" t="inlineStr"/>
      <c r="AB130" s="36" t="inlineStr"/>
      <c r="AC130" s="36" t="inlineStr"/>
      <c r="AD130" s="36" t="inlineStr"/>
      <c r="AE130" s="36" t="inlineStr"/>
      <c r="AF130" s="36" t="inlineStr"/>
      <c r="AG130" s="36" t="inlineStr"/>
      <c r="AH130">
        <f>COUNTA(D130:AG130)&gt;0</f>
        <v/>
      </c>
      <c r="AI130">
        <f>TRUE</f>
        <v/>
      </c>
      <c r="AJ130">
        <f>FALSE</f>
        <v/>
      </c>
      <c r="AK130">
        <f>IF(AH130,"ANSWERED","MISSING")</f>
        <v/>
      </c>
      <c r="AL130" t="inlineStr">
        <is>
          <t>NO_DEPENDENCY</t>
        </is>
      </c>
    </row>
    <row r="131">
      <c r="A131" s="29" t="inlineStr">
        <is>
          <t>CASP_AMLE_132_v1</t>
        </is>
      </c>
      <c r="B131" s="30" t="inlineStr">
        <is>
          <t>If Others, explain</t>
        </is>
      </c>
      <c r="C131" s="31" t="inlineStr">
        <is>
          <t>Further explanation of label not specified. Please refer to question text in label column.
WHEN TO ANSWER: “If your institution acts as a correspondent institution, what type of services are provided to respondent institutions?” (CASP_AMLE_131) includes “Others”</t>
        </is>
      </c>
      <c r="D131" s="36"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IFERROR(COUNTIF('2- AMLE'!$D$130:$AG$130,"Others")&gt;0,FALSE)</f>
        <v/>
      </c>
      <c r="AJ131">
        <f>IFERROR(AND(COUNTA('2- AMLE'!$D$130:$AG$130)=0,NOT(COUNTIF('2- AMLE'!$D$130:$AG$130,"Others")&gt;0)),FALSE)</f>
        <v/>
      </c>
      <c r="AK131">
        <f>IF(AI131,IF(AH131,"ANSWERED","MISSING"),IF(AJ131,IF(AH131,"INVALID","CONTROLLER MISSING"),IF(AH131,"INVALID","NOT APPLICABLE")))</f>
        <v/>
      </c>
      <c r="AL131" t="inlineStr">
        <is>
          <t>PARSED</t>
        </is>
      </c>
    </row>
    <row r="132">
      <c r="A132" s="29" t="inlineStr">
        <is>
          <t>CASP_AMLE_133_v1</t>
        </is>
      </c>
      <c r="B132" s="30" t="inlineStr">
        <is>
          <t>Trade Finance Customers</t>
        </is>
      </c>
      <c r="C132" s="31" t="inlineStr">
        <is>
          <t>Indicate the total number of unique trade finance customers as of end of the reference year.
WHEN TO ANSWER: “Product and Services” (CASP_AMLE_8) includes “Trade Finance”</t>
        </is>
      </c>
      <c r="D132" s="36"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IFERROR(COUNTIF('2- AMLE'!$D$37:$AG$37,"Trade Finance")&gt;0,FALSE)</f>
        <v/>
      </c>
      <c r="AJ132">
        <f>IFERROR(AND(COUNTA('2- AMLE'!$D$37:$AG$37)=0,NOT(COUNTIF('2- AMLE'!$D$37:$AG$37,"Trade Finance")&gt;0)),FALSE)</f>
        <v/>
      </c>
      <c r="AK132">
        <f>IF(AI132,IF(AH132,"ANSWERED","MISSING"),IF(AJ132,IF(AH132,"INVALID","CONTROLLER MISSING"),IF(AH132,"INVALID","NOT APPLICABLE")))</f>
        <v/>
      </c>
      <c r="AL132" t="inlineStr">
        <is>
          <t>PARSED</t>
        </is>
      </c>
    </row>
    <row r="133">
      <c r="A133" s="29" t="inlineStr">
        <is>
          <t>CASP_AMLE_134_v1</t>
        </is>
      </c>
      <c r="B133" s="30" t="inlineStr">
        <is>
          <t>Trade Finance Transactions (Incoming) - Number</t>
        </is>
      </c>
      <c r="C133" s="31" t="inlineStr">
        <is>
          <t>Indicate the total number of incoming trade finance transactions during the reference year.
WHEN TO ANSWER: “Product and Services” (CASP_AMLE_8) includes “Trade Finance”</t>
        </is>
      </c>
      <c r="D133" s="36"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IFERROR(COUNTIF('2- AMLE'!$D$37:$AG$37,"Trade Finance")&gt;0,FALSE)</f>
        <v/>
      </c>
      <c r="AJ133">
        <f>IFERROR(AND(COUNTA('2- AMLE'!$D$37:$AG$37)=0,NOT(COUNTIF('2- AMLE'!$D$37:$AG$37,"Trade Finance")&gt;0)),FALSE)</f>
        <v/>
      </c>
      <c r="AK133">
        <f>IF(AI133,IF(AH133,"ANSWERED","MISSING"),IF(AJ133,IF(AH133,"INVALID","CONTROLLER MISSING"),IF(AH133,"INVALID","NOT APPLICABLE")))</f>
        <v/>
      </c>
      <c r="AL133" t="inlineStr">
        <is>
          <t>PARSED</t>
        </is>
      </c>
    </row>
    <row r="134">
      <c r="A134" s="29" t="inlineStr">
        <is>
          <t>CASP_AMLE_135_v1</t>
        </is>
      </c>
      <c r="B134" s="30" t="inlineStr">
        <is>
          <t>Trade Finance Transactions (Outgoing) - Number</t>
        </is>
      </c>
      <c r="C134" s="31" t="inlineStr">
        <is>
          <t>Indicate the total number of outgoing trade finance transactions during the reference year.
WHEN TO ANSWER: “Product and Services” (CASP_AMLE_8) includes “Trade Finance”</t>
        </is>
      </c>
      <c r="D134" s="36"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IFERROR(COUNTIF('2- AMLE'!$D$37:$AG$37,"Trade Finance")&gt;0,FALSE)</f>
        <v/>
      </c>
      <c r="AJ134">
        <f>IFERROR(AND(COUNTA('2- AMLE'!$D$37:$AG$37)=0,NOT(COUNTIF('2- AMLE'!$D$37:$AG$37,"Trade Finance")&gt;0)),FALSE)</f>
        <v/>
      </c>
      <c r="AK134">
        <f>IF(AI134,IF(AH134,"ANSWERED","MISSING"),IF(AJ134,IF(AH134,"INVALID","CONTROLLER MISSING"),IF(AH134,"INVALID","NOT APPLICABLE")))</f>
        <v/>
      </c>
      <c r="AL134" t="inlineStr">
        <is>
          <t>PARSED</t>
        </is>
      </c>
    </row>
    <row r="135">
      <c r="A135" s="29" t="inlineStr">
        <is>
          <t>CASP_AMLE_136_v1</t>
        </is>
      </c>
      <c r="B135" s="30" t="inlineStr">
        <is>
          <t>Trade Finance Transactions (Incoming) - Value</t>
        </is>
      </c>
      <c r="C135" s="31" t="inlineStr">
        <is>
          <t>Indicate Trade Finance Transactions (Incoming) - Value during the reference year.
Subject persons are required to use the same reporting currency selected for the MFSA prudential return when completing the AML/CFT retu…
WHEN TO ANSWER: “Product and Services” (CASP_AMLE_8) includes “Trade Finance”</t>
        </is>
      </c>
      <c r="D135" s="36"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IFERROR(COUNTIF('2- AMLE'!$D$37:$AG$37,"Trade Finance")&gt;0,FALSE)</f>
        <v/>
      </c>
      <c r="AJ135">
        <f>IFERROR(AND(COUNTA('2- AMLE'!$D$37:$AG$37)=0,NOT(COUNTIF('2- AMLE'!$D$37:$AG$37,"Trade Finance")&gt;0)),FALSE)</f>
        <v/>
      </c>
      <c r="AK135">
        <f>IF(AI135,IF(AH135,"ANSWERED","MISSING"),IF(AJ135,IF(AH135,"INVALID","CONTROLLER MISSING"),IF(AH135,"INVALID","NOT APPLICABLE")))</f>
        <v/>
      </c>
      <c r="AL135" t="inlineStr">
        <is>
          <t>PARSED</t>
        </is>
      </c>
    </row>
    <row r="136">
      <c r="A136" s="29" t="inlineStr">
        <is>
          <t>CASP_AMLE_137_v1</t>
        </is>
      </c>
      <c r="B136" s="30" t="inlineStr">
        <is>
          <t>Trade Finance Transactions (Outgoing) - Value</t>
        </is>
      </c>
      <c r="C136" s="31" t="inlineStr">
        <is>
          <t>Indicate Trade Finance Transactions (Outgoing) - Value during the reference year.
Subject persons are required to use the same reporting currency selected for the MFSA prudential return when completing the AML/CFT retu…
WHEN TO ANSWER: “Product and Services” (CASP_AMLE_8) includes “Trade Finance”</t>
        </is>
      </c>
      <c r="D136" s="36"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IFERROR(COUNTIF('2- AMLE'!$D$37:$AG$37,"Trade Finance")&gt;0,FALSE)</f>
        <v/>
      </c>
      <c r="AJ136">
        <f>IFERROR(AND(COUNTA('2- AMLE'!$D$37:$AG$37)=0,NOT(COUNTIF('2- AMLE'!$D$37:$AG$37,"Trade Finance")&gt;0)),FALSE)</f>
        <v/>
      </c>
      <c r="AK136">
        <f>IF(AI136,IF(AH136,"ANSWERED","MISSING"),IF(AJ136,IF(AH136,"INVALID","CONTROLLER MISSING"),IF(AH136,"INVALID","NOT APPLICABLE")))</f>
        <v/>
      </c>
      <c r="AL136" t="inlineStr">
        <is>
          <t>PARSED</t>
        </is>
      </c>
    </row>
    <row r="137">
      <c r="A137" s="29" t="inlineStr">
        <is>
          <t>CASP_AMLE_138_v1</t>
        </is>
      </c>
      <c r="B137" s="30" t="inlineStr">
        <is>
          <t>E-money Transactions (Incoming) - Number</t>
        </is>
      </c>
      <c r="C137" s="31" t="inlineStr">
        <is>
          <t>Indicate E-money Transactions (Incoming) - Number during the reference year.
WHEN TO ANSWER: “Product and Services” (CASP_AMLE_8) includes “E-money”</t>
        </is>
      </c>
      <c r="D137" s="36"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IFERROR(COUNTIF('2- AMLE'!$D$37:$AG$37,"E-money")&gt;0,FALSE)</f>
        <v/>
      </c>
      <c r="AJ137">
        <f>IFERROR(AND(COUNTA('2- AMLE'!$D$37:$AG$37)=0,NOT(COUNTIF('2- AMLE'!$D$37:$AG$37,"E-money")&gt;0)),FALSE)</f>
        <v/>
      </c>
      <c r="AK137">
        <f>IF(AI137,IF(AH137,"ANSWERED","MISSING"),IF(AJ137,IF(AH137,"INVALID","CONTROLLER MISSING"),IF(AH137,"INVALID","NOT APPLICABLE")))</f>
        <v/>
      </c>
      <c r="AL137" t="inlineStr">
        <is>
          <t>PARSED</t>
        </is>
      </c>
    </row>
    <row r="138">
      <c r="A138" s="29" t="inlineStr">
        <is>
          <t>CASP_AMLE_139_v1</t>
        </is>
      </c>
      <c r="B138" s="30" t="inlineStr">
        <is>
          <t>E-money Transactions (Outgoing) - Number</t>
        </is>
      </c>
      <c r="C138" s="31" t="inlineStr">
        <is>
          <t>Indicate E-money Transactions (Outgoing) - Number during the reference year.
WHEN TO ANSWER: “Product and Services” (CASP_AMLE_8) includes “E-money”</t>
        </is>
      </c>
      <c r="D138" s="36"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IFERROR(COUNTIF('2- AMLE'!$D$37:$AG$37,"E-money")&gt;0,FALSE)</f>
        <v/>
      </c>
      <c r="AJ138">
        <f>IFERROR(AND(COUNTA('2- AMLE'!$D$37:$AG$37)=0,NOT(COUNTIF('2- AMLE'!$D$37:$AG$37,"E-money")&gt;0)),FALSE)</f>
        <v/>
      </c>
      <c r="AK138">
        <f>IF(AI138,IF(AH138,"ANSWERED","MISSING"),IF(AJ138,IF(AH138,"INVALID","CONTROLLER MISSING"),IF(AH138,"INVALID","NOT APPLICABLE")))</f>
        <v/>
      </c>
      <c r="AL138" t="inlineStr">
        <is>
          <t>PARSED</t>
        </is>
      </c>
    </row>
    <row r="139">
      <c r="A139" s="29" t="inlineStr">
        <is>
          <t>CASP_AMLE_140_v1</t>
        </is>
      </c>
      <c r="B139" s="30" t="inlineStr">
        <is>
          <t>E-money Transactions (Incoming) - Value</t>
        </is>
      </c>
      <c r="C139" s="31" t="inlineStr">
        <is>
          <t>Indicate E-money Transactions (Incoming) - Value during the reference year.
Subject persons are required to use the same reporting currency selected for the MFSA prudential return when completing the AML/CFT return. Th…
WHEN TO ANSWER: “Product and Services” (CASP_AMLE_8) includes “E-money”</t>
        </is>
      </c>
      <c r="D139" s="36"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IFERROR(COUNTIF('2- AMLE'!$D$37:$AG$37,"E-money")&gt;0,FALSE)</f>
        <v/>
      </c>
      <c r="AJ139">
        <f>IFERROR(AND(COUNTA('2- AMLE'!$D$37:$AG$37)=0,NOT(COUNTIF('2- AMLE'!$D$37:$AG$37,"E-money")&gt;0)),FALSE)</f>
        <v/>
      </c>
      <c r="AK139">
        <f>IF(AI139,IF(AH139,"ANSWERED","MISSING"),IF(AJ139,IF(AH139,"INVALID","CONTROLLER MISSING"),IF(AH139,"INVALID","NOT APPLICABLE")))</f>
        <v/>
      </c>
      <c r="AL139" t="inlineStr">
        <is>
          <t>PARSED</t>
        </is>
      </c>
    </row>
    <row r="140">
      <c r="A140" s="29" t="inlineStr">
        <is>
          <t>CASP_AMLE_141_v1</t>
        </is>
      </c>
      <c r="B140" s="30" t="inlineStr">
        <is>
          <t>E-money Transactions (Outgoing) - Value</t>
        </is>
      </c>
      <c r="C140" s="31" t="inlineStr">
        <is>
          <t>Indicate E-money Transactions (Outgoing) - Value during the reference year.
Subject persons are required to use the same reporting currency selected for the MFSA prudential return when completing the AML/CFT return. Th…
WHEN TO ANSWER: “Product and Services” (CASP_AMLE_8) includes “E-money”</t>
        </is>
      </c>
      <c r="D140" s="36"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IFERROR(COUNTIF('2- AMLE'!$D$37:$AG$37,"E-money")&gt;0,FALSE)</f>
        <v/>
      </c>
      <c r="AJ140">
        <f>IFERROR(AND(COUNTA('2- AMLE'!$D$37:$AG$37)=0,NOT(COUNTIF('2- AMLE'!$D$37:$AG$37,"E-money")&gt;0)),FALSE)</f>
        <v/>
      </c>
      <c r="AK140">
        <f>IF(AI140,IF(AH140,"ANSWERED","MISSING"),IF(AJ140,IF(AH140,"INVALID","CONTROLLER MISSING"),IF(AH140,"INVALID","NOT APPLICABLE")))</f>
        <v/>
      </c>
      <c r="AL140" t="inlineStr">
        <is>
          <t>PARSED</t>
        </is>
      </c>
    </row>
    <row r="141">
      <c r="A141" s="29" t="inlineStr">
        <is>
          <t>CASP_AMLE_142_v1</t>
        </is>
      </c>
      <c r="B141" s="30" t="inlineStr">
        <is>
          <t>E-money Transactions (Non-identified Customers) - Value</t>
        </is>
      </c>
      <c r="C141" s="31" t="inlineStr">
        <is>
          <t>Indicate the value of e-money payment transactions by non-identified customers during the reference year.
Reporting obliged entities should refer to the exemption in Article 19(7) of EU 2024/1624 (AMLR), where obliged e…
WHEN TO ANSWER: “Product and Services” (CASP_AMLE_8) includes “E-money”</t>
        </is>
      </c>
      <c r="D141" s="36"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IFERROR(COUNTIF('2- AMLE'!$D$37:$AG$37,"E-money")&gt;0,FALSE)</f>
        <v/>
      </c>
      <c r="AJ141">
        <f>IFERROR(AND(COUNTA('2- AMLE'!$D$37:$AG$37)=0,NOT(COUNTIF('2- AMLE'!$D$37:$AG$37,"E-money")&gt;0)),FALSE)</f>
        <v/>
      </c>
      <c r="AK141">
        <f>IF(AI141,IF(AH141,"ANSWERED","MISSING"),IF(AJ141,IF(AH141,"INVALID","CONTROLLER MISSING"),IF(AH141,"INVALID","NOT APPLICABLE")))</f>
        <v/>
      </c>
      <c r="AL141" t="inlineStr">
        <is>
          <t>PARSED</t>
        </is>
      </c>
    </row>
    <row r="142">
      <c r="A142" s="29" t="inlineStr">
        <is>
          <t>CASP_AMLE_143_v1</t>
        </is>
      </c>
      <c r="B142" s="30" t="inlineStr">
        <is>
          <t>TCSP Customers (Legal Entities)</t>
        </is>
      </c>
      <c r="C142" s="31" t="inlineStr">
        <is>
          <t>This refers to services provided by the obliged entity during the reference year.
Indicate the total number of legal entity customers that during the reference year have used TCSP services provided by the obliged entity.
WHEN TO ANSWER: “Product and Services” (CASP_AMLE_8) includes “TCSP Services”</t>
        </is>
      </c>
      <c r="D142" s="36"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IFERROR(COUNTIF('2- AMLE'!$D$37:$AG$37,"TCSP Services")&gt;0,FALSE)</f>
        <v/>
      </c>
      <c r="AJ142">
        <f>IFERROR(AND(COUNTA('2- AMLE'!$D$37:$AG$37)=0,NOT(COUNTIF('2- AMLE'!$D$37:$AG$37,"TCSP Services")&gt;0)),FALSE)</f>
        <v/>
      </c>
      <c r="AK142">
        <f>IF(AI142,IF(AH142,"ANSWERED","MISSING"),IF(AJ142,IF(AH142,"INVALID","CONTROLLER MISSING"),IF(AH142,"INVALID","NOT APPLICABLE")))</f>
        <v/>
      </c>
      <c r="AL142" t="inlineStr">
        <is>
          <t>PARSED</t>
        </is>
      </c>
    </row>
    <row r="143">
      <c r="A143" s="29" t="inlineStr">
        <is>
          <t>CASP_AMLE_144_v1</t>
        </is>
      </c>
      <c r="B143" s="30" t="inlineStr">
        <is>
          <t>Non-EEA Crypto Companies (BIN-sponsored)</t>
        </is>
      </c>
      <c r="C143" s="31" t="inlineStr">
        <is>
          <t>Indicate the number of non-EEA crypto companies for which the obliged entity acts as a BIN-sponsor, as of the end of the reference year. BIN sponsorship is a financial arrangement in which the financial institution (the…
WHEN TO ANSWER: “Product and Services” (CASP_AMLE_8) includes “Management of AIFs”</t>
        </is>
      </c>
      <c r="D143" s="36"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IFERROR(COUNTIF('2- AMLE'!$D$37:$AG$37,"Management of AIFs")&gt;0,FALSE)</f>
        <v/>
      </c>
      <c r="AJ143">
        <f>IFERROR(AND(COUNTA('2- AMLE'!$D$37:$AG$37)=0,NOT(COUNTIF('2- AMLE'!$D$37:$AG$37,"Management of AIFs")&gt;0)),FALSE)</f>
        <v/>
      </c>
      <c r="AK143">
        <f>IF(AI143,IF(AH143,"ANSWERED","MISSING"),IF(AJ143,IF(AH143,"INVALID","CONTROLLER MISSING"),IF(AH143,"INVALID","NOT APPLICABLE")))</f>
        <v/>
      </c>
      <c r="AL143" t="inlineStr">
        <is>
          <t>PARSED</t>
        </is>
      </c>
    </row>
    <row r="144">
      <c r="A144" s="29" t="inlineStr">
        <is>
          <t>CASP_AMLE_145_v1</t>
        </is>
      </c>
      <c r="B144" s="30" t="inlineStr">
        <is>
          <t>Customers holding Crypto-assets - Number</t>
        </is>
      </c>
      <c r="C144" s="31" t="inlineStr">
        <is>
          <t>Indicate the total number of customers holding crypto-assets as of end of the reference year.
WHEN TO ANSWER: “Product and Services” (CASP_AMLE_8) includes “Crypto Services (exchange, transfer)”</t>
        </is>
      </c>
      <c r="D144" s="36"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IFERROR(COUNTIF('2- AMLE'!$D$37:$AG$37,"Crypto Services (exchange, transfer)")&gt;0,FALSE)</f>
        <v/>
      </c>
      <c r="AJ144">
        <f>IFERROR(AND(COUNTA('2- AMLE'!$D$37:$AG$37)=0,NOT(COUNTIF('2- AMLE'!$D$37:$AG$37,"Crypto Services (exchange, transfer)")&gt;0)),FALSE)</f>
        <v/>
      </c>
      <c r="AK144">
        <f>IF(AI144,IF(AH144,"ANSWERED","MISSING"),IF(AJ144,IF(AH144,"INVALID","CONTROLLER MISSING"),IF(AH144,"INVALID","NOT APPLICABLE")))</f>
        <v/>
      </c>
      <c r="AL144" t="inlineStr">
        <is>
          <t>PARSED</t>
        </is>
      </c>
    </row>
    <row r="145">
      <c r="A145" s="29" t="inlineStr">
        <is>
          <t>CASP_AMLE_146_v1</t>
        </is>
      </c>
      <c r="B145" s="30" t="inlineStr">
        <is>
          <t>Crypto Assets in Custody - Value</t>
        </is>
      </c>
      <c r="C145" s="31" t="inlineStr">
        <is>
          <t>Indicate the total value of crypto-assets held on customers’ custody wallets as of end of the reference year.
Subject persons are required to use the same reporting currency selected for the MFSA prudential return when…
WHEN TO ANSWER: “Product and Services” (CASP_AMLE_8) includes “Crypto Services (exchange, transfer)”</t>
        </is>
      </c>
      <c r="D145" s="36"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IFERROR(COUNTIF('2- AMLE'!$D$37:$AG$37,"Crypto Services (exchange, transfer)")&gt;0,FALSE)</f>
        <v/>
      </c>
      <c r="AJ145">
        <f>IFERROR(AND(COUNTA('2- AMLE'!$D$37:$AG$37)=0,NOT(COUNTIF('2- AMLE'!$D$37:$AG$37,"Crypto Services (exchange, transfer)")&gt;0)),FALSE)</f>
        <v/>
      </c>
      <c r="AK145">
        <f>IF(AI145,IF(AH145,"ANSWERED","MISSING"),IF(AJ145,IF(AH145,"INVALID","CONTROLLER MISSING"),IF(AH145,"INVALID","NOT APPLICABLE")))</f>
        <v/>
      </c>
      <c r="AL145" t="inlineStr">
        <is>
          <t>PARSED</t>
        </is>
      </c>
    </row>
    <row r="146">
      <c r="A146" s="29" t="inlineStr">
        <is>
          <t>CASP_AMLE_147_v1</t>
        </is>
      </c>
      <c r="B146" s="30" t="inlineStr">
        <is>
          <t>Funds-to-Crypto - Value</t>
        </is>
      </c>
      <c r="C146" s="31" t="inlineStr">
        <is>
          <t>Indicate the exchanges of Funds-to-Crypto – total value of funds exchanged for or used to purchase crypto-assets during the reference year.
Subject persons are required to use the same reporting currency selected for t…
WHEN TO ANSWER: “Product and Services” (CASP_AMLE_8) includes “Crypto Services (exchange, transfer)”</t>
        </is>
      </c>
      <c r="D146" s="36"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IFERROR(COUNTIF('2- AMLE'!$D$37:$AG$37,"Crypto Services (exchange, transfer)")&gt;0,FALSE)</f>
        <v/>
      </c>
      <c r="AJ146">
        <f>IFERROR(AND(COUNTA('2- AMLE'!$D$37:$AG$37)=0,NOT(COUNTIF('2- AMLE'!$D$37:$AG$37,"Crypto Services (exchange, transfer)")&gt;0)),FALSE)</f>
        <v/>
      </c>
      <c r="AK146">
        <f>IF(AI146,IF(AH146,"ANSWERED","MISSING"),IF(AJ146,IF(AH146,"INVALID","CONTROLLER MISSING"),IF(AH146,"INVALID","NOT APPLICABLE")))</f>
        <v/>
      </c>
      <c r="AL146" t="inlineStr">
        <is>
          <t>PARSED</t>
        </is>
      </c>
    </row>
    <row r="147">
      <c r="A147" s="29" t="inlineStr">
        <is>
          <t>CASP_AMLE_148_v1</t>
        </is>
      </c>
      <c r="B147" s="30" t="inlineStr">
        <is>
          <t>Funds-to-Crypto – Number</t>
        </is>
      </c>
      <c r="C147" s="31" t="inlineStr">
        <is>
          <t>Indicate the exchanges of Funds-to-Crypto - Number of transactions during the reference year.
WHEN TO ANSWER: “Product and Services” (CASP_AMLE_8) includes “Crypto Services (exchange, transfer)”</t>
        </is>
      </c>
      <c r="D147" s="36"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IFERROR(COUNTIF('2- AMLE'!$D$37:$AG$37,"Crypto Services (exchange, transfer)")&gt;0,FALSE)</f>
        <v/>
      </c>
      <c r="AJ147">
        <f>IFERROR(AND(COUNTA('2- AMLE'!$D$37:$AG$37)=0,NOT(COUNTIF('2- AMLE'!$D$37:$AG$37,"Crypto Services (exchange, transfer)")&gt;0)),FALSE)</f>
        <v/>
      </c>
      <c r="AK147">
        <f>IF(AI147,IF(AH147,"ANSWERED","MISSING"),IF(AJ147,IF(AH147,"INVALID","CONTROLLER MISSING"),IF(AH147,"INVALID","NOT APPLICABLE")))</f>
        <v/>
      </c>
      <c r="AL147" t="inlineStr">
        <is>
          <t>PARSED</t>
        </is>
      </c>
    </row>
    <row r="148">
      <c r="A148" s="29" t="inlineStr">
        <is>
          <t>CASP_AMLE_149_v1</t>
        </is>
      </c>
      <c r="B148" s="30" t="inlineStr">
        <is>
          <t>Funds to Crypto - Customers</t>
        </is>
      </c>
      <c r="C148" s="31" t="inlineStr">
        <is>
          <t>Indicate the exchanges of Funds-to-Crypto - Number of Customers using this service during the reference year.
WHEN TO ANSWER: “Product and Services” (CASP_AMLE_8) includes “Crypto Services (exchange, transfer)”</t>
        </is>
      </c>
      <c r="D148" s="36"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IFERROR(COUNTIF('2- AMLE'!$D$37:$AG$37,"Crypto Services (exchange, transfer)")&gt;0,FALSE)</f>
        <v/>
      </c>
      <c r="AJ148">
        <f>IFERROR(AND(COUNTA('2- AMLE'!$D$37:$AG$37)=0,NOT(COUNTIF('2- AMLE'!$D$37:$AG$37,"Crypto Services (exchange, transfer)")&gt;0)),FALSE)</f>
        <v/>
      </c>
      <c r="AK148">
        <f>IF(AI148,IF(AH148,"ANSWERED","MISSING"),IF(AJ148,IF(AH148,"INVALID","CONTROLLER MISSING"),IF(AH148,"INVALID","NOT APPLICABLE")))</f>
        <v/>
      </c>
      <c r="AL148" t="inlineStr">
        <is>
          <t>PARSED</t>
        </is>
      </c>
    </row>
    <row r="149">
      <c r="A149" s="29" t="inlineStr">
        <is>
          <t>CASP_AMLE_150_v1</t>
        </is>
      </c>
      <c r="B149" s="30" t="inlineStr">
        <is>
          <t>Funds-to-Crypto (to Self-hosted) – Number</t>
        </is>
      </c>
      <c r="C149" s="31" t="inlineStr">
        <is>
          <t>Transactions should be counted where a CASP exchanges funds for crypto-assets, and those crypto-assets are subsequently transferred to a self-hosted wallet, irrespective of whether the transfer takes place immediately o…
WHEN TO ANSWER: “Product and Services” (CASP_AMLE_8) includes “Crypto Services (exchange, transfer)”</t>
        </is>
      </c>
      <c r="D149" s="36"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IFERROR(COUNTIF('2- AMLE'!$D$37:$AG$37,"Crypto Services (exchange, transfer)")&gt;0,FALSE)</f>
        <v/>
      </c>
      <c r="AJ149">
        <f>IFERROR(AND(COUNTA('2- AMLE'!$D$37:$AG$37)=0,NOT(COUNTIF('2- AMLE'!$D$37:$AG$37,"Crypto Services (exchange, transfer)")&gt;0)),FALSE)</f>
        <v/>
      </c>
      <c r="AK149">
        <f>IF(AI149,IF(AH149,"ANSWERED","MISSING"),IF(AJ149,IF(AH149,"INVALID","CONTROLLER MISSING"),IF(AH149,"INVALID","NOT APPLICABLE")))</f>
        <v/>
      </c>
      <c r="AL149" t="inlineStr">
        <is>
          <t>PARSED</t>
        </is>
      </c>
    </row>
    <row r="150">
      <c r="A150" s="29" t="inlineStr">
        <is>
          <t>CASP_AMLE_151_v1</t>
        </is>
      </c>
      <c r="B150" s="30" t="inlineStr">
        <is>
          <t>Crypto-to-Funds - Value</t>
        </is>
      </c>
      <c r="C150" s="31" t="inlineStr">
        <is>
          <t>Indicate the exchanges of Crypto-to-Funds – total value of transactions (crypto-assets exchanged for funds) during the reference year.
Subject persons are required to use the same reporting currency selected for the MF…
WHEN TO ANSWER: “Product and Services” (CASP_AMLE_8) includes “Crypto Services (exchange, transfer)”</t>
        </is>
      </c>
      <c r="D150" s="36"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IFERROR(COUNTIF('2- AMLE'!$D$37:$AG$37,"Crypto Services (exchange, transfer)")&gt;0,FALSE)</f>
        <v/>
      </c>
      <c r="AJ150">
        <f>IFERROR(AND(COUNTA('2- AMLE'!$D$37:$AG$37)=0,NOT(COUNTIF('2- AMLE'!$D$37:$AG$37,"Crypto Services (exchange, transfer)")&gt;0)),FALSE)</f>
        <v/>
      </c>
      <c r="AK150">
        <f>IF(AI150,IF(AH150,"ANSWERED","MISSING"),IF(AJ150,IF(AH150,"INVALID","CONTROLLER MISSING"),IF(AH150,"INVALID","NOT APPLICABLE")))</f>
        <v/>
      </c>
      <c r="AL150" t="inlineStr">
        <is>
          <t>PARSED</t>
        </is>
      </c>
    </row>
    <row r="151">
      <c r="A151" s="29" t="inlineStr">
        <is>
          <t>CASP_AMLE_152_v1</t>
        </is>
      </c>
      <c r="B151" s="30" t="inlineStr">
        <is>
          <t>Crypto-to-Funds - Number</t>
        </is>
      </c>
      <c r="C151" s="31" t="inlineStr">
        <is>
          <t>Indicate the exchanges of Crypto-to-Funds - Number of transactions during the reference year.
WHEN TO ANSWER: “Product and Services” (CASP_AMLE_8) includes “Crypto Services (exchange, transfer)”</t>
        </is>
      </c>
      <c r="D151" s="36"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IFERROR(COUNTIF('2- AMLE'!$D$37:$AG$37,"Crypto Services (exchange, transfer)")&gt;0,FALSE)</f>
        <v/>
      </c>
      <c r="AJ151">
        <f>IFERROR(AND(COUNTA('2- AMLE'!$D$37:$AG$37)=0,NOT(COUNTIF('2- AMLE'!$D$37:$AG$37,"Crypto Services (exchange, transfer)")&gt;0)),FALSE)</f>
        <v/>
      </c>
      <c r="AK151">
        <f>IF(AI151,IF(AH151,"ANSWERED","MISSING"),IF(AJ151,IF(AH151,"INVALID","CONTROLLER MISSING"),IF(AH151,"INVALID","NOT APPLICABLE")))</f>
        <v/>
      </c>
      <c r="AL151" t="inlineStr">
        <is>
          <t>PARSED</t>
        </is>
      </c>
    </row>
    <row r="152">
      <c r="A152" s="29" t="inlineStr">
        <is>
          <t>CASP_AMLE_153_v1</t>
        </is>
      </c>
      <c r="B152" s="30" t="inlineStr">
        <is>
          <t>Crypto-to-Funds - Customers</t>
        </is>
      </c>
      <c r="C152" s="31" t="inlineStr">
        <is>
          <t>Indicate the exchanges of Crypto-to-Funds - Number of Customers using this service during the reference year.
WHEN TO ANSWER: “Product and Services” (CASP_AMLE_8) includes “Crypto Services (exchange, transfer)”</t>
        </is>
      </c>
      <c r="D152" s="36"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IFERROR(COUNTIF('2- AMLE'!$D$37:$AG$37,"Crypto Services (exchange, transfer)")&gt;0,FALSE)</f>
        <v/>
      </c>
      <c r="AJ152">
        <f>IFERROR(AND(COUNTA('2- AMLE'!$D$37:$AG$37)=0,NOT(COUNTIF('2- AMLE'!$D$37:$AG$37,"Crypto Services (exchange, transfer)")&gt;0)),FALSE)</f>
        <v/>
      </c>
      <c r="AK152">
        <f>IF(AI152,IF(AH152,"ANSWERED","MISSING"),IF(AJ152,IF(AH152,"INVALID","CONTROLLER MISSING"),IF(AH152,"INVALID","NOT APPLICABLE")))</f>
        <v/>
      </c>
      <c r="AL152" t="inlineStr">
        <is>
          <t>PARSED</t>
        </is>
      </c>
    </row>
    <row r="153">
      <c r="A153" s="29" t="inlineStr">
        <is>
          <t>CASP_AMLE_154_v1</t>
        </is>
      </c>
      <c r="B153" s="30" t="inlineStr">
        <is>
          <t>Crypto-to-Funds (from Self-hosted) - Number</t>
        </is>
      </c>
      <c r="C153" s="31" t="inlineStr">
        <is>
          <t>Transactions should be counted where crypto assets originating from a self-hosted wallet are exchanged for funds by the CASP, regardless of whether the exchange occurs immediately or after a holding period during the re…
WHEN TO ANSWER: “Product and Services” (CASP_AMLE_8) includes “Crypto Services (exchange, transfer)”</t>
        </is>
      </c>
      <c r="D153" s="36"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IFERROR(COUNTIF('2- AMLE'!$D$37:$AG$37,"Crypto Services (exchange, transfer)")&gt;0,FALSE)</f>
        <v/>
      </c>
      <c r="AJ153">
        <f>IFERROR(AND(COUNTA('2- AMLE'!$D$37:$AG$37)=0,NOT(COUNTIF('2- AMLE'!$D$37:$AG$37,"Crypto Services (exchange, transfer)")&gt;0)),FALSE)</f>
        <v/>
      </c>
      <c r="AK153">
        <f>IF(AI153,IF(AH153,"ANSWERED","MISSING"),IF(AJ153,IF(AH153,"INVALID","CONTROLLER MISSING"),IF(AH153,"INVALID","NOT APPLICABLE")))</f>
        <v/>
      </c>
      <c r="AL153" t="inlineStr">
        <is>
          <t>PARSED</t>
        </is>
      </c>
    </row>
    <row r="154">
      <c r="A154" s="29" t="inlineStr">
        <is>
          <t>CASP_AMLE_155_v1</t>
        </is>
      </c>
      <c r="B154" s="30" t="inlineStr">
        <is>
          <t>Crypto-to-Crypto - Value</t>
        </is>
      </c>
      <c r="C154" s="31" t="inlineStr">
        <is>
          <t>Indicate Crypto-to-Crypto - Value during the reference year.
Subject persons are required to use the same reporting currency selected for the MFSA prudential return when completing the AML/CFT return. This currency sho…
WHEN TO ANSWER: “Product and Services” (CASP_AMLE_8) includes “Crypto Services (exchange, transfer)”</t>
        </is>
      </c>
      <c r="D154" s="36"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IFERROR(COUNTIF('2- AMLE'!$D$37:$AG$37,"Crypto Services (exchange, transfer)")&gt;0,FALSE)</f>
        <v/>
      </c>
      <c r="AJ154">
        <f>IFERROR(AND(COUNTA('2- AMLE'!$D$37:$AG$37)=0,NOT(COUNTIF('2- AMLE'!$D$37:$AG$37,"Crypto Services (exchange, transfer)")&gt;0)),FALSE)</f>
        <v/>
      </c>
      <c r="AK154">
        <f>IF(AI154,IF(AH154,"ANSWERED","MISSING"),IF(AJ154,IF(AH154,"INVALID","CONTROLLER MISSING"),IF(AH154,"INVALID","NOT APPLICABLE")))</f>
        <v/>
      </c>
      <c r="AL154" t="inlineStr">
        <is>
          <t>PARSED</t>
        </is>
      </c>
    </row>
    <row r="155">
      <c r="A155" s="29" t="inlineStr">
        <is>
          <t>CASP_AMLE_156_v1</t>
        </is>
      </c>
      <c r="B155" s="30" t="inlineStr">
        <is>
          <t>Crypto-to-Crypto - Customers</t>
        </is>
      </c>
      <c r="C155" s="31" t="inlineStr">
        <is>
          <t>Indicate the exchanges of Crypto-to-Crypto - Number of Customers using this service during the reference year.
WHEN TO ANSWER: “Product and Services” (CASP_AMLE_8) includes “Crypto Services (exchange, transfer)”</t>
        </is>
      </c>
      <c r="D155" s="36"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IFERROR(COUNTIF('2- AMLE'!$D$37:$AG$37,"Crypto Services (exchange, transfer)")&gt;0,FALSE)</f>
        <v/>
      </c>
      <c r="AJ155">
        <f>IFERROR(AND(COUNTA('2- AMLE'!$D$37:$AG$37)=0,NOT(COUNTIF('2- AMLE'!$D$37:$AG$37,"Crypto Services (exchange, transfer)")&gt;0)),FALSE)</f>
        <v/>
      </c>
      <c r="AK155">
        <f>IF(AI155,IF(AH155,"ANSWERED","MISSING"),IF(AJ155,IF(AH155,"INVALID","CONTROLLER MISSING"),IF(AH155,"INVALID","NOT APPLICABLE")))</f>
        <v/>
      </c>
      <c r="AL155" t="inlineStr">
        <is>
          <t>PARSED</t>
        </is>
      </c>
    </row>
    <row r="156">
      <c r="A156" s="29" t="inlineStr">
        <is>
          <t>CASP_AMLE_157_v1</t>
        </is>
      </c>
      <c r="B156" s="30" t="inlineStr">
        <is>
          <t>Crypto-to-Crypto - Number</t>
        </is>
      </c>
      <c r="C156" s="31" t="inlineStr">
        <is>
          <t>Indicate the exchanges of Crypto-to-Crypto - Number of transactions during the reference year.
WHEN TO ANSWER: “Product and Services” (CASP_AMLE_8) includes “Crypto Services (exchange, transfer)”</t>
        </is>
      </c>
      <c r="D156" s="36" t="inlineStr"/>
      <c r="E156" s="33" t="inlineStr"/>
      <c r="F156" s="33" t="inlineStr"/>
      <c r="G156" s="33" t="inlineStr"/>
      <c r="H156" s="33" t="inlineStr"/>
      <c r="I156" s="33" t="inlineStr"/>
      <c r="J156" s="33" t="inlineStr"/>
      <c r="K156" s="33" t="inlineStr"/>
      <c r="L156" s="33" t="inlineStr"/>
      <c r="M156" s="33" t="inlineStr"/>
      <c r="N156" s="33" t="inlineStr"/>
      <c r="O156" s="33" t="inlineStr"/>
      <c r="P156" s="33" t="inlineStr"/>
      <c r="Q156" s="33" t="inlineStr"/>
      <c r="R156" s="33" t="inlineStr"/>
      <c r="S156" s="33" t="inlineStr"/>
      <c r="T156" s="33" t="inlineStr"/>
      <c r="U156" s="33" t="inlineStr"/>
      <c r="V156" s="33" t="inlineStr"/>
      <c r="W156" s="33" t="inlineStr"/>
      <c r="X156" s="33" t="inlineStr"/>
      <c r="Y156" s="33" t="inlineStr"/>
      <c r="Z156" s="33" t="inlineStr"/>
      <c r="AA156" s="33" t="inlineStr"/>
      <c r="AB156" s="33" t="inlineStr"/>
      <c r="AC156" s="33" t="inlineStr"/>
      <c r="AD156" s="33" t="inlineStr"/>
      <c r="AE156" s="33" t="inlineStr"/>
      <c r="AF156" s="33" t="inlineStr"/>
      <c r="AG156" s="33" t="inlineStr"/>
      <c r="AH156">
        <f>COUNTA(D156:D156)&gt;0</f>
        <v/>
      </c>
      <c r="AI156">
        <f>IFERROR(COUNTIF('2- AMLE'!$D$37:$AG$37,"Crypto Services (exchange, transfer)")&gt;0,FALSE)</f>
        <v/>
      </c>
      <c r="AJ156">
        <f>IFERROR(AND(COUNTA('2- AMLE'!$D$37:$AG$37)=0,NOT(COUNTIF('2- AMLE'!$D$37:$AG$37,"Crypto Services (exchange, transfer)")&gt;0)),FALSE)</f>
        <v/>
      </c>
      <c r="AK156">
        <f>IF(AI156,IF(AH156,"ANSWERED","MISSING"),IF(AJ156,IF(AH156,"INVALID","CONTROLLER MISSING"),IF(AH156,"INVALID","NOT APPLICABLE")))</f>
        <v/>
      </c>
      <c r="AL156" t="inlineStr">
        <is>
          <t>PARSED</t>
        </is>
      </c>
    </row>
    <row r="157">
      <c r="A157" s="29" t="inlineStr">
        <is>
          <t>CASP_AMLE_158_v1</t>
        </is>
      </c>
      <c r="B157" s="30" t="inlineStr">
        <is>
          <t>Crypto-to-Crypto (to Self-hosted) - Number</t>
        </is>
      </c>
      <c r="C157" s="31" t="inlineStr">
        <is>
          <t>Indicate the exchanges of Crypto-to-Crypto (to Self-hosted) – Number of transactions during the reference year.
WHEN TO ANSWER: “Product and Services” (CASP_AMLE_8) includes “Crypto Services (exchange, transfer)”</t>
        </is>
      </c>
      <c r="D157" s="36"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IFERROR(COUNTIF('2- AMLE'!$D$37:$AG$37,"Crypto Services (exchange, transfer)")&gt;0,FALSE)</f>
        <v/>
      </c>
      <c r="AJ157">
        <f>IFERROR(AND(COUNTA('2- AMLE'!$D$37:$AG$37)=0,NOT(COUNTIF('2- AMLE'!$D$37:$AG$37,"Crypto Services (exchange, transfer)")&gt;0)),FALSE)</f>
        <v/>
      </c>
      <c r="AK157">
        <f>IF(AI157,IF(AH157,"ANSWERED","MISSING"),IF(AJ157,IF(AH157,"INVALID","CONTROLLER MISSING"),IF(AH157,"INVALID","NOT APPLICABLE")))</f>
        <v/>
      </c>
      <c r="AL157" t="inlineStr">
        <is>
          <t>PARSED</t>
        </is>
      </c>
    </row>
    <row r="158">
      <c r="A158" s="29" t="inlineStr">
        <is>
          <t>CASP_AMLE_159_v1</t>
        </is>
      </c>
      <c r="B158" s="30" t="inlineStr">
        <is>
          <t>Crypto-to-Crypto (from Self-hosted) - Number</t>
        </is>
      </c>
      <c r="C158" s="31" t="inlineStr">
        <is>
          <t>Indicate the exchanges of Crypto-to-Crypto (from Self-hosted) – Number of transactions during the reference year.
WHEN TO ANSWER: “Product and Services” (CASP_AMLE_8) includes “Crypto Services (exchange, transfer)”</t>
        </is>
      </c>
      <c r="D158" s="36"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IFERROR(COUNTIF('2- AMLE'!$D$37:$AG$37,"Crypto Services (exchange, transfer)")&gt;0,FALSE)</f>
        <v/>
      </c>
      <c r="AJ158">
        <f>IFERROR(AND(COUNTA('2- AMLE'!$D$37:$AG$37)=0,NOT(COUNTIF('2- AMLE'!$D$37:$AG$37,"Crypto Services (exchange, transfer)")&gt;0)),FALSE)</f>
        <v/>
      </c>
      <c r="AK158">
        <f>IF(AI158,IF(AH158,"ANSWERED","MISSING"),IF(AJ158,IF(AH158,"INVALID","CONTROLLER MISSING"),IF(AH158,"INVALID","NOT APPLICABLE")))</f>
        <v/>
      </c>
      <c r="AL158" t="inlineStr">
        <is>
          <t>PARSED</t>
        </is>
      </c>
    </row>
    <row r="159">
      <c r="A159" s="29" t="inlineStr">
        <is>
          <t>CASP_AMLE_160_v1</t>
        </is>
      </c>
      <c r="B159" s="30" t="inlineStr">
        <is>
          <t>Transfers - Value</t>
        </is>
      </c>
      <c r="C159" s="31" t="inlineStr">
        <is>
          <t>Indicate the total value of crypto-asset transfers executed on behalf of customers during the reference year.
For the purpose of this datapoint, use the value of the crypto asset on the date of the transfers.
Subject p…
WHEN TO ANSWER: “Product and Services” (CASP_AMLE_8) includes “Crypto Services (exchange, transfer)”</t>
        </is>
      </c>
      <c r="D159" s="36"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IFERROR(COUNTIF('2- AMLE'!$D$37:$AG$37,"Crypto Services (exchange, transfer)")&gt;0,FALSE)</f>
        <v/>
      </c>
      <c r="AJ159">
        <f>IFERROR(AND(COUNTA('2- AMLE'!$D$37:$AG$37)=0,NOT(COUNTIF('2- AMLE'!$D$37:$AG$37,"Crypto Services (exchange, transfer)")&gt;0)),FALSE)</f>
        <v/>
      </c>
      <c r="AK159">
        <f>IF(AI159,IF(AH159,"ANSWERED","MISSING"),IF(AJ159,IF(AH159,"INVALID","CONTROLLER MISSING"),IF(AH159,"INVALID","NOT APPLICABLE")))</f>
        <v/>
      </c>
      <c r="AL159" t="inlineStr">
        <is>
          <t>PARSED</t>
        </is>
      </c>
    </row>
    <row r="160">
      <c r="A160" s="29" t="inlineStr">
        <is>
          <t>CASP_AMLE_161_v1</t>
        </is>
      </c>
      <c r="B160" s="30" t="inlineStr">
        <is>
          <t>Transfers - Customers</t>
        </is>
      </c>
      <c r="C160" s="31" t="inlineStr">
        <is>
          <t>Indicate Transfers - Customers using these services during the reference year.
WHEN TO ANSWER: “Product and Services” (CASP_AMLE_8) includes “Crypto Services (exchange, transfer)”</t>
        </is>
      </c>
      <c r="D160" s="36"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IFERROR(COUNTIF('2- AMLE'!$D$37:$AG$37,"Crypto Services (exchange, transfer)")&gt;0,FALSE)</f>
        <v/>
      </c>
      <c r="AJ160">
        <f>IFERROR(AND(COUNTA('2- AMLE'!$D$37:$AG$37)=0,NOT(COUNTIF('2- AMLE'!$D$37:$AG$37,"Crypto Services (exchange, transfer)")&gt;0)),FALSE)</f>
        <v/>
      </c>
      <c r="AK160">
        <f>IF(AI160,IF(AH160,"ANSWERED","MISSING"),IF(AJ160,IF(AH160,"INVALID","CONTROLLER MISSING"),IF(AH160,"INVALID","NOT APPLICABLE")))</f>
        <v/>
      </c>
      <c r="AL160" t="inlineStr">
        <is>
          <t>PARSED</t>
        </is>
      </c>
    </row>
    <row r="161">
      <c r="A161" s="29" t="inlineStr">
        <is>
          <t>CASP_AMLE_162_v1</t>
        </is>
      </c>
      <c r="B161" s="30" t="inlineStr">
        <is>
          <t>Transfers - Number</t>
        </is>
      </c>
      <c r="C161" s="31" t="inlineStr">
        <is>
          <t>Indicate Transfers – Number of transfers during the reference year.
WHEN TO ANSWER: “Product and Services” (CASP_AMLE_8) includes “Crypto Services (exchange, transfer)”</t>
        </is>
      </c>
      <c r="D161" s="36"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IFERROR(COUNTIF('2- AMLE'!$D$37:$AG$37,"Crypto Services (exchange, transfer)")&gt;0,FALSE)</f>
        <v/>
      </c>
      <c r="AJ161">
        <f>IFERROR(AND(COUNTA('2- AMLE'!$D$37:$AG$37)=0,NOT(COUNTIF('2- AMLE'!$D$37:$AG$37,"Crypto Services (exchange, transfer)")&gt;0)),FALSE)</f>
        <v/>
      </c>
      <c r="AK161">
        <f>IF(AI161,IF(AH161,"ANSWERED","MISSING"),IF(AJ161,IF(AH161,"INVALID","CONTROLLER MISSING"),IF(AH161,"INVALID","NOT APPLICABLE")))</f>
        <v/>
      </c>
      <c r="AL161" t="inlineStr">
        <is>
          <t>PARSED</t>
        </is>
      </c>
    </row>
    <row r="162">
      <c r="A162" s="29" t="inlineStr">
        <is>
          <t>CASP_AMLE_163_v1</t>
        </is>
      </c>
      <c r="B162" s="30" t="inlineStr">
        <is>
          <t>Transfers (to Self-hosted) – Number</t>
        </is>
      </c>
      <c r="C162" s="31" t="inlineStr">
        <is>
          <t>Indicate Transfers (to Self-hosted) – Number of transfers during the reference year.
WHEN TO ANSWER: “Product and Services” (CASP_AMLE_8) includes “Crypto Services (exchange, transfer)”</t>
        </is>
      </c>
      <c r="D162" s="36"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IFERROR(COUNTIF('2- AMLE'!$D$37:$AG$37,"Crypto Services (exchange, transfer)")&gt;0,FALSE)</f>
        <v/>
      </c>
      <c r="AJ162">
        <f>IFERROR(AND(COUNTA('2- AMLE'!$D$37:$AG$37)=0,NOT(COUNTIF('2- AMLE'!$D$37:$AG$37,"Crypto Services (exchange, transfer)")&gt;0)),FALSE)</f>
        <v/>
      </c>
      <c r="AK162">
        <f>IF(AI162,IF(AH162,"ANSWERED","MISSING"),IF(AJ162,IF(AH162,"INVALID","CONTROLLER MISSING"),IF(AH162,"INVALID","NOT APPLICABLE")))</f>
        <v/>
      </c>
      <c r="AL162" t="inlineStr">
        <is>
          <t>PARSED</t>
        </is>
      </c>
    </row>
    <row r="163">
      <c r="A163" s="29" t="inlineStr">
        <is>
          <t>CASP_AMLE_164_v1</t>
        </is>
      </c>
      <c r="B163" s="30" t="inlineStr">
        <is>
          <t>Transfers (from Self-hosted) - Number</t>
        </is>
      </c>
      <c r="C163" s="31" t="inlineStr">
        <is>
          <t>Indicate Transfers (from Self-hosted) – Number of transfers during the reference year.
WHEN TO ANSWER: “Product and Services” (CASP_AMLE_8) includes “Crypto Services (exchange, transfer)”</t>
        </is>
      </c>
      <c r="D163" s="36"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IFERROR(COUNTIF('2- AMLE'!$D$37:$AG$37,"Crypto Services (exchange, transfer)")&gt;0,FALSE)</f>
        <v/>
      </c>
      <c r="AJ163">
        <f>IFERROR(AND(COUNTA('2- AMLE'!$D$37:$AG$37)=0,NOT(COUNTIF('2- AMLE'!$D$37:$AG$37,"Crypto Services (exchange, transfer)")&gt;0)),FALSE)</f>
        <v/>
      </c>
      <c r="AK163">
        <f>IF(AI163,IF(AH163,"ANSWERED","MISSING"),IF(AJ163,IF(AH163,"INVALID","CONTROLLER MISSING"),IF(AH163,"INVALID","NOT APPLICABLE")))</f>
        <v/>
      </c>
      <c r="AL163" t="inlineStr">
        <is>
          <t>PARSED</t>
        </is>
      </c>
    </row>
    <row r="164">
      <c r="A164" s="29" t="inlineStr">
        <is>
          <t>CASP_AMLE_165_v1</t>
        </is>
      </c>
      <c r="B164" s="30" t="inlineStr">
        <is>
          <t>Management of UCITS - Retail Investors</t>
        </is>
      </c>
      <c r="C164" s="31" t="inlineStr">
        <is>
          <t>The person investing in the UCITS (generally by purchasing the shares issued by such UCITS), where this person is retail client as defined in MiFID.
Indicate the number of investors who are retail investors, as of the e…
WHEN TO ANSWER: “Product and Services” (CASP_AMLE_8) includes “Management of UCITS”</t>
        </is>
      </c>
      <c r="D164" s="36"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IFERROR(COUNTIF('2- AMLE'!$D$37:$AG$37,"Management of UCITS")&gt;0,FALSE)</f>
        <v/>
      </c>
      <c r="AJ164">
        <f>IFERROR(AND(COUNTA('2- AMLE'!$D$37:$AG$37)=0,NOT(COUNTIF('2- AMLE'!$D$37:$AG$37,"Management of UCITS")&gt;0)),FALSE)</f>
        <v/>
      </c>
      <c r="AK164">
        <f>IF(AI164,IF(AH164,"ANSWERED","MISSING"),IF(AJ164,IF(AH164,"INVALID","CONTROLLER MISSING"),IF(AH164,"INVALID","NOT APPLICABLE")))</f>
        <v/>
      </c>
      <c r="AL164" t="inlineStr">
        <is>
          <t>PARSED</t>
        </is>
      </c>
    </row>
    <row r="165">
      <c r="A165" s="29" t="inlineStr">
        <is>
          <t>CASP_AMLE_166_v1</t>
        </is>
      </c>
      <c r="B165" s="30" t="inlineStr">
        <is>
          <t>Management of UCITS - Professional Investors</t>
        </is>
      </c>
      <c r="C165" s="31" t="inlineStr">
        <is>
          <t>The person investing in the UCIT (generally by purchasing the shares issued by such UCIT), where this person is a professional client as defined in MiFID. Where the obliged entity is an asset management company which do…
WHEN TO ANSWER: “Product and Services” (CASP_AMLE_8) includes “Management of UCITS”</t>
        </is>
      </c>
      <c r="D165" s="36"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IFERROR(COUNTIF('2- AMLE'!$D$37:$AG$37,"Management of UCITS")&gt;0,FALSE)</f>
        <v/>
      </c>
      <c r="AJ165">
        <f>IFERROR(AND(COUNTA('2- AMLE'!$D$37:$AG$37)=0,NOT(COUNTIF('2- AMLE'!$D$37:$AG$37,"Management of UCITS")&gt;0)),FALSE)</f>
        <v/>
      </c>
      <c r="AK165">
        <f>IF(AI165,IF(AH165,"ANSWERED","MISSING"),IF(AJ165,IF(AH165,"INVALID","CONTROLLER MISSING"),IF(AH165,"INVALID","NOT APPLICABLE")))</f>
        <v/>
      </c>
      <c r="AL165" t="inlineStr">
        <is>
          <t>PARSED</t>
        </is>
      </c>
    </row>
    <row r="166">
      <c r="A166" s="29" t="inlineStr">
        <is>
          <t>CASP_AMLE_167_v1</t>
        </is>
      </c>
      <c r="B166" s="30" t="inlineStr">
        <is>
          <t>Management of UCITS - Total AUM</t>
        </is>
      </c>
      <c r="C166" s="31" t="inlineStr">
        <is>
          <t>The concept of Total Asset under Management of UCITSs should refer to the sum as of end of the reference year Total Assets of all UCITS funds managed by the Management Company. As a guidance, Obliged Entities should ref…
WHEN TO ANSWER: “Product and Services” (CASP_AMLE_8) includes “Management of UCITS”</t>
        </is>
      </c>
      <c r="D166" s="36"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IFERROR(COUNTIF('2- AMLE'!$D$37:$AG$37,"Management of UCITS")&gt;0,FALSE)</f>
        <v/>
      </c>
      <c r="AJ166">
        <f>IFERROR(AND(COUNTA('2- AMLE'!$D$37:$AG$37)=0,NOT(COUNTIF('2- AMLE'!$D$37:$AG$37,"Management of UCITS")&gt;0)),FALSE)</f>
        <v/>
      </c>
      <c r="AK166">
        <f>IF(AI166,IF(AH166,"ANSWERED","MISSING"),IF(AJ166,IF(AH166,"INVALID","CONTROLLER MISSING"),IF(AH166,"INVALID","NOT APPLICABLE")))</f>
        <v/>
      </c>
      <c r="AL166" t="inlineStr">
        <is>
          <t>PARSED</t>
        </is>
      </c>
    </row>
    <row r="167">
      <c r="A167" s="29" t="inlineStr">
        <is>
          <t>CASP_AMLE_168_v1</t>
        </is>
      </c>
      <c r="B167" s="30" t="inlineStr">
        <is>
          <t>Management of AIFs - Retail Investors</t>
        </is>
      </c>
      <c r="C167" s="31" t="inlineStr">
        <is>
          <t>The person investing in the AIF (generally by purchasing the shares issued by such AIF), where this person is retail client as defined in MiFID. Where the obliged entity is an asset management company which does not hav…
WHEN TO ANSWER: “Product and Services” (CASP_AMLE_8) includes “Management of AIFs”</t>
        </is>
      </c>
      <c r="D167" s="36"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IFERROR(COUNTIF('2- AMLE'!$D$37:$AG$37,"Management of AIFs")&gt;0,FALSE)</f>
        <v/>
      </c>
      <c r="AJ167">
        <f>IFERROR(AND(COUNTA('2- AMLE'!$D$37:$AG$37)=0,NOT(COUNTIF('2- AMLE'!$D$37:$AG$37,"Management of AIFs")&gt;0)),FALSE)</f>
        <v/>
      </c>
      <c r="AK167">
        <f>IF(AI167,IF(AH167,"ANSWERED","MISSING"),IF(AJ167,IF(AH167,"INVALID","CONTROLLER MISSING"),IF(AH167,"INVALID","NOT APPLICABLE")))</f>
        <v/>
      </c>
      <c r="AL167" t="inlineStr">
        <is>
          <t>PARSED</t>
        </is>
      </c>
    </row>
    <row r="168">
      <c r="A168" s="29" t="inlineStr">
        <is>
          <t>CASP_AMLE_169_v1</t>
        </is>
      </c>
      <c r="B168" s="30" t="inlineStr">
        <is>
          <t>Management of AIFs - Professional Investors</t>
        </is>
      </c>
      <c r="C168" s="31" t="inlineStr">
        <is>
          <t>The person investing in the AIF (generally by purchasing the shares issued by such AIF), where this person is a professional client as defined in MiFID. Where the obliged entity is an asset management company which does…
WHEN TO ANSWER: “Product and Services” (CASP_AMLE_8) includes “Management of AIFs”</t>
        </is>
      </c>
      <c r="D168" s="36"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IFERROR(COUNTIF('2- AMLE'!$D$37:$AG$37,"Management of AIFs")&gt;0,FALSE)</f>
        <v/>
      </c>
      <c r="AJ168">
        <f>IFERROR(AND(COUNTA('2- AMLE'!$D$37:$AG$37)=0,NOT(COUNTIF('2- AMLE'!$D$37:$AG$37,"Management of AIFs")&gt;0)),FALSE)</f>
        <v/>
      </c>
      <c r="AK168">
        <f>IF(AI168,IF(AH168,"ANSWERED","MISSING"),IF(AJ168,IF(AH168,"INVALID","CONTROLLER MISSING"),IF(AH168,"INVALID","NOT APPLICABLE")))</f>
        <v/>
      </c>
      <c r="AL168" t="inlineStr">
        <is>
          <t>PARSED</t>
        </is>
      </c>
    </row>
    <row r="169">
      <c r="A169" s="29" t="inlineStr">
        <is>
          <t>CASP_AMLE_170_v1</t>
        </is>
      </c>
      <c r="B169" s="30" t="inlineStr">
        <is>
          <t>Open-ended Funds - Number</t>
        </is>
      </c>
      <c r="C169" s="31" t="inlineStr">
        <is>
          <t>An open-ended fund is a collective investment vehicle in which investors can subscribe and redeem on-demand. For the purpose of this datapoint, funds where investors have a redemption right at their initiative (even if…
WHEN TO ANSWER: “Product and Services” (CASP_AMLE_8) includes “Management of AIFs”</t>
        </is>
      </c>
      <c r="D169" s="36"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IFERROR(COUNTIF('2- AMLE'!$D$37:$AG$37,"Management of AIFs")&gt;0,FALSE)</f>
        <v/>
      </c>
      <c r="AJ169">
        <f>IFERROR(AND(COUNTA('2- AMLE'!$D$37:$AG$37)=0,NOT(COUNTIF('2- AMLE'!$D$37:$AG$37,"Management of AIFs")&gt;0)),FALSE)</f>
        <v/>
      </c>
      <c r="AK169">
        <f>IF(AI169,IF(AH169,"ANSWERED","MISSING"),IF(AJ169,IF(AH169,"INVALID","CONTROLLER MISSING"),IF(AH169,"INVALID","NOT APPLICABLE")))</f>
        <v/>
      </c>
      <c r="AL169" t="inlineStr">
        <is>
          <t>PARSED</t>
        </is>
      </c>
    </row>
    <row r="170">
      <c r="A170" s="29" t="inlineStr">
        <is>
          <t>CASP_AMLE_171_v1</t>
        </is>
      </c>
      <c r="B170" s="30" t="inlineStr">
        <is>
          <t>Closed-ended Funds - Number</t>
        </is>
      </c>
      <c r="C170" s="31" t="inlineStr">
        <is>
          <t>Collective investment vehicle in which investors cannot subscribe and redeem on-demand. For clarity, funds where investors have no redemption right until liquidation/termination should be considered as closed-ended fund…
WHEN TO ANSWER: “Product and Services” (CASP_AMLE_8) includes “Management of AIFs”</t>
        </is>
      </c>
      <c r="D170" s="36"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IFERROR(COUNTIF('2- AMLE'!$D$37:$AG$37,"Management of AIFs")&gt;0,FALSE)</f>
        <v/>
      </c>
      <c r="AJ170">
        <f>IFERROR(AND(COUNTA('2- AMLE'!$D$37:$AG$37)=0,NOT(COUNTIF('2- AMLE'!$D$37:$AG$37,"Management of AIFs")&gt;0)),FALSE)</f>
        <v/>
      </c>
      <c r="AK170">
        <f>IF(AI170,IF(AH170,"ANSWERED","MISSING"),IF(AJ170,IF(AH170,"INVALID","CONTROLLER MISSING"),IF(AH170,"INVALID","NOT APPLICABLE")))</f>
        <v/>
      </c>
      <c r="AL170" t="inlineStr">
        <is>
          <t>PARSED</t>
        </is>
      </c>
    </row>
    <row r="171">
      <c r="A171" s="29" t="inlineStr">
        <is>
          <t>CASP_AMLE_172_v1</t>
        </is>
      </c>
      <c r="B171" s="30" t="inlineStr">
        <is>
          <t>Management of AIFs - Total AUM</t>
        </is>
      </c>
      <c r="C171" s="31" t="inlineStr">
        <is>
          <t>For this datapoint, Obliged Entities should provide a metric calculated consistently with Article 2 of Commission Delegated Regulation (EU) No 231/2013 of 19 December 2012.
Indicate the total assets under management of…
WHEN TO ANSWER: “Product and Services” (CASP_AMLE_8) includes “Management of AIFs”</t>
        </is>
      </c>
      <c r="D171" s="36"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IFERROR(COUNTIF('2- AMLE'!$D$37:$AG$37,"Management of AIFs")&gt;0,FALSE)</f>
        <v/>
      </c>
      <c r="AJ171">
        <f>IFERROR(AND(COUNTA('2- AMLE'!$D$37:$AG$37)=0,NOT(COUNTIF('2- AMLE'!$D$37:$AG$37,"Management of AIFs")&gt;0)),FALSE)</f>
        <v/>
      </c>
      <c r="AK171">
        <f>IF(AI171,IF(AH171,"ANSWERED","MISSING"),IF(AJ171,IF(AH171,"INVALID","CONTROLLER MISSING"),IF(AH171,"INVALID","NOT APPLICABLE")))</f>
        <v/>
      </c>
      <c r="AL171" t="inlineStr">
        <is>
          <t>PARSED</t>
        </is>
      </c>
    </row>
    <row r="172">
      <c r="A172" s="29" t="inlineStr">
        <is>
          <t>CASP_AMLE_173_v1</t>
        </is>
      </c>
      <c r="B172" s="30" t="inlineStr">
        <is>
          <t>Management of AIFs - Total AUM in unlisted assets</t>
        </is>
      </c>
      <c r="C172" s="31" t="inlineStr">
        <is>
          <t>Unlisted assets are financial instruments that are not traded on a regulated market, multilateral trading facility (MTF), or organised trading facility (OTF).
This datapoint is subset of datapoint FINS_AML_172 above.
In…
WHEN TO ANSWER: “Product and Services” (CASP_AMLE_8) includes “Management of AIFs”</t>
        </is>
      </c>
      <c r="D172" s="36"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IFERROR(COUNTIF('2- AMLE'!$D$37:$AG$37,"Management of AIFs")&gt;0,FALSE)</f>
        <v/>
      </c>
      <c r="AJ172">
        <f>IFERROR(AND(COUNTA('2- AMLE'!$D$37:$AG$37)=0,NOT(COUNTIF('2- AMLE'!$D$37:$AG$37,"Management of AIFs")&gt;0)),FALSE)</f>
        <v/>
      </c>
      <c r="AK172">
        <f>IF(AI172,IF(AH172,"ANSWERED","MISSING"),IF(AJ172,IF(AH172,"INVALID","CONTROLLER MISSING"),IF(AH172,"INVALID","NOT APPLICABLE")))</f>
        <v/>
      </c>
      <c r="AL172" t="inlineStr">
        <is>
          <t>PARSED</t>
        </is>
      </c>
    </row>
    <row r="173">
      <c r="A173" s="29" t="inlineStr">
        <is>
          <t>CASP_AMLE_174_v1</t>
        </is>
      </c>
      <c r="B173" s="30" t="inlineStr">
        <is>
          <t>Customers Using Safe Deposit Boxes</t>
        </is>
      </c>
      <c r="C173" s="31" t="inlineStr">
        <is>
          <t>Indicate the total number of customers using safe deposit boxes as of as of end of the reference year.
WHEN TO ANSWER: “Product and Services” (CASP_AMLE_8) includes “Safe Custody Services”</t>
        </is>
      </c>
      <c r="D173" s="36"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IFERROR(COUNTIF('2- AMLE'!$D$37:$AG$37,"Safe Custody Services")&gt;0,FALSE)</f>
        <v/>
      </c>
      <c r="AJ173">
        <f>IFERROR(AND(COUNTA('2- AMLE'!$D$37:$AG$37)=0,NOT(COUNTIF('2- AMLE'!$D$37:$AG$37,"Safe Custody Services")&gt;0)),FALSE)</f>
        <v/>
      </c>
      <c r="AK173">
        <f>IF(AI173,IF(AH173,"ANSWERED","MISSING"),IF(AJ173,IF(AH173,"INVALID","CONTROLLER MISSING"),IF(AH173,"INVALID","NOT APPLICABLE")))</f>
        <v/>
      </c>
      <c r="AL173" t="inlineStr">
        <is>
          <t>PARSED</t>
        </is>
      </c>
    </row>
    <row r="174">
      <c r="A174" s="29" t="inlineStr">
        <is>
          <t>CASP_AMLE_175_v1</t>
        </is>
      </c>
      <c r="B174" s="30" t="inlineStr">
        <is>
          <t>Funding Projects - Value</t>
        </is>
      </c>
      <c r="C174" s="31" t="inlineStr">
        <is>
          <t>Refers to ‘crowdfunding project’ within the meaning of Article 2(1)(l) of Regulation (EU) 2020/1503: the business activity or activities for which a project owner seeks funding through the crowdfunding offer.
Indicate t…
WHEN TO ANSWER: “Product and Services” (CASP_AMLE_8) includes “Crowdfunding”</t>
        </is>
      </c>
      <c r="D174" s="36"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IFERROR(COUNTIF('2- AMLE'!$D$37:$AG$37,"Crowdfunding")&gt;0,FALSE)</f>
        <v/>
      </c>
      <c r="AJ174">
        <f>IFERROR(AND(COUNTA('2- AMLE'!$D$37:$AG$37)=0,NOT(COUNTIF('2- AMLE'!$D$37:$AG$37,"Crowdfunding")&gt;0)),FALSE)</f>
        <v/>
      </c>
      <c r="AK174">
        <f>IF(AI174,IF(AH174,"ANSWERED","MISSING"),IF(AJ174,IF(AH174,"INVALID","CONTROLLER MISSING"),IF(AH174,"INVALID","NOT APPLICABLE")))</f>
        <v/>
      </c>
      <c r="AL174" t="inlineStr">
        <is>
          <t>PARSED</t>
        </is>
      </c>
    </row>
    <row r="175">
      <c r="A175" s="29" t="inlineStr">
        <is>
          <t>CASP_AMLE_176_v1</t>
        </is>
      </c>
      <c r="B175" s="30" t="inlineStr">
        <is>
          <t>Projects Funded - Number</t>
        </is>
      </c>
      <c r="C175" s="31" t="inlineStr">
        <is>
          <t>Total number of crowdfunding projects for which funding was successfully completed during the reference year. Refer to ‘crowdfunding project’ within the meaning of Article 2(1)(l) of Regulation (EU) 2020/1503.
Indicate…
WHEN TO ANSWER: “Product and Services” (CASP_AMLE_8) includes “Crowdfunding”</t>
        </is>
      </c>
      <c r="D175" s="36"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AMLE'!$D$37:$AG$37,"Crowdfunding")&gt;0,FALSE)</f>
        <v/>
      </c>
      <c r="AJ175">
        <f>IFERROR(AND(COUNTA('2- AMLE'!$D$37:$AG$37)=0,NOT(COUNTIF('2- AMLE'!$D$37:$AG$37,"Crowdfunding")&gt;0)),FALSE)</f>
        <v/>
      </c>
      <c r="AK175">
        <f>IF(AI175,IF(AH175,"ANSWERED","MISSING"),IF(AJ175,IF(AH175,"INVALID","CONTROLLER MISSING"),IF(AH175,"INVALID","NOT APPLICABLE")))</f>
        <v/>
      </c>
      <c r="AL175" t="inlineStr">
        <is>
          <t>PARSED</t>
        </is>
      </c>
    </row>
    <row r="176">
      <c r="A176" s="29" t="inlineStr">
        <is>
          <t>CASP_AMLE_177_v1</t>
        </is>
      </c>
      <c r="B176" s="30" t="inlineStr">
        <is>
          <t>Donors from High-risk Countries</t>
        </is>
      </c>
      <c r="C176" s="31" t="inlineStr">
        <is>
          <t>For the concept of donor we refer to the concept of investors, as described in Article 2(1)(i) of Regulation (EU) 2020/1503: any natural or legal person who, through a crowdfunding platform, grants loans or acquires tra…
WHEN TO ANSWER: “Product and Services” (CASP_AMLE_8) includes “Crowdfunding”</t>
        </is>
      </c>
      <c r="D176" s="36"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IFERROR(COUNTIF('2- AMLE'!$D$37:$AG$37,"Crowdfunding")&gt;0,FALSE)</f>
        <v/>
      </c>
      <c r="AJ176">
        <f>IFERROR(AND(COUNTA('2- AMLE'!$D$37:$AG$37)=0,NOT(COUNTIF('2- AMLE'!$D$37:$AG$37,"Crowdfunding")&gt;0)),FALSE)</f>
        <v/>
      </c>
      <c r="AK176">
        <f>IF(AI176,IF(AH176,"ANSWERED","MISSING"),IF(AJ176,IF(AH176,"INVALID","CONTROLLER MISSING"),IF(AH176,"INVALID","NOT APPLICABLE")))</f>
        <v/>
      </c>
      <c r="AL176" t="inlineStr">
        <is>
          <t>PARSED</t>
        </is>
      </c>
    </row>
    <row r="177">
      <c r="A177" s="29" t="inlineStr">
        <is>
          <t>CASP_AMLE_178_v1</t>
        </is>
      </c>
      <c r="B177" s="30" t="inlineStr">
        <is>
          <t>Projects with High-risk Country Owners</t>
        </is>
      </c>
      <c r="C177" s="31" t="inlineStr">
        <is>
          <t>Project owner is defined in Article 2(1)(h) of Regulation (EU) 2020/1503.
Indicate the total number of projects where the owner is from a high-risk third country (according to the EU list of high-risk third countries an…
WHEN TO ANSWER: “Product and Services” (CASP_AMLE_8) includes “Crowdfunding”</t>
        </is>
      </c>
      <c r="D177" s="36" t="inlineStr"/>
      <c r="E177" s="33" t="inlineStr"/>
      <c r="F177" s="33" t="inlineStr"/>
      <c r="G177" s="33" t="inlineStr"/>
      <c r="H177" s="33" t="inlineStr"/>
      <c r="I177" s="33" t="inlineStr"/>
      <c r="J177" s="33" t="inlineStr"/>
      <c r="K177" s="33" t="inlineStr"/>
      <c r="L177" s="33" t="inlineStr"/>
      <c r="M177" s="33" t="inlineStr"/>
      <c r="N177" s="33" t="inlineStr"/>
      <c r="O177" s="33" t="inlineStr"/>
      <c r="P177" s="33" t="inlineStr"/>
      <c r="Q177" s="33" t="inlineStr"/>
      <c r="R177" s="33" t="inlineStr"/>
      <c r="S177" s="33" t="inlineStr"/>
      <c r="T177" s="33" t="inlineStr"/>
      <c r="U177" s="33" t="inlineStr"/>
      <c r="V177" s="33" t="inlineStr"/>
      <c r="W177" s="33" t="inlineStr"/>
      <c r="X177" s="33" t="inlineStr"/>
      <c r="Y177" s="33" t="inlineStr"/>
      <c r="Z177" s="33" t="inlineStr"/>
      <c r="AA177" s="33" t="inlineStr"/>
      <c r="AB177" s="33" t="inlineStr"/>
      <c r="AC177" s="33" t="inlineStr"/>
      <c r="AD177" s="33" t="inlineStr"/>
      <c r="AE177" s="33" t="inlineStr"/>
      <c r="AF177" s="33" t="inlineStr"/>
      <c r="AG177" s="33" t="inlineStr"/>
      <c r="AH177">
        <f>COUNTA(D177:D177)&gt;0</f>
        <v/>
      </c>
      <c r="AI177">
        <f>IFERROR(COUNTIF('2- AMLE'!$D$37:$AG$37,"Crowdfunding")&gt;0,FALSE)</f>
        <v/>
      </c>
      <c r="AJ177">
        <f>IFERROR(AND(COUNTA('2- AMLE'!$D$37:$AG$37)=0,NOT(COUNTIF('2- AMLE'!$D$37:$AG$37,"Crowdfunding")&gt;0)),FALSE)</f>
        <v/>
      </c>
      <c r="AK177">
        <f>IF(AI177,IF(AH177,"ANSWERED","MISSING"),IF(AJ177,IF(AH177,"INVALID","CONTROLLER MISSING"),IF(AH177,"INVALID","NOT APPLICABLE")))</f>
        <v/>
      </c>
      <c r="AL177" t="inlineStr">
        <is>
          <t>PARSED</t>
        </is>
      </c>
    </row>
    <row r="178">
      <c r="A178" s="29" t="inlineStr">
        <is>
          <t>CASP_AMLE_179_v1</t>
        </is>
      </c>
      <c r="B178" s="30" t="inlineStr">
        <is>
          <t>Cash Transactions (Withdrawals) - Number</t>
        </is>
      </c>
      <c r="C178" s="31" t="inlineStr">
        <is>
          <t>Indicate Cash Transactions (Withdrawals) - Number during the reference year.
WHEN TO ANSWER: “Product and Services” (CASP_AMLE_8) includes “Cash Transactions”</t>
        </is>
      </c>
      <c r="D178" s="36"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IFERROR(COUNTIF('2- AMLE'!$D$37:$AG$37,"Cash Transactions")&gt;0,FALSE)</f>
        <v/>
      </c>
      <c r="AJ178">
        <f>IFERROR(AND(COUNTA('2- AMLE'!$D$37:$AG$37)=0,NOT(COUNTIF('2- AMLE'!$D$37:$AG$37,"Cash Transactions")&gt;0)),FALSE)</f>
        <v/>
      </c>
      <c r="AK178">
        <f>IF(AI178,IF(AH178,"ANSWERED","MISSING"),IF(AJ178,IF(AH178,"INVALID","CONTROLLER MISSING"),IF(AH178,"INVALID","NOT APPLICABLE")))</f>
        <v/>
      </c>
      <c r="AL178" t="inlineStr">
        <is>
          <t>PARSED</t>
        </is>
      </c>
    </row>
    <row r="179">
      <c r="A179" s="29" t="inlineStr">
        <is>
          <t>CASP_AMLE_180_v1</t>
        </is>
      </c>
      <c r="B179" s="30" t="inlineStr">
        <is>
          <t>Cash Transactions (Deposits) - Number</t>
        </is>
      </c>
      <c r="C179" s="31" t="inlineStr">
        <is>
          <t>Indicate Cash Transactions (Deposits) - Number during the reference year.
WHEN TO ANSWER: “Product and Services” (CASP_AMLE_8) includes “Cash Transactions”</t>
        </is>
      </c>
      <c r="D179" s="36"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IFERROR(COUNTIF('2- AMLE'!$D$37:$AG$37,"Cash Transactions")&gt;0,FALSE)</f>
        <v/>
      </c>
      <c r="AJ179">
        <f>IFERROR(AND(COUNTA('2- AMLE'!$D$37:$AG$37)=0,NOT(COUNTIF('2- AMLE'!$D$37:$AG$37,"Cash Transactions")&gt;0)),FALSE)</f>
        <v/>
      </c>
      <c r="AK179">
        <f>IF(AI179,IF(AH179,"ANSWERED","MISSING"),IF(AJ179,IF(AH179,"INVALID","CONTROLLER MISSING"),IF(AH179,"INVALID","NOT APPLICABLE")))</f>
        <v/>
      </c>
      <c r="AL179" t="inlineStr">
        <is>
          <t>PARSED</t>
        </is>
      </c>
    </row>
    <row r="180">
      <c r="A180" s="29" t="inlineStr">
        <is>
          <t>CASP_AMLE_181_v1</t>
        </is>
      </c>
      <c r="B180" s="30" t="inlineStr">
        <is>
          <t>Cash Transactions (Withdrawals) - Value</t>
        </is>
      </c>
      <c r="C180" s="31" t="inlineStr">
        <is>
          <t>Indicate Cash Transactions (Withdrawals) - Value during the reference year.
Subject persons are required to use the same reporting currency selected for the MFSA prudential return when completing the AML/CFT return. Th…
WHEN TO ANSWER: “Product and Services” (CASP_AMLE_8) includes “Cash Transactions”</t>
        </is>
      </c>
      <c r="D180" s="36"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IFERROR(COUNTIF('2- AMLE'!$D$37:$AG$37,"Cash Transactions")&gt;0,FALSE)</f>
        <v/>
      </c>
      <c r="AJ180">
        <f>IFERROR(AND(COUNTA('2- AMLE'!$D$37:$AG$37)=0,NOT(COUNTIF('2- AMLE'!$D$37:$AG$37,"Cash Transactions")&gt;0)),FALSE)</f>
        <v/>
      </c>
      <c r="AK180">
        <f>IF(AI180,IF(AH180,"ANSWERED","MISSING"),IF(AJ180,IF(AH180,"INVALID","CONTROLLER MISSING"),IF(AH180,"INVALID","NOT APPLICABLE")))</f>
        <v/>
      </c>
      <c r="AL180" t="inlineStr">
        <is>
          <t>PARSED</t>
        </is>
      </c>
    </row>
    <row r="181">
      <c r="A181" s="29" t="inlineStr">
        <is>
          <t>CASP_AMLE_182_v1</t>
        </is>
      </c>
      <c r="B181" s="30" t="inlineStr">
        <is>
          <t>Cash Transactions (Deposits) - Value</t>
        </is>
      </c>
      <c r="C181" s="31" t="inlineStr">
        <is>
          <t>Indicate Cash Transactions (Deposits) - Value during the reference year.
Subject persons are required to use the same reporting currency selected for the MFSA prudential return when completing the AML/CFT return. This…
WHEN TO ANSWER: “Product and Services” (CASP_AMLE_8) includes “Cash Transactions”</t>
        </is>
      </c>
      <c r="D181" s="36"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IFERROR(COUNTIF('2- AMLE'!$D$37:$AG$37,"Cash Transactions")&gt;0,FALSE)</f>
        <v/>
      </c>
      <c r="AJ181">
        <f>IFERROR(AND(COUNTA('2- AMLE'!$D$37:$AG$37)=0,NOT(COUNTIF('2- AMLE'!$D$37:$AG$37,"Cash Transactions")&gt;0)),FALSE)</f>
        <v/>
      </c>
      <c r="AK181">
        <f>IF(AI181,IF(AH181,"ANSWERED","MISSING"),IF(AJ181,IF(AH181,"INVALID","CONTROLLER MISSING"),IF(AH181,"INVALID","NOT APPLICABLE")))</f>
        <v/>
      </c>
      <c r="AL181" t="inlineStr">
        <is>
          <t>PARSED</t>
        </is>
      </c>
    </row>
    <row r="182">
      <c r="A182" s="29" t="inlineStr">
        <is>
          <t>CASP_AMLE_183_v1</t>
        </is>
      </c>
      <c r="B182" s="30" t="inlineStr">
        <is>
          <t>Customers with Cash Transactions &gt; EUR 20 000</t>
        </is>
      </c>
      <c r="C182" s="31" t="inlineStr">
        <is>
          <t>Indicate the number of customers with Cash Transactions (Withdrawals + Deposits) above EUR 20.000 during the reference year.
WHEN TO ANSWER: “Product and Services” (CASP_AMLE_8) includes “Cash Transactions”</t>
        </is>
      </c>
      <c r="D182" s="36" t="inlineStr"/>
      <c r="E182" s="33" t="inlineStr"/>
      <c r="F182" s="33" t="inlineStr"/>
      <c r="G182" s="33" t="inlineStr"/>
      <c r="H182" s="33" t="inlineStr"/>
      <c r="I182" s="33" t="inlineStr"/>
      <c r="J182" s="33" t="inlineStr"/>
      <c r="K182" s="33" t="inlineStr"/>
      <c r="L182" s="33" t="inlineStr"/>
      <c r="M182" s="33" t="inlineStr"/>
      <c r="N182" s="33" t="inlineStr"/>
      <c r="O182" s="33" t="inlineStr"/>
      <c r="P182" s="33" t="inlineStr"/>
      <c r="Q182" s="33" t="inlineStr"/>
      <c r="R182" s="33" t="inlineStr"/>
      <c r="S182" s="33" t="inlineStr"/>
      <c r="T182" s="33" t="inlineStr"/>
      <c r="U182" s="33" t="inlineStr"/>
      <c r="V182" s="33" t="inlineStr"/>
      <c r="W182" s="33" t="inlineStr"/>
      <c r="X182" s="33" t="inlineStr"/>
      <c r="Y182" s="33" t="inlineStr"/>
      <c r="Z182" s="33" t="inlineStr"/>
      <c r="AA182" s="33" t="inlineStr"/>
      <c r="AB182" s="33" t="inlineStr"/>
      <c r="AC182" s="33" t="inlineStr"/>
      <c r="AD182" s="33" t="inlineStr"/>
      <c r="AE182" s="33" t="inlineStr"/>
      <c r="AF182" s="33" t="inlineStr"/>
      <c r="AG182" s="33" t="inlineStr"/>
      <c r="AH182">
        <f>COUNTA(D182:D182)&gt;0</f>
        <v/>
      </c>
      <c r="AI182">
        <f>IFERROR(COUNTIF('2- AMLE'!$D$37:$AG$37,"Cash Transactions")&gt;0,FALSE)</f>
        <v/>
      </c>
      <c r="AJ182">
        <f>IFERROR(AND(COUNTA('2- AMLE'!$D$37:$AG$37)=0,NOT(COUNTIF('2- AMLE'!$D$37:$AG$37,"Cash Transactions")&gt;0)),FALSE)</f>
        <v/>
      </c>
      <c r="AK182">
        <f>IF(AI182,IF(AH182,"ANSWERED","MISSING"),IF(AJ182,IF(AH182,"INVALID","CONTROLLER MISSING"),IF(AH182,"INVALID","NOT APPLICABLE")))</f>
        <v/>
      </c>
      <c r="AL182" t="inlineStr">
        <is>
          <t>PARSED</t>
        </is>
      </c>
    </row>
    <row r="183">
      <c r="A183" s="29" t="inlineStr">
        <is>
          <t>CASP_AMLE_184_v1</t>
        </is>
      </c>
      <c r="B183" s="30" t="inlineStr">
        <is>
          <t>Number of customers that are Crypto-Asset Service Providers  as at the end of the previous calendar year.</t>
        </is>
      </c>
      <c r="C183" s="31" t="inlineStr">
        <is>
          <t>Further explanation of label not specified. Please refer to question text in label column.</t>
        </is>
      </c>
      <c r="D183" s="32"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TRUE</f>
        <v/>
      </c>
      <c r="AJ183">
        <f>FALSE</f>
        <v/>
      </c>
      <c r="AK183">
        <f>IF(AH183,"ANSWERED","MISSING")</f>
        <v/>
      </c>
      <c r="AL183" t="inlineStr">
        <is>
          <t>NO_DEPENDENCY</t>
        </is>
      </c>
    </row>
    <row r="184">
      <c r="A184" s="29" t="inlineStr">
        <is>
          <t>CASP_AMLE_185_v1</t>
        </is>
      </c>
      <c r="B184" s="30" t="inlineStr">
        <is>
          <t>How many of these are financial intermediaries</t>
        </is>
      </c>
      <c r="C184" s="31" t="inlineStr">
        <is>
          <t>Further explanation of label not specified. Please refer to question text in label column.
WHEN TO ANSWER: “Number of customers that are Crypto-Asset Service Providers  as at the end of the previous calendar year.” (CASP_AMLE_184) is greater than “0”</t>
        </is>
      </c>
      <c r="D184" s="36"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IFERROR(AND($D$183&lt;&gt;"",$D$183&gt;0),FALSE)</f>
        <v/>
      </c>
      <c r="AJ184">
        <f>IFERROR(AND($D$183="",NOT(AND($D$183&lt;&gt;"",$D$183&gt;0))),FALSE)</f>
        <v/>
      </c>
      <c r="AK184">
        <f>IF(AI184,IF(AH184,"ANSWERED","MISSING"),IF(AJ184,IF(AH184,"INVALID","CONTROLLER MISSING"),IF(AH184,"INVALID","NOT APPLICABLE")))</f>
        <v/>
      </c>
      <c r="AL184" t="inlineStr">
        <is>
          <t>PARSED</t>
        </is>
      </c>
    </row>
    <row r="185">
      <c r="A185" s="29" t="inlineStr">
        <is>
          <t>CASP_AMLE_186_v1</t>
        </is>
      </c>
      <c r="B185" s="30" t="inlineStr">
        <is>
          <t>How many of these are non-financial intermediaries</t>
        </is>
      </c>
      <c r="C185" s="31" t="inlineStr">
        <is>
          <t>Further explanation of label not specified. Please refer to question text in label column.
WHEN TO ANSWER: “Number of customers that are Crypto-Asset Service Providers  as at the end of the previous calendar year.” (CASP_AMLE_184) is greater than “0”</t>
        </is>
      </c>
      <c r="D185" s="36"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IFERROR(AND($D$183&lt;&gt;"",$D$183&gt;0),FALSE)</f>
        <v/>
      </c>
      <c r="AJ185">
        <f>IFERROR(AND($D$183="",NOT(AND($D$183&lt;&gt;"",$D$183&gt;0))),FALSE)</f>
        <v/>
      </c>
      <c r="AK185">
        <f>IF(AI185,IF(AH185,"ANSWERED","MISSING"),IF(AJ185,IF(AH185,"INVALID","CONTROLLER MISSING"),IF(AH185,"INVALID","NOT APPLICABLE")))</f>
        <v/>
      </c>
      <c r="AL185" t="inlineStr">
        <is>
          <t>PARSED</t>
        </is>
      </c>
    </row>
    <row r="186">
      <c r="A186" s="29" t="inlineStr">
        <is>
          <t>CASP_AMLE_187_v1</t>
        </is>
      </c>
      <c r="B186" s="30" t="inlineStr">
        <is>
          <t>How many of these are issuers</t>
        </is>
      </c>
      <c r="C186" s="31" t="inlineStr">
        <is>
          <t>Further explanation of label not specified. Please refer to question text in label column.
WHEN TO ANSWER: “Number of customers that are Crypto-Asset Service Providers  as at the end of the previous calendar year.” (CASP_AMLE_184) is greater than “0”</t>
        </is>
      </c>
      <c r="D186" s="36"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IFERROR(AND($D$183&lt;&gt;"",$D$183&gt;0),FALSE)</f>
        <v/>
      </c>
      <c r="AJ186">
        <f>IFERROR(AND($D$183="",NOT(AND($D$183&lt;&gt;"",$D$183&gt;0))),FALSE)</f>
        <v/>
      </c>
      <c r="AK186">
        <f>IF(AI186,IF(AH186,"ANSWERED","MISSING"),IF(AJ186,IF(AH186,"INVALID","CONTROLLER MISSING"),IF(AH186,"INVALID","NOT APPLICABLE")))</f>
        <v/>
      </c>
      <c r="AL186" t="inlineStr">
        <is>
          <t>PARSED</t>
        </is>
      </c>
    </row>
    <row r="187">
      <c r="A187" s="29" t="inlineStr">
        <is>
          <t>CASP_AMLE_188_v1</t>
        </is>
      </c>
      <c r="B187" s="30" t="inlineStr">
        <is>
          <t>For customers which are legal entities, please list the number of customers which allow the use of privacy coins</t>
        </is>
      </c>
      <c r="C187" s="31" t="inlineStr">
        <is>
          <t>Further explanation of label not specified. Please refer to question text in label column.
WHEN TO ANSWER: “Number of customers that are Crypto-Asset Service Providers  as at the end of the previous calendar year.” (CASP_AMLE_184) is greater than “0”</t>
        </is>
      </c>
      <c r="D187" s="36"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IFERROR(AND($D$183&lt;&gt;"",$D$183&gt;0),FALSE)</f>
        <v/>
      </c>
      <c r="AJ187">
        <f>IFERROR(AND($D$183="",NOT(AND($D$183&lt;&gt;"",$D$183&gt;0))),FALSE)</f>
        <v/>
      </c>
      <c r="AK187">
        <f>IF(AI187,IF(AH187,"ANSWERED","MISSING"),IF(AJ187,IF(AH187,"INVALID","CONTROLLER MISSING"),IF(AH187,"INVALID","NOT APPLICABLE")))</f>
        <v/>
      </c>
      <c r="AL187" t="inlineStr">
        <is>
          <t>PARSED</t>
        </is>
      </c>
    </row>
    <row r="188">
      <c r="A188" s="29" t="inlineStr">
        <is>
          <t>CASP_AMLE_189_v1</t>
        </is>
      </c>
      <c r="B188" s="30" t="inlineStr">
        <is>
          <t>For customers which are legal entities, please list the number of customers which allow the transfer of crypto-assets  to or from non-custodian wallets</t>
        </is>
      </c>
      <c r="C188" s="31" t="inlineStr">
        <is>
          <t>Further explanation of label not specified. Please refer to question text in label column.
WHEN TO ANSWER: “Number of customers that are Crypto-Asset Service Providers  as at the end of the previous calendar year.” (CASP_AMLE_184) is greater than “0”</t>
        </is>
      </c>
      <c r="D188" s="36"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IFERROR(AND($D$183&lt;&gt;"",$D$183&gt;0),FALSE)</f>
        <v/>
      </c>
      <c r="AJ188">
        <f>IFERROR(AND($D$183="",NOT(AND($D$183&lt;&gt;"",$D$183&gt;0))),FALSE)</f>
        <v/>
      </c>
      <c r="AK188">
        <f>IF(AI188,IF(AH188,"ANSWERED","MISSING"),IF(AJ188,IF(AH188,"INVALID","CONTROLLER MISSING"),IF(AH188,"INVALID","NOT APPLICABLE")))</f>
        <v/>
      </c>
      <c r="AL188" t="inlineStr">
        <is>
          <t>PARSED</t>
        </is>
      </c>
    </row>
    <row r="189">
      <c r="A189" s="29" t="inlineStr">
        <is>
          <t>CASP_AMLE_190_v1</t>
        </is>
      </c>
      <c r="B189" s="30" t="inlineStr">
        <is>
          <t>For customers which are legal entities, please list the number of customers which accept the transfer of crypto-assets  that have passed through mixers, tumblers, etc</t>
        </is>
      </c>
      <c r="C189" s="31" t="inlineStr">
        <is>
          <t>Further explanation of label not specified. Please refer to question text in label column.
WHEN TO ANSWER: “Number of customers that are Crypto-Asset Service Providers  as at the end of the previous calendar year.” (CASP_AMLE_184) is greater than “0”</t>
        </is>
      </c>
      <c r="D189" s="36"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IFERROR(AND($D$183&lt;&gt;"",$D$183&gt;0),FALSE)</f>
        <v/>
      </c>
      <c r="AJ189">
        <f>IFERROR(AND($D$183="",NOT(AND($D$183&lt;&gt;"",$D$183&gt;0))),FALSE)</f>
        <v/>
      </c>
      <c r="AK189">
        <f>IF(AI189,IF(AH189,"ANSWERED","MISSING"),IF(AJ189,IF(AH189,"INVALID","CONTROLLER MISSING"),IF(AH189,"INVALID","NOT APPLICABLE")))</f>
        <v/>
      </c>
      <c r="AL189" t="inlineStr">
        <is>
          <t>PARSED</t>
        </is>
      </c>
    </row>
    <row r="190">
      <c r="A190" s="29" t="inlineStr">
        <is>
          <t>CASP_AMLE_191_v1</t>
        </is>
      </c>
      <c r="B190" s="30" t="inlineStr">
        <is>
          <t>For customers which are legal entities, please list the number of customers which accept the use of unverifiable IP Addresses or other means to obscure their location</t>
        </is>
      </c>
      <c r="C190" s="31" t="inlineStr">
        <is>
          <t>Further explanation of label not specified. Please refer to question text in label column.
WHEN TO ANSWER: “Number of customers that are Crypto-Asset Service Providers  as at the end of the previous calendar year.” (CASP_AMLE_184) is greater than “0”</t>
        </is>
      </c>
      <c r="D190" s="36"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IFERROR(AND($D$183&lt;&gt;"",$D$183&gt;0),FALSE)</f>
        <v/>
      </c>
      <c r="AJ190">
        <f>IFERROR(AND($D$183="",NOT(AND($D$183&lt;&gt;"",$D$183&gt;0))),FALSE)</f>
        <v/>
      </c>
      <c r="AK190">
        <f>IF(AI190,IF(AH190,"ANSWERED","MISSING"),IF(AJ190,IF(AH190,"INVALID","CONTROLLER MISSING"),IF(AH190,"INVALID","NOT APPLICABLE")))</f>
        <v/>
      </c>
      <c r="AL190" t="inlineStr">
        <is>
          <t>PARSED</t>
        </is>
      </c>
    </row>
    <row r="191">
      <c r="A191" s="29" t="inlineStr">
        <is>
          <t>CASP_AMLE_192_v1</t>
        </is>
      </c>
      <c r="B191" s="30" t="inlineStr">
        <is>
          <t>For customers which are legal entities, please list the number of customers which had an AML/CFT program that was not sufficiently robust</t>
        </is>
      </c>
      <c r="C191" s="31" t="inlineStr">
        <is>
          <t>Further explanation of label not specified. Please refer to question text in label column.
WHEN TO ANSWER: “Number of customers that are Crypto-Asset Service Providers  as at the end of the previous calendar year.” (CASP_AMLE_184) is greater than “0”</t>
        </is>
      </c>
      <c r="D191" s="36"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IFERROR(AND($D$183&lt;&gt;"",$D$183&gt;0),FALSE)</f>
        <v/>
      </c>
      <c r="AJ191">
        <f>IFERROR(AND($D$183="",NOT(AND($D$183&lt;&gt;"",$D$183&gt;0))),FALSE)</f>
        <v/>
      </c>
      <c r="AK191">
        <f>IF(AI191,IF(AH191,"ANSWERED","MISSING"),IF(AJ191,IF(AH191,"INVALID","CONTROLLER MISSING"),IF(AH191,"INVALID","NOT APPLICABLE")))</f>
        <v/>
      </c>
      <c r="AL191" t="inlineStr">
        <is>
          <t>PARSED</t>
        </is>
      </c>
    </row>
    <row r="192">
      <c r="A192" s="29" t="inlineStr">
        <is>
          <t>CASP_AMLE_193_v1</t>
        </is>
      </c>
      <c r="B192" s="30" t="inlineStr">
        <is>
          <t>For customers which are legal entities, please list the number of customers which a lack of transparency surrounding an issue, including the rights of holders and how financing will be used</t>
        </is>
      </c>
      <c r="C192" s="31" t="inlineStr">
        <is>
          <t>Further explanation of label not specified. Please refer to question text in label column.
WHEN TO ANSWER: “Number of customers that are Crypto-Asset Service Providers  as at the end of the previous calendar year.” (CASP_AMLE_184) is greater than “0”</t>
        </is>
      </c>
      <c r="D192" s="36"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IFERROR(AND($D$183&lt;&gt;"",$D$183&gt;0),FALSE)</f>
        <v/>
      </c>
      <c r="AJ192">
        <f>IFERROR(AND($D$183="",NOT(AND($D$183&lt;&gt;"",$D$183&gt;0))),FALSE)</f>
        <v/>
      </c>
      <c r="AK192">
        <f>IF(AI192,IF(AH192,"ANSWERED","MISSING"),IF(AJ192,IF(AH192,"INVALID","CONTROLLER MISSING"),IF(AH192,"INVALID","NOT APPLICABLE")))</f>
        <v/>
      </c>
      <c r="AL192" t="inlineStr">
        <is>
          <t>PARSED</t>
        </is>
      </c>
    </row>
    <row r="193">
      <c r="A193" s="29" t="inlineStr">
        <is>
          <t>CASP_AMLE_194_v1</t>
        </is>
      </c>
      <c r="B193" s="30" t="inlineStr">
        <is>
          <t>For customers which are legal entities, please list the number of customers which carried out crypto-asset offerings with no capping per user or, even though capped, there are no controls in place to ensure that the capping is somehow circumvented</t>
        </is>
      </c>
      <c r="C193" s="31" t="inlineStr">
        <is>
          <t>Further explanation of label not specified. Please refer to question text in label column.
WHEN TO ANSWER: “Number of customers that are Crypto-Asset Service Providers  as at the end of the previous calendar year.” (CASP_AMLE_184) is greater than “0”</t>
        </is>
      </c>
      <c r="D193" s="36"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IFERROR(AND($D$183&lt;&gt;"",$D$183&gt;0),FALSE)</f>
        <v/>
      </c>
      <c r="AJ193">
        <f>IFERROR(AND($D$183="",NOT(AND($D$183&lt;&gt;"",$D$183&gt;0))),FALSE)</f>
        <v/>
      </c>
      <c r="AK193">
        <f>IF(AI193,IF(AH193,"ANSWERED","MISSING"),IF(AJ193,IF(AH193,"INVALID","CONTROLLER MISSING"),IF(AH193,"INVALID","NOT APPLICABLE")))</f>
        <v/>
      </c>
      <c r="AL193" t="inlineStr">
        <is>
          <t>PARSED</t>
        </is>
      </c>
    </row>
    <row r="194">
      <c r="A194" s="29" t="inlineStr">
        <is>
          <t>CASP_AMLE_195_v1</t>
        </is>
      </c>
      <c r="B194" s="30" t="inlineStr">
        <is>
          <t>Please indicate the aggregate amount of clients' money holding in ?</t>
        </is>
      </c>
      <c r="C194" s="31" t="inlineStr">
        <is>
          <t>Subject persons are required to use the same reporting currency selected for the MFSA prudential return when completing the AML/CFT return. This currency should be applied consistently across the entire return. Where a…
WHEN TO ANSWER: “Number of customers that are Crypto-Asset Service Providers  as at the end of the previous calendar year.” (CASP_AMLE_184) is greater than “0”</t>
        </is>
      </c>
      <c r="D194" s="36"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IFERROR(AND($D$183&lt;&gt;"",$D$183&gt;0),FALSE)</f>
        <v/>
      </c>
      <c r="AJ194">
        <f>IFERROR(AND($D$183="",NOT(AND($D$183&lt;&gt;"",$D$183&gt;0))),FALSE)</f>
        <v/>
      </c>
      <c r="AK194">
        <f>IF(AI194,IF(AH194,"ANSWERED","MISSING"),IF(AJ194,IF(AH194,"INVALID","CONTROLLER MISSING"),IF(AH194,"INVALID","NOT APPLICABLE")))</f>
        <v/>
      </c>
      <c r="AL194" t="inlineStr">
        <is>
          <t>PARSED</t>
        </is>
      </c>
    </row>
    <row r="195">
      <c r="A195" s="29" t="inlineStr">
        <is>
          <t>CASP_AMLE_196_v1</t>
        </is>
      </c>
      <c r="B195" s="30" t="inlineStr">
        <is>
          <t>How does the Company accept crypto-asset deposits?</t>
        </is>
      </c>
      <c r="C195" s="31" t="inlineStr">
        <is>
          <t>Further explanation of label not specified. Please refer to question text in label column.
OPTIONS: From custodial wallets | From self-custodial wallets | Both | Other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195" s="36"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IFERROR(OR(COUNTIF('2- AMLE'!$D$37:$AG$37,"Custody of Crypto Assets")&gt;0,COUNTIF('2- AMLE'!$D$37:$AG$37,"Crypto Services (exchange, transfer)")&gt;0,COUNTIF('2- AMLE'!$D$37:$AG$37,"Crypto FIAT Cards")&gt;0),FALSE)</f>
        <v/>
      </c>
      <c r="AJ195">
        <f>IFERROR(AND(COUNTA('2- AMLE'!$D$37:$AG$37)=0,NOT(OR(COUNTIF('2- AMLE'!$D$37:$AG$37,"Custody of Crypto Assets")&gt;0,COUNTIF('2- AMLE'!$D$37:$AG$37,"Crypto Services (exchange, transfer)")&gt;0,COUNTIF('2- AMLE'!$D$37:$AG$37,"Crypto FIAT Cards")&gt;0))),FALSE)</f>
        <v/>
      </c>
      <c r="AK195">
        <f>IF(AI195,IF(AH195,"ANSWERED","MISSING"),IF(AJ195,IF(AH195,"INVALID","CONTROLLER MISSING"),IF(AH195,"INVALID","NOT APPLICABLE")))</f>
        <v/>
      </c>
      <c r="AL195" t="inlineStr">
        <is>
          <t>PARSED</t>
        </is>
      </c>
    </row>
    <row r="196">
      <c r="A196" s="29" t="inlineStr">
        <is>
          <t>CASP_AMLE_197_v1</t>
        </is>
      </c>
      <c r="B196" s="30" t="inlineStr">
        <is>
          <t>If 'Other', please provide further details.</t>
        </is>
      </c>
      <c r="C196" s="31" t="inlineStr">
        <is>
          <t>Further explanation of label not specified. Please refer to question text in label column.
WHEN TO ANSWER: “How does the Company accept crypto-asset deposits?” (CASP_AMLE_196) includes “Other”</t>
        </is>
      </c>
      <c r="D196" s="36"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IFERROR(COUNTIF('2- AMLE'!$D$195:$D$195,"Other")&gt;0,FALSE)</f>
        <v/>
      </c>
      <c r="AJ196">
        <f>IFERROR(AND(COUNTA('2- AMLE'!$D$195:$D$195)=0,NOT(COUNTIF('2- AMLE'!$D$195:$D$195,"Other")&gt;0)),FALSE)</f>
        <v/>
      </c>
      <c r="AK196">
        <f>IF(AI196,IF(AH196,"ANSWERED","MISSING"),IF(AJ196,IF(AH196,"INVALID","CONTROLLER MISSING"),IF(AH196,"INVALID","NOT APPLICABLE")))</f>
        <v/>
      </c>
      <c r="AL196" t="inlineStr">
        <is>
          <t>PARSED</t>
        </is>
      </c>
    </row>
    <row r="197">
      <c r="A197" s="29" t="inlineStr">
        <is>
          <t>CASP_AMLE_198_v1</t>
        </is>
      </c>
      <c r="B197" s="30" t="inlineStr">
        <is>
          <t>Does the Company accept crypto-asset transfers to and/or from unidentified wallets?</t>
        </is>
      </c>
      <c r="C197" s="31" t="inlineStr">
        <is>
          <t>Further explanation of label not specified. Please refer to question text in label column.
OPTIONS: Yes | No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197" s="36"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IFERROR(OR(COUNTIF('2- AMLE'!$D$37:$AG$37,"Custody of Crypto Assets")&gt;0,COUNTIF('2- AMLE'!$D$37:$AG$37,"Crypto Services (exchange, transfer)")&gt;0,COUNTIF('2- AMLE'!$D$37:$AG$37,"Crypto FIAT Cards")&gt;0),FALSE)</f>
        <v/>
      </c>
      <c r="AJ197">
        <f>IFERROR(AND(COUNTA('2- AMLE'!$D$37:$AG$37)=0,NOT(OR(COUNTIF('2- AMLE'!$D$37:$AG$37,"Custody of Crypto Assets")&gt;0,COUNTIF('2- AMLE'!$D$37:$AG$37,"Crypto Services (exchange, transfer)")&gt;0,COUNTIF('2- AMLE'!$D$37:$AG$37,"Crypto FIAT Cards")&gt;0))),FALSE)</f>
        <v/>
      </c>
      <c r="AK197">
        <f>IF(AI197,IF(AH197,"ANSWERED","MISSING"),IF(AJ197,IF(AH197,"INVALID","CONTROLLER MISSING"),IF(AH197,"INVALID","NOT APPLICABLE")))</f>
        <v/>
      </c>
      <c r="AL197" t="inlineStr">
        <is>
          <t>PARSED</t>
        </is>
      </c>
    </row>
    <row r="198">
      <c r="A198" s="29" t="inlineStr">
        <is>
          <t>CASP_AMLE_199_v1</t>
        </is>
      </c>
      <c r="B198" s="30" t="inlineStr">
        <is>
          <t>Please provide value of crypto-assets  transferred to unidentified hosted wallets</t>
        </is>
      </c>
      <c r="C198"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(CASP_AMLE_198) is “Yes”</t>
        </is>
      </c>
      <c r="D198" s="36"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IFERROR(AND($D$197&lt;&gt;"",$D$197="Yes"),FALSE)</f>
        <v/>
      </c>
      <c r="AJ198">
        <f>IFERROR(AND($D$197="",NOT(AND($D$197&lt;&gt;"",$D$197="Yes"))),FALSE)</f>
        <v/>
      </c>
      <c r="AK198">
        <f>IF(AI198,IF(AH198,"ANSWERED","MISSING"),IF(AJ198,IF(AH198,"INVALID","CONTROLLER MISSING"),IF(AH198,"INVALID","NOT APPLICABLE")))</f>
        <v/>
      </c>
      <c r="AL198" t="inlineStr">
        <is>
          <t>PARSED</t>
        </is>
      </c>
    </row>
    <row r="199">
      <c r="A199" s="29" t="inlineStr">
        <is>
          <t>CASP_AMLE_200_v1</t>
        </is>
      </c>
      <c r="B199" s="30" t="inlineStr">
        <is>
          <t>Please provide value of crypto-assets  transferred from unidentified hosted wallets</t>
        </is>
      </c>
      <c r="C199"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(CASP_AMLE_198) is “Yes”</t>
        </is>
      </c>
      <c r="D199" s="36"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IFERROR(AND($D$197&lt;&gt;"",$D$197="Yes"),FALSE)</f>
        <v/>
      </c>
      <c r="AJ199">
        <f>IFERROR(AND($D$197="",NOT(AND($D$197&lt;&gt;"",$D$197="Yes"))),FALSE)</f>
        <v/>
      </c>
      <c r="AK199">
        <f>IF(AI199,IF(AH199,"ANSWERED","MISSING"),IF(AJ199,IF(AH199,"INVALID","CONTROLLER MISSING"),IF(AH199,"INVALID","NOT APPLICABLE")))</f>
        <v/>
      </c>
      <c r="AL199" t="inlineStr">
        <is>
          <t>PARSED</t>
        </is>
      </c>
    </row>
    <row r="200">
      <c r="A200" s="29" t="inlineStr">
        <is>
          <t>CASP_AMLE_201_v1</t>
        </is>
      </c>
      <c r="B200" s="30" t="inlineStr">
        <is>
          <t>Please provide value of crypto-assets  transferred to unidentified unhosted wallets</t>
        </is>
      </c>
      <c r="C200"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(CASP_AMLE_198) is “Yes”</t>
        </is>
      </c>
      <c r="D200" s="36"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IFERROR(AND($D$197&lt;&gt;"",$D$197="Yes"),FALSE)</f>
        <v/>
      </c>
      <c r="AJ200">
        <f>IFERROR(AND($D$197="",NOT(AND($D$197&lt;&gt;"",$D$197="Yes"))),FALSE)</f>
        <v/>
      </c>
      <c r="AK200">
        <f>IF(AI200,IF(AH200,"ANSWERED","MISSING"),IF(AJ200,IF(AH200,"INVALID","CONTROLLER MISSING"),IF(AH200,"INVALID","NOT APPLICABLE")))</f>
        <v/>
      </c>
      <c r="AL200" t="inlineStr">
        <is>
          <t>PARSED</t>
        </is>
      </c>
    </row>
    <row r="201">
      <c r="A201" s="29" t="inlineStr">
        <is>
          <t>CASP_AMLE_202_v1</t>
        </is>
      </c>
      <c r="B201" s="30" t="inlineStr">
        <is>
          <t>Please provide value of crypto-assets  transferred from unidentified unhosted wallets</t>
        </is>
      </c>
      <c r="C201"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to and/or from unidentified wallets?” (CASP_AMLE_198) is “Yes”</t>
        </is>
      </c>
      <c r="D201" s="36"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IFERROR(AND($D$197&lt;&gt;"",$D$197="Yes"),FALSE)</f>
        <v/>
      </c>
      <c r="AJ201">
        <f>IFERROR(AND($D$197="",NOT(AND($D$197&lt;&gt;"",$D$197="Yes"))),FALSE)</f>
        <v/>
      </c>
      <c r="AK201">
        <f>IF(AI201,IF(AH201,"ANSWERED","MISSING"),IF(AJ201,IF(AH201,"INVALID","CONTROLLER MISSING"),IF(AH201,"INVALID","NOT APPLICABLE")))</f>
        <v/>
      </c>
      <c r="AL201" t="inlineStr">
        <is>
          <t>PARSED</t>
        </is>
      </c>
    </row>
    <row r="202">
      <c r="A202" s="29" t="inlineStr">
        <is>
          <t>CASP_AMLE_203_v1</t>
        </is>
      </c>
      <c r="B202" s="30" t="inlineStr">
        <is>
          <t>Does the Company accept crypto-asset transfers from third party wallets of which the client is not the beneficial owner?</t>
        </is>
      </c>
      <c r="C202" s="31" t="inlineStr">
        <is>
          <t>Further explanation of label not specified. Please refer to question text in label column.
OPTIONS: Yes | No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02" s="36" t="inlineStr"/>
      <c r="E202" s="33" t="inlineStr"/>
      <c r="F202" s="33" t="inlineStr"/>
      <c r="G202" s="33" t="inlineStr"/>
      <c r="H202" s="33" t="inlineStr"/>
      <c r="I202" s="33" t="inlineStr"/>
      <c r="J202" s="33" t="inlineStr"/>
      <c r="K202" s="33" t="inlineStr"/>
      <c r="L202" s="33" t="inlineStr"/>
      <c r="M202" s="33" t="inlineStr"/>
      <c r="N202" s="33" t="inlineStr"/>
      <c r="O202" s="33" t="inlineStr"/>
      <c r="P202" s="33" t="inlineStr"/>
      <c r="Q202" s="33" t="inlineStr"/>
      <c r="R202" s="33" t="inlineStr"/>
      <c r="S202" s="33" t="inlineStr"/>
      <c r="T202" s="33" t="inlineStr"/>
      <c r="U202" s="33" t="inlineStr"/>
      <c r="V202" s="33" t="inlineStr"/>
      <c r="W202" s="33" t="inlineStr"/>
      <c r="X202" s="33" t="inlineStr"/>
      <c r="Y202" s="33" t="inlineStr"/>
      <c r="Z202" s="33" t="inlineStr"/>
      <c r="AA202" s="33" t="inlineStr"/>
      <c r="AB202" s="33" t="inlineStr"/>
      <c r="AC202" s="33" t="inlineStr"/>
      <c r="AD202" s="33" t="inlineStr"/>
      <c r="AE202" s="33" t="inlineStr"/>
      <c r="AF202" s="33" t="inlineStr"/>
      <c r="AG202" s="33" t="inlineStr"/>
      <c r="AH202">
        <f>COUNTA(D202:D202)&gt;0</f>
        <v/>
      </c>
      <c r="AI202">
        <f>IFERROR(OR(COUNTIF('2- AMLE'!$D$37:$AG$37,"Custody of Crypto Assets")&gt;0,COUNTIF('2- AMLE'!$D$37:$AG$37,"Crypto Services (exchange, transfer)")&gt;0,COUNTIF('2- AMLE'!$D$37:$AG$37,"Crypto FIAT Cards")&gt;0),FALSE)</f>
        <v/>
      </c>
      <c r="AJ202">
        <f>IFERROR(AND(COUNTA('2- AMLE'!$D$37:$AG$37)=0,NOT(OR(COUNTIF('2- AMLE'!$D$37:$AG$37,"Custody of Crypto Assets")&gt;0,COUNTIF('2- AMLE'!$D$37:$AG$37,"Crypto Services (exchange, transfer)")&gt;0,COUNTIF('2- AMLE'!$D$37:$AG$37,"Crypto FIAT Cards")&gt;0))),FALSE)</f>
        <v/>
      </c>
      <c r="AK202">
        <f>IF(AI202,IF(AH202,"ANSWERED","MISSING"),IF(AJ202,IF(AH202,"INVALID","CONTROLLER MISSING"),IF(AH202,"INVALID","NOT APPLICABLE")))</f>
        <v/>
      </c>
      <c r="AL202" t="inlineStr">
        <is>
          <t>PARSED</t>
        </is>
      </c>
    </row>
    <row r="203">
      <c r="A203" s="29" t="inlineStr">
        <is>
          <t>CASP_AMLE_204_v1</t>
        </is>
      </c>
      <c r="B203" s="30" t="inlineStr">
        <is>
          <t>Please provide the value of crypto-assets  received from third party wallets (of which the client is not the beneficial owner)</t>
        </is>
      </c>
      <c r="C203" s="31" t="inlineStr">
        <is>
          <t>Subject persons are required to use the same reporting currency selected for the MFSA prudential return when completing the AML/CFT return. This currency should be applied consistently across the entire return. Where a…
WHEN TO ANSWER: “Does the Company accept crypto-asset transfers from third party wallets of which the client is not the beneficial owner?” (CASP_AMLE_203) is “Yes”</t>
        </is>
      </c>
      <c r="D203" s="36"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IFERROR(AND($D$202&lt;&gt;"",$D$202="Yes"),FALSE)</f>
        <v/>
      </c>
      <c r="AJ203">
        <f>IFERROR(AND($D$202="",NOT(AND($D$202&lt;&gt;"",$D$202="Yes"))),FALSE)</f>
        <v/>
      </c>
      <c r="AK203">
        <f>IF(AI203,IF(AH203,"ANSWERED","MISSING"),IF(AJ203,IF(AH203,"INVALID","CONTROLLER MISSING"),IF(AH203,"INVALID","NOT APPLICABLE")))</f>
        <v/>
      </c>
      <c r="AL203" t="inlineStr">
        <is>
          <t>PARSED</t>
        </is>
      </c>
    </row>
    <row r="204">
      <c r="A204" s="29" t="inlineStr">
        <is>
          <t>CASP_AMLE_205_v1</t>
        </is>
      </c>
      <c r="B204" s="30" t="inlineStr">
        <is>
          <t>Does the Company facilitate crypto-asset transfers to third party wallets, of which the client is not the beneficial owner?</t>
        </is>
      </c>
      <c r="C204" s="31" t="inlineStr">
        <is>
          <t>Further explanation of label not specified. Please refer to question text in label column.
OPTIONS: Yes | No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04" s="36"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IFERROR(OR(COUNTIF('2- AMLE'!$D$37:$AG$37,"Custody of Crypto Assets")&gt;0,COUNTIF('2- AMLE'!$D$37:$AG$37,"Crypto Services (exchange, transfer)")&gt;0,COUNTIF('2- AMLE'!$D$37:$AG$37,"Crypto FIAT Cards")&gt;0),FALSE)</f>
        <v/>
      </c>
      <c r="AJ204">
        <f>IFERROR(AND(COUNTA('2- AMLE'!$D$37:$AG$37)=0,NOT(OR(COUNTIF('2- AMLE'!$D$37:$AG$37,"Custody of Crypto Assets")&gt;0,COUNTIF('2- AMLE'!$D$37:$AG$37,"Crypto Services (exchange, transfer)")&gt;0,COUNTIF('2- AMLE'!$D$37:$AG$37,"Crypto FIAT Cards")&gt;0))),FALSE)</f>
        <v/>
      </c>
      <c r="AK204">
        <f>IF(AI204,IF(AH204,"ANSWERED","MISSING"),IF(AJ204,IF(AH204,"INVALID","CONTROLLER MISSING"),IF(AH204,"INVALID","NOT APPLICABLE")))</f>
        <v/>
      </c>
      <c r="AL204" t="inlineStr">
        <is>
          <t>PARSED</t>
        </is>
      </c>
    </row>
    <row r="205">
      <c r="A205" s="29" t="inlineStr">
        <is>
          <t>CASP_AMLE_206_v1</t>
        </is>
      </c>
      <c r="B205" s="30" t="inlineStr">
        <is>
          <t>Please indicate the value of crypto-assets  transferred to third party wallets (of which the client is not the beneficial owner)</t>
        </is>
      </c>
      <c r="C205" s="31" t="inlineStr">
        <is>
          <t>Subject persons are required to use the same reporting currency selected for the MFSA prudential return when completing the AML/CFT return. This currency should be applied consistently across the entire return. Where a…
WHEN TO ANSWER: “Does the Company facilitate crypto-asset transfers to third party wallets, of which the client is not the beneficial owner?” (CASP_AMLE_205) is “Yes”</t>
        </is>
      </c>
      <c r="D205" s="36"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IFERROR(AND($D$204&lt;&gt;"",$D$204="Yes"),FALSE)</f>
        <v/>
      </c>
      <c r="AJ205">
        <f>IFERROR(AND($D$204="",NOT(AND($D$204&lt;&gt;"",$D$204="Yes"))),FALSE)</f>
        <v/>
      </c>
      <c r="AK205">
        <f>IF(AI205,IF(AH205,"ANSWERED","MISSING"),IF(AJ205,IF(AH205,"INVALID","CONTROLLER MISSING"),IF(AH205,"INVALID","NOT APPLICABLE")))</f>
        <v/>
      </c>
      <c r="AL205" t="inlineStr">
        <is>
          <t>PARSED</t>
        </is>
      </c>
    </row>
    <row r="206">
      <c r="A206" s="29" t="inlineStr">
        <is>
          <t>CASP_AMLE_207_v1</t>
        </is>
      </c>
      <c r="B206" s="30" t="inlineStr">
        <is>
          <t>Please indicate the total number (#) of reception and transmission of orders.</t>
        </is>
      </c>
      <c r="C206"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06" s="36"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IFERROR(OR(COUNTIF('2- AMLE'!$D$37:$AG$37,"Custody of Crypto Assets")&gt;0,COUNTIF('2- AMLE'!$D$37:$AG$37,"Crypto Services (exchange, transfer)")&gt;0,COUNTIF('2- AMLE'!$D$37:$AG$37,"Crypto FIAT Cards")&gt;0),FALSE)</f>
        <v/>
      </c>
      <c r="AJ206">
        <f>IFERROR(AND(COUNTA('2- AMLE'!$D$37:$AG$37)=0,NOT(OR(COUNTIF('2- AMLE'!$D$37:$AG$37,"Custody of Crypto Assets")&gt;0,COUNTIF('2- AMLE'!$D$37:$AG$37,"Crypto Services (exchange, transfer)")&gt;0,COUNTIF('2- AMLE'!$D$37:$AG$37,"Crypto FIAT Cards")&gt;0))),FALSE)</f>
        <v/>
      </c>
      <c r="AK206">
        <f>IF(AI206,IF(AH206,"ANSWERED","MISSING"),IF(AJ206,IF(AH206,"INVALID","CONTROLLER MISSING"),IF(AH206,"INVALID","NOT APPLICABLE")))</f>
        <v/>
      </c>
      <c r="AL206" t="inlineStr">
        <is>
          <t>PARSED</t>
        </is>
      </c>
    </row>
    <row r="207">
      <c r="A207" s="29" t="inlineStr">
        <is>
          <t>CASP_AMLE_208_v1</t>
        </is>
      </c>
      <c r="B207" s="30" t="inlineStr">
        <is>
          <t>Please indicate the total value of reception and transmission of orders.</t>
        </is>
      </c>
      <c r="C207"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reception and transmission of orders.” (CASP_AMLE_207) is greater than “0”</t>
        </is>
      </c>
      <c r="D207" s="36" t="inlineStr"/>
      <c r="E207" s="33" t="inlineStr"/>
      <c r="F207" s="33" t="inlineStr"/>
      <c r="G207" s="33" t="inlineStr"/>
      <c r="H207" s="33" t="inlineStr"/>
      <c r="I207" s="33" t="inlineStr"/>
      <c r="J207" s="33" t="inlineStr"/>
      <c r="K207" s="33" t="inlineStr"/>
      <c r="L207" s="33" t="inlineStr"/>
      <c r="M207" s="33" t="inlineStr"/>
      <c r="N207" s="33" t="inlineStr"/>
      <c r="O207" s="33" t="inlineStr"/>
      <c r="P207" s="33" t="inlineStr"/>
      <c r="Q207" s="33" t="inlineStr"/>
      <c r="R207" s="33" t="inlineStr"/>
      <c r="S207" s="33" t="inlineStr"/>
      <c r="T207" s="33" t="inlineStr"/>
      <c r="U207" s="33" t="inlineStr"/>
      <c r="V207" s="33" t="inlineStr"/>
      <c r="W207" s="33" t="inlineStr"/>
      <c r="X207" s="33" t="inlineStr"/>
      <c r="Y207" s="33" t="inlineStr"/>
      <c r="Z207" s="33" t="inlineStr"/>
      <c r="AA207" s="33" t="inlineStr"/>
      <c r="AB207" s="33" t="inlineStr"/>
      <c r="AC207" s="33" t="inlineStr"/>
      <c r="AD207" s="33" t="inlineStr"/>
      <c r="AE207" s="33" t="inlineStr"/>
      <c r="AF207" s="33" t="inlineStr"/>
      <c r="AG207" s="33" t="inlineStr"/>
      <c r="AH207">
        <f>COUNTA(D207:D207)&gt;0</f>
        <v/>
      </c>
      <c r="AI207">
        <f>IFERROR(AND($D$206&lt;&gt;"",$D$206&gt;0),FALSE)</f>
        <v/>
      </c>
      <c r="AJ207">
        <f>IFERROR(AND($D$206="",NOT(AND($D$206&lt;&gt;"",$D$206&gt;0))),FALSE)</f>
        <v/>
      </c>
      <c r="AK207">
        <f>IF(AI207,IF(AH207,"ANSWERED","MISSING"),IF(AJ207,IF(AH207,"INVALID","CONTROLLER MISSING"),IF(AH207,"INVALID","NOT APPLICABLE")))</f>
        <v/>
      </c>
      <c r="AL207" t="inlineStr">
        <is>
          <t>PARSED</t>
        </is>
      </c>
    </row>
    <row r="208">
      <c r="A208" s="29" t="inlineStr">
        <is>
          <t>CASP_AMLE_209_v1</t>
        </is>
      </c>
      <c r="B208" s="30" t="inlineStr">
        <is>
          <t>Please indicate the total number (#) of orders executed on behalf of other persons.</t>
        </is>
      </c>
      <c r="C208"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08" s="36"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IFERROR(OR(COUNTIF('2- AMLE'!$D$37:$AG$37,"Custody of Crypto Assets")&gt;0,COUNTIF('2- AMLE'!$D$37:$AG$37,"Crypto Services (exchange, transfer)")&gt;0,COUNTIF('2- AMLE'!$D$37:$AG$37,"Crypto FIAT Cards")&gt;0),FALSE)</f>
        <v/>
      </c>
      <c r="AJ208">
        <f>IFERROR(AND(COUNTA('2- AMLE'!$D$37:$AG$37)=0,NOT(OR(COUNTIF('2- AMLE'!$D$37:$AG$37,"Custody of Crypto Assets")&gt;0,COUNTIF('2- AMLE'!$D$37:$AG$37,"Crypto Services (exchange, transfer)")&gt;0,COUNTIF('2- AMLE'!$D$37:$AG$37,"Crypto FIAT Cards")&gt;0))),FALSE)</f>
        <v/>
      </c>
      <c r="AK208">
        <f>IF(AI208,IF(AH208,"ANSWERED","MISSING"),IF(AJ208,IF(AH208,"INVALID","CONTROLLER MISSING"),IF(AH208,"INVALID","NOT APPLICABLE")))</f>
        <v/>
      </c>
      <c r="AL208" t="inlineStr">
        <is>
          <t>PARSED</t>
        </is>
      </c>
    </row>
    <row r="209">
      <c r="A209" s="29" t="inlineStr">
        <is>
          <t>CASP_AMLE_210_v1</t>
        </is>
      </c>
      <c r="B209" s="30" t="inlineStr">
        <is>
          <t>Please indicate the total value of orders executed on behalf of other persons.</t>
        </is>
      </c>
      <c r="C209"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orders executed on behalf of other persons.” (CASP_AMLE_209) is greater than “0”</t>
        </is>
      </c>
      <c r="D209" s="36"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IFERROR(AND($D$208&lt;&gt;"",$D$208&gt;0),FALSE)</f>
        <v/>
      </c>
      <c r="AJ209">
        <f>IFERROR(AND($D$208="",NOT(AND($D$208&lt;&gt;"",$D$208&gt;0))),FALSE)</f>
        <v/>
      </c>
      <c r="AK209">
        <f>IF(AI209,IF(AH209,"ANSWERED","MISSING"),IF(AJ209,IF(AH209,"INVALID","CONTROLLER MISSING"),IF(AH209,"INVALID","NOT APPLICABLE")))</f>
        <v/>
      </c>
      <c r="AL209" t="inlineStr">
        <is>
          <t>PARSED</t>
        </is>
      </c>
    </row>
    <row r="210">
      <c r="A210" s="29" t="inlineStr">
        <is>
          <t>CASP_AMLE_211_v1</t>
        </is>
      </c>
      <c r="B210" s="30" t="inlineStr">
        <is>
          <t>Please indicate the total number (#) of dealing on own account.</t>
        </is>
      </c>
      <c r="C210"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10" s="36"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IFERROR(OR(COUNTIF('2- AMLE'!$D$37:$AG$37,"Custody of Crypto Assets")&gt;0,COUNTIF('2- AMLE'!$D$37:$AG$37,"Crypto Services (exchange, transfer)")&gt;0,COUNTIF('2- AMLE'!$D$37:$AG$37,"Crypto FIAT Cards")&gt;0),FALSE)</f>
        <v/>
      </c>
      <c r="AJ210">
        <f>IFERROR(AND(COUNTA('2- AMLE'!$D$37:$AG$37)=0,NOT(OR(COUNTIF('2- AMLE'!$D$37:$AG$37,"Custody of Crypto Assets")&gt;0,COUNTIF('2- AMLE'!$D$37:$AG$37,"Crypto Services (exchange, transfer)")&gt;0,COUNTIF('2- AMLE'!$D$37:$AG$37,"Crypto FIAT Cards")&gt;0))),FALSE)</f>
        <v/>
      </c>
      <c r="AK210">
        <f>IF(AI210,IF(AH210,"ANSWERED","MISSING"),IF(AJ210,IF(AH210,"INVALID","CONTROLLER MISSING"),IF(AH210,"INVALID","NOT APPLICABLE")))</f>
        <v/>
      </c>
      <c r="AL210" t="inlineStr">
        <is>
          <t>PARSED</t>
        </is>
      </c>
    </row>
    <row r="211">
      <c r="A211" s="29" t="inlineStr">
        <is>
          <t>CASP_AMLE_212_v1</t>
        </is>
      </c>
      <c r="B211" s="30" t="inlineStr">
        <is>
          <t>Please indicate the total value of dealing on own account.</t>
        </is>
      </c>
      <c r="C211"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dealing on own account.” (CASP_AMLE_211) is greater than “0”</t>
        </is>
      </c>
      <c r="D211" s="36"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IFERROR(AND($D$210&lt;&gt;"",$D$210&gt;0),FALSE)</f>
        <v/>
      </c>
      <c r="AJ211">
        <f>IFERROR(AND($D$210="",NOT(AND($D$210&lt;&gt;"",$D$210&gt;0))),FALSE)</f>
        <v/>
      </c>
      <c r="AK211">
        <f>IF(AI211,IF(AH211,"ANSWERED","MISSING"),IF(AJ211,IF(AH211,"INVALID","CONTROLLER MISSING"),IF(AH211,"INVALID","NOT APPLICABLE")))</f>
        <v/>
      </c>
      <c r="AL211" t="inlineStr">
        <is>
          <t>PARSED</t>
        </is>
      </c>
    </row>
    <row r="212">
      <c r="A212" s="29" t="inlineStr">
        <is>
          <t>CASP_AMLE_213_v1</t>
        </is>
      </c>
      <c r="B212" s="30" t="inlineStr">
        <is>
          <t>Please indicate the total number (#) of portfolio management.</t>
        </is>
      </c>
      <c r="C212"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12" s="36"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IFERROR(OR(COUNTIF('2- AMLE'!$D$37:$AG$37,"Custody of Crypto Assets")&gt;0,COUNTIF('2- AMLE'!$D$37:$AG$37,"Crypto Services (exchange, transfer)")&gt;0,COUNTIF('2- AMLE'!$D$37:$AG$37,"Crypto FIAT Cards")&gt;0),FALSE)</f>
        <v/>
      </c>
      <c r="AJ212">
        <f>IFERROR(AND(COUNTA('2- AMLE'!$D$37:$AG$37)=0,NOT(OR(COUNTIF('2- AMLE'!$D$37:$AG$37,"Custody of Crypto Assets")&gt;0,COUNTIF('2- AMLE'!$D$37:$AG$37,"Crypto Services (exchange, transfer)")&gt;0,COUNTIF('2- AMLE'!$D$37:$AG$37,"Crypto FIAT Cards")&gt;0))),FALSE)</f>
        <v/>
      </c>
      <c r="AK212">
        <f>IF(AI212,IF(AH212,"ANSWERED","MISSING"),IF(AJ212,IF(AH212,"INVALID","CONTROLLER MISSING"),IF(AH212,"INVALID","NOT APPLICABLE")))</f>
        <v/>
      </c>
      <c r="AL212" t="inlineStr">
        <is>
          <t>PARSED</t>
        </is>
      </c>
    </row>
    <row r="213">
      <c r="A213" s="29" t="inlineStr">
        <is>
          <t>CASP_AMLE_214_v1</t>
        </is>
      </c>
      <c r="B213" s="30" t="inlineStr">
        <is>
          <t>Please indicate the total value of portfolio management.</t>
        </is>
      </c>
      <c r="C21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portfolio management.” (CASP_AMLE_213) is greater than “0”</t>
        </is>
      </c>
      <c r="D213" s="36"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IFERROR(AND($D$212&lt;&gt;"",$D$212&gt;0),FALSE)</f>
        <v/>
      </c>
      <c r="AJ213">
        <f>IFERROR(AND($D$212="",NOT(AND($D$212&lt;&gt;"",$D$212&gt;0))),FALSE)</f>
        <v/>
      </c>
      <c r="AK213">
        <f>IF(AI213,IF(AH213,"ANSWERED","MISSING"),IF(AJ213,IF(AH213,"INVALID","CONTROLLER MISSING"),IF(AH213,"INVALID","NOT APPLICABLE")))</f>
        <v/>
      </c>
      <c r="AL213" t="inlineStr">
        <is>
          <t>PARSED</t>
        </is>
      </c>
    </row>
    <row r="214">
      <c r="A214" s="29" t="inlineStr">
        <is>
          <t>CASP_AMLE_215_v1</t>
        </is>
      </c>
      <c r="B214" s="30" t="inlineStr">
        <is>
          <t>Please indicate the total number (#) of custodian or nominee services.</t>
        </is>
      </c>
      <c r="C214"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14" s="36"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IFERROR(OR(COUNTIF('2- AMLE'!$D$37:$AG$37,"Custody of Crypto Assets")&gt;0,COUNTIF('2- AMLE'!$D$37:$AG$37,"Crypto Services (exchange, transfer)")&gt;0,COUNTIF('2- AMLE'!$D$37:$AG$37,"Crypto FIAT Cards")&gt;0),FALSE)</f>
        <v/>
      </c>
      <c r="AJ214">
        <f>IFERROR(AND(COUNTA('2- AMLE'!$D$37:$AG$37)=0,NOT(OR(COUNTIF('2- AMLE'!$D$37:$AG$37,"Custody of Crypto Assets")&gt;0,COUNTIF('2- AMLE'!$D$37:$AG$37,"Crypto Services (exchange, transfer)")&gt;0,COUNTIF('2- AMLE'!$D$37:$AG$37,"Crypto FIAT Cards")&gt;0))),FALSE)</f>
        <v/>
      </c>
      <c r="AK214">
        <f>IF(AI214,IF(AH214,"ANSWERED","MISSING"),IF(AJ214,IF(AH214,"INVALID","CONTROLLER MISSING"),IF(AH214,"INVALID","NOT APPLICABLE")))</f>
        <v/>
      </c>
      <c r="AL214" t="inlineStr">
        <is>
          <t>PARSED</t>
        </is>
      </c>
    </row>
    <row r="215">
      <c r="A215" s="29" t="inlineStr">
        <is>
          <t>CASP_AMLE_216_v1</t>
        </is>
      </c>
      <c r="B215" s="30" t="inlineStr">
        <is>
          <t>Please indicate the total value of custodian or nominee services.</t>
        </is>
      </c>
      <c r="C215"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custodian or nominee services.” (CASP_AMLE_215) is greater than “0”</t>
        </is>
      </c>
      <c r="D215" s="36"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IFERROR(AND($D$214&lt;&gt;"",$D$214&gt;0),FALSE)</f>
        <v/>
      </c>
      <c r="AJ215">
        <f>IFERROR(AND($D$214="",NOT(AND($D$214&lt;&gt;"",$D$214&gt;0))),FALSE)</f>
        <v/>
      </c>
      <c r="AK215">
        <f>IF(AI215,IF(AH215,"ANSWERED","MISSING"),IF(AJ215,IF(AH215,"INVALID","CONTROLLER MISSING"),IF(AH215,"INVALID","NOT APPLICABLE")))</f>
        <v/>
      </c>
      <c r="AL215" t="inlineStr">
        <is>
          <t>PARSED</t>
        </is>
      </c>
    </row>
    <row r="216">
      <c r="A216" s="29" t="inlineStr">
        <is>
          <t>CASP_AMLE_217_v1</t>
        </is>
      </c>
      <c r="B216" s="30" t="inlineStr">
        <is>
          <t>Please indicate the total number (#) of investment advice.</t>
        </is>
      </c>
      <c r="C216"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16" s="36"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IFERROR(OR(COUNTIF('2- AMLE'!$D$37:$AG$37,"Custody of Crypto Assets")&gt;0,COUNTIF('2- AMLE'!$D$37:$AG$37,"Crypto Services (exchange, transfer)")&gt;0,COUNTIF('2- AMLE'!$D$37:$AG$37,"Crypto FIAT Cards")&gt;0),FALSE)</f>
        <v/>
      </c>
      <c r="AJ216">
        <f>IFERROR(AND(COUNTA('2- AMLE'!$D$37:$AG$37)=0,NOT(OR(COUNTIF('2- AMLE'!$D$37:$AG$37,"Custody of Crypto Assets")&gt;0,COUNTIF('2- AMLE'!$D$37:$AG$37,"Crypto Services (exchange, transfer)")&gt;0,COUNTIF('2- AMLE'!$D$37:$AG$37,"Crypto FIAT Cards")&gt;0))),FALSE)</f>
        <v/>
      </c>
      <c r="AK216">
        <f>IF(AI216,IF(AH216,"ANSWERED","MISSING"),IF(AJ216,IF(AH216,"INVALID","CONTROLLER MISSING"),IF(AH216,"INVALID","NOT APPLICABLE")))</f>
        <v/>
      </c>
      <c r="AL216" t="inlineStr">
        <is>
          <t>PARSED</t>
        </is>
      </c>
    </row>
    <row r="217">
      <c r="A217" s="29" t="inlineStr">
        <is>
          <t>CASP_AMLE_218_v1</t>
        </is>
      </c>
      <c r="B217" s="30" t="inlineStr">
        <is>
          <t>Please indicate the total value of investment advice.</t>
        </is>
      </c>
      <c r="C217"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investment advice.” (CASP_AMLE_217) is greater than “0”</t>
        </is>
      </c>
      <c r="D217" s="36"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IFERROR(AND($D$216&lt;&gt;"",$D$216&gt;0),FALSE)</f>
        <v/>
      </c>
      <c r="AJ217">
        <f>IFERROR(AND($D$216="",NOT(AND($D$216&lt;&gt;"",$D$216&gt;0))),FALSE)</f>
        <v/>
      </c>
      <c r="AK217">
        <f>IF(AI217,IF(AH217,"ANSWERED","MISSING"),IF(AJ217,IF(AH217,"INVALID","CONTROLLER MISSING"),IF(AH217,"INVALID","NOT APPLICABLE")))</f>
        <v/>
      </c>
      <c r="AL217" t="inlineStr">
        <is>
          <t>PARSED</t>
        </is>
      </c>
    </row>
    <row r="218">
      <c r="A218" s="29" t="inlineStr">
        <is>
          <t>CASP_AMLE_219_v1</t>
        </is>
      </c>
      <c r="B218" s="30" t="inlineStr">
        <is>
          <t>Please indicate the total number (#) of placing of virtual financial assets.</t>
        </is>
      </c>
      <c r="C218"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18" s="36"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IFERROR(OR(COUNTIF('2- AMLE'!$D$37:$AG$37,"Custody of Crypto Assets")&gt;0,COUNTIF('2- AMLE'!$D$37:$AG$37,"Crypto Services (exchange, transfer)")&gt;0,COUNTIF('2- AMLE'!$D$37:$AG$37,"Crypto FIAT Cards")&gt;0),FALSE)</f>
        <v/>
      </c>
      <c r="AJ218">
        <f>IFERROR(AND(COUNTA('2- AMLE'!$D$37:$AG$37)=0,NOT(OR(COUNTIF('2- AMLE'!$D$37:$AG$37,"Custody of Crypto Assets")&gt;0,COUNTIF('2- AMLE'!$D$37:$AG$37,"Crypto Services (exchange, transfer)")&gt;0,COUNTIF('2- AMLE'!$D$37:$AG$37,"Crypto FIAT Cards")&gt;0))),FALSE)</f>
        <v/>
      </c>
      <c r="AK218">
        <f>IF(AI218,IF(AH218,"ANSWERED","MISSING"),IF(AJ218,IF(AH218,"INVALID","CONTROLLER MISSING"),IF(AH218,"INVALID","NOT APPLICABLE")))</f>
        <v/>
      </c>
      <c r="AL218" t="inlineStr">
        <is>
          <t>PARSED</t>
        </is>
      </c>
    </row>
    <row r="219">
      <c r="A219" s="29" t="inlineStr">
        <is>
          <t>CASP_AMLE_220_v1</t>
        </is>
      </c>
      <c r="B219" s="30" t="inlineStr">
        <is>
          <t>Please indicate the total value of placing of virtual financial assets.</t>
        </is>
      </c>
      <c r="C219"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placing of virtual financial assets.” (CASP_AMLE_219) is greater than “0”</t>
        </is>
      </c>
      <c r="D219" s="36"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IFERROR(AND($D$218&lt;&gt;"",$D$218&gt;0),FALSE)</f>
        <v/>
      </c>
      <c r="AJ219">
        <f>IFERROR(AND($D$218="",NOT(AND($D$218&lt;&gt;"",$D$218&gt;0))),FALSE)</f>
        <v/>
      </c>
      <c r="AK219">
        <f>IF(AI219,IF(AH219,"ANSWERED","MISSING"),IF(AJ219,IF(AH219,"INVALID","CONTROLLER MISSING"),IF(AH219,"INVALID","NOT APPLICABLE")))</f>
        <v/>
      </c>
      <c r="AL219" t="inlineStr">
        <is>
          <t>PARSED</t>
        </is>
      </c>
    </row>
    <row r="220">
      <c r="A220" s="29" t="inlineStr">
        <is>
          <t>CASP_AMLE_221_v1</t>
        </is>
      </c>
      <c r="B220" s="30" t="inlineStr">
        <is>
          <t>Please indicate the total number (#) of the operation of a crypto-asset exchange.</t>
        </is>
      </c>
      <c r="C220"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20" s="36"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IFERROR(OR(COUNTIF('2- AMLE'!$D$37:$AG$37,"Custody of Crypto Assets")&gt;0,COUNTIF('2- AMLE'!$D$37:$AG$37,"Crypto Services (exchange, transfer)")&gt;0,COUNTIF('2- AMLE'!$D$37:$AG$37,"Crypto FIAT Cards")&gt;0),FALSE)</f>
        <v/>
      </c>
      <c r="AJ220">
        <f>IFERROR(AND(COUNTA('2- AMLE'!$D$37:$AG$37)=0,NOT(OR(COUNTIF('2- AMLE'!$D$37:$AG$37,"Custody of Crypto Assets")&gt;0,COUNTIF('2- AMLE'!$D$37:$AG$37,"Crypto Services (exchange, transfer)")&gt;0,COUNTIF('2- AMLE'!$D$37:$AG$37,"Crypto FIAT Cards")&gt;0))),FALSE)</f>
        <v/>
      </c>
      <c r="AK220">
        <f>IF(AI220,IF(AH220,"ANSWERED","MISSING"),IF(AJ220,IF(AH220,"INVALID","CONTROLLER MISSING"),IF(AH220,"INVALID","NOT APPLICABLE")))</f>
        <v/>
      </c>
      <c r="AL220" t="inlineStr">
        <is>
          <t>PARSED</t>
        </is>
      </c>
    </row>
    <row r="221">
      <c r="A221" s="29" t="inlineStr">
        <is>
          <t>CASP_AMLE_222_v1</t>
        </is>
      </c>
      <c r="B221" s="30" t="inlineStr">
        <is>
          <t>Please indicate the total value of the operation of a crypto-asset exchange.</t>
        </is>
      </c>
      <c r="C221"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the operation of a crypto-asset exchange.” (CASP_AMLE_221) is greater than “0”</t>
        </is>
      </c>
      <c r="D221" s="36"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IFERROR(AND($D$220&lt;&gt;"",$D$220&gt;0),FALSE)</f>
        <v/>
      </c>
      <c r="AJ221">
        <f>IFERROR(AND($D$220="",NOT(AND($D$220&lt;&gt;"",$D$220&gt;0))),FALSE)</f>
        <v/>
      </c>
      <c r="AK221">
        <f>IF(AI221,IF(AH221,"ANSWERED","MISSING"),IF(AJ221,IF(AH221,"INVALID","CONTROLLER MISSING"),IF(AH221,"INVALID","NOT APPLICABLE")))</f>
        <v/>
      </c>
      <c r="AL221" t="inlineStr">
        <is>
          <t>PARSED</t>
        </is>
      </c>
    </row>
    <row r="222">
      <c r="A222" s="29" t="inlineStr">
        <is>
          <t>CASP_AMLE_223_v1</t>
        </is>
      </c>
      <c r="B222" s="30" t="inlineStr">
        <is>
          <t>Please indicate the total number (#) of transfer of virtual financial assets.</t>
        </is>
      </c>
      <c r="C222"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22" s="36"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IFERROR(OR(COUNTIF('2- AMLE'!$D$37:$AG$37,"Custody of Crypto Assets")&gt;0,COUNTIF('2- AMLE'!$D$37:$AG$37,"Crypto Services (exchange, transfer)")&gt;0,COUNTIF('2- AMLE'!$D$37:$AG$37,"Crypto FIAT Cards")&gt;0),FALSE)</f>
        <v/>
      </c>
      <c r="AJ222">
        <f>IFERROR(AND(COUNTA('2- AMLE'!$D$37:$AG$37)=0,NOT(OR(COUNTIF('2- AMLE'!$D$37:$AG$37,"Custody of Crypto Assets")&gt;0,COUNTIF('2- AMLE'!$D$37:$AG$37,"Crypto Services (exchange, transfer)")&gt;0,COUNTIF('2- AMLE'!$D$37:$AG$37,"Crypto FIAT Cards")&gt;0))),FALSE)</f>
        <v/>
      </c>
      <c r="AK222">
        <f>IF(AI222,IF(AH222,"ANSWERED","MISSING"),IF(AJ222,IF(AH222,"INVALID","CONTROLLER MISSING"),IF(AH222,"INVALID","NOT APPLICABLE")))</f>
        <v/>
      </c>
      <c r="AL222" t="inlineStr">
        <is>
          <t>PARSED</t>
        </is>
      </c>
    </row>
    <row r="223">
      <c r="A223" s="29" t="inlineStr">
        <is>
          <t>CASP_AMLE_224_v1</t>
        </is>
      </c>
      <c r="B223" s="30" t="inlineStr">
        <is>
          <t>Please indicate the total value of transfer of virtual financial assets.</t>
        </is>
      </c>
      <c r="C22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 of transfer of virtual financial assets.” (CASP_AMLE_223) is greater than “0”</t>
        </is>
      </c>
      <c r="D223" s="36" t="inlineStr"/>
      <c r="E223" s="33" t="inlineStr"/>
      <c r="F223" s="33" t="inlineStr"/>
      <c r="G223" s="33" t="inlineStr"/>
      <c r="H223" s="33" t="inlineStr"/>
      <c r="I223" s="33" t="inlineStr"/>
      <c r="J223" s="33" t="inlineStr"/>
      <c r="K223" s="33" t="inlineStr"/>
      <c r="L223" s="33" t="inlineStr"/>
      <c r="M223" s="33" t="inlineStr"/>
      <c r="N223" s="33" t="inlineStr"/>
      <c r="O223" s="33" t="inlineStr"/>
      <c r="P223" s="33" t="inlineStr"/>
      <c r="Q223" s="33" t="inlineStr"/>
      <c r="R223" s="33" t="inlineStr"/>
      <c r="S223" s="33" t="inlineStr"/>
      <c r="T223" s="33" t="inlineStr"/>
      <c r="U223" s="33" t="inlineStr"/>
      <c r="V223" s="33" t="inlineStr"/>
      <c r="W223" s="33" t="inlineStr"/>
      <c r="X223" s="33" t="inlineStr"/>
      <c r="Y223" s="33" t="inlineStr"/>
      <c r="Z223" s="33" t="inlineStr"/>
      <c r="AA223" s="33" t="inlineStr"/>
      <c r="AB223" s="33" t="inlineStr"/>
      <c r="AC223" s="33" t="inlineStr"/>
      <c r="AD223" s="33" t="inlineStr"/>
      <c r="AE223" s="33" t="inlineStr"/>
      <c r="AF223" s="33" t="inlineStr"/>
      <c r="AG223" s="33" t="inlineStr"/>
      <c r="AH223">
        <f>COUNTA(D223:D223)&gt;0</f>
        <v/>
      </c>
      <c r="AI223">
        <f>IFERROR(AND($D$222&lt;&gt;"",$D$222&gt;0),FALSE)</f>
        <v/>
      </c>
      <c r="AJ223">
        <f>IFERROR(AND($D$222="",NOT(AND($D$222&lt;&gt;"",$D$222&gt;0))),FALSE)</f>
        <v/>
      </c>
      <c r="AK223">
        <f>IF(AI223,IF(AH223,"ANSWERED","MISSING"),IF(AJ223,IF(AH223,"INVALID","CONTROLLER MISSING"),IF(AH223,"INVALID","NOT APPLICABLE")))</f>
        <v/>
      </c>
      <c r="AL223" t="inlineStr">
        <is>
          <t>PARSED</t>
        </is>
      </c>
    </row>
    <row r="224">
      <c r="A224" s="29" t="inlineStr">
        <is>
          <t>CASP_AMLE_225_v1</t>
        </is>
      </c>
      <c r="B224" s="30" t="inlineStr">
        <is>
          <t>Please indicate the number of crypto-assets  transferred during the reporting period</t>
        </is>
      </c>
      <c r="C224"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24" s="36" t="inlineStr"/>
      <c r="E224" s="33" t="inlineStr"/>
      <c r="F224" s="33" t="inlineStr"/>
      <c r="G224" s="33" t="inlineStr"/>
      <c r="H224" s="33" t="inlineStr"/>
      <c r="I224" s="33" t="inlineStr"/>
      <c r="J224" s="33" t="inlineStr"/>
      <c r="K224" s="33" t="inlineStr"/>
      <c r="L224" s="33" t="inlineStr"/>
      <c r="M224" s="33" t="inlineStr"/>
      <c r="N224" s="33" t="inlineStr"/>
      <c r="O224" s="33" t="inlineStr"/>
      <c r="P224" s="33" t="inlineStr"/>
      <c r="Q224" s="33" t="inlineStr"/>
      <c r="R224" s="33" t="inlineStr"/>
      <c r="S224" s="33" t="inlineStr"/>
      <c r="T224" s="33" t="inlineStr"/>
      <c r="U224" s="33" t="inlineStr"/>
      <c r="V224" s="33" t="inlineStr"/>
      <c r="W224" s="33" t="inlineStr"/>
      <c r="X224" s="33" t="inlineStr"/>
      <c r="Y224" s="33" t="inlineStr"/>
      <c r="Z224" s="33" t="inlineStr"/>
      <c r="AA224" s="33" t="inlineStr"/>
      <c r="AB224" s="33" t="inlineStr"/>
      <c r="AC224" s="33" t="inlineStr"/>
      <c r="AD224" s="33" t="inlineStr"/>
      <c r="AE224" s="33" t="inlineStr"/>
      <c r="AF224" s="33" t="inlineStr"/>
      <c r="AG224" s="33" t="inlineStr"/>
      <c r="AH224">
        <f>COUNTA(D224:D224)&gt;0</f>
        <v/>
      </c>
      <c r="AI224">
        <f>IFERROR(OR(COUNTIF('2- AMLE'!$D$37:$AG$37,"Custody of Crypto Assets")&gt;0,COUNTIF('2- AMLE'!$D$37:$AG$37,"Crypto Services (exchange, transfer)")&gt;0,COUNTIF('2- AMLE'!$D$37:$AG$37,"Crypto FIAT Cards")&gt;0),FALSE)</f>
        <v/>
      </c>
      <c r="AJ224">
        <f>IFERROR(AND(COUNTA('2- AMLE'!$D$37:$AG$37)=0,NOT(OR(COUNTIF('2- AMLE'!$D$37:$AG$37,"Custody of Crypto Assets")&gt;0,COUNTIF('2- AMLE'!$D$37:$AG$37,"Crypto Services (exchange, transfer)")&gt;0,COUNTIF('2- AMLE'!$D$37:$AG$37,"Crypto FIAT Cards")&gt;0))),FALSE)</f>
        <v/>
      </c>
      <c r="AK224">
        <f>IF(AI224,IF(AH224,"ANSWERED","MISSING"),IF(AJ224,IF(AH224,"INVALID","CONTROLLER MISSING"),IF(AH224,"INVALID","NOT APPLICABLE")))</f>
        <v/>
      </c>
      <c r="AL224" t="inlineStr">
        <is>
          <t>PARSED</t>
        </is>
      </c>
    </row>
    <row r="225">
      <c r="A225" s="29" t="inlineStr">
        <is>
          <t>CASP_AMLE_226_v1</t>
        </is>
      </c>
      <c r="B225" s="30" t="inlineStr">
        <is>
          <t>Please indicate the top 3 deposited crypto-assets :</t>
        </is>
      </c>
      <c r="C225"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25" s="36" t="inlineStr"/>
      <c r="E225" s="33" t="inlineStr"/>
      <c r="F225" s="33" t="inlineStr"/>
      <c r="G225" s="33" t="inlineStr"/>
      <c r="H225" s="33" t="inlineStr"/>
      <c r="I225" s="33" t="inlineStr"/>
      <c r="J225" s="33" t="inlineStr"/>
      <c r="K225" s="33" t="inlineStr"/>
      <c r="L225" s="33" t="inlineStr"/>
      <c r="M225" s="33" t="inlineStr"/>
      <c r="N225" s="33" t="inlineStr"/>
      <c r="O225" s="33" t="inlineStr"/>
      <c r="P225" s="33" t="inlineStr"/>
      <c r="Q225" s="33" t="inlineStr"/>
      <c r="R225" s="33" t="inlineStr"/>
      <c r="S225" s="33" t="inlineStr"/>
      <c r="T225" s="33" t="inlineStr"/>
      <c r="U225" s="33" t="inlineStr"/>
      <c r="V225" s="33" t="inlineStr"/>
      <c r="W225" s="33" t="inlineStr"/>
      <c r="X225" s="33" t="inlineStr"/>
      <c r="Y225" s="33" t="inlineStr"/>
      <c r="Z225" s="33" t="inlineStr"/>
      <c r="AA225" s="33" t="inlineStr"/>
      <c r="AB225" s="33" t="inlineStr"/>
      <c r="AC225" s="33" t="inlineStr"/>
      <c r="AD225" s="33" t="inlineStr"/>
      <c r="AE225" s="33" t="inlineStr"/>
      <c r="AF225" s="33" t="inlineStr"/>
      <c r="AG225" s="33" t="inlineStr"/>
      <c r="AH225">
        <f>COUNTA(D225:D225)&gt;0</f>
        <v/>
      </c>
      <c r="AI225">
        <f>IFERROR(OR(COUNTIF('2- AMLE'!$D$37:$AG$37,"Custody of Crypto Assets")&gt;0,COUNTIF('2- AMLE'!$D$37:$AG$37,"Crypto Services (exchange, transfer)")&gt;0,COUNTIF('2- AMLE'!$D$37:$AG$37,"Crypto FIAT Cards")&gt;0),FALSE)</f>
        <v/>
      </c>
      <c r="AJ225">
        <f>IFERROR(AND(COUNTA('2- AMLE'!$D$37:$AG$37)=0,NOT(OR(COUNTIF('2- AMLE'!$D$37:$AG$37,"Custody of Crypto Assets")&gt;0,COUNTIF('2- AMLE'!$D$37:$AG$37,"Crypto Services (exchange, transfer)")&gt;0,COUNTIF('2- AMLE'!$D$37:$AG$37,"Crypto FIAT Cards")&gt;0))),FALSE)</f>
        <v/>
      </c>
      <c r="AK225">
        <f>IF(AI225,IF(AH225,"ANSWERED","MISSING"),IF(AJ225,IF(AH225,"INVALID","CONTROLLER MISSING"),IF(AH225,"INVALID","NOT APPLICABLE")))</f>
        <v/>
      </c>
      <c r="AL225" t="inlineStr">
        <is>
          <t>PARSED</t>
        </is>
      </c>
    </row>
    <row r="226">
      <c r="A226" s="29" t="inlineStr">
        <is>
          <t>CASP_AMLE_227_v1</t>
        </is>
      </c>
      <c r="B226" s="30" t="inlineStr">
        <is>
          <t>Does the entity deal on own account or operate crypto-asset exchange?</t>
        </is>
      </c>
      <c r="C226" s="31" t="inlineStr">
        <is>
          <t>Further explanation of label not specified. Please refer to question text in label column.
OPTIONS: Yes | No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26" s="36" t="inlineStr"/>
      <c r="E226" s="33" t="inlineStr"/>
      <c r="F226" s="33" t="inlineStr"/>
      <c r="G226" s="33" t="inlineStr"/>
      <c r="H226" s="33" t="inlineStr"/>
      <c r="I226" s="33" t="inlineStr"/>
      <c r="J226" s="33" t="inlineStr"/>
      <c r="K226" s="33" t="inlineStr"/>
      <c r="L226" s="33" t="inlineStr"/>
      <c r="M226" s="33" t="inlineStr"/>
      <c r="N226" s="33" t="inlineStr"/>
      <c r="O226" s="33" t="inlineStr"/>
      <c r="P226" s="33" t="inlineStr"/>
      <c r="Q226" s="33" t="inlineStr"/>
      <c r="R226" s="33" t="inlineStr"/>
      <c r="S226" s="33" t="inlineStr"/>
      <c r="T226" s="33" t="inlineStr"/>
      <c r="U226" s="33" t="inlineStr"/>
      <c r="V226" s="33" t="inlineStr"/>
      <c r="W226" s="33" t="inlineStr"/>
      <c r="X226" s="33" t="inlineStr"/>
      <c r="Y226" s="33" t="inlineStr"/>
      <c r="Z226" s="33" t="inlineStr"/>
      <c r="AA226" s="33" t="inlineStr"/>
      <c r="AB226" s="33" t="inlineStr"/>
      <c r="AC226" s="33" t="inlineStr"/>
      <c r="AD226" s="33" t="inlineStr"/>
      <c r="AE226" s="33" t="inlineStr"/>
      <c r="AF226" s="33" t="inlineStr"/>
      <c r="AG226" s="33" t="inlineStr"/>
      <c r="AH226">
        <f>COUNTA(D226:D226)&gt;0</f>
        <v/>
      </c>
      <c r="AI226">
        <f>IFERROR(OR(COUNTIF('2- AMLE'!$D$37:$AG$37,"Custody of Crypto Assets")&gt;0,COUNTIF('2- AMLE'!$D$37:$AG$37,"Crypto Services (exchange, transfer)")&gt;0,COUNTIF('2- AMLE'!$D$37:$AG$37,"Crypto FIAT Cards")&gt;0),FALSE)</f>
        <v/>
      </c>
      <c r="AJ226">
        <f>IFERROR(AND(COUNTA('2- AMLE'!$D$37:$AG$37)=0,NOT(OR(COUNTIF('2- AMLE'!$D$37:$AG$37,"Custody of Crypto Assets")&gt;0,COUNTIF('2- AMLE'!$D$37:$AG$37,"Crypto Services (exchange, transfer)")&gt;0,COUNTIF('2- AMLE'!$D$37:$AG$37,"Crypto FIAT Cards")&gt;0))),FALSE)</f>
        <v/>
      </c>
      <c r="AK226">
        <f>IF(AI226,IF(AH226,"ANSWERED","MISSING"),IF(AJ226,IF(AH226,"INVALID","CONTROLLER MISSING"),IF(AH226,"INVALID","NOT APPLICABLE")))</f>
        <v/>
      </c>
      <c r="AL226" t="inlineStr">
        <is>
          <t>PARSED</t>
        </is>
      </c>
    </row>
    <row r="227">
      <c r="A227" s="29" t="inlineStr">
        <is>
          <t>CASP_AMLE_228_v1</t>
        </is>
      </c>
      <c r="B227" s="30" t="inlineStr">
        <is>
          <t>Please indicate the number of active clients placing orders during the reporting period</t>
        </is>
      </c>
      <c r="C227" s="31" t="inlineStr">
        <is>
          <t>Further explanation of label not specified. Please refer to question text in label column.
WHEN TO ANSWER: “Does the entity deal on own account or operate crypto-asset exchange?” (CASP_AMLE_227) is “Yes”</t>
        </is>
      </c>
      <c r="D227" s="36" t="inlineStr"/>
      <c r="E227" s="33" t="inlineStr"/>
      <c r="F227" s="33" t="inlineStr"/>
      <c r="G227" s="33" t="inlineStr"/>
      <c r="H227" s="33" t="inlineStr"/>
      <c r="I227" s="33" t="inlineStr"/>
      <c r="J227" s="33" t="inlineStr"/>
      <c r="K227" s="33" t="inlineStr"/>
      <c r="L227" s="33" t="inlineStr"/>
      <c r="M227" s="33" t="inlineStr"/>
      <c r="N227" s="33" t="inlineStr"/>
      <c r="O227" s="33" t="inlineStr"/>
      <c r="P227" s="33" t="inlineStr"/>
      <c r="Q227" s="33" t="inlineStr"/>
      <c r="R227" s="33" t="inlineStr"/>
      <c r="S227" s="33" t="inlineStr"/>
      <c r="T227" s="33" t="inlineStr"/>
      <c r="U227" s="33" t="inlineStr"/>
      <c r="V227" s="33" t="inlineStr"/>
      <c r="W227" s="33" t="inlineStr"/>
      <c r="X227" s="33" t="inlineStr"/>
      <c r="Y227" s="33" t="inlineStr"/>
      <c r="Z227" s="33" t="inlineStr"/>
      <c r="AA227" s="33" t="inlineStr"/>
      <c r="AB227" s="33" t="inlineStr"/>
      <c r="AC227" s="33" t="inlineStr"/>
      <c r="AD227" s="33" t="inlineStr"/>
      <c r="AE227" s="33" t="inlineStr"/>
      <c r="AF227" s="33" t="inlineStr"/>
      <c r="AG227" s="33" t="inlineStr"/>
      <c r="AH227">
        <f>COUNTA(D227:D227)&gt;0</f>
        <v/>
      </c>
      <c r="AI227">
        <f>IFERROR(AND($D$226&lt;&gt;"",$D$226="Yes"),FALSE)</f>
        <v/>
      </c>
      <c r="AJ227">
        <f>IFERROR(AND($D$226="",NOT(AND($D$226&lt;&gt;"",$D$226="Yes"))),FALSE)</f>
        <v/>
      </c>
      <c r="AK227">
        <f>IF(AI227,IF(AH227,"ANSWERED","MISSING"),IF(AJ227,IF(AH227,"INVALID","CONTROLLER MISSING"),IF(AH227,"INVALID","NOT APPLICABLE")))</f>
        <v/>
      </c>
      <c r="AL227" t="inlineStr">
        <is>
          <t>PARSED</t>
        </is>
      </c>
    </row>
    <row r="228">
      <c r="A228" s="29" t="inlineStr">
        <is>
          <t>CASP_AMLE_229_v1</t>
        </is>
      </c>
      <c r="B228" s="30" t="inlineStr">
        <is>
          <t>Please indicate the number of active clients placing orders during the reporting period</t>
        </is>
      </c>
      <c r="C228" s="31" t="inlineStr">
        <is>
          <t>Further explanation of label not specified. Please refer to question text in label column.
WHEN TO ANSWER: “Does the entity deal on own account or operate crypto-asset exchange?” (CASP_AMLE_227) is “Yes”</t>
        </is>
      </c>
      <c r="D228" s="36" t="inlineStr"/>
      <c r="E228" s="33" t="inlineStr"/>
      <c r="F228" s="33" t="inlineStr"/>
      <c r="G228" s="33" t="inlineStr"/>
      <c r="H228" s="33" t="inlineStr"/>
      <c r="I228" s="33" t="inlineStr"/>
      <c r="J228" s="33" t="inlineStr"/>
      <c r="K228" s="33" t="inlineStr"/>
      <c r="L228" s="33" t="inlineStr"/>
      <c r="M228" s="33" t="inlineStr"/>
      <c r="N228" s="33" t="inlineStr"/>
      <c r="O228" s="33" t="inlineStr"/>
      <c r="P228" s="33" t="inlineStr"/>
      <c r="Q228" s="33" t="inlineStr"/>
      <c r="R228" s="33" t="inlineStr"/>
      <c r="S228" s="33" t="inlineStr"/>
      <c r="T228" s="33" t="inlineStr"/>
      <c r="U228" s="33" t="inlineStr"/>
      <c r="V228" s="33" t="inlineStr"/>
      <c r="W228" s="33" t="inlineStr"/>
      <c r="X228" s="33" t="inlineStr"/>
      <c r="Y228" s="33" t="inlineStr"/>
      <c r="Z228" s="33" t="inlineStr"/>
      <c r="AA228" s="33" t="inlineStr"/>
      <c r="AB228" s="33" t="inlineStr"/>
      <c r="AC228" s="33" t="inlineStr"/>
      <c r="AD228" s="33" t="inlineStr"/>
      <c r="AE228" s="33" t="inlineStr"/>
      <c r="AF228" s="33" t="inlineStr"/>
      <c r="AG228" s="33" t="inlineStr"/>
      <c r="AH228">
        <f>COUNTA(D228:D228)&gt;0</f>
        <v/>
      </c>
      <c r="AI228">
        <f>IFERROR(AND($D$226&lt;&gt;"",$D$226="Yes"),FALSE)</f>
        <v/>
      </c>
      <c r="AJ228">
        <f>IFERROR(AND($D$226="",NOT(AND($D$226&lt;&gt;"",$D$226="Yes"))),FALSE)</f>
        <v/>
      </c>
      <c r="AK228">
        <f>IF(AI228,IF(AH228,"ANSWERED","MISSING"),IF(AJ228,IF(AH228,"INVALID","CONTROLLER MISSING"),IF(AH228,"INVALID","NOT APPLICABLE")))</f>
        <v/>
      </c>
      <c r="AL228" t="inlineStr">
        <is>
          <t>PARSED</t>
        </is>
      </c>
    </row>
    <row r="229">
      <c r="A229" s="29" t="inlineStr">
        <is>
          <t>CASP_AMLE_230_v1</t>
        </is>
      </c>
      <c r="B229" s="30" t="inlineStr">
        <is>
          <t>Please indicate the orders matched during the reporting period</t>
        </is>
      </c>
      <c r="C229" s="31" t="inlineStr">
        <is>
          <t>Further explanation of label not specified. Please refer to question text in label column.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29" s="36" t="inlineStr"/>
      <c r="E229" s="33" t="inlineStr"/>
      <c r="F229" s="33" t="inlineStr"/>
      <c r="G229" s="33" t="inlineStr"/>
      <c r="H229" s="33" t="inlineStr"/>
      <c r="I229" s="33" t="inlineStr"/>
      <c r="J229" s="33" t="inlineStr"/>
      <c r="K229" s="33" t="inlineStr"/>
      <c r="L229" s="33" t="inlineStr"/>
      <c r="M229" s="33" t="inlineStr"/>
      <c r="N229" s="33" t="inlineStr"/>
      <c r="O229" s="33" t="inlineStr"/>
      <c r="P229" s="33" t="inlineStr"/>
      <c r="Q229" s="33" t="inlineStr"/>
      <c r="R229" s="33" t="inlineStr"/>
      <c r="S229" s="33" t="inlineStr"/>
      <c r="T229" s="33" t="inlineStr"/>
      <c r="U229" s="33" t="inlineStr"/>
      <c r="V229" s="33" t="inlineStr"/>
      <c r="W229" s="33" t="inlineStr"/>
      <c r="X229" s="33" t="inlineStr"/>
      <c r="Y229" s="33" t="inlineStr"/>
      <c r="Z229" s="33" t="inlineStr"/>
      <c r="AA229" s="33" t="inlineStr"/>
      <c r="AB229" s="33" t="inlineStr"/>
      <c r="AC229" s="33" t="inlineStr"/>
      <c r="AD229" s="33" t="inlineStr"/>
      <c r="AE229" s="33" t="inlineStr"/>
      <c r="AF229" s="33" t="inlineStr"/>
      <c r="AG229" s="33" t="inlineStr"/>
      <c r="AH229">
        <f>COUNTA(D229:D229)&gt;0</f>
        <v/>
      </c>
      <c r="AI229">
        <f>IFERROR(OR(COUNTIF('2- AMLE'!$D$37:$AG$37,"Custody of Crypto Assets")&gt;0,COUNTIF('2- AMLE'!$D$37:$AG$37,"Crypto Services (exchange, transfer)")&gt;0,COUNTIF('2- AMLE'!$D$37:$AG$37,"Crypto FIAT Cards")&gt;0),FALSE)</f>
        <v/>
      </c>
      <c r="AJ229">
        <f>IFERROR(AND(COUNTA('2- AMLE'!$D$37:$AG$37)=0,NOT(OR(COUNTIF('2- AMLE'!$D$37:$AG$37,"Custody of Crypto Assets")&gt;0,COUNTIF('2- AMLE'!$D$37:$AG$37,"Crypto Services (exchange, transfer)")&gt;0,COUNTIF('2- AMLE'!$D$37:$AG$37,"Crypto FIAT Cards")&gt;0))),FALSE)</f>
        <v/>
      </c>
      <c r="AK229">
        <f>IF(AI229,IF(AH229,"ANSWERED","MISSING"),IF(AJ229,IF(AH229,"INVALID","CONTROLLER MISSING"),IF(AH229,"INVALID","NOT APPLICABLE")))</f>
        <v/>
      </c>
      <c r="AL229" t="inlineStr">
        <is>
          <t>PARSED</t>
        </is>
      </c>
    </row>
    <row r="230">
      <c r="A230" s="29" t="inlineStr">
        <is>
          <t>CASP_AMLE_231_v1</t>
        </is>
      </c>
      <c r="B230" s="30" t="inlineStr">
        <is>
          <t>For Wire (Bank) transfers during the previous calendar year, please specify number (#) of incoming transactions</t>
        </is>
      </c>
      <c r="C230"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30" s="36" t="inlineStr"/>
      <c r="E230" s="33" t="inlineStr"/>
      <c r="F230" s="33" t="inlineStr"/>
      <c r="G230" s="33" t="inlineStr"/>
      <c r="H230" s="33" t="inlineStr"/>
      <c r="I230" s="33" t="inlineStr"/>
      <c r="J230" s="33" t="inlineStr"/>
      <c r="K230" s="33" t="inlineStr"/>
      <c r="L230" s="33" t="inlineStr"/>
      <c r="M230" s="33" t="inlineStr"/>
      <c r="N230" s="33" t="inlineStr"/>
      <c r="O230" s="33" t="inlineStr"/>
      <c r="P230" s="33" t="inlineStr"/>
      <c r="Q230" s="33" t="inlineStr"/>
      <c r="R230" s="33" t="inlineStr"/>
      <c r="S230" s="33" t="inlineStr"/>
      <c r="T230" s="33" t="inlineStr"/>
      <c r="U230" s="33" t="inlineStr"/>
      <c r="V230" s="33" t="inlineStr"/>
      <c r="W230" s="33" t="inlineStr"/>
      <c r="X230" s="33" t="inlineStr"/>
      <c r="Y230" s="33" t="inlineStr"/>
      <c r="Z230" s="33" t="inlineStr"/>
      <c r="AA230" s="33" t="inlineStr"/>
      <c r="AB230" s="33" t="inlineStr"/>
      <c r="AC230" s="33" t="inlineStr"/>
      <c r="AD230" s="33" t="inlineStr"/>
      <c r="AE230" s="33" t="inlineStr"/>
      <c r="AF230" s="33" t="inlineStr"/>
      <c r="AG230" s="33" t="inlineStr"/>
      <c r="AH230">
        <f>COUNTA(D230:D230)&gt;0</f>
        <v/>
      </c>
      <c r="AI230">
        <f>IFERROR(OR(COUNTIF('2- AMLE'!$D$37:$AG$37,"Custody of Crypto Assets")&gt;0,COUNTIF('2- AMLE'!$D$37:$AG$37,"Crypto Services (exchange, transfer)")&gt;0,COUNTIF('2- AMLE'!$D$37:$AG$37,"Crypto FIAT Cards")&gt;0),FALSE)</f>
        <v/>
      </c>
      <c r="AJ230">
        <f>IFERROR(AND(COUNTA('2- AMLE'!$D$37:$AG$37)=0,NOT(OR(COUNTIF('2- AMLE'!$D$37:$AG$37,"Custody of Crypto Assets")&gt;0,COUNTIF('2- AMLE'!$D$37:$AG$37,"Crypto Services (exchange, transfer)")&gt;0,COUNTIF('2- AMLE'!$D$37:$AG$37,"Crypto FIAT Cards")&gt;0))),FALSE)</f>
        <v/>
      </c>
      <c r="AK230">
        <f>IF(AI230,IF(AH230,"ANSWERED","MISSING"),IF(AJ230,IF(AH230,"INVALID","CONTROLLER MISSING"),IF(AH230,"INVALID","NOT APPLICABLE")))</f>
        <v/>
      </c>
      <c r="AL230" t="inlineStr">
        <is>
          <t>PARSED</t>
        </is>
      </c>
    </row>
    <row r="231">
      <c r="A231" s="29" t="inlineStr">
        <is>
          <t>CASP_AMLE_232_v1</t>
        </is>
      </c>
      <c r="B231" s="30" t="inlineStr">
        <is>
          <t>For Wire (Bank) transfers during the previous calendar year, please specify value of incoming transactions</t>
        </is>
      </c>
      <c r="C231" s="31" t="inlineStr">
        <is>
          <t>Relates to Crypto Assets Service Providers.
Subject persons are required to use the same reporting currency selected for the MFSA prudential return when completing the AML/CFT return. This currency should be applied co…
WHEN TO ANSWER: “For Wire (Bank) transfers during the previous calendar year, please specify number (#) of incoming transactions” (CASP_AMLE_231) is greater than “0”</t>
        </is>
      </c>
      <c r="D231" s="36" t="inlineStr"/>
      <c r="E231" s="33" t="inlineStr"/>
      <c r="F231" s="33" t="inlineStr"/>
      <c r="G231" s="33" t="inlineStr"/>
      <c r="H231" s="33" t="inlineStr"/>
      <c r="I231" s="33" t="inlineStr"/>
      <c r="J231" s="33" t="inlineStr"/>
      <c r="K231" s="33" t="inlineStr"/>
      <c r="L231" s="33" t="inlineStr"/>
      <c r="M231" s="33" t="inlineStr"/>
      <c r="N231" s="33" t="inlineStr"/>
      <c r="O231" s="33" t="inlineStr"/>
      <c r="P231" s="33" t="inlineStr"/>
      <c r="Q231" s="33" t="inlineStr"/>
      <c r="R231" s="33" t="inlineStr"/>
      <c r="S231" s="33" t="inlineStr"/>
      <c r="T231" s="33" t="inlineStr"/>
      <c r="U231" s="33" t="inlineStr"/>
      <c r="V231" s="33" t="inlineStr"/>
      <c r="W231" s="33" t="inlineStr"/>
      <c r="X231" s="33" t="inlineStr"/>
      <c r="Y231" s="33" t="inlineStr"/>
      <c r="Z231" s="33" t="inlineStr"/>
      <c r="AA231" s="33" t="inlineStr"/>
      <c r="AB231" s="33" t="inlineStr"/>
      <c r="AC231" s="33" t="inlineStr"/>
      <c r="AD231" s="33" t="inlineStr"/>
      <c r="AE231" s="33" t="inlineStr"/>
      <c r="AF231" s="33" t="inlineStr"/>
      <c r="AG231" s="33" t="inlineStr"/>
      <c r="AH231">
        <f>COUNTA(D231:D231)&gt;0</f>
        <v/>
      </c>
      <c r="AI231">
        <f>IFERROR(AND($D$230&lt;&gt;"",$D$230&gt;0),FALSE)</f>
        <v/>
      </c>
      <c r="AJ231">
        <f>IFERROR(AND($D$230="",NOT(AND($D$230&lt;&gt;"",$D$230&gt;0))),FALSE)</f>
        <v/>
      </c>
      <c r="AK231">
        <f>IF(AI231,IF(AH231,"ANSWERED","MISSING"),IF(AJ231,IF(AH231,"INVALID","CONTROLLER MISSING"),IF(AH231,"INVALID","NOT APPLICABLE")))</f>
        <v/>
      </c>
      <c r="AL231" t="inlineStr">
        <is>
          <t>PARSED</t>
        </is>
      </c>
    </row>
    <row r="232">
      <c r="A232" s="29" t="inlineStr">
        <is>
          <t>CASP_AMLE_233_v1</t>
        </is>
      </c>
      <c r="B232" s="30" t="inlineStr">
        <is>
          <t>For Wire (Bank) transfers during the previous calendar year, please specify number (#) of outgoing transactions</t>
        </is>
      </c>
      <c r="C232"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32" s="36" t="inlineStr"/>
      <c r="E232" s="33" t="inlineStr"/>
      <c r="F232" s="33" t="inlineStr"/>
      <c r="G232" s="33" t="inlineStr"/>
      <c r="H232" s="33" t="inlineStr"/>
      <c r="I232" s="33" t="inlineStr"/>
      <c r="J232" s="33" t="inlineStr"/>
      <c r="K232" s="33" t="inlineStr"/>
      <c r="L232" s="33" t="inlineStr"/>
      <c r="M232" s="33" t="inlineStr"/>
      <c r="N232" s="33" t="inlineStr"/>
      <c r="O232" s="33" t="inlineStr"/>
      <c r="P232" s="33" t="inlineStr"/>
      <c r="Q232" s="33" t="inlineStr"/>
      <c r="R232" s="33" t="inlineStr"/>
      <c r="S232" s="33" t="inlineStr"/>
      <c r="T232" s="33" t="inlineStr"/>
      <c r="U232" s="33" t="inlineStr"/>
      <c r="V232" s="33" t="inlineStr"/>
      <c r="W232" s="33" t="inlineStr"/>
      <c r="X232" s="33" t="inlineStr"/>
      <c r="Y232" s="33" t="inlineStr"/>
      <c r="Z232" s="33" t="inlineStr"/>
      <c r="AA232" s="33" t="inlineStr"/>
      <c r="AB232" s="33" t="inlineStr"/>
      <c r="AC232" s="33" t="inlineStr"/>
      <c r="AD232" s="33" t="inlineStr"/>
      <c r="AE232" s="33" t="inlineStr"/>
      <c r="AF232" s="33" t="inlineStr"/>
      <c r="AG232" s="33" t="inlineStr"/>
      <c r="AH232">
        <f>COUNTA(D232:D232)&gt;0</f>
        <v/>
      </c>
      <c r="AI232">
        <f>IFERROR(OR(COUNTIF('2- AMLE'!$D$37:$AG$37,"Custody of Crypto Assets")&gt;0,COUNTIF('2- AMLE'!$D$37:$AG$37,"Crypto Services (exchange, transfer)")&gt;0,COUNTIF('2- AMLE'!$D$37:$AG$37,"Crypto FIAT Cards")&gt;0),FALSE)</f>
        <v/>
      </c>
      <c r="AJ232">
        <f>IFERROR(AND(COUNTA('2- AMLE'!$D$37:$AG$37)=0,NOT(OR(COUNTIF('2- AMLE'!$D$37:$AG$37,"Custody of Crypto Assets")&gt;0,COUNTIF('2- AMLE'!$D$37:$AG$37,"Crypto Services (exchange, transfer)")&gt;0,COUNTIF('2- AMLE'!$D$37:$AG$37,"Crypto FIAT Cards")&gt;0))),FALSE)</f>
        <v/>
      </c>
      <c r="AK232">
        <f>IF(AI232,IF(AH232,"ANSWERED","MISSING"),IF(AJ232,IF(AH232,"INVALID","CONTROLLER MISSING"),IF(AH232,"INVALID","NOT APPLICABLE")))</f>
        <v/>
      </c>
      <c r="AL232" t="inlineStr">
        <is>
          <t>PARSED</t>
        </is>
      </c>
    </row>
    <row r="233">
      <c r="A233" s="29" t="inlineStr">
        <is>
          <t>CASP_AMLE_234_v1</t>
        </is>
      </c>
      <c r="B233" s="30" t="inlineStr">
        <is>
          <t>For Wire (Bank) transfers during the previous calendar year, please specify value of outgoing transactions</t>
        </is>
      </c>
      <c r="C233" s="31" t="inlineStr">
        <is>
          <t>Relates to Crypto Assets Service Providers.
Subject persons are required to use the same reporting currency selected for the MFSA prudential return when completing the AML/CFT return. This currency should be applied co…
WHEN TO ANSWER: “For Wire (Bank) transfers during the previous calendar year, please specify number (#) of outgoing transactions” (CASP_AMLE_233) is greater than “0”</t>
        </is>
      </c>
      <c r="D233" s="36" t="inlineStr"/>
      <c r="E233" s="33" t="inlineStr"/>
      <c r="F233" s="33" t="inlineStr"/>
      <c r="G233" s="33" t="inlineStr"/>
      <c r="H233" s="33" t="inlineStr"/>
      <c r="I233" s="33" t="inlineStr"/>
      <c r="J233" s="33" t="inlineStr"/>
      <c r="K233" s="33" t="inlineStr"/>
      <c r="L233" s="33" t="inlineStr"/>
      <c r="M233" s="33" t="inlineStr"/>
      <c r="N233" s="33" t="inlineStr"/>
      <c r="O233" s="33" t="inlineStr"/>
      <c r="P233" s="33" t="inlineStr"/>
      <c r="Q233" s="33" t="inlineStr"/>
      <c r="R233" s="33" t="inlineStr"/>
      <c r="S233" s="33" t="inlineStr"/>
      <c r="T233" s="33" t="inlineStr"/>
      <c r="U233" s="33" t="inlineStr"/>
      <c r="V233" s="33" t="inlineStr"/>
      <c r="W233" s="33" t="inlineStr"/>
      <c r="X233" s="33" t="inlineStr"/>
      <c r="Y233" s="33" t="inlineStr"/>
      <c r="Z233" s="33" t="inlineStr"/>
      <c r="AA233" s="33" t="inlineStr"/>
      <c r="AB233" s="33" t="inlineStr"/>
      <c r="AC233" s="33" t="inlineStr"/>
      <c r="AD233" s="33" t="inlineStr"/>
      <c r="AE233" s="33" t="inlineStr"/>
      <c r="AF233" s="33" t="inlineStr"/>
      <c r="AG233" s="33" t="inlineStr"/>
      <c r="AH233">
        <f>COUNTA(D233:D233)&gt;0</f>
        <v/>
      </c>
      <c r="AI233">
        <f>IFERROR(AND($D$232&lt;&gt;"",$D$232&gt;0),FALSE)</f>
        <v/>
      </c>
      <c r="AJ233">
        <f>IFERROR(AND($D$232="",NOT(AND($D$232&lt;&gt;"",$D$232&gt;0))),FALSE)</f>
        <v/>
      </c>
      <c r="AK233">
        <f>IF(AI233,IF(AH233,"ANSWERED","MISSING"),IF(AJ233,IF(AH233,"INVALID","CONTROLLER MISSING"),IF(AH233,"INVALID","NOT APPLICABLE")))</f>
        <v/>
      </c>
      <c r="AL233" t="inlineStr">
        <is>
          <t>PARSED</t>
        </is>
      </c>
    </row>
    <row r="234">
      <c r="A234" s="29" t="inlineStr">
        <is>
          <t>CASP_AMLE_235_v1</t>
        </is>
      </c>
      <c r="B234" s="30" t="inlineStr">
        <is>
          <t>For cash deposits during the previous calendar year, please specify number (#) of incoming transactions</t>
        </is>
      </c>
      <c r="C234"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34" s="36" t="inlineStr"/>
      <c r="E234" s="33" t="inlineStr"/>
      <c r="F234" s="33" t="inlineStr"/>
      <c r="G234" s="33" t="inlineStr"/>
      <c r="H234" s="33" t="inlineStr"/>
      <c r="I234" s="33" t="inlineStr"/>
      <c r="J234" s="33" t="inlineStr"/>
      <c r="K234" s="33" t="inlineStr"/>
      <c r="L234" s="33" t="inlineStr"/>
      <c r="M234" s="33" t="inlineStr"/>
      <c r="N234" s="33" t="inlineStr"/>
      <c r="O234" s="33" t="inlineStr"/>
      <c r="P234" s="33" t="inlineStr"/>
      <c r="Q234" s="33" t="inlineStr"/>
      <c r="R234" s="33" t="inlineStr"/>
      <c r="S234" s="33" t="inlineStr"/>
      <c r="T234" s="33" t="inlineStr"/>
      <c r="U234" s="33" t="inlineStr"/>
      <c r="V234" s="33" t="inlineStr"/>
      <c r="W234" s="33" t="inlineStr"/>
      <c r="X234" s="33" t="inlineStr"/>
      <c r="Y234" s="33" t="inlineStr"/>
      <c r="Z234" s="33" t="inlineStr"/>
      <c r="AA234" s="33" t="inlineStr"/>
      <c r="AB234" s="33" t="inlineStr"/>
      <c r="AC234" s="33" t="inlineStr"/>
      <c r="AD234" s="33" t="inlineStr"/>
      <c r="AE234" s="33" t="inlineStr"/>
      <c r="AF234" s="33" t="inlineStr"/>
      <c r="AG234" s="33" t="inlineStr"/>
      <c r="AH234">
        <f>COUNTA(D234:D234)&gt;0</f>
        <v/>
      </c>
      <c r="AI234">
        <f>IFERROR(OR(COUNTIF('2- AMLE'!$D$37:$AG$37,"Custody of Crypto Assets")&gt;0,COUNTIF('2- AMLE'!$D$37:$AG$37,"Crypto Services (exchange, transfer)")&gt;0,COUNTIF('2- AMLE'!$D$37:$AG$37,"Crypto FIAT Cards")&gt;0),FALSE)</f>
        <v/>
      </c>
      <c r="AJ234">
        <f>IFERROR(AND(COUNTA('2- AMLE'!$D$37:$AG$37)=0,NOT(OR(COUNTIF('2- AMLE'!$D$37:$AG$37,"Custody of Crypto Assets")&gt;0,COUNTIF('2- AMLE'!$D$37:$AG$37,"Crypto Services (exchange, transfer)")&gt;0,COUNTIF('2- AMLE'!$D$37:$AG$37,"Crypto FIAT Cards")&gt;0))),FALSE)</f>
        <v/>
      </c>
      <c r="AK234">
        <f>IF(AI234,IF(AH234,"ANSWERED","MISSING"),IF(AJ234,IF(AH234,"INVALID","CONTROLLER MISSING"),IF(AH234,"INVALID","NOT APPLICABLE")))</f>
        <v/>
      </c>
      <c r="AL234" t="inlineStr">
        <is>
          <t>PARSED</t>
        </is>
      </c>
    </row>
    <row r="235">
      <c r="A235" s="29" t="inlineStr">
        <is>
          <t>CASP_AMLE_236_v1</t>
        </is>
      </c>
      <c r="B235" s="30" t="inlineStr">
        <is>
          <t>For cash deposits during the previous calendar year, please specify value of incoming transactions</t>
        </is>
      </c>
      <c r="C235" s="31" t="inlineStr">
        <is>
          <t>Relates to Crypto Assets Service Providers.
Subject persons are required to use the same reporting currency selected for the MFSA prudential return when completing the AML/CFT return. This currency should be applied co…
WHEN TO ANSWER: “For cash deposits during the previous calendar year, please specify number (#) of incoming transactions” (CASP_AMLE_235) is greater than “0”</t>
        </is>
      </c>
      <c r="D235" s="36" t="inlineStr"/>
      <c r="E235" s="33" t="inlineStr"/>
      <c r="F235" s="33" t="inlineStr"/>
      <c r="G235" s="33" t="inlineStr"/>
      <c r="H235" s="33" t="inlineStr"/>
      <c r="I235" s="33" t="inlineStr"/>
      <c r="J235" s="33" t="inlineStr"/>
      <c r="K235" s="33" t="inlineStr"/>
      <c r="L235" s="33" t="inlineStr"/>
      <c r="M235" s="33" t="inlineStr"/>
      <c r="N235" s="33" t="inlineStr"/>
      <c r="O235" s="33" t="inlineStr"/>
      <c r="P235" s="33" t="inlineStr"/>
      <c r="Q235" s="33" t="inlineStr"/>
      <c r="R235" s="33" t="inlineStr"/>
      <c r="S235" s="33" t="inlineStr"/>
      <c r="T235" s="33" t="inlineStr"/>
      <c r="U235" s="33" t="inlineStr"/>
      <c r="V235" s="33" t="inlineStr"/>
      <c r="W235" s="33" t="inlineStr"/>
      <c r="X235" s="33" t="inlineStr"/>
      <c r="Y235" s="33" t="inlineStr"/>
      <c r="Z235" s="33" t="inlineStr"/>
      <c r="AA235" s="33" t="inlineStr"/>
      <c r="AB235" s="33" t="inlineStr"/>
      <c r="AC235" s="33" t="inlineStr"/>
      <c r="AD235" s="33" t="inlineStr"/>
      <c r="AE235" s="33" t="inlineStr"/>
      <c r="AF235" s="33" t="inlineStr"/>
      <c r="AG235" s="33" t="inlineStr"/>
      <c r="AH235">
        <f>COUNTA(D235:D235)&gt;0</f>
        <v/>
      </c>
      <c r="AI235">
        <f>IFERROR(AND($D$234&lt;&gt;"",$D$234&gt;0),FALSE)</f>
        <v/>
      </c>
      <c r="AJ235">
        <f>IFERROR(AND($D$234="",NOT(AND($D$234&lt;&gt;"",$D$234&gt;0))),FALSE)</f>
        <v/>
      </c>
      <c r="AK235">
        <f>IF(AI235,IF(AH235,"ANSWERED","MISSING"),IF(AJ235,IF(AH235,"INVALID","CONTROLLER MISSING"),IF(AH235,"INVALID","NOT APPLICABLE")))</f>
        <v/>
      </c>
      <c r="AL235" t="inlineStr">
        <is>
          <t>PARSED</t>
        </is>
      </c>
    </row>
    <row r="236">
      <c r="A236" s="29" t="inlineStr">
        <is>
          <t>CASP_AMLE_237_v1</t>
        </is>
      </c>
      <c r="B236" s="30" t="inlineStr">
        <is>
          <t>For Cheque deposits during the previous calendar year, please specify Number (#) of incoming transactions</t>
        </is>
      </c>
      <c r="C236"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36" s="36" t="inlineStr"/>
      <c r="E236" s="33" t="inlineStr"/>
      <c r="F236" s="33" t="inlineStr"/>
      <c r="G236" s="33" t="inlineStr"/>
      <c r="H236" s="33" t="inlineStr"/>
      <c r="I236" s="33" t="inlineStr"/>
      <c r="J236" s="33" t="inlineStr"/>
      <c r="K236" s="33" t="inlineStr"/>
      <c r="L236" s="33" t="inlineStr"/>
      <c r="M236" s="33" t="inlineStr"/>
      <c r="N236" s="33" t="inlineStr"/>
      <c r="O236" s="33" t="inlineStr"/>
      <c r="P236" s="33" t="inlineStr"/>
      <c r="Q236" s="33" t="inlineStr"/>
      <c r="R236" s="33" t="inlineStr"/>
      <c r="S236" s="33" t="inlineStr"/>
      <c r="T236" s="33" t="inlineStr"/>
      <c r="U236" s="33" t="inlineStr"/>
      <c r="V236" s="33" t="inlineStr"/>
      <c r="W236" s="33" t="inlineStr"/>
      <c r="X236" s="33" t="inlineStr"/>
      <c r="Y236" s="33" t="inlineStr"/>
      <c r="Z236" s="33" t="inlineStr"/>
      <c r="AA236" s="33" t="inlineStr"/>
      <c r="AB236" s="33" t="inlineStr"/>
      <c r="AC236" s="33" t="inlineStr"/>
      <c r="AD236" s="33" t="inlineStr"/>
      <c r="AE236" s="33" t="inlineStr"/>
      <c r="AF236" s="33" t="inlineStr"/>
      <c r="AG236" s="33" t="inlineStr"/>
      <c r="AH236">
        <f>COUNTA(D236:D236)&gt;0</f>
        <v/>
      </c>
      <c r="AI236">
        <f>IFERROR(OR(COUNTIF('2- AMLE'!$D$37:$AG$37,"Custody of Crypto Assets")&gt;0,COUNTIF('2- AMLE'!$D$37:$AG$37,"Crypto Services (exchange, transfer)")&gt;0,COUNTIF('2- AMLE'!$D$37:$AG$37,"Crypto FIAT Cards")&gt;0),FALSE)</f>
        <v/>
      </c>
      <c r="AJ236">
        <f>IFERROR(AND(COUNTA('2- AMLE'!$D$37:$AG$37)=0,NOT(OR(COUNTIF('2- AMLE'!$D$37:$AG$37,"Custody of Crypto Assets")&gt;0,COUNTIF('2- AMLE'!$D$37:$AG$37,"Crypto Services (exchange, transfer)")&gt;0,COUNTIF('2- AMLE'!$D$37:$AG$37,"Crypto FIAT Cards")&gt;0))),FALSE)</f>
        <v/>
      </c>
      <c r="AK236">
        <f>IF(AI236,IF(AH236,"ANSWERED","MISSING"),IF(AJ236,IF(AH236,"INVALID","CONTROLLER MISSING"),IF(AH236,"INVALID","NOT APPLICABLE")))</f>
        <v/>
      </c>
      <c r="AL236" t="inlineStr">
        <is>
          <t>PARSED</t>
        </is>
      </c>
    </row>
    <row r="237">
      <c r="A237" s="29" t="inlineStr">
        <is>
          <t>CASP_AMLE_238_v1</t>
        </is>
      </c>
      <c r="B237" s="30" t="inlineStr">
        <is>
          <t>For Cheque deposits during the previous calendar year, please specify value of incoming transactions</t>
        </is>
      </c>
      <c r="C237" s="31" t="inlineStr">
        <is>
          <t>Relates to Crypto Assets Service Providers.
Subject persons are required to use the same reporting currency selected for the MFSA prudential return when completing the AML/CFT return. This currency should be applied co…
WHEN TO ANSWER: “For Cheque deposits during the previous calendar year, please specify Number (#) of incoming transactions” (CASP_AMLE_237) is greater than “0”</t>
        </is>
      </c>
      <c r="D237" s="36" t="inlineStr"/>
      <c r="E237" s="33" t="inlineStr"/>
      <c r="F237" s="33" t="inlineStr"/>
      <c r="G237" s="33" t="inlineStr"/>
      <c r="H237" s="33" t="inlineStr"/>
      <c r="I237" s="33" t="inlineStr"/>
      <c r="J237" s="33" t="inlineStr"/>
      <c r="K237" s="33" t="inlineStr"/>
      <c r="L237" s="33" t="inlineStr"/>
      <c r="M237" s="33" t="inlineStr"/>
      <c r="N237" s="33" t="inlineStr"/>
      <c r="O237" s="33" t="inlineStr"/>
      <c r="P237" s="33" t="inlineStr"/>
      <c r="Q237" s="33" t="inlineStr"/>
      <c r="R237" s="33" t="inlineStr"/>
      <c r="S237" s="33" t="inlineStr"/>
      <c r="T237" s="33" t="inlineStr"/>
      <c r="U237" s="33" t="inlineStr"/>
      <c r="V237" s="33" t="inlineStr"/>
      <c r="W237" s="33" t="inlineStr"/>
      <c r="X237" s="33" t="inlineStr"/>
      <c r="Y237" s="33" t="inlineStr"/>
      <c r="Z237" s="33" t="inlineStr"/>
      <c r="AA237" s="33" t="inlineStr"/>
      <c r="AB237" s="33" t="inlineStr"/>
      <c r="AC237" s="33" t="inlineStr"/>
      <c r="AD237" s="33" t="inlineStr"/>
      <c r="AE237" s="33" t="inlineStr"/>
      <c r="AF237" s="33" t="inlineStr"/>
      <c r="AG237" s="33" t="inlineStr"/>
      <c r="AH237">
        <f>COUNTA(D237:D237)&gt;0</f>
        <v/>
      </c>
      <c r="AI237">
        <f>IFERROR(AND($D$236&lt;&gt;"",$D$236&gt;0),FALSE)</f>
        <v/>
      </c>
      <c r="AJ237">
        <f>IFERROR(AND($D$236="",NOT(AND($D$236&lt;&gt;"",$D$236&gt;0))),FALSE)</f>
        <v/>
      </c>
      <c r="AK237">
        <f>IF(AI237,IF(AH237,"ANSWERED","MISSING"),IF(AJ237,IF(AH237,"INVALID","CONTROLLER MISSING"),IF(AH237,"INVALID","NOT APPLICABLE")))</f>
        <v/>
      </c>
      <c r="AL237" t="inlineStr">
        <is>
          <t>PARSED</t>
        </is>
      </c>
    </row>
    <row r="238">
      <c r="A238" s="29" t="inlineStr">
        <is>
          <t>CASP_AMLE_239_v1</t>
        </is>
      </c>
      <c r="B238" s="30" t="inlineStr">
        <is>
          <t>For credit cards or debit card deposits made during the previous calendar year, please specify number (#) of incoming transactions</t>
        </is>
      </c>
      <c r="C238" s="31" t="inlineStr">
        <is>
          <t>Relates to Crypto Assets Service Providers.
Reference to Credit Cards and Debit Cards should exclude crypto-backed cards.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38" s="36" t="inlineStr"/>
      <c r="E238" s="33" t="inlineStr"/>
      <c r="F238" s="33" t="inlineStr"/>
      <c r="G238" s="33" t="inlineStr"/>
      <c r="H238" s="33" t="inlineStr"/>
      <c r="I238" s="33" t="inlineStr"/>
      <c r="J238" s="33" t="inlineStr"/>
      <c r="K238" s="33" t="inlineStr"/>
      <c r="L238" s="33" t="inlineStr"/>
      <c r="M238" s="33" t="inlineStr"/>
      <c r="N238" s="33" t="inlineStr"/>
      <c r="O238" s="33" t="inlineStr"/>
      <c r="P238" s="33" t="inlineStr"/>
      <c r="Q238" s="33" t="inlineStr"/>
      <c r="R238" s="33" t="inlineStr"/>
      <c r="S238" s="33" t="inlineStr"/>
      <c r="T238" s="33" t="inlineStr"/>
      <c r="U238" s="33" t="inlineStr"/>
      <c r="V238" s="33" t="inlineStr"/>
      <c r="W238" s="33" t="inlineStr"/>
      <c r="X238" s="33" t="inlineStr"/>
      <c r="Y238" s="33" t="inlineStr"/>
      <c r="Z238" s="33" t="inlineStr"/>
      <c r="AA238" s="33" t="inlineStr"/>
      <c r="AB238" s="33" t="inlineStr"/>
      <c r="AC238" s="33" t="inlineStr"/>
      <c r="AD238" s="33" t="inlineStr"/>
      <c r="AE238" s="33" t="inlineStr"/>
      <c r="AF238" s="33" t="inlineStr"/>
      <c r="AG238" s="33" t="inlineStr"/>
      <c r="AH238">
        <f>COUNTA(D238:D238)&gt;0</f>
        <v/>
      </c>
      <c r="AI238">
        <f>IFERROR(OR(COUNTIF('2- AMLE'!$D$37:$AG$37,"Custody of Crypto Assets")&gt;0,COUNTIF('2- AMLE'!$D$37:$AG$37,"Crypto Services (exchange, transfer)")&gt;0,COUNTIF('2- AMLE'!$D$37:$AG$37,"Crypto FIAT Cards")&gt;0),FALSE)</f>
        <v/>
      </c>
      <c r="AJ238">
        <f>IFERROR(AND(COUNTA('2- AMLE'!$D$37:$AG$37)=0,NOT(OR(COUNTIF('2- AMLE'!$D$37:$AG$37,"Custody of Crypto Assets")&gt;0,COUNTIF('2- AMLE'!$D$37:$AG$37,"Crypto Services (exchange, transfer)")&gt;0,COUNTIF('2- AMLE'!$D$37:$AG$37,"Crypto FIAT Cards")&gt;0))),FALSE)</f>
        <v/>
      </c>
      <c r="AK238">
        <f>IF(AI238,IF(AH238,"ANSWERED","MISSING"),IF(AJ238,IF(AH238,"INVALID","CONTROLLER MISSING"),IF(AH238,"INVALID","NOT APPLICABLE")))</f>
        <v/>
      </c>
      <c r="AL238" t="inlineStr">
        <is>
          <t>PARSED</t>
        </is>
      </c>
    </row>
    <row r="239">
      <c r="A239" s="29" t="inlineStr">
        <is>
          <t>CASP_AMLE_240_v1</t>
        </is>
      </c>
      <c r="B239" s="30" t="inlineStr">
        <is>
          <t>For credit cards or debit card deposits made during the previous calendar year, please specify value of incoming transactions</t>
        </is>
      </c>
      <c r="C239" s="31" t="inlineStr">
        <is>
          <t>Relates to Crypto Assets Service Providers.
Reference to Credit Cards and Debit Cards should exclude crypto-backed cards.
Subject persons are required to use the same reporting currency selected for the MFSA prudential…
WHEN TO ANSWER: “For credit cards or debit card deposits made during the previous calendar year, please specify number (#) of incoming transactions” (CASP_AMLE_239) is greater than “0”</t>
        </is>
      </c>
      <c r="D239" s="36" t="inlineStr"/>
      <c r="E239" s="33" t="inlineStr"/>
      <c r="F239" s="33" t="inlineStr"/>
      <c r="G239" s="33" t="inlineStr"/>
      <c r="H239" s="33" t="inlineStr"/>
      <c r="I239" s="33" t="inlineStr"/>
      <c r="J239" s="33" t="inlineStr"/>
      <c r="K239" s="33" t="inlineStr"/>
      <c r="L239" s="33" t="inlineStr"/>
      <c r="M239" s="33" t="inlineStr"/>
      <c r="N239" s="33" t="inlineStr"/>
      <c r="O239" s="33" t="inlineStr"/>
      <c r="P239" s="33" t="inlineStr"/>
      <c r="Q239" s="33" t="inlineStr"/>
      <c r="R239" s="33" t="inlineStr"/>
      <c r="S239" s="33" t="inlineStr"/>
      <c r="T239" s="33" t="inlineStr"/>
      <c r="U239" s="33" t="inlineStr"/>
      <c r="V239" s="33" t="inlineStr"/>
      <c r="W239" s="33" t="inlineStr"/>
      <c r="X239" s="33" t="inlineStr"/>
      <c r="Y239" s="33" t="inlineStr"/>
      <c r="Z239" s="33" t="inlineStr"/>
      <c r="AA239" s="33" t="inlineStr"/>
      <c r="AB239" s="33" t="inlineStr"/>
      <c r="AC239" s="33" t="inlineStr"/>
      <c r="AD239" s="33" t="inlineStr"/>
      <c r="AE239" s="33" t="inlineStr"/>
      <c r="AF239" s="33" t="inlineStr"/>
      <c r="AG239" s="33" t="inlineStr"/>
      <c r="AH239">
        <f>COUNTA(D239:D239)&gt;0</f>
        <v/>
      </c>
      <c r="AI239">
        <f>IFERROR(AND($D$238&lt;&gt;"",$D$238&gt;0),FALSE)</f>
        <v/>
      </c>
      <c r="AJ239">
        <f>IFERROR(AND($D$238="",NOT(AND($D$238&lt;&gt;"",$D$238&gt;0))),FALSE)</f>
        <v/>
      </c>
      <c r="AK239">
        <f>IF(AI239,IF(AH239,"ANSWERED","MISSING"),IF(AJ239,IF(AH239,"INVALID","CONTROLLER MISSING"),IF(AH239,"INVALID","NOT APPLICABLE")))</f>
        <v/>
      </c>
      <c r="AL239" t="inlineStr">
        <is>
          <t>PARSED</t>
        </is>
      </c>
    </row>
    <row r="240">
      <c r="A240" s="29" t="inlineStr">
        <is>
          <t>CASP_AMLE_241_v1</t>
        </is>
      </c>
      <c r="B240" s="30" t="inlineStr">
        <is>
          <t>For Crypto-backed credit or debit card deposits made during the previous calendar year, please specify:</t>
        </is>
      </c>
      <c r="C240"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40" s="36" t="inlineStr"/>
      <c r="E240" s="33" t="inlineStr"/>
      <c r="F240" s="33" t="inlineStr"/>
      <c r="G240" s="33" t="inlineStr"/>
      <c r="H240" s="33" t="inlineStr"/>
      <c r="I240" s="33" t="inlineStr"/>
      <c r="J240" s="33" t="inlineStr"/>
      <c r="K240" s="33" t="inlineStr"/>
      <c r="L240" s="33" t="inlineStr"/>
      <c r="M240" s="33" t="inlineStr"/>
      <c r="N240" s="33" t="inlineStr"/>
      <c r="O240" s="33" t="inlineStr"/>
      <c r="P240" s="33" t="inlineStr"/>
      <c r="Q240" s="33" t="inlineStr"/>
      <c r="R240" s="33" t="inlineStr"/>
      <c r="S240" s="33" t="inlineStr"/>
      <c r="T240" s="33" t="inlineStr"/>
      <c r="U240" s="33" t="inlineStr"/>
      <c r="V240" s="33" t="inlineStr"/>
      <c r="W240" s="33" t="inlineStr"/>
      <c r="X240" s="33" t="inlineStr"/>
      <c r="Y240" s="33" t="inlineStr"/>
      <c r="Z240" s="33" t="inlineStr"/>
      <c r="AA240" s="33" t="inlineStr"/>
      <c r="AB240" s="33" t="inlineStr"/>
      <c r="AC240" s="33" t="inlineStr"/>
      <c r="AD240" s="33" t="inlineStr"/>
      <c r="AE240" s="33" t="inlineStr"/>
      <c r="AF240" s="33" t="inlineStr"/>
      <c r="AG240" s="33" t="inlineStr"/>
      <c r="AH240">
        <f>COUNTA(D240:D240)&gt;0</f>
        <v/>
      </c>
      <c r="AI240">
        <f>IFERROR(OR(COUNTIF('2- AMLE'!$D$37:$AG$37,"Custody of Crypto Assets")&gt;0,COUNTIF('2- AMLE'!$D$37:$AG$37,"Crypto Services (exchange, transfer)")&gt;0,COUNTIF('2- AMLE'!$D$37:$AG$37,"Crypto FIAT Cards")&gt;0),FALSE)</f>
        <v/>
      </c>
      <c r="AJ240">
        <f>IFERROR(AND(COUNTA('2- AMLE'!$D$37:$AG$37)=0,NOT(OR(COUNTIF('2- AMLE'!$D$37:$AG$37,"Custody of Crypto Assets")&gt;0,COUNTIF('2- AMLE'!$D$37:$AG$37,"Crypto Services (exchange, transfer)")&gt;0,COUNTIF('2- AMLE'!$D$37:$AG$37,"Crypto FIAT Cards")&gt;0))),FALSE)</f>
        <v/>
      </c>
      <c r="AK240">
        <f>IF(AI240,IF(AH240,"ANSWERED","MISSING"),IF(AJ240,IF(AH240,"INVALID","CONTROLLER MISSING"),IF(AH240,"INVALID","NOT APPLICABLE")))</f>
        <v/>
      </c>
      <c r="AL240" t="inlineStr">
        <is>
          <t>PARSED</t>
        </is>
      </c>
    </row>
    <row r="241">
      <c r="A241" s="29" t="inlineStr">
        <is>
          <t>CASP_AMLE_242_v1</t>
        </is>
      </c>
      <c r="B241" s="30" t="inlineStr">
        <is>
          <t>For Crypto-backed credit or debit card deposits made during the previous calendar year, please specify Value of incoming transactions</t>
        </is>
      </c>
      <c r="C241" s="31" t="inlineStr">
        <is>
          <t>Relates to Crypto Assets Service Providers.
Subject persons are required to use the same reporting currency selected for the MFSA prudential return when completing the AML/CFT return. This currency should be applied co…
WHEN TO ANSWER: “For Crypto-backed credit or debit card deposits made during the previous calendar year, please specify:” (CASP_AMLE_241) is greater than “0”</t>
        </is>
      </c>
      <c r="D241" s="36" t="inlineStr"/>
      <c r="E241" s="33" t="inlineStr"/>
      <c r="F241" s="33" t="inlineStr"/>
      <c r="G241" s="33" t="inlineStr"/>
      <c r="H241" s="33" t="inlineStr"/>
      <c r="I241" s="33" t="inlineStr"/>
      <c r="J241" s="33" t="inlineStr"/>
      <c r="K241" s="33" t="inlineStr"/>
      <c r="L241" s="33" t="inlineStr"/>
      <c r="M241" s="33" t="inlineStr"/>
      <c r="N241" s="33" t="inlineStr"/>
      <c r="O241" s="33" t="inlineStr"/>
      <c r="P241" s="33" t="inlineStr"/>
      <c r="Q241" s="33" t="inlineStr"/>
      <c r="R241" s="33" t="inlineStr"/>
      <c r="S241" s="33" t="inlineStr"/>
      <c r="T241" s="33" t="inlineStr"/>
      <c r="U241" s="33" t="inlineStr"/>
      <c r="V241" s="33" t="inlineStr"/>
      <c r="W241" s="33" t="inlineStr"/>
      <c r="X241" s="33" t="inlineStr"/>
      <c r="Y241" s="33" t="inlineStr"/>
      <c r="Z241" s="33" t="inlineStr"/>
      <c r="AA241" s="33" t="inlineStr"/>
      <c r="AB241" s="33" t="inlineStr"/>
      <c r="AC241" s="33" t="inlineStr"/>
      <c r="AD241" s="33" t="inlineStr"/>
      <c r="AE241" s="33" t="inlineStr"/>
      <c r="AF241" s="33" t="inlineStr"/>
      <c r="AG241" s="33" t="inlineStr"/>
      <c r="AH241">
        <f>COUNTA(D241:D241)&gt;0</f>
        <v/>
      </c>
      <c r="AI241">
        <f>IFERROR(AND($D$240&lt;&gt;"",$D$240&gt;0),FALSE)</f>
        <v/>
      </c>
      <c r="AJ241">
        <f>IFERROR(AND($D$240="",NOT(AND($D$240&lt;&gt;"",$D$240&gt;0))),FALSE)</f>
        <v/>
      </c>
      <c r="AK241">
        <f>IF(AI241,IF(AH241,"ANSWERED","MISSING"),IF(AJ241,IF(AH241,"INVALID","CONTROLLER MISSING"),IF(AH241,"INVALID","NOT APPLICABLE")))</f>
        <v/>
      </c>
      <c r="AL241" t="inlineStr">
        <is>
          <t>PARSED</t>
        </is>
      </c>
    </row>
    <row r="242">
      <c r="A242" s="29" t="inlineStr">
        <is>
          <t>CASP_AMLE_243_v1</t>
        </is>
      </c>
      <c r="B242" s="30" t="inlineStr">
        <is>
          <t>For Prepaid card deposits made during the previous calendar year, please specify Number (#) of incoming transactions</t>
        </is>
      </c>
      <c r="C242"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42" s="36" t="inlineStr"/>
      <c r="E242" s="33" t="inlineStr"/>
      <c r="F242" s="33" t="inlineStr"/>
      <c r="G242" s="33" t="inlineStr"/>
      <c r="H242" s="33" t="inlineStr"/>
      <c r="I242" s="33" t="inlineStr"/>
      <c r="J242" s="33" t="inlineStr"/>
      <c r="K242" s="33" t="inlineStr"/>
      <c r="L242" s="33" t="inlineStr"/>
      <c r="M242" s="33" t="inlineStr"/>
      <c r="N242" s="33" t="inlineStr"/>
      <c r="O242" s="33" t="inlineStr"/>
      <c r="P242" s="33" t="inlineStr"/>
      <c r="Q242" s="33" t="inlineStr"/>
      <c r="R242" s="33" t="inlineStr"/>
      <c r="S242" s="33" t="inlineStr"/>
      <c r="T242" s="33" t="inlineStr"/>
      <c r="U242" s="33" t="inlineStr"/>
      <c r="V242" s="33" t="inlineStr"/>
      <c r="W242" s="33" t="inlineStr"/>
      <c r="X242" s="33" t="inlineStr"/>
      <c r="Y242" s="33" t="inlineStr"/>
      <c r="Z242" s="33" t="inlineStr"/>
      <c r="AA242" s="33" t="inlineStr"/>
      <c r="AB242" s="33" t="inlineStr"/>
      <c r="AC242" s="33" t="inlineStr"/>
      <c r="AD242" s="33" t="inlineStr"/>
      <c r="AE242" s="33" t="inlineStr"/>
      <c r="AF242" s="33" t="inlineStr"/>
      <c r="AG242" s="33" t="inlineStr"/>
      <c r="AH242">
        <f>COUNTA(D242:D242)&gt;0</f>
        <v/>
      </c>
      <c r="AI242">
        <f>IFERROR(OR(COUNTIF('2- AMLE'!$D$37:$AG$37,"Custody of Crypto Assets")&gt;0,COUNTIF('2- AMLE'!$D$37:$AG$37,"Crypto Services (exchange, transfer)")&gt;0,COUNTIF('2- AMLE'!$D$37:$AG$37,"Crypto FIAT Cards")&gt;0),FALSE)</f>
        <v/>
      </c>
      <c r="AJ242">
        <f>IFERROR(AND(COUNTA('2- AMLE'!$D$37:$AG$37)=0,NOT(OR(COUNTIF('2- AMLE'!$D$37:$AG$37,"Custody of Crypto Assets")&gt;0,COUNTIF('2- AMLE'!$D$37:$AG$37,"Crypto Services (exchange, transfer)")&gt;0,COUNTIF('2- AMLE'!$D$37:$AG$37,"Crypto FIAT Cards")&gt;0))),FALSE)</f>
        <v/>
      </c>
      <c r="AK242">
        <f>IF(AI242,IF(AH242,"ANSWERED","MISSING"),IF(AJ242,IF(AH242,"INVALID","CONTROLLER MISSING"),IF(AH242,"INVALID","NOT APPLICABLE")))</f>
        <v/>
      </c>
      <c r="AL242" t="inlineStr">
        <is>
          <t>PARSED</t>
        </is>
      </c>
    </row>
    <row r="243">
      <c r="A243" s="29" t="inlineStr">
        <is>
          <t>CASP_AMLE_244_v1</t>
        </is>
      </c>
      <c r="B243" s="30" t="inlineStr">
        <is>
          <t>For Prepaid card deposits made during the previous calendar year, please specify Value of incoming transactions</t>
        </is>
      </c>
      <c r="C243" s="31" t="inlineStr">
        <is>
          <t>Relates to Crypto Assets Service Providers.
Subject persons are required to use the same reporting currency selected for the MFSA prudential return when completing the AML/CFT return. This currency should be applied co…
WHEN TO ANSWER: “For Prepaid card deposits made during the previous calendar year, please specify Number (#) of incoming transactions” (CASP_AMLE_243) is greater than “0”</t>
        </is>
      </c>
      <c r="D243" s="36" t="inlineStr"/>
      <c r="E243" s="33" t="inlineStr"/>
      <c r="F243" s="33" t="inlineStr"/>
      <c r="G243" s="33" t="inlineStr"/>
      <c r="H243" s="33" t="inlineStr"/>
      <c r="I243" s="33" t="inlineStr"/>
      <c r="J243" s="33" t="inlineStr"/>
      <c r="K243" s="33" t="inlineStr"/>
      <c r="L243" s="33" t="inlineStr"/>
      <c r="M243" s="33" t="inlineStr"/>
      <c r="N243" s="33" t="inlineStr"/>
      <c r="O243" s="33" t="inlineStr"/>
      <c r="P243" s="33" t="inlineStr"/>
      <c r="Q243" s="33" t="inlineStr"/>
      <c r="R243" s="33" t="inlineStr"/>
      <c r="S243" s="33" t="inlineStr"/>
      <c r="T243" s="33" t="inlineStr"/>
      <c r="U243" s="33" t="inlineStr"/>
      <c r="V243" s="33" t="inlineStr"/>
      <c r="W243" s="33" t="inlineStr"/>
      <c r="X243" s="33" t="inlineStr"/>
      <c r="Y243" s="33" t="inlineStr"/>
      <c r="Z243" s="33" t="inlineStr"/>
      <c r="AA243" s="33" t="inlineStr"/>
      <c r="AB243" s="33" t="inlineStr"/>
      <c r="AC243" s="33" t="inlineStr"/>
      <c r="AD243" s="33" t="inlineStr"/>
      <c r="AE243" s="33" t="inlineStr"/>
      <c r="AF243" s="33" t="inlineStr"/>
      <c r="AG243" s="33" t="inlineStr"/>
      <c r="AH243">
        <f>COUNTA(D243:D243)&gt;0</f>
        <v/>
      </c>
      <c r="AI243">
        <f>IFERROR(AND($D$242&lt;&gt;"",$D$242&gt;0),FALSE)</f>
        <v/>
      </c>
      <c r="AJ243">
        <f>IFERROR(AND($D$242="",NOT(AND($D$242&lt;&gt;"",$D$242&gt;0))),FALSE)</f>
        <v/>
      </c>
      <c r="AK243">
        <f>IF(AI243,IF(AH243,"ANSWERED","MISSING"),IF(AJ243,IF(AH243,"INVALID","CONTROLLER MISSING"),IF(AH243,"INVALID","NOT APPLICABLE")))</f>
        <v/>
      </c>
      <c r="AL243" t="inlineStr">
        <is>
          <t>PARSED</t>
        </is>
      </c>
    </row>
    <row r="244">
      <c r="A244" s="29" t="inlineStr">
        <is>
          <t>CASP_AMLE_245_v1</t>
        </is>
      </c>
      <c r="B244" s="30" t="inlineStr">
        <is>
          <t>For deposits made via Internet-based payment systems or other e-money services (as defined by FATF) during the previous calendar year, please specify Number (#) of incoming transactions</t>
        </is>
      </c>
      <c r="C244"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44" s="36" t="inlineStr"/>
      <c r="E244" s="33" t="inlineStr"/>
      <c r="F244" s="33" t="inlineStr"/>
      <c r="G244" s="33" t="inlineStr"/>
      <c r="H244" s="33" t="inlineStr"/>
      <c r="I244" s="33" t="inlineStr"/>
      <c r="J244" s="33" t="inlineStr"/>
      <c r="K244" s="33" t="inlineStr"/>
      <c r="L244" s="33" t="inlineStr"/>
      <c r="M244" s="33" t="inlineStr"/>
      <c r="N244" s="33" t="inlineStr"/>
      <c r="O244" s="33" t="inlineStr"/>
      <c r="P244" s="33" t="inlineStr"/>
      <c r="Q244" s="33" t="inlineStr"/>
      <c r="R244" s="33" t="inlineStr"/>
      <c r="S244" s="33" t="inlineStr"/>
      <c r="T244" s="33" t="inlineStr"/>
      <c r="U244" s="33" t="inlineStr"/>
      <c r="V244" s="33" t="inlineStr"/>
      <c r="W244" s="33" t="inlineStr"/>
      <c r="X244" s="33" t="inlineStr"/>
      <c r="Y244" s="33" t="inlineStr"/>
      <c r="Z244" s="33" t="inlineStr"/>
      <c r="AA244" s="33" t="inlineStr"/>
      <c r="AB244" s="33" t="inlineStr"/>
      <c r="AC244" s="33" t="inlineStr"/>
      <c r="AD244" s="33" t="inlineStr"/>
      <c r="AE244" s="33" t="inlineStr"/>
      <c r="AF244" s="33" t="inlineStr"/>
      <c r="AG244" s="33" t="inlineStr"/>
      <c r="AH244">
        <f>COUNTA(D244:D244)&gt;0</f>
        <v/>
      </c>
      <c r="AI244">
        <f>IFERROR(OR(COUNTIF('2- AMLE'!$D$37:$AG$37,"Custody of Crypto Assets")&gt;0,COUNTIF('2- AMLE'!$D$37:$AG$37,"Crypto Services (exchange, transfer)")&gt;0,COUNTIF('2- AMLE'!$D$37:$AG$37,"Crypto FIAT Cards")&gt;0),FALSE)</f>
        <v/>
      </c>
      <c r="AJ244">
        <f>IFERROR(AND(COUNTA('2- AMLE'!$D$37:$AG$37)=0,NOT(OR(COUNTIF('2- AMLE'!$D$37:$AG$37,"Custody of Crypto Assets")&gt;0,COUNTIF('2- AMLE'!$D$37:$AG$37,"Crypto Services (exchange, transfer)")&gt;0,COUNTIF('2- AMLE'!$D$37:$AG$37,"Crypto FIAT Cards")&gt;0))),FALSE)</f>
        <v/>
      </c>
      <c r="AK244">
        <f>IF(AI244,IF(AH244,"ANSWERED","MISSING"),IF(AJ244,IF(AH244,"INVALID","CONTROLLER MISSING"),IF(AH244,"INVALID","NOT APPLICABLE")))</f>
        <v/>
      </c>
      <c r="AL244" t="inlineStr">
        <is>
          <t>PARSED</t>
        </is>
      </c>
    </row>
    <row r="245">
      <c r="A245" s="29" t="inlineStr">
        <is>
          <t>CASP_AMLE_246_v1</t>
        </is>
      </c>
      <c r="B245" s="30" t="inlineStr">
        <is>
          <t>For deposits made via Internet-based payment systems or other e-money services (as defined by FATF) during the previous calendar year, please specify Value of incoming transactions</t>
        </is>
      </c>
      <c r="C245" s="31" t="inlineStr">
        <is>
          <t>Relates to Crypto Assets Service Providers.
Subject persons are required to use the same reporting currency selected for the MFSA prudential return when completing the AML/CFT return. This currency should be applied co…
WHEN TO ANSWER: “For deposits made via Internet-based payment systems or other e-money services (as defined by FATF) during the previous calendar year, please specify Number (#) of incoming transactions” (CASP_AMLE_245) is greater than “0”</t>
        </is>
      </c>
      <c r="D245" s="36" t="inlineStr"/>
      <c r="E245" s="33" t="inlineStr"/>
      <c r="F245" s="33" t="inlineStr"/>
      <c r="G245" s="33" t="inlineStr"/>
      <c r="H245" s="33" t="inlineStr"/>
      <c r="I245" s="33" t="inlineStr"/>
      <c r="J245" s="33" t="inlineStr"/>
      <c r="K245" s="33" t="inlineStr"/>
      <c r="L245" s="33" t="inlineStr"/>
      <c r="M245" s="33" t="inlineStr"/>
      <c r="N245" s="33" t="inlineStr"/>
      <c r="O245" s="33" t="inlineStr"/>
      <c r="P245" s="33" t="inlineStr"/>
      <c r="Q245" s="33" t="inlineStr"/>
      <c r="R245" s="33" t="inlineStr"/>
      <c r="S245" s="33" t="inlineStr"/>
      <c r="T245" s="33" t="inlineStr"/>
      <c r="U245" s="33" t="inlineStr"/>
      <c r="V245" s="33" t="inlineStr"/>
      <c r="W245" s="33" t="inlineStr"/>
      <c r="X245" s="33" t="inlineStr"/>
      <c r="Y245" s="33" t="inlineStr"/>
      <c r="Z245" s="33" t="inlineStr"/>
      <c r="AA245" s="33" t="inlineStr"/>
      <c r="AB245" s="33" t="inlineStr"/>
      <c r="AC245" s="33" t="inlineStr"/>
      <c r="AD245" s="33" t="inlineStr"/>
      <c r="AE245" s="33" t="inlineStr"/>
      <c r="AF245" s="33" t="inlineStr"/>
      <c r="AG245" s="33" t="inlineStr"/>
      <c r="AH245">
        <f>COUNTA(D245:D245)&gt;0</f>
        <v/>
      </c>
      <c r="AI245">
        <f>IFERROR(AND($D$244&lt;&gt;"",$D$244&gt;0),FALSE)</f>
        <v/>
      </c>
      <c r="AJ245">
        <f>IFERROR(AND($D$244="",NOT(AND($D$244&lt;&gt;"",$D$244&gt;0))),FALSE)</f>
        <v/>
      </c>
      <c r="AK245">
        <f>IF(AI245,IF(AH245,"ANSWERED","MISSING"),IF(AJ245,IF(AH245,"INVALID","CONTROLLER MISSING"),IF(AH245,"INVALID","NOT APPLICABLE")))</f>
        <v/>
      </c>
      <c r="AL245" t="inlineStr">
        <is>
          <t>PARSED</t>
        </is>
      </c>
    </row>
    <row r="246">
      <c r="A246" s="29" t="inlineStr">
        <is>
          <t>CASP_AMLE_247_v1</t>
        </is>
      </c>
      <c r="B246" s="30" t="inlineStr">
        <is>
          <t>For deposits made via Virtual Financial Assets during the previous calendar year, please specify Number (#) of incoming transactions</t>
        </is>
      </c>
      <c r="C246" s="31" t="inlineStr">
        <is>
          <t>Relates to Crypto Assets Service Providers.
WHEN TO ANSWER: At least one of these conditions must be met: “Product and Services” (CASP_AMLE_8) includes “Custody of Crypto Assets”; or “Product and Services” (CASP_AMLE_8) includes “Crypto Services (exchange, transfer)”; or “Product and Services” (CASP_AMLE_8) includes “Crypto FIAT Cards”</t>
        </is>
      </c>
      <c r="D246" s="36" t="inlineStr"/>
      <c r="E246" s="33" t="inlineStr"/>
      <c r="F246" s="33" t="inlineStr"/>
      <c r="G246" s="33" t="inlineStr"/>
      <c r="H246" s="33" t="inlineStr"/>
      <c r="I246" s="33" t="inlineStr"/>
      <c r="J246" s="33" t="inlineStr"/>
      <c r="K246" s="33" t="inlineStr"/>
      <c r="L246" s="33" t="inlineStr"/>
      <c r="M246" s="33" t="inlineStr"/>
      <c r="N246" s="33" t="inlineStr"/>
      <c r="O246" s="33" t="inlineStr"/>
      <c r="P246" s="33" t="inlineStr"/>
      <c r="Q246" s="33" t="inlineStr"/>
      <c r="R246" s="33" t="inlineStr"/>
      <c r="S246" s="33" t="inlineStr"/>
      <c r="T246" s="33" t="inlineStr"/>
      <c r="U246" s="33" t="inlineStr"/>
      <c r="V246" s="33" t="inlineStr"/>
      <c r="W246" s="33" t="inlineStr"/>
      <c r="X246" s="33" t="inlineStr"/>
      <c r="Y246" s="33" t="inlineStr"/>
      <c r="Z246" s="33" t="inlineStr"/>
      <c r="AA246" s="33" t="inlineStr"/>
      <c r="AB246" s="33" t="inlineStr"/>
      <c r="AC246" s="33" t="inlineStr"/>
      <c r="AD246" s="33" t="inlineStr"/>
      <c r="AE246" s="33" t="inlineStr"/>
      <c r="AF246" s="33" t="inlineStr"/>
      <c r="AG246" s="33" t="inlineStr"/>
      <c r="AH246">
        <f>COUNTA(D246:D246)&gt;0</f>
        <v/>
      </c>
      <c r="AI246">
        <f>IFERROR(OR(COUNTIF('2- AMLE'!$D$37:$AG$37,"Custody of Crypto Assets")&gt;0,COUNTIF('2- AMLE'!$D$37:$AG$37,"Crypto Services (exchange, transfer)")&gt;0,COUNTIF('2- AMLE'!$D$37:$AG$37,"Crypto FIAT Cards")&gt;0),FALSE)</f>
        <v/>
      </c>
      <c r="AJ246">
        <f>IFERROR(AND(COUNTA('2- AMLE'!$D$37:$AG$37)=0,NOT(OR(COUNTIF('2- AMLE'!$D$37:$AG$37,"Custody of Crypto Assets")&gt;0,COUNTIF('2- AMLE'!$D$37:$AG$37,"Crypto Services (exchange, transfer)")&gt;0,COUNTIF('2- AMLE'!$D$37:$AG$37,"Crypto FIAT Cards")&gt;0))),FALSE)</f>
        <v/>
      </c>
      <c r="AK246">
        <f>IF(AI246,IF(AH246,"ANSWERED","MISSING"),IF(AJ246,IF(AH246,"INVALID","CONTROLLER MISSING"),IF(AH246,"INVALID","NOT APPLICABLE")))</f>
        <v/>
      </c>
      <c r="AL246" t="inlineStr">
        <is>
          <t>PARSED</t>
        </is>
      </c>
    </row>
    <row r="247">
      <c r="A247" s="29" t="inlineStr">
        <is>
          <t>CASP_AMLE_248_v1</t>
        </is>
      </c>
      <c r="B247" s="30" t="inlineStr">
        <is>
          <t>For deposits made via Virtual Financial Assets during the previous calendar year, please specify Value of incoming transactions</t>
        </is>
      </c>
      <c r="C247" s="31" t="inlineStr">
        <is>
          <t>Relates to Crypto Assets Service Providers.
Subject persons are required to use the same reporting currency selected for the MFSA prudential return when completing the AML/CFT return. This currency should be applied co…
WHEN TO ANSWER: “For deposits made via Virtual Financial Assets during the previous calendar year, please specify Number (#) of incoming transactions” (CASP_AMLE_247) is greater than “0”</t>
        </is>
      </c>
      <c r="D247" s="36" t="inlineStr"/>
      <c r="E247" s="33" t="inlineStr"/>
      <c r="F247" s="33" t="inlineStr"/>
      <c r="G247" s="33" t="inlineStr"/>
      <c r="H247" s="33" t="inlineStr"/>
      <c r="I247" s="33" t="inlineStr"/>
      <c r="J247" s="33" t="inlineStr"/>
      <c r="K247" s="33" t="inlineStr"/>
      <c r="L247" s="33" t="inlineStr"/>
      <c r="M247" s="33" t="inlineStr"/>
      <c r="N247" s="33" t="inlineStr"/>
      <c r="O247" s="33" t="inlineStr"/>
      <c r="P247" s="33" t="inlineStr"/>
      <c r="Q247" s="33" t="inlineStr"/>
      <c r="R247" s="33" t="inlineStr"/>
      <c r="S247" s="33" t="inlineStr"/>
      <c r="T247" s="33" t="inlineStr"/>
      <c r="U247" s="33" t="inlineStr"/>
      <c r="V247" s="33" t="inlineStr"/>
      <c r="W247" s="33" t="inlineStr"/>
      <c r="X247" s="33" t="inlineStr"/>
      <c r="Y247" s="33" t="inlineStr"/>
      <c r="Z247" s="33" t="inlineStr"/>
      <c r="AA247" s="33" t="inlineStr"/>
      <c r="AB247" s="33" t="inlineStr"/>
      <c r="AC247" s="33" t="inlineStr"/>
      <c r="AD247" s="33" t="inlineStr"/>
      <c r="AE247" s="33" t="inlineStr"/>
      <c r="AF247" s="33" t="inlineStr"/>
      <c r="AG247" s="33" t="inlineStr"/>
      <c r="AH247">
        <f>COUNTA(D247:D247)&gt;0</f>
        <v/>
      </c>
      <c r="AI247">
        <f>IFERROR(AND($D$246&lt;&gt;"",$D$246&gt;0),FALSE)</f>
        <v/>
      </c>
      <c r="AJ247">
        <f>IFERROR(AND($D$246="",NOT(AND($D$246&lt;&gt;"",$D$246&gt;0))),FALSE)</f>
        <v/>
      </c>
      <c r="AK247">
        <f>IF(AI247,IF(AH247,"ANSWERED","MISSING"),IF(AJ247,IF(AH247,"INVALID","CONTROLLER MISSING"),IF(AH247,"INVALID","NOT APPLICABLE")))</f>
        <v/>
      </c>
      <c r="AL247" t="inlineStr">
        <is>
          <t>PARSED</t>
        </is>
      </c>
    </row>
    <row r="248">
      <c r="A248" s="29" t="inlineStr">
        <is>
          <t>CASP_AMLE_249_v1</t>
        </is>
      </c>
      <c r="B248" s="30" t="inlineStr">
        <is>
          <t>Does your entity provide services relating to the acquiring of payment transactions?</t>
        </is>
      </c>
      <c r="C248" s="31" t="inlineStr">
        <is>
          <t>Further explanation of label not specified. Please refer to question text in label column.
OPTIONS: Yes | No</t>
        </is>
      </c>
      <c r="D248" s="32" t="inlineStr"/>
      <c r="E248" s="33" t="inlineStr"/>
      <c r="F248" s="33" t="inlineStr"/>
      <c r="G248" s="33" t="inlineStr"/>
      <c r="H248" s="33" t="inlineStr"/>
      <c r="I248" s="33" t="inlineStr"/>
      <c r="J248" s="33" t="inlineStr"/>
      <c r="K248" s="33" t="inlineStr"/>
      <c r="L248" s="33" t="inlineStr"/>
      <c r="M248" s="33" t="inlineStr"/>
      <c r="N248" s="33" t="inlineStr"/>
      <c r="O248" s="33" t="inlineStr"/>
      <c r="P248" s="33" t="inlineStr"/>
      <c r="Q248" s="33" t="inlineStr"/>
      <c r="R248" s="33" t="inlineStr"/>
      <c r="S248" s="33" t="inlineStr"/>
      <c r="T248" s="33" t="inlineStr"/>
      <c r="U248" s="33" t="inlineStr"/>
      <c r="V248" s="33" t="inlineStr"/>
      <c r="W248" s="33" t="inlineStr"/>
      <c r="X248" s="33" t="inlineStr"/>
      <c r="Y248" s="33" t="inlineStr"/>
      <c r="Z248" s="33" t="inlineStr"/>
      <c r="AA248" s="33" t="inlineStr"/>
      <c r="AB248" s="33" t="inlineStr"/>
      <c r="AC248" s="33" t="inlineStr"/>
      <c r="AD248" s="33" t="inlineStr"/>
      <c r="AE248" s="33" t="inlineStr"/>
      <c r="AF248" s="33" t="inlineStr"/>
      <c r="AG248" s="33" t="inlineStr"/>
      <c r="AH248">
        <f>COUNTA(D248:D248)&gt;0</f>
        <v/>
      </c>
      <c r="AI248">
        <f>TRUE</f>
        <v/>
      </c>
      <c r="AJ248">
        <f>FALSE</f>
        <v/>
      </c>
      <c r="AK248">
        <f>IF(AH248,"ANSWERED","MISSING")</f>
        <v/>
      </c>
      <c r="AL248" t="inlineStr">
        <is>
          <t>NO_DEPENDENCY</t>
        </is>
      </c>
    </row>
    <row r="249">
      <c r="A249" s="29" t="inlineStr">
        <is>
          <t>CASP_AMLE_250_v1</t>
        </is>
      </c>
      <c r="B249" s="30" t="inlineStr">
        <is>
          <t>What is the value of acquired payments during the previous calendar year?</t>
        </is>
      </c>
      <c r="C249" s="31" t="inlineStr">
        <is>
          <t>Subject persons are required to use the same reporting currency selected for the MFSA prudential return when completing the AML/CFT return. This currency should be applied consistently across the entire return. Where a…
WHEN TO ANSWER: “Does your entity provide services relating to the acquiring of payment transactions?” (CASP_AMLE_249) is “Yes”</t>
        </is>
      </c>
      <c r="D249" s="36" t="inlineStr"/>
      <c r="E249" s="33" t="inlineStr"/>
      <c r="F249" s="33" t="inlineStr"/>
      <c r="G249" s="33" t="inlineStr"/>
      <c r="H249" s="33" t="inlineStr"/>
      <c r="I249" s="33" t="inlineStr"/>
      <c r="J249" s="33" t="inlineStr"/>
      <c r="K249" s="33" t="inlineStr"/>
      <c r="L249" s="33" t="inlineStr"/>
      <c r="M249" s="33" t="inlineStr"/>
      <c r="N249" s="33" t="inlineStr"/>
      <c r="O249" s="33" t="inlineStr"/>
      <c r="P249" s="33" t="inlineStr"/>
      <c r="Q249" s="33" t="inlineStr"/>
      <c r="R249" s="33" t="inlineStr"/>
      <c r="S249" s="33" t="inlineStr"/>
      <c r="T249" s="33" t="inlineStr"/>
      <c r="U249" s="33" t="inlineStr"/>
      <c r="V249" s="33" t="inlineStr"/>
      <c r="W249" s="33" t="inlineStr"/>
      <c r="X249" s="33" t="inlineStr"/>
      <c r="Y249" s="33" t="inlineStr"/>
      <c r="Z249" s="33" t="inlineStr"/>
      <c r="AA249" s="33" t="inlineStr"/>
      <c r="AB249" s="33" t="inlineStr"/>
      <c r="AC249" s="33" t="inlineStr"/>
      <c r="AD249" s="33" t="inlineStr"/>
      <c r="AE249" s="33" t="inlineStr"/>
      <c r="AF249" s="33" t="inlineStr"/>
      <c r="AG249" s="33" t="inlineStr"/>
      <c r="AH249">
        <f>COUNTA(D249:D249)&gt;0</f>
        <v/>
      </c>
      <c r="AI249">
        <f>IFERROR(AND($D$248&lt;&gt;"",$D$248="Yes"),FALSE)</f>
        <v/>
      </c>
      <c r="AJ249">
        <f>IFERROR(AND($D$248="",NOT(AND($D$248&lt;&gt;"",$D$248="Yes"))),FALSE)</f>
        <v/>
      </c>
      <c r="AK249">
        <f>IF(AI249,IF(AH249,"ANSWERED","MISSING"),IF(AJ249,IF(AH249,"INVALID","CONTROLLER MISSING"),IF(AH249,"INVALID","NOT APPLICABLE")))</f>
        <v/>
      </c>
      <c r="AL249" t="inlineStr">
        <is>
          <t>PARSED</t>
        </is>
      </c>
    </row>
    <row r="250">
      <c r="A250" s="29" t="inlineStr">
        <is>
          <t>CASP_AMLE_251_v1</t>
        </is>
      </c>
      <c r="B250" s="30" t="inlineStr">
        <is>
          <t>What is the volume of acquired payments during the previous calendar year?</t>
        </is>
      </c>
      <c r="C250" s="31" t="inlineStr">
        <is>
          <t>Further explanation of label not specified. Please refer to question text in label column.
WHEN TO ANSWER: “Does your entity provide services relating to the acquiring of payment transactions?” (CASP_AMLE_249) is “Yes”</t>
        </is>
      </c>
      <c r="D250" s="36" t="inlineStr"/>
      <c r="E250" s="33" t="inlineStr"/>
      <c r="F250" s="33" t="inlineStr"/>
      <c r="G250" s="33" t="inlineStr"/>
      <c r="H250" s="33" t="inlineStr"/>
      <c r="I250" s="33" t="inlineStr"/>
      <c r="J250" s="33" t="inlineStr"/>
      <c r="K250" s="33" t="inlineStr"/>
      <c r="L250" s="33" t="inlineStr"/>
      <c r="M250" s="33" t="inlineStr"/>
      <c r="N250" s="33" t="inlineStr"/>
      <c r="O250" s="33" t="inlineStr"/>
      <c r="P250" s="33" t="inlineStr"/>
      <c r="Q250" s="33" t="inlineStr"/>
      <c r="R250" s="33" t="inlineStr"/>
      <c r="S250" s="33" t="inlineStr"/>
      <c r="T250" s="33" t="inlineStr"/>
      <c r="U250" s="33" t="inlineStr"/>
      <c r="V250" s="33" t="inlineStr"/>
      <c r="W250" s="33" t="inlineStr"/>
      <c r="X250" s="33" t="inlineStr"/>
      <c r="Y250" s="33" t="inlineStr"/>
      <c r="Z250" s="33" t="inlineStr"/>
      <c r="AA250" s="33" t="inlineStr"/>
      <c r="AB250" s="33" t="inlineStr"/>
      <c r="AC250" s="33" t="inlineStr"/>
      <c r="AD250" s="33" t="inlineStr"/>
      <c r="AE250" s="33" t="inlineStr"/>
      <c r="AF250" s="33" t="inlineStr"/>
      <c r="AG250" s="33" t="inlineStr"/>
      <c r="AH250">
        <f>COUNTA(D250:D250)&gt;0</f>
        <v/>
      </c>
      <c r="AI250">
        <f>IFERROR(AND($D$248&lt;&gt;"",$D$248="Yes"),FALSE)</f>
        <v/>
      </c>
      <c r="AJ250">
        <f>IFERROR(AND($D$248="",NOT(AND($D$248&lt;&gt;"",$D$248="Yes"))),FALSE)</f>
        <v/>
      </c>
      <c r="AK250">
        <f>IF(AI250,IF(AH250,"ANSWERED","MISSING"),IF(AJ250,IF(AH250,"INVALID","CONTROLLER MISSING"),IF(AH250,"INVALID","NOT APPLICABLE")))</f>
        <v/>
      </c>
      <c r="AL250" t="inlineStr">
        <is>
          <t>PARSED</t>
        </is>
      </c>
    </row>
    <row r="251">
      <c r="A251" s="29" t="inlineStr">
        <is>
          <t>CASP_AMLE_252_v1</t>
        </is>
      </c>
      <c r="B251" s="30" t="inlineStr">
        <is>
          <t>To how many merchants did your entity provide services relating to the acquiring of
payment transactions during the previous calendar year?</t>
        </is>
      </c>
      <c r="C251" s="31" t="inlineStr">
        <is>
          <t>Further explanation of label not specified. Please refer to question text in label column.</t>
        </is>
      </c>
      <c r="D251" s="32" t="inlineStr"/>
      <c r="E251" s="33" t="inlineStr"/>
      <c r="F251" s="33" t="inlineStr"/>
      <c r="G251" s="33" t="inlineStr"/>
      <c r="H251" s="33" t="inlineStr"/>
      <c r="I251" s="33" t="inlineStr"/>
      <c r="J251" s="33" t="inlineStr"/>
      <c r="K251" s="33" t="inlineStr"/>
      <c r="L251" s="33" t="inlineStr"/>
      <c r="M251" s="33" t="inlineStr"/>
      <c r="N251" s="33" t="inlineStr"/>
      <c r="O251" s="33" t="inlineStr"/>
      <c r="P251" s="33" t="inlineStr"/>
      <c r="Q251" s="33" t="inlineStr"/>
      <c r="R251" s="33" t="inlineStr"/>
      <c r="S251" s="33" t="inlineStr"/>
      <c r="T251" s="33" t="inlineStr"/>
      <c r="U251" s="33" t="inlineStr"/>
      <c r="V251" s="33" t="inlineStr"/>
      <c r="W251" s="33" t="inlineStr"/>
      <c r="X251" s="33" t="inlineStr"/>
      <c r="Y251" s="33" t="inlineStr"/>
      <c r="Z251" s="33" t="inlineStr"/>
      <c r="AA251" s="33" t="inlineStr"/>
      <c r="AB251" s="33" t="inlineStr"/>
      <c r="AC251" s="33" t="inlineStr"/>
      <c r="AD251" s="33" t="inlineStr"/>
      <c r="AE251" s="33" t="inlineStr"/>
      <c r="AF251" s="33" t="inlineStr"/>
      <c r="AG251" s="33" t="inlineStr"/>
      <c r="AH251">
        <f>COUNTA(D251:D251)&gt;0</f>
        <v/>
      </c>
      <c r="AI251">
        <f>TRUE</f>
        <v/>
      </c>
      <c r="AJ251">
        <f>FALSE</f>
        <v/>
      </c>
      <c r="AK251">
        <f>IF(AH251,"ANSWERED","MISSING")</f>
        <v/>
      </c>
      <c r="AL251" t="inlineStr">
        <is>
          <t>NO_DEPENDENCY</t>
        </is>
      </c>
    </row>
    <row r="252">
      <c r="A252" s="29" t="inlineStr">
        <is>
          <t>CASP_AMLE_253_v1</t>
        </is>
      </c>
      <c r="B252" s="30" t="inlineStr">
        <is>
          <t>Please indicate the total number of pooled accounts held by your entity as at the end of the prior calendar year.</t>
        </is>
      </c>
      <c r="C252" s="31" t="inlineStr">
        <is>
          <t>Further explanation of label not specified. Please refer to question text in label column.</t>
        </is>
      </c>
      <c r="D252" s="32" t="inlineStr"/>
      <c r="E252" s="33" t="inlineStr"/>
      <c r="F252" s="33" t="inlineStr"/>
      <c r="G252" s="33" t="inlineStr"/>
      <c r="H252" s="33" t="inlineStr"/>
      <c r="I252" s="33" t="inlineStr"/>
      <c r="J252" s="33" t="inlineStr"/>
      <c r="K252" s="33" t="inlineStr"/>
      <c r="L252" s="33" t="inlineStr"/>
      <c r="M252" s="33" t="inlineStr"/>
      <c r="N252" s="33" t="inlineStr"/>
      <c r="O252" s="33" t="inlineStr"/>
      <c r="P252" s="33" t="inlineStr"/>
      <c r="Q252" s="33" t="inlineStr"/>
      <c r="R252" s="33" t="inlineStr"/>
      <c r="S252" s="33" t="inlineStr"/>
      <c r="T252" s="33" t="inlineStr"/>
      <c r="U252" s="33" t="inlineStr"/>
      <c r="V252" s="33" t="inlineStr"/>
      <c r="W252" s="33" t="inlineStr"/>
      <c r="X252" s="33" t="inlineStr"/>
      <c r="Y252" s="33" t="inlineStr"/>
      <c r="Z252" s="33" t="inlineStr"/>
      <c r="AA252" s="33" t="inlineStr"/>
      <c r="AB252" s="33" t="inlineStr"/>
      <c r="AC252" s="33" t="inlineStr"/>
      <c r="AD252" s="33" t="inlineStr"/>
      <c r="AE252" s="33" t="inlineStr"/>
      <c r="AF252" s="33" t="inlineStr"/>
      <c r="AG252" s="33" t="inlineStr"/>
      <c r="AH252">
        <f>COUNTA(D252:D252)&gt;0</f>
        <v/>
      </c>
      <c r="AI252">
        <f>TRUE</f>
        <v/>
      </c>
      <c r="AJ252">
        <f>FALSE</f>
        <v/>
      </c>
      <c r="AK252">
        <f>IF(AH252,"ANSWERED","MISSING")</f>
        <v/>
      </c>
      <c r="AL252" t="inlineStr">
        <is>
          <t>NO_DEPENDENCY</t>
        </is>
      </c>
    </row>
    <row r="253">
      <c r="A253" s="29" t="inlineStr">
        <is>
          <t>CASP_AMLE_254_v1</t>
        </is>
      </c>
      <c r="B253" s="30" t="inlineStr">
        <is>
          <t>Please indicate the total value of incoming transactions processed in relation to pooled accounts during the prior calendar year.</t>
        </is>
      </c>
      <c r="C253"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of pooled accounts held by your entity as at the end of the prior calendar year.” (CASP_AMLE_253) is greater than “0”</t>
        </is>
      </c>
      <c r="D253" s="36" t="inlineStr"/>
      <c r="E253" s="33" t="inlineStr"/>
      <c r="F253" s="33" t="inlineStr"/>
      <c r="G253" s="33" t="inlineStr"/>
      <c r="H253" s="33" t="inlineStr"/>
      <c r="I253" s="33" t="inlineStr"/>
      <c r="J253" s="33" t="inlineStr"/>
      <c r="K253" s="33" t="inlineStr"/>
      <c r="L253" s="33" t="inlineStr"/>
      <c r="M253" s="33" t="inlineStr"/>
      <c r="N253" s="33" t="inlineStr"/>
      <c r="O253" s="33" t="inlineStr"/>
      <c r="P253" s="33" t="inlineStr"/>
      <c r="Q253" s="33" t="inlineStr"/>
      <c r="R253" s="33" t="inlineStr"/>
      <c r="S253" s="33" t="inlineStr"/>
      <c r="T253" s="33" t="inlineStr"/>
      <c r="U253" s="33" t="inlineStr"/>
      <c r="V253" s="33" t="inlineStr"/>
      <c r="W253" s="33" t="inlineStr"/>
      <c r="X253" s="33" t="inlineStr"/>
      <c r="Y253" s="33" t="inlineStr"/>
      <c r="Z253" s="33" t="inlineStr"/>
      <c r="AA253" s="33" t="inlineStr"/>
      <c r="AB253" s="33" t="inlineStr"/>
      <c r="AC253" s="33" t="inlineStr"/>
      <c r="AD253" s="33" t="inlineStr"/>
      <c r="AE253" s="33" t="inlineStr"/>
      <c r="AF253" s="33" t="inlineStr"/>
      <c r="AG253" s="33" t="inlineStr"/>
      <c r="AH253">
        <f>COUNTA(D253:D253)&gt;0</f>
        <v/>
      </c>
      <c r="AI253">
        <f>IFERROR(AND($D$252&lt;&gt;"",$D$252&gt;0),FALSE)</f>
        <v/>
      </c>
      <c r="AJ253">
        <f>IFERROR(AND($D$252="",NOT(AND($D$252&lt;&gt;"",$D$252&gt;0))),FALSE)</f>
        <v/>
      </c>
      <c r="AK253">
        <f>IF(AI253,IF(AH253,"ANSWERED","MISSING"),IF(AJ253,IF(AH253,"INVALID","CONTROLLER MISSING"),IF(AH253,"INVALID","NOT APPLICABLE")))</f>
        <v/>
      </c>
      <c r="AL253" t="inlineStr">
        <is>
          <t>PARSED</t>
        </is>
      </c>
    </row>
    <row r="254">
      <c r="A254" s="29" t="inlineStr">
        <is>
          <t>CASP_AMLE_255_v1</t>
        </is>
      </c>
      <c r="B254" s="30" t="inlineStr">
        <is>
          <t>Please indicate the total value of outgoing transactions processed in relation to pooled accounts during the prior calendar year.</t>
        </is>
      </c>
      <c r="C254" s="31" t="inlineStr">
        <is>
          <t>Subject persons are required to use the same reporting currency selected for the MFSA prudential return when completing the AML/CFT return. This currency should be applied consistently across the entire return. Where a…
WHEN TO ANSWER: “Please indicate the total number of pooled accounts held by your entity as at the end of the prior calendar year.” (CASP_AMLE_253) is greater than “0”</t>
        </is>
      </c>
      <c r="D254" s="36" t="inlineStr"/>
      <c r="E254" s="33" t="inlineStr"/>
      <c r="F254" s="33" t="inlineStr"/>
      <c r="G254" s="33" t="inlineStr"/>
      <c r="H254" s="33" t="inlineStr"/>
      <c r="I254" s="33" t="inlineStr"/>
      <c r="J254" s="33" t="inlineStr"/>
      <c r="K254" s="33" t="inlineStr"/>
      <c r="L254" s="33" t="inlineStr"/>
      <c r="M254" s="33" t="inlineStr"/>
      <c r="N254" s="33" t="inlineStr"/>
      <c r="O254" s="33" t="inlineStr"/>
      <c r="P254" s="33" t="inlineStr"/>
      <c r="Q254" s="33" t="inlineStr"/>
      <c r="R254" s="33" t="inlineStr"/>
      <c r="S254" s="33" t="inlineStr"/>
      <c r="T254" s="33" t="inlineStr"/>
      <c r="U254" s="33" t="inlineStr"/>
      <c r="V254" s="33" t="inlineStr"/>
      <c r="W254" s="33" t="inlineStr"/>
      <c r="X254" s="33" t="inlineStr"/>
      <c r="Y254" s="33" t="inlineStr"/>
      <c r="Z254" s="33" t="inlineStr"/>
      <c r="AA254" s="33" t="inlineStr"/>
      <c r="AB254" s="33" t="inlineStr"/>
      <c r="AC254" s="33" t="inlineStr"/>
      <c r="AD254" s="33" t="inlineStr"/>
      <c r="AE254" s="33" t="inlineStr"/>
      <c r="AF254" s="33" t="inlineStr"/>
      <c r="AG254" s="33" t="inlineStr"/>
      <c r="AH254">
        <f>COUNTA(D254:D254)&gt;0</f>
        <v/>
      </c>
      <c r="AI254">
        <f>IFERROR(AND($D$252&lt;&gt;"",$D$252&gt;0),FALSE)</f>
        <v/>
      </c>
      <c r="AJ254">
        <f>IFERROR(AND($D$252="",NOT(AND($D$252&lt;&gt;"",$D$252&gt;0))),FALSE)</f>
        <v/>
      </c>
      <c r="AK254">
        <f>IF(AI254,IF(AH254,"ANSWERED","MISSING"),IF(AJ254,IF(AH254,"INVALID","CONTROLLER MISSING"),IF(AH254,"INVALID","NOT APPLICABLE")))</f>
        <v/>
      </c>
      <c r="AL254" t="inlineStr">
        <is>
          <t>PARSED</t>
        </is>
      </c>
    </row>
    <row r="255">
      <c r="A255" s="29" t="inlineStr">
        <is>
          <t>CASP_AMLE_256_v1</t>
        </is>
      </c>
      <c r="B255" s="30" t="inlineStr">
        <is>
          <t>As at the end of the last calendar year, how many customers held a pooled account with your entity?</t>
        </is>
      </c>
      <c r="C255" s="31" t="inlineStr">
        <is>
          <t>Further explanation of label not specified. Please refer to question text in label column.
WHEN TO ANSWER: “Please indicate the total number of pooled accounts held by your entity as at the end of the prior calendar year.” (CASP_AMLE_253) is greater than “0”</t>
        </is>
      </c>
      <c r="D255" s="36" t="inlineStr"/>
      <c r="E255" s="33" t="inlineStr"/>
      <c r="F255" s="33" t="inlineStr"/>
      <c r="G255" s="33" t="inlineStr"/>
      <c r="H255" s="33" t="inlineStr"/>
      <c r="I255" s="33" t="inlineStr"/>
      <c r="J255" s="33" t="inlineStr"/>
      <c r="K255" s="33" t="inlineStr"/>
      <c r="L255" s="33" t="inlineStr"/>
      <c r="M255" s="33" t="inlineStr"/>
      <c r="N255" s="33" t="inlineStr"/>
      <c r="O255" s="33" t="inlineStr"/>
      <c r="P255" s="33" t="inlineStr"/>
      <c r="Q255" s="33" t="inlineStr"/>
      <c r="R255" s="33" t="inlineStr"/>
      <c r="S255" s="33" t="inlineStr"/>
      <c r="T255" s="33" t="inlineStr"/>
      <c r="U255" s="33" t="inlineStr"/>
      <c r="V255" s="33" t="inlineStr"/>
      <c r="W255" s="33" t="inlineStr"/>
      <c r="X255" s="33" t="inlineStr"/>
      <c r="Y255" s="33" t="inlineStr"/>
      <c r="Z255" s="33" t="inlineStr"/>
      <c r="AA255" s="33" t="inlineStr"/>
      <c r="AB255" s="33" t="inlineStr"/>
      <c r="AC255" s="33" t="inlineStr"/>
      <c r="AD255" s="33" t="inlineStr"/>
      <c r="AE255" s="33" t="inlineStr"/>
      <c r="AF255" s="33" t="inlineStr"/>
      <c r="AG255" s="33" t="inlineStr"/>
      <c r="AH255">
        <f>COUNTA(D255:D255)&gt;0</f>
        <v/>
      </c>
      <c r="AI255">
        <f>IFERROR(AND($D$252&lt;&gt;"",$D$252&gt;0),FALSE)</f>
        <v/>
      </c>
      <c r="AJ255">
        <f>IFERROR(AND($D$252="",NOT(AND($D$252&lt;&gt;"",$D$252&gt;0))),FALSE)</f>
        <v/>
      </c>
      <c r="AK255">
        <f>IF(AI255,IF(AH255,"ANSWERED","MISSING"),IF(AJ255,IF(AH255,"INVALID","CONTROLLER MISSING"),IF(AH255,"INVALID","NOT APPLICABLE")))</f>
        <v/>
      </c>
      <c r="AL255" t="inlineStr">
        <is>
          <t>PARSED</t>
        </is>
      </c>
    </row>
    <row r="256" ht="24" customHeight="1">
      <c r="A256" s="28" t="inlineStr">
        <is>
          <t>AMLE — JURISDICTION RISK</t>
        </is>
      </c>
      <c r="B256" s="28" t="n"/>
      <c r="C256" s="28" t="n"/>
      <c r="D256" s="28" t="n"/>
      <c r="E256" s="28" t="n"/>
      <c r="F256" s="28" t="n"/>
      <c r="G256" s="28" t="n"/>
      <c r="H256" s="28" t="n"/>
      <c r="I256" s="28" t="n"/>
      <c r="J256" s="28" t="n"/>
      <c r="K256" s="28" t="n"/>
      <c r="L256" s="28" t="n"/>
      <c r="M256" s="28" t="n"/>
      <c r="N256" s="28" t="n"/>
      <c r="O256" s="28" t="n"/>
      <c r="P256" s="28" t="n"/>
      <c r="Q256" s="28" t="n"/>
      <c r="R256" s="28" t="n"/>
      <c r="S256" s="28" t="n"/>
      <c r="T256" s="28" t="n"/>
      <c r="U256" s="28" t="n"/>
      <c r="V256" s="28" t="n"/>
      <c r="W256" s="28" t="n"/>
      <c r="X256" s="28" t="n"/>
      <c r="Y256" s="28" t="n"/>
      <c r="Z256" s="28" t="n"/>
      <c r="AA256" s="28" t="n"/>
      <c r="AB256" s="28" t="n"/>
      <c r="AC256" s="28" t="n"/>
      <c r="AD256" s="28" t="n"/>
      <c r="AE256" s="28" t="n"/>
      <c r="AF256" s="28" t="n"/>
      <c r="AG256" s="28" t="n"/>
    </row>
    <row r="257">
      <c r="A257" s="29" t="inlineStr">
        <is>
          <t>CASP_AMLE_257_v1</t>
        </is>
      </c>
      <c r="B257" s="30" t="inlineStr">
        <is>
          <t>Country - Natural Persons</t>
        </is>
      </c>
      <c r="C257" s="35" t="inlineStr">
        <is>
          <t>TABLE: 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“Natural Persons” (CASP_AMLE_15) is greater than “0”</t>
        </is>
      </c>
      <c r="D257" s="36" t="inlineStr"/>
      <c r="E257" s="36" t="inlineStr"/>
      <c r="F257" s="36" t="inlineStr"/>
      <c r="G257" s="36" t="inlineStr"/>
      <c r="H257" s="36" t="inlineStr"/>
      <c r="I257" s="36" t="inlineStr"/>
      <c r="J257" s="36" t="inlineStr"/>
      <c r="K257" s="36" t="inlineStr"/>
      <c r="L257" s="36" t="inlineStr"/>
      <c r="M257" s="36" t="inlineStr"/>
      <c r="N257" s="36" t="inlineStr"/>
      <c r="O257" s="36" t="inlineStr"/>
      <c r="P257" s="36" t="inlineStr"/>
      <c r="Q257" s="36" t="inlineStr"/>
      <c r="R257" s="36" t="inlineStr"/>
      <c r="S257" s="36" t="inlineStr"/>
      <c r="T257" s="36" t="inlineStr"/>
      <c r="U257" s="36" t="inlineStr"/>
      <c r="V257" s="36" t="inlineStr"/>
      <c r="W257" s="36" t="inlineStr"/>
      <c r="X257" s="36" t="inlineStr"/>
      <c r="Y257" s="36" t="inlineStr"/>
      <c r="Z257" s="36" t="inlineStr"/>
      <c r="AA257" s="36" t="inlineStr"/>
      <c r="AB257" s="36" t="inlineStr"/>
      <c r="AC257" s="36" t="inlineStr"/>
      <c r="AD257" s="36" t="inlineStr"/>
      <c r="AE257" s="36" t="inlineStr"/>
      <c r="AF257" s="36" t="inlineStr"/>
      <c r="AG257" s="36" t="inlineStr"/>
      <c r="AH257">
        <f>COUNTA(D257:AG257)&gt;0</f>
        <v/>
      </c>
      <c r="AI257">
        <f>IFERROR(AND($D$8&lt;&gt;"",$D$8&gt;0),FALSE)</f>
        <v/>
      </c>
      <c r="AJ257">
        <f>IFERROR(AND($D$8="",NOT(AND($D$8&lt;&gt;"",$D$8&gt;0))),FALSE)</f>
        <v/>
      </c>
      <c r="AK257">
        <f>IF(AI257,IF(AH257,"ANSWERED","MISSING"),IF(AJ257,IF(AH257,"INVALID","CONTROLLER MISSING"),IF(AH257,"INVALID","NOT APPLICABLE")))</f>
        <v/>
      </c>
      <c r="AL257" t="inlineStr">
        <is>
          <t>PARSED</t>
        </is>
      </c>
    </row>
    <row r="258">
      <c r="A258" s="29" t="inlineStr">
        <is>
          <t>CASP_AMLE_258_v1</t>
        </is>
      </c>
      <c r="B258" s="30" t="inlineStr">
        <is>
          <t>Natural Persons</t>
        </is>
      </c>
      <c r="C258" s="35" t="inlineStr">
        <is>
          <t>TABLE: 1.0
This datapoint is applicable for all sectors.
Per country data should be based on the customers’ country of residence.
Indicate the number of customers which are Natural Persons (NP) per country, as of end of the refere…
HOW TO ANSWER: Multiple values; one item per Value_N cell.
WHEN TO ANSWER: “Country - Natural Persons” (CASP_AMLE_257) has been answered</t>
        </is>
      </c>
      <c r="D258" s="36" t="inlineStr"/>
      <c r="E258" s="36" t="inlineStr"/>
      <c r="F258" s="36" t="inlineStr"/>
      <c r="G258" s="36" t="inlineStr"/>
      <c r="H258" s="36" t="inlineStr"/>
      <c r="I258" s="36" t="inlineStr"/>
      <c r="J258" s="36" t="inlineStr"/>
      <c r="K258" s="36" t="inlineStr"/>
      <c r="L258" s="36" t="inlineStr"/>
      <c r="M258" s="36" t="inlineStr"/>
      <c r="N258" s="36" t="inlineStr"/>
      <c r="O258" s="36" t="inlineStr"/>
      <c r="P258" s="36" t="inlineStr"/>
      <c r="Q258" s="36" t="inlineStr"/>
      <c r="R258" s="36" t="inlineStr"/>
      <c r="S258" s="36" t="inlineStr"/>
      <c r="T258" s="36" t="inlineStr"/>
      <c r="U258" s="36" t="inlineStr"/>
      <c r="V258" s="36" t="inlineStr"/>
      <c r="W258" s="36" t="inlineStr"/>
      <c r="X258" s="36" t="inlineStr"/>
      <c r="Y258" s="36" t="inlineStr"/>
      <c r="Z258" s="36" t="inlineStr"/>
      <c r="AA258" s="36" t="inlineStr"/>
      <c r="AB258" s="36" t="inlineStr"/>
      <c r="AC258" s="36" t="inlineStr"/>
      <c r="AD258" s="36" t="inlineStr"/>
      <c r="AE258" s="36" t="inlineStr"/>
      <c r="AF258" s="36" t="inlineStr"/>
      <c r="AG258" s="36" t="inlineStr"/>
      <c r="AH258">
        <f>COUNTA(D258:AG258)&gt;0</f>
        <v/>
      </c>
      <c r="AI258">
        <f>IFERROR(D$257&lt;&gt;"",FALSE)</f>
        <v/>
      </c>
      <c r="AJ258">
        <f>IFERROR(AND(D$257="",NOT(D$257&lt;&gt;"")),FALSE)</f>
        <v/>
      </c>
      <c r="AK258">
        <f>IF(AI258,IF(AH258,"ANSWERED","MISSING"),IF(AJ258,IF(AH258,"INVALID","CONTROLLER MISSING"),IF(AH258,"INVALID","NOT APPLICABLE")))</f>
        <v/>
      </c>
      <c r="AL258" t="inlineStr">
        <is>
          <t>PARSED</t>
        </is>
      </c>
    </row>
    <row r="259">
      <c r="A259" s="29" t="inlineStr">
        <is>
          <t>CASP_AMLE_259_v1</t>
        </is>
      </c>
      <c r="B259" s="30" t="inlineStr">
        <is>
          <t>Country - Legal Entities</t>
        </is>
      </c>
      <c r="C259" s="35" t="inlineStr">
        <is>
          <t>TABLE: 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“Legal Entities” (CASP_AMLE_16) is greater than “0”</t>
        </is>
      </c>
      <c r="D259" s="36" t="inlineStr"/>
      <c r="E259" s="36" t="inlineStr"/>
      <c r="F259" s="36" t="inlineStr"/>
      <c r="G259" s="36" t="inlineStr"/>
      <c r="H259" s="36" t="inlineStr"/>
      <c r="I259" s="36" t="inlineStr"/>
      <c r="J259" s="36" t="inlineStr"/>
      <c r="K259" s="36" t="inlineStr"/>
      <c r="L259" s="36" t="inlineStr"/>
      <c r="M259" s="36" t="inlineStr"/>
      <c r="N259" s="36" t="inlineStr"/>
      <c r="O259" s="36" t="inlineStr"/>
      <c r="P259" s="36" t="inlineStr"/>
      <c r="Q259" s="36" t="inlineStr"/>
      <c r="R259" s="36" t="inlineStr"/>
      <c r="S259" s="36" t="inlineStr"/>
      <c r="T259" s="36" t="inlineStr"/>
      <c r="U259" s="36" t="inlineStr"/>
      <c r="V259" s="36" t="inlineStr"/>
      <c r="W259" s="36" t="inlineStr"/>
      <c r="X259" s="36" t="inlineStr"/>
      <c r="Y259" s="36" t="inlineStr"/>
      <c r="Z259" s="36" t="inlineStr"/>
      <c r="AA259" s="36" t="inlineStr"/>
      <c r="AB259" s="36" t="inlineStr"/>
      <c r="AC259" s="36" t="inlineStr"/>
      <c r="AD259" s="36" t="inlineStr"/>
      <c r="AE259" s="36" t="inlineStr"/>
      <c r="AF259" s="36" t="inlineStr"/>
      <c r="AG259" s="36" t="inlineStr"/>
      <c r="AH259">
        <f>COUNTA(D259:AG259)&gt;0</f>
        <v/>
      </c>
      <c r="AI259">
        <f>IFERROR(AND($D$9&lt;&gt;"",$D$9&gt;0),FALSE)</f>
        <v/>
      </c>
      <c r="AJ259">
        <f>IFERROR(AND($D$9="",NOT(AND($D$9&lt;&gt;"",$D$9&gt;0))),FALSE)</f>
        <v/>
      </c>
      <c r="AK259">
        <f>IF(AI259,IF(AH259,"ANSWERED","MISSING"),IF(AJ259,IF(AH259,"INVALID","CONTROLLER MISSING"),IF(AH259,"INVALID","NOT APPLICABLE")))</f>
        <v/>
      </c>
      <c r="AL259" t="inlineStr">
        <is>
          <t>PARSED</t>
        </is>
      </c>
    </row>
    <row r="260">
      <c r="A260" s="29" t="inlineStr">
        <is>
          <t>CASP_AMLE_260_v1</t>
        </is>
      </c>
      <c r="B260" s="30" t="inlineStr">
        <is>
          <t>Legal Entities</t>
        </is>
      </c>
      <c r="C260" s="35" t="inlineStr">
        <is>
          <t>TABLE: 2.0
This datapoint is applicable for all sectors.
For the purposes of this data collection exercise, Legal entities include legal persons as well as express trust and similar legal arrangements.
Legal entities in the same c…
HOW TO ANSWER: Multiple values; one item per Value_N cell.
WHEN TO ANSWER: “Country - Legal Entities” (CASP_AMLE_259) has been answered</t>
        </is>
      </c>
      <c r="D260" s="36" t="inlineStr"/>
      <c r="E260" s="36" t="inlineStr"/>
      <c r="F260" s="36" t="inlineStr"/>
      <c r="G260" s="36" t="inlineStr"/>
      <c r="H260" s="36" t="inlineStr"/>
      <c r="I260" s="36" t="inlineStr"/>
      <c r="J260" s="36" t="inlineStr"/>
      <c r="K260" s="36" t="inlineStr"/>
      <c r="L260" s="36" t="inlineStr"/>
      <c r="M260" s="36" t="inlineStr"/>
      <c r="N260" s="36" t="inlineStr"/>
      <c r="O260" s="36" t="inlineStr"/>
      <c r="P260" s="36" t="inlineStr"/>
      <c r="Q260" s="36" t="inlineStr"/>
      <c r="R260" s="36" t="inlineStr"/>
      <c r="S260" s="36" t="inlineStr"/>
      <c r="T260" s="36" t="inlineStr"/>
      <c r="U260" s="36" t="inlineStr"/>
      <c r="V260" s="36" t="inlineStr"/>
      <c r="W260" s="36" t="inlineStr"/>
      <c r="X260" s="36" t="inlineStr"/>
      <c r="Y260" s="36" t="inlineStr"/>
      <c r="Z260" s="36" t="inlineStr"/>
      <c r="AA260" s="36" t="inlineStr"/>
      <c r="AB260" s="36" t="inlineStr"/>
      <c r="AC260" s="36" t="inlineStr"/>
      <c r="AD260" s="36" t="inlineStr"/>
      <c r="AE260" s="36" t="inlineStr"/>
      <c r="AF260" s="36" t="inlineStr"/>
      <c r="AG260" s="36" t="inlineStr"/>
      <c r="AH260">
        <f>COUNTA(D260:AG260)&gt;0</f>
        <v/>
      </c>
      <c r="AI260">
        <f>IFERROR(D$259&lt;&gt;"",FALSE)</f>
        <v/>
      </c>
      <c r="AJ260">
        <f>IFERROR(AND(D$259="",NOT(D$259&lt;&gt;"")),FALSE)</f>
        <v/>
      </c>
      <c r="AK260">
        <f>IF(AI260,IF(AH260,"ANSWERED","MISSING"),IF(AJ260,IF(AH260,"INVALID","CONTROLLER MISSING"),IF(AH260,"INVALID","NOT APPLICABLE")))</f>
        <v/>
      </c>
      <c r="AL260" t="inlineStr">
        <is>
          <t>PARSED</t>
        </is>
      </c>
    </row>
    <row r="261">
      <c r="A261" s="29" t="inlineStr">
        <is>
          <t>CASP_AMLE_261_v1</t>
        </is>
      </c>
      <c r="B261" s="30" t="inlineStr">
        <is>
          <t>Country - Natural Persons – PEPs, Family Members or Close Associates</t>
        </is>
      </c>
      <c r="C261" s="35" t="inlineStr">
        <is>
          <t>TABLE: 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“Natural Persons - PEPs, Family Members or Close Associates” (CASP_AMLE_17) is greater than “0”</t>
        </is>
      </c>
      <c r="D261" s="36" t="inlineStr"/>
      <c r="E261" s="36" t="inlineStr"/>
      <c r="F261" s="36" t="inlineStr"/>
      <c r="G261" s="36" t="inlineStr"/>
      <c r="H261" s="36" t="inlineStr"/>
      <c r="I261" s="36" t="inlineStr"/>
      <c r="J261" s="36" t="inlineStr"/>
      <c r="K261" s="36" t="inlineStr"/>
      <c r="L261" s="36" t="inlineStr"/>
      <c r="M261" s="36" t="inlineStr"/>
      <c r="N261" s="36" t="inlineStr"/>
      <c r="O261" s="36" t="inlineStr"/>
      <c r="P261" s="36" t="inlineStr"/>
      <c r="Q261" s="36" t="inlineStr"/>
      <c r="R261" s="36" t="inlineStr"/>
      <c r="S261" s="36" t="inlineStr"/>
      <c r="T261" s="36" t="inlineStr"/>
      <c r="U261" s="36" t="inlineStr"/>
      <c r="V261" s="36" t="inlineStr"/>
      <c r="W261" s="36" t="inlineStr"/>
      <c r="X261" s="36" t="inlineStr"/>
      <c r="Y261" s="36" t="inlineStr"/>
      <c r="Z261" s="36" t="inlineStr"/>
      <c r="AA261" s="36" t="inlineStr"/>
      <c r="AB261" s="36" t="inlineStr"/>
      <c r="AC261" s="36" t="inlineStr"/>
      <c r="AD261" s="36" t="inlineStr"/>
      <c r="AE261" s="36" t="inlineStr"/>
      <c r="AF261" s="36" t="inlineStr"/>
      <c r="AG261" s="36" t="inlineStr"/>
      <c r="AH261">
        <f>COUNTA(D261:AG261)&gt;0</f>
        <v/>
      </c>
      <c r="AI261">
        <f>IFERROR(AND($D$10&lt;&gt;"",$D$10&gt;0),FALSE)</f>
        <v/>
      </c>
      <c r="AJ261">
        <f>IFERROR(AND($D$10="",NOT(AND($D$10&lt;&gt;"",$D$10&gt;0))),FALSE)</f>
        <v/>
      </c>
      <c r="AK261">
        <f>IF(AI261,IF(AH261,"ANSWERED","MISSING"),IF(AJ261,IF(AH261,"INVALID","CONTROLLER MISSING"),IF(AH261,"INVALID","NOT APPLICABLE")))</f>
        <v/>
      </c>
      <c r="AL261" t="inlineStr">
        <is>
          <t>PARSED</t>
        </is>
      </c>
    </row>
    <row r="262">
      <c r="A262" s="29" t="inlineStr">
        <is>
          <t>CASP_AMLE_262_v1</t>
        </is>
      </c>
      <c r="B262" s="30" t="inlineStr">
        <is>
          <t>Natural Persons – PEPs, Family Members or Close Associates</t>
        </is>
      </c>
      <c r="C262" s="35" t="inlineStr">
        <is>
          <t>TABLE: 3.0
This datapoint is applicable for all sectors.
Indicate the number of Natural Person (NP) customers who are identified as: (i) politically exposed persons (PEPs), (ii) family members of PEPs, or (iii) persons known to be…
HOW TO ANSWER: Multiple values; one item per Value_N cell.
WHEN TO ANSWER: “Country - Natural Persons – PEPs, Family Members or Close Associates” (CASP_AMLE_261) has been answered</t>
        </is>
      </c>
      <c r="D262" s="36" t="inlineStr"/>
      <c r="E262" s="36" t="inlineStr"/>
      <c r="F262" s="36" t="inlineStr"/>
      <c r="G262" s="36" t="inlineStr"/>
      <c r="H262" s="36" t="inlineStr"/>
      <c r="I262" s="36" t="inlineStr"/>
      <c r="J262" s="36" t="inlineStr"/>
      <c r="K262" s="36" t="inlineStr"/>
      <c r="L262" s="36" t="inlineStr"/>
      <c r="M262" s="36" t="inlineStr"/>
      <c r="N262" s="36" t="inlineStr"/>
      <c r="O262" s="36" t="inlineStr"/>
      <c r="P262" s="36" t="inlineStr"/>
      <c r="Q262" s="36" t="inlineStr"/>
      <c r="R262" s="36" t="inlineStr"/>
      <c r="S262" s="36" t="inlineStr"/>
      <c r="T262" s="36" t="inlineStr"/>
      <c r="U262" s="36" t="inlineStr"/>
      <c r="V262" s="36" t="inlineStr"/>
      <c r="W262" s="36" t="inlineStr"/>
      <c r="X262" s="36" t="inlineStr"/>
      <c r="Y262" s="36" t="inlineStr"/>
      <c r="Z262" s="36" t="inlineStr"/>
      <c r="AA262" s="36" t="inlineStr"/>
      <c r="AB262" s="36" t="inlineStr"/>
      <c r="AC262" s="36" t="inlineStr"/>
      <c r="AD262" s="36" t="inlineStr"/>
      <c r="AE262" s="36" t="inlineStr"/>
      <c r="AF262" s="36" t="inlineStr"/>
      <c r="AG262" s="36" t="inlineStr"/>
      <c r="AH262">
        <f>COUNTA(D262:AG262)&gt;0</f>
        <v/>
      </c>
      <c r="AI262">
        <f>IFERROR(D$261&lt;&gt;"",FALSE)</f>
        <v/>
      </c>
      <c r="AJ262">
        <f>IFERROR(AND(D$261="",NOT(D$261&lt;&gt;"")),FALSE)</f>
        <v/>
      </c>
      <c r="AK262">
        <f>IF(AI262,IF(AH262,"ANSWERED","MISSING"),IF(AJ262,IF(AH262,"INVALID","CONTROLLER MISSING"),IF(AH262,"INVALID","NOT APPLICABLE")))</f>
        <v/>
      </c>
      <c r="AL262" t="inlineStr">
        <is>
          <t>PARSED</t>
        </is>
      </c>
    </row>
    <row r="263">
      <c r="A263" s="29" t="inlineStr">
        <is>
          <t>CASP_AMLE_263_v1</t>
        </is>
      </c>
      <c r="B263" s="30" t="inlineStr">
        <is>
          <t>Country - Legal Entities – PEPs, Family Members or Close Associates as BOs</t>
        </is>
      </c>
      <c r="C263" s="35" t="inlineStr">
        <is>
          <t>TABLE: 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“Legal Entities – PEPs, Family Members or Close Associates as BOs” (CASP_AMLE_18) is greater th…</t>
        </is>
      </c>
      <c r="D263" s="36" t="inlineStr"/>
      <c r="E263" s="36" t="inlineStr"/>
      <c r="F263" s="36" t="inlineStr"/>
      <c r="G263" s="36" t="inlineStr"/>
      <c r="H263" s="36" t="inlineStr"/>
      <c r="I263" s="36" t="inlineStr"/>
      <c r="J263" s="36" t="inlineStr"/>
      <c r="K263" s="36" t="inlineStr"/>
      <c r="L263" s="36" t="inlineStr"/>
      <c r="M263" s="36" t="inlineStr"/>
      <c r="N263" s="36" t="inlineStr"/>
      <c r="O263" s="36" t="inlineStr"/>
      <c r="P263" s="36" t="inlineStr"/>
      <c r="Q263" s="36" t="inlineStr"/>
      <c r="R263" s="36" t="inlineStr"/>
      <c r="S263" s="36" t="inlineStr"/>
      <c r="T263" s="36" t="inlineStr"/>
      <c r="U263" s="36" t="inlineStr"/>
      <c r="V263" s="36" t="inlineStr"/>
      <c r="W263" s="36" t="inlineStr"/>
      <c r="X263" s="36" t="inlineStr"/>
      <c r="Y263" s="36" t="inlineStr"/>
      <c r="Z263" s="36" t="inlineStr"/>
      <c r="AA263" s="36" t="inlineStr"/>
      <c r="AB263" s="36" t="inlineStr"/>
      <c r="AC263" s="36" t="inlineStr"/>
      <c r="AD263" s="36" t="inlineStr"/>
      <c r="AE263" s="36" t="inlineStr"/>
      <c r="AF263" s="36" t="inlineStr"/>
      <c r="AG263" s="36" t="inlineStr"/>
      <c r="AH263">
        <f>COUNTA(D263:AG263)&gt;0</f>
        <v/>
      </c>
      <c r="AI263">
        <f>IFERROR(AND($D$11&lt;&gt;"",$D$11&gt;0),FALSE)</f>
        <v/>
      </c>
      <c r="AJ263">
        <f>IFERROR(AND($D$11="",NOT(AND($D$11&lt;&gt;"",$D$11&gt;0))),FALSE)</f>
        <v/>
      </c>
      <c r="AK263">
        <f>IF(AI263,IF(AH263,"ANSWERED","MISSING"),IF(AJ263,IF(AH263,"INVALID","CONTROLLER MISSING"),IF(AH263,"INVALID","NOT APPLICABLE")))</f>
        <v/>
      </c>
      <c r="AL263" t="inlineStr">
        <is>
          <t>PARSED</t>
        </is>
      </c>
    </row>
    <row r="264">
      <c r="A264" s="29" t="inlineStr">
        <is>
          <t>CASP_AMLE_264_v1</t>
        </is>
      </c>
      <c r="B264" s="30" t="inlineStr">
        <is>
          <t>Legal Entities – PEPs, Family Members or Close Associates as BOs</t>
        </is>
      </c>
      <c r="C264" s="35" t="inlineStr">
        <is>
          <t>TABLE: 4.0
This datapoint is applicable for all sectors.
Indicate the number of Legal Entity (LE) customers whose Beneficial Owners (BOs) include at least one politically exposed person (PEP), a family member of a PEP, or a person…
HOW TO ANSWER: Multiple values; one item per Value_N cell.
WHEN TO ANSWER: “Country - Legal Entities – PEPs, Family Members or Close Associates as BOs” (CASP_AMLE_263) has been answered</t>
        </is>
      </c>
      <c r="D264" s="36" t="inlineStr"/>
      <c r="E264" s="36" t="inlineStr"/>
      <c r="F264" s="36" t="inlineStr"/>
      <c r="G264" s="36" t="inlineStr"/>
      <c r="H264" s="36" t="inlineStr"/>
      <c r="I264" s="36" t="inlineStr"/>
      <c r="J264" s="36" t="inlineStr"/>
      <c r="K264" s="36" t="inlineStr"/>
      <c r="L264" s="36" t="inlineStr"/>
      <c r="M264" s="36" t="inlineStr"/>
      <c r="N264" s="36" t="inlineStr"/>
      <c r="O264" s="36" t="inlineStr"/>
      <c r="P264" s="36" t="inlineStr"/>
      <c r="Q264" s="36" t="inlineStr"/>
      <c r="R264" s="36" t="inlineStr"/>
      <c r="S264" s="36" t="inlineStr"/>
      <c r="T264" s="36" t="inlineStr"/>
      <c r="U264" s="36" t="inlineStr"/>
      <c r="V264" s="36" t="inlineStr"/>
      <c r="W264" s="36" t="inlineStr"/>
      <c r="X264" s="36" t="inlineStr"/>
      <c r="Y264" s="36" t="inlineStr"/>
      <c r="Z264" s="36" t="inlineStr"/>
      <c r="AA264" s="36" t="inlineStr"/>
      <c r="AB264" s="36" t="inlineStr"/>
      <c r="AC264" s="36" t="inlineStr"/>
      <c r="AD264" s="36" t="inlineStr"/>
      <c r="AE264" s="36" t="inlineStr"/>
      <c r="AF264" s="36" t="inlineStr"/>
      <c r="AG264" s="36" t="inlineStr"/>
      <c r="AH264">
        <f>COUNTA(D264:AG264)&gt;0</f>
        <v/>
      </c>
      <c r="AI264">
        <f>IFERROR(D$263&lt;&gt;"",FALSE)</f>
        <v/>
      </c>
      <c r="AJ264">
        <f>IFERROR(AND(D$263="",NOT(D$263&lt;&gt;"")),FALSE)</f>
        <v/>
      </c>
      <c r="AK264">
        <f>IF(AI264,IF(AH264,"ANSWERED","MISSING"),IF(AJ264,IF(AH264,"INVALID","CONTROLLER MISSING"),IF(AH264,"INVALID","NOT APPLICABLE")))</f>
        <v/>
      </c>
      <c r="AL264" t="inlineStr">
        <is>
          <t>PARSED</t>
        </is>
      </c>
    </row>
    <row r="265">
      <c r="A265" s="29" t="inlineStr">
        <is>
          <t>CASP_AMLE_265_v1</t>
        </is>
      </c>
      <c r="B265" s="30" t="inlineStr">
        <is>
          <t>Country - Transactions (Incoming) – Number</t>
        </is>
      </c>
      <c r="C265" s="35" t="inlineStr">
        <is>
          <t>TABLE: 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5" s="32" t="inlineStr"/>
      <c r="E265" s="36" t="inlineStr"/>
      <c r="F265" s="36" t="inlineStr"/>
      <c r="G265" s="36" t="inlineStr"/>
      <c r="H265" s="36" t="inlineStr"/>
      <c r="I265" s="36" t="inlineStr"/>
      <c r="J265" s="36" t="inlineStr"/>
      <c r="K265" s="36" t="inlineStr"/>
      <c r="L265" s="36" t="inlineStr"/>
      <c r="M265" s="36" t="inlineStr"/>
      <c r="N265" s="36" t="inlineStr"/>
      <c r="O265" s="36" t="inlineStr"/>
      <c r="P265" s="36" t="inlineStr"/>
      <c r="Q265" s="36" t="inlineStr"/>
      <c r="R265" s="36" t="inlineStr"/>
      <c r="S265" s="36" t="inlineStr"/>
      <c r="T265" s="36" t="inlineStr"/>
      <c r="U265" s="36" t="inlineStr"/>
      <c r="V265" s="36" t="inlineStr"/>
      <c r="W265" s="36" t="inlineStr"/>
      <c r="X265" s="36" t="inlineStr"/>
      <c r="Y265" s="36" t="inlineStr"/>
      <c r="Z265" s="36" t="inlineStr"/>
      <c r="AA265" s="36" t="inlineStr"/>
      <c r="AB265" s="36" t="inlineStr"/>
      <c r="AC265" s="36" t="inlineStr"/>
      <c r="AD265" s="36" t="inlineStr"/>
      <c r="AE265" s="36" t="inlineStr"/>
      <c r="AF265" s="36" t="inlineStr"/>
      <c r="AG265" s="36" t="inlineStr"/>
      <c r="AH265">
        <f>COUNTA(D265:AG265)&gt;0</f>
        <v/>
      </c>
      <c r="AI265">
        <f>TRUE</f>
        <v/>
      </c>
      <c r="AJ265">
        <f>FALSE</f>
        <v/>
      </c>
      <c r="AK265">
        <f>IF(AH265,"ANSWERED","MISSING")</f>
        <v/>
      </c>
      <c r="AL265" t="inlineStr">
        <is>
          <t>NO_DEPENDENCY</t>
        </is>
      </c>
    </row>
    <row r="266">
      <c r="A266" s="29" t="inlineStr">
        <is>
          <t>CASP_AMLE_266_v1</t>
        </is>
      </c>
      <c r="B266" s="30" t="inlineStr">
        <is>
          <t>Transactions (Incoming) – Number</t>
        </is>
      </c>
      <c r="C266" s="35" t="inlineStr">
        <is>
          <t>TABLE: 5.0
This datapoint is not applicable for reporting obliged entities only acting as an Investment Firm and/or Asset Management Company.
The country to be referred to is the country from which the transaction originated (e.g.…
HOW TO ANSWER: Multiple values; one item per Value_N cell.</t>
        </is>
      </c>
      <c r="D266" s="32" t="inlineStr"/>
      <c r="E266" s="36" t="inlineStr"/>
      <c r="F266" s="36" t="inlineStr"/>
      <c r="G266" s="36" t="inlineStr"/>
      <c r="H266" s="36" t="inlineStr"/>
      <c r="I266" s="36" t="inlineStr"/>
      <c r="J266" s="36" t="inlineStr"/>
      <c r="K266" s="36" t="inlineStr"/>
      <c r="L266" s="36" t="inlineStr"/>
      <c r="M266" s="36" t="inlineStr"/>
      <c r="N266" s="36" t="inlineStr"/>
      <c r="O266" s="36" t="inlineStr"/>
      <c r="P266" s="36" t="inlineStr"/>
      <c r="Q266" s="36" t="inlineStr"/>
      <c r="R266" s="36" t="inlineStr"/>
      <c r="S266" s="36" t="inlineStr"/>
      <c r="T266" s="36" t="inlineStr"/>
      <c r="U266" s="36" t="inlineStr"/>
      <c r="V266" s="36" t="inlineStr"/>
      <c r="W266" s="36" t="inlineStr"/>
      <c r="X266" s="36" t="inlineStr"/>
      <c r="Y266" s="36" t="inlineStr"/>
      <c r="Z266" s="36" t="inlineStr"/>
      <c r="AA266" s="36" t="inlineStr"/>
      <c r="AB266" s="36" t="inlineStr"/>
      <c r="AC266" s="36" t="inlineStr"/>
      <c r="AD266" s="36" t="inlineStr"/>
      <c r="AE266" s="36" t="inlineStr"/>
      <c r="AF266" s="36" t="inlineStr"/>
      <c r="AG266" s="36" t="inlineStr"/>
      <c r="AH266">
        <f>COUNTA(D266:AG266)&gt;0</f>
        <v/>
      </c>
      <c r="AI266">
        <f>TRUE</f>
        <v/>
      </c>
      <c r="AJ266">
        <f>FALSE</f>
        <v/>
      </c>
      <c r="AK266">
        <f>IF(AH266,"ANSWERED","MISSING")</f>
        <v/>
      </c>
      <c r="AL266" t="inlineStr">
        <is>
          <t>NO_DEPENDENCY</t>
        </is>
      </c>
    </row>
    <row r="267">
      <c r="A267" s="29" t="inlineStr">
        <is>
          <t>CASP_AMLE_267_v1</t>
        </is>
      </c>
      <c r="B267" s="30" t="inlineStr">
        <is>
          <t>Country - Transactions (Incoming) - Value</t>
        </is>
      </c>
      <c r="C267" s="35" t="inlineStr">
        <is>
          <t>TABLE: 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7" s="32" t="inlineStr"/>
      <c r="E267" s="36" t="inlineStr"/>
      <c r="F267" s="36" t="inlineStr"/>
      <c r="G267" s="36" t="inlineStr"/>
      <c r="H267" s="36" t="inlineStr"/>
      <c r="I267" s="36" t="inlineStr"/>
      <c r="J267" s="36" t="inlineStr"/>
      <c r="K267" s="36" t="inlineStr"/>
      <c r="L267" s="36" t="inlineStr"/>
      <c r="M267" s="36" t="inlineStr"/>
      <c r="N267" s="36" t="inlineStr"/>
      <c r="O267" s="36" t="inlineStr"/>
      <c r="P267" s="36" t="inlineStr"/>
      <c r="Q267" s="36" t="inlineStr"/>
      <c r="R267" s="36" t="inlineStr"/>
      <c r="S267" s="36" t="inlineStr"/>
      <c r="T267" s="36" t="inlineStr"/>
      <c r="U267" s="36" t="inlineStr"/>
      <c r="V267" s="36" t="inlineStr"/>
      <c r="W267" s="36" t="inlineStr"/>
      <c r="X267" s="36" t="inlineStr"/>
      <c r="Y267" s="36" t="inlineStr"/>
      <c r="Z267" s="36" t="inlineStr"/>
      <c r="AA267" s="36" t="inlineStr"/>
      <c r="AB267" s="36" t="inlineStr"/>
      <c r="AC267" s="36" t="inlineStr"/>
      <c r="AD267" s="36" t="inlineStr"/>
      <c r="AE267" s="36" t="inlineStr"/>
      <c r="AF267" s="36" t="inlineStr"/>
      <c r="AG267" s="36" t="inlineStr"/>
      <c r="AH267">
        <f>COUNTA(D267:AG267)&gt;0</f>
        <v/>
      </c>
      <c r="AI267">
        <f>TRUE</f>
        <v/>
      </c>
      <c r="AJ267">
        <f>FALSE</f>
        <v/>
      </c>
      <c r="AK267">
        <f>IF(AH267,"ANSWERED","MISSING")</f>
        <v/>
      </c>
      <c r="AL267" t="inlineStr">
        <is>
          <t>NO_DEPENDENCY</t>
        </is>
      </c>
    </row>
    <row r="268">
      <c r="A268" s="29" t="inlineStr">
        <is>
          <t>CASP_AMLE_268_v1</t>
        </is>
      </c>
      <c r="B268" s="30" t="inlineStr">
        <is>
          <t>Transactions (Incoming) - Value</t>
        </is>
      </c>
      <c r="C268" s="35" t="inlineStr">
        <is>
          <t>TABLE: 6.0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68" s="32" t="inlineStr"/>
      <c r="E268" s="36" t="inlineStr"/>
      <c r="F268" s="36" t="inlineStr"/>
      <c r="G268" s="36" t="inlineStr"/>
      <c r="H268" s="36" t="inlineStr"/>
      <c r="I268" s="36" t="inlineStr"/>
      <c r="J268" s="36" t="inlineStr"/>
      <c r="K268" s="36" t="inlineStr"/>
      <c r="L268" s="36" t="inlineStr"/>
      <c r="M268" s="36" t="inlineStr"/>
      <c r="N268" s="36" t="inlineStr"/>
      <c r="O268" s="36" t="inlineStr"/>
      <c r="P268" s="36" t="inlineStr"/>
      <c r="Q268" s="36" t="inlineStr"/>
      <c r="R268" s="36" t="inlineStr"/>
      <c r="S268" s="36" t="inlineStr"/>
      <c r="T268" s="36" t="inlineStr"/>
      <c r="U268" s="36" t="inlineStr"/>
      <c r="V268" s="36" t="inlineStr"/>
      <c r="W268" s="36" t="inlineStr"/>
      <c r="X268" s="36" t="inlineStr"/>
      <c r="Y268" s="36" t="inlineStr"/>
      <c r="Z268" s="36" t="inlineStr"/>
      <c r="AA268" s="36" t="inlineStr"/>
      <c r="AB268" s="36" t="inlineStr"/>
      <c r="AC268" s="36" t="inlineStr"/>
      <c r="AD268" s="36" t="inlineStr"/>
      <c r="AE268" s="36" t="inlineStr"/>
      <c r="AF268" s="36" t="inlineStr"/>
      <c r="AG268" s="36" t="inlineStr"/>
      <c r="AH268">
        <f>COUNTA(D268:AG268)&gt;0</f>
        <v/>
      </c>
      <c r="AI268">
        <f>TRUE</f>
        <v/>
      </c>
      <c r="AJ268">
        <f>FALSE</f>
        <v/>
      </c>
      <c r="AK268">
        <f>IF(AH268,"ANSWERED","MISSING")</f>
        <v/>
      </c>
      <c r="AL268" t="inlineStr">
        <is>
          <t>NO_DEPENDENCY</t>
        </is>
      </c>
    </row>
    <row r="269">
      <c r="A269" s="29" t="inlineStr">
        <is>
          <t>CASP_AMLE_269_v1</t>
        </is>
      </c>
      <c r="B269" s="30" t="inlineStr">
        <is>
          <t>Country - Transactions (Outgoing) - Number</t>
        </is>
      </c>
      <c r="C269" s="35" t="inlineStr">
        <is>
          <t>TABLE: 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69" s="32" t="inlineStr"/>
      <c r="E269" s="36" t="inlineStr"/>
      <c r="F269" s="36" t="inlineStr"/>
      <c r="G269" s="36" t="inlineStr"/>
      <c r="H269" s="36" t="inlineStr"/>
      <c r="I269" s="36" t="inlineStr"/>
      <c r="J269" s="36" t="inlineStr"/>
      <c r="K269" s="36" t="inlineStr"/>
      <c r="L269" s="36" t="inlineStr"/>
      <c r="M269" s="36" t="inlineStr"/>
      <c r="N269" s="36" t="inlineStr"/>
      <c r="O269" s="36" t="inlineStr"/>
      <c r="P269" s="36" t="inlineStr"/>
      <c r="Q269" s="36" t="inlineStr"/>
      <c r="R269" s="36" t="inlineStr"/>
      <c r="S269" s="36" t="inlineStr"/>
      <c r="T269" s="36" t="inlineStr"/>
      <c r="U269" s="36" t="inlineStr"/>
      <c r="V269" s="36" t="inlineStr"/>
      <c r="W269" s="36" t="inlineStr"/>
      <c r="X269" s="36" t="inlineStr"/>
      <c r="Y269" s="36" t="inlineStr"/>
      <c r="Z269" s="36" t="inlineStr"/>
      <c r="AA269" s="36" t="inlineStr"/>
      <c r="AB269" s="36" t="inlineStr"/>
      <c r="AC269" s="36" t="inlineStr"/>
      <c r="AD269" s="36" t="inlineStr"/>
      <c r="AE269" s="36" t="inlineStr"/>
      <c r="AF269" s="36" t="inlineStr"/>
      <c r="AG269" s="36" t="inlineStr"/>
      <c r="AH269">
        <f>COUNTA(D269:AG269)&gt;0</f>
        <v/>
      </c>
      <c r="AI269">
        <f>TRUE</f>
        <v/>
      </c>
      <c r="AJ269">
        <f>FALSE</f>
        <v/>
      </c>
      <c r="AK269">
        <f>IF(AH269,"ANSWERED","MISSING")</f>
        <v/>
      </c>
      <c r="AL269" t="inlineStr">
        <is>
          <t>NO_DEPENDENCY</t>
        </is>
      </c>
    </row>
    <row r="270">
      <c r="A270" s="29" t="inlineStr">
        <is>
          <t>CASP_AMLE_270_v1</t>
        </is>
      </c>
      <c r="B270" s="30" t="inlineStr">
        <is>
          <t>Transactions (Outgoing) - Number</t>
        </is>
      </c>
      <c r="C270" s="35" t="inlineStr">
        <is>
          <t>TABLE: 7.0
This datapoint is not applicable for reporting obliged entities only acting as an Investment Firm and/or Asset Management Company.
The country to be referred to is the country to which the transaction was directed (e.g.…
HOW TO ANSWER: Multiple values; one item per Value_N cell.</t>
        </is>
      </c>
      <c r="D270" s="32" t="inlineStr"/>
      <c r="E270" s="36" t="inlineStr"/>
      <c r="F270" s="36" t="inlineStr"/>
      <c r="G270" s="36" t="inlineStr"/>
      <c r="H270" s="36" t="inlineStr"/>
      <c r="I270" s="36" t="inlineStr"/>
      <c r="J270" s="36" t="inlineStr"/>
      <c r="K270" s="36" t="inlineStr"/>
      <c r="L270" s="36" t="inlineStr"/>
      <c r="M270" s="36" t="inlineStr"/>
      <c r="N270" s="36" t="inlineStr"/>
      <c r="O270" s="36" t="inlineStr"/>
      <c r="P270" s="36" t="inlineStr"/>
      <c r="Q270" s="36" t="inlineStr"/>
      <c r="R270" s="36" t="inlineStr"/>
      <c r="S270" s="36" t="inlineStr"/>
      <c r="T270" s="36" t="inlineStr"/>
      <c r="U270" s="36" t="inlineStr"/>
      <c r="V270" s="36" t="inlineStr"/>
      <c r="W270" s="36" t="inlineStr"/>
      <c r="X270" s="36" t="inlineStr"/>
      <c r="Y270" s="36" t="inlineStr"/>
      <c r="Z270" s="36" t="inlineStr"/>
      <c r="AA270" s="36" t="inlineStr"/>
      <c r="AB270" s="36" t="inlineStr"/>
      <c r="AC270" s="36" t="inlineStr"/>
      <c r="AD270" s="36" t="inlineStr"/>
      <c r="AE270" s="36" t="inlineStr"/>
      <c r="AF270" s="36" t="inlineStr"/>
      <c r="AG270" s="36" t="inlineStr"/>
      <c r="AH270">
        <f>COUNTA(D270:AG270)&gt;0</f>
        <v/>
      </c>
      <c r="AI270">
        <f>TRUE</f>
        <v/>
      </c>
      <c r="AJ270">
        <f>FALSE</f>
        <v/>
      </c>
      <c r="AK270">
        <f>IF(AH270,"ANSWERED","MISSING")</f>
        <v/>
      </c>
      <c r="AL270" t="inlineStr">
        <is>
          <t>NO_DEPENDENCY</t>
        </is>
      </c>
    </row>
    <row r="271">
      <c r="A271" s="29" t="inlineStr">
        <is>
          <t>CASP_AMLE_271_v1</t>
        </is>
      </c>
      <c r="B271" s="30" t="inlineStr">
        <is>
          <t>Country - Transactions (Outgoing) - Value</t>
        </is>
      </c>
      <c r="C271" s="35" t="inlineStr">
        <is>
          <t>TABLE: 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1" s="32" t="inlineStr"/>
      <c r="E271" s="36" t="inlineStr"/>
      <c r="F271" s="36" t="inlineStr"/>
      <c r="G271" s="36" t="inlineStr"/>
      <c r="H271" s="36" t="inlineStr"/>
      <c r="I271" s="36" t="inlineStr"/>
      <c r="J271" s="36" t="inlineStr"/>
      <c r="K271" s="36" t="inlineStr"/>
      <c r="L271" s="36" t="inlineStr"/>
      <c r="M271" s="36" t="inlineStr"/>
      <c r="N271" s="36" t="inlineStr"/>
      <c r="O271" s="36" t="inlineStr"/>
      <c r="P271" s="36" t="inlineStr"/>
      <c r="Q271" s="36" t="inlineStr"/>
      <c r="R271" s="36" t="inlineStr"/>
      <c r="S271" s="36" t="inlineStr"/>
      <c r="T271" s="36" t="inlineStr"/>
      <c r="U271" s="36" t="inlineStr"/>
      <c r="V271" s="36" t="inlineStr"/>
      <c r="W271" s="36" t="inlineStr"/>
      <c r="X271" s="36" t="inlineStr"/>
      <c r="Y271" s="36" t="inlineStr"/>
      <c r="Z271" s="36" t="inlineStr"/>
      <c r="AA271" s="36" t="inlineStr"/>
      <c r="AB271" s="36" t="inlineStr"/>
      <c r="AC271" s="36" t="inlineStr"/>
      <c r="AD271" s="36" t="inlineStr"/>
      <c r="AE271" s="36" t="inlineStr"/>
      <c r="AF271" s="36" t="inlineStr"/>
      <c r="AG271" s="36" t="inlineStr"/>
      <c r="AH271">
        <f>COUNTA(D271:AG271)&gt;0</f>
        <v/>
      </c>
      <c r="AI271">
        <f>TRUE</f>
        <v/>
      </c>
      <c r="AJ271">
        <f>FALSE</f>
        <v/>
      </c>
      <c r="AK271">
        <f>IF(AH271,"ANSWERED","MISSING")</f>
        <v/>
      </c>
      <c r="AL271" t="inlineStr">
        <is>
          <t>NO_DEPENDENCY</t>
        </is>
      </c>
    </row>
    <row r="272">
      <c r="A272" s="29" t="inlineStr">
        <is>
          <t>CASP_AMLE_272_v1</t>
        </is>
      </c>
      <c r="B272" s="30" t="inlineStr">
        <is>
          <t>Transactions (Outgoing) - Value</t>
        </is>
      </c>
      <c r="C272" s="35" t="inlineStr">
        <is>
          <t>TABLE: 8.0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72" s="32" t="inlineStr"/>
      <c r="E272" s="36" t="inlineStr"/>
      <c r="F272" s="36" t="inlineStr"/>
      <c r="G272" s="36" t="inlineStr"/>
      <c r="H272" s="36" t="inlineStr"/>
      <c r="I272" s="36" t="inlineStr"/>
      <c r="J272" s="36" t="inlineStr"/>
      <c r="K272" s="36" t="inlineStr"/>
      <c r="L272" s="36" t="inlineStr"/>
      <c r="M272" s="36" t="inlineStr"/>
      <c r="N272" s="36" t="inlineStr"/>
      <c r="O272" s="36" t="inlineStr"/>
      <c r="P272" s="36" t="inlineStr"/>
      <c r="Q272" s="36" t="inlineStr"/>
      <c r="R272" s="36" t="inlineStr"/>
      <c r="S272" s="36" t="inlineStr"/>
      <c r="T272" s="36" t="inlineStr"/>
      <c r="U272" s="36" t="inlineStr"/>
      <c r="V272" s="36" t="inlineStr"/>
      <c r="W272" s="36" t="inlineStr"/>
      <c r="X272" s="36" t="inlineStr"/>
      <c r="Y272" s="36" t="inlineStr"/>
      <c r="Z272" s="36" t="inlineStr"/>
      <c r="AA272" s="36" t="inlineStr"/>
      <c r="AB272" s="36" t="inlineStr"/>
      <c r="AC272" s="36" t="inlineStr"/>
      <c r="AD272" s="36" t="inlineStr"/>
      <c r="AE272" s="36" t="inlineStr"/>
      <c r="AF272" s="36" t="inlineStr"/>
      <c r="AG272" s="36" t="inlineStr"/>
      <c r="AH272">
        <f>COUNTA(D272:AG272)&gt;0</f>
        <v/>
      </c>
      <c r="AI272">
        <f>TRUE</f>
        <v/>
      </c>
      <c r="AJ272">
        <f>FALSE</f>
        <v/>
      </c>
      <c r="AK272">
        <f>IF(AH272,"ANSWERED","MISSING")</f>
        <v/>
      </c>
      <c r="AL272" t="inlineStr">
        <is>
          <t>NO_DEPENDENCY</t>
        </is>
      </c>
    </row>
    <row r="273">
      <c r="A273" s="29" t="inlineStr">
        <is>
          <t>CASP_AMLE_273_v1</t>
        </is>
      </c>
      <c r="B273" s="30" t="inlineStr">
        <is>
          <t>Country - CIU Investment Flows - Value</t>
        </is>
      </c>
      <c r="C273" s="35" t="inlineStr">
        <is>
          <t>TABLE: 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3" s="32" t="inlineStr"/>
      <c r="E273" s="36" t="inlineStr"/>
      <c r="F273" s="36" t="inlineStr"/>
      <c r="G273" s="36" t="inlineStr"/>
      <c r="H273" s="36" t="inlineStr"/>
      <c r="I273" s="36" t="inlineStr"/>
      <c r="J273" s="36" t="inlineStr"/>
      <c r="K273" s="36" t="inlineStr"/>
      <c r="L273" s="36" t="inlineStr"/>
      <c r="M273" s="36" t="inlineStr"/>
      <c r="N273" s="36" t="inlineStr"/>
      <c r="O273" s="36" t="inlineStr"/>
      <c r="P273" s="36" t="inlineStr"/>
      <c r="Q273" s="36" t="inlineStr"/>
      <c r="R273" s="36" t="inlineStr"/>
      <c r="S273" s="36" t="inlineStr"/>
      <c r="T273" s="36" t="inlineStr"/>
      <c r="U273" s="36" t="inlineStr"/>
      <c r="V273" s="36" t="inlineStr"/>
      <c r="W273" s="36" t="inlineStr"/>
      <c r="X273" s="36" t="inlineStr"/>
      <c r="Y273" s="36" t="inlineStr"/>
      <c r="Z273" s="36" t="inlineStr"/>
      <c r="AA273" s="36" t="inlineStr"/>
      <c r="AB273" s="36" t="inlineStr"/>
      <c r="AC273" s="36" t="inlineStr"/>
      <c r="AD273" s="36" t="inlineStr"/>
      <c r="AE273" s="36" t="inlineStr"/>
      <c r="AF273" s="36" t="inlineStr"/>
      <c r="AG273" s="36" t="inlineStr"/>
      <c r="AH273">
        <f>COUNTA(D273:AG273)&gt;0</f>
        <v/>
      </c>
      <c r="AI273">
        <f>TRUE</f>
        <v/>
      </c>
      <c r="AJ273">
        <f>FALSE</f>
        <v/>
      </c>
      <c r="AK273">
        <f>IF(AH273,"ANSWERED","MISSING")</f>
        <v/>
      </c>
      <c r="AL273" t="inlineStr">
        <is>
          <t>NO_DEPENDENCY</t>
        </is>
      </c>
    </row>
    <row r="274">
      <c r="A274" s="29" t="inlineStr">
        <is>
          <t>CASP_AMLE_274_v1</t>
        </is>
      </c>
      <c r="B274" s="30" t="inlineStr">
        <is>
          <t>CIU Investment Flows - Value</t>
        </is>
      </c>
      <c r="C274" s="35" t="inlineStr">
        <is>
          <t>TABLE: 9.0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74" s="32" t="inlineStr"/>
      <c r="E274" s="36" t="inlineStr"/>
      <c r="F274" s="36" t="inlineStr"/>
      <c r="G274" s="36" t="inlineStr"/>
      <c r="H274" s="36" t="inlineStr"/>
      <c r="I274" s="36" t="inlineStr"/>
      <c r="J274" s="36" t="inlineStr"/>
      <c r="K274" s="36" t="inlineStr"/>
      <c r="L274" s="36" t="inlineStr"/>
      <c r="M274" s="36" t="inlineStr"/>
      <c r="N274" s="36" t="inlineStr"/>
      <c r="O274" s="36" t="inlineStr"/>
      <c r="P274" s="36" t="inlineStr"/>
      <c r="Q274" s="36" t="inlineStr"/>
      <c r="R274" s="36" t="inlineStr"/>
      <c r="S274" s="36" t="inlineStr"/>
      <c r="T274" s="36" t="inlineStr"/>
      <c r="U274" s="36" t="inlineStr"/>
      <c r="V274" s="36" t="inlineStr"/>
      <c r="W274" s="36" t="inlineStr"/>
      <c r="X274" s="36" t="inlineStr"/>
      <c r="Y274" s="36" t="inlineStr"/>
      <c r="Z274" s="36" t="inlineStr"/>
      <c r="AA274" s="36" t="inlineStr"/>
      <c r="AB274" s="36" t="inlineStr"/>
      <c r="AC274" s="36" t="inlineStr"/>
      <c r="AD274" s="36" t="inlineStr"/>
      <c r="AE274" s="36" t="inlineStr"/>
      <c r="AF274" s="36" t="inlineStr"/>
      <c r="AG274" s="36" t="inlineStr"/>
      <c r="AH274">
        <f>COUNTA(D274:AG274)&gt;0</f>
        <v/>
      </c>
      <c r="AI274">
        <f>TRUE</f>
        <v/>
      </c>
      <c r="AJ274">
        <f>FALSE</f>
        <v/>
      </c>
      <c r="AK274">
        <f>IF(AH274,"ANSWERED","MISSING")</f>
        <v/>
      </c>
      <c r="AL274" t="inlineStr">
        <is>
          <t>NO_DEPENDENCY</t>
        </is>
      </c>
    </row>
    <row r="275">
      <c r="A275" s="29" t="inlineStr">
        <is>
          <t>CASP_AMLE_275_v1</t>
        </is>
      </c>
      <c r="B275" s="30" t="inlineStr">
        <is>
          <t>Country - Investors</t>
        </is>
      </c>
      <c r="C275" s="35" t="inlineStr">
        <is>
          <t>TABLE: 10.0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5" s="32" t="inlineStr"/>
      <c r="E275" s="36" t="inlineStr"/>
      <c r="F275" s="36" t="inlineStr"/>
      <c r="G275" s="36" t="inlineStr"/>
      <c r="H275" s="36" t="inlineStr"/>
      <c r="I275" s="36" t="inlineStr"/>
      <c r="J275" s="36" t="inlineStr"/>
      <c r="K275" s="36" t="inlineStr"/>
      <c r="L275" s="36" t="inlineStr"/>
      <c r="M275" s="36" t="inlineStr"/>
      <c r="N275" s="36" t="inlineStr"/>
      <c r="O275" s="36" t="inlineStr"/>
      <c r="P275" s="36" t="inlineStr"/>
      <c r="Q275" s="36" t="inlineStr"/>
      <c r="R275" s="36" t="inlineStr"/>
      <c r="S275" s="36" t="inlineStr"/>
      <c r="T275" s="36" t="inlineStr"/>
      <c r="U275" s="36" t="inlineStr"/>
      <c r="V275" s="36" t="inlineStr"/>
      <c r="W275" s="36" t="inlineStr"/>
      <c r="X275" s="36" t="inlineStr"/>
      <c r="Y275" s="36" t="inlineStr"/>
      <c r="Z275" s="36" t="inlineStr"/>
      <c r="AA275" s="36" t="inlineStr"/>
      <c r="AB275" s="36" t="inlineStr"/>
      <c r="AC275" s="36" t="inlineStr"/>
      <c r="AD275" s="36" t="inlineStr"/>
      <c r="AE275" s="36" t="inlineStr"/>
      <c r="AF275" s="36" t="inlineStr"/>
      <c r="AG275" s="36" t="inlineStr"/>
      <c r="AH275">
        <f>COUNTA(D275:AG275)&gt;0</f>
        <v/>
      </c>
      <c r="AI275">
        <f>TRUE</f>
        <v/>
      </c>
      <c r="AJ275">
        <f>FALSE</f>
        <v/>
      </c>
      <c r="AK275">
        <f>IF(AH275,"ANSWERED","MISSING")</f>
        <v/>
      </c>
      <c r="AL275" t="inlineStr">
        <is>
          <t>NO_DEPENDENCY</t>
        </is>
      </c>
    </row>
    <row r="276">
      <c r="A276" s="29" t="inlineStr">
        <is>
          <t>CASP_AMLE_276_v1</t>
        </is>
      </c>
      <c r="B276" s="30" t="inlineStr">
        <is>
          <t>Investors</t>
        </is>
      </c>
      <c r="C276" s="35" t="inlineStr">
        <is>
          <t>TABLE: 10.0
This datapoint is only applicable for reporting obliged entities acting as an Investment Firm and/or Asset Management Company.
For clarity, the concept of investor in this datapoint should coincide with the concept of c…
HOW TO ANSWER: Multiple values; one item per Value_N cell.</t>
        </is>
      </c>
      <c r="D276" s="32" t="inlineStr"/>
      <c r="E276" s="36" t="inlineStr"/>
      <c r="F276" s="36" t="inlineStr"/>
      <c r="G276" s="36" t="inlineStr"/>
      <c r="H276" s="36" t="inlineStr"/>
      <c r="I276" s="36" t="inlineStr"/>
      <c r="J276" s="36" t="inlineStr"/>
      <c r="K276" s="36" t="inlineStr"/>
      <c r="L276" s="36" t="inlineStr"/>
      <c r="M276" s="36" t="inlineStr"/>
      <c r="N276" s="36" t="inlineStr"/>
      <c r="O276" s="36" t="inlineStr"/>
      <c r="P276" s="36" t="inlineStr"/>
      <c r="Q276" s="36" t="inlineStr"/>
      <c r="R276" s="36" t="inlineStr"/>
      <c r="S276" s="36" t="inlineStr"/>
      <c r="T276" s="36" t="inlineStr"/>
      <c r="U276" s="36" t="inlineStr"/>
      <c r="V276" s="36" t="inlineStr"/>
      <c r="W276" s="36" t="inlineStr"/>
      <c r="X276" s="36" t="inlineStr"/>
      <c r="Y276" s="36" t="inlineStr"/>
      <c r="Z276" s="36" t="inlineStr"/>
      <c r="AA276" s="36" t="inlineStr"/>
      <c r="AB276" s="36" t="inlineStr"/>
      <c r="AC276" s="36" t="inlineStr"/>
      <c r="AD276" s="36" t="inlineStr"/>
      <c r="AE276" s="36" t="inlineStr"/>
      <c r="AF276" s="36" t="inlineStr"/>
      <c r="AG276" s="36" t="inlineStr"/>
      <c r="AH276">
        <f>COUNTA(D276:AG276)&gt;0</f>
        <v/>
      </c>
      <c r="AI276">
        <f>TRUE</f>
        <v/>
      </c>
      <c r="AJ276">
        <f>FALSE</f>
        <v/>
      </c>
      <c r="AK276">
        <f>IF(AH276,"ANSWERED","MISSING")</f>
        <v/>
      </c>
      <c r="AL276" t="inlineStr">
        <is>
          <t>NO_DEPENDENCY</t>
        </is>
      </c>
    </row>
    <row r="277">
      <c r="A277" s="29" t="inlineStr">
        <is>
          <t>CASP_AMLE_277_v1</t>
        </is>
      </c>
      <c r="B277" s="30" t="inlineStr">
        <is>
          <t>Country - Customer's BO residency</t>
        </is>
      </c>
      <c r="C277" s="35" t="inlineStr">
        <is>
          <t>TABLE: 11.0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7" s="32" t="inlineStr"/>
      <c r="E277" s="36" t="inlineStr"/>
      <c r="F277" s="36" t="inlineStr"/>
      <c r="G277" s="36" t="inlineStr"/>
      <c r="H277" s="36" t="inlineStr"/>
      <c r="I277" s="36" t="inlineStr"/>
      <c r="J277" s="36" t="inlineStr"/>
      <c r="K277" s="36" t="inlineStr"/>
      <c r="L277" s="36" t="inlineStr"/>
      <c r="M277" s="36" t="inlineStr"/>
      <c r="N277" s="36" t="inlineStr"/>
      <c r="O277" s="36" t="inlineStr"/>
      <c r="P277" s="36" t="inlineStr"/>
      <c r="Q277" s="36" t="inlineStr"/>
      <c r="R277" s="36" t="inlineStr"/>
      <c r="S277" s="36" t="inlineStr"/>
      <c r="T277" s="36" t="inlineStr"/>
      <c r="U277" s="36" t="inlineStr"/>
      <c r="V277" s="36" t="inlineStr"/>
      <c r="W277" s="36" t="inlineStr"/>
      <c r="X277" s="36" t="inlineStr"/>
      <c r="Y277" s="36" t="inlineStr"/>
      <c r="Z277" s="36" t="inlineStr"/>
      <c r="AA277" s="36" t="inlineStr"/>
      <c r="AB277" s="36" t="inlineStr"/>
      <c r="AC277" s="36" t="inlineStr"/>
      <c r="AD277" s="36" t="inlineStr"/>
      <c r="AE277" s="36" t="inlineStr"/>
      <c r="AF277" s="36" t="inlineStr"/>
      <c r="AG277" s="36" t="inlineStr"/>
      <c r="AH277">
        <f>COUNTA(D277:AG277)&gt;0</f>
        <v/>
      </c>
      <c r="AI277">
        <f>TRUE</f>
        <v/>
      </c>
      <c r="AJ277">
        <f>FALSE</f>
        <v/>
      </c>
      <c r="AK277">
        <f>IF(AH277,"ANSWERED","MISSING")</f>
        <v/>
      </c>
      <c r="AL277" t="inlineStr">
        <is>
          <t>NO_DEPENDENCY</t>
        </is>
      </c>
    </row>
    <row r="278">
      <c r="A278" s="29" t="inlineStr">
        <is>
          <t>CASP_AMLE_278_v1</t>
        </is>
      </c>
      <c r="B278" s="30" t="inlineStr">
        <is>
          <t>Customer's BO residency</t>
        </is>
      </c>
      <c r="C278" s="35" t="inlineStr">
        <is>
          <t>TABLE: 11.0
As at end of the previous calendar year, in the case of customers who are not natural persons, please provide the total number of BO's residing in each jurisdiction.
Please ensure that the amount entered under each Val…
HOW TO ANSWER: Multiple values; one item per Value_N cell.</t>
        </is>
      </c>
      <c r="D278" s="32" t="inlineStr"/>
      <c r="E278" s="36" t="inlineStr"/>
      <c r="F278" s="36" t="inlineStr"/>
      <c r="G278" s="36" t="inlineStr"/>
      <c r="H278" s="36" t="inlineStr"/>
      <c r="I278" s="36" t="inlineStr"/>
      <c r="J278" s="36" t="inlineStr"/>
      <c r="K278" s="36" t="inlineStr"/>
      <c r="L278" s="36" t="inlineStr"/>
      <c r="M278" s="36" t="inlineStr"/>
      <c r="N278" s="36" t="inlineStr"/>
      <c r="O278" s="36" t="inlineStr"/>
      <c r="P278" s="36" t="inlineStr"/>
      <c r="Q278" s="36" t="inlineStr"/>
      <c r="R278" s="36" t="inlineStr"/>
      <c r="S278" s="36" t="inlineStr"/>
      <c r="T278" s="36" t="inlineStr"/>
      <c r="U278" s="36" t="inlineStr"/>
      <c r="V278" s="36" t="inlineStr"/>
      <c r="W278" s="36" t="inlineStr"/>
      <c r="X278" s="36" t="inlineStr"/>
      <c r="Y278" s="36" t="inlineStr"/>
      <c r="Z278" s="36" t="inlineStr"/>
      <c r="AA278" s="36" t="inlineStr"/>
      <c r="AB278" s="36" t="inlineStr"/>
      <c r="AC278" s="36" t="inlineStr"/>
      <c r="AD278" s="36" t="inlineStr"/>
      <c r="AE278" s="36" t="inlineStr"/>
      <c r="AF278" s="36" t="inlineStr"/>
      <c r="AG278" s="36" t="inlineStr"/>
      <c r="AH278">
        <f>COUNTA(D278:AG278)&gt;0</f>
        <v/>
      </c>
      <c r="AI278">
        <f>TRUE</f>
        <v/>
      </c>
      <c r="AJ278">
        <f>FALSE</f>
        <v/>
      </c>
      <c r="AK278">
        <f>IF(AH278,"ANSWERED","MISSING")</f>
        <v/>
      </c>
      <c r="AL278" t="inlineStr">
        <is>
          <t>NO_DEPENDENCY</t>
        </is>
      </c>
    </row>
    <row r="279">
      <c r="A279" s="29" t="inlineStr">
        <is>
          <t>CASP_AMLE_279_v1</t>
        </is>
      </c>
      <c r="B279" s="30" t="inlineStr">
        <is>
          <t>Country - Assets under Management - Value</t>
        </is>
      </c>
      <c r="C279" s="35" t="inlineStr">
        <is>
          <t>TABLE: 12.0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79" s="32" t="inlineStr"/>
      <c r="E279" s="36" t="inlineStr"/>
      <c r="F279" s="36" t="inlineStr"/>
      <c r="G279" s="36" t="inlineStr"/>
      <c r="H279" s="36" t="inlineStr"/>
      <c r="I279" s="36" t="inlineStr"/>
      <c r="J279" s="36" t="inlineStr"/>
      <c r="K279" s="36" t="inlineStr"/>
      <c r="L279" s="36" t="inlineStr"/>
      <c r="M279" s="36" t="inlineStr"/>
      <c r="N279" s="36" t="inlineStr"/>
      <c r="O279" s="36" t="inlineStr"/>
      <c r="P279" s="36" t="inlineStr"/>
      <c r="Q279" s="36" t="inlineStr"/>
      <c r="R279" s="36" t="inlineStr"/>
      <c r="S279" s="36" t="inlineStr"/>
      <c r="T279" s="36" t="inlineStr"/>
      <c r="U279" s="36" t="inlineStr"/>
      <c r="V279" s="36" t="inlineStr"/>
      <c r="W279" s="36" t="inlineStr"/>
      <c r="X279" s="36" t="inlineStr"/>
      <c r="Y279" s="36" t="inlineStr"/>
      <c r="Z279" s="36" t="inlineStr"/>
      <c r="AA279" s="36" t="inlineStr"/>
      <c r="AB279" s="36" t="inlineStr"/>
      <c r="AC279" s="36" t="inlineStr"/>
      <c r="AD279" s="36" t="inlineStr"/>
      <c r="AE279" s="36" t="inlineStr"/>
      <c r="AF279" s="36" t="inlineStr"/>
      <c r="AG279" s="36" t="inlineStr"/>
      <c r="AH279">
        <f>COUNTA(D279:AG279)&gt;0</f>
        <v/>
      </c>
      <c r="AI279">
        <f>TRUE</f>
        <v/>
      </c>
      <c r="AJ279">
        <f>FALSE</f>
        <v/>
      </c>
      <c r="AK279">
        <f>IF(AH279,"ANSWERED","MISSING")</f>
        <v/>
      </c>
      <c r="AL279" t="inlineStr">
        <is>
          <t>NO_DEPENDENCY</t>
        </is>
      </c>
    </row>
    <row r="280">
      <c r="A280" s="29" t="inlineStr">
        <is>
          <t>CASP_AMLE_280_v1</t>
        </is>
      </c>
      <c r="B280" s="30" t="inlineStr">
        <is>
          <t>Assets under Management - Value</t>
        </is>
      </c>
      <c r="C280" s="35" t="inlineStr">
        <is>
          <t>TABLE: 12.0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0" s="32" t="inlineStr"/>
      <c r="E280" s="36" t="inlineStr"/>
      <c r="F280" s="36" t="inlineStr"/>
      <c r="G280" s="36" t="inlineStr"/>
      <c r="H280" s="36" t="inlineStr"/>
      <c r="I280" s="36" t="inlineStr"/>
      <c r="J280" s="36" t="inlineStr"/>
      <c r="K280" s="36" t="inlineStr"/>
      <c r="L280" s="36" t="inlineStr"/>
      <c r="M280" s="36" t="inlineStr"/>
      <c r="N280" s="36" t="inlineStr"/>
      <c r="O280" s="36" t="inlineStr"/>
      <c r="P280" s="36" t="inlineStr"/>
      <c r="Q280" s="36" t="inlineStr"/>
      <c r="R280" s="36" t="inlineStr"/>
      <c r="S280" s="36" t="inlineStr"/>
      <c r="T280" s="36" t="inlineStr"/>
      <c r="U280" s="36" t="inlineStr"/>
      <c r="V280" s="36" t="inlineStr"/>
      <c r="W280" s="36" t="inlineStr"/>
      <c r="X280" s="36" t="inlineStr"/>
      <c r="Y280" s="36" t="inlineStr"/>
      <c r="Z280" s="36" t="inlineStr"/>
      <c r="AA280" s="36" t="inlineStr"/>
      <c r="AB280" s="36" t="inlineStr"/>
      <c r="AC280" s="36" t="inlineStr"/>
      <c r="AD280" s="36" t="inlineStr"/>
      <c r="AE280" s="36" t="inlineStr"/>
      <c r="AF280" s="36" t="inlineStr"/>
      <c r="AG280" s="36" t="inlineStr"/>
      <c r="AH280">
        <f>COUNTA(D280:AG280)&gt;0</f>
        <v/>
      </c>
      <c r="AI280">
        <f>TRUE</f>
        <v/>
      </c>
      <c r="AJ280">
        <f>FALSE</f>
        <v/>
      </c>
      <c r="AK280">
        <f>IF(AH280,"ANSWERED","MISSING")</f>
        <v/>
      </c>
      <c r="AL280" t="inlineStr">
        <is>
          <t>NO_DEPENDENCY</t>
        </is>
      </c>
    </row>
    <row r="281">
      <c r="A281" s="29" t="inlineStr">
        <is>
          <t>CASP_AMLE_281_v1</t>
        </is>
      </c>
      <c r="B281" s="30" t="inlineStr">
        <is>
          <t>Country - Respondent Institutions</t>
        </is>
      </c>
      <c r="C281" s="35" t="inlineStr">
        <is>
          <t>TABLE: 13.0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1" s="32" t="inlineStr"/>
      <c r="E281" s="36" t="inlineStr"/>
      <c r="F281" s="36" t="inlineStr"/>
      <c r="G281" s="36" t="inlineStr"/>
      <c r="H281" s="36" t="inlineStr"/>
      <c r="I281" s="36" t="inlineStr"/>
      <c r="J281" s="36" t="inlineStr"/>
      <c r="K281" s="36" t="inlineStr"/>
      <c r="L281" s="36" t="inlineStr"/>
      <c r="M281" s="36" t="inlineStr"/>
      <c r="N281" s="36" t="inlineStr"/>
      <c r="O281" s="36" t="inlineStr"/>
      <c r="P281" s="36" t="inlineStr"/>
      <c r="Q281" s="36" t="inlineStr"/>
      <c r="R281" s="36" t="inlineStr"/>
      <c r="S281" s="36" t="inlineStr"/>
      <c r="T281" s="36" t="inlineStr"/>
      <c r="U281" s="36" t="inlineStr"/>
      <c r="V281" s="36" t="inlineStr"/>
      <c r="W281" s="36" t="inlineStr"/>
      <c r="X281" s="36" t="inlineStr"/>
      <c r="Y281" s="36" t="inlineStr"/>
      <c r="Z281" s="36" t="inlineStr"/>
      <c r="AA281" s="36" t="inlineStr"/>
      <c r="AB281" s="36" t="inlineStr"/>
      <c r="AC281" s="36" t="inlineStr"/>
      <c r="AD281" s="36" t="inlineStr"/>
      <c r="AE281" s="36" t="inlineStr"/>
      <c r="AF281" s="36" t="inlineStr"/>
      <c r="AG281" s="36" t="inlineStr"/>
      <c r="AH281">
        <f>COUNTA(D281:AG281)&gt;0</f>
        <v/>
      </c>
      <c r="AI281">
        <f>TRUE</f>
        <v/>
      </c>
      <c r="AJ281">
        <f>FALSE</f>
        <v/>
      </c>
      <c r="AK281">
        <f>IF(AH281,"ANSWERED","MISSING")</f>
        <v/>
      </c>
      <c r="AL281" t="inlineStr">
        <is>
          <t>NO_DEPENDENCY</t>
        </is>
      </c>
    </row>
    <row r="282">
      <c r="A282" s="29" t="inlineStr">
        <is>
          <t>CASP_AMLE_282_v1</t>
        </is>
      </c>
      <c r="B282" s="30" t="inlineStr">
        <is>
          <t>Respondent Institutions</t>
        </is>
      </c>
      <c r="C282" s="35" t="inlineStr">
        <is>
          <t>TABLE: 13.0
This datapoint is only applicable for reporting obliged entities acting as a Credit Institutions , Payment Institutions and/or CASP.
Obliged reporting entities should refer to correspondent relationship definition provi…
HOW TO ANSWER: Multiple values; one item per Value_N cell.</t>
        </is>
      </c>
      <c r="D282" s="32" t="inlineStr"/>
      <c r="E282" s="36" t="inlineStr"/>
      <c r="F282" s="36" t="inlineStr"/>
      <c r="G282" s="36" t="inlineStr"/>
      <c r="H282" s="36" t="inlineStr"/>
      <c r="I282" s="36" t="inlineStr"/>
      <c r="J282" s="36" t="inlineStr"/>
      <c r="K282" s="36" t="inlineStr"/>
      <c r="L282" s="36" t="inlineStr"/>
      <c r="M282" s="36" t="inlineStr"/>
      <c r="N282" s="36" t="inlineStr"/>
      <c r="O282" s="36" t="inlineStr"/>
      <c r="P282" s="36" t="inlineStr"/>
      <c r="Q282" s="36" t="inlineStr"/>
      <c r="R282" s="36" t="inlineStr"/>
      <c r="S282" s="36" t="inlineStr"/>
      <c r="T282" s="36" t="inlineStr"/>
      <c r="U282" s="36" t="inlineStr"/>
      <c r="V282" s="36" t="inlineStr"/>
      <c r="W282" s="36" t="inlineStr"/>
      <c r="X282" s="36" t="inlineStr"/>
      <c r="Y282" s="36" t="inlineStr"/>
      <c r="Z282" s="36" t="inlineStr"/>
      <c r="AA282" s="36" t="inlineStr"/>
      <c r="AB282" s="36" t="inlineStr"/>
      <c r="AC282" s="36" t="inlineStr"/>
      <c r="AD282" s="36" t="inlineStr"/>
      <c r="AE282" s="36" t="inlineStr"/>
      <c r="AF282" s="36" t="inlineStr"/>
      <c r="AG282" s="36" t="inlineStr"/>
      <c r="AH282">
        <f>COUNTA(D282:AG282)&gt;0</f>
        <v/>
      </c>
      <c r="AI282">
        <f>TRUE</f>
        <v/>
      </c>
      <c r="AJ282">
        <f>FALSE</f>
        <v/>
      </c>
      <c r="AK282">
        <f>IF(AH282,"ANSWERED","MISSING")</f>
        <v/>
      </c>
      <c r="AL282" t="inlineStr">
        <is>
          <t>NO_DEPENDENCY</t>
        </is>
      </c>
    </row>
    <row r="283">
      <c r="A283" s="29" t="inlineStr">
        <is>
          <t>CASP_AMLE_283_v1</t>
        </is>
      </c>
      <c r="B283" s="30" t="inlineStr">
        <is>
          <t>Country - Respondent Client Funds (Incoming) - Value</t>
        </is>
      </c>
      <c r="C283" s="35" t="inlineStr">
        <is>
          <t>TABLE: 14.0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3" s="32" t="inlineStr"/>
      <c r="E283" s="36" t="inlineStr"/>
      <c r="F283" s="36" t="inlineStr"/>
      <c r="G283" s="36" t="inlineStr"/>
      <c r="H283" s="36" t="inlineStr"/>
      <c r="I283" s="36" t="inlineStr"/>
      <c r="J283" s="36" t="inlineStr"/>
      <c r="K283" s="36" t="inlineStr"/>
      <c r="L283" s="36" t="inlineStr"/>
      <c r="M283" s="36" t="inlineStr"/>
      <c r="N283" s="36" t="inlineStr"/>
      <c r="O283" s="36" t="inlineStr"/>
      <c r="P283" s="36" t="inlineStr"/>
      <c r="Q283" s="36" t="inlineStr"/>
      <c r="R283" s="36" t="inlineStr"/>
      <c r="S283" s="36" t="inlineStr"/>
      <c r="T283" s="36" t="inlineStr"/>
      <c r="U283" s="36" t="inlineStr"/>
      <c r="V283" s="36" t="inlineStr"/>
      <c r="W283" s="36" t="inlineStr"/>
      <c r="X283" s="36" t="inlineStr"/>
      <c r="Y283" s="36" t="inlineStr"/>
      <c r="Z283" s="36" t="inlineStr"/>
      <c r="AA283" s="36" t="inlineStr"/>
      <c r="AB283" s="36" t="inlineStr"/>
      <c r="AC283" s="36" t="inlineStr"/>
      <c r="AD283" s="36" t="inlineStr"/>
      <c r="AE283" s="36" t="inlineStr"/>
      <c r="AF283" s="36" t="inlineStr"/>
      <c r="AG283" s="36" t="inlineStr"/>
      <c r="AH283">
        <f>COUNTA(D283:AG283)&gt;0</f>
        <v/>
      </c>
      <c r="AI283">
        <f>TRUE</f>
        <v/>
      </c>
      <c r="AJ283">
        <f>FALSE</f>
        <v/>
      </c>
      <c r="AK283">
        <f>IF(AH283,"ANSWERED","MISSING")</f>
        <v/>
      </c>
      <c r="AL283" t="inlineStr">
        <is>
          <t>NO_DEPENDENCY</t>
        </is>
      </c>
    </row>
    <row r="284">
      <c r="A284" s="29" t="inlineStr">
        <is>
          <t>CASP_AMLE_284_v1</t>
        </is>
      </c>
      <c r="B284" s="30" t="inlineStr">
        <is>
          <t>Respondent Client Funds (Incoming) - Value</t>
        </is>
      </c>
      <c r="C284" s="35" t="inlineStr">
        <is>
          <t>TABLE: 14.0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4" s="32" t="inlineStr"/>
      <c r="E284" s="36" t="inlineStr"/>
      <c r="F284" s="36" t="inlineStr"/>
      <c r="G284" s="36" t="inlineStr"/>
      <c r="H284" s="36" t="inlineStr"/>
      <c r="I284" s="36" t="inlineStr"/>
      <c r="J284" s="36" t="inlineStr"/>
      <c r="K284" s="36" t="inlineStr"/>
      <c r="L284" s="36" t="inlineStr"/>
      <c r="M284" s="36" t="inlineStr"/>
      <c r="N284" s="36" t="inlineStr"/>
      <c r="O284" s="36" t="inlineStr"/>
      <c r="P284" s="36" t="inlineStr"/>
      <c r="Q284" s="36" t="inlineStr"/>
      <c r="R284" s="36" t="inlineStr"/>
      <c r="S284" s="36" t="inlineStr"/>
      <c r="T284" s="36" t="inlineStr"/>
      <c r="U284" s="36" t="inlineStr"/>
      <c r="V284" s="36" t="inlineStr"/>
      <c r="W284" s="36" t="inlineStr"/>
      <c r="X284" s="36" t="inlineStr"/>
      <c r="Y284" s="36" t="inlineStr"/>
      <c r="Z284" s="36" t="inlineStr"/>
      <c r="AA284" s="36" t="inlineStr"/>
      <c r="AB284" s="36" t="inlineStr"/>
      <c r="AC284" s="36" t="inlineStr"/>
      <c r="AD284" s="36" t="inlineStr"/>
      <c r="AE284" s="36" t="inlineStr"/>
      <c r="AF284" s="36" t="inlineStr"/>
      <c r="AG284" s="36" t="inlineStr"/>
      <c r="AH284">
        <f>COUNTA(D284:AG284)&gt;0</f>
        <v/>
      </c>
      <c r="AI284">
        <f>TRUE</f>
        <v/>
      </c>
      <c r="AJ284">
        <f>FALSE</f>
        <v/>
      </c>
      <c r="AK284">
        <f>IF(AH284,"ANSWERED","MISSING")</f>
        <v/>
      </c>
      <c r="AL284" t="inlineStr">
        <is>
          <t>NO_DEPENDENCY</t>
        </is>
      </c>
    </row>
    <row r="285">
      <c r="A285" s="29" t="inlineStr">
        <is>
          <t>CASP_AMLE_285_v1</t>
        </is>
      </c>
      <c r="B285" s="30" t="inlineStr">
        <is>
          <t>Country - Respondent Client Funds (Outgoing) - Value</t>
        </is>
      </c>
      <c r="C285" s="35" t="inlineStr">
        <is>
          <t>TABLE: 15.0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5" s="32" t="inlineStr"/>
      <c r="E285" s="36" t="inlineStr"/>
      <c r="F285" s="36" t="inlineStr"/>
      <c r="G285" s="36" t="inlineStr"/>
      <c r="H285" s="36" t="inlineStr"/>
      <c r="I285" s="36" t="inlineStr"/>
      <c r="J285" s="36" t="inlineStr"/>
      <c r="K285" s="36" t="inlineStr"/>
      <c r="L285" s="36" t="inlineStr"/>
      <c r="M285" s="36" t="inlineStr"/>
      <c r="N285" s="36" t="inlineStr"/>
      <c r="O285" s="36" t="inlineStr"/>
      <c r="P285" s="36" t="inlineStr"/>
      <c r="Q285" s="36" t="inlineStr"/>
      <c r="R285" s="36" t="inlineStr"/>
      <c r="S285" s="36" t="inlineStr"/>
      <c r="T285" s="36" t="inlineStr"/>
      <c r="U285" s="36" t="inlineStr"/>
      <c r="V285" s="36" t="inlineStr"/>
      <c r="W285" s="36" t="inlineStr"/>
      <c r="X285" s="36" t="inlineStr"/>
      <c r="Y285" s="36" t="inlineStr"/>
      <c r="Z285" s="36" t="inlineStr"/>
      <c r="AA285" s="36" t="inlineStr"/>
      <c r="AB285" s="36" t="inlineStr"/>
      <c r="AC285" s="36" t="inlineStr"/>
      <c r="AD285" s="36" t="inlineStr"/>
      <c r="AE285" s="36" t="inlineStr"/>
      <c r="AF285" s="36" t="inlineStr"/>
      <c r="AG285" s="36" t="inlineStr"/>
      <c r="AH285">
        <f>COUNTA(D285:AG285)&gt;0</f>
        <v/>
      </c>
      <c r="AI285">
        <f>TRUE</f>
        <v/>
      </c>
      <c r="AJ285">
        <f>FALSE</f>
        <v/>
      </c>
      <c r="AK285">
        <f>IF(AH285,"ANSWERED","MISSING")</f>
        <v/>
      </c>
      <c r="AL285" t="inlineStr">
        <is>
          <t>NO_DEPENDENCY</t>
        </is>
      </c>
    </row>
    <row r="286">
      <c r="A286" s="29" t="inlineStr">
        <is>
          <t>CASP_AMLE_286_v1</t>
        </is>
      </c>
      <c r="B286" s="30" t="inlineStr">
        <is>
          <t>Respondent Client Funds (Outgoing) - Value</t>
        </is>
      </c>
      <c r="C286" s="35" t="inlineStr">
        <is>
          <t>TABLE: 15.0
Subject persons are required to use the same reporting currency selected for the MFSA prudential return when completing the AML/CFT return. This currency should be applied consistently across the entire return.Where a c…
HOW TO ANSWER: Multiple values; one item per Value_N cell.</t>
        </is>
      </c>
      <c r="D286" s="32" t="inlineStr"/>
      <c r="E286" s="36" t="inlineStr"/>
      <c r="F286" s="36" t="inlineStr"/>
      <c r="G286" s="36" t="inlineStr"/>
      <c r="H286" s="36" t="inlineStr"/>
      <c r="I286" s="36" t="inlineStr"/>
      <c r="J286" s="36" t="inlineStr"/>
      <c r="K286" s="36" t="inlineStr"/>
      <c r="L286" s="36" t="inlineStr"/>
      <c r="M286" s="36" t="inlineStr"/>
      <c r="N286" s="36" t="inlineStr"/>
      <c r="O286" s="36" t="inlineStr"/>
      <c r="P286" s="36" t="inlineStr"/>
      <c r="Q286" s="36" t="inlineStr"/>
      <c r="R286" s="36" t="inlineStr"/>
      <c r="S286" s="36" t="inlineStr"/>
      <c r="T286" s="36" t="inlineStr"/>
      <c r="U286" s="36" t="inlineStr"/>
      <c r="V286" s="36" t="inlineStr"/>
      <c r="W286" s="36" t="inlineStr"/>
      <c r="X286" s="36" t="inlineStr"/>
      <c r="Y286" s="36" t="inlineStr"/>
      <c r="Z286" s="36" t="inlineStr"/>
      <c r="AA286" s="36" t="inlineStr"/>
      <c r="AB286" s="36" t="inlineStr"/>
      <c r="AC286" s="36" t="inlineStr"/>
      <c r="AD286" s="36" t="inlineStr"/>
      <c r="AE286" s="36" t="inlineStr"/>
      <c r="AF286" s="36" t="inlineStr"/>
      <c r="AG286" s="36" t="inlineStr"/>
      <c r="AH286">
        <f>COUNTA(D286:AG286)&gt;0</f>
        <v/>
      </c>
      <c r="AI286">
        <f>TRUE</f>
        <v/>
      </c>
      <c r="AJ286">
        <f>FALSE</f>
        <v/>
      </c>
      <c r="AK286">
        <f>IF(AH286,"ANSWERED","MISSING")</f>
        <v/>
      </c>
      <c r="AL286" t="inlineStr">
        <is>
          <t>NO_DEPENDENCY</t>
        </is>
      </c>
    </row>
    <row r="287">
      <c r="A287" s="29" t="inlineStr">
        <is>
          <t>CASP_AMLE_287_v1</t>
        </is>
      </c>
      <c r="B287" s="30" t="inlineStr">
        <is>
          <t>Country - Number of branches by country</t>
        </is>
      </c>
      <c r="C287" s="35" t="inlineStr">
        <is>
          <t>TABLE: 16.0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7" s="32" t="inlineStr"/>
      <c r="E287" s="36" t="inlineStr"/>
      <c r="F287" s="36" t="inlineStr"/>
      <c r="G287" s="36" t="inlineStr"/>
      <c r="H287" s="36" t="inlineStr"/>
      <c r="I287" s="36" t="inlineStr"/>
      <c r="J287" s="36" t="inlineStr"/>
      <c r="K287" s="36" t="inlineStr"/>
      <c r="L287" s="36" t="inlineStr"/>
      <c r="M287" s="36" t="inlineStr"/>
      <c r="N287" s="36" t="inlineStr"/>
      <c r="O287" s="36" t="inlineStr"/>
      <c r="P287" s="36" t="inlineStr"/>
      <c r="Q287" s="36" t="inlineStr"/>
      <c r="R287" s="36" t="inlineStr"/>
      <c r="S287" s="36" t="inlineStr"/>
      <c r="T287" s="36" t="inlineStr"/>
      <c r="U287" s="36" t="inlineStr"/>
      <c r="V287" s="36" t="inlineStr"/>
      <c r="W287" s="36" t="inlineStr"/>
      <c r="X287" s="36" t="inlineStr"/>
      <c r="Y287" s="36" t="inlineStr"/>
      <c r="Z287" s="36" t="inlineStr"/>
      <c r="AA287" s="36" t="inlineStr"/>
      <c r="AB287" s="36" t="inlineStr"/>
      <c r="AC287" s="36" t="inlineStr"/>
      <c r="AD287" s="36" t="inlineStr"/>
      <c r="AE287" s="36" t="inlineStr"/>
      <c r="AF287" s="36" t="inlineStr"/>
      <c r="AG287" s="36" t="inlineStr"/>
      <c r="AH287">
        <f>COUNTA(D287:AG287)&gt;0</f>
        <v/>
      </c>
      <c r="AI287">
        <f>TRUE</f>
        <v/>
      </c>
      <c r="AJ287">
        <f>FALSE</f>
        <v/>
      </c>
      <c r="AK287">
        <f>IF(AH287,"ANSWERED","MISSING")</f>
        <v/>
      </c>
      <c r="AL287" t="inlineStr">
        <is>
          <t>NO_DEPENDENCY</t>
        </is>
      </c>
    </row>
    <row r="288">
      <c r="A288" s="29" t="inlineStr">
        <is>
          <t>CASP_AMLE_288_v1</t>
        </is>
      </c>
      <c r="B288" s="30" t="inlineStr">
        <is>
          <t>Number of branches by country</t>
        </is>
      </c>
      <c r="C288" s="35" t="inlineStr">
        <is>
          <t>TABLE: 16.0
This datapoint is applicable for all sectors.
In general, branches are establishments of an institution which is not a separate legal entity and which performs directly all or some activities of that credit or financial…
HOW TO ANSWER: Multiple values; one item per Value_N cell.</t>
        </is>
      </c>
      <c r="D288" s="32" t="inlineStr"/>
      <c r="E288" s="36" t="inlineStr"/>
      <c r="F288" s="36" t="inlineStr"/>
      <c r="G288" s="36" t="inlineStr"/>
      <c r="H288" s="36" t="inlineStr"/>
      <c r="I288" s="36" t="inlineStr"/>
      <c r="J288" s="36" t="inlineStr"/>
      <c r="K288" s="36" t="inlineStr"/>
      <c r="L288" s="36" t="inlineStr"/>
      <c r="M288" s="36" t="inlineStr"/>
      <c r="N288" s="36" t="inlineStr"/>
      <c r="O288" s="36" t="inlineStr"/>
      <c r="P288" s="36" t="inlineStr"/>
      <c r="Q288" s="36" t="inlineStr"/>
      <c r="R288" s="36" t="inlineStr"/>
      <c r="S288" s="36" t="inlineStr"/>
      <c r="T288" s="36" t="inlineStr"/>
      <c r="U288" s="36" t="inlineStr"/>
      <c r="V288" s="36" t="inlineStr"/>
      <c r="W288" s="36" t="inlineStr"/>
      <c r="X288" s="36" t="inlineStr"/>
      <c r="Y288" s="36" t="inlineStr"/>
      <c r="Z288" s="36" t="inlineStr"/>
      <c r="AA288" s="36" t="inlineStr"/>
      <c r="AB288" s="36" t="inlineStr"/>
      <c r="AC288" s="36" t="inlineStr"/>
      <c r="AD288" s="36" t="inlineStr"/>
      <c r="AE288" s="36" t="inlineStr"/>
      <c r="AF288" s="36" t="inlineStr"/>
      <c r="AG288" s="36" t="inlineStr"/>
      <c r="AH288">
        <f>COUNTA(D288:AG288)&gt;0</f>
        <v/>
      </c>
      <c r="AI288">
        <f>TRUE</f>
        <v/>
      </c>
      <c r="AJ288">
        <f>FALSE</f>
        <v/>
      </c>
      <c r="AK288">
        <f>IF(AH288,"ANSWERED","MISSING")</f>
        <v/>
      </c>
      <c r="AL288" t="inlineStr">
        <is>
          <t>NO_DEPENDENCY</t>
        </is>
      </c>
    </row>
    <row r="289">
      <c r="A289" s="29" t="inlineStr">
        <is>
          <t>CASP_AMLE_289_v1</t>
        </is>
      </c>
      <c r="B289" s="30" t="inlineStr">
        <is>
          <t>Country - Number of subsidiaries by country</t>
        </is>
      </c>
      <c r="C289" s="35" t="inlineStr">
        <is>
          <t>TABLE: 17.0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89" s="32" t="inlineStr"/>
      <c r="E289" s="36" t="inlineStr"/>
      <c r="F289" s="36" t="inlineStr"/>
      <c r="G289" s="36" t="inlineStr"/>
      <c r="H289" s="36" t="inlineStr"/>
      <c r="I289" s="36" t="inlineStr"/>
      <c r="J289" s="36" t="inlineStr"/>
      <c r="K289" s="36" t="inlineStr"/>
      <c r="L289" s="36" t="inlineStr"/>
      <c r="M289" s="36" t="inlineStr"/>
      <c r="N289" s="36" t="inlineStr"/>
      <c r="O289" s="36" t="inlineStr"/>
      <c r="P289" s="36" t="inlineStr"/>
      <c r="Q289" s="36" t="inlineStr"/>
      <c r="R289" s="36" t="inlineStr"/>
      <c r="S289" s="36" t="inlineStr"/>
      <c r="T289" s="36" t="inlineStr"/>
      <c r="U289" s="36" t="inlineStr"/>
      <c r="V289" s="36" t="inlineStr"/>
      <c r="W289" s="36" t="inlineStr"/>
      <c r="X289" s="36" t="inlineStr"/>
      <c r="Y289" s="36" t="inlineStr"/>
      <c r="Z289" s="36" t="inlineStr"/>
      <c r="AA289" s="36" t="inlineStr"/>
      <c r="AB289" s="36" t="inlineStr"/>
      <c r="AC289" s="36" t="inlineStr"/>
      <c r="AD289" s="36" t="inlineStr"/>
      <c r="AE289" s="36" t="inlineStr"/>
      <c r="AF289" s="36" t="inlineStr"/>
      <c r="AG289" s="36" t="inlineStr"/>
      <c r="AH289">
        <f>COUNTA(D289:AG289)&gt;0</f>
        <v/>
      </c>
      <c r="AI289">
        <f>TRUE</f>
        <v/>
      </c>
      <c r="AJ289">
        <f>FALSE</f>
        <v/>
      </c>
      <c r="AK289">
        <f>IF(AH289,"ANSWERED","MISSING")</f>
        <v/>
      </c>
      <c r="AL289" t="inlineStr">
        <is>
          <t>NO_DEPENDENCY</t>
        </is>
      </c>
    </row>
    <row r="290">
      <c r="A290" s="29" t="inlineStr">
        <is>
          <t>CASP_AMLE_290_v1</t>
        </is>
      </c>
      <c r="B290" s="30" t="inlineStr">
        <is>
          <t>Number of subsidiaries by country</t>
        </is>
      </c>
      <c r="C290" s="35" t="inlineStr">
        <is>
          <t>TABLE: 17.0
This datapoint is applicable for all sectors.
For the purpose of this reporting, a subsidiary is an undertaking that is an obliged entity, inside or outside the EU, controlled by the reporting obliged entity and that is…
HOW TO ANSWER: Multiple values; one item per Value_N cell.</t>
        </is>
      </c>
      <c r="D290" s="32" t="inlineStr"/>
      <c r="E290" s="36" t="inlineStr"/>
      <c r="F290" s="36" t="inlineStr"/>
      <c r="G290" s="36" t="inlineStr"/>
      <c r="H290" s="36" t="inlineStr"/>
      <c r="I290" s="36" t="inlineStr"/>
      <c r="J290" s="36" t="inlineStr"/>
      <c r="K290" s="36" t="inlineStr"/>
      <c r="L290" s="36" t="inlineStr"/>
      <c r="M290" s="36" t="inlineStr"/>
      <c r="N290" s="36" t="inlineStr"/>
      <c r="O290" s="36" t="inlineStr"/>
      <c r="P290" s="36" t="inlineStr"/>
      <c r="Q290" s="36" t="inlineStr"/>
      <c r="R290" s="36" t="inlineStr"/>
      <c r="S290" s="36" t="inlineStr"/>
      <c r="T290" s="36" t="inlineStr"/>
      <c r="U290" s="36" t="inlineStr"/>
      <c r="V290" s="36" t="inlineStr"/>
      <c r="W290" s="36" t="inlineStr"/>
      <c r="X290" s="36" t="inlineStr"/>
      <c r="Y290" s="36" t="inlineStr"/>
      <c r="Z290" s="36" t="inlineStr"/>
      <c r="AA290" s="36" t="inlineStr"/>
      <c r="AB290" s="36" t="inlineStr"/>
      <c r="AC290" s="36" t="inlineStr"/>
      <c r="AD290" s="36" t="inlineStr"/>
      <c r="AE290" s="36" t="inlineStr"/>
      <c r="AF290" s="36" t="inlineStr"/>
      <c r="AG290" s="36" t="inlineStr"/>
      <c r="AH290">
        <f>COUNTA(D290:AG290)&gt;0</f>
        <v/>
      </c>
      <c r="AI290">
        <f>TRUE</f>
        <v/>
      </c>
      <c r="AJ290">
        <f>FALSE</f>
        <v/>
      </c>
      <c r="AK290">
        <f>IF(AH290,"ANSWERED","MISSING")</f>
        <v/>
      </c>
      <c r="AL290" t="inlineStr">
        <is>
          <t>NO_DEPENDENCY</t>
        </is>
      </c>
    </row>
    <row r="291">
      <c r="A291" s="29" t="inlineStr">
        <is>
          <t>CASP_AMLE_291_v1</t>
        </is>
      </c>
      <c r="B291" s="30" t="inlineStr">
        <is>
          <t>Country - As at end of the previous calendar year, please indicate how many customers who were issuers operated in or from each jurisdiction.</t>
        </is>
      </c>
      <c r="C291" s="35" t="inlineStr">
        <is>
          <t>TABLE: 18.0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291" s="32" t="inlineStr"/>
      <c r="E291" s="36" t="inlineStr"/>
      <c r="F291" s="36" t="inlineStr"/>
      <c r="G291" s="36" t="inlineStr"/>
      <c r="H291" s="36" t="inlineStr"/>
      <c r="I291" s="36" t="inlineStr"/>
      <c r="J291" s="36" t="inlineStr"/>
      <c r="K291" s="36" t="inlineStr"/>
      <c r="L291" s="36" t="inlineStr"/>
      <c r="M291" s="36" t="inlineStr"/>
      <c r="N291" s="36" t="inlineStr"/>
      <c r="O291" s="36" t="inlineStr"/>
      <c r="P291" s="36" t="inlineStr"/>
      <c r="Q291" s="36" t="inlineStr"/>
      <c r="R291" s="36" t="inlineStr"/>
      <c r="S291" s="36" t="inlineStr"/>
      <c r="T291" s="36" t="inlineStr"/>
      <c r="U291" s="36" t="inlineStr"/>
      <c r="V291" s="36" t="inlineStr"/>
      <c r="W291" s="36" t="inlineStr"/>
      <c r="X291" s="36" t="inlineStr"/>
      <c r="Y291" s="36" t="inlineStr"/>
      <c r="Z291" s="36" t="inlineStr"/>
      <c r="AA291" s="36" t="inlineStr"/>
      <c r="AB291" s="36" t="inlineStr"/>
      <c r="AC291" s="36" t="inlineStr"/>
      <c r="AD291" s="36" t="inlineStr"/>
      <c r="AE291" s="36" t="inlineStr"/>
      <c r="AF291" s="36" t="inlineStr"/>
      <c r="AG291" s="36" t="inlineStr"/>
      <c r="AH291">
        <f>COUNTA(D291:AG291)&gt;0</f>
        <v/>
      </c>
      <c r="AI291">
        <f>TRUE</f>
        <v/>
      </c>
      <c r="AJ291">
        <f>FALSE</f>
        <v/>
      </c>
      <c r="AK291">
        <f>IF(AH291,"ANSWERED","MISSING")</f>
        <v/>
      </c>
      <c r="AL291" t="inlineStr">
        <is>
          <t>NO_DEPENDENCY</t>
        </is>
      </c>
    </row>
    <row r="292">
      <c r="A292" s="29" t="inlineStr">
        <is>
          <t>CASP_AMLE_292_v1</t>
        </is>
      </c>
      <c r="B292" s="30" t="inlineStr">
        <is>
          <t>As at end of the previous calendar year, please indicate how many customers who were issuers operated in or from each jurisdiction.</t>
        </is>
      </c>
      <c r="C292" s="35" t="inlineStr">
        <is>
          <t>TABLE: 18.0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“Country - As at end of the previous calendar year, please indicate how many customers who were issuers operated in or from each jurisdiction.” (CASP_AMLE_291) has been answered</t>
        </is>
      </c>
      <c r="D292" s="32" t="inlineStr"/>
      <c r="E292" s="36" t="inlineStr"/>
      <c r="F292" s="36" t="inlineStr"/>
      <c r="G292" s="36" t="inlineStr"/>
      <c r="H292" s="36" t="inlineStr"/>
      <c r="I292" s="36" t="inlineStr"/>
      <c r="J292" s="36" t="inlineStr"/>
      <c r="K292" s="36" t="inlineStr"/>
      <c r="L292" s="36" t="inlineStr"/>
      <c r="M292" s="36" t="inlineStr"/>
      <c r="N292" s="36" t="inlineStr"/>
      <c r="O292" s="36" t="inlineStr"/>
      <c r="P292" s="36" t="inlineStr"/>
      <c r="Q292" s="36" t="inlineStr"/>
      <c r="R292" s="36" t="inlineStr"/>
      <c r="S292" s="36" t="inlineStr"/>
      <c r="T292" s="36" t="inlineStr"/>
      <c r="U292" s="36" t="inlineStr"/>
      <c r="V292" s="36" t="inlineStr"/>
      <c r="W292" s="36" t="inlineStr"/>
      <c r="X292" s="36" t="inlineStr"/>
      <c r="Y292" s="36" t="inlineStr"/>
      <c r="Z292" s="36" t="inlineStr"/>
      <c r="AA292" s="36" t="inlineStr"/>
      <c r="AB292" s="36" t="inlineStr"/>
      <c r="AC292" s="36" t="inlineStr"/>
      <c r="AD292" s="36" t="inlineStr"/>
      <c r="AE292" s="36" t="inlineStr"/>
      <c r="AF292" s="36" t="inlineStr"/>
      <c r="AG292" s="36" t="inlineStr"/>
      <c r="AH292">
        <f>COUNTA(D292:AG292)&gt;0</f>
        <v/>
      </c>
      <c r="AI292">
        <f>IFERROR(D$291&lt;&gt;"",FALSE)</f>
        <v/>
      </c>
      <c r="AJ292">
        <f>IFERROR(AND(D$291="",NOT(D$291&lt;&gt;"")),FALSE)</f>
        <v/>
      </c>
      <c r="AK292">
        <f>IF(AI292,IF(AH292,"ANSWERED","MISSING"),IF(AJ292,IF(AH292,"INVALID","CONTROLLER MISSING"),IF(AH292,"INVALID","NOT APPLICABLE")))</f>
        <v/>
      </c>
      <c r="AL292" t="inlineStr">
        <is>
          <t>PARSED</t>
        </is>
      </c>
    </row>
    <row r="293">
      <c r="A293" s="29" t="inlineStr">
        <is>
          <t>CASP_AMLE_293_v1</t>
        </is>
      </c>
      <c r="B293" s="30" t="inlineStr">
        <is>
          <t>Country - As at the end of the previous calendar year, please indicate how many customers who were Crypto-Asset Service Providers  operated in or from each jurisdiction.</t>
        </is>
      </c>
      <c r="C293" s="35" t="inlineStr">
        <is>
          <t>TABLE: 19.0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At least one of these conditions must be met: “Product and Services” (CASP_AMLE_8) includes “C…</t>
        </is>
      </c>
      <c r="D293" s="32" t="inlineStr"/>
      <c r="E293" s="36" t="inlineStr"/>
      <c r="F293" s="36" t="inlineStr"/>
      <c r="G293" s="36" t="inlineStr"/>
      <c r="H293" s="36" t="inlineStr"/>
      <c r="I293" s="36" t="inlineStr"/>
      <c r="J293" s="36" t="inlineStr"/>
      <c r="K293" s="36" t="inlineStr"/>
      <c r="L293" s="36" t="inlineStr"/>
      <c r="M293" s="36" t="inlineStr"/>
      <c r="N293" s="36" t="inlineStr"/>
      <c r="O293" s="36" t="inlineStr"/>
      <c r="P293" s="36" t="inlineStr"/>
      <c r="Q293" s="36" t="inlineStr"/>
      <c r="R293" s="36" t="inlineStr"/>
      <c r="S293" s="36" t="inlineStr"/>
      <c r="T293" s="36" t="inlineStr"/>
      <c r="U293" s="36" t="inlineStr"/>
      <c r="V293" s="36" t="inlineStr"/>
      <c r="W293" s="36" t="inlineStr"/>
      <c r="X293" s="36" t="inlineStr"/>
      <c r="Y293" s="36" t="inlineStr"/>
      <c r="Z293" s="36" t="inlineStr"/>
      <c r="AA293" s="36" t="inlineStr"/>
      <c r="AB293" s="36" t="inlineStr"/>
      <c r="AC293" s="36" t="inlineStr"/>
      <c r="AD293" s="36" t="inlineStr"/>
      <c r="AE293" s="36" t="inlineStr"/>
      <c r="AF293" s="36" t="inlineStr"/>
      <c r="AG293" s="36" t="inlineStr"/>
      <c r="AH293">
        <f>COUNTA(D293:AG293)&gt;0</f>
        <v/>
      </c>
      <c r="AI293">
        <f>IFERROR(OR(COUNTIF('2- AMLE'!$D$37:$AG$37,"Custody of Crypto Assets")&gt;0,COUNTIF('2- AMLE'!$D$37:$AG$37,"Crypto Services (exchange, transfer)")&gt;0,COUNTIF('2- AMLE'!$D$37:$AG$37,"Crypto FIAT Cards")&gt;0),FALSE)</f>
        <v/>
      </c>
      <c r="AJ293">
        <f>IFERROR(AND(COUNTA('2- AMLE'!$D$37:$AG$37)=0,NOT(OR(COUNTIF('2- AMLE'!$D$37:$AG$37,"Custody of Crypto Assets")&gt;0,COUNTIF('2- AMLE'!$D$37:$AG$37,"Crypto Services (exchange, transfer)")&gt;0,COUNTIF('2- AMLE'!$D$37:$AG$37,"Crypto FIAT Cards")&gt;0))),FALSE)</f>
        <v/>
      </c>
      <c r="AK293">
        <f>IF(AI293,IF(AH293,"ANSWERED","MISSING"),IF(AJ293,IF(AH293,"INVALID","CONTROLLER MISSING"),IF(AH293,"INVALID","NOT APPLICABLE")))</f>
        <v/>
      </c>
      <c r="AL293" t="inlineStr">
        <is>
          <t>PARSED</t>
        </is>
      </c>
    </row>
    <row r="294">
      <c r="A294" s="29" t="inlineStr">
        <is>
          <t>CASP_AMLE_294_v1</t>
        </is>
      </c>
      <c r="B294" s="30" t="inlineStr">
        <is>
          <t>As at the end of the previous calendar year, please indicate how many customers who were Crypto-Asset Service Providers  operated in or from each jurisdiction.</t>
        </is>
      </c>
      <c r="C294" s="35" t="inlineStr">
        <is>
          <t>TABLE: 19.0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“Country - As at the end of the previous calendar year, please indicate how many customers who were Crypto-Asset Service Providers  operated in or from each jurisdiction.” (CASP_AMLE_293) has been answered</t>
        </is>
      </c>
      <c r="D294" s="36" t="inlineStr"/>
      <c r="E294" s="36" t="inlineStr"/>
      <c r="F294" s="36" t="inlineStr"/>
      <c r="G294" s="36" t="inlineStr"/>
      <c r="H294" s="36" t="inlineStr"/>
      <c r="I294" s="36" t="inlineStr"/>
      <c r="J294" s="36" t="inlineStr"/>
      <c r="K294" s="36" t="inlineStr"/>
      <c r="L294" s="36" t="inlineStr"/>
      <c r="M294" s="36" t="inlineStr"/>
      <c r="N294" s="36" t="inlineStr"/>
      <c r="O294" s="36" t="inlineStr"/>
      <c r="P294" s="36" t="inlineStr"/>
      <c r="Q294" s="36" t="inlineStr"/>
      <c r="R294" s="36" t="inlineStr"/>
      <c r="S294" s="36" t="inlineStr"/>
      <c r="T294" s="36" t="inlineStr"/>
      <c r="U294" s="36" t="inlineStr"/>
      <c r="V294" s="36" t="inlineStr"/>
      <c r="W294" s="36" t="inlineStr"/>
      <c r="X294" s="36" t="inlineStr"/>
      <c r="Y294" s="36" t="inlineStr"/>
      <c r="Z294" s="36" t="inlineStr"/>
      <c r="AA294" s="36" t="inlineStr"/>
      <c r="AB294" s="36" t="inlineStr"/>
      <c r="AC294" s="36" t="inlineStr"/>
      <c r="AD294" s="36" t="inlineStr"/>
      <c r="AE294" s="36" t="inlineStr"/>
      <c r="AF294" s="36" t="inlineStr"/>
      <c r="AG294" s="36" t="inlineStr"/>
      <c r="AH294">
        <f>COUNTA(D294:AG294)&gt;0</f>
        <v/>
      </c>
      <c r="AI294">
        <f>IFERROR(D$293&lt;&gt;"",FALSE)</f>
        <v/>
      </c>
      <c r="AJ294">
        <f>IFERROR(AND(D$293="",NOT(D$293&lt;&gt;"")),FALSE)</f>
        <v/>
      </c>
      <c r="AK294">
        <f>IF(AI294,IF(AH294,"ANSWERED","MISSING"),IF(AJ294,IF(AH294,"INVALID","CONTROLLER MISSING"),IF(AH294,"INVALID","NOT APPLICABLE")))</f>
        <v/>
      </c>
      <c r="AL294" t="inlineStr">
        <is>
          <t>PARSED</t>
        </is>
      </c>
    </row>
    <row r="295">
      <c r="A295" s="29" t="inlineStr">
        <is>
          <t>CASP_AMLE_295_v1</t>
        </is>
      </c>
      <c r="B295" s="30" t="inlineStr">
        <is>
          <t>Country - Transactions (Incoming) – Number (to include only transactions involving Payment Accounts)</t>
        </is>
      </c>
      <c r="C295" s="35" t="inlineStr">
        <is>
          <t>TABLE: 20.0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“Payment Accounts”</t>
        </is>
      </c>
      <c r="D295" s="36" t="inlineStr"/>
      <c r="E295" s="36" t="inlineStr"/>
      <c r="F295" s="36" t="inlineStr"/>
      <c r="G295" s="36" t="inlineStr"/>
      <c r="H295" s="36" t="inlineStr"/>
      <c r="I295" s="36" t="inlineStr"/>
      <c r="J295" s="36" t="inlineStr"/>
      <c r="K295" s="36" t="inlineStr"/>
      <c r="L295" s="36" t="inlineStr"/>
      <c r="M295" s="36" t="inlineStr"/>
      <c r="N295" s="36" t="inlineStr"/>
      <c r="O295" s="36" t="inlineStr"/>
      <c r="P295" s="36" t="inlineStr"/>
      <c r="Q295" s="36" t="inlineStr"/>
      <c r="R295" s="36" t="inlineStr"/>
      <c r="S295" s="36" t="inlineStr"/>
      <c r="T295" s="36" t="inlineStr"/>
      <c r="U295" s="36" t="inlineStr"/>
      <c r="V295" s="36" t="inlineStr"/>
      <c r="W295" s="36" t="inlineStr"/>
      <c r="X295" s="36" t="inlineStr"/>
      <c r="Y295" s="36" t="inlineStr"/>
      <c r="Z295" s="36" t="inlineStr"/>
      <c r="AA295" s="36" t="inlineStr"/>
      <c r="AB295" s="36" t="inlineStr"/>
      <c r="AC295" s="36" t="inlineStr"/>
      <c r="AD295" s="36" t="inlineStr"/>
      <c r="AE295" s="36" t="inlineStr"/>
      <c r="AF295" s="36" t="inlineStr"/>
      <c r="AG295" s="36" t="inlineStr"/>
      <c r="AH295">
        <f>COUNTA(D295:AG295)&gt;0</f>
        <v/>
      </c>
      <c r="AI295">
        <f>IFERROR(COUNTIF('2- AMLE'!$D$37:$AG$37,"Payment Accounts")&gt;0,FALSE)</f>
        <v/>
      </c>
      <c r="AJ295">
        <f>IFERROR(AND(COUNTA('2- AMLE'!$D$37:$AG$37)=0,NOT(COUNTIF('2- AMLE'!$D$37:$AG$37,"Payment Accounts")&gt;0)),FALSE)</f>
        <v/>
      </c>
      <c r="AK295">
        <f>IF(AI295,IF(AH295,"ANSWERED","MISSING"),IF(AJ295,IF(AH295,"INVALID","CONTROLLER MISSING"),IF(AH295,"INVALID","NOT APPLICABLE")))</f>
        <v/>
      </c>
      <c r="AL295" t="inlineStr">
        <is>
          <t>PARSED</t>
        </is>
      </c>
    </row>
    <row r="296">
      <c r="A296" s="29" t="inlineStr">
        <is>
          <t>CASP_AMLE_296_v1</t>
        </is>
      </c>
      <c r="B296" s="30" t="inlineStr">
        <is>
          <t>Transactions (Incoming) – Number (to include only transactions involving Payment Accounts)</t>
        </is>
      </c>
      <c r="C296" s="35" t="inlineStr">
        <is>
          <t>TABLE: 20.0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Payment Accounts)” (CASP_AMLE_295) has been answered</t>
        </is>
      </c>
      <c r="D296" s="36" t="inlineStr"/>
      <c r="E296" s="36" t="inlineStr"/>
      <c r="F296" s="36" t="inlineStr"/>
      <c r="G296" s="36" t="inlineStr"/>
      <c r="H296" s="36" t="inlineStr"/>
      <c r="I296" s="36" t="inlineStr"/>
      <c r="J296" s="36" t="inlineStr"/>
      <c r="K296" s="36" t="inlineStr"/>
      <c r="L296" s="36" t="inlineStr"/>
      <c r="M296" s="36" t="inlineStr"/>
      <c r="N296" s="36" t="inlineStr"/>
      <c r="O296" s="36" t="inlineStr"/>
      <c r="P296" s="36" t="inlineStr"/>
      <c r="Q296" s="36" t="inlineStr"/>
      <c r="R296" s="36" t="inlineStr"/>
      <c r="S296" s="36" t="inlineStr"/>
      <c r="T296" s="36" t="inlineStr"/>
      <c r="U296" s="36" t="inlineStr"/>
      <c r="V296" s="36" t="inlineStr"/>
      <c r="W296" s="36" t="inlineStr"/>
      <c r="X296" s="36" t="inlineStr"/>
      <c r="Y296" s="36" t="inlineStr"/>
      <c r="Z296" s="36" t="inlineStr"/>
      <c r="AA296" s="36" t="inlineStr"/>
      <c r="AB296" s="36" t="inlineStr"/>
      <c r="AC296" s="36" t="inlineStr"/>
      <c r="AD296" s="36" t="inlineStr"/>
      <c r="AE296" s="36" t="inlineStr"/>
      <c r="AF296" s="36" t="inlineStr"/>
      <c r="AG296" s="36" t="inlineStr"/>
      <c r="AH296">
        <f>COUNTA(D296:AG296)&gt;0</f>
        <v/>
      </c>
      <c r="AI296">
        <f>IFERROR(D$295&lt;&gt;"",FALSE)</f>
        <v/>
      </c>
      <c r="AJ296">
        <f>IFERROR(AND(D$295="",NOT(D$295&lt;&gt;"")),FALSE)</f>
        <v/>
      </c>
      <c r="AK296">
        <f>IF(AI296,IF(AH296,"ANSWERED","MISSING"),IF(AJ296,IF(AH296,"INVALID","CONTROLLER MISSING"),IF(AH296,"INVALID","NOT APPLICABLE")))</f>
        <v/>
      </c>
      <c r="AL296" t="inlineStr">
        <is>
          <t>PARSED</t>
        </is>
      </c>
    </row>
    <row r="297">
      <c r="A297" s="29" t="inlineStr">
        <is>
          <t>CASP_AMLE_297_v1</t>
        </is>
      </c>
      <c r="B297" s="30" t="inlineStr">
        <is>
          <t>Country - Transactions (Incoming) - Value (to include only transactions involving Payment Accounts)</t>
        </is>
      </c>
      <c r="C297" s="35" t="inlineStr">
        <is>
          <t>TABLE: 21.0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“Payment Accounts”</t>
        </is>
      </c>
      <c r="D297" s="36" t="inlineStr"/>
      <c r="E297" s="36" t="inlineStr"/>
      <c r="F297" s="36" t="inlineStr"/>
      <c r="G297" s="36" t="inlineStr"/>
      <c r="H297" s="36" t="inlineStr"/>
      <c r="I297" s="36" t="inlineStr"/>
      <c r="J297" s="36" t="inlineStr"/>
      <c r="K297" s="36" t="inlineStr"/>
      <c r="L297" s="36" t="inlineStr"/>
      <c r="M297" s="36" t="inlineStr"/>
      <c r="N297" s="36" t="inlineStr"/>
      <c r="O297" s="36" t="inlineStr"/>
      <c r="P297" s="36" t="inlineStr"/>
      <c r="Q297" s="36" t="inlineStr"/>
      <c r="R297" s="36" t="inlineStr"/>
      <c r="S297" s="36" t="inlineStr"/>
      <c r="T297" s="36" t="inlineStr"/>
      <c r="U297" s="36" t="inlineStr"/>
      <c r="V297" s="36" t="inlineStr"/>
      <c r="W297" s="36" t="inlineStr"/>
      <c r="X297" s="36" t="inlineStr"/>
      <c r="Y297" s="36" t="inlineStr"/>
      <c r="Z297" s="36" t="inlineStr"/>
      <c r="AA297" s="36" t="inlineStr"/>
      <c r="AB297" s="36" t="inlineStr"/>
      <c r="AC297" s="36" t="inlineStr"/>
      <c r="AD297" s="36" t="inlineStr"/>
      <c r="AE297" s="36" t="inlineStr"/>
      <c r="AF297" s="36" t="inlineStr"/>
      <c r="AG297" s="36" t="inlineStr"/>
      <c r="AH297">
        <f>COUNTA(D297:AG297)&gt;0</f>
        <v/>
      </c>
      <c r="AI297">
        <f>IFERROR(COUNTIF('2- AMLE'!$D$37:$AG$37,"Payment Accounts")&gt;0,FALSE)</f>
        <v/>
      </c>
      <c r="AJ297">
        <f>IFERROR(AND(COUNTA('2- AMLE'!$D$37:$AG$37)=0,NOT(COUNTIF('2- AMLE'!$D$37:$AG$37,"Payment Accounts")&gt;0)),FALSE)</f>
        <v/>
      </c>
      <c r="AK297">
        <f>IF(AI297,IF(AH297,"ANSWERED","MISSING"),IF(AJ297,IF(AH297,"INVALID","CONTROLLER MISSING"),IF(AH297,"INVALID","NOT APPLICABLE")))</f>
        <v/>
      </c>
      <c r="AL297" t="inlineStr">
        <is>
          <t>PARSED</t>
        </is>
      </c>
    </row>
    <row r="298">
      <c r="A298" s="29" t="inlineStr">
        <is>
          <t>CASP_AMLE_298_v1</t>
        </is>
      </c>
      <c r="B298" s="30" t="inlineStr">
        <is>
          <t>Transactions (Incoming) - Value (to include only transactions involving Payment Accounts)</t>
        </is>
      </c>
      <c r="C298" s="35" t="inlineStr">
        <is>
          <t>TABLE: 21.0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Payment Accounts)” (CASP_AMLE_297) has been answered</t>
        </is>
      </c>
      <c r="D298" s="36" t="inlineStr"/>
      <c r="E298" s="36" t="inlineStr"/>
      <c r="F298" s="36" t="inlineStr"/>
      <c r="G298" s="36" t="inlineStr"/>
      <c r="H298" s="36" t="inlineStr"/>
      <c r="I298" s="36" t="inlineStr"/>
      <c r="J298" s="36" t="inlineStr"/>
      <c r="K298" s="36" t="inlineStr"/>
      <c r="L298" s="36" t="inlineStr"/>
      <c r="M298" s="36" t="inlineStr"/>
      <c r="N298" s="36" t="inlineStr"/>
      <c r="O298" s="36" t="inlineStr"/>
      <c r="P298" s="36" t="inlineStr"/>
      <c r="Q298" s="36" t="inlineStr"/>
      <c r="R298" s="36" t="inlineStr"/>
      <c r="S298" s="36" t="inlineStr"/>
      <c r="T298" s="36" t="inlineStr"/>
      <c r="U298" s="36" t="inlineStr"/>
      <c r="V298" s="36" t="inlineStr"/>
      <c r="W298" s="36" t="inlineStr"/>
      <c r="X298" s="36" t="inlineStr"/>
      <c r="Y298" s="36" t="inlineStr"/>
      <c r="Z298" s="36" t="inlineStr"/>
      <c r="AA298" s="36" t="inlineStr"/>
      <c r="AB298" s="36" t="inlineStr"/>
      <c r="AC298" s="36" t="inlineStr"/>
      <c r="AD298" s="36" t="inlineStr"/>
      <c r="AE298" s="36" t="inlineStr"/>
      <c r="AF298" s="36" t="inlineStr"/>
      <c r="AG298" s="36" t="inlineStr"/>
      <c r="AH298">
        <f>COUNTA(D298:AG298)&gt;0</f>
        <v/>
      </c>
      <c r="AI298">
        <f>IFERROR(D$297&lt;&gt;"",FALSE)</f>
        <v/>
      </c>
      <c r="AJ298">
        <f>IFERROR(AND(D$297="",NOT(D$297&lt;&gt;"")),FALSE)</f>
        <v/>
      </c>
      <c r="AK298">
        <f>IF(AI298,IF(AH298,"ANSWERED","MISSING"),IF(AJ298,IF(AH298,"INVALID","CONTROLLER MISSING"),IF(AH298,"INVALID","NOT APPLICABLE")))</f>
        <v/>
      </c>
      <c r="AL298" t="inlineStr">
        <is>
          <t>PARSED</t>
        </is>
      </c>
    </row>
    <row r="299">
      <c r="A299" s="29" t="inlineStr">
        <is>
          <t>CASP_AMLE_299_v1</t>
        </is>
      </c>
      <c r="B299" s="30" t="inlineStr">
        <is>
          <t>Country - Transactions (Outgoing) - Number (to include only transactions involving Payment Accounts)</t>
        </is>
      </c>
      <c r="C299" s="35" t="inlineStr">
        <is>
          <t>TABLE: 22.0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“Payment Accounts”</t>
        </is>
      </c>
      <c r="D299" s="36" t="inlineStr"/>
      <c r="E299" s="36" t="inlineStr"/>
      <c r="F299" s="36" t="inlineStr"/>
      <c r="G299" s="36" t="inlineStr"/>
      <c r="H299" s="36" t="inlineStr"/>
      <c r="I299" s="36" t="inlineStr"/>
      <c r="J299" s="36" t="inlineStr"/>
      <c r="K299" s="36" t="inlineStr"/>
      <c r="L299" s="36" t="inlineStr"/>
      <c r="M299" s="36" t="inlineStr"/>
      <c r="N299" s="36" t="inlineStr"/>
      <c r="O299" s="36" t="inlineStr"/>
      <c r="P299" s="36" t="inlineStr"/>
      <c r="Q299" s="36" t="inlineStr"/>
      <c r="R299" s="36" t="inlineStr"/>
      <c r="S299" s="36" t="inlineStr"/>
      <c r="T299" s="36" t="inlineStr"/>
      <c r="U299" s="36" t="inlineStr"/>
      <c r="V299" s="36" t="inlineStr"/>
      <c r="W299" s="36" t="inlineStr"/>
      <c r="X299" s="36" t="inlineStr"/>
      <c r="Y299" s="36" t="inlineStr"/>
      <c r="Z299" s="36" t="inlineStr"/>
      <c r="AA299" s="36" t="inlineStr"/>
      <c r="AB299" s="36" t="inlineStr"/>
      <c r="AC299" s="36" t="inlineStr"/>
      <c r="AD299" s="36" t="inlineStr"/>
      <c r="AE299" s="36" t="inlineStr"/>
      <c r="AF299" s="36" t="inlineStr"/>
      <c r="AG299" s="36" t="inlineStr"/>
      <c r="AH299">
        <f>COUNTA(D299:AG299)&gt;0</f>
        <v/>
      </c>
      <c r="AI299">
        <f>IFERROR(COUNTIF('2- AMLE'!$D$37:$AG$37,"Payment Accounts")&gt;0,FALSE)</f>
        <v/>
      </c>
      <c r="AJ299">
        <f>IFERROR(AND(COUNTA('2- AMLE'!$D$37:$AG$37)=0,NOT(COUNTIF('2- AMLE'!$D$37:$AG$37,"Payment Accounts")&gt;0)),FALSE)</f>
        <v/>
      </c>
      <c r="AK299">
        <f>IF(AI299,IF(AH299,"ANSWERED","MISSING"),IF(AJ299,IF(AH299,"INVALID","CONTROLLER MISSING"),IF(AH299,"INVALID","NOT APPLICABLE")))</f>
        <v/>
      </c>
      <c r="AL299" t="inlineStr">
        <is>
          <t>PARSED</t>
        </is>
      </c>
    </row>
    <row r="300">
      <c r="A300" s="29" t="inlineStr">
        <is>
          <t>CASP_AMLE_300_v1</t>
        </is>
      </c>
      <c r="B300" s="30" t="inlineStr">
        <is>
          <t>Transactions (Outgoing) - Number (to include only transactions involving Payment Accounts)</t>
        </is>
      </c>
      <c r="C300" s="35" t="inlineStr">
        <is>
          <t>TABLE: 22.0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Payment Accounts)” (CASP_AMLE_299) has been answered</t>
        </is>
      </c>
      <c r="D300" s="36" t="inlineStr"/>
      <c r="E300" s="36" t="inlineStr"/>
      <c r="F300" s="36" t="inlineStr"/>
      <c r="G300" s="36" t="inlineStr"/>
      <c r="H300" s="36" t="inlineStr"/>
      <c r="I300" s="36" t="inlineStr"/>
      <c r="J300" s="36" t="inlineStr"/>
      <c r="K300" s="36" t="inlineStr"/>
      <c r="L300" s="36" t="inlineStr"/>
      <c r="M300" s="36" t="inlineStr"/>
      <c r="N300" s="36" t="inlineStr"/>
      <c r="O300" s="36" t="inlineStr"/>
      <c r="P300" s="36" t="inlineStr"/>
      <c r="Q300" s="36" t="inlineStr"/>
      <c r="R300" s="36" t="inlineStr"/>
      <c r="S300" s="36" t="inlineStr"/>
      <c r="T300" s="36" t="inlineStr"/>
      <c r="U300" s="36" t="inlineStr"/>
      <c r="V300" s="36" t="inlineStr"/>
      <c r="W300" s="36" t="inlineStr"/>
      <c r="X300" s="36" t="inlineStr"/>
      <c r="Y300" s="36" t="inlineStr"/>
      <c r="Z300" s="36" t="inlineStr"/>
      <c r="AA300" s="36" t="inlineStr"/>
      <c r="AB300" s="36" t="inlineStr"/>
      <c r="AC300" s="36" t="inlineStr"/>
      <c r="AD300" s="36" t="inlineStr"/>
      <c r="AE300" s="36" t="inlineStr"/>
      <c r="AF300" s="36" t="inlineStr"/>
      <c r="AG300" s="36" t="inlineStr"/>
      <c r="AH300">
        <f>COUNTA(D300:AG300)&gt;0</f>
        <v/>
      </c>
      <c r="AI300">
        <f>IFERROR(D$299&lt;&gt;"",FALSE)</f>
        <v/>
      </c>
      <c r="AJ300">
        <f>IFERROR(AND(D$299="",NOT(D$299&lt;&gt;"")),FALSE)</f>
        <v/>
      </c>
      <c r="AK300">
        <f>IF(AI300,IF(AH300,"ANSWERED","MISSING"),IF(AJ300,IF(AH300,"INVALID","CONTROLLER MISSING"),IF(AH300,"INVALID","NOT APPLICABLE")))</f>
        <v/>
      </c>
      <c r="AL300" t="inlineStr">
        <is>
          <t>PARSED</t>
        </is>
      </c>
    </row>
    <row r="301">
      <c r="A301" s="29" t="inlineStr">
        <is>
          <t>CASP_AMLE_301_v1</t>
        </is>
      </c>
      <c r="B301" s="30" t="inlineStr">
        <is>
          <t>Country - Transactions (Outgoing) - Value (to include only transactions involving Payment Accounts)</t>
        </is>
      </c>
      <c r="C301" s="35" t="inlineStr">
        <is>
          <t>TABLE: 23.0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“Payment Accounts”</t>
        </is>
      </c>
      <c r="D301" s="36" t="inlineStr"/>
      <c r="E301" s="36" t="inlineStr"/>
      <c r="F301" s="36" t="inlineStr"/>
      <c r="G301" s="36" t="inlineStr"/>
      <c r="H301" s="36" t="inlineStr"/>
      <c r="I301" s="36" t="inlineStr"/>
      <c r="J301" s="36" t="inlineStr"/>
      <c r="K301" s="36" t="inlineStr"/>
      <c r="L301" s="36" t="inlineStr"/>
      <c r="M301" s="36" t="inlineStr"/>
      <c r="N301" s="36" t="inlineStr"/>
      <c r="O301" s="36" t="inlineStr"/>
      <c r="P301" s="36" t="inlineStr"/>
      <c r="Q301" s="36" t="inlineStr"/>
      <c r="R301" s="36" t="inlineStr"/>
      <c r="S301" s="36" t="inlineStr"/>
      <c r="T301" s="36" t="inlineStr"/>
      <c r="U301" s="36" t="inlineStr"/>
      <c r="V301" s="36" t="inlineStr"/>
      <c r="W301" s="36" t="inlineStr"/>
      <c r="X301" s="36" t="inlineStr"/>
      <c r="Y301" s="36" t="inlineStr"/>
      <c r="Z301" s="36" t="inlineStr"/>
      <c r="AA301" s="36" t="inlineStr"/>
      <c r="AB301" s="36" t="inlineStr"/>
      <c r="AC301" s="36" t="inlineStr"/>
      <c r="AD301" s="36" t="inlineStr"/>
      <c r="AE301" s="36" t="inlineStr"/>
      <c r="AF301" s="36" t="inlineStr"/>
      <c r="AG301" s="36" t="inlineStr"/>
      <c r="AH301">
        <f>COUNTA(D301:AG301)&gt;0</f>
        <v/>
      </c>
      <c r="AI301">
        <f>IFERROR(COUNTIF('2- AMLE'!$D$37:$AG$37,"Payment Accounts")&gt;0,FALSE)</f>
        <v/>
      </c>
      <c r="AJ301">
        <f>IFERROR(AND(COUNTA('2- AMLE'!$D$37:$AG$37)=0,NOT(COUNTIF('2- AMLE'!$D$37:$AG$37,"Payment Accounts")&gt;0)),FALSE)</f>
        <v/>
      </c>
      <c r="AK301">
        <f>IF(AI301,IF(AH301,"ANSWERED","MISSING"),IF(AJ301,IF(AH301,"INVALID","CONTROLLER MISSING"),IF(AH301,"INVALID","NOT APPLICABLE")))</f>
        <v/>
      </c>
      <c r="AL301" t="inlineStr">
        <is>
          <t>PARSED</t>
        </is>
      </c>
    </row>
    <row r="302">
      <c r="A302" s="29" t="inlineStr">
        <is>
          <t>CASP_AMLE_302_v1</t>
        </is>
      </c>
      <c r="B302" s="30" t="inlineStr">
        <is>
          <t>Transactions (Outgoing) - Value (to include only transactions involving Payment Accounts)</t>
        </is>
      </c>
      <c r="C302" s="35" t="inlineStr">
        <is>
          <t>TABLE: 23.0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Payment Accounts)” (CASP_AMLE_301) has been answered</t>
        </is>
      </c>
      <c r="D302" s="36" t="inlineStr"/>
      <c r="E302" s="36" t="inlineStr"/>
      <c r="F302" s="36" t="inlineStr"/>
      <c r="G302" s="36" t="inlineStr"/>
      <c r="H302" s="36" t="inlineStr"/>
      <c r="I302" s="36" t="inlineStr"/>
      <c r="J302" s="36" t="inlineStr"/>
      <c r="K302" s="36" t="inlineStr"/>
      <c r="L302" s="36" t="inlineStr"/>
      <c r="M302" s="36" t="inlineStr"/>
      <c r="N302" s="36" t="inlineStr"/>
      <c r="O302" s="36" t="inlineStr"/>
      <c r="P302" s="36" t="inlineStr"/>
      <c r="Q302" s="36" t="inlineStr"/>
      <c r="R302" s="36" t="inlineStr"/>
      <c r="S302" s="36" t="inlineStr"/>
      <c r="T302" s="36" t="inlineStr"/>
      <c r="U302" s="36" t="inlineStr"/>
      <c r="V302" s="36" t="inlineStr"/>
      <c r="W302" s="36" t="inlineStr"/>
      <c r="X302" s="36" t="inlineStr"/>
      <c r="Y302" s="36" t="inlineStr"/>
      <c r="Z302" s="36" t="inlineStr"/>
      <c r="AA302" s="36" t="inlineStr"/>
      <c r="AB302" s="36" t="inlineStr"/>
      <c r="AC302" s="36" t="inlineStr"/>
      <c r="AD302" s="36" t="inlineStr"/>
      <c r="AE302" s="36" t="inlineStr"/>
      <c r="AF302" s="36" t="inlineStr"/>
      <c r="AG302" s="36" t="inlineStr"/>
      <c r="AH302">
        <f>COUNTA(D302:AG302)&gt;0</f>
        <v/>
      </c>
      <c r="AI302">
        <f>IFERROR(D$301&lt;&gt;"",FALSE)</f>
        <v/>
      </c>
      <c r="AJ302">
        <f>IFERROR(AND(D$301="",NOT(D$301&lt;&gt;"")),FALSE)</f>
        <v/>
      </c>
      <c r="AK302">
        <f>IF(AI302,IF(AH302,"ANSWERED","MISSING"),IF(AJ302,IF(AH302,"INVALID","CONTROLLER MISSING"),IF(AH302,"INVALID","NOT APPLICABLE")))</f>
        <v/>
      </c>
      <c r="AL302" t="inlineStr">
        <is>
          <t>PARSED</t>
        </is>
      </c>
    </row>
    <row r="303">
      <c r="A303" s="29" t="inlineStr">
        <is>
          <t>CASP_AMLE_303_v1</t>
        </is>
      </c>
      <c r="B303" s="30" t="inlineStr">
        <is>
          <t>Country - Transactions (Incoming) – Number (to include only transactions involving e-money institutions)</t>
        </is>
      </c>
      <c r="C303" s="35" t="inlineStr">
        <is>
          <t>TABLE: 24.0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“E-money”</t>
        </is>
      </c>
      <c r="D303" s="36" t="inlineStr"/>
      <c r="E303" s="36" t="inlineStr"/>
      <c r="F303" s="36" t="inlineStr"/>
      <c r="G303" s="36" t="inlineStr"/>
      <c r="H303" s="36" t="inlineStr"/>
      <c r="I303" s="36" t="inlineStr"/>
      <c r="J303" s="36" t="inlineStr"/>
      <c r="K303" s="36" t="inlineStr"/>
      <c r="L303" s="36" t="inlineStr"/>
      <c r="M303" s="36" t="inlineStr"/>
      <c r="N303" s="36" t="inlineStr"/>
      <c r="O303" s="36" t="inlineStr"/>
      <c r="P303" s="36" t="inlineStr"/>
      <c r="Q303" s="36" t="inlineStr"/>
      <c r="R303" s="36" t="inlineStr"/>
      <c r="S303" s="36" t="inlineStr"/>
      <c r="T303" s="36" t="inlineStr"/>
      <c r="U303" s="36" t="inlineStr"/>
      <c r="V303" s="36" t="inlineStr"/>
      <c r="W303" s="36" t="inlineStr"/>
      <c r="X303" s="36" t="inlineStr"/>
      <c r="Y303" s="36" t="inlineStr"/>
      <c r="Z303" s="36" t="inlineStr"/>
      <c r="AA303" s="36" t="inlineStr"/>
      <c r="AB303" s="36" t="inlineStr"/>
      <c r="AC303" s="36" t="inlineStr"/>
      <c r="AD303" s="36" t="inlineStr"/>
      <c r="AE303" s="36" t="inlineStr"/>
      <c r="AF303" s="36" t="inlineStr"/>
      <c r="AG303" s="36" t="inlineStr"/>
      <c r="AH303">
        <f>COUNTA(D303:AG303)&gt;0</f>
        <v/>
      </c>
      <c r="AI303">
        <f>IFERROR(COUNTIF('2- AMLE'!$D$37:$AG$37,"E-money")&gt;0,FALSE)</f>
        <v/>
      </c>
      <c r="AJ303">
        <f>IFERROR(AND(COUNTA('2- AMLE'!$D$37:$AG$37)=0,NOT(COUNTIF('2- AMLE'!$D$37:$AG$37,"E-money")&gt;0)),FALSE)</f>
        <v/>
      </c>
      <c r="AK303">
        <f>IF(AI303,IF(AH303,"ANSWERED","MISSING"),IF(AJ303,IF(AH303,"INVALID","CONTROLLER MISSING"),IF(AH303,"INVALID","NOT APPLICABLE")))</f>
        <v/>
      </c>
      <c r="AL303" t="inlineStr">
        <is>
          <t>PARSED</t>
        </is>
      </c>
    </row>
    <row r="304">
      <c r="A304" s="29" t="inlineStr">
        <is>
          <t>CASP_AMLE_304_v1</t>
        </is>
      </c>
      <c r="B304" s="30" t="inlineStr">
        <is>
          <t>Transactions (Incoming) – Number (to include only transactions involving e-money institutions)</t>
        </is>
      </c>
      <c r="C304" s="35" t="inlineStr">
        <is>
          <t>TABLE: 24.0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e-money institutions)” (CASP_AMLE_303) has been answered</t>
        </is>
      </c>
      <c r="D304" s="36" t="inlineStr"/>
      <c r="E304" s="36" t="inlineStr"/>
      <c r="F304" s="36" t="inlineStr"/>
      <c r="G304" s="36" t="inlineStr"/>
      <c r="H304" s="36" t="inlineStr"/>
      <c r="I304" s="36" t="inlineStr"/>
      <c r="J304" s="36" t="inlineStr"/>
      <c r="K304" s="36" t="inlineStr"/>
      <c r="L304" s="36" t="inlineStr"/>
      <c r="M304" s="36" t="inlineStr"/>
      <c r="N304" s="36" t="inlineStr"/>
      <c r="O304" s="36" t="inlineStr"/>
      <c r="P304" s="36" t="inlineStr"/>
      <c r="Q304" s="36" t="inlineStr"/>
      <c r="R304" s="36" t="inlineStr"/>
      <c r="S304" s="36" t="inlineStr"/>
      <c r="T304" s="36" t="inlineStr"/>
      <c r="U304" s="36" t="inlineStr"/>
      <c r="V304" s="36" t="inlineStr"/>
      <c r="W304" s="36" t="inlineStr"/>
      <c r="X304" s="36" t="inlineStr"/>
      <c r="Y304" s="36" t="inlineStr"/>
      <c r="Z304" s="36" t="inlineStr"/>
      <c r="AA304" s="36" t="inlineStr"/>
      <c r="AB304" s="36" t="inlineStr"/>
      <c r="AC304" s="36" t="inlineStr"/>
      <c r="AD304" s="36" t="inlineStr"/>
      <c r="AE304" s="36" t="inlineStr"/>
      <c r="AF304" s="36" t="inlineStr"/>
      <c r="AG304" s="36" t="inlineStr"/>
      <c r="AH304">
        <f>COUNTA(D304:AG304)&gt;0</f>
        <v/>
      </c>
      <c r="AI304">
        <f>IFERROR(D$303&lt;&gt;"",FALSE)</f>
        <v/>
      </c>
      <c r="AJ304">
        <f>IFERROR(AND(D$303="",NOT(D$303&lt;&gt;"")),FALSE)</f>
        <v/>
      </c>
      <c r="AK304">
        <f>IF(AI304,IF(AH304,"ANSWERED","MISSING"),IF(AJ304,IF(AH304,"INVALID","CONTROLLER MISSING"),IF(AH304,"INVALID","NOT APPLICABLE")))</f>
        <v/>
      </c>
      <c r="AL304" t="inlineStr">
        <is>
          <t>PARSED</t>
        </is>
      </c>
    </row>
    <row r="305">
      <c r="A305" s="29" t="inlineStr">
        <is>
          <t>CASP_AMLE_305_v1</t>
        </is>
      </c>
      <c r="B305" s="30" t="inlineStr">
        <is>
          <t>Country - Transactions (Incoming) - Value (to include only transactions involving e-money institutions)</t>
        </is>
      </c>
      <c r="C305" s="35" t="inlineStr">
        <is>
          <t>TABLE: 25.0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“E-money”</t>
        </is>
      </c>
      <c r="D305" s="36" t="inlineStr"/>
      <c r="E305" s="36" t="inlineStr"/>
      <c r="F305" s="36" t="inlineStr"/>
      <c r="G305" s="36" t="inlineStr"/>
      <c r="H305" s="36" t="inlineStr"/>
      <c r="I305" s="36" t="inlineStr"/>
      <c r="J305" s="36" t="inlineStr"/>
      <c r="K305" s="36" t="inlineStr"/>
      <c r="L305" s="36" t="inlineStr"/>
      <c r="M305" s="36" t="inlineStr"/>
      <c r="N305" s="36" t="inlineStr"/>
      <c r="O305" s="36" t="inlineStr"/>
      <c r="P305" s="36" t="inlineStr"/>
      <c r="Q305" s="36" t="inlineStr"/>
      <c r="R305" s="36" t="inlineStr"/>
      <c r="S305" s="36" t="inlineStr"/>
      <c r="T305" s="36" t="inlineStr"/>
      <c r="U305" s="36" t="inlineStr"/>
      <c r="V305" s="36" t="inlineStr"/>
      <c r="W305" s="36" t="inlineStr"/>
      <c r="X305" s="36" t="inlineStr"/>
      <c r="Y305" s="36" t="inlineStr"/>
      <c r="Z305" s="36" t="inlineStr"/>
      <c r="AA305" s="36" t="inlineStr"/>
      <c r="AB305" s="36" t="inlineStr"/>
      <c r="AC305" s="36" t="inlineStr"/>
      <c r="AD305" s="36" t="inlineStr"/>
      <c r="AE305" s="36" t="inlineStr"/>
      <c r="AF305" s="36" t="inlineStr"/>
      <c r="AG305" s="36" t="inlineStr"/>
      <c r="AH305">
        <f>COUNTA(D305:AG305)&gt;0</f>
        <v/>
      </c>
      <c r="AI305">
        <f>IFERROR(COUNTIF('2- AMLE'!$D$37:$AG$37,"E-money")&gt;0,FALSE)</f>
        <v/>
      </c>
      <c r="AJ305">
        <f>IFERROR(AND(COUNTA('2- AMLE'!$D$37:$AG$37)=0,NOT(COUNTIF('2- AMLE'!$D$37:$AG$37,"E-money")&gt;0)),FALSE)</f>
        <v/>
      </c>
      <c r="AK305">
        <f>IF(AI305,IF(AH305,"ANSWERED","MISSING"),IF(AJ305,IF(AH305,"INVALID","CONTROLLER MISSING"),IF(AH305,"INVALID","NOT APPLICABLE")))</f>
        <v/>
      </c>
      <c r="AL305" t="inlineStr">
        <is>
          <t>PARSED</t>
        </is>
      </c>
    </row>
    <row r="306">
      <c r="A306" s="29" t="inlineStr">
        <is>
          <t>CASP_AMLE_306_v1</t>
        </is>
      </c>
      <c r="B306" s="30" t="inlineStr">
        <is>
          <t>Transactions (Incoming) - Value (to include only transactions involving e-money institutions)</t>
        </is>
      </c>
      <c r="C306" s="35" t="inlineStr">
        <is>
          <t>TABLE: 25.0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e-money institutions)” (CASP_AMLE_305) has been answered</t>
        </is>
      </c>
      <c r="D306" s="36" t="inlineStr"/>
      <c r="E306" s="36" t="inlineStr"/>
      <c r="F306" s="36" t="inlineStr"/>
      <c r="G306" s="36" t="inlineStr"/>
      <c r="H306" s="36" t="inlineStr"/>
      <c r="I306" s="36" t="inlineStr"/>
      <c r="J306" s="36" t="inlineStr"/>
      <c r="K306" s="36" t="inlineStr"/>
      <c r="L306" s="36" t="inlineStr"/>
      <c r="M306" s="36" t="inlineStr"/>
      <c r="N306" s="36" t="inlineStr"/>
      <c r="O306" s="36" t="inlineStr"/>
      <c r="P306" s="36" t="inlineStr"/>
      <c r="Q306" s="36" t="inlineStr"/>
      <c r="R306" s="36" t="inlineStr"/>
      <c r="S306" s="36" t="inlineStr"/>
      <c r="T306" s="36" t="inlineStr"/>
      <c r="U306" s="36" t="inlineStr"/>
      <c r="V306" s="36" t="inlineStr"/>
      <c r="W306" s="36" t="inlineStr"/>
      <c r="X306" s="36" t="inlineStr"/>
      <c r="Y306" s="36" t="inlineStr"/>
      <c r="Z306" s="36" t="inlineStr"/>
      <c r="AA306" s="36" t="inlineStr"/>
      <c r="AB306" s="36" t="inlineStr"/>
      <c r="AC306" s="36" t="inlineStr"/>
      <c r="AD306" s="36" t="inlineStr"/>
      <c r="AE306" s="36" t="inlineStr"/>
      <c r="AF306" s="36" t="inlineStr"/>
      <c r="AG306" s="36" t="inlineStr"/>
      <c r="AH306">
        <f>COUNTA(D306:AG306)&gt;0</f>
        <v/>
      </c>
      <c r="AI306">
        <f>IFERROR(D$305&lt;&gt;"",FALSE)</f>
        <v/>
      </c>
      <c r="AJ306">
        <f>IFERROR(AND(D$305="",NOT(D$305&lt;&gt;"")),FALSE)</f>
        <v/>
      </c>
      <c r="AK306">
        <f>IF(AI306,IF(AH306,"ANSWERED","MISSING"),IF(AJ306,IF(AH306,"INVALID","CONTROLLER MISSING"),IF(AH306,"INVALID","NOT APPLICABLE")))</f>
        <v/>
      </c>
      <c r="AL306" t="inlineStr">
        <is>
          <t>PARSED</t>
        </is>
      </c>
    </row>
    <row r="307">
      <c r="A307" s="29" t="inlineStr">
        <is>
          <t>CASP_AMLE_307_v1</t>
        </is>
      </c>
      <c r="B307" s="30" t="inlineStr">
        <is>
          <t>Country - Transactions (Outgoing) - Number (to include only transactions involving e-money institutions)</t>
        </is>
      </c>
      <c r="C307" s="35" t="inlineStr">
        <is>
          <t>TABLE: 26.0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“E-money”</t>
        </is>
      </c>
      <c r="D307" s="36" t="inlineStr"/>
      <c r="E307" s="36" t="inlineStr"/>
      <c r="F307" s="36" t="inlineStr"/>
      <c r="G307" s="36" t="inlineStr"/>
      <c r="H307" s="36" t="inlineStr"/>
      <c r="I307" s="36" t="inlineStr"/>
      <c r="J307" s="36" t="inlineStr"/>
      <c r="K307" s="36" t="inlineStr"/>
      <c r="L307" s="36" t="inlineStr"/>
      <c r="M307" s="36" t="inlineStr"/>
      <c r="N307" s="36" t="inlineStr"/>
      <c r="O307" s="36" t="inlineStr"/>
      <c r="P307" s="36" t="inlineStr"/>
      <c r="Q307" s="36" t="inlineStr"/>
      <c r="R307" s="36" t="inlineStr"/>
      <c r="S307" s="36" t="inlineStr"/>
      <c r="T307" s="36" t="inlineStr"/>
      <c r="U307" s="36" t="inlineStr"/>
      <c r="V307" s="36" t="inlineStr"/>
      <c r="W307" s="36" t="inlineStr"/>
      <c r="X307" s="36" t="inlineStr"/>
      <c r="Y307" s="36" t="inlineStr"/>
      <c r="Z307" s="36" t="inlineStr"/>
      <c r="AA307" s="36" t="inlineStr"/>
      <c r="AB307" s="36" t="inlineStr"/>
      <c r="AC307" s="36" t="inlineStr"/>
      <c r="AD307" s="36" t="inlineStr"/>
      <c r="AE307" s="36" t="inlineStr"/>
      <c r="AF307" s="36" t="inlineStr"/>
      <c r="AG307" s="36" t="inlineStr"/>
      <c r="AH307">
        <f>COUNTA(D307:AG307)&gt;0</f>
        <v/>
      </c>
      <c r="AI307">
        <f>IFERROR(COUNTIF('2- AMLE'!$D$37:$AG$37,"E-money")&gt;0,FALSE)</f>
        <v/>
      </c>
      <c r="AJ307">
        <f>IFERROR(AND(COUNTA('2- AMLE'!$D$37:$AG$37)=0,NOT(COUNTIF('2- AMLE'!$D$37:$AG$37,"E-money")&gt;0)),FALSE)</f>
        <v/>
      </c>
      <c r="AK307">
        <f>IF(AI307,IF(AH307,"ANSWERED","MISSING"),IF(AJ307,IF(AH307,"INVALID","CONTROLLER MISSING"),IF(AH307,"INVALID","NOT APPLICABLE")))</f>
        <v/>
      </c>
      <c r="AL307" t="inlineStr">
        <is>
          <t>PARSED</t>
        </is>
      </c>
    </row>
    <row r="308">
      <c r="A308" s="29" t="inlineStr">
        <is>
          <t>CASP_AMLE_308_v1</t>
        </is>
      </c>
      <c r="B308" s="30" t="inlineStr">
        <is>
          <t>Transactions (Outgoing) - Number (to include only transactions involving e-money institutions)</t>
        </is>
      </c>
      <c r="C308" s="35" t="inlineStr">
        <is>
          <t>TABLE: 26.0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e-money institutions)” (CASP_AMLE_307) has been answered</t>
        </is>
      </c>
      <c r="D308" s="36" t="inlineStr"/>
      <c r="E308" s="36" t="inlineStr"/>
      <c r="F308" s="36" t="inlineStr"/>
      <c r="G308" s="36" t="inlineStr"/>
      <c r="H308" s="36" t="inlineStr"/>
      <c r="I308" s="36" t="inlineStr"/>
      <c r="J308" s="36" t="inlineStr"/>
      <c r="K308" s="36" t="inlineStr"/>
      <c r="L308" s="36" t="inlineStr"/>
      <c r="M308" s="36" t="inlineStr"/>
      <c r="N308" s="36" t="inlineStr"/>
      <c r="O308" s="36" t="inlineStr"/>
      <c r="P308" s="36" t="inlineStr"/>
      <c r="Q308" s="36" t="inlineStr"/>
      <c r="R308" s="36" t="inlineStr"/>
      <c r="S308" s="36" t="inlineStr"/>
      <c r="T308" s="36" t="inlineStr"/>
      <c r="U308" s="36" t="inlineStr"/>
      <c r="V308" s="36" t="inlineStr"/>
      <c r="W308" s="36" t="inlineStr"/>
      <c r="X308" s="36" t="inlineStr"/>
      <c r="Y308" s="36" t="inlineStr"/>
      <c r="Z308" s="36" t="inlineStr"/>
      <c r="AA308" s="36" t="inlineStr"/>
      <c r="AB308" s="36" t="inlineStr"/>
      <c r="AC308" s="36" t="inlineStr"/>
      <c r="AD308" s="36" t="inlineStr"/>
      <c r="AE308" s="36" t="inlineStr"/>
      <c r="AF308" s="36" t="inlineStr"/>
      <c r="AG308" s="36" t="inlineStr"/>
      <c r="AH308">
        <f>COUNTA(D308:AG308)&gt;0</f>
        <v/>
      </c>
      <c r="AI308">
        <f>IFERROR(D$307&lt;&gt;"",FALSE)</f>
        <v/>
      </c>
      <c r="AJ308">
        <f>IFERROR(AND(D$307="",NOT(D$307&lt;&gt;"")),FALSE)</f>
        <v/>
      </c>
      <c r="AK308">
        <f>IF(AI308,IF(AH308,"ANSWERED","MISSING"),IF(AJ308,IF(AH308,"INVALID","CONTROLLER MISSING"),IF(AH308,"INVALID","NOT APPLICABLE")))</f>
        <v/>
      </c>
      <c r="AL308" t="inlineStr">
        <is>
          <t>PARSED</t>
        </is>
      </c>
    </row>
    <row r="309">
      <c r="A309" s="29" t="inlineStr">
        <is>
          <t>CASP_AMLE_309_v1</t>
        </is>
      </c>
      <c r="B309" s="30" t="inlineStr">
        <is>
          <t>Country - Transactions (Outgoing) - Value (to include only transactions involving e-money institutions)</t>
        </is>
      </c>
      <c r="C309" s="35" t="inlineStr">
        <is>
          <t>TABLE: 27.0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“E-money”</t>
        </is>
      </c>
      <c r="D309" s="36" t="inlineStr"/>
      <c r="E309" s="36" t="inlineStr"/>
      <c r="F309" s="36" t="inlineStr"/>
      <c r="G309" s="36" t="inlineStr"/>
      <c r="H309" s="36" t="inlineStr"/>
      <c r="I309" s="36" t="inlineStr"/>
      <c r="J309" s="36" t="inlineStr"/>
      <c r="K309" s="36" t="inlineStr"/>
      <c r="L309" s="36" t="inlineStr"/>
      <c r="M309" s="36" t="inlineStr"/>
      <c r="N309" s="36" t="inlineStr"/>
      <c r="O309" s="36" t="inlineStr"/>
      <c r="P309" s="36" t="inlineStr"/>
      <c r="Q309" s="36" t="inlineStr"/>
      <c r="R309" s="36" t="inlineStr"/>
      <c r="S309" s="36" t="inlineStr"/>
      <c r="T309" s="36" t="inlineStr"/>
      <c r="U309" s="36" t="inlineStr"/>
      <c r="V309" s="36" t="inlineStr"/>
      <c r="W309" s="36" t="inlineStr"/>
      <c r="X309" s="36" t="inlineStr"/>
      <c r="Y309" s="36" t="inlineStr"/>
      <c r="Z309" s="36" t="inlineStr"/>
      <c r="AA309" s="36" t="inlineStr"/>
      <c r="AB309" s="36" t="inlineStr"/>
      <c r="AC309" s="36" t="inlineStr"/>
      <c r="AD309" s="36" t="inlineStr"/>
      <c r="AE309" s="36" t="inlineStr"/>
      <c r="AF309" s="36" t="inlineStr"/>
      <c r="AG309" s="36" t="inlineStr"/>
      <c r="AH309">
        <f>COUNTA(D309:AG309)&gt;0</f>
        <v/>
      </c>
      <c r="AI309">
        <f>IFERROR(COUNTIF('2- AMLE'!$D$37:$AG$37,"E-money")&gt;0,FALSE)</f>
        <v/>
      </c>
      <c r="AJ309">
        <f>IFERROR(AND(COUNTA('2- AMLE'!$D$37:$AG$37)=0,NOT(COUNTIF('2- AMLE'!$D$37:$AG$37,"E-money")&gt;0)),FALSE)</f>
        <v/>
      </c>
      <c r="AK309">
        <f>IF(AI309,IF(AH309,"ANSWERED","MISSING"),IF(AJ309,IF(AH309,"INVALID","CONTROLLER MISSING"),IF(AH309,"INVALID","NOT APPLICABLE")))</f>
        <v/>
      </c>
      <c r="AL309" t="inlineStr">
        <is>
          <t>PARSED</t>
        </is>
      </c>
    </row>
    <row r="310">
      <c r="A310" s="29" t="inlineStr">
        <is>
          <t>CASP_AMLE_310_v1</t>
        </is>
      </c>
      <c r="B310" s="30" t="inlineStr">
        <is>
          <t>Transactions (Outgoing) - Value (to include only transactions involving e-money institutions)</t>
        </is>
      </c>
      <c r="C310" s="35" t="inlineStr">
        <is>
          <t>TABLE: 27.0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e-money institutions)” (CASP_AMLE_309) has been answered</t>
        </is>
      </c>
      <c r="D310" s="36" t="inlineStr"/>
      <c r="E310" s="36" t="inlineStr"/>
      <c r="F310" s="36" t="inlineStr"/>
      <c r="G310" s="36" t="inlineStr"/>
      <c r="H310" s="36" t="inlineStr"/>
      <c r="I310" s="36" t="inlineStr"/>
      <c r="J310" s="36" t="inlineStr"/>
      <c r="K310" s="36" t="inlineStr"/>
      <c r="L310" s="36" t="inlineStr"/>
      <c r="M310" s="36" t="inlineStr"/>
      <c r="N310" s="36" t="inlineStr"/>
      <c r="O310" s="36" t="inlineStr"/>
      <c r="P310" s="36" t="inlineStr"/>
      <c r="Q310" s="36" t="inlineStr"/>
      <c r="R310" s="36" t="inlineStr"/>
      <c r="S310" s="36" t="inlineStr"/>
      <c r="T310" s="36" t="inlineStr"/>
      <c r="U310" s="36" t="inlineStr"/>
      <c r="V310" s="36" t="inlineStr"/>
      <c r="W310" s="36" t="inlineStr"/>
      <c r="X310" s="36" t="inlineStr"/>
      <c r="Y310" s="36" t="inlineStr"/>
      <c r="Z310" s="36" t="inlineStr"/>
      <c r="AA310" s="36" t="inlineStr"/>
      <c r="AB310" s="36" t="inlineStr"/>
      <c r="AC310" s="36" t="inlineStr"/>
      <c r="AD310" s="36" t="inlineStr"/>
      <c r="AE310" s="36" t="inlineStr"/>
      <c r="AF310" s="36" t="inlineStr"/>
      <c r="AG310" s="36" t="inlineStr"/>
      <c r="AH310">
        <f>COUNTA(D310:AG310)&gt;0</f>
        <v/>
      </c>
      <c r="AI310">
        <f>IFERROR(D$309&lt;&gt;"",FALSE)</f>
        <v/>
      </c>
      <c r="AJ310">
        <f>IFERROR(AND(D$309="",NOT(D$309&lt;&gt;"")),FALSE)</f>
        <v/>
      </c>
      <c r="AK310">
        <f>IF(AI310,IF(AH310,"ANSWERED","MISSING"),IF(AJ310,IF(AH310,"INVALID","CONTROLLER MISSING"),IF(AH310,"INVALID","NOT APPLICABLE")))</f>
        <v/>
      </c>
      <c r="AL310" t="inlineStr">
        <is>
          <t>PARSED</t>
        </is>
      </c>
    </row>
    <row r="311">
      <c r="A311" s="29" t="inlineStr">
        <is>
          <t>CASP_AMLE_311_v1</t>
        </is>
      </c>
      <c r="B311" s="30" t="inlineStr">
        <is>
          <t>Country - Transactions (Incoming) – Number (to include only transactions involving money remittance)</t>
        </is>
      </c>
      <c r="C311" s="35" t="inlineStr">
        <is>
          <t>TABLE: 28.0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“Money Remittance”</t>
        </is>
      </c>
      <c r="D311" s="36" t="inlineStr"/>
      <c r="E311" s="36" t="inlineStr"/>
      <c r="F311" s="36" t="inlineStr"/>
      <c r="G311" s="36" t="inlineStr"/>
      <c r="H311" s="36" t="inlineStr"/>
      <c r="I311" s="36" t="inlineStr"/>
      <c r="J311" s="36" t="inlineStr"/>
      <c r="K311" s="36" t="inlineStr"/>
      <c r="L311" s="36" t="inlineStr"/>
      <c r="M311" s="36" t="inlineStr"/>
      <c r="N311" s="36" t="inlineStr"/>
      <c r="O311" s="36" t="inlineStr"/>
      <c r="P311" s="36" t="inlineStr"/>
      <c r="Q311" s="36" t="inlineStr"/>
      <c r="R311" s="36" t="inlineStr"/>
      <c r="S311" s="36" t="inlineStr"/>
      <c r="T311" s="36" t="inlineStr"/>
      <c r="U311" s="36" t="inlineStr"/>
      <c r="V311" s="36" t="inlineStr"/>
      <c r="W311" s="36" t="inlineStr"/>
      <c r="X311" s="36" t="inlineStr"/>
      <c r="Y311" s="36" t="inlineStr"/>
      <c r="Z311" s="36" t="inlineStr"/>
      <c r="AA311" s="36" t="inlineStr"/>
      <c r="AB311" s="36" t="inlineStr"/>
      <c r="AC311" s="36" t="inlineStr"/>
      <c r="AD311" s="36" t="inlineStr"/>
      <c r="AE311" s="36" t="inlineStr"/>
      <c r="AF311" s="36" t="inlineStr"/>
      <c r="AG311" s="36" t="inlineStr"/>
      <c r="AH311">
        <f>COUNTA(D311:AG311)&gt;0</f>
        <v/>
      </c>
      <c r="AI311">
        <f>IFERROR(COUNTIF('2- AMLE'!$D$37:$AG$37,"Money Remittance")&gt;0,FALSE)</f>
        <v/>
      </c>
      <c r="AJ311">
        <f>IFERROR(AND(COUNTA('2- AMLE'!$D$37:$AG$37)=0,NOT(COUNTIF('2- AMLE'!$D$37:$AG$37,"Money Remittance")&gt;0)),FALSE)</f>
        <v/>
      </c>
      <c r="AK311">
        <f>IF(AI311,IF(AH311,"ANSWERED","MISSING"),IF(AJ311,IF(AH311,"INVALID","CONTROLLER MISSING"),IF(AH311,"INVALID","NOT APPLICABLE")))</f>
        <v/>
      </c>
      <c r="AL311" t="inlineStr">
        <is>
          <t>PARSED</t>
        </is>
      </c>
    </row>
    <row r="312">
      <c r="A312" s="29" t="inlineStr">
        <is>
          <t>CASP_AMLE_312_v1</t>
        </is>
      </c>
      <c r="B312" s="30" t="inlineStr">
        <is>
          <t>Transactions (Incoming) – Number (to include only transactions involving money remittance)</t>
        </is>
      </c>
      <c r="C312" s="35" t="inlineStr">
        <is>
          <t>TABLE: 28.0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money remittance)” (CASP_AMLE_311) has been answered</t>
        </is>
      </c>
      <c r="D312" s="36" t="inlineStr"/>
      <c r="E312" s="36" t="inlineStr"/>
      <c r="F312" s="36" t="inlineStr"/>
      <c r="G312" s="36" t="inlineStr"/>
      <c r="H312" s="36" t="inlineStr"/>
      <c r="I312" s="36" t="inlineStr"/>
      <c r="J312" s="36" t="inlineStr"/>
      <c r="K312" s="36" t="inlineStr"/>
      <c r="L312" s="36" t="inlineStr"/>
      <c r="M312" s="36" t="inlineStr"/>
      <c r="N312" s="36" t="inlineStr"/>
      <c r="O312" s="36" t="inlineStr"/>
      <c r="P312" s="36" t="inlineStr"/>
      <c r="Q312" s="36" t="inlineStr"/>
      <c r="R312" s="36" t="inlineStr"/>
      <c r="S312" s="36" t="inlineStr"/>
      <c r="T312" s="36" t="inlineStr"/>
      <c r="U312" s="36" t="inlineStr"/>
      <c r="V312" s="36" t="inlineStr"/>
      <c r="W312" s="36" t="inlineStr"/>
      <c r="X312" s="36" t="inlineStr"/>
      <c r="Y312" s="36" t="inlineStr"/>
      <c r="Z312" s="36" t="inlineStr"/>
      <c r="AA312" s="36" t="inlineStr"/>
      <c r="AB312" s="36" t="inlineStr"/>
      <c r="AC312" s="36" t="inlineStr"/>
      <c r="AD312" s="36" t="inlineStr"/>
      <c r="AE312" s="36" t="inlineStr"/>
      <c r="AF312" s="36" t="inlineStr"/>
      <c r="AG312" s="36" t="inlineStr"/>
      <c r="AH312">
        <f>COUNTA(D312:AG312)&gt;0</f>
        <v/>
      </c>
      <c r="AI312">
        <f>IFERROR(D$311&lt;&gt;"",FALSE)</f>
        <v/>
      </c>
      <c r="AJ312">
        <f>IFERROR(AND(D$311="",NOT(D$311&lt;&gt;"")),FALSE)</f>
        <v/>
      </c>
      <c r="AK312">
        <f>IF(AI312,IF(AH312,"ANSWERED","MISSING"),IF(AJ312,IF(AH312,"INVALID","CONTROLLER MISSING"),IF(AH312,"INVALID","NOT APPLICABLE")))</f>
        <v/>
      </c>
      <c r="AL312" t="inlineStr">
        <is>
          <t>PARSED</t>
        </is>
      </c>
    </row>
    <row r="313">
      <c r="A313" s="29" t="inlineStr">
        <is>
          <t>CASP_AMLE_313_v1</t>
        </is>
      </c>
      <c r="B313" s="30" t="inlineStr">
        <is>
          <t>Country - Transactions (Incoming) - Value (to include only transactions involving money remittance)</t>
        </is>
      </c>
      <c r="C313" s="35" t="inlineStr">
        <is>
          <t>TABLE: 29.0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“Money Remittance”</t>
        </is>
      </c>
      <c r="D313" s="36" t="inlineStr"/>
      <c r="E313" s="36" t="inlineStr"/>
      <c r="F313" s="36" t="inlineStr"/>
      <c r="G313" s="36" t="inlineStr"/>
      <c r="H313" s="36" t="inlineStr"/>
      <c r="I313" s="36" t="inlineStr"/>
      <c r="J313" s="36" t="inlineStr"/>
      <c r="K313" s="36" t="inlineStr"/>
      <c r="L313" s="36" t="inlineStr"/>
      <c r="M313" s="36" t="inlineStr"/>
      <c r="N313" s="36" t="inlineStr"/>
      <c r="O313" s="36" t="inlineStr"/>
      <c r="P313" s="36" t="inlineStr"/>
      <c r="Q313" s="36" t="inlineStr"/>
      <c r="R313" s="36" t="inlineStr"/>
      <c r="S313" s="36" t="inlineStr"/>
      <c r="T313" s="36" t="inlineStr"/>
      <c r="U313" s="36" t="inlineStr"/>
      <c r="V313" s="36" t="inlineStr"/>
      <c r="W313" s="36" t="inlineStr"/>
      <c r="X313" s="36" t="inlineStr"/>
      <c r="Y313" s="36" t="inlineStr"/>
      <c r="Z313" s="36" t="inlineStr"/>
      <c r="AA313" s="36" t="inlineStr"/>
      <c r="AB313" s="36" t="inlineStr"/>
      <c r="AC313" s="36" t="inlineStr"/>
      <c r="AD313" s="36" t="inlineStr"/>
      <c r="AE313" s="36" t="inlineStr"/>
      <c r="AF313" s="36" t="inlineStr"/>
      <c r="AG313" s="36" t="inlineStr"/>
      <c r="AH313">
        <f>COUNTA(D313:AG313)&gt;0</f>
        <v/>
      </c>
      <c r="AI313">
        <f>IFERROR(COUNTIF('2- AMLE'!$D$37:$AG$37,"Money Remittance")&gt;0,FALSE)</f>
        <v/>
      </c>
      <c r="AJ313">
        <f>IFERROR(AND(COUNTA('2- AMLE'!$D$37:$AG$37)=0,NOT(COUNTIF('2- AMLE'!$D$37:$AG$37,"Money Remittance")&gt;0)),FALSE)</f>
        <v/>
      </c>
      <c r="AK313">
        <f>IF(AI313,IF(AH313,"ANSWERED","MISSING"),IF(AJ313,IF(AH313,"INVALID","CONTROLLER MISSING"),IF(AH313,"INVALID","NOT APPLICABLE")))</f>
        <v/>
      </c>
      <c r="AL313" t="inlineStr">
        <is>
          <t>PARSED</t>
        </is>
      </c>
    </row>
    <row r="314">
      <c r="A314" s="29" t="inlineStr">
        <is>
          <t>CASP_AMLE_314_v1</t>
        </is>
      </c>
      <c r="B314" s="30" t="inlineStr">
        <is>
          <t>Transactions (Incoming) - Value (to include only transactions involving money remittance)</t>
        </is>
      </c>
      <c r="C314" s="35" t="inlineStr">
        <is>
          <t>TABLE: 29.0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money remittance)” (CASP_AMLE_313) has been answered</t>
        </is>
      </c>
      <c r="D314" s="36" t="inlineStr"/>
      <c r="E314" s="36" t="inlineStr"/>
      <c r="F314" s="36" t="inlineStr"/>
      <c r="G314" s="36" t="inlineStr"/>
      <c r="H314" s="36" t="inlineStr"/>
      <c r="I314" s="36" t="inlineStr"/>
      <c r="J314" s="36" t="inlineStr"/>
      <c r="K314" s="36" t="inlineStr"/>
      <c r="L314" s="36" t="inlineStr"/>
      <c r="M314" s="36" t="inlineStr"/>
      <c r="N314" s="36" t="inlineStr"/>
      <c r="O314" s="36" t="inlineStr"/>
      <c r="P314" s="36" t="inlineStr"/>
      <c r="Q314" s="36" t="inlineStr"/>
      <c r="R314" s="36" t="inlineStr"/>
      <c r="S314" s="36" t="inlineStr"/>
      <c r="T314" s="36" t="inlineStr"/>
      <c r="U314" s="36" t="inlineStr"/>
      <c r="V314" s="36" t="inlineStr"/>
      <c r="W314" s="36" t="inlineStr"/>
      <c r="X314" s="36" t="inlineStr"/>
      <c r="Y314" s="36" t="inlineStr"/>
      <c r="Z314" s="36" t="inlineStr"/>
      <c r="AA314" s="36" t="inlineStr"/>
      <c r="AB314" s="36" t="inlineStr"/>
      <c r="AC314" s="36" t="inlineStr"/>
      <c r="AD314" s="36" t="inlineStr"/>
      <c r="AE314" s="36" t="inlineStr"/>
      <c r="AF314" s="36" t="inlineStr"/>
      <c r="AG314" s="36" t="inlineStr"/>
      <c r="AH314">
        <f>COUNTA(D314:AG314)&gt;0</f>
        <v/>
      </c>
      <c r="AI314">
        <f>IFERROR(D$313&lt;&gt;"",FALSE)</f>
        <v/>
      </c>
      <c r="AJ314">
        <f>IFERROR(AND(D$313="",NOT(D$313&lt;&gt;"")),FALSE)</f>
        <v/>
      </c>
      <c r="AK314">
        <f>IF(AI314,IF(AH314,"ANSWERED","MISSING"),IF(AJ314,IF(AH314,"INVALID","CONTROLLER MISSING"),IF(AH314,"INVALID","NOT APPLICABLE")))</f>
        <v/>
      </c>
      <c r="AL314" t="inlineStr">
        <is>
          <t>PARSED</t>
        </is>
      </c>
    </row>
    <row r="315">
      <c r="A315" s="29" t="inlineStr">
        <is>
          <t>CASP_AMLE_315_v1</t>
        </is>
      </c>
      <c r="B315" s="30" t="inlineStr">
        <is>
          <t>Country - Transactions (Outgoing) - Number (to include only transactions involving money remittance)</t>
        </is>
      </c>
      <c r="C315" s="35" t="inlineStr">
        <is>
          <t>TABLE: 30.0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“Money Remittance”</t>
        </is>
      </c>
      <c r="D315" s="36" t="inlineStr"/>
      <c r="E315" s="36" t="inlineStr"/>
      <c r="F315" s="36" t="inlineStr"/>
      <c r="G315" s="36" t="inlineStr"/>
      <c r="H315" s="36" t="inlineStr"/>
      <c r="I315" s="36" t="inlineStr"/>
      <c r="J315" s="36" t="inlineStr"/>
      <c r="K315" s="36" t="inlineStr"/>
      <c r="L315" s="36" t="inlineStr"/>
      <c r="M315" s="36" t="inlineStr"/>
      <c r="N315" s="36" t="inlineStr"/>
      <c r="O315" s="36" t="inlineStr"/>
      <c r="P315" s="36" t="inlineStr"/>
      <c r="Q315" s="36" t="inlineStr"/>
      <c r="R315" s="36" t="inlineStr"/>
      <c r="S315" s="36" t="inlineStr"/>
      <c r="T315" s="36" t="inlineStr"/>
      <c r="U315" s="36" t="inlineStr"/>
      <c r="V315" s="36" t="inlineStr"/>
      <c r="W315" s="36" t="inlineStr"/>
      <c r="X315" s="36" t="inlineStr"/>
      <c r="Y315" s="36" t="inlineStr"/>
      <c r="Z315" s="36" t="inlineStr"/>
      <c r="AA315" s="36" t="inlineStr"/>
      <c r="AB315" s="36" t="inlineStr"/>
      <c r="AC315" s="36" t="inlineStr"/>
      <c r="AD315" s="36" t="inlineStr"/>
      <c r="AE315" s="36" t="inlineStr"/>
      <c r="AF315" s="36" t="inlineStr"/>
      <c r="AG315" s="36" t="inlineStr"/>
      <c r="AH315">
        <f>COUNTA(D315:AG315)&gt;0</f>
        <v/>
      </c>
      <c r="AI315">
        <f>IFERROR(COUNTIF('2- AMLE'!$D$37:$AG$37,"Money Remittance")&gt;0,FALSE)</f>
        <v/>
      </c>
      <c r="AJ315">
        <f>IFERROR(AND(COUNTA('2- AMLE'!$D$37:$AG$37)=0,NOT(COUNTIF('2- AMLE'!$D$37:$AG$37,"Money Remittance")&gt;0)),FALSE)</f>
        <v/>
      </c>
      <c r="AK315">
        <f>IF(AI315,IF(AH315,"ANSWERED","MISSING"),IF(AJ315,IF(AH315,"INVALID","CONTROLLER MISSING"),IF(AH315,"INVALID","NOT APPLICABLE")))</f>
        <v/>
      </c>
      <c r="AL315" t="inlineStr">
        <is>
          <t>PARSED</t>
        </is>
      </c>
    </row>
    <row r="316">
      <c r="A316" s="29" t="inlineStr">
        <is>
          <t>CASP_AMLE_316_v1</t>
        </is>
      </c>
      <c r="B316" s="30" t="inlineStr">
        <is>
          <t>Transactions (Outgoing) - Number (to include only transactions involving money remittance)</t>
        </is>
      </c>
      <c r="C316" s="35" t="inlineStr">
        <is>
          <t>TABLE: 30.0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money remittance)” (CASP_AMLE_315) has been answered</t>
        </is>
      </c>
      <c r="D316" s="36" t="inlineStr"/>
      <c r="E316" s="36" t="inlineStr"/>
      <c r="F316" s="36" t="inlineStr"/>
      <c r="G316" s="36" t="inlineStr"/>
      <c r="H316" s="36" t="inlineStr"/>
      <c r="I316" s="36" t="inlineStr"/>
      <c r="J316" s="36" t="inlineStr"/>
      <c r="K316" s="36" t="inlineStr"/>
      <c r="L316" s="36" t="inlineStr"/>
      <c r="M316" s="36" t="inlineStr"/>
      <c r="N316" s="36" t="inlineStr"/>
      <c r="O316" s="36" t="inlineStr"/>
      <c r="P316" s="36" t="inlineStr"/>
      <c r="Q316" s="36" t="inlineStr"/>
      <c r="R316" s="36" t="inlineStr"/>
      <c r="S316" s="36" t="inlineStr"/>
      <c r="T316" s="36" t="inlineStr"/>
      <c r="U316" s="36" t="inlineStr"/>
      <c r="V316" s="36" t="inlineStr"/>
      <c r="W316" s="36" t="inlineStr"/>
      <c r="X316" s="36" t="inlineStr"/>
      <c r="Y316" s="36" t="inlineStr"/>
      <c r="Z316" s="36" t="inlineStr"/>
      <c r="AA316" s="36" t="inlineStr"/>
      <c r="AB316" s="36" t="inlineStr"/>
      <c r="AC316" s="36" t="inlineStr"/>
      <c r="AD316" s="36" t="inlineStr"/>
      <c r="AE316" s="36" t="inlineStr"/>
      <c r="AF316" s="36" t="inlineStr"/>
      <c r="AG316" s="36" t="inlineStr"/>
      <c r="AH316">
        <f>COUNTA(D316:AG316)&gt;0</f>
        <v/>
      </c>
      <c r="AI316">
        <f>IFERROR(D$315&lt;&gt;"",FALSE)</f>
        <v/>
      </c>
      <c r="AJ316">
        <f>IFERROR(AND(D$315="",NOT(D$315&lt;&gt;"")),FALSE)</f>
        <v/>
      </c>
      <c r="AK316">
        <f>IF(AI316,IF(AH316,"ANSWERED","MISSING"),IF(AJ316,IF(AH316,"INVALID","CONTROLLER MISSING"),IF(AH316,"INVALID","NOT APPLICABLE")))</f>
        <v/>
      </c>
      <c r="AL316" t="inlineStr">
        <is>
          <t>PARSED</t>
        </is>
      </c>
    </row>
    <row r="317">
      <c r="A317" s="29" t="inlineStr">
        <is>
          <t>CASP_AMLE_317_v1</t>
        </is>
      </c>
      <c r="B317" s="30" t="inlineStr">
        <is>
          <t>Country - Transactions (Outgoing) - Value (to include only transactions involving money remittance)</t>
        </is>
      </c>
      <c r="C317" s="35" t="inlineStr">
        <is>
          <t>TABLE: 31.0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“Money Remittance”</t>
        </is>
      </c>
      <c r="D317" s="36" t="inlineStr"/>
      <c r="E317" s="36" t="inlineStr"/>
      <c r="F317" s="36" t="inlineStr"/>
      <c r="G317" s="36" t="inlineStr"/>
      <c r="H317" s="36" t="inlineStr"/>
      <c r="I317" s="36" t="inlineStr"/>
      <c r="J317" s="36" t="inlineStr"/>
      <c r="K317" s="36" t="inlineStr"/>
      <c r="L317" s="36" t="inlineStr"/>
      <c r="M317" s="36" t="inlineStr"/>
      <c r="N317" s="36" t="inlineStr"/>
      <c r="O317" s="36" t="inlineStr"/>
      <c r="P317" s="36" t="inlineStr"/>
      <c r="Q317" s="36" t="inlineStr"/>
      <c r="R317" s="36" t="inlineStr"/>
      <c r="S317" s="36" t="inlineStr"/>
      <c r="T317" s="36" t="inlineStr"/>
      <c r="U317" s="36" t="inlineStr"/>
      <c r="V317" s="36" t="inlineStr"/>
      <c r="W317" s="36" t="inlineStr"/>
      <c r="X317" s="36" t="inlineStr"/>
      <c r="Y317" s="36" t="inlineStr"/>
      <c r="Z317" s="36" t="inlineStr"/>
      <c r="AA317" s="36" t="inlineStr"/>
      <c r="AB317" s="36" t="inlineStr"/>
      <c r="AC317" s="36" t="inlineStr"/>
      <c r="AD317" s="36" t="inlineStr"/>
      <c r="AE317" s="36" t="inlineStr"/>
      <c r="AF317" s="36" t="inlineStr"/>
      <c r="AG317" s="36" t="inlineStr"/>
      <c r="AH317">
        <f>COUNTA(D317:AG317)&gt;0</f>
        <v/>
      </c>
      <c r="AI317">
        <f>IFERROR(COUNTIF('2- AMLE'!$D$37:$AG$37,"Money Remittance")&gt;0,FALSE)</f>
        <v/>
      </c>
      <c r="AJ317">
        <f>IFERROR(AND(COUNTA('2- AMLE'!$D$37:$AG$37)=0,NOT(COUNTIF('2- AMLE'!$D$37:$AG$37,"Money Remittance")&gt;0)),FALSE)</f>
        <v/>
      </c>
      <c r="AK317">
        <f>IF(AI317,IF(AH317,"ANSWERED","MISSING"),IF(AJ317,IF(AH317,"INVALID","CONTROLLER MISSING"),IF(AH317,"INVALID","NOT APPLICABLE")))</f>
        <v/>
      </c>
      <c r="AL317" t="inlineStr">
        <is>
          <t>PARSED</t>
        </is>
      </c>
    </row>
    <row r="318">
      <c r="A318" s="29" t="inlineStr">
        <is>
          <t>CASP_AMLE_318_v1</t>
        </is>
      </c>
      <c r="B318" s="30" t="inlineStr">
        <is>
          <t>Transactions (Outgoing) - Value (to include only transactions involving money remittance)</t>
        </is>
      </c>
      <c r="C318" s="35" t="inlineStr">
        <is>
          <t>TABLE: 31.0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money remittance)” (CASP_AMLE_317) has been answered</t>
        </is>
      </c>
      <c r="D318" s="36" t="inlineStr"/>
      <c r="E318" s="36" t="inlineStr"/>
      <c r="F318" s="36" t="inlineStr"/>
      <c r="G318" s="36" t="inlineStr"/>
      <c r="H318" s="36" t="inlineStr"/>
      <c r="I318" s="36" t="inlineStr"/>
      <c r="J318" s="36" t="inlineStr"/>
      <c r="K318" s="36" t="inlineStr"/>
      <c r="L318" s="36" t="inlineStr"/>
      <c r="M318" s="36" t="inlineStr"/>
      <c r="N318" s="36" t="inlineStr"/>
      <c r="O318" s="36" t="inlineStr"/>
      <c r="P318" s="36" t="inlineStr"/>
      <c r="Q318" s="36" t="inlineStr"/>
      <c r="R318" s="36" t="inlineStr"/>
      <c r="S318" s="36" t="inlineStr"/>
      <c r="T318" s="36" t="inlineStr"/>
      <c r="U318" s="36" t="inlineStr"/>
      <c r="V318" s="36" t="inlineStr"/>
      <c r="W318" s="36" t="inlineStr"/>
      <c r="X318" s="36" t="inlineStr"/>
      <c r="Y318" s="36" t="inlineStr"/>
      <c r="Z318" s="36" t="inlineStr"/>
      <c r="AA318" s="36" t="inlineStr"/>
      <c r="AB318" s="36" t="inlineStr"/>
      <c r="AC318" s="36" t="inlineStr"/>
      <c r="AD318" s="36" t="inlineStr"/>
      <c r="AE318" s="36" t="inlineStr"/>
      <c r="AF318" s="36" t="inlineStr"/>
      <c r="AG318" s="36" t="inlineStr"/>
      <c r="AH318">
        <f>COUNTA(D318:AG318)&gt;0</f>
        <v/>
      </c>
      <c r="AI318">
        <f>IFERROR(D$317&lt;&gt;"",FALSE)</f>
        <v/>
      </c>
      <c r="AJ318">
        <f>IFERROR(AND(D$317="",NOT(D$317&lt;&gt;"")),FALSE)</f>
        <v/>
      </c>
      <c r="AK318">
        <f>IF(AI318,IF(AH318,"ANSWERED","MISSING"),IF(AJ318,IF(AH318,"INVALID","CONTROLLER MISSING"),IF(AH318,"INVALID","NOT APPLICABLE")))</f>
        <v/>
      </c>
      <c r="AL318" t="inlineStr">
        <is>
          <t>PARSED</t>
        </is>
      </c>
    </row>
    <row r="319">
      <c r="A319" s="29" t="inlineStr">
        <is>
          <t>CASP_AMLE_319_v1</t>
        </is>
      </c>
      <c r="B319" s="30" t="inlineStr">
        <is>
          <t>Country - Transactions (Incoming) – Number (to include only transactions involving Virtual IBANs)</t>
        </is>
      </c>
      <c r="C319" s="35" t="inlineStr">
        <is>
          <t>TABLE: 32.0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“Virtual IBANs”</t>
        </is>
      </c>
      <c r="D319" s="36" t="inlineStr"/>
      <c r="E319" s="36" t="inlineStr"/>
      <c r="F319" s="36" t="inlineStr"/>
      <c r="G319" s="36" t="inlineStr"/>
      <c r="H319" s="36" t="inlineStr"/>
      <c r="I319" s="36" t="inlineStr"/>
      <c r="J319" s="36" t="inlineStr"/>
      <c r="K319" s="36" t="inlineStr"/>
      <c r="L319" s="36" t="inlineStr"/>
      <c r="M319" s="36" t="inlineStr"/>
      <c r="N319" s="36" t="inlineStr"/>
      <c r="O319" s="36" t="inlineStr"/>
      <c r="P319" s="36" t="inlineStr"/>
      <c r="Q319" s="36" t="inlineStr"/>
      <c r="R319" s="36" t="inlineStr"/>
      <c r="S319" s="36" t="inlineStr"/>
      <c r="T319" s="36" t="inlineStr"/>
      <c r="U319" s="36" t="inlineStr"/>
      <c r="V319" s="36" t="inlineStr"/>
      <c r="W319" s="36" t="inlineStr"/>
      <c r="X319" s="36" t="inlineStr"/>
      <c r="Y319" s="36" t="inlineStr"/>
      <c r="Z319" s="36" t="inlineStr"/>
      <c r="AA319" s="36" t="inlineStr"/>
      <c r="AB319" s="36" t="inlineStr"/>
      <c r="AC319" s="36" t="inlineStr"/>
      <c r="AD319" s="36" t="inlineStr"/>
      <c r="AE319" s="36" t="inlineStr"/>
      <c r="AF319" s="36" t="inlineStr"/>
      <c r="AG319" s="36" t="inlineStr"/>
      <c r="AH319">
        <f>COUNTA(D319:AG319)&gt;0</f>
        <v/>
      </c>
      <c r="AI319">
        <f>IFERROR(COUNTIF('2- AMLE'!$D$37:$AG$37,"Virtual IBANs")&gt;0,FALSE)</f>
        <v/>
      </c>
      <c r="AJ319">
        <f>IFERROR(AND(COUNTA('2- AMLE'!$D$37:$AG$37)=0,NOT(COUNTIF('2- AMLE'!$D$37:$AG$37,"Virtual IBANs")&gt;0)),FALSE)</f>
        <v/>
      </c>
      <c r="AK319">
        <f>IF(AI319,IF(AH319,"ANSWERED","MISSING"),IF(AJ319,IF(AH319,"INVALID","CONTROLLER MISSING"),IF(AH319,"INVALID","NOT APPLICABLE")))</f>
        <v/>
      </c>
      <c r="AL319" t="inlineStr">
        <is>
          <t>PARSED</t>
        </is>
      </c>
    </row>
    <row r="320">
      <c r="A320" s="29" t="inlineStr">
        <is>
          <t>CASP_AMLE_320_v1</t>
        </is>
      </c>
      <c r="B320" s="30" t="inlineStr">
        <is>
          <t>Transactions (Incoming) – Number (to include only transactions involving Virtual IBANs)</t>
        </is>
      </c>
      <c r="C320" s="35" t="inlineStr">
        <is>
          <t>TABLE: 32.0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Virtual IBANs)” (CASP_AMLE_319) has been answered</t>
        </is>
      </c>
      <c r="D320" s="36" t="inlineStr"/>
      <c r="E320" s="36" t="inlineStr"/>
      <c r="F320" s="36" t="inlineStr"/>
      <c r="G320" s="36" t="inlineStr"/>
      <c r="H320" s="36" t="inlineStr"/>
      <c r="I320" s="36" t="inlineStr"/>
      <c r="J320" s="36" t="inlineStr"/>
      <c r="K320" s="36" t="inlineStr"/>
      <c r="L320" s="36" t="inlineStr"/>
      <c r="M320" s="36" t="inlineStr"/>
      <c r="N320" s="36" t="inlineStr"/>
      <c r="O320" s="36" t="inlineStr"/>
      <c r="P320" s="36" t="inlineStr"/>
      <c r="Q320" s="36" t="inlineStr"/>
      <c r="R320" s="36" t="inlineStr"/>
      <c r="S320" s="36" t="inlineStr"/>
      <c r="T320" s="36" t="inlineStr"/>
      <c r="U320" s="36" t="inlineStr"/>
      <c r="V320" s="36" t="inlineStr"/>
      <c r="W320" s="36" t="inlineStr"/>
      <c r="X320" s="36" t="inlineStr"/>
      <c r="Y320" s="36" t="inlineStr"/>
      <c r="Z320" s="36" t="inlineStr"/>
      <c r="AA320" s="36" t="inlineStr"/>
      <c r="AB320" s="36" t="inlineStr"/>
      <c r="AC320" s="36" t="inlineStr"/>
      <c r="AD320" s="36" t="inlineStr"/>
      <c r="AE320" s="36" t="inlineStr"/>
      <c r="AF320" s="36" t="inlineStr"/>
      <c r="AG320" s="36" t="inlineStr"/>
      <c r="AH320">
        <f>COUNTA(D320:AG320)&gt;0</f>
        <v/>
      </c>
      <c r="AI320">
        <f>IFERROR(D$319&lt;&gt;"",FALSE)</f>
        <v/>
      </c>
      <c r="AJ320">
        <f>IFERROR(AND(D$319="",NOT(D$319&lt;&gt;"")),FALSE)</f>
        <v/>
      </c>
      <c r="AK320">
        <f>IF(AI320,IF(AH320,"ANSWERED","MISSING"),IF(AJ320,IF(AH320,"INVALID","CONTROLLER MISSING"),IF(AH320,"INVALID","NOT APPLICABLE")))</f>
        <v/>
      </c>
      <c r="AL320" t="inlineStr">
        <is>
          <t>PARSED</t>
        </is>
      </c>
    </row>
    <row r="321">
      <c r="A321" s="29" t="inlineStr">
        <is>
          <t>CASP_AMLE_321_v1</t>
        </is>
      </c>
      <c r="B321" s="30" t="inlineStr">
        <is>
          <t>Country - Transactions (Incoming) - Value (to include only transactions involving Virtual IBANs)</t>
        </is>
      </c>
      <c r="C321" s="35" t="inlineStr">
        <is>
          <t>TABLE: 33.0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“Virtual IBANs”</t>
        </is>
      </c>
      <c r="D321" s="36" t="inlineStr"/>
      <c r="E321" s="36" t="inlineStr"/>
      <c r="F321" s="36" t="inlineStr"/>
      <c r="G321" s="36" t="inlineStr"/>
      <c r="H321" s="36" t="inlineStr"/>
      <c r="I321" s="36" t="inlineStr"/>
      <c r="J321" s="36" t="inlineStr"/>
      <c r="K321" s="36" t="inlineStr"/>
      <c r="L321" s="36" t="inlineStr"/>
      <c r="M321" s="36" t="inlineStr"/>
      <c r="N321" s="36" t="inlineStr"/>
      <c r="O321" s="36" t="inlineStr"/>
      <c r="P321" s="36" t="inlineStr"/>
      <c r="Q321" s="36" t="inlineStr"/>
      <c r="R321" s="36" t="inlineStr"/>
      <c r="S321" s="36" t="inlineStr"/>
      <c r="T321" s="36" t="inlineStr"/>
      <c r="U321" s="36" t="inlineStr"/>
      <c r="V321" s="36" t="inlineStr"/>
      <c r="W321" s="36" t="inlineStr"/>
      <c r="X321" s="36" t="inlineStr"/>
      <c r="Y321" s="36" t="inlineStr"/>
      <c r="Z321" s="36" t="inlineStr"/>
      <c r="AA321" s="36" t="inlineStr"/>
      <c r="AB321" s="36" t="inlineStr"/>
      <c r="AC321" s="36" t="inlineStr"/>
      <c r="AD321" s="36" t="inlineStr"/>
      <c r="AE321" s="36" t="inlineStr"/>
      <c r="AF321" s="36" t="inlineStr"/>
      <c r="AG321" s="36" t="inlineStr"/>
      <c r="AH321">
        <f>COUNTA(D321:AG321)&gt;0</f>
        <v/>
      </c>
      <c r="AI321">
        <f>IFERROR(COUNTIF('2- AMLE'!$D$37:$AG$37,"Virtual IBANs")&gt;0,FALSE)</f>
        <v/>
      </c>
      <c r="AJ321">
        <f>IFERROR(AND(COUNTA('2- AMLE'!$D$37:$AG$37)=0,NOT(COUNTIF('2- AMLE'!$D$37:$AG$37,"Virtual IBANs")&gt;0)),FALSE)</f>
        <v/>
      </c>
      <c r="AK321">
        <f>IF(AI321,IF(AH321,"ANSWERED","MISSING"),IF(AJ321,IF(AH321,"INVALID","CONTROLLER MISSING"),IF(AH321,"INVALID","NOT APPLICABLE")))</f>
        <v/>
      </c>
      <c r="AL321" t="inlineStr">
        <is>
          <t>PARSED</t>
        </is>
      </c>
    </row>
    <row r="322">
      <c r="A322" s="29" t="inlineStr">
        <is>
          <t>CASP_AMLE_322_v1</t>
        </is>
      </c>
      <c r="B322" s="30" t="inlineStr">
        <is>
          <t>Transactions (Incoming) - Value (to include only transactions involving Virtual IBANs)</t>
        </is>
      </c>
      <c r="C322" s="35" t="inlineStr">
        <is>
          <t>TABLE: 33.0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Virtual IBANs)” (CASP_AMLE_321) has been answered</t>
        </is>
      </c>
      <c r="D322" s="36" t="inlineStr"/>
      <c r="E322" s="36" t="inlineStr"/>
      <c r="F322" s="36" t="inlineStr"/>
      <c r="G322" s="36" t="inlineStr"/>
      <c r="H322" s="36" t="inlineStr"/>
      <c r="I322" s="36" t="inlineStr"/>
      <c r="J322" s="36" t="inlineStr"/>
      <c r="K322" s="36" t="inlineStr"/>
      <c r="L322" s="36" t="inlineStr"/>
      <c r="M322" s="36" t="inlineStr"/>
      <c r="N322" s="36" t="inlineStr"/>
      <c r="O322" s="36" t="inlineStr"/>
      <c r="P322" s="36" t="inlineStr"/>
      <c r="Q322" s="36" t="inlineStr"/>
      <c r="R322" s="36" t="inlineStr"/>
      <c r="S322" s="36" t="inlineStr"/>
      <c r="T322" s="36" t="inlineStr"/>
      <c r="U322" s="36" t="inlineStr"/>
      <c r="V322" s="36" t="inlineStr"/>
      <c r="W322" s="36" t="inlineStr"/>
      <c r="X322" s="36" t="inlineStr"/>
      <c r="Y322" s="36" t="inlineStr"/>
      <c r="Z322" s="36" t="inlineStr"/>
      <c r="AA322" s="36" t="inlineStr"/>
      <c r="AB322" s="36" t="inlineStr"/>
      <c r="AC322" s="36" t="inlineStr"/>
      <c r="AD322" s="36" t="inlineStr"/>
      <c r="AE322" s="36" t="inlineStr"/>
      <c r="AF322" s="36" t="inlineStr"/>
      <c r="AG322" s="36" t="inlineStr"/>
      <c r="AH322">
        <f>COUNTA(D322:AG322)&gt;0</f>
        <v/>
      </c>
      <c r="AI322">
        <f>IFERROR(D$321&lt;&gt;"",FALSE)</f>
        <v/>
      </c>
      <c r="AJ322">
        <f>IFERROR(AND(D$321="",NOT(D$321&lt;&gt;"")),FALSE)</f>
        <v/>
      </c>
      <c r="AK322">
        <f>IF(AI322,IF(AH322,"ANSWERED","MISSING"),IF(AJ322,IF(AH322,"INVALID","CONTROLLER MISSING"),IF(AH322,"INVALID","NOT APPLICABLE")))</f>
        <v/>
      </c>
      <c r="AL322" t="inlineStr">
        <is>
          <t>PARSED</t>
        </is>
      </c>
    </row>
    <row r="323">
      <c r="A323" s="29" t="inlineStr">
        <is>
          <t>CASP_AMLE_323_v1</t>
        </is>
      </c>
      <c r="B323" s="30" t="inlineStr">
        <is>
          <t>Country - Transactions (Outgoing) - Number (to include only transactions involving Virtual IBANs)</t>
        </is>
      </c>
      <c r="C323" s="35" t="inlineStr">
        <is>
          <t>TABLE: 34.0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“Virtual IBANs”</t>
        </is>
      </c>
      <c r="D323" s="36" t="inlineStr"/>
      <c r="E323" s="36" t="inlineStr"/>
      <c r="F323" s="36" t="inlineStr"/>
      <c r="G323" s="36" t="inlineStr"/>
      <c r="H323" s="36" t="inlineStr"/>
      <c r="I323" s="36" t="inlineStr"/>
      <c r="J323" s="36" t="inlineStr"/>
      <c r="K323" s="36" t="inlineStr"/>
      <c r="L323" s="36" t="inlineStr"/>
      <c r="M323" s="36" t="inlineStr"/>
      <c r="N323" s="36" t="inlineStr"/>
      <c r="O323" s="36" t="inlineStr"/>
      <c r="P323" s="36" t="inlineStr"/>
      <c r="Q323" s="36" t="inlineStr"/>
      <c r="R323" s="36" t="inlineStr"/>
      <c r="S323" s="36" t="inlineStr"/>
      <c r="T323" s="36" t="inlineStr"/>
      <c r="U323" s="36" t="inlineStr"/>
      <c r="V323" s="36" t="inlineStr"/>
      <c r="W323" s="36" t="inlineStr"/>
      <c r="X323" s="36" t="inlineStr"/>
      <c r="Y323" s="36" t="inlineStr"/>
      <c r="Z323" s="36" t="inlineStr"/>
      <c r="AA323" s="36" t="inlineStr"/>
      <c r="AB323" s="36" t="inlineStr"/>
      <c r="AC323" s="36" t="inlineStr"/>
      <c r="AD323" s="36" t="inlineStr"/>
      <c r="AE323" s="36" t="inlineStr"/>
      <c r="AF323" s="36" t="inlineStr"/>
      <c r="AG323" s="36" t="inlineStr"/>
      <c r="AH323">
        <f>COUNTA(D323:AG323)&gt;0</f>
        <v/>
      </c>
      <c r="AI323">
        <f>IFERROR(COUNTIF('2- AMLE'!$D$37:$AG$37,"Virtual IBANs")&gt;0,FALSE)</f>
        <v/>
      </c>
      <c r="AJ323">
        <f>IFERROR(AND(COUNTA('2- AMLE'!$D$37:$AG$37)=0,NOT(COUNTIF('2- AMLE'!$D$37:$AG$37,"Virtual IBANs")&gt;0)),FALSE)</f>
        <v/>
      </c>
      <c r="AK323">
        <f>IF(AI323,IF(AH323,"ANSWERED","MISSING"),IF(AJ323,IF(AH323,"INVALID","CONTROLLER MISSING"),IF(AH323,"INVALID","NOT APPLICABLE")))</f>
        <v/>
      </c>
      <c r="AL323" t="inlineStr">
        <is>
          <t>PARSED</t>
        </is>
      </c>
    </row>
    <row r="324">
      <c r="A324" s="29" t="inlineStr">
        <is>
          <t>CASP_AMLE_324_v1</t>
        </is>
      </c>
      <c r="B324" s="30" t="inlineStr">
        <is>
          <t>Transactions (Outgoing) - Number (to include only transactions involving Virtual IBANs)</t>
        </is>
      </c>
      <c r="C324" s="35" t="inlineStr">
        <is>
          <t>TABLE: 34.0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Virtual IBANs)” (CASP_AMLE_323) has been answered</t>
        </is>
      </c>
      <c r="D324" s="36" t="inlineStr"/>
      <c r="E324" s="36" t="inlineStr"/>
      <c r="F324" s="36" t="inlineStr"/>
      <c r="G324" s="36" t="inlineStr"/>
      <c r="H324" s="36" t="inlineStr"/>
      <c r="I324" s="36" t="inlineStr"/>
      <c r="J324" s="36" t="inlineStr"/>
      <c r="K324" s="36" t="inlineStr"/>
      <c r="L324" s="36" t="inlineStr"/>
      <c r="M324" s="36" t="inlineStr"/>
      <c r="N324" s="36" t="inlineStr"/>
      <c r="O324" s="36" t="inlineStr"/>
      <c r="P324" s="36" t="inlineStr"/>
      <c r="Q324" s="36" t="inlineStr"/>
      <c r="R324" s="36" t="inlineStr"/>
      <c r="S324" s="36" t="inlineStr"/>
      <c r="T324" s="36" t="inlineStr"/>
      <c r="U324" s="36" t="inlineStr"/>
      <c r="V324" s="36" t="inlineStr"/>
      <c r="W324" s="36" t="inlineStr"/>
      <c r="X324" s="36" t="inlineStr"/>
      <c r="Y324" s="36" t="inlineStr"/>
      <c r="Z324" s="36" t="inlineStr"/>
      <c r="AA324" s="36" t="inlineStr"/>
      <c r="AB324" s="36" t="inlineStr"/>
      <c r="AC324" s="36" t="inlineStr"/>
      <c r="AD324" s="36" t="inlineStr"/>
      <c r="AE324" s="36" t="inlineStr"/>
      <c r="AF324" s="36" t="inlineStr"/>
      <c r="AG324" s="36" t="inlineStr"/>
      <c r="AH324">
        <f>COUNTA(D324:AG324)&gt;0</f>
        <v/>
      </c>
      <c r="AI324">
        <f>IFERROR(D$323&lt;&gt;"",FALSE)</f>
        <v/>
      </c>
      <c r="AJ324">
        <f>IFERROR(AND(D$323="",NOT(D$323&lt;&gt;"")),FALSE)</f>
        <v/>
      </c>
      <c r="AK324">
        <f>IF(AI324,IF(AH324,"ANSWERED","MISSING"),IF(AJ324,IF(AH324,"INVALID","CONTROLLER MISSING"),IF(AH324,"INVALID","NOT APPLICABLE")))</f>
        <v/>
      </c>
      <c r="AL324" t="inlineStr">
        <is>
          <t>PARSED</t>
        </is>
      </c>
    </row>
    <row r="325">
      <c r="A325" s="29" t="inlineStr">
        <is>
          <t>CASP_AMLE_325_v1</t>
        </is>
      </c>
      <c r="B325" s="30" t="inlineStr">
        <is>
          <t>Country - Transactions (Outgoing) - Value (to include only transactions involving Virtual IBANs)</t>
        </is>
      </c>
      <c r="C325" s="35" t="inlineStr">
        <is>
          <t>TABLE: 35.0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“Virtual IBANs”</t>
        </is>
      </c>
      <c r="D325" s="36" t="inlineStr"/>
      <c r="E325" s="36" t="inlineStr"/>
      <c r="F325" s="36" t="inlineStr"/>
      <c r="G325" s="36" t="inlineStr"/>
      <c r="H325" s="36" t="inlineStr"/>
      <c r="I325" s="36" t="inlineStr"/>
      <c r="J325" s="36" t="inlineStr"/>
      <c r="K325" s="36" t="inlineStr"/>
      <c r="L325" s="36" t="inlineStr"/>
      <c r="M325" s="36" t="inlineStr"/>
      <c r="N325" s="36" t="inlineStr"/>
      <c r="O325" s="36" t="inlineStr"/>
      <c r="P325" s="36" t="inlineStr"/>
      <c r="Q325" s="36" t="inlineStr"/>
      <c r="R325" s="36" t="inlineStr"/>
      <c r="S325" s="36" t="inlineStr"/>
      <c r="T325" s="36" t="inlineStr"/>
      <c r="U325" s="36" t="inlineStr"/>
      <c r="V325" s="36" t="inlineStr"/>
      <c r="W325" s="36" t="inlineStr"/>
      <c r="X325" s="36" t="inlineStr"/>
      <c r="Y325" s="36" t="inlineStr"/>
      <c r="Z325" s="36" t="inlineStr"/>
      <c r="AA325" s="36" t="inlineStr"/>
      <c r="AB325" s="36" t="inlineStr"/>
      <c r="AC325" s="36" t="inlineStr"/>
      <c r="AD325" s="36" t="inlineStr"/>
      <c r="AE325" s="36" t="inlineStr"/>
      <c r="AF325" s="36" t="inlineStr"/>
      <c r="AG325" s="36" t="inlineStr"/>
      <c r="AH325">
        <f>COUNTA(D325:AG325)&gt;0</f>
        <v/>
      </c>
      <c r="AI325">
        <f>IFERROR(COUNTIF('2- AMLE'!$D$37:$AG$37,"Virtual IBANs")&gt;0,FALSE)</f>
        <v/>
      </c>
      <c r="AJ325">
        <f>IFERROR(AND(COUNTA('2- AMLE'!$D$37:$AG$37)=0,NOT(COUNTIF('2- AMLE'!$D$37:$AG$37,"Virtual IBANs")&gt;0)),FALSE)</f>
        <v/>
      </c>
      <c r="AK325">
        <f>IF(AI325,IF(AH325,"ANSWERED","MISSING"),IF(AJ325,IF(AH325,"INVALID","CONTROLLER MISSING"),IF(AH325,"INVALID","NOT APPLICABLE")))</f>
        <v/>
      </c>
      <c r="AL325" t="inlineStr">
        <is>
          <t>PARSED</t>
        </is>
      </c>
    </row>
    <row r="326">
      <c r="A326" s="29" t="inlineStr">
        <is>
          <t>CASP_AMLE_326_v1</t>
        </is>
      </c>
      <c r="B326" s="30" t="inlineStr">
        <is>
          <t>Transactions (Outgoing) - Value (to include only transactions involving Virtual IBANs)</t>
        </is>
      </c>
      <c r="C326" s="35" t="inlineStr">
        <is>
          <t>TABLE: 35.0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Virtual IBANs)” (CASP_AMLE_325) has been answered</t>
        </is>
      </c>
      <c r="D326" s="36" t="inlineStr"/>
      <c r="E326" s="36" t="inlineStr"/>
      <c r="F326" s="36" t="inlineStr"/>
      <c r="G326" s="36" t="inlineStr"/>
      <c r="H326" s="36" t="inlineStr"/>
      <c r="I326" s="36" t="inlineStr"/>
      <c r="J326" s="36" t="inlineStr"/>
      <c r="K326" s="36" t="inlineStr"/>
      <c r="L326" s="36" t="inlineStr"/>
      <c r="M326" s="36" t="inlineStr"/>
      <c r="N326" s="36" t="inlineStr"/>
      <c r="O326" s="36" t="inlineStr"/>
      <c r="P326" s="36" t="inlineStr"/>
      <c r="Q326" s="36" t="inlineStr"/>
      <c r="R326" s="36" t="inlineStr"/>
      <c r="S326" s="36" t="inlineStr"/>
      <c r="T326" s="36" t="inlineStr"/>
      <c r="U326" s="36" t="inlineStr"/>
      <c r="V326" s="36" t="inlineStr"/>
      <c r="W326" s="36" t="inlineStr"/>
      <c r="X326" s="36" t="inlineStr"/>
      <c r="Y326" s="36" t="inlineStr"/>
      <c r="Z326" s="36" t="inlineStr"/>
      <c r="AA326" s="36" t="inlineStr"/>
      <c r="AB326" s="36" t="inlineStr"/>
      <c r="AC326" s="36" t="inlineStr"/>
      <c r="AD326" s="36" t="inlineStr"/>
      <c r="AE326" s="36" t="inlineStr"/>
      <c r="AF326" s="36" t="inlineStr"/>
      <c r="AG326" s="36" t="inlineStr"/>
      <c r="AH326">
        <f>COUNTA(D326:AG326)&gt;0</f>
        <v/>
      </c>
      <c r="AI326">
        <f>IFERROR(D$325&lt;&gt;"",FALSE)</f>
        <v/>
      </c>
      <c r="AJ326">
        <f>IFERROR(AND(D$325="",NOT(D$325&lt;&gt;"")),FALSE)</f>
        <v/>
      </c>
      <c r="AK326">
        <f>IF(AI326,IF(AH326,"ANSWERED","MISSING"),IF(AJ326,IF(AH326,"INVALID","CONTROLLER MISSING"),IF(AH326,"INVALID","NOT APPLICABLE")))</f>
        <v/>
      </c>
      <c r="AL326" t="inlineStr">
        <is>
          <t>PARSED</t>
        </is>
      </c>
    </row>
    <row r="327">
      <c r="A327" s="29" t="inlineStr">
        <is>
          <t>CASP_AMLE_327_v1</t>
        </is>
      </c>
      <c r="B327" s="30" t="inlineStr">
        <is>
          <t>Country - Transactions (Incoming) – Number (to include only transactions involving Prepaid Cards)</t>
        </is>
      </c>
      <c r="C327" s="35" t="inlineStr">
        <is>
          <t>TABLE: 36.0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“Prepaid Cards”</t>
        </is>
      </c>
      <c r="D327" s="36" t="inlineStr"/>
      <c r="E327" s="36" t="inlineStr"/>
      <c r="F327" s="36" t="inlineStr"/>
      <c r="G327" s="36" t="inlineStr"/>
      <c r="H327" s="36" t="inlineStr"/>
      <c r="I327" s="36" t="inlineStr"/>
      <c r="J327" s="36" t="inlineStr"/>
      <c r="K327" s="36" t="inlineStr"/>
      <c r="L327" s="36" t="inlineStr"/>
      <c r="M327" s="36" t="inlineStr"/>
      <c r="N327" s="36" t="inlineStr"/>
      <c r="O327" s="36" t="inlineStr"/>
      <c r="P327" s="36" t="inlineStr"/>
      <c r="Q327" s="36" t="inlineStr"/>
      <c r="R327" s="36" t="inlineStr"/>
      <c r="S327" s="36" t="inlineStr"/>
      <c r="T327" s="36" t="inlineStr"/>
      <c r="U327" s="36" t="inlineStr"/>
      <c r="V327" s="36" t="inlineStr"/>
      <c r="W327" s="36" t="inlineStr"/>
      <c r="X327" s="36" t="inlineStr"/>
      <c r="Y327" s="36" t="inlineStr"/>
      <c r="Z327" s="36" t="inlineStr"/>
      <c r="AA327" s="36" t="inlineStr"/>
      <c r="AB327" s="36" t="inlineStr"/>
      <c r="AC327" s="36" t="inlineStr"/>
      <c r="AD327" s="36" t="inlineStr"/>
      <c r="AE327" s="36" t="inlineStr"/>
      <c r="AF327" s="36" t="inlineStr"/>
      <c r="AG327" s="36" t="inlineStr"/>
      <c r="AH327">
        <f>COUNTA(D327:AG327)&gt;0</f>
        <v/>
      </c>
      <c r="AI327">
        <f>IFERROR(COUNTIF('2- AMLE'!$D$37:$AG$37,"Prepaid Cards")&gt;0,FALSE)</f>
        <v/>
      </c>
      <c r="AJ327">
        <f>IFERROR(AND(COUNTA('2- AMLE'!$D$37:$AG$37)=0,NOT(COUNTIF('2- AMLE'!$D$37:$AG$37,"Prepaid Cards")&gt;0)),FALSE)</f>
        <v/>
      </c>
      <c r="AK327">
        <f>IF(AI327,IF(AH327,"ANSWERED","MISSING"),IF(AJ327,IF(AH327,"INVALID","CONTROLLER MISSING"),IF(AH327,"INVALID","NOT APPLICABLE")))</f>
        <v/>
      </c>
      <c r="AL327" t="inlineStr">
        <is>
          <t>PARSED</t>
        </is>
      </c>
    </row>
    <row r="328">
      <c r="A328" s="29" t="inlineStr">
        <is>
          <t>CASP_AMLE_328_v1</t>
        </is>
      </c>
      <c r="B328" s="30" t="inlineStr">
        <is>
          <t>Transactions (Incoming) – Number (to include only transactions involving Prepaid Cards)</t>
        </is>
      </c>
      <c r="C328" s="35" t="inlineStr">
        <is>
          <t>TABLE: 36.0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Prepaid Cards)” (CASP_AMLE_327) has been answered</t>
        </is>
      </c>
      <c r="D328" s="36" t="inlineStr"/>
      <c r="E328" s="36" t="inlineStr"/>
      <c r="F328" s="36" t="inlineStr"/>
      <c r="G328" s="36" t="inlineStr"/>
      <c r="H328" s="36" t="inlineStr"/>
      <c r="I328" s="36" t="inlineStr"/>
      <c r="J328" s="36" t="inlineStr"/>
      <c r="K328" s="36" t="inlineStr"/>
      <c r="L328" s="36" t="inlineStr"/>
      <c r="M328" s="36" t="inlineStr"/>
      <c r="N328" s="36" t="inlineStr"/>
      <c r="O328" s="36" t="inlineStr"/>
      <c r="P328" s="36" t="inlineStr"/>
      <c r="Q328" s="36" t="inlineStr"/>
      <c r="R328" s="36" t="inlineStr"/>
      <c r="S328" s="36" t="inlineStr"/>
      <c r="T328" s="36" t="inlineStr"/>
      <c r="U328" s="36" t="inlineStr"/>
      <c r="V328" s="36" t="inlineStr"/>
      <c r="W328" s="36" t="inlineStr"/>
      <c r="X328" s="36" t="inlineStr"/>
      <c r="Y328" s="36" t="inlineStr"/>
      <c r="Z328" s="36" t="inlineStr"/>
      <c r="AA328" s="36" t="inlineStr"/>
      <c r="AB328" s="36" t="inlineStr"/>
      <c r="AC328" s="36" t="inlineStr"/>
      <c r="AD328" s="36" t="inlineStr"/>
      <c r="AE328" s="36" t="inlineStr"/>
      <c r="AF328" s="36" t="inlineStr"/>
      <c r="AG328" s="36" t="inlineStr"/>
      <c r="AH328">
        <f>COUNTA(D328:AG328)&gt;0</f>
        <v/>
      </c>
      <c r="AI328">
        <f>IFERROR(D$327&lt;&gt;"",FALSE)</f>
        <v/>
      </c>
      <c r="AJ328">
        <f>IFERROR(AND(D$327="",NOT(D$327&lt;&gt;"")),FALSE)</f>
        <v/>
      </c>
      <c r="AK328">
        <f>IF(AI328,IF(AH328,"ANSWERED","MISSING"),IF(AJ328,IF(AH328,"INVALID","CONTROLLER MISSING"),IF(AH328,"INVALID","NOT APPLICABLE")))</f>
        <v/>
      </c>
      <c r="AL328" t="inlineStr">
        <is>
          <t>PARSED</t>
        </is>
      </c>
    </row>
    <row r="329">
      <c r="A329" s="29" t="inlineStr">
        <is>
          <t>CASP_AMLE_329_v1</t>
        </is>
      </c>
      <c r="B329" s="30" t="inlineStr">
        <is>
          <t>Country - Transactions (Incoming) - Value (to include only transactions involving Prepaid Cards)</t>
        </is>
      </c>
      <c r="C329" s="35" t="inlineStr">
        <is>
          <t>TABLE: 37.0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“Prepaid Cards”</t>
        </is>
      </c>
      <c r="D329" s="36" t="inlineStr"/>
      <c r="E329" s="36" t="inlineStr"/>
      <c r="F329" s="36" t="inlineStr"/>
      <c r="G329" s="36" t="inlineStr"/>
      <c r="H329" s="36" t="inlineStr"/>
      <c r="I329" s="36" t="inlineStr"/>
      <c r="J329" s="36" t="inlineStr"/>
      <c r="K329" s="36" t="inlineStr"/>
      <c r="L329" s="36" t="inlineStr"/>
      <c r="M329" s="36" t="inlineStr"/>
      <c r="N329" s="36" t="inlineStr"/>
      <c r="O329" s="36" t="inlineStr"/>
      <c r="P329" s="36" t="inlineStr"/>
      <c r="Q329" s="36" t="inlineStr"/>
      <c r="R329" s="36" t="inlineStr"/>
      <c r="S329" s="36" t="inlineStr"/>
      <c r="T329" s="36" t="inlineStr"/>
      <c r="U329" s="36" t="inlineStr"/>
      <c r="V329" s="36" t="inlineStr"/>
      <c r="W329" s="36" t="inlineStr"/>
      <c r="X329" s="36" t="inlineStr"/>
      <c r="Y329" s="36" t="inlineStr"/>
      <c r="Z329" s="36" t="inlineStr"/>
      <c r="AA329" s="36" t="inlineStr"/>
      <c r="AB329" s="36" t="inlineStr"/>
      <c r="AC329" s="36" t="inlineStr"/>
      <c r="AD329" s="36" t="inlineStr"/>
      <c r="AE329" s="36" t="inlineStr"/>
      <c r="AF329" s="36" t="inlineStr"/>
      <c r="AG329" s="36" t="inlineStr"/>
      <c r="AH329">
        <f>COUNTA(D329:AG329)&gt;0</f>
        <v/>
      </c>
      <c r="AI329">
        <f>IFERROR(COUNTIF('2- AMLE'!$D$37:$AG$37,"Prepaid Cards")&gt;0,FALSE)</f>
        <v/>
      </c>
      <c r="AJ329">
        <f>IFERROR(AND(COUNTA('2- AMLE'!$D$37:$AG$37)=0,NOT(COUNTIF('2- AMLE'!$D$37:$AG$37,"Prepaid Cards")&gt;0)),FALSE)</f>
        <v/>
      </c>
      <c r="AK329">
        <f>IF(AI329,IF(AH329,"ANSWERED","MISSING"),IF(AJ329,IF(AH329,"INVALID","CONTROLLER MISSING"),IF(AH329,"INVALID","NOT APPLICABLE")))</f>
        <v/>
      </c>
      <c r="AL329" t="inlineStr">
        <is>
          <t>PARSED</t>
        </is>
      </c>
    </row>
    <row r="330">
      <c r="A330" s="29" t="inlineStr">
        <is>
          <t>CASP_AMLE_330_v1</t>
        </is>
      </c>
      <c r="B330" s="30" t="inlineStr">
        <is>
          <t>Transactions (Incoming) - Value (to include only transactions involving Prepaid Cards)</t>
        </is>
      </c>
      <c r="C330" s="35" t="inlineStr">
        <is>
          <t>TABLE: 37.0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Prepaid Cards)” (CASP_AMLE_329) has been answered</t>
        </is>
      </c>
      <c r="D330" s="36" t="inlineStr"/>
      <c r="E330" s="36" t="inlineStr"/>
      <c r="F330" s="36" t="inlineStr"/>
      <c r="G330" s="36" t="inlineStr"/>
      <c r="H330" s="36" t="inlineStr"/>
      <c r="I330" s="36" t="inlineStr"/>
      <c r="J330" s="36" t="inlineStr"/>
      <c r="K330" s="36" t="inlineStr"/>
      <c r="L330" s="36" t="inlineStr"/>
      <c r="M330" s="36" t="inlineStr"/>
      <c r="N330" s="36" t="inlineStr"/>
      <c r="O330" s="36" t="inlineStr"/>
      <c r="P330" s="36" t="inlineStr"/>
      <c r="Q330" s="36" t="inlineStr"/>
      <c r="R330" s="36" t="inlineStr"/>
      <c r="S330" s="36" t="inlineStr"/>
      <c r="T330" s="36" t="inlineStr"/>
      <c r="U330" s="36" t="inlineStr"/>
      <c r="V330" s="36" t="inlineStr"/>
      <c r="W330" s="36" t="inlineStr"/>
      <c r="X330" s="36" t="inlineStr"/>
      <c r="Y330" s="36" t="inlineStr"/>
      <c r="Z330" s="36" t="inlineStr"/>
      <c r="AA330" s="36" t="inlineStr"/>
      <c r="AB330" s="36" t="inlineStr"/>
      <c r="AC330" s="36" t="inlineStr"/>
      <c r="AD330" s="36" t="inlineStr"/>
      <c r="AE330" s="36" t="inlineStr"/>
      <c r="AF330" s="36" t="inlineStr"/>
      <c r="AG330" s="36" t="inlineStr"/>
      <c r="AH330">
        <f>COUNTA(D330:AG330)&gt;0</f>
        <v/>
      </c>
      <c r="AI330">
        <f>IFERROR(D$329&lt;&gt;"",FALSE)</f>
        <v/>
      </c>
      <c r="AJ330">
        <f>IFERROR(AND(D$329="",NOT(D$329&lt;&gt;"")),FALSE)</f>
        <v/>
      </c>
      <c r="AK330">
        <f>IF(AI330,IF(AH330,"ANSWERED","MISSING"),IF(AJ330,IF(AH330,"INVALID","CONTROLLER MISSING"),IF(AH330,"INVALID","NOT APPLICABLE")))</f>
        <v/>
      </c>
      <c r="AL330" t="inlineStr">
        <is>
          <t>PARSED</t>
        </is>
      </c>
    </row>
    <row r="331">
      <c r="A331" s="29" t="inlineStr">
        <is>
          <t>CASP_AMLE_331_v1</t>
        </is>
      </c>
      <c r="B331" s="30" t="inlineStr">
        <is>
          <t>Country - Transactions (Outgoing) - Number (to include only transactions involving Prepaid Cards)</t>
        </is>
      </c>
      <c r="C331" s="35" t="inlineStr">
        <is>
          <t>TABLE: 38.0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“Prepaid Cards”</t>
        </is>
      </c>
      <c r="D331" s="36" t="inlineStr"/>
      <c r="E331" s="36" t="inlineStr"/>
      <c r="F331" s="36" t="inlineStr"/>
      <c r="G331" s="36" t="inlineStr"/>
      <c r="H331" s="36" t="inlineStr"/>
      <c r="I331" s="36" t="inlineStr"/>
      <c r="J331" s="36" t="inlineStr"/>
      <c r="K331" s="36" t="inlineStr"/>
      <c r="L331" s="36" t="inlineStr"/>
      <c r="M331" s="36" t="inlineStr"/>
      <c r="N331" s="36" t="inlineStr"/>
      <c r="O331" s="36" t="inlineStr"/>
      <c r="P331" s="36" t="inlineStr"/>
      <c r="Q331" s="36" t="inlineStr"/>
      <c r="R331" s="36" t="inlineStr"/>
      <c r="S331" s="36" t="inlineStr"/>
      <c r="T331" s="36" t="inlineStr"/>
      <c r="U331" s="36" t="inlineStr"/>
      <c r="V331" s="36" t="inlineStr"/>
      <c r="W331" s="36" t="inlineStr"/>
      <c r="X331" s="36" t="inlineStr"/>
      <c r="Y331" s="36" t="inlineStr"/>
      <c r="Z331" s="36" t="inlineStr"/>
      <c r="AA331" s="36" t="inlineStr"/>
      <c r="AB331" s="36" t="inlineStr"/>
      <c r="AC331" s="36" t="inlineStr"/>
      <c r="AD331" s="36" t="inlineStr"/>
      <c r="AE331" s="36" t="inlineStr"/>
      <c r="AF331" s="36" t="inlineStr"/>
      <c r="AG331" s="36" t="inlineStr"/>
      <c r="AH331">
        <f>COUNTA(D331:AG331)&gt;0</f>
        <v/>
      </c>
      <c r="AI331">
        <f>IFERROR(COUNTIF('2- AMLE'!$D$37:$AG$37,"Prepaid Cards")&gt;0,FALSE)</f>
        <v/>
      </c>
      <c r="AJ331">
        <f>IFERROR(AND(COUNTA('2- AMLE'!$D$37:$AG$37)=0,NOT(COUNTIF('2- AMLE'!$D$37:$AG$37,"Prepaid Cards")&gt;0)),FALSE)</f>
        <v/>
      </c>
      <c r="AK331">
        <f>IF(AI331,IF(AH331,"ANSWERED","MISSING"),IF(AJ331,IF(AH331,"INVALID","CONTROLLER MISSING"),IF(AH331,"INVALID","NOT APPLICABLE")))</f>
        <v/>
      </c>
      <c r="AL331" t="inlineStr">
        <is>
          <t>PARSED</t>
        </is>
      </c>
    </row>
    <row r="332">
      <c r="A332" s="29" t="inlineStr">
        <is>
          <t>CASP_AMLE_332_v1</t>
        </is>
      </c>
      <c r="B332" s="30" t="inlineStr">
        <is>
          <t>Transactions (Outgoing) - Number (to include only transactions involving Prepaid Cards)</t>
        </is>
      </c>
      <c r="C332" s="35" t="inlineStr">
        <is>
          <t>TABLE: 38.0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Prepaid Cards)” (CASP_AMLE_331) has been answered</t>
        </is>
      </c>
      <c r="D332" s="36" t="inlineStr"/>
      <c r="E332" s="36" t="inlineStr"/>
      <c r="F332" s="36" t="inlineStr"/>
      <c r="G332" s="36" t="inlineStr"/>
      <c r="H332" s="36" t="inlineStr"/>
      <c r="I332" s="36" t="inlineStr"/>
      <c r="J332" s="36" t="inlineStr"/>
      <c r="K332" s="36" t="inlineStr"/>
      <c r="L332" s="36" t="inlineStr"/>
      <c r="M332" s="36" t="inlineStr"/>
      <c r="N332" s="36" t="inlineStr"/>
      <c r="O332" s="36" t="inlineStr"/>
      <c r="P332" s="36" t="inlineStr"/>
      <c r="Q332" s="36" t="inlineStr"/>
      <c r="R332" s="36" t="inlineStr"/>
      <c r="S332" s="36" t="inlineStr"/>
      <c r="T332" s="36" t="inlineStr"/>
      <c r="U332" s="36" t="inlineStr"/>
      <c r="V332" s="36" t="inlineStr"/>
      <c r="W332" s="36" t="inlineStr"/>
      <c r="X332" s="36" t="inlineStr"/>
      <c r="Y332" s="36" t="inlineStr"/>
      <c r="Z332" s="36" t="inlineStr"/>
      <c r="AA332" s="36" t="inlineStr"/>
      <c r="AB332" s="36" t="inlineStr"/>
      <c r="AC332" s="36" t="inlineStr"/>
      <c r="AD332" s="36" t="inlineStr"/>
      <c r="AE332" s="36" t="inlineStr"/>
      <c r="AF332" s="36" t="inlineStr"/>
      <c r="AG332" s="36" t="inlineStr"/>
      <c r="AH332">
        <f>COUNTA(D332:AG332)&gt;0</f>
        <v/>
      </c>
      <c r="AI332">
        <f>IFERROR(D$331&lt;&gt;"",FALSE)</f>
        <v/>
      </c>
      <c r="AJ332">
        <f>IFERROR(AND(D$331="",NOT(D$331&lt;&gt;"")),FALSE)</f>
        <v/>
      </c>
      <c r="AK332">
        <f>IF(AI332,IF(AH332,"ANSWERED","MISSING"),IF(AJ332,IF(AH332,"INVALID","CONTROLLER MISSING"),IF(AH332,"INVALID","NOT APPLICABLE")))</f>
        <v/>
      </c>
      <c r="AL332" t="inlineStr">
        <is>
          <t>PARSED</t>
        </is>
      </c>
    </row>
    <row r="333">
      <c r="A333" s="29" t="inlineStr">
        <is>
          <t>CASP_AMLE_333_v1</t>
        </is>
      </c>
      <c r="B333" s="30" t="inlineStr">
        <is>
          <t>Country - Transactions (Outgoing) - Value (to include only transactions involving Prepaid Cards)</t>
        </is>
      </c>
      <c r="C333" s="35" t="inlineStr">
        <is>
          <t>TABLE: 39.0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“Prepaid Cards”</t>
        </is>
      </c>
      <c r="D333" s="36" t="inlineStr"/>
      <c r="E333" s="36" t="inlineStr"/>
      <c r="F333" s="36" t="inlineStr"/>
      <c r="G333" s="36" t="inlineStr"/>
      <c r="H333" s="36" t="inlineStr"/>
      <c r="I333" s="36" t="inlineStr"/>
      <c r="J333" s="36" t="inlineStr"/>
      <c r="K333" s="36" t="inlineStr"/>
      <c r="L333" s="36" t="inlineStr"/>
      <c r="M333" s="36" t="inlineStr"/>
      <c r="N333" s="36" t="inlineStr"/>
      <c r="O333" s="36" t="inlineStr"/>
      <c r="P333" s="36" t="inlineStr"/>
      <c r="Q333" s="36" t="inlineStr"/>
      <c r="R333" s="36" t="inlineStr"/>
      <c r="S333" s="36" t="inlineStr"/>
      <c r="T333" s="36" t="inlineStr"/>
      <c r="U333" s="36" t="inlineStr"/>
      <c r="V333" s="36" t="inlineStr"/>
      <c r="W333" s="36" t="inlineStr"/>
      <c r="X333" s="36" t="inlineStr"/>
      <c r="Y333" s="36" t="inlineStr"/>
      <c r="Z333" s="36" t="inlineStr"/>
      <c r="AA333" s="36" t="inlineStr"/>
      <c r="AB333" s="36" t="inlineStr"/>
      <c r="AC333" s="36" t="inlineStr"/>
      <c r="AD333" s="36" t="inlineStr"/>
      <c r="AE333" s="36" t="inlineStr"/>
      <c r="AF333" s="36" t="inlineStr"/>
      <c r="AG333" s="36" t="inlineStr"/>
      <c r="AH333">
        <f>COUNTA(D333:AG333)&gt;0</f>
        <v/>
      </c>
      <c r="AI333">
        <f>IFERROR(COUNTIF('2- AMLE'!$D$37:$AG$37,"Prepaid Cards")&gt;0,FALSE)</f>
        <v/>
      </c>
      <c r="AJ333">
        <f>IFERROR(AND(COUNTA('2- AMLE'!$D$37:$AG$37)=0,NOT(COUNTIF('2- AMLE'!$D$37:$AG$37,"Prepaid Cards")&gt;0)),FALSE)</f>
        <v/>
      </c>
      <c r="AK333">
        <f>IF(AI333,IF(AH333,"ANSWERED","MISSING"),IF(AJ333,IF(AH333,"INVALID","CONTROLLER MISSING"),IF(AH333,"INVALID","NOT APPLICABLE")))</f>
        <v/>
      </c>
      <c r="AL333" t="inlineStr">
        <is>
          <t>PARSED</t>
        </is>
      </c>
    </row>
    <row r="334">
      <c r="A334" s="29" t="inlineStr">
        <is>
          <t>CASP_AMLE_334_v1</t>
        </is>
      </c>
      <c r="B334" s="30" t="inlineStr">
        <is>
          <t>Transactions (Outgoing) - Value (to include only transactions involving Prepaid Cards)</t>
        </is>
      </c>
      <c r="C334" s="35" t="inlineStr">
        <is>
          <t>TABLE: 39.0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Prepaid Cards)” (CASP_AMLE_333) has been answered</t>
        </is>
      </c>
      <c r="D334" s="36" t="inlineStr"/>
      <c r="E334" s="36" t="inlineStr"/>
      <c r="F334" s="36" t="inlineStr"/>
      <c r="G334" s="36" t="inlineStr"/>
      <c r="H334" s="36" t="inlineStr"/>
      <c r="I334" s="36" t="inlineStr"/>
      <c r="J334" s="36" t="inlineStr"/>
      <c r="K334" s="36" t="inlineStr"/>
      <c r="L334" s="36" t="inlineStr"/>
      <c r="M334" s="36" t="inlineStr"/>
      <c r="N334" s="36" t="inlineStr"/>
      <c r="O334" s="36" t="inlineStr"/>
      <c r="P334" s="36" t="inlineStr"/>
      <c r="Q334" s="36" t="inlineStr"/>
      <c r="R334" s="36" t="inlineStr"/>
      <c r="S334" s="36" t="inlineStr"/>
      <c r="T334" s="36" t="inlineStr"/>
      <c r="U334" s="36" t="inlineStr"/>
      <c r="V334" s="36" t="inlineStr"/>
      <c r="W334" s="36" t="inlineStr"/>
      <c r="X334" s="36" t="inlineStr"/>
      <c r="Y334" s="36" t="inlineStr"/>
      <c r="Z334" s="36" t="inlineStr"/>
      <c r="AA334" s="36" t="inlineStr"/>
      <c r="AB334" s="36" t="inlineStr"/>
      <c r="AC334" s="36" t="inlineStr"/>
      <c r="AD334" s="36" t="inlineStr"/>
      <c r="AE334" s="36" t="inlineStr"/>
      <c r="AF334" s="36" t="inlineStr"/>
      <c r="AG334" s="36" t="inlineStr"/>
      <c r="AH334">
        <f>COUNTA(D334:AG334)&gt;0</f>
        <v/>
      </c>
      <c r="AI334">
        <f>IFERROR(D$333&lt;&gt;"",FALSE)</f>
        <v/>
      </c>
      <c r="AJ334">
        <f>IFERROR(AND(D$333="",NOT(D$333&lt;&gt;"")),FALSE)</f>
        <v/>
      </c>
      <c r="AK334">
        <f>IF(AI334,IF(AH334,"ANSWERED","MISSING"),IF(AJ334,IF(AH334,"INVALID","CONTROLLER MISSING"),IF(AH334,"INVALID","NOT APPLICABLE")))</f>
        <v/>
      </c>
      <c r="AL334" t="inlineStr">
        <is>
          <t>PARSED</t>
        </is>
      </c>
    </row>
    <row r="335">
      <c r="A335" s="29" t="inlineStr">
        <is>
          <t>CASP_AMLE_335_v1</t>
        </is>
      </c>
      <c r="B335" s="30" t="inlineStr">
        <is>
          <t>Country - Transactions (Incoming) – Number (to include only transactions involving Lending/Factoring)</t>
        </is>
      </c>
      <c r="C335" s="35" t="inlineStr">
        <is>
          <t>TABLE: 40.0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“Lending/ Factoring”</t>
        </is>
      </c>
      <c r="D335" s="36" t="inlineStr"/>
      <c r="E335" s="36" t="inlineStr"/>
      <c r="F335" s="36" t="inlineStr"/>
      <c r="G335" s="36" t="inlineStr"/>
      <c r="H335" s="36" t="inlineStr"/>
      <c r="I335" s="36" t="inlineStr"/>
      <c r="J335" s="36" t="inlineStr"/>
      <c r="K335" s="36" t="inlineStr"/>
      <c r="L335" s="36" t="inlineStr"/>
      <c r="M335" s="36" t="inlineStr"/>
      <c r="N335" s="36" t="inlineStr"/>
      <c r="O335" s="36" t="inlineStr"/>
      <c r="P335" s="36" t="inlineStr"/>
      <c r="Q335" s="36" t="inlineStr"/>
      <c r="R335" s="36" t="inlineStr"/>
      <c r="S335" s="36" t="inlineStr"/>
      <c r="T335" s="36" t="inlineStr"/>
      <c r="U335" s="36" t="inlineStr"/>
      <c r="V335" s="36" t="inlineStr"/>
      <c r="W335" s="36" t="inlineStr"/>
      <c r="X335" s="36" t="inlineStr"/>
      <c r="Y335" s="36" t="inlineStr"/>
      <c r="Z335" s="36" t="inlineStr"/>
      <c r="AA335" s="36" t="inlineStr"/>
      <c r="AB335" s="36" t="inlineStr"/>
      <c r="AC335" s="36" t="inlineStr"/>
      <c r="AD335" s="36" t="inlineStr"/>
      <c r="AE335" s="36" t="inlineStr"/>
      <c r="AF335" s="36" t="inlineStr"/>
      <c r="AG335" s="36" t="inlineStr"/>
      <c r="AH335">
        <f>COUNTA(D335:AG335)&gt;0</f>
        <v/>
      </c>
      <c r="AI335">
        <f>IFERROR(COUNTIF('2- AMLE'!$D$37:$AG$37,"Lending/ Factoring")&gt;0,FALSE)</f>
        <v/>
      </c>
      <c r="AJ335">
        <f>IFERROR(AND(COUNTA('2- AMLE'!$D$37:$AG$37)=0,NOT(COUNTIF('2- AMLE'!$D$37:$AG$37,"Lending/ Factoring")&gt;0)),FALSE)</f>
        <v/>
      </c>
      <c r="AK335">
        <f>IF(AI335,IF(AH335,"ANSWERED","MISSING"),IF(AJ335,IF(AH335,"INVALID","CONTROLLER MISSING"),IF(AH335,"INVALID","NOT APPLICABLE")))</f>
        <v/>
      </c>
      <c r="AL335" t="inlineStr">
        <is>
          <t>PARSED</t>
        </is>
      </c>
    </row>
    <row r="336">
      <c r="A336" s="29" t="inlineStr">
        <is>
          <t>CASP_AMLE_336_v1</t>
        </is>
      </c>
      <c r="B336" s="30" t="inlineStr">
        <is>
          <t>Transactions (Incoming) – Number (to include only transactions involving Lending/Factoring)</t>
        </is>
      </c>
      <c r="C336" s="35" t="inlineStr">
        <is>
          <t>TABLE: 40.0
The country to be referred to is the country to which the transaction was directed (e.g. in the case of payment transactions, the country of the payee’s bank account). Indicate the number of incoming transactions during…
HOW TO ANSWER: Multiple values; one item per Value_N cell.
WHEN TO ANSWER: “Country - Transactions (Incoming) – Number (to include only transactions involving Lending/Factoring)” (CASP_AMLE_335) has been answered</t>
        </is>
      </c>
      <c r="D336" s="36" t="inlineStr"/>
      <c r="E336" s="36" t="inlineStr"/>
      <c r="F336" s="36" t="inlineStr"/>
      <c r="G336" s="36" t="inlineStr"/>
      <c r="H336" s="36" t="inlineStr"/>
      <c r="I336" s="36" t="inlineStr"/>
      <c r="J336" s="36" t="inlineStr"/>
      <c r="K336" s="36" t="inlineStr"/>
      <c r="L336" s="36" t="inlineStr"/>
      <c r="M336" s="36" t="inlineStr"/>
      <c r="N336" s="36" t="inlineStr"/>
      <c r="O336" s="36" t="inlineStr"/>
      <c r="P336" s="36" t="inlineStr"/>
      <c r="Q336" s="36" t="inlineStr"/>
      <c r="R336" s="36" t="inlineStr"/>
      <c r="S336" s="36" t="inlineStr"/>
      <c r="T336" s="36" t="inlineStr"/>
      <c r="U336" s="36" t="inlineStr"/>
      <c r="V336" s="36" t="inlineStr"/>
      <c r="W336" s="36" t="inlineStr"/>
      <c r="X336" s="36" t="inlineStr"/>
      <c r="Y336" s="36" t="inlineStr"/>
      <c r="Z336" s="36" t="inlineStr"/>
      <c r="AA336" s="36" t="inlineStr"/>
      <c r="AB336" s="36" t="inlineStr"/>
      <c r="AC336" s="36" t="inlineStr"/>
      <c r="AD336" s="36" t="inlineStr"/>
      <c r="AE336" s="36" t="inlineStr"/>
      <c r="AF336" s="36" t="inlineStr"/>
      <c r="AG336" s="36" t="inlineStr"/>
      <c r="AH336">
        <f>COUNTA(D336:AG336)&gt;0</f>
        <v/>
      </c>
      <c r="AI336">
        <f>IFERROR(D$335&lt;&gt;"",FALSE)</f>
        <v/>
      </c>
      <c r="AJ336">
        <f>IFERROR(AND(D$335="",NOT(D$335&lt;&gt;"")),FALSE)</f>
        <v/>
      </c>
      <c r="AK336">
        <f>IF(AI336,IF(AH336,"ANSWERED","MISSING"),IF(AJ336,IF(AH336,"INVALID","CONTROLLER MISSING"),IF(AH336,"INVALID","NOT APPLICABLE")))</f>
        <v/>
      </c>
      <c r="AL336" t="inlineStr">
        <is>
          <t>PARSED</t>
        </is>
      </c>
    </row>
    <row r="337">
      <c r="A337" s="29" t="inlineStr">
        <is>
          <t>CASP_AMLE_337_v1</t>
        </is>
      </c>
      <c r="B337" s="30" t="inlineStr">
        <is>
          <t>Country - Transactions (Incoming) - Value (to include only transactions involving Lending/Factoring)</t>
        </is>
      </c>
      <c r="C337" s="35" t="inlineStr">
        <is>
          <t>TABLE: 41.0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“Lending/ Factoring”</t>
        </is>
      </c>
      <c r="D337" s="36" t="inlineStr"/>
      <c r="E337" s="36" t="inlineStr"/>
      <c r="F337" s="36" t="inlineStr"/>
      <c r="G337" s="36" t="inlineStr"/>
      <c r="H337" s="36" t="inlineStr"/>
      <c r="I337" s="36" t="inlineStr"/>
      <c r="J337" s="36" t="inlineStr"/>
      <c r="K337" s="36" t="inlineStr"/>
      <c r="L337" s="36" t="inlineStr"/>
      <c r="M337" s="36" t="inlineStr"/>
      <c r="N337" s="36" t="inlineStr"/>
      <c r="O337" s="36" t="inlineStr"/>
      <c r="P337" s="36" t="inlineStr"/>
      <c r="Q337" s="36" t="inlineStr"/>
      <c r="R337" s="36" t="inlineStr"/>
      <c r="S337" s="36" t="inlineStr"/>
      <c r="T337" s="36" t="inlineStr"/>
      <c r="U337" s="36" t="inlineStr"/>
      <c r="V337" s="36" t="inlineStr"/>
      <c r="W337" s="36" t="inlineStr"/>
      <c r="X337" s="36" t="inlineStr"/>
      <c r="Y337" s="36" t="inlineStr"/>
      <c r="Z337" s="36" t="inlineStr"/>
      <c r="AA337" s="36" t="inlineStr"/>
      <c r="AB337" s="36" t="inlineStr"/>
      <c r="AC337" s="36" t="inlineStr"/>
      <c r="AD337" s="36" t="inlineStr"/>
      <c r="AE337" s="36" t="inlineStr"/>
      <c r="AF337" s="36" t="inlineStr"/>
      <c r="AG337" s="36" t="inlineStr"/>
      <c r="AH337">
        <f>COUNTA(D337:AG337)&gt;0</f>
        <v/>
      </c>
      <c r="AI337">
        <f>IFERROR(COUNTIF('2- AMLE'!$D$37:$AG$37,"Lending/ Factoring")&gt;0,FALSE)</f>
        <v/>
      </c>
      <c r="AJ337">
        <f>IFERROR(AND(COUNTA('2- AMLE'!$D$37:$AG$37)=0,NOT(COUNTIF('2- AMLE'!$D$37:$AG$37,"Lending/ Factoring")&gt;0)),FALSE)</f>
        <v/>
      </c>
      <c r="AK337">
        <f>IF(AI337,IF(AH337,"ANSWERED","MISSING"),IF(AJ337,IF(AH337,"INVALID","CONTROLLER MISSING"),IF(AH337,"INVALID","NOT APPLICABLE")))</f>
        <v/>
      </c>
      <c r="AL337" t="inlineStr">
        <is>
          <t>PARSED</t>
        </is>
      </c>
    </row>
    <row r="338">
      <c r="A338" s="29" t="inlineStr">
        <is>
          <t>CASP_AMLE_338_v1</t>
        </is>
      </c>
      <c r="B338" s="30" t="inlineStr">
        <is>
          <t>Transactions (Incoming) - Value (to include only transactions involving Lending/Factoring)</t>
        </is>
      </c>
      <c r="C338" s="35" t="inlineStr">
        <is>
          <t>TABLE: 41.0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(Incoming) - Value (to include only transactions involving Lending/Factoring)” (CASP_AMLE_337) has been answered</t>
        </is>
      </c>
      <c r="D338" s="36" t="inlineStr"/>
      <c r="E338" s="36" t="inlineStr"/>
      <c r="F338" s="36" t="inlineStr"/>
      <c r="G338" s="36" t="inlineStr"/>
      <c r="H338" s="36" t="inlineStr"/>
      <c r="I338" s="36" t="inlineStr"/>
      <c r="J338" s="36" t="inlineStr"/>
      <c r="K338" s="36" t="inlineStr"/>
      <c r="L338" s="36" t="inlineStr"/>
      <c r="M338" s="36" t="inlineStr"/>
      <c r="N338" s="36" t="inlineStr"/>
      <c r="O338" s="36" t="inlineStr"/>
      <c r="P338" s="36" t="inlineStr"/>
      <c r="Q338" s="36" t="inlineStr"/>
      <c r="R338" s="36" t="inlineStr"/>
      <c r="S338" s="36" t="inlineStr"/>
      <c r="T338" s="36" t="inlineStr"/>
      <c r="U338" s="36" t="inlineStr"/>
      <c r="V338" s="36" t="inlineStr"/>
      <c r="W338" s="36" t="inlineStr"/>
      <c r="X338" s="36" t="inlineStr"/>
      <c r="Y338" s="36" t="inlineStr"/>
      <c r="Z338" s="36" t="inlineStr"/>
      <c r="AA338" s="36" t="inlineStr"/>
      <c r="AB338" s="36" t="inlineStr"/>
      <c r="AC338" s="36" t="inlineStr"/>
      <c r="AD338" s="36" t="inlineStr"/>
      <c r="AE338" s="36" t="inlineStr"/>
      <c r="AF338" s="36" t="inlineStr"/>
      <c r="AG338" s="36" t="inlineStr"/>
      <c r="AH338">
        <f>COUNTA(D338:AG338)&gt;0</f>
        <v/>
      </c>
      <c r="AI338">
        <f>IFERROR(D$337&lt;&gt;"",FALSE)</f>
        <v/>
      </c>
      <c r="AJ338">
        <f>IFERROR(AND(D$337="",NOT(D$337&lt;&gt;"")),FALSE)</f>
        <v/>
      </c>
      <c r="AK338">
        <f>IF(AI338,IF(AH338,"ANSWERED","MISSING"),IF(AJ338,IF(AH338,"INVALID","CONTROLLER MISSING"),IF(AH338,"INVALID","NOT APPLICABLE")))</f>
        <v/>
      </c>
      <c r="AL338" t="inlineStr">
        <is>
          <t>PARSED</t>
        </is>
      </c>
    </row>
    <row r="339">
      <c r="A339" s="29" t="inlineStr">
        <is>
          <t>CASP_AMLE_339_v1</t>
        </is>
      </c>
      <c r="B339" s="30" t="inlineStr">
        <is>
          <t>Country - Transactions (Outgoing) - Number (to include only transactions involving Lending/Factoring)</t>
        </is>
      </c>
      <c r="C339" s="35" t="inlineStr">
        <is>
          <t>TABLE: 42.0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“Lending/ Factoring”</t>
        </is>
      </c>
      <c r="D339" s="36" t="inlineStr"/>
      <c r="E339" s="36" t="inlineStr"/>
      <c r="F339" s="36" t="inlineStr"/>
      <c r="G339" s="36" t="inlineStr"/>
      <c r="H339" s="36" t="inlineStr"/>
      <c r="I339" s="36" t="inlineStr"/>
      <c r="J339" s="36" t="inlineStr"/>
      <c r="K339" s="36" t="inlineStr"/>
      <c r="L339" s="36" t="inlineStr"/>
      <c r="M339" s="36" t="inlineStr"/>
      <c r="N339" s="36" t="inlineStr"/>
      <c r="O339" s="36" t="inlineStr"/>
      <c r="P339" s="36" t="inlineStr"/>
      <c r="Q339" s="36" t="inlineStr"/>
      <c r="R339" s="36" t="inlineStr"/>
      <c r="S339" s="36" t="inlineStr"/>
      <c r="T339" s="36" t="inlineStr"/>
      <c r="U339" s="36" t="inlineStr"/>
      <c r="V339" s="36" t="inlineStr"/>
      <c r="W339" s="36" t="inlineStr"/>
      <c r="X339" s="36" t="inlineStr"/>
      <c r="Y339" s="36" t="inlineStr"/>
      <c r="Z339" s="36" t="inlineStr"/>
      <c r="AA339" s="36" t="inlineStr"/>
      <c r="AB339" s="36" t="inlineStr"/>
      <c r="AC339" s="36" t="inlineStr"/>
      <c r="AD339" s="36" t="inlineStr"/>
      <c r="AE339" s="36" t="inlineStr"/>
      <c r="AF339" s="36" t="inlineStr"/>
      <c r="AG339" s="36" t="inlineStr"/>
      <c r="AH339">
        <f>COUNTA(D339:AG339)&gt;0</f>
        <v/>
      </c>
      <c r="AI339">
        <f>IFERROR(COUNTIF('2- AMLE'!$D$37:$AG$37,"Lending/ Factoring")&gt;0,FALSE)</f>
        <v/>
      </c>
      <c r="AJ339">
        <f>IFERROR(AND(COUNTA('2- AMLE'!$D$37:$AG$37)=0,NOT(COUNTIF('2- AMLE'!$D$37:$AG$37,"Lending/ Factoring")&gt;0)),FALSE)</f>
        <v/>
      </c>
      <c r="AK339">
        <f>IF(AI339,IF(AH339,"ANSWERED","MISSING"),IF(AJ339,IF(AH339,"INVALID","CONTROLLER MISSING"),IF(AH339,"INVALID","NOT APPLICABLE")))</f>
        <v/>
      </c>
      <c r="AL339" t="inlineStr">
        <is>
          <t>PARSED</t>
        </is>
      </c>
    </row>
    <row r="340">
      <c r="A340" s="29" t="inlineStr">
        <is>
          <t>CASP_AMLE_340_v1</t>
        </is>
      </c>
      <c r="B340" s="30" t="inlineStr">
        <is>
          <t>Transactions (Outgoing) - Number (to include only transactions Lending/Factoring)</t>
        </is>
      </c>
      <c r="C340" s="35" t="inlineStr">
        <is>
          <t>TABLE: 42.0
The country to be referred to is the country to which the transaction was directed (e.g. in the case of payment transactions, the country of the payee’s bank account). Indicate the number of outgoing transactions during…
HOW TO ANSWER: Multiple values; one item per Value_N cell.
WHEN TO ANSWER: “Country - Transactions (Outgoing) - Number (to include only transactions involving Lending/Factoring)” (CASP_AMLE_339) has been answered</t>
        </is>
      </c>
      <c r="D340" s="36" t="inlineStr"/>
      <c r="E340" s="36" t="inlineStr"/>
      <c r="F340" s="36" t="inlineStr"/>
      <c r="G340" s="36" t="inlineStr"/>
      <c r="H340" s="36" t="inlineStr"/>
      <c r="I340" s="36" t="inlineStr"/>
      <c r="J340" s="36" t="inlineStr"/>
      <c r="K340" s="36" t="inlineStr"/>
      <c r="L340" s="36" t="inlineStr"/>
      <c r="M340" s="36" t="inlineStr"/>
      <c r="N340" s="36" t="inlineStr"/>
      <c r="O340" s="36" t="inlineStr"/>
      <c r="P340" s="36" t="inlineStr"/>
      <c r="Q340" s="36" t="inlineStr"/>
      <c r="R340" s="36" t="inlineStr"/>
      <c r="S340" s="36" t="inlineStr"/>
      <c r="T340" s="36" t="inlineStr"/>
      <c r="U340" s="36" t="inlineStr"/>
      <c r="V340" s="36" t="inlineStr"/>
      <c r="W340" s="36" t="inlineStr"/>
      <c r="X340" s="36" t="inlineStr"/>
      <c r="Y340" s="36" t="inlineStr"/>
      <c r="Z340" s="36" t="inlineStr"/>
      <c r="AA340" s="36" t="inlineStr"/>
      <c r="AB340" s="36" t="inlineStr"/>
      <c r="AC340" s="36" t="inlineStr"/>
      <c r="AD340" s="36" t="inlineStr"/>
      <c r="AE340" s="36" t="inlineStr"/>
      <c r="AF340" s="36" t="inlineStr"/>
      <c r="AG340" s="36" t="inlineStr"/>
      <c r="AH340">
        <f>COUNTA(D340:AG340)&gt;0</f>
        <v/>
      </c>
      <c r="AI340">
        <f>IFERROR(D$339&lt;&gt;"",FALSE)</f>
        <v/>
      </c>
      <c r="AJ340">
        <f>IFERROR(AND(D$339="",NOT(D$339&lt;&gt;"")),FALSE)</f>
        <v/>
      </c>
      <c r="AK340">
        <f>IF(AI340,IF(AH340,"ANSWERED","MISSING"),IF(AJ340,IF(AH340,"INVALID","CONTROLLER MISSING"),IF(AH340,"INVALID","NOT APPLICABLE")))</f>
        <v/>
      </c>
      <c r="AL340" t="inlineStr">
        <is>
          <t>PARSED</t>
        </is>
      </c>
    </row>
    <row r="341">
      <c r="A341" s="29" t="inlineStr">
        <is>
          <t>CASP_AMLE_341_v1</t>
        </is>
      </c>
      <c r="B341" s="30" t="inlineStr">
        <is>
          <t>Country - Transactions (Outgoing) - Value (to include only transactions involving Lending/Factoring)</t>
        </is>
      </c>
      <c r="C341" s="35" t="inlineStr">
        <is>
          <t>TABLE: 43.0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
WHEN TO ANSWER: “Product and Services” (CASP_AMLE_8) includes “Lending/ Factoring”</t>
        </is>
      </c>
      <c r="D341" s="36" t="inlineStr"/>
      <c r="E341" s="36" t="inlineStr"/>
      <c r="F341" s="36" t="inlineStr"/>
      <c r="G341" s="36" t="inlineStr"/>
      <c r="H341" s="36" t="inlineStr"/>
      <c r="I341" s="36" t="inlineStr"/>
      <c r="J341" s="36" t="inlineStr"/>
      <c r="K341" s="36" t="inlineStr"/>
      <c r="L341" s="36" t="inlineStr"/>
      <c r="M341" s="36" t="inlineStr"/>
      <c r="N341" s="36" t="inlineStr"/>
      <c r="O341" s="36" t="inlineStr"/>
      <c r="P341" s="36" t="inlineStr"/>
      <c r="Q341" s="36" t="inlineStr"/>
      <c r="R341" s="36" t="inlineStr"/>
      <c r="S341" s="36" t="inlineStr"/>
      <c r="T341" s="36" t="inlineStr"/>
      <c r="U341" s="36" t="inlineStr"/>
      <c r="V341" s="36" t="inlineStr"/>
      <c r="W341" s="36" t="inlineStr"/>
      <c r="X341" s="36" t="inlineStr"/>
      <c r="Y341" s="36" t="inlineStr"/>
      <c r="Z341" s="36" t="inlineStr"/>
      <c r="AA341" s="36" t="inlineStr"/>
      <c r="AB341" s="36" t="inlineStr"/>
      <c r="AC341" s="36" t="inlineStr"/>
      <c r="AD341" s="36" t="inlineStr"/>
      <c r="AE341" s="36" t="inlineStr"/>
      <c r="AF341" s="36" t="inlineStr"/>
      <c r="AG341" s="36" t="inlineStr"/>
      <c r="AH341">
        <f>COUNTA(D341:AG341)&gt;0</f>
        <v/>
      </c>
      <c r="AI341">
        <f>IFERROR(COUNTIF('2- AMLE'!$D$37:$AG$37,"Lending/ Factoring")&gt;0,FALSE)</f>
        <v/>
      </c>
      <c r="AJ341">
        <f>IFERROR(AND(COUNTA('2- AMLE'!$D$37:$AG$37)=0,NOT(COUNTIF('2- AMLE'!$D$37:$AG$37,"Lending/ Factoring")&gt;0)),FALSE)</f>
        <v/>
      </c>
      <c r="AK341">
        <f>IF(AI341,IF(AH341,"ANSWERED","MISSING"),IF(AJ341,IF(AH341,"INVALID","CONTROLLER MISSING"),IF(AH341,"INVALID","NOT APPLICABLE")))</f>
        <v/>
      </c>
      <c r="AL341" t="inlineStr">
        <is>
          <t>PARSED</t>
        </is>
      </c>
    </row>
    <row r="342">
      <c r="A342" s="29" t="inlineStr">
        <is>
          <t>CASP_AMLE_342_v1</t>
        </is>
      </c>
      <c r="B342" s="30" t="inlineStr">
        <is>
          <t>Transactions (Outgoing) - Value (to include only transactions involving Lending/Factoring)</t>
        </is>
      </c>
      <c r="C342" s="35" t="inlineStr">
        <is>
          <t>TABLE: 43.0
Subject persons are required to use the same reporting currency selected for the MFSA prudential return when completing the AML/CFT return. This currency should be applied consistently across the entire return.Where a c…
HOW TO ANSWER: Multiple values; one item per Value_N cell.
WHEN TO ANSWER: “Country - Transactions (Outgoing) - Value (to include only transactions involving Lending/Factoring)” (CASP_AMLE_341) has been answered</t>
        </is>
      </c>
      <c r="D342" s="36" t="inlineStr"/>
      <c r="E342" s="36" t="inlineStr"/>
      <c r="F342" s="36" t="inlineStr"/>
      <c r="G342" s="36" t="inlineStr"/>
      <c r="H342" s="36" t="inlineStr"/>
      <c r="I342" s="36" t="inlineStr"/>
      <c r="J342" s="36" t="inlineStr"/>
      <c r="K342" s="36" t="inlineStr"/>
      <c r="L342" s="36" t="inlineStr"/>
      <c r="M342" s="36" t="inlineStr"/>
      <c r="N342" s="36" t="inlineStr"/>
      <c r="O342" s="36" t="inlineStr"/>
      <c r="P342" s="36" t="inlineStr"/>
      <c r="Q342" s="36" t="inlineStr"/>
      <c r="R342" s="36" t="inlineStr"/>
      <c r="S342" s="36" t="inlineStr"/>
      <c r="T342" s="36" t="inlineStr"/>
      <c r="U342" s="36" t="inlineStr"/>
      <c r="V342" s="36" t="inlineStr"/>
      <c r="W342" s="36" t="inlineStr"/>
      <c r="X342" s="36" t="inlineStr"/>
      <c r="Y342" s="36" t="inlineStr"/>
      <c r="Z342" s="36" t="inlineStr"/>
      <c r="AA342" s="36" t="inlineStr"/>
      <c r="AB342" s="36" t="inlineStr"/>
      <c r="AC342" s="36" t="inlineStr"/>
      <c r="AD342" s="36" t="inlineStr"/>
      <c r="AE342" s="36" t="inlineStr"/>
      <c r="AF342" s="36" t="inlineStr"/>
      <c r="AG342" s="36" t="inlineStr"/>
      <c r="AH342">
        <f>COUNTA(D342:AG342)&gt;0</f>
        <v/>
      </c>
      <c r="AI342">
        <f>IFERROR(D$341&lt;&gt;"",FALSE)</f>
        <v/>
      </c>
      <c r="AJ342">
        <f>IFERROR(AND(D$341="",NOT(D$341&lt;&gt;"")),FALSE)</f>
        <v/>
      </c>
      <c r="AK342">
        <f>IF(AI342,IF(AH342,"ANSWERED","MISSING"),IF(AJ342,IF(AH342,"INVALID","CONTROLLER MISSING"),IF(AH342,"INVALID","NOT APPLICABLE")))</f>
        <v/>
      </c>
      <c r="AL342" t="inlineStr">
        <is>
          <t>PARSED</t>
        </is>
      </c>
    </row>
    <row r="343" ht="24" customHeight="1">
      <c r="A343" s="28" t="inlineStr">
        <is>
          <t>AMLE — INTERFACE / DISTRIBUTION CHANNELS</t>
        </is>
      </c>
      <c r="B343" s="28" t="n"/>
      <c r="C343" s="28" t="n"/>
      <c r="D343" s="28" t="n"/>
      <c r="E343" s="28" t="n"/>
      <c r="F343" s="28" t="n"/>
      <c r="G343" s="28" t="n"/>
      <c r="H343" s="28" t="n"/>
      <c r="I343" s="28" t="n"/>
      <c r="J343" s="28" t="n"/>
      <c r="K343" s="28" t="n"/>
      <c r="L343" s="28" t="n"/>
      <c r="M343" s="28" t="n"/>
      <c r="N343" s="28" t="n"/>
      <c r="O343" s="28" t="n"/>
      <c r="P343" s="28" t="n"/>
      <c r="Q343" s="28" t="n"/>
      <c r="R343" s="28" t="n"/>
      <c r="S343" s="28" t="n"/>
      <c r="T343" s="28" t="n"/>
      <c r="U343" s="28" t="n"/>
      <c r="V343" s="28" t="n"/>
      <c r="W343" s="28" t="n"/>
      <c r="X343" s="28" t="n"/>
      <c r="Y343" s="28" t="n"/>
      <c r="Z343" s="28" t="n"/>
      <c r="AA343" s="28" t="n"/>
      <c r="AB343" s="28" t="n"/>
      <c r="AC343" s="28" t="n"/>
      <c r="AD343" s="28" t="n"/>
      <c r="AE343" s="28" t="n"/>
      <c r="AF343" s="28" t="n"/>
      <c r="AG343" s="28" t="n"/>
    </row>
    <row r="344">
      <c r="A344" s="29" t="inlineStr">
        <is>
          <t>CASP_AMLE_343_v1</t>
        </is>
      </c>
      <c r="B344" s="30" t="inlineStr">
        <is>
          <t>Country - Number of agents by country</t>
        </is>
      </c>
      <c r="C344" s="35" t="inlineStr">
        <is>
          <t>TABLE: 44.0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4" s="32" t="inlineStr"/>
      <c r="E344" s="36" t="inlineStr"/>
      <c r="F344" s="36" t="inlineStr"/>
      <c r="G344" s="36" t="inlineStr"/>
      <c r="H344" s="36" t="inlineStr"/>
      <c r="I344" s="36" t="inlineStr"/>
      <c r="J344" s="36" t="inlineStr"/>
      <c r="K344" s="36" t="inlineStr"/>
      <c r="L344" s="36" t="inlineStr"/>
      <c r="M344" s="36" t="inlineStr"/>
      <c r="N344" s="36" t="inlineStr"/>
      <c r="O344" s="36" t="inlineStr"/>
      <c r="P344" s="36" t="inlineStr"/>
      <c r="Q344" s="36" t="inlineStr"/>
      <c r="R344" s="36" t="inlineStr"/>
      <c r="S344" s="36" t="inlineStr"/>
      <c r="T344" s="36" t="inlineStr"/>
      <c r="U344" s="36" t="inlineStr"/>
      <c r="V344" s="36" t="inlineStr"/>
      <c r="W344" s="36" t="inlineStr"/>
      <c r="X344" s="36" t="inlineStr"/>
      <c r="Y344" s="36" t="inlineStr"/>
      <c r="Z344" s="36" t="inlineStr"/>
      <c r="AA344" s="36" t="inlineStr"/>
      <c r="AB344" s="36" t="inlineStr"/>
      <c r="AC344" s="36" t="inlineStr"/>
      <c r="AD344" s="36" t="inlineStr"/>
      <c r="AE344" s="36" t="inlineStr"/>
      <c r="AF344" s="36" t="inlineStr"/>
      <c r="AG344" s="36" t="inlineStr"/>
      <c r="AH344">
        <f>COUNTA(D344:AG344)&gt;0</f>
        <v/>
      </c>
      <c r="AI344">
        <f>TRUE</f>
        <v/>
      </c>
      <c r="AJ344">
        <f>FALSE</f>
        <v/>
      </c>
      <c r="AK344">
        <f>IF(AH344,"ANSWERED","MISSING")</f>
        <v/>
      </c>
      <c r="AL344" t="inlineStr">
        <is>
          <t>NO_DEPENDENCY</t>
        </is>
      </c>
    </row>
    <row r="345">
      <c r="A345" s="29" t="inlineStr">
        <is>
          <t>CASP_AMLE_344_v1</t>
        </is>
      </c>
      <c r="B345" s="30" t="inlineStr">
        <is>
          <t>Number of agents by country</t>
        </is>
      </c>
      <c r="C345" s="35" t="inlineStr">
        <is>
          <t>TABLE: 44.0
This datapoint is only applicable for reporting obliged entities acting as a Electronic Money Institutions, Payment Institutions and Investment Firms.
As of the end of the reference year.
For Payment Institutions: An ag…
HOW TO ANSWER: Multiple values; one item per Value_N cell.</t>
        </is>
      </c>
      <c r="D345" s="32" t="inlineStr"/>
      <c r="E345" s="36" t="inlineStr"/>
      <c r="F345" s="36" t="inlineStr"/>
      <c r="G345" s="36" t="inlineStr"/>
      <c r="H345" s="36" t="inlineStr"/>
      <c r="I345" s="36" t="inlineStr"/>
      <c r="J345" s="36" t="inlineStr"/>
      <c r="K345" s="36" t="inlineStr"/>
      <c r="L345" s="36" t="inlineStr"/>
      <c r="M345" s="36" t="inlineStr"/>
      <c r="N345" s="36" t="inlineStr"/>
      <c r="O345" s="36" t="inlineStr"/>
      <c r="P345" s="36" t="inlineStr"/>
      <c r="Q345" s="36" t="inlineStr"/>
      <c r="R345" s="36" t="inlineStr"/>
      <c r="S345" s="36" t="inlineStr"/>
      <c r="T345" s="36" t="inlineStr"/>
      <c r="U345" s="36" t="inlineStr"/>
      <c r="V345" s="36" t="inlineStr"/>
      <c r="W345" s="36" t="inlineStr"/>
      <c r="X345" s="36" t="inlineStr"/>
      <c r="Y345" s="36" t="inlineStr"/>
      <c r="Z345" s="36" t="inlineStr"/>
      <c r="AA345" s="36" t="inlineStr"/>
      <c r="AB345" s="36" t="inlineStr"/>
      <c r="AC345" s="36" t="inlineStr"/>
      <c r="AD345" s="36" t="inlineStr"/>
      <c r="AE345" s="36" t="inlineStr"/>
      <c r="AF345" s="36" t="inlineStr"/>
      <c r="AG345" s="36" t="inlineStr"/>
      <c r="AH345">
        <f>COUNTA(D345:AG345)&gt;0</f>
        <v/>
      </c>
      <c r="AI345">
        <f>TRUE</f>
        <v/>
      </c>
      <c r="AJ345">
        <f>FALSE</f>
        <v/>
      </c>
      <c r="AK345">
        <f>IF(AH345,"ANSWERED","MISSING")</f>
        <v/>
      </c>
      <c r="AL345" t="inlineStr">
        <is>
          <t>NO_DEPENDENCY</t>
        </is>
      </c>
    </row>
    <row r="346">
      <c r="A346" s="29" t="inlineStr">
        <is>
          <t>CASP_AMLE_345_v1</t>
        </is>
      </c>
      <c r="B346" s="30" t="inlineStr">
        <is>
          <t>Country - Number of distributors by country</t>
        </is>
      </c>
      <c r="C346" s="35" t="inlineStr">
        <is>
          <t>TABLE: 45.0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6" s="32" t="inlineStr"/>
      <c r="E346" s="36" t="inlineStr"/>
      <c r="F346" s="36" t="inlineStr"/>
      <c r="G346" s="36" t="inlineStr"/>
      <c r="H346" s="36" t="inlineStr"/>
      <c r="I346" s="36" t="inlineStr"/>
      <c r="J346" s="36" t="inlineStr"/>
      <c r="K346" s="36" t="inlineStr"/>
      <c r="L346" s="36" t="inlineStr"/>
      <c r="M346" s="36" t="inlineStr"/>
      <c r="N346" s="36" t="inlineStr"/>
      <c r="O346" s="36" t="inlineStr"/>
      <c r="P346" s="36" t="inlineStr"/>
      <c r="Q346" s="36" t="inlineStr"/>
      <c r="R346" s="36" t="inlineStr"/>
      <c r="S346" s="36" t="inlineStr"/>
      <c r="T346" s="36" t="inlineStr"/>
      <c r="U346" s="36" t="inlineStr"/>
      <c r="V346" s="36" t="inlineStr"/>
      <c r="W346" s="36" t="inlineStr"/>
      <c r="X346" s="36" t="inlineStr"/>
      <c r="Y346" s="36" t="inlineStr"/>
      <c r="Z346" s="36" t="inlineStr"/>
      <c r="AA346" s="36" t="inlineStr"/>
      <c r="AB346" s="36" t="inlineStr"/>
      <c r="AC346" s="36" t="inlineStr"/>
      <c r="AD346" s="36" t="inlineStr"/>
      <c r="AE346" s="36" t="inlineStr"/>
      <c r="AF346" s="36" t="inlineStr"/>
      <c r="AG346" s="36" t="inlineStr"/>
      <c r="AH346">
        <f>COUNTA(D346:AG346)&gt;0</f>
        <v/>
      </c>
      <c r="AI346">
        <f>TRUE</f>
        <v/>
      </c>
      <c r="AJ346">
        <f>FALSE</f>
        <v/>
      </c>
      <c r="AK346">
        <f>IF(AH346,"ANSWERED","MISSING")</f>
        <v/>
      </c>
      <c r="AL346" t="inlineStr">
        <is>
          <t>NO_DEPENDENCY</t>
        </is>
      </c>
    </row>
    <row r="347">
      <c r="A347" s="29" t="inlineStr">
        <is>
          <t>CASP_AMLE_346_v1</t>
        </is>
      </c>
      <c r="B347" s="30" t="inlineStr">
        <is>
          <t>Number of distributors by country</t>
        </is>
      </c>
      <c r="C347" s="35" t="inlineStr">
        <is>
          <t>TABLE: 45.0
This datapoint is only applicable for reporting obliged entities acting as a Electronic Money Institution.
As of the end of the reference year. Only to be reported by Electronic Money Institutions
Refers to Article 3(4)…
HOW TO ANSWER: Multiple values; one item per Value_N cell.</t>
        </is>
      </c>
      <c r="D347" s="32" t="inlineStr"/>
      <c r="E347" s="36" t="inlineStr"/>
      <c r="F347" s="36" t="inlineStr"/>
      <c r="G347" s="36" t="inlineStr"/>
      <c r="H347" s="36" t="inlineStr"/>
      <c r="I347" s="36" t="inlineStr"/>
      <c r="J347" s="36" t="inlineStr"/>
      <c r="K347" s="36" t="inlineStr"/>
      <c r="L347" s="36" t="inlineStr"/>
      <c r="M347" s="36" t="inlineStr"/>
      <c r="N347" s="36" t="inlineStr"/>
      <c r="O347" s="36" t="inlineStr"/>
      <c r="P347" s="36" t="inlineStr"/>
      <c r="Q347" s="36" t="inlineStr"/>
      <c r="R347" s="36" t="inlineStr"/>
      <c r="S347" s="36" t="inlineStr"/>
      <c r="T347" s="36" t="inlineStr"/>
      <c r="U347" s="36" t="inlineStr"/>
      <c r="V347" s="36" t="inlineStr"/>
      <c r="W347" s="36" t="inlineStr"/>
      <c r="X347" s="36" t="inlineStr"/>
      <c r="Y347" s="36" t="inlineStr"/>
      <c r="Z347" s="36" t="inlineStr"/>
      <c r="AA347" s="36" t="inlineStr"/>
      <c r="AB347" s="36" t="inlineStr"/>
      <c r="AC347" s="36" t="inlineStr"/>
      <c r="AD347" s="36" t="inlineStr"/>
      <c r="AE347" s="36" t="inlineStr"/>
      <c r="AF347" s="36" t="inlineStr"/>
      <c r="AG347" s="36" t="inlineStr"/>
      <c r="AH347">
        <f>COUNTA(D347:AG347)&gt;0</f>
        <v/>
      </c>
      <c r="AI347">
        <f>TRUE</f>
        <v/>
      </c>
      <c r="AJ347">
        <f>FALSE</f>
        <v/>
      </c>
      <c r="AK347">
        <f>IF(AH347,"ANSWERED","MISSING")</f>
        <v/>
      </c>
      <c r="AL347" t="inlineStr">
        <is>
          <t>NO_DEPENDENCY</t>
        </is>
      </c>
    </row>
    <row r="348">
      <c r="A348" s="29" t="inlineStr">
        <is>
          <t>CASP_AMLE_347_v1</t>
        </is>
      </c>
      <c r="B348" s="30" t="inlineStr">
        <is>
          <t>Country - Gross Written Premiums through Brokers - Value</t>
        </is>
      </c>
      <c r="C348" s="35" t="inlineStr">
        <is>
          <t>TABLE: 46.0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48" s="32" t="inlineStr"/>
      <c r="E348" s="36" t="inlineStr"/>
      <c r="F348" s="36" t="inlineStr"/>
      <c r="G348" s="36" t="inlineStr"/>
      <c r="H348" s="36" t="inlineStr"/>
      <c r="I348" s="36" t="inlineStr"/>
      <c r="J348" s="36" t="inlineStr"/>
      <c r="K348" s="36" t="inlineStr"/>
      <c r="L348" s="36" t="inlineStr"/>
      <c r="M348" s="36" t="inlineStr"/>
      <c r="N348" s="36" t="inlineStr"/>
      <c r="O348" s="36" t="inlineStr"/>
      <c r="P348" s="36" t="inlineStr"/>
      <c r="Q348" s="36" t="inlineStr"/>
      <c r="R348" s="36" t="inlineStr"/>
      <c r="S348" s="36" t="inlineStr"/>
      <c r="T348" s="36" t="inlineStr"/>
      <c r="U348" s="36" t="inlineStr"/>
      <c r="V348" s="36" t="inlineStr"/>
      <c r="W348" s="36" t="inlineStr"/>
      <c r="X348" s="36" t="inlineStr"/>
      <c r="Y348" s="36" t="inlineStr"/>
      <c r="Z348" s="36" t="inlineStr"/>
      <c r="AA348" s="36" t="inlineStr"/>
      <c r="AB348" s="36" t="inlineStr"/>
      <c r="AC348" s="36" t="inlineStr"/>
      <c r="AD348" s="36" t="inlineStr"/>
      <c r="AE348" s="36" t="inlineStr"/>
      <c r="AF348" s="36" t="inlineStr"/>
      <c r="AG348" s="36" t="inlineStr"/>
      <c r="AH348">
        <f>COUNTA(D348:AG348)&gt;0</f>
        <v/>
      </c>
      <c r="AI348">
        <f>TRUE</f>
        <v/>
      </c>
      <c r="AJ348">
        <f>FALSE</f>
        <v/>
      </c>
      <c r="AK348">
        <f>IF(AH348,"ANSWERED","MISSING")</f>
        <v/>
      </c>
      <c r="AL348" t="inlineStr">
        <is>
          <t>NO_DEPENDENCY</t>
        </is>
      </c>
    </row>
    <row r="349">
      <c r="A349" s="29" t="inlineStr">
        <is>
          <t>CASP_AMLE_348_v1</t>
        </is>
      </c>
      <c r="B349" s="30" t="inlineStr">
        <is>
          <t>Gross Written Premiums through Brokers - Value</t>
        </is>
      </c>
      <c r="C349" s="35" t="inlineStr">
        <is>
          <t>TABLE: 46.0
Select the country from the dropdown menu.
This datapoint is only applicable for reporting obliged entities only acting as a Life Insurance.
Broker: an intermediary who sells, solicits, or negotiates insurance on behalf…
HOW TO ANSWER: Multiple values; one item per Value_N cell.</t>
        </is>
      </c>
      <c r="D349" s="32" t="inlineStr"/>
      <c r="E349" s="36" t="inlineStr"/>
      <c r="F349" s="36" t="inlineStr"/>
      <c r="G349" s="36" t="inlineStr"/>
      <c r="H349" s="36" t="inlineStr"/>
      <c r="I349" s="36" t="inlineStr"/>
      <c r="J349" s="36" t="inlineStr"/>
      <c r="K349" s="36" t="inlineStr"/>
      <c r="L349" s="36" t="inlineStr"/>
      <c r="M349" s="36" t="inlineStr"/>
      <c r="N349" s="36" t="inlineStr"/>
      <c r="O349" s="36" t="inlineStr"/>
      <c r="P349" s="36" t="inlineStr"/>
      <c r="Q349" s="36" t="inlineStr"/>
      <c r="R349" s="36" t="inlineStr"/>
      <c r="S349" s="36" t="inlineStr"/>
      <c r="T349" s="36" t="inlineStr"/>
      <c r="U349" s="36" t="inlineStr"/>
      <c r="V349" s="36" t="inlineStr"/>
      <c r="W349" s="36" t="inlineStr"/>
      <c r="X349" s="36" t="inlineStr"/>
      <c r="Y349" s="36" t="inlineStr"/>
      <c r="Z349" s="36" t="inlineStr"/>
      <c r="AA349" s="36" t="inlineStr"/>
      <c r="AB349" s="36" t="inlineStr"/>
      <c r="AC349" s="36" t="inlineStr"/>
      <c r="AD349" s="36" t="inlineStr"/>
      <c r="AE349" s="36" t="inlineStr"/>
      <c r="AF349" s="36" t="inlineStr"/>
      <c r="AG349" s="36" t="inlineStr"/>
      <c r="AH349">
        <f>COUNTA(D349:AG349)&gt;0</f>
        <v/>
      </c>
      <c r="AI349">
        <f>TRUE</f>
        <v/>
      </c>
      <c r="AJ349">
        <f>FALSE</f>
        <v/>
      </c>
      <c r="AK349">
        <f>IF(AH349,"ANSWERED","MISSING")</f>
        <v/>
      </c>
      <c r="AL349" t="inlineStr">
        <is>
          <t>NO_DEPENDENCY</t>
        </is>
      </c>
    </row>
    <row r="350">
      <c r="A350" s="29" t="inlineStr">
        <is>
          <t>CASP_AMLE_349_v1</t>
        </is>
      </c>
      <c r="B350" s="30" t="inlineStr">
        <is>
          <t>Country - White Labelling Partners by country</t>
        </is>
      </c>
      <c r="C350" s="35" t="inlineStr">
        <is>
          <t>TABLE: 47.0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50" s="32" t="inlineStr"/>
      <c r="E350" s="36" t="inlineStr"/>
      <c r="F350" s="36" t="inlineStr"/>
      <c r="G350" s="36" t="inlineStr"/>
      <c r="H350" s="36" t="inlineStr"/>
      <c r="I350" s="36" t="inlineStr"/>
      <c r="J350" s="36" t="inlineStr"/>
      <c r="K350" s="36" t="inlineStr"/>
      <c r="L350" s="36" t="inlineStr"/>
      <c r="M350" s="36" t="inlineStr"/>
      <c r="N350" s="36" t="inlineStr"/>
      <c r="O350" s="36" t="inlineStr"/>
      <c r="P350" s="36" t="inlineStr"/>
      <c r="Q350" s="36" t="inlineStr"/>
      <c r="R350" s="36" t="inlineStr"/>
      <c r="S350" s="36" t="inlineStr"/>
      <c r="T350" s="36" t="inlineStr"/>
      <c r="U350" s="36" t="inlineStr"/>
      <c r="V350" s="36" t="inlineStr"/>
      <c r="W350" s="36" t="inlineStr"/>
      <c r="X350" s="36" t="inlineStr"/>
      <c r="Y350" s="36" t="inlineStr"/>
      <c r="Z350" s="36" t="inlineStr"/>
      <c r="AA350" s="36" t="inlineStr"/>
      <c r="AB350" s="36" t="inlineStr"/>
      <c r="AC350" s="36" t="inlineStr"/>
      <c r="AD350" s="36" t="inlineStr"/>
      <c r="AE350" s="36" t="inlineStr"/>
      <c r="AF350" s="36" t="inlineStr"/>
      <c r="AG350" s="36" t="inlineStr"/>
      <c r="AH350">
        <f>COUNTA(D350:AG350)&gt;0</f>
        <v/>
      </c>
      <c r="AI350">
        <f>TRUE</f>
        <v/>
      </c>
      <c r="AJ350">
        <f>FALSE</f>
        <v/>
      </c>
      <c r="AK350">
        <f>IF(AH350,"ANSWERED","MISSING")</f>
        <v/>
      </c>
      <c r="AL350" t="inlineStr">
        <is>
          <t>NO_DEPENDENCY</t>
        </is>
      </c>
    </row>
    <row r="351">
      <c r="A351" s="29" t="inlineStr">
        <is>
          <t>CASP_AMLE_350_v1</t>
        </is>
      </c>
      <c r="B351" s="30" t="inlineStr">
        <is>
          <t>White Labelling Partners by country</t>
        </is>
      </c>
      <c r="C351" s="35" t="inlineStr">
        <is>
          <t>TABLE: 47.0
This datapoint is only applicable for reporting obliged entities acting as a Credit Institutions, Electronic Money Institutions, Payment Institutions, Crypto-Asset Service Providers, Other obliged entities.
White labell…
HOW TO ANSWER: Multiple values; one item per Value_N cell.</t>
        </is>
      </c>
      <c r="D351" s="32" t="inlineStr"/>
      <c r="E351" s="36" t="inlineStr"/>
      <c r="F351" s="36" t="inlineStr"/>
      <c r="G351" s="36" t="inlineStr"/>
      <c r="H351" s="36" t="inlineStr"/>
      <c r="I351" s="36" t="inlineStr"/>
      <c r="J351" s="36" t="inlineStr"/>
      <c r="K351" s="36" t="inlineStr"/>
      <c r="L351" s="36" t="inlineStr"/>
      <c r="M351" s="36" t="inlineStr"/>
      <c r="N351" s="36" t="inlineStr"/>
      <c r="O351" s="36" t="inlineStr"/>
      <c r="P351" s="36" t="inlineStr"/>
      <c r="Q351" s="36" t="inlineStr"/>
      <c r="R351" s="36" t="inlineStr"/>
      <c r="S351" s="36" t="inlineStr"/>
      <c r="T351" s="36" t="inlineStr"/>
      <c r="U351" s="36" t="inlineStr"/>
      <c r="V351" s="36" t="inlineStr"/>
      <c r="W351" s="36" t="inlineStr"/>
      <c r="X351" s="36" t="inlineStr"/>
      <c r="Y351" s="36" t="inlineStr"/>
      <c r="Z351" s="36" t="inlineStr"/>
      <c r="AA351" s="36" t="inlineStr"/>
      <c r="AB351" s="36" t="inlineStr"/>
      <c r="AC351" s="36" t="inlineStr"/>
      <c r="AD351" s="36" t="inlineStr"/>
      <c r="AE351" s="36" t="inlineStr"/>
      <c r="AF351" s="36" t="inlineStr"/>
      <c r="AG351" s="36" t="inlineStr"/>
      <c r="AH351">
        <f>COUNTA(D351:AG351)&gt;0</f>
        <v/>
      </c>
      <c r="AI351">
        <f>TRUE</f>
        <v/>
      </c>
      <c r="AJ351">
        <f>FALSE</f>
        <v/>
      </c>
      <c r="AK351">
        <f>IF(AH351,"ANSWERED","MISSING")</f>
        <v/>
      </c>
      <c r="AL351" t="inlineStr">
        <is>
          <t>NO_DEPENDENCY</t>
        </is>
      </c>
    </row>
    <row r="352">
      <c r="A352" s="29" t="inlineStr">
        <is>
          <t>CASP_AMLE_351_v1</t>
        </is>
      </c>
      <c r="B352" s="30" t="inlineStr">
        <is>
          <t>From the total number of customers, what % were onboarded face-to-face during the previous calendar year?</t>
        </is>
      </c>
      <c r="C352" s="31" t="inlineStr">
        <is>
          <t>Further explanation of label not specified. Please refer to question text in label column.</t>
        </is>
      </c>
      <c r="D352" s="32" t="inlineStr"/>
      <c r="E352" s="33" t="inlineStr"/>
      <c r="F352" s="33" t="inlineStr"/>
      <c r="G352" s="33" t="inlineStr"/>
      <c r="H352" s="33" t="inlineStr"/>
      <c r="I352" s="33" t="inlineStr"/>
      <c r="J352" s="33" t="inlineStr"/>
      <c r="K352" s="33" t="inlineStr"/>
      <c r="L352" s="33" t="inlineStr"/>
      <c r="M352" s="33" t="inlineStr"/>
      <c r="N352" s="33" t="inlineStr"/>
      <c r="O352" s="33" t="inlineStr"/>
      <c r="P352" s="33" t="inlineStr"/>
      <c r="Q352" s="33" t="inlineStr"/>
      <c r="R352" s="33" t="inlineStr"/>
      <c r="S352" s="33" t="inlineStr"/>
      <c r="T352" s="33" t="inlineStr"/>
      <c r="U352" s="33" t="inlineStr"/>
      <c r="V352" s="33" t="inlineStr"/>
      <c r="W352" s="33" t="inlineStr"/>
      <c r="X352" s="33" t="inlineStr"/>
      <c r="Y352" s="33" t="inlineStr"/>
      <c r="Z352" s="33" t="inlineStr"/>
      <c r="AA352" s="33" t="inlineStr"/>
      <c r="AB352" s="33" t="inlineStr"/>
      <c r="AC352" s="33" t="inlineStr"/>
      <c r="AD352" s="33" t="inlineStr"/>
      <c r="AE352" s="33" t="inlineStr"/>
      <c r="AF352" s="33" t="inlineStr"/>
      <c r="AG352" s="33" t="inlineStr"/>
      <c r="AH352">
        <f>COUNTA(D352:D352)&gt;0</f>
        <v/>
      </c>
      <c r="AI352">
        <f>TRUE</f>
        <v/>
      </c>
      <c r="AJ352">
        <f>FALSE</f>
        <v/>
      </c>
      <c r="AK352">
        <f>IF(AH352,"ANSWERED","MISSING")</f>
        <v/>
      </c>
      <c r="AL352" t="inlineStr">
        <is>
          <t>NO_DEPENDENCY</t>
        </is>
      </c>
    </row>
    <row r="353">
      <c r="A353" s="29" t="inlineStr">
        <is>
          <t>CASP_AMLE_352_v1</t>
        </is>
      </c>
      <c r="B353" s="30" t="inlineStr">
        <is>
          <t>From the total number of customers, what % were onboarded on a non-face-to-face basis, during the previous calendar year?</t>
        </is>
      </c>
      <c r="C353" s="31" t="inlineStr">
        <is>
          <t>Further explanation of label not specified. Please refer to question text in label column.</t>
        </is>
      </c>
      <c r="D353" s="32" t="inlineStr"/>
      <c r="E353" s="33" t="inlineStr"/>
      <c r="F353" s="33" t="inlineStr"/>
      <c r="G353" s="33" t="inlineStr"/>
      <c r="H353" s="33" t="inlineStr"/>
      <c r="I353" s="33" t="inlineStr"/>
      <c r="J353" s="33" t="inlineStr"/>
      <c r="K353" s="33" t="inlineStr"/>
      <c r="L353" s="33" t="inlineStr"/>
      <c r="M353" s="33" t="inlineStr"/>
      <c r="N353" s="33" t="inlineStr"/>
      <c r="O353" s="33" t="inlineStr"/>
      <c r="P353" s="33" t="inlineStr"/>
      <c r="Q353" s="33" t="inlineStr"/>
      <c r="R353" s="33" t="inlineStr"/>
      <c r="S353" s="33" t="inlineStr"/>
      <c r="T353" s="33" t="inlineStr"/>
      <c r="U353" s="33" t="inlineStr"/>
      <c r="V353" s="33" t="inlineStr"/>
      <c r="W353" s="33" t="inlineStr"/>
      <c r="X353" s="33" t="inlineStr"/>
      <c r="Y353" s="33" t="inlineStr"/>
      <c r="Z353" s="33" t="inlineStr"/>
      <c r="AA353" s="33" t="inlineStr"/>
      <c r="AB353" s="33" t="inlineStr"/>
      <c r="AC353" s="33" t="inlineStr"/>
      <c r="AD353" s="33" t="inlineStr"/>
      <c r="AE353" s="33" t="inlineStr"/>
      <c r="AF353" s="33" t="inlineStr"/>
      <c r="AG353" s="33" t="inlineStr"/>
      <c r="AH353">
        <f>COUNTA(D353:D353)&gt;0</f>
        <v/>
      </c>
      <c r="AI353">
        <f>TRUE</f>
        <v/>
      </c>
      <c r="AJ353">
        <f>FALSE</f>
        <v/>
      </c>
      <c r="AK353">
        <f>IF(AH353,"ANSWERED","MISSING")</f>
        <v/>
      </c>
      <c r="AL353" t="inlineStr">
        <is>
          <t>NO_DEPENDENCY</t>
        </is>
      </c>
    </row>
    <row r="354">
      <c r="A354" s="29" t="inlineStr">
        <is>
          <t>CASP_AMLE_353_v1</t>
        </is>
      </c>
      <c r="B354" s="30" t="inlineStr">
        <is>
          <t>Does your entity have any reliance agreements in place, in terms of Regulation 12 of the PMLFTR?</t>
        </is>
      </c>
      <c r="C354" s="31" t="inlineStr">
        <is>
          <t>Further explanation of label not specified. Please refer to question text in label column.
OPTIONS: Yes | No</t>
        </is>
      </c>
      <c r="D354" s="32" t="inlineStr"/>
      <c r="E354" s="33" t="inlineStr"/>
      <c r="F354" s="33" t="inlineStr"/>
      <c r="G354" s="33" t="inlineStr"/>
      <c r="H354" s="33" t="inlineStr"/>
      <c r="I354" s="33" t="inlineStr"/>
      <c r="J354" s="33" t="inlineStr"/>
      <c r="K354" s="33" t="inlineStr"/>
      <c r="L354" s="33" t="inlineStr"/>
      <c r="M354" s="33" t="inlineStr"/>
      <c r="N354" s="33" t="inlineStr"/>
      <c r="O354" s="33" t="inlineStr"/>
      <c r="P354" s="33" t="inlineStr"/>
      <c r="Q354" s="33" t="inlineStr"/>
      <c r="R354" s="33" t="inlineStr"/>
      <c r="S354" s="33" t="inlineStr"/>
      <c r="T354" s="33" t="inlineStr"/>
      <c r="U354" s="33" t="inlineStr"/>
      <c r="V354" s="33" t="inlineStr"/>
      <c r="W354" s="33" t="inlineStr"/>
      <c r="X354" s="33" t="inlineStr"/>
      <c r="Y354" s="33" t="inlineStr"/>
      <c r="Z354" s="33" t="inlineStr"/>
      <c r="AA354" s="33" t="inlineStr"/>
      <c r="AB354" s="33" t="inlineStr"/>
      <c r="AC354" s="33" t="inlineStr"/>
      <c r="AD354" s="33" t="inlineStr"/>
      <c r="AE354" s="33" t="inlineStr"/>
      <c r="AF354" s="33" t="inlineStr"/>
      <c r="AG354" s="33" t="inlineStr"/>
      <c r="AH354">
        <f>COUNTA(D354:D354)&gt;0</f>
        <v/>
      </c>
      <c r="AI354">
        <f>TRUE</f>
        <v/>
      </c>
      <c r="AJ354">
        <f>FALSE</f>
        <v/>
      </c>
      <c r="AK354">
        <f>IF(AH354,"ANSWERED","MISSING")</f>
        <v/>
      </c>
      <c r="AL354" t="inlineStr">
        <is>
          <t>NO_DEPENDENCY</t>
        </is>
      </c>
    </row>
    <row r="355">
      <c r="A355" s="29" t="inlineStr">
        <is>
          <t>CASP_AMLE_354_v1</t>
        </is>
      </c>
      <c r="B355" s="30" t="inlineStr">
        <is>
          <t>Countries - Please provide the total number of agent/ distributor/ introducer/ intermediary operating in each jurisdiction.</t>
        </is>
      </c>
      <c r="C355" s="35" t="inlineStr">
        <is>
          <t>TABLE: 48.0
Select the country from the dropdown menu.
This question allows multiple answers. If more than one jurisdiction applies, please select each jurisdiction under a separate Value field [e.g. Value 1(Malta), Value 2(Italy)…
HOW TO ANSWER: Multiple values; one item per Value_N cell; duplicates are not allowed.
OPTIONS: Use the dropdown list; the full option list is intentionally not repeated here.</t>
        </is>
      </c>
      <c r="D355" s="32" t="inlineStr"/>
      <c r="E355" s="36" t="inlineStr"/>
      <c r="F355" s="36" t="inlineStr"/>
      <c r="G355" s="36" t="inlineStr"/>
      <c r="H355" s="36" t="inlineStr"/>
      <c r="I355" s="36" t="inlineStr"/>
      <c r="J355" s="36" t="inlineStr"/>
      <c r="K355" s="36" t="inlineStr"/>
      <c r="L355" s="36" t="inlineStr"/>
      <c r="M355" s="36" t="inlineStr"/>
      <c r="N355" s="36" t="inlineStr"/>
      <c r="O355" s="36" t="inlineStr"/>
      <c r="P355" s="36" t="inlineStr"/>
      <c r="Q355" s="36" t="inlineStr"/>
      <c r="R355" s="36" t="inlineStr"/>
      <c r="S355" s="36" t="inlineStr"/>
      <c r="T355" s="36" t="inlineStr"/>
      <c r="U355" s="36" t="inlineStr"/>
      <c r="V355" s="36" t="inlineStr"/>
      <c r="W355" s="36" t="inlineStr"/>
      <c r="X355" s="36" t="inlineStr"/>
      <c r="Y355" s="36" t="inlineStr"/>
      <c r="Z355" s="36" t="inlineStr"/>
      <c r="AA355" s="36" t="inlineStr"/>
      <c r="AB355" s="36" t="inlineStr"/>
      <c r="AC355" s="36" t="inlineStr"/>
      <c r="AD355" s="36" t="inlineStr"/>
      <c r="AE355" s="36" t="inlineStr"/>
      <c r="AF355" s="36" t="inlineStr"/>
      <c r="AG355" s="36" t="inlineStr"/>
      <c r="AH355">
        <f>COUNTA(D355:AG355)&gt;0</f>
        <v/>
      </c>
      <c r="AI355">
        <f>TRUE</f>
        <v/>
      </c>
      <c r="AJ355">
        <f>FALSE</f>
        <v/>
      </c>
      <c r="AK355">
        <f>IF(AH355,"ANSWERED","MISSING")</f>
        <v/>
      </c>
      <c r="AL355" t="inlineStr">
        <is>
          <t>NO_DEPENDENCY</t>
        </is>
      </c>
    </row>
    <row r="356">
      <c r="A356" s="29" t="inlineStr">
        <is>
          <t>CASP_AMLE_355_v1</t>
        </is>
      </c>
      <c r="B356" s="30" t="inlineStr">
        <is>
          <t>Please provide the total number of agent/ distributor/ introducer/ intermediary operating in each jurisdiction.</t>
        </is>
      </c>
      <c r="C356" s="35" t="inlineStr">
        <is>
          <t>TABLE: 48.0
Please ensure that the amount entered under each Value field corresponds to the jurisdiction selected under the same Value number in the previous question. Each jurisdiction selected in the previous question should have…
HOW TO ANSWER: Multiple values; one item per Value_N cell.</t>
        </is>
      </c>
      <c r="D356" s="32" t="inlineStr"/>
      <c r="E356" s="36" t="inlineStr"/>
      <c r="F356" s="36" t="inlineStr"/>
      <c r="G356" s="36" t="inlineStr"/>
      <c r="H356" s="36" t="inlineStr"/>
      <c r="I356" s="36" t="inlineStr"/>
      <c r="J356" s="36" t="inlineStr"/>
      <c r="K356" s="36" t="inlineStr"/>
      <c r="L356" s="36" t="inlineStr"/>
      <c r="M356" s="36" t="inlineStr"/>
      <c r="N356" s="36" t="inlineStr"/>
      <c r="O356" s="36" t="inlineStr"/>
      <c r="P356" s="36" t="inlineStr"/>
      <c r="Q356" s="36" t="inlineStr"/>
      <c r="R356" s="36" t="inlineStr"/>
      <c r="S356" s="36" t="inlineStr"/>
      <c r="T356" s="36" t="inlineStr"/>
      <c r="U356" s="36" t="inlineStr"/>
      <c r="V356" s="36" t="inlineStr"/>
      <c r="W356" s="36" t="inlineStr"/>
      <c r="X356" s="36" t="inlineStr"/>
      <c r="Y356" s="36" t="inlineStr"/>
      <c r="Z356" s="36" t="inlineStr"/>
      <c r="AA356" s="36" t="inlineStr"/>
      <c r="AB356" s="36" t="inlineStr"/>
      <c r="AC356" s="36" t="inlineStr"/>
      <c r="AD356" s="36" t="inlineStr"/>
      <c r="AE356" s="36" t="inlineStr"/>
      <c r="AF356" s="36" t="inlineStr"/>
      <c r="AG356" s="36" t="inlineStr"/>
      <c r="AH356">
        <f>COUNTA(D356:AG356)&gt;0</f>
        <v/>
      </c>
      <c r="AI356">
        <f>TRUE</f>
        <v/>
      </c>
      <c r="AJ356">
        <f>FALSE</f>
        <v/>
      </c>
      <c r="AK356">
        <f>IF(AH356,"ANSWERED","MISSING")</f>
        <v/>
      </c>
      <c r="AL356" t="inlineStr">
        <is>
          <t>NO_DEPENDENCY</t>
        </is>
      </c>
    </row>
    <row r="357" ht="24" customHeight="1">
      <c r="A357" s="28" t="inlineStr">
        <is>
          <t>AMLE — GOVERNANCE/CULTURE AND COMPLIANCE FUNCTION</t>
        </is>
      </c>
      <c r="B357" s="28" t="n"/>
      <c r="C357" s="28" t="n"/>
      <c r="D357" s="28" t="n"/>
      <c r="E357" s="28" t="n"/>
      <c r="F357" s="28" t="n"/>
      <c r="G357" s="28" t="n"/>
      <c r="H357" s="28" t="n"/>
      <c r="I357" s="28" t="n"/>
      <c r="J357" s="28" t="n"/>
      <c r="K357" s="28" t="n"/>
      <c r="L357" s="28" t="n"/>
      <c r="M357" s="28" t="n"/>
      <c r="N357" s="28" t="n"/>
      <c r="O357" s="28" t="n"/>
      <c r="P357" s="28" t="n"/>
      <c r="Q357" s="28" t="n"/>
      <c r="R357" s="28" t="n"/>
      <c r="S357" s="28" t="n"/>
      <c r="T357" s="28" t="n"/>
      <c r="U357" s="28" t="n"/>
      <c r="V357" s="28" t="n"/>
      <c r="W357" s="28" t="n"/>
      <c r="X357" s="28" t="n"/>
      <c r="Y357" s="28" t="n"/>
      <c r="Z357" s="28" t="n"/>
      <c r="AA357" s="28" t="n"/>
      <c r="AB357" s="28" t="n"/>
      <c r="AC357" s="28" t="n"/>
      <c r="AD357" s="28" t="n"/>
      <c r="AE357" s="28" t="n"/>
      <c r="AF357" s="28" t="n"/>
      <c r="AG357" s="28" t="n"/>
    </row>
    <row r="358">
      <c r="A358" s="29" t="inlineStr">
        <is>
          <t>CASP_AMLE_356_v1</t>
        </is>
      </c>
      <c r="B358" s="30" t="inlineStr">
        <is>
          <t>Last AML/CFT Compliance Check</t>
        </is>
      </c>
      <c r="C358" s="31" t="inlineStr">
        <is>
          <t>Indicate the date at which the procedures covering at least a significant part of the AML/CFT framework (including initial and ongoing CDD, transaction and business relationship monitoring, STR, and targeted financial s…</t>
        </is>
      </c>
      <c r="D358" s="32" t="inlineStr"/>
      <c r="E358" s="33" t="inlineStr"/>
      <c r="F358" s="33" t="inlineStr"/>
      <c r="G358" s="33" t="inlineStr"/>
      <c r="H358" s="33" t="inlineStr"/>
      <c r="I358" s="33" t="inlineStr"/>
      <c r="J358" s="33" t="inlineStr"/>
      <c r="K358" s="33" t="inlineStr"/>
      <c r="L358" s="33" t="inlineStr"/>
      <c r="M358" s="33" t="inlineStr"/>
      <c r="N358" s="33" t="inlineStr"/>
      <c r="O358" s="33" t="inlineStr"/>
      <c r="P358" s="33" t="inlineStr"/>
      <c r="Q358" s="33" t="inlineStr"/>
      <c r="R358" s="33" t="inlineStr"/>
      <c r="S358" s="33" t="inlineStr"/>
      <c r="T358" s="33" t="inlineStr"/>
      <c r="U358" s="33" t="inlineStr"/>
      <c r="V358" s="33" t="inlineStr"/>
      <c r="W358" s="33" t="inlineStr"/>
      <c r="X358" s="33" t="inlineStr"/>
      <c r="Y358" s="33" t="inlineStr"/>
      <c r="Z358" s="33" t="inlineStr"/>
      <c r="AA358" s="33" t="inlineStr"/>
      <c r="AB358" s="33" t="inlineStr"/>
      <c r="AC358" s="33" t="inlineStr"/>
      <c r="AD358" s="33" t="inlineStr"/>
      <c r="AE358" s="33" t="inlineStr"/>
      <c r="AF358" s="33" t="inlineStr"/>
      <c r="AG358" s="33" t="inlineStr"/>
      <c r="AH358">
        <f>COUNTA(D358:D358)&gt;0</f>
        <v/>
      </c>
      <c r="AI358">
        <f>TRUE</f>
        <v/>
      </c>
      <c r="AJ358">
        <f>FALSE</f>
        <v/>
      </c>
      <c r="AK358">
        <f>IF(AH358,"ANSWERED","MISSING")</f>
        <v/>
      </c>
      <c r="AL358" t="inlineStr">
        <is>
          <t>NO_DEPENDENCY</t>
        </is>
      </c>
    </row>
    <row r="359">
      <c r="A359" s="29" t="inlineStr">
        <is>
          <t>CASP_AMLE_357_v1</t>
        </is>
      </c>
      <c r="B359" s="30" t="inlineStr">
        <is>
          <t>Dedicated AML/CFT Staff (FTE)</t>
        </is>
      </c>
      <c r="C359" s="31" t="inlineStr">
        <is>
          <t>Indicate the number of dedicated AML/CFT compliance staff (in FTE) in the compliance function as of the end of the reference year. The number of FTEs could be reported with decimals places.
Staff mainly focused on AML/C…</t>
        </is>
      </c>
      <c r="D359" s="32" t="inlineStr"/>
      <c r="E359" s="33" t="inlineStr"/>
      <c r="F359" s="33" t="inlineStr"/>
      <c r="G359" s="33" t="inlineStr"/>
      <c r="H359" s="33" t="inlineStr"/>
      <c r="I359" s="33" t="inlineStr"/>
      <c r="J359" s="33" t="inlineStr"/>
      <c r="K359" s="33" t="inlineStr"/>
      <c r="L359" s="33" t="inlineStr"/>
      <c r="M359" s="33" t="inlineStr"/>
      <c r="N359" s="33" t="inlineStr"/>
      <c r="O359" s="33" t="inlineStr"/>
      <c r="P359" s="33" t="inlineStr"/>
      <c r="Q359" s="33" t="inlineStr"/>
      <c r="R359" s="33" t="inlineStr"/>
      <c r="S359" s="33" t="inlineStr"/>
      <c r="T359" s="33" t="inlineStr"/>
      <c r="U359" s="33" t="inlineStr"/>
      <c r="V359" s="33" t="inlineStr"/>
      <c r="W359" s="33" t="inlineStr"/>
      <c r="X359" s="33" t="inlineStr"/>
      <c r="Y359" s="33" t="inlineStr"/>
      <c r="Z359" s="33" t="inlineStr"/>
      <c r="AA359" s="33" t="inlineStr"/>
      <c r="AB359" s="33" t="inlineStr"/>
      <c r="AC359" s="33" t="inlineStr"/>
      <c r="AD359" s="33" t="inlineStr"/>
      <c r="AE359" s="33" t="inlineStr"/>
      <c r="AF359" s="33" t="inlineStr"/>
      <c r="AG359" s="33" t="inlineStr"/>
      <c r="AH359">
        <f>COUNTA(D359:D359)&gt;0</f>
        <v/>
      </c>
      <c r="AI359">
        <f>TRUE</f>
        <v/>
      </c>
      <c r="AJ359">
        <f>FALSE</f>
        <v/>
      </c>
      <c r="AK359">
        <f>IF(AH359,"ANSWERED","MISSING")</f>
        <v/>
      </c>
      <c r="AL359" t="inlineStr">
        <is>
          <t>NO_DEPENDENCY</t>
        </is>
      </c>
    </row>
    <row r="360">
      <c r="A360" s="29" t="inlineStr">
        <is>
          <t>CASP_AMLE_358_v1</t>
        </is>
      </c>
      <c r="B360" s="30" t="inlineStr">
        <is>
          <t>AML Training - Compliance Staff (%)</t>
        </is>
      </c>
      <c r="C360" s="31" t="inlineStr">
        <is>
          <t>Indicate the percentage of AML/CFT compliance personnel (headcount) who have completed internal or external AML/CFT training during the reference year.
AML/CFT training: Structured education or instruction provided to e…</t>
        </is>
      </c>
      <c r="D360" s="32" t="inlineStr"/>
      <c r="E360" s="33" t="inlineStr"/>
      <c r="F360" s="33" t="inlineStr"/>
      <c r="G360" s="33" t="inlineStr"/>
      <c r="H360" s="33" t="inlineStr"/>
      <c r="I360" s="33" t="inlineStr"/>
      <c r="J360" s="33" t="inlineStr"/>
      <c r="K360" s="33" t="inlineStr"/>
      <c r="L360" s="33" t="inlineStr"/>
      <c r="M360" s="33" t="inlineStr"/>
      <c r="N360" s="33" t="inlineStr"/>
      <c r="O360" s="33" t="inlineStr"/>
      <c r="P360" s="33" t="inlineStr"/>
      <c r="Q360" s="33" t="inlineStr"/>
      <c r="R360" s="33" t="inlineStr"/>
      <c r="S360" s="33" t="inlineStr"/>
      <c r="T360" s="33" t="inlineStr"/>
      <c r="U360" s="33" t="inlineStr"/>
      <c r="V360" s="33" t="inlineStr"/>
      <c r="W360" s="33" t="inlineStr"/>
      <c r="X360" s="33" t="inlineStr"/>
      <c r="Y360" s="33" t="inlineStr"/>
      <c r="Z360" s="33" t="inlineStr"/>
      <c r="AA360" s="33" t="inlineStr"/>
      <c r="AB360" s="33" t="inlineStr"/>
      <c r="AC360" s="33" t="inlineStr"/>
      <c r="AD360" s="33" t="inlineStr"/>
      <c r="AE360" s="33" t="inlineStr"/>
      <c r="AF360" s="33" t="inlineStr"/>
      <c r="AG360" s="33" t="inlineStr"/>
      <c r="AH360">
        <f>COUNTA(D360:D360)&gt;0</f>
        <v/>
      </c>
      <c r="AI360">
        <f>TRUE</f>
        <v/>
      </c>
      <c r="AJ360">
        <f>FALSE</f>
        <v/>
      </c>
      <c r="AK360">
        <f>IF(AH360,"ANSWERED","MISSING")</f>
        <v/>
      </c>
      <c r="AL360" t="inlineStr">
        <is>
          <t>NO_DEPENDENCY</t>
        </is>
      </c>
    </row>
    <row r="361">
      <c r="A361" s="29" t="inlineStr">
        <is>
          <t>CASP_AMLE_359_v1</t>
        </is>
      </c>
      <c r="B361" s="30" t="inlineStr">
        <is>
          <t>AML Training - Non-AML/CFT Compliance Personnel</t>
        </is>
      </c>
      <c r="C361" s="31" t="inlineStr">
        <is>
          <t>Indicate the percentage of non-AML/CFT compliance personnel who have received AML/CFT training during the reference year.
AML/CFT training: Structured education or instruction provided to employees to ensure they unders…</t>
        </is>
      </c>
      <c r="D361" s="32" t="inlineStr"/>
      <c r="E361" s="33" t="inlineStr"/>
      <c r="F361" s="33" t="inlineStr"/>
      <c r="G361" s="33" t="inlineStr"/>
      <c r="H361" s="33" t="inlineStr"/>
      <c r="I361" s="33" t="inlineStr"/>
      <c r="J361" s="33" t="inlineStr"/>
      <c r="K361" s="33" t="inlineStr"/>
      <c r="L361" s="33" t="inlineStr"/>
      <c r="M361" s="33" t="inlineStr"/>
      <c r="N361" s="33" t="inlineStr"/>
      <c r="O361" s="33" t="inlineStr"/>
      <c r="P361" s="33" t="inlineStr"/>
      <c r="Q361" s="33" t="inlineStr"/>
      <c r="R361" s="33" t="inlineStr"/>
      <c r="S361" s="33" t="inlineStr"/>
      <c r="T361" s="33" t="inlineStr"/>
      <c r="U361" s="33" t="inlineStr"/>
      <c r="V361" s="33" t="inlineStr"/>
      <c r="W361" s="33" t="inlineStr"/>
      <c r="X361" s="33" t="inlineStr"/>
      <c r="Y361" s="33" t="inlineStr"/>
      <c r="Z361" s="33" t="inlineStr"/>
      <c r="AA361" s="33" t="inlineStr"/>
      <c r="AB361" s="33" t="inlineStr"/>
      <c r="AC361" s="33" t="inlineStr"/>
      <c r="AD361" s="33" t="inlineStr"/>
      <c r="AE361" s="33" t="inlineStr"/>
      <c r="AF361" s="33" t="inlineStr"/>
      <c r="AG361" s="33" t="inlineStr"/>
      <c r="AH361">
        <f>COUNTA(D361:D361)&gt;0</f>
        <v/>
      </c>
      <c r="AI361">
        <f>TRUE</f>
        <v/>
      </c>
      <c r="AJ361">
        <f>FALSE</f>
        <v/>
      </c>
      <c r="AK361">
        <f>IF(AH361,"ANSWERED","MISSING")</f>
        <v/>
      </c>
      <c r="AL361" t="inlineStr">
        <is>
          <t>NO_DEPENDENCY</t>
        </is>
      </c>
    </row>
    <row r="362">
      <c r="A362" s="29" t="inlineStr">
        <is>
          <t>CASP_AMLE_360_v1</t>
        </is>
      </c>
      <c r="B362" s="30" t="inlineStr">
        <is>
          <t>AML Training - Agents and Distributors (%)</t>
        </is>
      </c>
      <c r="C362" s="31" t="inlineStr">
        <is>
          <t>Indicate the percentage of Agents and Distributors who have received AML/CFT training during the reference year.
AML/CFT training: Structured education or instruction provided to employees to ensure they understand thei…</t>
        </is>
      </c>
      <c r="D362" s="32" t="inlineStr"/>
      <c r="E362" s="33" t="inlineStr"/>
      <c r="F362" s="33" t="inlineStr"/>
      <c r="G362" s="33" t="inlineStr"/>
      <c r="H362" s="33" t="inlineStr"/>
      <c r="I362" s="33" t="inlineStr"/>
      <c r="J362" s="33" t="inlineStr"/>
      <c r="K362" s="33" t="inlineStr"/>
      <c r="L362" s="33" t="inlineStr"/>
      <c r="M362" s="33" t="inlineStr"/>
      <c r="N362" s="33" t="inlineStr"/>
      <c r="O362" s="33" t="inlineStr"/>
      <c r="P362" s="33" t="inlineStr"/>
      <c r="Q362" s="33" t="inlineStr"/>
      <c r="R362" s="33" t="inlineStr"/>
      <c r="S362" s="33" t="inlineStr"/>
      <c r="T362" s="33" t="inlineStr"/>
      <c r="U362" s="33" t="inlineStr"/>
      <c r="V362" s="33" t="inlineStr"/>
      <c r="W362" s="33" t="inlineStr"/>
      <c r="X362" s="33" t="inlineStr"/>
      <c r="Y362" s="33" t="inlineStr"/>
      <c r="Z362" s="33" t="inlineStr"/>
      <c r="AA362" s="33" t="inlineStr"/>
      <c r="AB362" s="33" t="inlineStr"/>
      <c r="AC362" s="33" t="inlineStr"/>
      <c r="AD362" s="33" t="inlineStr"/>
      <c r="AE362" s="33" t="inlineStr"/>
      <c r="AF362" s="33" t="inlineStr"/>
      <c r="AG362" s="33" t="inlineStr"/>
      <c r="AH362">
        <f>COUNTA(D362:D362)&gt;0</f>
        <v/>
      </c>
      <c r="AI362">
        <f>TRUE</f>
        <v/>
      </c>
      <c r="AJ362">
        <f>FALSE</f>
        <v/>
      </c>
      <c r="AK362">
        <f>IF(AH362,"ANSWERED","MISSING")</f>
        <v/>
      </c>
      <c r="AL362" t="inlineStr">
        <is>
          <t>NO_DEPENDENCY</t>
        </is>
      </c>
    </row>
    <row r="363">
      <c r="A363" s="29" t="inlineStr">
        <is>
          <t>CASP_AMLE_361_v1</t>
        </is>
      </c>
      <c r="B363" s="30" t="inlineStr">
        <is>
          <t>AML Training - Members of the management body (%)</t>
        </is>
      </c>
      <c r="C363" s="31" t="inlineStr">
        <is>
          <t>Indicate the percentage of the Management Body (both in its management function and its supervisory function) who have received AML/CFT training during the reference year.
AML/CFT training: Structured education or instr…</t>
        </is>
      </c>
      <c r="D363" s="32" t="inlineStr"/>
      <c r="E363" s="33" t="inlineStr"/>
      <c r="F363" s="33" t="inlineStr"/>
      <c r="G363" s="33" t="inlineStr"/>
      <c r="H363" s="33" t="inlineStr"/>
      <c r="I363" s="33" t="inlineStr"/>
      <c r="J363" s="33" t="inlineStr"/>
      <c r="K363" s="33" t="inlineStr"/>
      <c r="L363" s="33" t="inlineStr"/>
      <c r="M363" s="33" t="inlineStr"/>
      <c r="N363" s="33" t="inlineStr"/>
      <c r="O363" s="33" t="inlineStr"/>
      <c r="P363" s="33" t="inlineStr"/>
      <c r="Q363" s="33" t="inlineStr"/>
      <c r="R363" s="33" t="inlineStr"/>
      <c r="S363" s="33" t="inlineStr"/>
      <c r="T363" s="33" t="inlineStr"/>
      <c r="U363" s="33" t="inlineStr"/>
      <c r="V363" s="33" t="inlineStr"/>
      <c r="W363" s="33" t="inlineStr"/>
      <c r="X363" s="33" t="inlineStr"/>
      <c r="Y363" s="33" t="inlineStr"/>
      <c r="Z363" s="33" t="inlineStr"/>
      <c r="AA363" s="33" t="inlineStr"/>
      <c r="AB363" s="33" t="inlineStr"/>
      <c r="AC363" s="33" t="inlineStr"/>
      <c r="AD363" s="33" t="inlineStr"/>
      <c r="AE363" s="33" t="inlineStr"/>
      <c r="AF363" s="33" t="inlineStr"/>
      <c r="AG363" s="33" t="inlineStr"/>
      <c r="AH363">
        <f>COUNTA(D363:D363)&gt;0</f>
        <v/>
      </c>
      <c r="AI363">
        <f>TRUE</f>
        <v/>
      </c>
      <c r="AJ363">
        <f>FALSE</f>
        <v/>
      </c>
      <c r="AK363">
        <f>IF(AH363,"ANSWERED","MISSING")</f>
        <v/>
      </c>
      <c r="AL363" t="inlineStr">
        <is>
          <t>NO_DEPENDENCY</t>
        </is>
      </c>
    </row>
    <row r="364" ht="24" customHeight="1">
      <c r="A364" s="28" t="inlineStr">
        <is>
          <t>AMLE — INTERNAL CONTROLS AND OUTSOURCING</t>
        </is>
      </c>
      <c r="B364" s="28" t="n"/>
      <c r="C364" s="28" t="n"/>
      <c r="D364" s="28" t="n"/>
      <c r="E364" s="28" t="n"/>
      <c r="F364" s="28" t="n"/>
      <c r="G364" s="28" t="n"/>
      <c r="H364" s="28" t="n"/>
      <c r="I364" s="28" t="n"/>
      <c r="J364" s="28" t="n"/>
      <c r="K364" s="28" t="n"/>
      <c r="L364" s="28" t="n"/>
      <c r="M364" s="28" t="n"/>
      <c r="N364" s="28" t="n"/>
      <c r="O364" s="28" t="n"/>
      <c r="P364" s="28" t="n"/>
      <c r="Q364" s="28" t="n"/>
      <c r="R364" s="28" t="n"/>
      <c r="S364" s="28" t="n"/>
      <c r="T364" s="28" t="n"/>
      <c r="U364" s="28" t="n"/>
      <c r="V364" s="28" t="n"/>
      <c r="W364" s="28" t="n"/>
      <c r="X364" s="28" t="n"/>
      <c r="Y364" s="28" t="n"/>
      <c r="Z364" s="28" t="n"/>
      <c r="AA364" s="28" t="n"/>
      <c r="AB364" s="28" t="n"/>
      <c r="AC364" s="28" t="n"/>
      <c r="AD364" s="28" t="n"/>
      <c r="AE364" s="28" t="n"/>
      <c r="AF364" s="28" t="n"/>
      <c r="AG364" s="28" t="n"/>
    </row>
    <row r="365">
      <c r="A365" s="29" t="inlineStr">
        <is>
          <t>CASP_AMLE_362_v1</t>
        </is>
      </c>
      <c r="B365" s="30" t="inlineStr">
        <is>
          <t>Frequency of AML reporting to the management body</t>
        </is>
      </c>
      <c r="C365" s="31" t="inlineStr">
        <is>
          <t>Frequency of reporting by the AML compliance officer/manager to the management body. If there are several reporting frequencies, please select the most frequent reporting interval.
Reporting activities as referred to in…
HOW TO ANSWER: Multiple values; one item per Value_N cell; duplicates are not allowed.
OPTIONS: Never | Monthly | Quarterly | Half-yearly | Yearly</t>
        </is>
      </c>
      <c r="D365" s="32" t="inlineStr"/>
      <c r="E365" s="36" t="inlineStr"/>
      <c r="F365" s="36" t="inlineStr"/>
      <c r="G365" s="36" t="inlineStr"/>
      <c r="H365" s="36" t="inlineStr"/>
      <c r="I365" s="36" t="inlineStr"/>
      <c r="J365" s="36" t="inlineStr"/>
      <c r="K365" s="36" t="inlineStr"/>
      <c r="L365" s="36" t="inlineStr"/>
      <c r="M365" s="36" t="inlineStr"/>
      <c r="N365" s="36" t="inlineStr"/>
      <c r="O365" s="36" t="inlineStr"/>
      <c r="P365" s="36" t="inlineStr"/>
      <c r="Q365" s="36" t="inlineStr"/>
      <c r="R365" s="36" t="inlineStr"/>
      <c r="S365" s="36" t="inlineStr"/>
      <c r="T365" s="36" t="inlineStr"/>
      <c r="U365" s="36" t="inlineStr"/>
      <c r="V365" s="36" t="inlineStr"/>
      <c r="W365" s="36" t="inlineStr"/>
      <c r="X365" s="36" t="inlineStr"/>
      <c r="Y365" s="36" t="inlineStr"/>
      <c r="Z365" s="36" t="inlineStr"/>
      <c r="AA365" s="36" t="inlineStr"/>
      <c r="AB365" s="36" t="inlineStr"/>
      <c r="AC365" s="36" t="inlineStr"/>
      <c r="AD365" s="36" t="inlineStr"/>
      <c r="AE365" s="36" t="inlineStr"/>
      <c r="AF365" s="36" t="inlineStr"/>
      <c r="AG365" s="36" t="inlineStr"/>
      <c r="AH365">
        <f>COUNTA(D365:AG365)&gt;0</f>
        <v/>
      </c>
      <c r="AI365">
        <f>TRUE</f>
        <v/>
      </c>
      <c r="AJ365">
        <f>FALSE</f>
        <v/>
      </c>
      <c r="AK365">
        <f>IF(AH365,"ANSWERED","MISSING")</f>
        <v/>
      </c>
      <c r="AL365" t="inlineStr">
        <is>
          <t>NO_DEPENDENCY</t>
        </is>
      </c>
    </row>
    <row r="366">
      <c r="A366" s="29" t="inlineStr">
        <is>
          <t>CASP_AMLE_363_v1</t>
        </is>
      </c>
      <c r="B366" s="30" t="inlineStr">
        <is>
          <t>Outsourcing - CDD</t>
        </is>
      </c>
      <c r="C366" s="31" t="inlineStr">
        <is>
          <t>Indicate whether Customer Due Diligence (CDD) measures, as specified in Article 20 AMLR, are outsourced (in total or in part), or are not outsourced, by the reporting obliged entity during the reference year.
HOW TO ANSWER: Multiple values; one item per Value_N cell; duplicates are not allowed.
OPTIONS: Totally outsourced | Partially outsourced | Not outsourced</t>
        </is>
      </c>
      <c r="D366" s="32" t="inlineStr"/>
      <c r="E366" s="36" t="inlineStr"/>
      <c r="F366" s="36" t="inlineStr"/>
      <c r="G366" s="36" t="inlineStr"/>
      <c r="H366" s="36" t="inlineStr"/>
      <c r="I366" s="36" t="inlineStr"/>
      <c r="J366" s="36" t="inlineStr"/>
      <c r="K366" s="36" t="inlineStr"/>
      <c r="L366" s="36" t="inlineStr"/>
      <c r="M366" s="36" t="inlineStr"/>
      <c r="N366" s="36" t="inlineStr"/>
      <c r="O366" s="36" t="inlineStr"/>
      <c r="P366" s="36" t="inlineStr"/>
      <c r="Q366" s="36" t="inlineStr"/>
      <c r="R366" s="36" t="inlineStr"/>
      <c r="S366" s="36" t="inlineStr"/>
      <c r="T366" s="36" t="inlineStr"/>
      <c r="U366" s="36" t="inlineStr"/>
      <c r="V366" s="36" t="inlineStr"/>
      <c r="W366" s="36" t="inlineStr"/>
      <c r="X366" s="36" t="inlineStr"/>
      <c r="Y366" s="36" t="inlineStr"/>
      <c r="Z366" s="36" t="inlineStr"/>
      <c r="AA366" s="36" t="inlineStr"/>
      <c r="AB366" s="36" t="inlineStr"/>
      <c r="AC366" s="36" t="inlineStr"/>
      <c r="AD366" s="36" t="inlineStr"/>
      <c r="AE366" s="36" t="inlineStr"/>
      <c r="AF366" s="36" t="inlineStr"/>
      <c r="AG366" s="36" t="inlineStr"/>
      <c r="AH366">
        <f>COUNTA(D366:AG366)&gt;0</f>
        <v/>
      </c>
      <c r="AI366">
        <f>TRUE</f>
        <v/>
      </c>
      <c r="AJ366">
        <f>FALSE</f>
        <v/>
      </c>
      <c r="AK366">
        <f>IF(AH366,"ANSWERED","MISSING")</f>
        <v/>
      </c>
      <c r="AL366" t="inlineStr">
        <is>
          <t>NO_DEPENDENCY</t>
        </is>
      </c>
    </row>
    <row r="367">
      <c r="A367" s="29" t="inlineStr">
        <is>
          <t>CASP_AMLE_364_v1</t>
        </is>
      </c>
      <c r="B367" s="30" t="inlineStr">
        <is>
          <t>Outsourcing - Training</t>
        </is>
      </c>
      <c r="C367" s="31" t="inlineStr">
        <is>
          <t>Indicate whether AML/CFT training tasks are outsourced by the legal entity (in total or in part) or are not outsourced during the reference year. Reference can be made to the training programmes as described in Article…
HOW TO ANSWER: Multiple values; one item per Value_N cell; duplicates are not allowed.
OPTIONS: Totally outsourced | Partially outsourced | Not outsourced</t>
        </is>
      </c>
      <c r="D367" s="32" t="inlineStr"/>
      <c r="E367" s="36" t="inlineStr"/>
      <c r="F367" s="36" t="inlineStr"/>
      <c r="G367" s="36" t="inlineStr"/>
      <c r="H367" s="36" t="inlineStr"/>
      <c r="I367" s="36" t="inlineStr"/>
      <c r="J367" s="36" t="inlineStr"/>
      <c r="K367" s="36" t="inlineStr"/>
      <c r="L367" s="36" t="inlineStr"/>
      <c r="M367" s="36" t="inlineStr"/>
      <c r="N367" s="36" t="inlineStr"/>
      <c r="O367" s="36" t="inlineStr"/>
      <c r="P367" s="36" t="inlineStr"/>
      <c r="Q367" s="36" t="inlineStr"/>
      <c r="R367" s="36" t="inlineStr"/>
      <c r="S367" s="36" t="inlineStr"/>
      <c r="T367" s="36" t="inlineStr"/>
      <c r="U367" s="36" t="inlineStr"/>
      <c r="V367" s="36" t="inlineStr"/>
      <c r="W367" s="36" t="inlineStr"/>
      <c r="X367" s="36" t="inlineStr"/>
      <c r="Y367" s="36" t="inlineStr"/>
      <c r="Z367" s="36" t="inlineStr"/>
      <c r="AA367" s="36" t="inlineStr"/>
      <c r="AB367" s="36" t="inlineStr"/>
      <c r="AC367" s="36" t="inlineStr"/>
      <c r="AD367" s="36" t="inlineStr"/>
      <c r="AE367" s="36" t="inlineStr"/>
      <c r="AF367" s="36" t="inlineStr"/>
      <c r="AG367" s="36" t="inlineStr"/>
      <c r="AH367">
        <f>COUNTA(D367:AG367)&gt;0</f>
        <v/>
      </c>
      <c r="AI367">
        <f>TRUE</f>
        <v/>
      </c>
      <c r="AJ367">
        <f>FALSE</f>
        <v/>
      </c>
      <c r="AK367">
        <f>IF(AH367,"ANSWERED","MISSING")</f>
        <v/>
      </c>
      <c r="AL367" t="inlineStr">
        <is>
          <t>NO_DEPENDENCY</t>
        </is>
      </c>
    </row>
    <row r="368">
      <c r="A368" s="29" t="inlineStr">
        <is>
          <t>CASP_AMLE_365_v1</t>
        </is>
      </c>
      <c r="B368" s="30" t="inlineStr">
        <is>
          <t>Outsourcing - Transaction Monitoring</t>
        </is>
      </c>
      <c r="C368" s="31" t="inlineStr">
        <is>
          <t>Indicate whether Transaction Monitoring tasks are outsourced by the legal entity (in total or in part), or are not outsourced during the reference year.
TFS and other types screenings that are not used for the purpose o…
HOW TO ANSWER: Multiple values; one item per Value_N cell; duplicates are not allowed.
OPTIONS: Totally outsourced | Partially outsourced | Not outsourced</t>
        </is>
      </c>
      <c r="D368" s="32" t="inlineStr"/>
      <c r="E368" s="36" t="inlineStr"/>
      <c r="F368" s="36" t="inlineStr"/>
      <c r="G368" s="36" t="inlineStr"/>
      <c r="H368" s="36" t="inlineStr"/>
      <c r="I368" s="36" t="inlineStr"/>
      <c r="J368" s="36" t="inlineStr"/>
      <c r="K368" s="36" t="inlineStr"/>
      <c r="L368" s="36" t="inlineStr"/>
      <c r="M368" s="36" t="inlineStr"/>
      <c r="N368" s="36" t="inlineStr"/>
      <c r="O368" s="36" t="inlineStr"/>
      <c r="P368" s="36" t="inlineStr"/>
      <c r="Q368" s="36" t="inlineStr"/>
      <c r="R368" s="36" t="inlineStr"/>
      <c r="S368" s="36" t="inlineStr"/>
      <c r="T368" s="36" t="inlineStr"/>
      <c r="U368" s="36" t="inlineStr"/>
      <c r="V368" s="36" t="inlineStr"/>
      <c r="W368" s="36" t="inlineStr"/>
      <c r="X368" s="36" t="inlineStr"/>
      <c r="Y368" s="36" t="inlineStr"/>
      <c r="Z368" s="36" t="inlineStr"/>
      <c r="AA368" s="36" t="inlineStr"/>
      <c r="AB368" s="36" t="inlineStr"/>
      <c r="AC368" s="36" t="inlineStr"/>
      <c r="AD368" s="36" t="inlineStr"/>
      <c r="AE368" s="36" t="inlineStr"/>
      <c r="AF368" s="36" t="inlineStr"/>
      <c r="AG368" s="36" t="inlineStr"/>
      <c r="AH368">
        <f>COUNTA(D368:AG368)&gt;0</f>
        <v/>
      </c>
      <c r="AI368">
        <f>TRUE</f>
        <v/>
      </c>
      <c r="AJ368">
        <f>FALSE</f>
        <v/>
      </c>
      <c r="AK368">
        <f>IF(AH368,"ANSWERED","MISSING")</f>
        <v/>
      </c>
      <c r="AL368" t="inlineStr">
        <is>
          <t>NO_DEPENDENCY</t>
        </is>
      </c>
    </row>
    <row r="369">
      <c r="A369" s="29" t="inlineStr">
        <is>
          <t>CASP_AMLE_366_v1</t>
        </is>
      </c>
      <c r="B369" s="30" t="inlineStr">
        <is>
          <t>Outsourcing - Suspicious Transaction or Activity Reports</t>
        </is>
      </c>
      <c r="C369" s="31" t="inlineStr">
        <is>
          <t>Indicate whether preparatory tasks to Suspicious Transaction or Activity Reports are outsourced by the legal entity (in total or in part), or are not outsourced during the reference year.
HOW TO ANSWER: Multiple values; one item per Value_N cell; duplicates are not allowed.
OPTIONS: Totally outsourced | Partially outsourced | Not outsourced</t>
        </is>
      </c>
      <c r="D369" s="32" t="inlineStr"/>
      <c r="E369" s="36" t="inlineStr"/>
      <c r="F369" s="36" t="inlineStr"/>
      <c r="G369" s="36" t="inlineStr"/>
      <c r="H369" s="36" t="inlineStr"/>
      <c r="I369" s="36" t="inlineStr"/>
      <c r="J369" s="36" t="inlineStr"/>
      <c r="K369" s="36" t="inlineStr"/>
      <c r="L369" s="36" t="inlineStr"/>
      <c r="M369" s="36" t="inlineStr"/>
      <c r="N369" s="36" t="inlineStr"/>
      <c r="O369" s="36" t="inlineStr"/>
      <c r="P369" s="36" t="inlineStr"/>
      <c r="Q369" s="36" t="inlineStr"/>
      <c r="R369" s="36" t="inlineStr"/>
      <c r="S369" s="36" t="inlineStr"/>
      <c r="T369" s="36" t="inlineStr"/>
      <c r="U369" s="36" t="inlineStr"/>
      <c r="V369" s="36" t="inlineStr"/>
      <c r="W369" s="36" t="inlineStr"/>
      <c r="X369" s="36" t="inlineStr"/>
      <c r="Y369" s="36" t="inlineStr"/>
      <c r="Z369" s="36" t="inlineStr"/>
      <c r="AA369" s="36" t="inlineStr"/>
      <c r="AB369" s="36" t="inlineStr"/>
      <c r="AC369" s="36" t="inlineStr"/>
      <c r="AD369" s="36" t="inlineStr"/>
      <c r="AE369" s="36" t="inlineStr"/>
      <c r="AF369" s="36" t="inlineStr"/>
      <c r="AG369" s="36" t="inlineStr"/>
      <c r="AH369">
        <f>COUNTA(D369:AG369)&gt;0</f>
        <v/>
      </c>
      <c r="AI369">
        <f>TRUE</f>
        <v/>
      </c>
      <c r="AJ369">
        <f>FALSE</f>
        <v/>
      </c>
      <c r="AK369">
        <f>IF(AH369,"ANSWERED","MISSING")</f>
        <v/>
      </c>
      <c r="AL369" t="inlineStr">
        <is>
          <t>NO_DEPENDENCY</t>
        </is>
      </c>
    </row>
    <row r="370">
      <c r="A370" s="29" t="inlineStr">
        <is>
          <t>CASP_AMLE_367_v1</t>
        </is>
      </c>
      <c r="B370" s="30" t="inlineStr">
        <is>
          <t>Outsourcing - Sanctions Screening Tasks</t>
        </is>
      </c>
      <c r="C370" s="31" t="inlineStr">
        <is>
          <t>Indicate whether the screening of customers and counterparties for the implementation of targeted financial sanctions are outsourced by the legal entity (in total or in part), or are not outsourced during the reference…
HOW TO ANSWER: Multiple values; one item per Value_N cell; duplicates are not allowed.
OPTIONS: Totally outsourced | Partially outsourced | Not outsourced</t>
        </is>
      </c>
      <c r="D370" s="32" t="inlineStr"/>
      <c r="E370" s="36" t="inlineStr"/>
      <c r="F370" s="36" t="inlineStr"/>
      <c r="G370" s="36" t="inlineStr"/>
      <c r="H370" s="36" t="inlineStr"/>
      <c r="I370" s="36" t="inlineStr"/>
      <c r="J370" s="36" t="inlineStr"/>
      <c r="K370" s="36" t="inlineStr"/>
      <c r="L370" s="36" t="inlineStr"/>
      <c r="M370" s="36" t="inlineStr"/>
      <c r="N370" s="36" t="inlineStr"/>
      <c r="O370" s="36" t="inlineStr"/>
      <c r="P370" s="36" t="inlineStr"/>
      <c r="Q370" s="36" t="inlineStr"/>
      <c r="R370" s="36" t="inlineStr"/>
      <c r="S370" s="36" t="inlineStr"/>
      <c r="T370" s="36" t="inlineStr"/>
      <c r="U370" s="36" t="inlineStr"/>
      <c r="V370" s="36" t="inlineStr"/>
      <c r="W370" s="36" t="inlineStr"/>
      <c r="X370" s="36" t="inlineStr"/>
      <c r="Y370" s="36" t="inlineStr"/>
      <c r="Z370" s="36" t="inlineStr"/>
      <c r="AA370" s="36" t="inlineStr"/>
      <c r="AB370" s="36" t="inlineStr"/>
      <c r="AC370" s="36" t="inlineStr"/>
      <c r="AD370" s="36" t="inlineStr"/>
      <c r="AE370" s="36" t="inlineStr"/>
      <c r="AF370" s="36" t="inlineStr"/>
      <c r="AG370" s="36" t="inlineStr"/>
      <c r="AH370">
        <f>COUNTA(D370:AG370)&gt;0</f>
        <v/>
      </c>
      <c r="AI370">
        <f>TRUE</f>
        <v/>
      </c>
      <c r="AJ370">
        <f>FALSE</f>
        <v/>
      </c>
      <c r="AK370">
        <f>IF(AH370,"ANSWERED","MISSING")</f>
        <v/>
      </c>
      <c r="AL370" t="inlineStr">
        <is>
          <t>NO_DEPENDENCY</t>
        </is>
      </c>
    </row>
    <row r="371">
      <c r="A371" s="29" t="inlineStr">
        <is>
          <t>CASP_AMLE_368_v1</t>
        </is>
      </c>
      <c r="B371" s="30" t="inlineStr">
        <is>
          <t>Outsourcing - PEP status</t>
        </is>
      </c>
      <c r="C371" s="31" t="inlineStr">
        <is>
          <t>Indicate whether the process of determination of the Politically Exposed Person (PEP) status (PEP screening) is outsourced by the reporting obliged entity (in total or in part), or are not outsourced during the referenc…
HOW TO ANSWER: Multiple values; one item per Value_N cell; duplicates are not allowed.
OPTIONS: Totally outsourced | Partially outsourced | Not outsourced</t>
        </is>
      </c>
      <c r="D371" s="32" t="inlineStr"/>
      <c r="E371" s="36" t="inlineStr"/>
      <c r="F371" s="36" t="inlineStr"/>
      <c r="G371" s="36" t="inlineStr"/>
      <c r="H371" s="36" t="inlineStr"/>
      <c r="I371" s="36" t="inlineStr"/>
      <c r="J371" s="36" t="inlineStr"/>
      <c r="K371" s="36" t="inlineStr"/>
      <c r="L371" s="36" t="inlineStr"/>
      <c r="M371" s="36" t="inlineStr"/>
      <c r="N371" s="36" t="inlineStr"/>
      <c r="O371" s="36" t="inlineStr"/>
      <c r="P371" s="36" t="inlineStr"/>
      <c r="Q371" s="36" t="inlineStr"/>
      <c r="R371" s="36" t="inlineStr"/>
      <c r="S371" s="36" t="inlineStr"/>
      <c r="T371" s="36" t="inlineStr"/>
      <c r="U371" s="36" t="inlineStr"/>
      <c r="V371" s="36" t="inlineStr"/>
      <c r="W371" s="36" t="inlineStr"/>
      <c r="X371" s="36" t="inlineStr"/>
      <c r="Y371" s="36" t="inlineStr"/>
      <c r="Z371" s="36" t="inlineStr"/>
      <c r="AA371" s="36" t="inlineStr"/>
      <c r="AB371" s="36" t="inlineStr"/>
      <c r="AC371" s="36" t="inlineStr"/>
      <c r="AD371" s="36" t="inlineStr"/>
      <c r="AE371" s="36" t="inlineStr"/>
      <c r="AF371" s="36" t="inlineStr"/>
      <c r="AG371" s="36" t="inlineStr"/>
      <c r="AH371">
        <f>COUNTA(D371:AG371)&gt;0</f>
        <v/>
      </c>
      <c r="AI371">
        <f>TRUE</f>
        <v/>
      </c>
      <c r="AJ371">
        <f>FALSE</f>
        <v/>
      </c>
      <c r="AK371">
        <f>IF(AH371,"ANSWERED","MISSING")</f>
        <v/>
      </c>
      <c r="AL371" t="inlineStr">
        <is>
          <t>NO_DEPENDENCY</t>
        </is>
      </c>
    </row>
    <row r="372">
      <c r="A372" s="29" t="inlineStr">
        <is>
          <t>CASP_AMLE_369_v1</t>
        </is>
      </c>
      <c r="B372" s="30" t="inlineStr">
        <is>
          <t>Outsourcing - Compliance Monitoring Checks</t>
        </is>
      </c>
      <c r="C372" s="31" t="inlineStr">
        <is>
          <t>Indicate whether compliance monitoring checks are outsourced by the reporting obliged entity (in total or in part), or are not outsourced, during the reference year.
Compliance Monitoring Checks: Refers to the internal…
HOW TO ANSWER: Multiple values; one item per Value_N cell; duplicates are not allowed.
OPTIONS: Totally outsourced | Partially outsourced | Not outsourced</t>
        </is>
      </c>
      <c r="D372" s="32" t="inlineStr"/>
      <c r="E372" s="36" t="inlineStr"/>
      <c r="F372" s="36" t="inlineStr"/>
      <c r="G372" s="36" t="inlineStr"/>
      <c r="H372" s="36" t="inlineStr"/>
      <c r="I372" s="36" t="inlineStr"/>
      <c r="J372" s="36" t="inlineStr"/>
      <c r="K372" s="36" t="inlineStr"/>
      <c r="L372" s="36" t="inlineStr"/>
      <c r="M372" s="36" t="inlineStr"/>
      <c r="N372" s="36" t="inlineStr"/>
      <c r="O372" s="36" t="inlineStr"/>
      <c r="P372" s="36" t="inlineStr"/>
      <c r="Q372" s="36" t="inlineStr"/>
      <c r="R372" s="36" t="inlineStr"/>
      <c r="S372" s="36" t="inlineStr"/>
      <c r="T372" s="36" t="inlineStr"/>
      <c r="U372" s="36" t="inlineStr"/>
      <c r="V372" s="36" t="inlineStr"/>
      <c r="W372" s="36" t="inlineStr"/>
      <c r="X372" s="36" t="inlineStr"/>
      <c r="Y372" s="36" t="inlineStr"/>
      <c r="Z372" s="36" t="inlineStr"/>
      <c r="AA372" s="36" t="inlineStr"/>
      <c r="AB372" s="36" t="inlineStr"/>
      <c r="AC372" s="36" t="inlineStr"/>
      <c r="AD372" s="36" t="inlineStr"/>
      <c r="AE372" s="36" t="inlineStr"/>
      <c r="AF372" s="36" t="inlineStr"/>
      <c r="AG372" s="36" t="inlineStr"/>
      <c r="AH372">
        <f>COUNTA(D372:AG372)&gt;0</f>
        <v/>
      </c>
      <c r="AI372">
        <f>TRUE</f>
        <v/>
      </c>
      <c r="AJ372">
        <f>FALSE</f>
        <v/>
      </c>
      <c r="AK372">
        <f>IF(AH372,"ANSWERED","MISSING")</f>
        <v/>
      </c>
      <c r="AL372" t="inlineStr">
        <is>
          <t>NO_DEPENDENCY</t>
        </is>
      </c>
    </row>
    <row r="373">
      <c r="A373" s="29" t="inlineStr">
        <is>
          <t>CASP_AMLE_370_v1</t>
        </is>
      </c>
      <c r="B373" s="30" t="inlineStr">
        <is>
          <t>Outsourcing - Third Country (Non-group)</t>
        </is>
      </c>
      <c r="C373" s="31" t="inlineStr">
        <is>
          <t>Indicate whether AML/CFT tasks reported under FINS_AML_323 to FINS_AML_329 are ultimately outsourced to an external service provider that is not part of the reporting obliged entity's group and located in a country outs…
OPTIONS: Yes | No</t>
        </is>
      </c>
      <c r="D373" s="32" t="inlineStr"/>
      <c r="E373" s="33" t="inlineStr"/>
      <c r="F373" s="33" t="inlineStr"/>
      <c r="G373" s="33" t="inlineStr"/>
      <c r="H373" s="33" t="inlineStr"/>
      <c r="I373" s="33" t="inlineStr"/>
      <c r="J373" s="33" t="inlineStr"/>
      <c r="K373" s="33" t="inlineStr"/>
      <c r="L373" s="33" t="inlineStr"/>
      <c r="M373" s="33" t="inlineStr"/>
      <c r="N373" s="33" t="inlineStr"/>
      <c r="O373" s="33" t="inlineStr"/>
      <c r="P373" s="33" t="inlineStr"/>
      <c r="Q373" s="33" t="inlineStr"/>
      <c r="R373" s="33" t="inlineStr"/>
      <c r="S373" s="33" t="inlineStr"/>
      <c r="T373" s="33" t="inlineStr"/>
      <c r="U373" s="33" t="inlineStr"/>
      <c r="V373" s="33" t="inlineStr"/>
      <c r="W373" s="33" t="inlineStr"/>
      <c r="X373" s="33" t="inlineStr"/>
      <c r="Y373" s="33" t="inlineStr"/>
      <c r="Z373" s="33" t="inlineStr"/>
      <c r="AA373" s="33" t="inlineStr"/>
      <c r="AB373" s="33" t="inlineStr"/>
      <c r="AC373" s="33" t="inlineStr"/>
      <c r="AD373" s="33" t="inlineStr"/>
      <c r="AE373" s="33" t="inlineStr"/>
      <c r="AF373" s="33" t="inlineStr"/>
      <c r="AG373" s="33" t="inlineStr"/>
      <c r="AH373">
        <f>COUNTA(D373:D373)&gt;0</f>
        <v/>
      </c>
      <c r="AI373">
        <f>TRUE</f>
        <v/>
      </c>
      <c r="AJ373">
        <f>FALSE</f>
        <v/>
      </c>
      <c r="AK373">
        <f>IF(AH373,"ANSWERED","MISSING")</f>
        <v/>
      </c>
      <c r="AL373" t="inlineStr">
        <is>
          <t>NO_DEPENDENCY</t>
        </is>
      </c>
    </row>
    <row r="374">
      <c r="A374" s="29" t="inlineStr">
        <is>
          <t>CASP_AMLE_371_v1</t>
        </is>
      </c>
      <c r="B374" s="30" t="inlineStr">
        <is>
          <t>Outsourcing - Third Country (Intra-group)</t>
        </is>
      </c>
      <c r="C374" s="31" t="inlineStr">
        <is>
          <t>Indicate whether AML/CFT tasks reported under  FINS_AML_323 to FINS_AML_329 are outsourced to an external service provider that is part of the reporting obliged entity's group and located in a country outside the EEA du…
OPTIONS: Yes | No</t>
        </is>
      </c>
      <c r="D374" s="32" t="inlineStr"/>
      <c r="E374" s="33" t="inlineStr"/>
      <c r="F374" s="33" t="inlineStr"/>
      <c r="G374" s="33" t="inlineStr"/>
      <c r="H374" s="33" t="inlineStr"/>
      <c r="I374" s="33" t="inlineStr"/>
      <c r="J374" s="33" t="inlineStr"/>
      <c r="K374" s="33" t="inlineStr"/>
      <c r="L374" s="33" t="inlineStr"/>
      <c r="M374" s="33" t="inlineStr"/>
      <c r="N374" s="33" t="inlineStr"/>
      <c r="O374" s="33" t="inlineStr"/>
      <c r="P374" s="33" t="inlineStr"/>
      <c r="Q374" s="33" t="inlineStr"/>
      <c r="R374" s="33" t="inlineStr"/>
      <c r="S374" s="33" t="inlineStr"/>
      <c r="T374" s="33" t="inlineStr"/>
      <c r="U374" s="33" t="inlineStr"/>
      <c r="V374" s="33" t="inlineStr"/>
      <c r="W374" s="33" t="inlineStr"/>
      <c r="X374" s="33" t="inlineStr"/>
      <c r="Y374" s="33" t="inlineStr"/>
      <c r="Z374" s="33" t="inlineStr"/>
      <c r="AA374" s="33" t="inlineStr"/>
      <c r="AB374" s="33" t="inlineStr"/>
      <c r="AC374" s="33" t="inlineStr"/>
      <c r="AD374" s="33" t="inlineStr"/>
      <c r="AE374" s="33" t="inlineStr"/>
      <c r="AF374" s="33" t="inlineStr"/>
      <c r="AG374" s="33" t="inlineStr"/>
      <c r="AH374">
        <f>COUNTA(D374:D374)&gt;0</f>
        <v/>
      </c>
      <c r="AI374">
        <f>TRUE</f>
        <v/>
      </c>
      <c r="AJ374">
        <f>FALSE</f>
        <v/>
      </c>
      <c r="AK374">
        <f>IF(AH374,"ANSWERED","MISSING")</f>
        <v/>
      </c>
      <c r="AL374" t="inlineStr">
        <is>
          <t>NO_DEPENDENCY</t>
        </is>
      </c>
    </row>
    <row r="375">
      <c r="A375" s="29" t="inlineStr">
        <is>
          <t>CASP_AMLE_372_v1</t>
        </is>
      </c>
      <c r="B375" s="30" t="inlineStr">
        <is>
          <t>Last Audit - BWRA</t>
        </is>
      </c>
      <c r="C375" s="31" t="inlineStr">
        <is>
          <t>Date of the latest internal audit report assessing the Business Wide Risk Assessment as referred to in Article 10 AMLR – including tests carried out by an external expert as referred to in Article 9(2)(b) AMLR in the ab…</t>
        </is>
      </c>
      <c r="D375" s="32" t="inlineStr"/>
      <c r="E375" s="33" t="inlineStr"/>
      <c r="F375" s="33" t="inlineStr"/>
      <c r="G375" s="33" t="inlineStr"/>
      <c r="H375" s="33" t="inlineStr"/>
      <c r="I375" s="33" t="inlineStr"/>
      <c r="J375" s="33" t="inlineStr"/>
      <c r="K375" s="33" t="inlineStr"/>
      <c r="L375" s="33" t="inlineStr"/>
      <c r="M375" s="33" t="inlineStr"/>
      <c r="N375" s="33" t="inlineStr"/>
      <c r="O375" s="33" t="inlineStr"/>
      <c r="P375" s="33" t="inlineStr"/>
      <c r="Q375" s="33" t="inlineStr"/>
      <c r="R375" s="33" t="inlineStr"/>
      <c r="S375" s="33" t="inlineStr"/>
      <c r="T375" s="33" t="inlineStr"/>
      <c r="U375" s="33" t="inlineStr"/>
      <c r="V375" s="33" t="inlineStr"/>
      <c r="W375" s="33" t="inlineStr"/>
      <c r="X375" s="33" t="inlineStr"/>
      <c r="Y375" s="33" t="inlineStr"/>
      <c r="Z375" s="33" t="inlineStr"/>
      <c r="AA375" s="33" t="inlineStr"/>
      <c r="AB375" s="33" t="inlineStr"/>
      <c r="AC375" s="33" t="inlineStr"/>
      <c r="AD375" s="33" t="inlineStr"/>
      <c r="AE375" s="33" t="inlineStr"/>
      <c r="AF375" s="33" t="inlineStr"/>
      <c r="AG375" s="33" t="inlineStr"/>
      <c r="AH375">
        <f>COUNTA(D375:D375)&gt;0</f>
        <v/>
      </c>
      <c r="AI375">
        <f>TRUE</f>
        <v/>
      </c>
      <c r="AJ375">
        <f>FALSE</f>
        <v/>
      </c>
      <c r="AK375">
        <f>IF(AH375,"ANSWERED","MISSING")</f>
        <v/>
      </c>
      <c r="AL375" t="inlineStr">
        <is>
          <t>NO_DEPENDENCY</t>
        </is>
      </c>
    </row>
    <row r="376">
      <c r="A376" s="29" t="inlineStr">
        <is>
          <t>CASP_AMLE_373_v1</t>
        </is>
      </c>
      <c r="B376" s="30" t="inlineStr">
        <is>
          <t>Last Audit - Customers ML/TF Risk Profile</t>
        </is>
      </c>
      <c r="C376" s="31" t="inlineStr">
        <is>
          <t>Date of the latest internal audit report assessing the policies and procedures for the determination of ML/TF risk profile of customers in a business relationship – including tests carried out by an external expert as r…</t>
        </is>
      </c>
      <c r="D376" s="32" t="inlineStr"/>
      <c r="E376" s="33" t="inlineStr"/>
      <c r="F376" s="33" t="inlineStr"/>
      <c r="G376" s="33" t="inlineStr"/>
      <c r="H376" s="33" t="inlineStr"/>
      <c r="I376" s="33" t="inlineStr"/>
      <c r="J376" s="33" t="inlineStr"/>
      <c r="K376" s="33" t="inlineStr"/>
      <c r="L376" s="33" t="inlineStr"/>
      <c r="M376" s="33" t="inlineStr"/>
      <c r="N376" s="33" t="inlineStr"/>
      <c r="O376" s="33" t="inlineStr"/>
      <c r="P376" s="33" t="inlineStr"/>
      <c r="Q376" s="33" t="inlineStr"/>
      <c r="R376" s="33" t="inlineStr"/>
      <c r="S376" s="33" t="inlineStr"/>
      <c r="T376" s="33" t="inlineStr"/>
      <c r="U376" s="33" t="inlineStr"/>
      <c r="V376" s="33" t="inlineStr"/>
      <c r="W376" s="33" t="inlineStr"/>
      <c r="X376" s="33" t="inlineStr"/>
      <c r="Y376" s="33" t="inlineStr"/>
      <c r="Z376" s="33" t="inlineStr"/>
      <c r="AA376" s="33" t="inlineStr"/>
      <c r="AB376" s="33" t="inlineStr"/>
      <c r="AC376" s="33" t="inlineStr"/>
      <c r="AD376" s="33" t="inlineStr"/>
      <c r="AE376" s="33" t="inlineStr"/>
      <c r="AF376" s="33" t="inlineStr"/>
      <c r="AG376" s="33" t="inlineStr"/>
      <c r="AH376">
        <f>COUNTA(D376:D376)&gt;0</f>
        <v/>
      </c>
      <c r="AI376">
        <f>TRUE</f>
        <v/>
      </c>
      <c r="AJ376">
        <f>FALSE</f>
        <v/>
      </c>
      <c r="AK376">
        <f>IF(AH376,"ANSWERED","MISSING")</f>
        <v/>
      </c>
      <c r="AL376" t="inlineStr">
        <is>
          <t>NO_DEPENDENCY</t>
        </is>
      </c>
    </row>
    <row r="377">
      <c r="A377" s="29" t="inlineStr">
        <is>
          <t>CASP_AMLE_374_v1</t>
        </is>
      </c>
      <c r="B377" s="30" t="inlineStr">
        <is>
          <t>Last Audit – Assessment AML/CFT Training measures</t>
        </is>
      </c>
      <c r="C377" s="31" t="inlineStr">
        <is>
          <t>Date of the latest internal audit report assessing the AML/CFT-related awareness-raising and staff training measures – including tests carried out by an external expert as referred to in Article 9(2)(b) AMLR in the abse…</t>
        </is>
      </c>
      <c r="D377" s="32" t="inlineStr"/>
      <c r="E377" s="33" t="inlineStr"/>
      <c r="F377" s="33" t="inlineStr"/>
      <c r="G377" s="33" t="inlineStr"/>
      <c r="H377" s="33" t="inlineStr"/>
      <c r="I377" s="33" t="inlineStr"/>
      <c r="J377" s="33" t="inlineStr"/>
      <c r="K377" s="33" t="inlineStr"/>
      <c r="L377" s="33" t="inlineStr"/>
      <c r="M377" s="33" t="inlineStr"/>
      <c r="N377" s="33" t="inlineStr"/>
      <c r="O377" s="33" t="inlineStr"/>
      <c r="P377" s="33" t="inlineStr"/>
      <c r="Q377" s="33" t="inlineStr"/>
      <c r="R377" s="33" t="inlineStr"/>
      <c r="S377" s="33" t="inlineStr"/>
      <c r="T377" s="33" t="inlineStr"/>
      <c r="U377" s="33" t="inlineStr"/>
      <c r="V377" s="33" t="inlineStr"/>
      <c r="W377" s="33" t="inlineStr"/>
      <c r="X377" s="33" t="inlineStr"/>
      <c r="Y377" s="33" t="inlineStr"/>
      <c r="Z377" s="33" t="inlineStr"/>
      <c r="AA377" s="33" t="inlineStr"/>
      <c r="AB377" s="33" t="inlineStr"/>
      <c r="AC377" s="33" t="inlineStr"/>
      <c r="AD377" s="33" t="inlineStr"/>
      <c r="AE377" s="33" t="inlineStr"/>
      <c r="AF377" s="33" t="inlineStr"/>
      <c r="AG377" s="33" t="inlineStr"/>
      <c r="AH377">
        <f>COUNTA(D377:D377)&gt;0</f>
        <v/>
      </c>
      <c r="AI377">
        <f>TRUE</f>
        <v/>
      </c>
      <c r="AJ377">
        <f>FALSE</f>
        <v/>
      </c>
      <c r="AK377">
        <f>IF(AH377,"ANSWERED","MISSING")</f>
        <v/>
      </c>
      <c r="AL377" t="inlineStr">
        <is>
          <t>NO_DEPENDENCY</t>
        </is>
      </c>
    </row>
    <row r="378">
      <c r="A378" s="29" t="inlineStr">
        <is>
          <t>CASP_AMLE_375_v1</t>
        </is>
      </c>
      <c r="B378" s="30" t="inlineStr">
        <is>
          <t>Last Audit - Identification and Verification Procedures</t>
        </is>
      </c>
      <c r="C378" s="31" t="inlineStr">
        <is>
          <t>Date of the latest internal audit report assessing the identification and identity verification procedures – including tests carried out by an external expert as referred to in Article 9(2)(b) AMLR in the absence of an…</t>
        </is>
      </c>
      <c r="D378" s="32" t="inlineStr"/>
      <c r="E378" s="33" t="inlineStr"/>
      <c r="F378" s="33" t="inlineStr"/>
      <c r="G378" s="33" t="inlineStr"/>
      <c r="H378" s="33" t="inlineStr"/>
      <c r="I378" s="33" t="inlineStr"/>
      <c r="J378" s="33" t="inlineStr"/>
      <c r="K378" s="33" t="inlineStr"/>
      <c r="L378" s="33" t="inlineStr"/>
      <c r="M378" s="33" t="inlineStr"/>
      <c r="N378" s="33" t="inlineStr"/>
      <c r="O378" s="33" t="inlineStr"/>
      <c r="P378" s="33" t="inlineStr"/>
      <c r="Q378" s="33" t="inlineStr"/>
      <c r="R378" s="33" t="inlineStr"/>
      <c r="S378" s="33" t="inlineStr"/>
      <c r="T378" s="33" t="inlineStr"/>
      <c r="U378" s="33" t="inlineStr"/>
      <c r="V378" s="33" t="inlineStr"/>
      <c r="W378" s="33" t="inlineStr"/>
      <c r="X378" s="33" t="inlineStr"/>
      <c r="Y378" s="33" t="inlineStr"/>
      <c r="Z378" s="33" t="inlineStr"/>
      <c r="AA378" s="33" t="inlineStr"/>
      <c r="AB378" s="33" t="inlineStr"/>
      <c r="AC378" s="33" t="inlineStr"/>
      <c r="AD378" s="33" t="inlineStr"/>
      <c r="AE378" s="33" t="inlineStr"/>
      <c r="AF378" s="33" t="inlineStr"/>
      <c r="AG378" s="33" t="inlineStr"/>
      <c r="AH378">
        <f>COUNTA(D378:D378)&gt;0</f>
        <v/>
      </c>
      <c r="AI378">
        <f>TRUE</f>
        <v/>
      </c>
      <c r="AJ378">
        <f>FALSE</f>
        <v/>
      </c>
      <c r="AK378">
        <f>IF(AH378,"ANSWERED","MISSING")</f>
        <v/>
      </c>
      <c r="AL378" t="inlineStr">
        <is>
          <t>NO_DEPENDENCY</t>
        </is>
      </c>
    </row>
    <row r="379">
      <c r="A379" s="29" t="inlineStr">
        <is>
          <t>CASP_AMLE_376_v1</t>
        </is>
      </c>
      <c r="B379" s="30" t="inlineStr">
        <is>
          <t>Last Audit - Policies and Procedures for Monitoring and Analysing Business Relationships</t>
        </is>
      </c>
      <c r="C379" s="31" t="inlineStr">
        <is>
          <t>Date of the latest internal audit report assessing at least part of the policies and procedures for monitoring and analysing business relationships (including transaction monitoring) – including tests carried out by an…</t>
        </is>
      </c>
      <c r="D379" s="32" t="inlineStr"/>
      <c r="E379" s="33" t="inlineStr"/>
      <c r="F379" s="33" t="inlineStr"/>
      <c r="G379" s="33" t="inlineStr"/>
      <c r="H379" s="33" t="inlineStr"/>
      <c r="I379" s="33" t="inlineStr"/>
      <c r="J379" s="33" t="inlineStr"/>
      <c r="K379" s="33" t="inlineStr"/>
      <c r="L379" s="33" t="inlineStr"/>
      <c r="M379" s="33" t="inlineStr"/>
      <c r="N379" s="33" t="inlineStr"/>
      <c r="O379" s="33" t="inlineStr"/>
      <c r="P379" s="33" t="inlineStr"/>
      <c r="Q379" s="33" t="inlineStr"/>
      <c r="R379" s="33" t="inlineStr"/>
      <c r="S379" s="33" t="inlineStr"/>
      <c r="T379" s="33" t="inlineStr"/>
      <c r="U379" s="33" t="inlineStr"/>
      <c r="V379" s="33" t="inlineStr"/>
      <c r="W379" s="33" t="inlineStr"/>
      <c r="X379" s="33" t="inlineStr"/>
      <c r="Y379" s="33" t="inlineStr"/>
      <c r="Z379" s="33" t="inlineStr"/>
      <c r="AA379" s="33" t="inlineStr"/>
      <c r="AB379" s="33" t="inlineStr"/>
      <c r="AC379" s="33" t="inlineStr"/>
      <c r="AD379" s="33" t="inlineStr"/>
      <c r="AE379" s="33" t="inlineStr"/>
      <c r="AF379" s="33" t="inlineStr"/>
      <c r="AG379" s="33" t="inlineStr"/>
      <c r="AH379">
        <f>COUNTA(D379:D379)&gt;0</f>
        <v/>
      </c>
      <c r="AI379">
        <f>TRUE</f>
        <v/>
      </c>
      <c r="AJ379">
        <f>FALSE</f>
        <v/>
      </c>
      <c r="AK379">
        <f>IF(AH379,"ANSWERED","MISSING")</f>
        <v/>
      </c>
      <c r="AL379" t="inlineStr">
        <is>
          <t>NO_DEPENDENCY</t>
        </is>
      </c>
    </row>
    <row r="380">
      <c r="A380" s="29" t="inlineStr">
        <is>
          <t>CASP_AMLE_377_v1</t>
        </is>
      </c>
      <c r="B380" s="30" t="inlineStr">
        <is>
          <t>Last Audit - Suspicious Transaction or Activity Reporting Procedures</t>
        </is>
      </c>
      <c r="C380" s="31" t="inlineStr">
        <is>
          <t>Date of the latest internal audit report assessing the policies and procedures for suspicious transaction or activity reporting – including tests carried out by an external expert as referred to in Article 9(2)(b) AMLR…</t>
        </is>
      </c>
      <c r="D380" s="32" t="inlineStr"/>
      <c r="E380" s="33" t="inlineStr"/>
      <c r="F380" s="33" t="inlineStr"/>
      <c r="G380" s="33" t="inlineStr"/>
      <c r="H380" s="33" t="inlineStr"/>
      <c r="I380" s="33" t="inlineStr"/>
      <c r="J380" s="33" t="inlineStr"/>
      <c r="K380" s="33" t="inlineStr"/>
      <c r="L380" s="33" t="inlineStr"/>
      <c r="M380" s="33" t="inlineStr"/>
      <c r="N380" s="33" t="inlineStr"/>
      <c r="O380" s="33" t="inlineStr"/>
      <c r="P380" s="33" t="inlineStr"/>
      <c r="Q380" s="33" t="inlineStr"/>
      <c r="R380" s="33" t="inlineStr"/>
      <c r="S380" s="33" t="inlineStr"/>
      <c r="T380" s="33" t="inlineStr"/>
      <c r="U380" s="33" t="inlineStr"/>
      <c r="V380" s="33" t="inlineStr"/>
      <c r="W380" s="33" t="inlineStr"/>
      <c r="X380" s="33" t="inlineStr"/>
      <c r="Y380" s="33" t="inlineStr"/>
      <c r="Z380" s="33" t="inlineStr"/>
      <c r="AA380" s="33" t="inlineStr"/>
      <c r="AB380" s="33" t="inlineStr"/>
      <c r="AC380" s="33" t="inlineStr"/>
      <c r="AD380" s="33" t="inlineStr"/>
      <c r="AE380" s="33" t="inlineStr"/>
      <c r="AF380" s="33" t="inlineStr"/>
      <c r="AG380" s="33" t="inlineStr"/>
      <c r="AH380">
        <f>COUNTA(D380:D380)&gt;0</f>
        <v/>
      </c>
      <c r="AI380">
        <f>TRUE</f>
        <v/>
      </c>
      <c r="AJ380">
        <f>FALSE</f>
        <v/>
      </c>
      <c r="AK380">
        <f>IF(AH380,"ANSWERED","MISSING")</f>
        <v/>
      </c>
      <c r="AL380" t="inlineStr">
        <is>
          <t>NO_DEPENDENCY</t>
        </is>
      </c>
    </row>
    <row r="381">
      <c r="A381" s="29" t="inlineStr">
        <is>
          <t>CASP_AMLE_378_v1</t>
        </is>
      </c>
      <c r="B381" s="30" t="inlineStr">
        <is>
          <t>Last Audit - Record-keeping Policies and Procedures</t>
        </is>
      </c>
      <c r="C381" s="31" t="inlineStr">
        <is>
          <t>Date of the latest internal audit report assessing the record-keeping policies and procedures – including tests carried out by an external expert as referred to in Article 9(2)(b) AMLR in the absence of an independent a…</t>
        </is>
      </c>
      <c r="D381" s="32" t="inlineStr"/>
      <c r="E381" s="33" t="inlineStr"/>
      <c r="F381" s="33" t="inlineStr"/>
      <c r="G381" s="33" t="inlineStr"/>
      <c r="H381" s="33" t="inlineStr"/>
      <c r="I381" s="33" t="inlineStr"/>
      <c r="J381" s="33" t="inlineStr"/>
      <c r="K381" s="33" t="inlineStr"/>
      <c r="L381" s="33" t="inlineStr"/>
      <c r="M381" s="33" t="inlineStr"/>
      <c r="N381" s="33" t="inlineStr"/>
      <c r="O381" s="33" t="inlineStr"/>
      <c r="P381" s="33" t="inlineStr"/>
      <c r="Q381" s="33" t="inlineStr"/>
      <c r="R381" s="33" t="inlineStr"/>
      <c r="S381" s="33" t="inlineStr"/>
      <c r="T381" s="33" t="inlineStr"/>
      <c r="U381" s="33" t="inlineStr"/>
      <c r="V381" s="33" t="inlineStr"/>
      <c r="W381" s="33" t="inlineStr"/>
      <c r="X381" s="33" t="inlineStr"/>
      <c r="Y381" s="33" t="inlineStr"/>
      <c r="Z381" s="33" t="inlineStr"/>
      <c r="AA381" s="33" t="inlineStr"/>
      <c r="AB381" s="33" t="inlineStr"/>
      <c r="AC381" s="33" t="inlineStr"/>
      <c r="AD381" s="33" t="inlineStr"/>
      <c r="AE381" s="33" t="inlineStr"/>
      <c r="AF381" s="33" t="inlineStr"/>
      <c r="AG381" s="33" t="inlineStr"/>
      <c r="AH381">
        <f>COUNTA(D381:D381)&gt;0</f>
        <v/>
      </c>
      <c r="AI381">
        <f>TRUE</f>
        <v/>
      </c>
      <c r="AJ381">
        <f>FALSE</f>
        <v/>
      </c>
      <c r="AK381">
        <f>IF(AH381,"ANSWERED","MISSING")</f>
        <v/>
      </c>
      <c r="AL381" t="inlineStr">
        <is>
          <t>NO_DEPENDENCY</t>
        </is>
      </c>
    </row>
    <row r="382">
      <c r="A382" s="29" t="inlineStr">
        <is>
          <t>CASP_AMLE_379_v1</t>
        </is>
      </c>
      <c r="B382" s="30" t="inlineStr">
        <is>
          <t>Last Audit - Resources dedicated to AML/CFT</t>
        </is>
      </c>
      <c r="C382" s="31" t="inlineStr">
        <is>
          <t>Date of the latest internal audit report assessing the human and material resources dedicated to AML/CFT – including tests carried out by an external expert as referred to in Article 9(2)(b) AMLR in the absence of an in…</t>
        </is>
      </c>
      <c r="D382" s="32" t="inlineStr"/>
      <c r="E382" s="33" t="inlineStr"/>
      <c r="F382" s="33" t="inlineStr"/>
      <c r="G382" s="33" t="inlineStr"/>
      <c r="H382" s="33" t="inlineStr"/>
      <c r="I382" s="33" t="inlineStr"/>
      <c r="J382" s="33" t="inlineStr"/>
      <c r="K382" s="33" t="inlineStr"/>
      <c r="L382" s="33" t="inlineStr"/>
      <c r="M382" s="33" t="inlineStr"/>
      <c r="N382" s="33" t="inlineStr"/>
      <c r="O382" s="33" t="inlineStr"/>
      <c r="P382" s="33" t="inlineStr"/>
      <c r="Q382" s="33" t="inlineStr"/>
      <c r="R382" s="33" t="inlineStr"/>
      <c r="S382" s="33" t="inlineStr"/>
      <c r="T382" s="33" t="inlineStr"/>
      <c r="U382" s="33" t="inlineStr"/>
      <c r="V382" s="33" t="inlineStr"/>
      <c r="W382" s="33" t="inlineStr"/>
      <c r="X382" s="33" t="inlineStr"/>
      <c r="Y382" s="33" t="inlineStr"/>
      <c r="Z382" s="33" t="inlineStr"/>
      <c r="AA382" s="33" t="inlineStr"/>
      <c r="AB382" s="33" t="inlineStr"/>
      <c r="AC382" s="33" t="inlineStr"/>
      <c r="AD382" s="33" t="inlineStr"/>
      <c r="AE382" s="33" t="inlineStr"/>
      <c r="AF382" s="33" t="inlineStr"/>
      <c r="AG382" s="33" t="inlineStr"/>
      <c r="AH382">
        <f>COUNTA(D382:D382)&gt;0</f>
        <v/>
      </c>
      <c r="AI382">
        <f>TRUE</f>
        <v/>
      </c>
      <c r="AJ382">
        <f>FALSE</f>
        <v/>
      </c>
      <c r="AK382">
        <f>IF(AH382,"ANSWERED","MISSING")</f>
        <v/>
      </c>
      <c r="AL382" t="inlineStr">
        <is>
          <t>NO_DEPENDENCY</t>
        </is>
      </c>
    </row>
    <row r="383">
      <c r="A383" s="29" t="inlineStr">
        <is>
          <t>CASP_AMLE_380_v1</t>
        </is>
      </c>
      <c r="B383" s="30" t="inlineStr">
        <is>
          <t>Last Audit - Organisation of the AML/CFT System, Governance and Reporting Arrangements</t>
        </is>
      </c>
      <c r="C383" s="31" t="inlineStr">
        <is>
          <t>Date of the latest internal audit report assessing the organisation of the AML/CFT system, governance and reporting to management bodies – including tests carried out by an external expert as referred to in Article 9(2)…</t>
        </is>
      </c>
      <c r="D383" s="32" t="inlineStr"/>
      <c r="E383" s="33" t="inlineStr"/>
      <c r="F383" s="33" t="inlineStr"/>
      <c r="G383" s="33" t="inlineStr"/>
      <c r="H383" s="33" t="inlineStr"/>
      <c r="I383" s="33" t="inlineStr"/>
      <c r="J383" s="33" t="inlineStr"/>
      <c r="K383" s="33" t="inlineStr"/>
      <c r="L383" s="33" t="inlineStr"/>
      <c r="M383" s="33" t="inlineStr"/>
      <c r="N383" s="33" t="inlineStr"/>
      <c r="O383" s="33" t="inlineStr"/>
      <c r="P383" s="33" t="inlineStr"/>
      <c r="Q383" s="33" t="inlineStr"/>
      <c r="R383" s="33" t="inlineStr"/>
      <c r="S383" s="33" t="inlineStr"/>
      <c r="T383" s="33" t="inlineStr"/>
      <c r="U383" s="33" t="inlineStr"/>
      <c r="V383" s="33" t="inlineStr"/>
      <c r="W383" s="33" t="inlineStr"/>
      <c r="X383" s="33" t="inlineStr"/>
      <c r="Y383" s="33" t="inlineStr"/>
      <c r="Z383" s="33" t="inlineStr"/>
      <c r="AA383" s="33" t="inlineStr"/>
      <c r="AB383" s="33" t="inlineStr"/>
      <c r="AC383" s="33" t="inlineStr"/>
      <c r="AD383" s="33" t="inlineStr"/>
      <c r="AE383" s="33" t="inlineStr"/>
      <c r="AF383" s="33" t="inlineStr"/>
      <c r="AG383" s="33" t="inlineStr"/>
      <c r="AH383">
        <f>COUNTA(D383:D383)&gt;0</f>
        <v/>
      </c>
      <c r="AI383">
        <f>TRUE</f>
        <v/>
      </c>
      <c r="AJ383">
        <f>FALSE</f>
        <v/>
      </c>
      <c r="AK383">
        <f>IF(AH383,"ANSWERED","MISSING")</f>
        <v/>
      </c>
      <c r="AL383" t="inlineStr">
        <is>
          <t>NO_DEPENDENCY</t>
        </is>
      </c>
    </row>
    <row r="384" ht="24" customHeight="1">
      <c r="A384" s="28" t="inlineStr">
        <is>
          <t>AMLE — BUSINESS RISK ASSESSMENT / CUSTOMER RISK ASSESSMENT</t>
        </is>
      </c>
      <c r="B384" s="28" t="n"/>
      <c r="C384" s="28" t="n"/>
      <c r="D384" s="28" t="n"/>
      <c r="E384" s="28" t="n"/>
      <c r="F384" s="28" t="n"/>
      <c r="G384" s="28" t="n"/>
      <c r="H384" s="28" t="n"/>
      <c r="I384" s="28" t="n"/>
      <c r="J384" s="28" t="n"/>
      <c r="K384" s="28" t="n"/>
      <c r="L384" s="28" t="n"/>
      <c r="M384" s="28" t="n"/>
      <c r="N384" s="28" t="n"/>
      <c r="O384" s="28" t="n"/>
      <c r="P384" s="28" t="n"/>
      <c r="Q384" s="28" t="n"/>
      <c r="R384" s="28" t="n"/>
      <c r="S384" s="28" t="n"/>
      <c r="T384" s="28" t="n"/>
      <c r="U384" s="28" t="n"/>
      <c r="V384" s="28" t="n"/>
      <c r="W384" s="28" t="n"/>
      <c r="X384" s="28" t="n"/>
      <c r="Y384" s="28" t="n"/>
      <c r="Z384" s="28" t="n"/>
      <c r="AA384" s="28" t="n"/>
      <c r="AB384" s="28" t="n"/>
      <c r="AC384" s="28" t="n"/>
      <c r="AD384" s="28" t="n"/>
      <c r="AE384" s="28" t="n"/>
      <c r="AF384" s="28" t="n"/>
      <c r="AG384" s="28" t="n"/>
    </row>
    <row r="385">
      <c r="A385" s="29" t="inlineStr">
        <is>
          <t>CASP_AMLE_381_v1</t>
        </is>
      </c>
      <c r="B385" s="30" t="inlineStr">
        <is>
          <t>Last approval date of the BWRA</t>
        </is>
      </c>
      <c r="C385" s="31" t="inlineStr">
        <is>
          <t>For this exercise, reference should be made to approval by the management body in its management function, in line with Article 10(2) AMLR.
As BWRA is usually approved by the parent undertaking for the whole group, obl…</t>
        </is>
      </c>
      <c r="D385" s="32" t="inlineStr"/>
      <c r="E385" s="33" t="inlineStr"/>
      <c r="F385" s="33" t="inlineStr"/>
      <c r="G385" s="33" t="inlineStr"/>
      <c r="H385" s="33" t="inlineStr"/>
      <c r="I385" s="33" t="inlineStr"/>
      <c r="J385" s="33" t="inlineStr"/>
      <c r="K385" s="33" t="inlineStr"/>
      <c r="L385" s="33" t="inlineStr"/>
      <c r="M385" s="33" t="inlineStr"/>
      <c r="N385" s="33" t="inlineStr"/>
      <c r="O385" s="33" t="inlineStr"/>
      <c r="P385" s="33" t="inlineStr"/>
      <c r="Q385" s="33" t="inlineStr"/>
      <c r="R385" s="33" t="inlineStr"/>
      <c r="S385" s="33" t="inlineStr"/>
      <c r="T385" s="33" t="inlineStr"/>
      <c r="U385" s="33" t="inlineStr"/>
      <c r="V385" s="33" t="inlineStr"/>
      <c r="W385" s="33" t="inlineStr"/>
      <c r="X385" s="33" t="inlineStr"/>
      <c r="Y385" s="33" t="inlineStr"/>
      <c r="Z385" s="33" t="inlineStr"/>
      <c r="AA385" s="33" t="inlineStr"/>
      <c r="AB385" s="33" t="inlineStr"/>
      <c r="AC385" s="33" t="inlineStr"/>
      <c r="AD385" s="33" t="inlineStr"/>
      <c r="AE385" s="33" t="inlineStr"/>
      <c r="AF385" s="33" t="inlineStr"/>
      <c r="AG385" s="33" t="inlineStr"/>
      <c r="AH385">
        <f>COUNTA(D385:D385)&gt;0</f>
        <v/>
      </c>
      <c r="AI385">
        <f>TRUE</f>
        <v/>
      </c>
      <c r="AJ385">
        <f>FALSE</f>
        <v/>
      </c>
      <c r="AK385">
        <f>IF(AH385,"ANSWERED","MISSING")</f>
        <v/>
      </c>
      <c r="AL385" t="inlineStr">
        <is>
          <t>NO_DEPENDENCY</t>
        </is>
      </c>
    </row>
    <row r="386">
      <c r="A386" s="29" t="inlineStr">
        <is>
          <t>CASP_AMLE_382_v1</t>
        </is>
      </c>
      <c r="B386" s="30" t="inlineStr">
        <is>
          <t>Senior Management Approval (BWRA)</t>
        </is>
      </c>
      <c r="C386" s="31" t="inlineStr">
        <is>
          <t>For this exercise, reference should be made to approval by the management body in its management function, in line with Article 10(2) AMLR. For the purpose of this datapoint, senior management approval should be underst…
OPTIONS: Yes | No</t>
        </is>
      </c>
      <c r="D386" s="32" t="inlineStr"/>
      <c r="E386" s="33" t="inlineStr"/>
      <c r="F386" s="33" t="inlineStr"/>
      <c r="G386" s="33" t="inlineStr"/>
      <c r="H386" s="33" t="inlineStr"/>
      <c r="I386" s="33" t="inlineStr"/>
      <c r="J386" s="33" t="inlineStr"/>
      <c r="K386" s="33" t="inlineStr"/>
      <c r="L386" s="33" t="inlineStr"/>
      <c r="M386" s="33" t="inlineStr"/>
      <c r="N386" s="33" t="inlineStr"/>
      <c r="O386" s="33" t="inlineStr"/>
      <c r="P386" s="33" t="inlineStr"/>
      <c r="Q386" s="33" t="inlineStr"/>
      <c r="R386" s="33" t="inlineStr"/>
      <c r="S386" s="33" t="inlineStr"/>
      <c r="T386" s="33" t="inlineStr"/>
      <c r="U386" s="33" t="inlineStr"/>
      <c r="V386" s="33" t="inlineStr"/>
      <c r="W386" s="33" t="inlineStr"/>
      <c r="X386" s="33" t="inlineStr"/>
      <c r="Y386" s="33" t="inlineStr"/>
      <c r="Z386" s="33" t="inlineStr"/>
      <c r="AA386" s="33" t="inlineStr"/>
      <c r="AB386" s="33" t="inlineStr"/>
      <c r="AC386" s="33" t="inlineStr"/>
      <c r="AD386" s="33" t="inlineStr"/>
      <c r="AE386" s="33" t="inlineStr"/>
      <c r="AF386" s="33" t="inlineStr"/>
      <c r="AG386" s="33" t="inlineStr"/>
      <c r="AH386">
        <f>COUNTA(D386:D386)&gt;0</f>
        <v/>
      </c>
      <c r="AI386">
        <f>TRUE</f>
        <v/>
      </c>
      <c r="AJ386">
        <f>FALSE</f>
        <v/>
      </c>
      <c r="AK386">
        <f>IF(AH386,"ANSWERED","MISSING")</f>
        <v/>
      </c>
      <c r="AL386" t="inlineStr">
        <is>
          <t>NO_DEPENDENCY</t>
        </is>
      </c>
    </row>
    <row r="387">
      <c r="A387" s="29" t="inlineStr">
        <is>
          <t>CASP_AMLE_383_v1</t>
        </is>
      </c>
      <c r="B387" s="30" t="inlineStr">
        <is>
          <t>Date of the last update of the CRA</t>
        </is>
      </c>
      <c r="C387" s="31" t="inlineStr">
        <is>
          <t>The update refers to the CRA methodology and not to the update of each customer risk score. Minor adjustments do not count as updates. In case of outsourcing to third parties, report the date of the third party's last C…</t>
        </is>
      </c>
      <c r="D387" s="32" t="inlineStr"/>
      <c r="E387" s="33" t="inlineStr"/>
      <c r="F387" s="33" t="inlineStr"/>
      <c r="G387" s="33" t="inlineStr"/>
      <c r="H387" s="33" t="inlineStr"/>
      <c r="I387" s="33" t="inlineStr"/>
      <c r="J387" s="33" t="inlineStr"/>
      <c r="K387" s="33" t="inlineStr"/>
      <c r="L387" s="33" t="inlineStr"/>
      <c r="M387" s="33" t="inlineStr"/>
      <c r="N387" s="33" t="inlineStr"/>
      <c r="O387" s="33" t="inlineStr"/>
      <c r="P387" s="33" t="inlineStr"/>
      <c r="Q387" s="33" t="inlineStr"/>
      <c r="R387" s="33" t="inlineStr"/>
      <c r="S387" s="33" t="inlineStr"/>
      <c r="T387" s="33" t="inlineStr"/>
      <c r="U387" s="33" t="inlineStr"/>
      <c r="V387" s="33" t="inlineStr"/>
      <c r="W387" s="33" t="inlineStr"/>
      <c r="X387" s="33" t="inlineStr"/>
      <c r="Y387" s="33" t="inlineStr"/>
      <c r="Z387" s="33" t="inlineStr"/>
      <c r="AA387" s="33" t="inlineStr"/>
      <c r="AB387" s="33" t="inlineStr"/>
      <c r="AC387" s="33" t="inlineStr"/>
      <c r="AD387" s="33" t="inlineStr"/>
      <c r="AE387" s="33" t="inlineStr"/>
      <c r="AF387" s="33" t="inlineStr"/>
      <c r="AG387" s="33" t="inlineStr"/>
      <c r="AH387">
        <f>COUNTA(D387:D387)&gt;0</f>
        <v/>
      </c>
      <c r="AI387">
        <f>TRUE</f>
        <v/>
      </c>
      <c r="AJ387">
        <f>FALSE</f>
        <v/>
      </c>
      <c r="AK387">
        <f>IF(AH387,"ANSWERED","MISSING")</f>
        <v/>
      </c>
      <c r="AL387" t="inlineStr">
        <is>
          <t>NO_DEPENDENCY</t>
        </is>
      </c>
    </row>
    <row r="388">
      <c r="A388" s="29" t="inlineStr">
        <is>
          <t>CASP_AMLE_384_v1</t>
        </is>
      </c>
      <c r="B388" s="30" t="inlineStr">
        <is>
          <t>Customers - Low Risk</t>
        </is>
      </c>
      <c r="C388" s="31" t="inlineStr">
        <is>
          <t>Number of customers classified as low risk according to the CRA methodology, as of the end of the reference year.
WHEN TO ANSWER: “Total Customers” (CASP_AMLE_14) is greater than “0”</t>
        </is>
      </c>
      <c r="D388" s="36" t="inlineStr"/>
      <c r="E388" s="33" t="inlineStr"/>
      <c r="F388" s="33" t="inlineStr"/>
      <c r="G388" s="33" t="inlineStr"/>
      <c r="H388" s="33" t="inlineStr"/>
      <c r="I388" s="33" t="inlineStr"/>
      <c r="J388" s="33" t="inlineStr"/>
      <c r="K388" s="33" t="inlineStr"/>
      <c r="L388" s="33" t="inlineStr"/>
      <c r="M388" s="33" t="inlineStr"/>
      <c r="N388" s="33" t="inlineStr"/>
      <c r="O388" s="33" t="inlineStr"/>
      <c r="P388" s="33" t="inlineStr"/>
      <c r="Q388" s="33" t="inlineStr"/>
      <c r="R388" s="33" t="inlineStr"/>
      <c r="S388" s="33" t="inlineStr"/>
      <c r="T388" s="33" t="inlineStr"/>
      <c r="U388" s="33" t="inlineStr"/>
      <c r="V388" s="33" t="inlineStr"/>
      <c r="W388" s="33" t="inlineStr"/>
      <c r="X388" s="33" t="inlineStr"/>
      <c r="Y388" s="33" t="inlineStr"/>
      <c r="Z388" s="33" t="inlineStr"/>
      <c r="AA388" s="33" t="inlineStr"/>
      <c r="AB388" s="33" t="inlineStr"/>
      <c r="AC388" s="33" t="inlineStr"/>
      <c r="AD388" s="33" t="inlineStr"/>
      <c r="AE388" s="33" t="inlineStr"/>
      <c r="AF388" s="33" t="inlineStr"/>
      <c r="AG388" s="33" t="inlineStr"/>
      <c r="AH388">
        <f>COUNTA(D388:D388)&gt;0</f>
        <v/>
      </c>
      <c r="AI388">
        <f>IFERROR(AND($D$7&lt;&gt;"",$D$7&gt;0),FALSE)</f>
        <v/>
      </c>
      <c r="AJ388">
        <f>IFERROR(AND($D$7="",NOT(AND($D$7&lt;&gt;"",$D$7&gt;0))),FALSE)</f>
        <v/>
      </c>
      <c r="AK388">
        <f>IF(AI388,IF(AH388,"ANSWERED","MISSING"),IF(AJ388,IF(AH388,"INVALID","CONTROLLER MISSING"),IF(AH388,"INVALID","NOT APPLICABLE")))</f>
        <v/>
      </c>
      <c r="AL388" t="inlineStr">
        <is>
          <t>PARSED</t>
        </is>
      </c>
    </row>
    <row r="389">
      <c r="A389" s="29" t="inlineStr">
        <is>
          <t>CASP_AMLE_385_v1</t>
        </is>
      </c>
      <c r="B389" s="30" t="inlineStr">
        <is>
          <t>Customers - Medium-low Risk</t>
        </is>
      </c>
      <c r="C389" s="31" t="inlineStr">
        <is>
          <t>Indicate the number of customers classified as medium-low risk according to the CRA methodology, as of the end of the reference year.
WHEN TO ANSWER: “Total Customers” (CASP_AMLE_14) is greater than “0”</t>
        </is>
      </c>
      <c r="D389" s="36" t="inlineStr"/>
      <c r="E389" s="33" t="inlineStr"/>
      <c r="F389" s="33" t="inlineStr"/>
      <c r="G389" s="33" t="inlineStr"/>
      <c r="H389" s="33" t="inlineStr"/>
      <c r="I389" s="33" t="inlineStr"/>
      <c r="J389" s="33" t="inlineStr"/>
      <c r="K389" s="33" t="inlineStr"/>
      <c r="L389" s="33" t="inlineStr"/>
      <c r="M389" s="33" t="inlineStr"/>
      <c r="N389" s="33" t="inlineStr"/>
      <c r="O389" s="33" t="inlineStr"/>
      <c r="P389" s="33" t="inlineStr"/>
      <c r="Q389" s="33" t="inlineStr"/>
      <c r="R389" s="33" t="inlineStr"/>
      <c r="S389" s="33" t="inlineStr"/>
      <c r="T389" s="33" t="inlineStr"/>
      <c r="U389" s="33" t="inlineStr"/>
      <c r="V389" s="33" t="inlineStr"/>
      <c r="W389" s="33" t="inlineStr"/>
      <c r="X389" s="33" t="inlineStr"/>
      <c r="Y389" s="33" t="inlineStr"/>
      <c r="Z389" s="33" t="inlineStr"/>
      <c r="AA389" s="33" t="inlineStr"/>
      <c r="AB389" s="33" t="inlineStr"/>
      <c r="AC389" s="33" t="inlineStr"/>
      <c r="AD389" s="33" t="inlineStr"/>
      <c r="AE389" s="33" t="inlineStr"/>
      <c r="AF389" s="33" t="inlineStr"/>
      <c r="AG389" s="33" t="inlineStr"/>
      <c r="AH389">
        <f>COUNTA(D389:D389)&gt;0</f>
        <v/>
      </c>
      <c r="AI389">
        <f>IFERROR(AND($D$7&lt;&gt;"",$D$7&gt;0),FALSE)</f>
        <v/>
      </c>
      <c r="AJ389">
        <f>IFERROR(AND($D$7="",NOT(AND($D$7&lt;&gt;"",$D$7&gt;0))),FALSE)</f>
        <v/>
      </c>
      <c r="AK389">
        <f>IF(AI389,IF(AH389,"ANSWERED","MISSING"),IF(AJ389,IF(AH389,"INVALID","CONTROLLER MISSING"),IF(AH389,"INVALID","NOT APPLICABLE")))</f>
        <v/>
      </c>
      <c r="AL389" t="inlineStr">
        <is>
          <t>PARSED</t>
        </is>
      </c>
    </row>
    <row r="390">
      <c r="A390" s="29" t="inlineStr">
        <is>
          <t>CASP_AMLE_386_v1</t>
        </is>
      </c>
      <c r="B390" s="30" t="inlineStr">
        <is>
          <t>Customers - Medium-high Risk</t>
        </is>
      </c>
      <c r="C390" s="31" t="inlineStr">
        <is>
          <t>Indicate the number of customers classified as medium- high risk according to the CRA methodology, as of the end of the reference year.
WHEN TO ANSWER: “Total Customers” (CASP_AMLE_14) is greater than “0”</t>
        </is>
      </c>
      <c r="D390" s="36" t="inlineStr"/>
      <c r="E390" s="33" t="inlineStr"/>
      <c r="F390" s="33" t="inlineStr"/>
      <c r="G390" s="33" t="inlineStr"/>
      <c r="H390" s="33" t="inlineStr"/>
      <c r="I390" s="33" t="inlineStr"/>
      <c r="J390" s="33" t="inlineStr"/>
      <c r="K390" s="33" t="inlineStr"/>
      <c r="L390" s="33" t="inlineStr"/>
      <c r="M390" s="33" t="inlineStr"/>
      <c r="N390" s="33" t="inlineStr"/>
      <c r="O390" s="33" t="inlineStr"/>
      <c r="P390" s="33" t="inlineStr"/>
      <c r="Q390" s="33" t="inlineStr"/>
      <c r="R390" s="33" t="inlineStr"/>
      <c r="S390" s="33" t="inlineStr"/>
      <c r="T390" s="33" t="inlineStr"/>
      <c r="U390" s="33" t="inlineStr"/>
      <c r="V390" s="33" t="inlineStr"/>
      <c r="W390" s="33" t="inlineStr"/>
      <c r="X390" s="33" t="inlineStr"/>
      <c r="Y390" s="33" t="inlineStr"/>
      <c r="Z390" s="33" t="inlineStr"/>
      <c r="AA390" s="33" t="inlineStr"/>
      <c r="AB390" s="33" t="inlineStr"/>
      <c r="AC390" s="33" t="inlineStr"/>
      <c r="AD390" s="33" t="inlineStr"/>
      <c r="AE390" s="33" t="inlineStr"/>
      <c r="AF390" s="33" t="inlineStr"/>
      <c r="AG390" s="33" t="inlineStr"/>
      <c r="AH390">
        <f>COUNTA(D390:D390)&gt;0</f>
        <v/>
      </c>
      <c r="AI390">
        <f>IFERROR(AND($D$7&lt;&gt;"",$D$7&gt;0),FALSE)</f>
        <v/>
      </c>
      <c r="AJ390">
        <f>IFERROR(AND($D$7="",NOT(AND($D$7&lt;&gt;"",$D$7&gt;0))),FALSE)</f>
        <v/>
      </c>
      <c r="AK390">
        <f>IF(AI390,IF(AH390,"ANSWERED","MISSING"),IF(AJ390,IF(AH390,"INVALID","CONTROLLER MISSING"),IF(AH390,"INVALID","NOT APPLICABLE")))</f>
        <v/>
      </c>
      <c r="AL390" t="inlineStr">
        <is>
          <t>PARSED</t>
        </is>
      </c>
    </row>
    <row r="391">
      <c r="A391" s="29" t="inlineStr">
        <is>
          <t>CASP_AMLE_387_v1</t>
        </is>
      </c>
      <c r="B391" s="30" t="inlineStr">
        <is>
          <t>Customers - High Risk</t>
        </is>
      </c>
      <c r="C391" s="31" t="inlineStr">
        <is>
          <t>Indicate the number of customers classified as high risk according to the CRA methodology, as of the end of the reference year.
WHEN TO ANSWER: “Total Customers” (CASP_AMLE_14) is greater than “0”</t>
        </is>
      </c>
      <c r="D391" s="36" t="inlineStr"/>
      <c r="E391" s="33" t="inlineStr"/>
      <c r="F391" s="33" t="inlineStr"/>
      <c r="G391" s="33" t="inlineStr"/>
      <c r="H391" s="33" t="inlineStr"/>
      <c r="I391" s="33" t="inlineStr"/>
      <c r="J391" s="33" t="inlineStr"/>
      <c r="K391" s="33" t="inlineStr"/>
      <c r="L391" s="33" t="inlineStr"/>
      <c r="M391" s="33" t="inlineStr"/>
      <c r="N391" s="33" t="inlineStr"/>
      <c r="O391" s="33" t="inlineStr"/>
      <c r="P391" s="33" t="inlineStr"/>
      <c r="Q391" s="33" t="inlineStr"/>
      <c r="R391" s="33" t="inlineStr"/>
      <c r="S391" s="33" t="inlineStr"/>
      <c r="T391" s="33" t="inlineStr"/>
      <c r="U391" s="33" t="inlineStr"/>
      <c r="V391" s="33" t="inlineStr"/>
      <c r="W391" s="33" t="inlineStr"/>
      <c r="X391" s="33" t="inlineStr"/>
      <c r="Y391" s="33" t="inlineStr"/>
      <c r="Z391" s="33" t="inlineStr"/>
      <c r="AA391" s="33" t="inlineStr"/>
      <c r="AB391" s="33" t="inlineStr"/>
      <c r="AC391" s="33" t="inlineStr"/>
      <c r="AD391" s="33" t="inlineStr"/>
      <c r="AE391" s="33" t="inlineStr"/>
      <c r="AF391" s="33" t="inlineStr"/>
      <c r="AG391" s="33" t="inlineStr"/>
      <c r="AH391">
        <f>COUNTA(D391:D391)&gt;0</f>
        <v/>
      </c>
      <c r="AI391">
        <f>IFERROR(AND($D$7&lt;&gt;"",$D$7&gt;0),FALSE)</f>
        <v/>
      </c>
      <c r="AJ391">
        <f>IFERROR(AND($D$7="",NOT(AND($D$7&lt;&gt;"",$D$7&gt;0))),FALSE)</f>
        <v/>
      </c>
      <c r="AK391">
        <f>IF(AI391,IF(AH391,"ANSWERED","MISSING"),IF(AJ391,IF(AH391,"INVALID","CONTROLLER MISSING"),IF(AH391,"INVALID","NOT APPLICABLE")))</f>
        <v/>
      </c>
      <c r="AL391" t="inlineStr">
        <is>
          <t>PARSED</t>
        </is>
      </c>
    </row>
    <row r="392" ht="24" customHeight="1">
      <c r="A392" s="28" t="inlineStr">
        <is>
          <t>AMLE — CUSTOMER DUE DILIGENCE AND MONITORING</t>
        </is>
      </c>
      <c r="B392" s="28" t="n"/>
      <c r="C392" s="28" t="n"/>
      <c r="D392" s="28" t="n"/>
      <c r="E392" s="28" t="n"/>
      <c r="F392" s="28" t="n"/>
      <c r="G392" s="28" t="n"/>
      <c r="H392" s="28" t="n"/>
      <c r="I392" s="28" t="n"/>
      <c r="J392" s="28" t="n"/>
      <c r="K392" s="28" t="n"/>
      <c r="L392" s="28" t="n"/>
      <c r="M392" s="28" t="n"/>
      <c r="N392" s="28" t="n"/>
      <c r="O392" s="28" t="n"/>
      <c r="P392" s="28" t="n"/>
      <c r="Q392" s="28" t="n"/>
      <c r="R392" s="28" t="n"/>
      <c r="S392" s="28" t="n"/>
      <c r="T392" s="28" t="n"/>
      <c r="U392" s="28" t="n"/>
      <c r="V392" s="28" t="n"/>
      <c r="W392" s="28" t="n"/>
      <c r="X392" s="28" t="n"/>
      <c r="Y392" s="28" t="n"/>
      <c r="Z392" s="28" t="n"/>
      <c r="AA392" s="28" t="n"/>
      <c r="AB392" s="28" t="n"/>
      <c r="AC392" s="28" t="n"/>
      <c r="AD392" s="28" t="n"/>
      <c r="AE392" s="28" t="n"/>
      <c r="AF392" s="28" t="n"/>
      <c r="AG392" s="28" t="n"/>
    </row>
    <row r="393">
      <c r="A393" s="29" t="inlineStr">
        <is>
          <t>CASP_AMLE_388_v1</t>
        </is>
      </c>
      <c r="B393" s="30" t="inlineStr">
        <is>
          <t>Customers – LE/Trusts with BO Not Identified</t>
        </is>
      </c>
      <c r="C393" s="31" t="inlineStr">
        <is>
          <t>Indicate the number of customers that are legal entities, legal arrangements or trusts whose beneficial owners have not been identified, as of the end of the reference year.
As per Article 2(1)(28) AMLR, ‘beneficial own…</t>
        </is>
      </c>
      <c r="D393" s="32" t="inlineStr"/>
      <c r="E393" s="33" t="inlineStr"/>
      <c r="F393" s="33" t="inlineStr"/>
      <c r="G393" s="33" t="inlineStr"/>
      <c r="H393" s="33" t="inlineStr"/>
      <c r="I393" s="33" t="inlineStr"/>
      <c r="J393" s="33" t="inlineStr"/>
      <c r="K393" s="33" t="inlineStr"/>
      <c r="L393" s="33" t="inlineStr"/>
      <c r="M393" s="33" t="inlineStr"/>
      <c r="N393" s="33" t="inlineStr"/>
      <c r="O393" s="33" t="inlineStr"/>
      <c r="P393" s="33" t="inlineStr"/>
      <c r="Q393" s="33" t="inlineStr"/>
      <c r="R393" s="33" t="inlineStr"/>
      <c r="S393" s="33" t="inlineStr"/>
      <c r="T393" s="33" t="inlineStr"/>
      <c r="U393" s="33" t="inlineStr"/>
      <c r="V393" s="33" t="inlineStr"/>
      <c r="W393" s="33" t="inlineStr"/>
      <c r="X393" s="33" t="inlineStr"/>
      <c r="Y393" s="33" t="inlineStr"/>
      <c r="Z393" s="33" t="inlineStr"/>
      <c r="AA393" s="33" t="inlineStr"/>
      <c r="AB393" s="33" t="inlineStr"/>
      <c r="AC393" s="33" t="inlineStr"/>
      <c r="AD393" s="33" t="inlineStr"/>
      <c r="AE393" s="33" t="inlineStr"/>
      <c r="AF393" s="33" t="inlineStr"/>
      <c r="AG393" s="33" t="inlineStr"/>
      <c r="AH393">
        <f>COUNTA(D393:D393)&gt;0</f>
        <v/>
      </c>
      <c r="AI393">
        <f>TRUE</f>
        <v/>
      </c>
      <c r="AJ393">
        <f>FALSE</f>
        <v/>
      </c>
      <c r="AK393">
        <f>IF(AH393,"ANSWERED","MISSING")</f>
        <v/>
      </c>
      <c r="AL393" t="inlineStr">
        <is>
          <t>NO_DEPENDENCY</t>
        </is>
      </c>
    </row>
    <row r="394">
      <c r="A394" s="29" t="inlineStr">
        <is>
          <t>CASP_AMLE_389_v1</t>
        </is>
      </c>
      <c r="B394" s="30" t="inlineStr">
        <is>
          <t>Customers – LE/Trusts With BO Identified Not Verified</t>
        </is>
      </c>
      <c r="C394" s="31" t="inlineStr">
        <is>
          <t>Indicate the number of customers that are legal entities, legal arrangements or trusts whose beneficial owners have been identified but the identity of whom has not been verified, as of the end of the reference year.
As…</t>
        </is>
      </c>
      <c r="D394" s="32" t="inlineStr"/>
      <c r="E394" s="33" t="inlineStr"/>
      <c r="F394" s="33" t="inlineStr"/>
      <c r="G394" s="33" t="inlineStr"/>
      <c r="H394" s="33" t="inlineStr"/>
      <c r="I394" s="33" t="inlineStr"/>
      <c r="J394" s="33" t="inlineStr"/>
      <c r="K394" s="33" t="inlineStr"/>
      <c r="L394" s="33" t="inlineStr"/>
      <c r="M394" s="33" t="inlineStr"/>
      <c r="N394" s="33" t="inlineStr"/>
      <c r="O394" s="33" t="inlineStr"/>
      <c r="P394" s="33" t="inlineStr"/>
      <c r="Q394" s="33" t="inlineStr"/>
      <c r="R394" s="33" t="inlineStr"/>
      <c r="S394" s="33" t="inlineStr"/>
      <c r="T394" s="33" t="inlineStr"/>
      <c r="U394" s="33" t="inlineStr"/>
      <c r="V394" s="33" t="inlineStr"/>
      <c r="W394" s="33" t="inlineStr"/>
      <c r="X394" s="33" t="inlineStr"/>
      <c r="Y394" s="33" t="inlineStr"/>
      <c r="Z394" s="33" t="inlineStr"/>
      <c r="AA394" s="33" t="inlineStr"/>
      <c r="AB394" s="33" t="inlineStr"/>
      <c r="AC394" s="33" t="inlineStr"/>
      <c r="AD394" s="33" t="inlineStr"/>
      <c r="AE394" s="33" t="inlineStr"/>
      <c r="AF394" s="33" t="inlineStr"/>
      <c r="AG394" s="33" t="inlineStr"/>
      <c r="AH394">
        <f>COUNTA(D394:D394)&gt;0</f>
        <v/>
      </c>
      <c r="AI394">
        <f>TRUE</f>
        <v/>
      </c>
      <c r="AJ394">
        <f>FALSE</f>
        <v/>
      </c>
      <c r="AK394">
        <f>IF(AH394,"ANSWERED","MISSING")</f>
        <v/>
      </c>
      <c r="AL394" t="inlineStr">
        <is>
          <t>NO_DEPENDENCY</t>
        </is>
      </c>
    </row>
    <row r="395">
      <c r="A395" s="29" t="inlineStr">
        <is>
          <t>CASP_AMLE_390_v1</t>
        </is>
      </c>
      <c r="B395" s="30" t="inlineStr">
        <is>
          <t>Customers – Missing ID/Verification Documentation</t>
        </is>
      </c>
      <c r="C395" s="31" t="inlineStr">
        <is>
          <t>Indicate the number of customers (both natural and legal persons) for which no identity document (or equivalent document or non-face-to-face measure) is recorded as of the end of the reference year.
This includes:
- Out…
WHEN TO ANSWER: “Total Customers” (CASP_AMLE_14) is greater than “0”</t>
        </is>
      </c>
      <c r="D395" s="36" t="inlineStr"/>
      <c r="E395" s="33" t="inlineStr"/>
      <c r="F395" s="33" t="inlineStr"/>
      <c r="G395" s="33" t="inlineStr"/>
      <c r="H395" s="33" t="inlineStr"/>
      <c r="I395" s="33" t="inlineStr"/>
      <c r="J395" s="33" t="inlineStr"/>
      <c r="K395" s="33" t="inlineStr"/>
      <c r="L395" s="33" t="inlineStr"/>
      <c r="M395" s="33" t="inlineStr"/>
      <c r="N395" s="33" t="inlineStr"/>
      <c r="O395" s="33" t="inlineStr"/>
      <c r="P395" s="33" t="inlineStr"/>
      <c r="Q395" s="33" t="inlineStr"/>
      <c r="R395" s="33" t="inlineStr"/>
      <c r="S395" s="33" t="inlineStr"/>
      <c r="T395" s="33" t="inlineStr"/>
      <c r="U395" s="33" t="inlineStr"/>
      <c r="V395" s="33" t="inlineStr"/>
      <c r="W395" s="33" t="inlineStr"/>
      <c r="X395" s="33" t="inlineStr"/>
      <c r="Y395" s="33" t="inlineStr"/>
      <c r="Z395" s="33" t="inlineStr"/>
      <c r="AA395" s="33" t="inlineStr"/>
      <c r="AB395" s="33" t="inlineStr"/>
      <c r="AC395" s="33" t="inlineStr"/>
      <c r="AD395" s="33" t="inlineStr"/>
      <c r="AE395" s="33" t="inlineStr"/>
      <c r="AF395" s="33" t="inlineStr"/>
      <c r="AG395" s="33" t="inlineStr"/>
      <c r="AH395">
        <f>COUNTA(D395:D395)&gt;0</f>
        <v/>
      </c>
      <c r="AI395">
        <f>IFERROR(AND($D$7&lt;&gt;"",$D$7&gt;0),FALSE)</f>
        <v/>
      </c>
      <c r="AJ395">
        <f>IFERROR(AND($D$7="",NOT(AND($D$7&lt;&gt;"",$D$7&gt;0))),FALSE)</f>
        <v/>
      </c>
      <c r="AK395">
        <f>IF(AI395,IF(AH395,"ANSWERED","MISSING"),IF(AJ395,IF(AH395,"INVALID","CONTROLLER MISSING"),IF(AH395,"INVALID","NOT APPLICABLE")))</f>
        <v/>
      </c>
      <c r="AL395" t="inlineStr">
        <is>
          <t>PARSED</t>
        </is>
      </c>
    </row>
    <row r="396">
      <c r="A396" s="29" t="inlineStr">
        <is>
          <t>CASP_AMLE_391_v1</t>
        </is>
      </c>
      <c r="B396" s="30" t="inlineStr">
        <is>
          <t>Customers – CDD Not Compliant with Article 20 AMLR</t>
        </is>
      </c>
      <c r="C396" s="31" t="inlineStr">
        <is>
          <t>Indicate the number of customers (both natural and legal persons) whose CDD data and information is not yet in line with the requirements of Article 20 AMLR as listed in Section B of Annex I, as of the end of the refere…
WHEN TO ANSWER: “Total Customers” (CASP_AMLE_14) is greater than “0”</t>
        </is>
      </c>
      <c r="D396" s="36" t="inlineStr"/>
      <c r="E396" s="33" t="inlineStr"/>
      <c r="F396" s="33" t="inlineStr"/>
      <c r="G396" s="33" t="inlineStr"/>
      <c r="H396" s="33" t="inlineStr"/>
      <c r="I396" s="33" t="inlineStr"/>
      <c r="J396" s="33" t="inlineStr"/>
      <c r="K396" s="33" t="inlineStr"/>
      <c r="L396" s="33" t="inlineStr"/>
      <c r="M396" s="33" t="inlineStr"/>
      <c r="N396" s="33" t="inlineStr"/>
      <c r="O396" s="33" t="inlineStr"/>
      <c r="P396" s="33" t="inlineStr"/>
      <c r="Q396" s="33" t="inlineStr"/>
      <c r="R396" s="33" t="inlineStr"/>
      <c r="S396" s="33" t="inlineStr"/>
      <c r="T396" s="33" t="inlineStr"/>
      <c r="U396" s="33" t="inlineStr"/>
      <c r="V396" s="33" t="inlineStr"/>
      <c r="W396" s="33" t="inlineStr"/>
      <c r="X396" s="33" t="inlineStr"/>
      <c r="Y396" s="33" t="inlineStr"/>
      <c r="Z396" s="33" t="inlineStr"/>
      <c r="AA396" s="33" t="inlineStr"/>
      <c r="AB396" s="33" t="inlineStr"/>
      <c r="AC396" s="33" t="inlineStr"/>
      <c r="AD396" s="33" t="inlineStr"/>
      <c r="AE396" s="33" t="inlineStr"/>
      <c r="AF396" s="33" t="inlineStr"/>
      <c r="AG396" s="33" t="inlineStr"/>
      <c r="AH396">
        <f>COUNTA(D396:D396)&gt;0</f>
        <v/>
      </c>
      <c r="AI396">
        <f>IFERROR(AND($D$7&lt;&gt;"",$D$7&gt;0),FALSE)</f>
        <v/>
      </c>
      <c r="AJ396">
        <f>IFERROR(AND($D$7="",NOT(AND($D$7&lt;&gt;"",$D$7&gt;0))),FALSE)</f>
        <v/>
      </c>
      <c r="AK396">
        <f>IF(AI396,IF(AH396,"ANSWERED","MISSING"),IF(AJ396,IF(AH396,"INVALID","CONTROLLER MISSING"),IF(AH396,"INVALID","NOT APPLICABLE")))</f>
        <v/>
      </c>
      <c r="AL396" t="inlineStr">
        <is>
          <t>PARSED</t>
        </is>
      </c>
    </row>
    <row r="397">
      <c r="A397" s="29" t="inlineStr">
        <is>
          <t>CASP_AMLE_392_v1</t>
        </is>
      </c>
      <c r="B397" s="30" t="inlineStr">
        <is>
          <t>Customers – Without ML/TF Risk Profile</t>
        </is>
      </c>
      <c r="C397" s="31" t="inlineStr">
        <is>
          <t>Indicate the number of customers (both natural and legal persons) without ML/TF risk profile (excluding customers with whom the reporting obliged entity does not have a business relationship), as of the end of the refer…
WHEN TO ANSWER: “Total Customers” (CASP_AMLE_14) is greater than “0”</t>
        </is>
      </c>
      <c r="D397" s="36" t="inlineStr"/>
      <c r="E397" s="33" t="inlineStr"/>
      <c r="F397" s="33" t="inlineStr"/>
      <c r="G397" s="33" t="inlineStr"/>
      <c r="H397" s="33" t="inlineStr"/>
      <c r="I397" s="33" t="inlineStr"/>
      <c r="J397" s="33" t="inlineStr"/>
      <c r="K397" s="33" t="inlineStr"/>
      <c r="L397" s="33" t="inlineStr"/>
      <c r="M397" s="33" t="inlineStr"/>
      <c r="N397" s="33" t="inlineStr"/>
      <c r="O397" s="33" t="inlineStr"/>
      <c r="P397" s="33" t="inlineStr"/>
      <c r="Q397" s="33" t="inlineStr"/>
      <c r="R397" s="33" t="inlineStr"/>
      <c r="S397" s="33" t="inlineStr"/>
      <c r="T397" s="33" t="inlineStr"/>
      <c r="U397" s="33" t="inlineStr"/>
      <c r="V397" s="33" t="inlineStr"/>
      <c r="W397" s="33" t="inlineStr"/>
      <c r="X397" s="33" t="inlineStr"/>
      <c r="Y397" s="33" t="inlineStr"/>
      <c r="Z397" s="33" t="inlineStr"/>
      <c r="AA397" s="33" t="inlineStr"/>
      <c r="AB397" s="33" t="inlineStr"/>
      <c r="AC397" s="33" t="inlineStr"/>
      <c r="AD397" s="33" t="inlineStr"/>
      <c r="AE397" s="33" t="inlineStr"/>
      <c r="AF397" s="33" t="inlineStr"/>
      <c r="AG397" s="33" t="inlineStr"/>
      <c r="AH397">
        <f>COUNTA(D397:D397)&gt;0</f>
        <v/>
      </c>
      <c r="AI397">
        <f>IFERROR(AND($D$7&lt;&gt;"",$D$7&gt;0),FALSE)</f>
        <v/>
      </c>
      <c r="AJ397">
        <f>IFERROR(AND($D$7="",NOT(AND($D$7&lt;&gt;"",$D$7&gt;0))),FALSE)</f>
        <v/>
      </c>
      <c r="AK397">
        <f>IF(AI397,IF(AH397,"ANSWERED","MISSING"),IF(AJ397,IF(AH397,"INVALID","CONTROLLER MISSING"),IF(AH397,"INVALID","NOT APPLICABLE")))</f>
        <v/>
      </c>
      <c r="AL397" t="inlineStr">
        <is>
          <t>PARSED</t>
        </is>
      </c>
    </row>
    <row r="398">
      <c r="A398" s="29" t="inlineStr">
        <is>
          <t>CASP_AMLE_393_v1</t>
        </is>
      </c>
      <c r="B398" s="30" t="inlineStr">
        <is>
          <t>Customers – Information Reviews Due</t>
        </is>
      </c>
      <c r="C398" s="31" t="inlineStr">
        <is>
          <t>Indicate the number of customers (both natural persons and legal entities) for whom a review of customer information was due, in accordance with the reporting obliged entity's AML/CFT policies and procedures regarding o…
WHEN TO ANSWER: “Total Customers” (CASP_AMLE_14) is greater than “0”</t>
        </is>
      </c>
      <c r="D398" s="36" t="inlineStr"/>
      <c r="E398" s="33" t="inlineStr"/>
      <c r="F398" s="33" t="inlineStr"/>
      <c r="G398" s="33" t="inlineStr"/>
      <c r="H398" s="33" t="inlineStr"/>
      <c r="I398" s="33" t="inlineStr"/>
      <c r="J398" s="33" t="inlineStr"/>
      <c r="K398" s="33" t="inlineStr"/>
      <c r="L398" s="33" t="inlineStr"/>
      <c r="M398" s="33" t="inlineStr"/>
      <c r="N398" s="33" t="inlineStr"/>
      <c r="O398" s="33" t="inlineStr"/>
      <c r="P398" s="33" t="inlineStr"/>
      <c r="Q398" s="33" t="inlineStr"/>
      <c r="R398" s="33" t="inlineStr"/>
      <c r="S398" s="33" t="inlineStr"/>
      <c r="T398" s="33" t="inlineStr"/>
      <c r="U398" s="33" t="inlineStr"/>
      <c r="V398" s="33" t="inlineStr"/>
      <c r="W398" s="33" t="inlineStr"/>
      <c r="X398" s="33" t="inlineStr"/>
      <c r="Y398" s="33" t="inlineStr"/>
      <c r="Z398" s="33" t="inlineStr"/>
      <c r="AA398" s="33" t="inlineStr"/>
      <c r="AB398" s="33" t="inlineStr"/>
      <c r="AC398" s="33" t="inlineStr"/>
      <c r="AD398" s="33" t="inlineStr"/>
      <c r="AE398" s="33" t="inlineStr"/>
      <c r="AF398" s="33" t="inlineStr"/>
      <c r="AG398" s="33" t="inlineStr"/>
      <c r="AH398">
        <f>COUNTA(D398:D398)&gt;0</f>
        <v/>
      </c>
      <c r="AI398">
        <f>IFERROR(AND($D$7&lt;&gt;"",$D$7&gt;0),FALSE)</f>
        <v/>
      </c>
      <c r="AJ398">
        <f>IFERROR(AND($D$7="",NOT(AND($D$7&lt;&gt;"",$D$7&gt;0))),FALSE)</f>
        <v/>
      </c>
      <c r="AK398">
        <f>IF(AI398,IF(AH398,"ANSWERED","MISSING"),IF(AJ398,IF(AH398,"INVALID","CONTROLLER MISSING"),IF(AH398,"INVALID","NOT APPLICABLE")))</f>
        <v/>
      </c>
      <c r="AL398" t="inlineStr">
        <is>
          <t>PARSED</t>
        </is>
      </c>
    </row>
    <row r="399">
      <c r="A399" s="29" t="inlineStr">
        <is>
          <t>CASP_AMLE_394_v1</t>
        </is>
      </c>
      <c r="B399" s="30" t="inlineStr">
        <is>
          <t>Customers – Information Updates Completed</t>
        </is>
      </c>
      <c r="C399" s="31" t="inlineStr">
        <is>
          <t>Indicate the number of customers (both natural persons and legal entities) for whom a review of customer information was due during the reference year (as per data point FINS_AML_353 above), in accordance with the repor…
WHEN TO ANSWER: “Total Customers” (CASP_AMLE_14) is greater than “0”</t>
        </is>
      </c>
      <c r="D399" s="36" t="inlineStr"/>
      <c r="E399" s="33" t="inlineStr"/>
      <c r="F399" s="33" t="inlineStr"/>
      <c r="G399" s="33" t="inlineStr"/>
      <c r="H399" s="33" t="inlineStr"/>
      <c r="I399" s="33" t="inlineStr"/>
      <c r="J399" s="33" t="inlineStr"/>
      <c r="K399" s="33" t="inlineStr"/>
      <c r="L399" s="33" t="inlineStr"/>
      <c r="M399" s="33" t="inlineStr"/>
      <c r="N399" s="33" t="inlineStr"/>
      <c r="O399" s="33" t="inlineStr"/>
      <c r="P399" s="33" t="inlineStr"/>
      <c r="Q399" s="33" t="inlineStr"/>
      <c r="R399" s="33" t="inlineStr"/>
      <c r="S399" s="33" t="inlineStr"/>
      <c r="T399" s="33" t="inlineStr"/>
      <c r="U399" s="33" t="inlineStr"/>
      <c r="V399" s="33" t="inlineStr"/>
      <c r="W399" s="33" t="inlineStr"/>
      <c r="X399" s="33" t="inlineStr"/>
      <c r="Y399" s="33" t="inlineStr"/>
      <c r="Z399" s="33" t="inlineStr"/>
      <c r="AA399" s="33" t="inlineStr"/>
      <c r="AB399" s="33" t="inlineStr"/>
      <c r="AC399" s="33" t="inlineStr"/>
      <c r="AD399" s="33" t="inlineStr"/>
      <c r="AE399" s="33" t="inlineStr"/>
      <c r="AF399" s="33" t="inlineStr"/>
      <c r="AG399" s="33" t="inlineStr"/>
      <c r="AH399">
        <f>COUNTA(D399:D399)&gt;0</f>
        <v/>
      </c>
      <c r="AI399">
        <f>IFERROR(AND($D$7&lt;&gt;"",$D$7&gt;0),FALSE)</f>
        <v/>
      </c>
      <c r="AJ399">
        <f>IFERROR(AND($D$7="",NOT(AND($D$7&lt;&gt;"",$D$7&gt;0))),FALSE)</f>
        <v/>
      </c>
      <c r="AK399">
        <f>IF(AI399,IF(AH399,"ANSWERED","MISSING"),IF(AJ399,IF(AH399,"INVALID","CONTROLLER MISSING"),IF(AH399,"INVALID","NOT APPLICABLE")))</f>
        <v/>
      </c>
      <c r="AL399" t="inlineStr">
        <is>
          <t>PARSED</t>
        </is>
      </c>
    </row>
    <row r="400" ht="24" customHeight="1">
      <c r="A400" s="28" t="inlineStr">
        <is>
          <t>AMLE — ONGOING MONITORING (TRANSACTION SCRUTINY) AND REPORTING</t>
        </is>
      </c>
      <c r="B400" s="28" t="n"/>
      <c r="C400" s="28" t="n"/>
      <c r="D400" s="28" t="n"/>
      <c r="E400" s="28" t="n"/>
      <c r="F400" s="28" t="n"/>
      <c r="G400" s="28" t="n"/>
      <c r="H400" s="28" t="n"/>
      <c r="I400" s="28" t="n"/>
      <c r="J400" s="28" t="n"/>
      <c r="K400" s="28" t="n"/>
      <c r="L400" s="28" t="n"/>
      <c r="M400" s="28" t="n"/>
      <c r="N400" s="28" t="n"/>
      <c r="O400" s="28" t="n"/>
      <c r="P400" s="28" t="n"/>
      <c r="Q400" s="28" t="n"/>
      <c r="R400" s="28" t="n"/>
      <c r="S400" s="28" t="n"/>
      <c r="T400" s="28" t="n"/>
      <c r="U400" s="28" t="n"/>
      <c r="V400" s="28" t="n"/>
      <c r="W400" s="28" t="n"/>
      <c r="X400" s="28" t="n"/>
      <c r="Y400" s="28" t="n"/>
      <c r="Z400" s="28" t="n"/>
      <c r="AA400" s="28" t="n"/>
      <c r="AB400" s="28" t="n"/>
      <c r="AC400" s="28" t="n"/>
      <c r="AD400" s="28" t="n"/>
      <c r="AE400" s="28" t="n"/>
      <c r="AF400" s="28" t="n"/>
      <c r="AG400" s="28" t="n"/>
    </row>
    <row r="401">
      <c r="A401" s="29" t="inlineStr">
        <is>
          <t>CASP_AMLE_395_v1</t>
        </is>
      </c>
      <c r="B401" s="30" t="inlineStr">
        <is>
          <t>The Obliged Entity Has a Transaction/ Monitoring System in Place</t>
        </is>
      </c>
      <c r="C401" s="31" t="inlineStr">
        <is>
          <t>Indicate whether the reporting obliged entity conducts ongoing monitoring business relationships, including transactions undertaken by the customer throughout the course of a business relationship, as required by Articl…
OPTIONS: Yes | No</t>
        </is>
      </c>
      <c r="D401" s="32" t="inlineStr"/>
      <c r="E401" s="33" t="inlineStr"/>
      <c r="F401" s="33" t="inlineStr"/>
      <c r="G401" s="33" t="inlineStr"/>
      <c r="H401" s="33" t="inlineStr"/>
      <c r="I401" s="33" t="inlineStr"/>
      <c r="J401" s="33" t="inlineStr"/>
      <c r="K401" s="33" t="inlineStr"/>
      <c r="L401" s="33" t="inlineStr"/>
      <c r="M401" s="33" t="inlineStr"/>
      <c r="N401" s="33" t="inlineStr"/>
      <c r="O401" s="33" t="inlineStr"/>
      <c r="P401" s="33" t="inlineStr"/>
      <c r="Q401" s="33" t="inlineStr"/>
      <c r="R401" s="33" t="inlineStr"/>
      <c r="S401" s="33" t="inlineStr"/>
      <c r="T401" s="33" t="inlineStr"/>
      <c r="U401" s="33" t="inlineStr"/>
      <c r="V401" s="33" t="inlineStr"/>
      <c r="W401" s="33" t="inlineStr"/>
      <c r="X401" s="33" t="inlineStr"/>
      <c r="Y401" s="33" t="inlineStr"/>
      <c r="Z401" s="33" t="inlineStr"/>
      <c r="AA401" s="33" t="inlineStr"/>
      <c r="AB401" s="33" t="inlineStr"/>
      <c r="AC401" s="33" t="inlineStr"/>
      <c r="AD401" s="33" t="inlineStr"/>
      <c r="AE401" s="33" t="inlineStr"/>
      <c r="AF401" s="33" t="inlineStr"/>
      <c r="AG401" s="33" t="inlineStr"/>
      <c r="AH401">
        <f>COUNTA(D401:D401)&gt;0</f>
        <v/>
      </c>
      <c r="AI401">
        <f>TRUE</f>
        <v/>
      </c>
      <c r="AJ401">
        <f>FALSE</f>
        <v/>
      </c>
      <c r="AK401">
        <f>IF(AH401,"ANSWERED","MISSING")</f>
        <v/>
      </c>
      <c r="AL401" t="inlineStr">
        <is>
          <t>NO_DEPENDENCY</t>
        </is>
      </c>
    </row>
    <row r="402">
      <c r="A402" s="29" t="inlineStr">
        <is>
          <t>CASP_AMLE_396_v1</t>
        </is>
      </c>
      <c r="B402" s="30" t="inlineStr">
        <is>
          <t>Transaction / Activity Monitoring System Type</t>
        </is>
      </c>
      <c r="C402" s="31" t="inlineStr">
        <is>
          <t>Indicate whether the transaction/activity monitoring system is:
a) Not automated; a system where alerts are generated manually in order to identify transactions/activities carried out by customers that could potentially…
OPTIONS: At least partially automated | Not Automated
WHEN TO ANSWER: “The Obliged Entity Has a Transaction/ Monitoring System in Place” (CASP_AMLE_395) is “Yes”</t>
        </is>
      </c>
      <c r="D402" s="36" t="inlineStr"/>
      <c r="E402" s="33" t="inlineStr"/>
      <c r="F402" s="33" t="inlineStr"/>
      <c r="G402" s="33" t="inlineStr"/>
      <c r="H402" s="33" t="inlineStr"/>
      <c r="I402" s="33" t="inlineStr"/>
      <c r="J402" s="33" t="inlineStr"/>
      <c r="K402" s="33" t="inlineStr"/>
      <c r="L402" s="33" t="inlineStr"/>
      <c r="M402" s="33" t="inlineStr"/>
      <c r="N402" s="33" t="inlineStr"/>
      <c r="O402" s="33" t="inlineStr"/>
      <c r="P402" s="33" t="inlineStr"/>
      <c r="Q402" s="33" t="inlineStr"/>
      <c r="R402" s="33" t="inlineStr"/>
      <c r="S402" s="33" t="inlineStr"/>
      <c r="T402" s="33" t="inlineStr"/>
      <c r="U402" s="33" t="inlineStr"/>
      <c r="V402" s="33" t="inlineStr"/>
      <c r="W402" s="33" t="inlineStr"/>
      <c r="X402" s="33" t="inlineStr"/>
      <c r="Y402" s="33" t="inlineStr"/>
      <c r="Z402" s="33" t="inlineStr"/>
      <c r="AA402" s="33" t="inlineStr"/>
      <c r="AB402" s="33" t="inlineStr"/>
      <c r="AC402" s="33" t="inlineStr"/>
      <c r="AD402" s="33" t="inlineStr"/>
      <c r="AE402" s="33" t="inlineStr"/>
      <c r="AF402" s="33" t="inlineStr"/>
      <c r="AG402" s="33" t="inlineStr"/>
      <c r="AH402">
        <f>COUNTA(D402:D402)&gt;0</f>
        <v/>
      </c>
      <c r="AI402">
        <f>IFERROR(AND($D$401&lt;&gt;"",$D$401="Yes"),FALSE)</f>
        <v/>
      </c>
      <c r="AJ402">
        <f>IFERROR(AND($D$401="",NOT(AND($D$401&lt;&gt;"",$D$401="Yes"))),FALSE)</f>
        <v/>
      </c>
      <c r="AK402">
        <f>IF(AI402,IF(AH402,"ANSWERED","MISSING"),IF(AJ402,IF(AH402,"INVALID","CONTROLLER MISSING"),IF(AH402,"INVALID","NOT APPLICABLE")))</f>
        <v/>
      </c>
      <c r="AL402" t="inlineStr">
        <is>
          <t>PARSED</t>
        </is>
      </c>
    </row>
    <row r="403">
      <c r="A403" s="29" t="inlineStr">
        <is>
          <t>CASP_AMLE_397_v1</t>
        </is>
      </c>
      <c r="B403" s="30" t="inlineStr">
        <is>
          <t>If manual system: Average Alert Analysis Time (Days)</t>
        </is>
      </c>
      <c r="C403" s="31" t="inlineStr">
        <is>
          <t>Indicate the average number of calendar days between the moment in which the transaction occurred and completion of the analysis.
For obliged reporting entities using event-driven monitoring analysis, the reported timef…
WHEN TO ANSWER: “Transaction / Activity Monitoring System Type” (CASP_AMLE_396) includes “Not Automated”</t>
        </is>
      </c>
      <c r="D403" s="36" t="inlineStr"/>
      <c r="E403" s="33" t="inlineStr"/>
      <c r="F403" s="33" t="inlineStr"/>
      <c r="G403" s="33" t="inlineStr"/>
      <c r="H403" s="33" t="inlineStr"/>
      <c r="I403" s="33" t="inlineStr"/>
      <c r="J403" s="33" t="inlineStr"/>
      <c r="K403" s="33" t="inlineStr"/>
      <c r="L403" s="33" t="inlineStr"/>
      <c r="M403" s="33" t="inlineStr"/>
      <c r="N403" s="33" t="inlineStr"/>
      <c r="O403" s="33" t="inlineStr"/>
      <c r="P403" s="33" t="inlineStr"/>
      <c r="Q403" s="33" t="inlineStr"/>
      <c r="R403" s="33" t="inlineStr"/>
      <c r="S403" s="33" t="inlineStr"/>
      <c r="T403" s="33" t="inlineStr"/>
      <c r="U403" s="33" t="inlineStr"/>
      <c r="V403" s="33" t="inlineStr"/>
      <c r="W403" s="33" t="inlineStr"/>
      <c r="X403" s="33" t="inlineStr"/>
      <c r="Y403" s="33" t="inlineStr"/>
      <c r="Z403" s="33" t="inlineStr"/>
      <c r="AA403" s="33" t="inlineStr"/>
      <c r="AB403" s="33" t="inlineStr"/>
      <c r="AC403" s="33" t="inlineStr"/>
      <c r="AD403" s="33" t="inlineStr"/>
      <c r="AE403" s="33" t="inlineStr"/>
      <c r="AF403" s="33" t="inlineStr"/>
      <c r="AG403" s="33" t="inlineStr"/>
      <c r="AH403">
        <f>COUNTA(D403:D403)&gt;0</f>
        <v/>
      </c>
      <c r="AI403">
        <f>IFERROR(COUNTIF('2- AMLE'!$D$402:$D$402,"Not Automated")&gt;0,FALSE)</f>
        <v/>
      </c>
      <c r="AJ403">
        <f>IFERROR(AND(COUNTA('2- AMLE'!$D$402:$D$402)=0,NOT(COUNTIF('2- AMLE'!$D$402:$D$402,"Not Automated")&gt;0)),FALSE)</f>
        <v/>
      </c>
      <c r="AK403">
        <f>IF(AI403,IF(AH403,"ANSWERED","MISSING"),IF(AJ403,IF(AH403,"INVALID","CONTROLLER MISSING"),IF(AH403,"INVALID","NOT APPLICABLE")))</f>
        <v/>
      </c>
      <c r="AL403" t="inlineStr">
        <is>
          <t>PARSED</t>
        </is>
      </c>
    </row>
    <row r="404">
      <c r="A404" s="29" t="inlineStr">
        <is>
          <t>CASP_AMLE_398_v1</t>
        </is>
      </c>
      <c r="B404" s="30" t="inlineStr">
        <is>
          <t>Automated Monitoring System - Alerts on Inconsistencies with Expected Number of Transactions</t>
        </is>
      </c>
      <c r="C404"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(CASP_AMLE_396) includes “At least partially automated”</t>
        </is>
      </c>
      <c r="D404" s="36" t="inlineStr"/>
      <c r="E404" s="33" t="inlineStr"/>
      <c r="F404" s="33" t="inlineStr"/>
      <c r="G404" s="33" t="inlineStr"/>
      <c r="H404" s="33" t="inlineStr"/>
      <c r="I404" s="33" t="inlineStr"/>
      <c r="J404" s="33" t="inlineStr"/>
      <c r="K404" s="33" t="inlineStr"/>
      <c r="L404" s="33" t="inlineStr"/>
      <c r="M404" s="33" t="inlineStr"/>
      <c r="N404" s="33" t="inlineStr"/>
      <c r="O404" s="33" t="inlineStr"/>
      <c r="P404" s="33" t="inlineStr"/>
      <c r="Q404" s="33" t="inlineStr"/>
      <c r="R404" s="33" t="inlineStr"/>
      <c r="S404" s="33" t="inlineStr"/>
      <c r="T404" s="33" t="inlineStr"/>
      <c r="U404" s="33" t="inlineStr"/>
      <c r="V404" s="33" t="inlineStr"/>
      <c r="W404" s="33" t="inlineStr"/>
      <c r="X404" s="33" t="inlineStr"/>
      <c r="Y404" s="33" t="inlineStr"/>
      <c r="Z404" s="33" t="inlineStr"/>
      <c r="AA404" s="33" t="inlineStr"/>
      <c r="AB404" s="33" t="inlineStr"/>
      <c r="AC404" s="33" t="inlineStr"/>
      <c r="AD404" s="33" t="inlineStr"/>
      <c r="AE404" s="33" t="inlineStr"/>
      <c r="AF404" s="33" t="inlineStr"/>
      <c r="AG404" s="33" t="inlineStr"/>
      <c r="AH404">
        <f>COUNTA(D404:D404)&gt;0</f>
        <v/>
      </c>
      <c r="AI404">
        <f>IFERROR(COUNTIF('2- AMLE'!$D$402:$D$402,"At least partially automated")&gt;0,FALSE)</f>
        <v/>
      </c>
      <c r="AJ404">
        <f>IFERROR(AND(COUNTA('2- AMLE'!$D$402:$D$402)=0,NOT(COUNTIF('2- AMLE'!$D$402:$D$402,"At least partially automated")&gt;0)),FALSE)</f>
        <v/>
      </c>
      <c r="AK404">
        <f>IF(AI404,IF(AH404,"ANSWERED","MISSING"),IF(AJ404,IF(AH404,"INVALID","CONTROLLER MISSING"),IF(AH404,"INVALID","NOT APPLICABLE")))</f>
        <v/>
      </c>
      <c r="AL404" t="inlineStr">
        <is>
          <t>PARSED</t>
        </is>
      </c>
    </row>
    <row r="405">
      <c r="A405" s="29" t="inlineStr">
        <is>
          <t>CASP_AMLE_399_v1</t>
        </is>
      </c>
      <c r="B405" s="30" t="inlineStr">
        <is>
          <t>Automated Monitoring System -Alerts on Inconsistencies with Expected Value of Aggregated Transactions</t>
        </is>
      </c>
      <c r="C405"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(CASP_AMLE_396) includes “At least partially automated”</t>
        </is>
      </c>
      <c r="D405" s="36" t="inlineStr"/>
      <c r="E405" s="33" t="inlineStr"/>
      <c r="F405" s="33" t="inlineStr"/>
      <c r="G405" s="33" t="inlineStr"/>
      <c r="H405" s="33" t="inlineStr"/>
      <c r="I405" s="33" t="inlineStr"/>
      <c r="J405" s="33" t="inlineStr"/>
      <c r="K405" s="33" t="inlineStr"/>
      <c r="L405" s="33" t="inlineStr"/>
      <c r="M405" s="33" t="inlineStr"/>
      <c r="N405" s="33" t="inlineStr"/>
      <c r="O405" s="33" t="inlineStr"/>
      <c r="P405" s="33" t="inlineStr"/>
      <c r="Q405" s="33" t="inlineStr"/>
      <c r="R405" s="33" t="inlineStr"/>
      <c r="S405" s="33" t="inlineStr"/>
      <c r="T405" s="33" t="inlineStr"/>
      <c r="U405" s="33" t="inlineStr"/>
      <c r="V405" s="33" t="inlineStr"/>
      <c r="W405" s="33" t="inlineStr"/>
      <c r="X405" s="33" t="inlineStr"/>
      <c r="Y405" s="33" t="inlineStr"/>
      <c r="Z405" s="33" t="inlineStr"/>
      <c r="AA405" s="33" t="inlineStr"/>
      <c r="AB405" s="33" t="inlineStr"/>
      <c r="AC405" s="33" t="inlineStr"/>
      <c r="AD405" s="33" t="inlineStr"/>
      <c r="AE405" s="33" t="inlineStr"/>
      <c r="AF405" s="33" t="inlineStr"/>
      <c r="AG405" s="33" t="inlineStr"/>
      <c r="AH405">
        <f>COUNTA(D405:D405)&gt;0</f>
        <v/>
      </c>
      <c r="AI405">
        <f>IFERROR(COUNTIF('2- AMLE'!$D$402:$D$402,"At least partially automated")&gt;0,FALSE)</f>
        <v/>
      </c>
      <c r="AJ405">
        <f>IFERROR(AND(COUNTA('2- AMLE'!$D$402:$D$402)=0,NOT(COUNTIF('2- AMLE'!$D$402:$D$402,"At least partially automated")&gt;0)),FALSE)</f>
        <v/>
      </c>
      <c r="AK405">
        <f>IF(AI405,IF(AH405,"ANSWERED","MISSING"),IF(AJ405,IF(AH405,"INVALID","CONTROLLER MISSING"),IF(AH405,"INVALID","NOT APPLICABLE")))</f>
        <v/>
      </c>
      <c r="AL405" t="inlineStr">
        <is>
          <t>PARSED</t>
        </is>
      </c>
    </row>
    <row r="406">
      <c r="A406" s="29" t="inlineStr">
        <is>
          <t>CASP_AMLE_400_v1</t>
        </is>
      </c>
      <c r="B406" s="30" t="inlineStr">
        <is>
          <t>Automated Monitoring System –Alerts on Inconsistencies with Expected Value of Single Transactions</t>
        </is>
      </c>
      <c r="C406"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(CASP_AMLE_396) includes “At least partially automated”</t>
        </is>
      </c>
      <c r="D406" s="36" t="inlineStr"/>
      <c r="E406" s="33" t="inlineStr"/>
      <c r="F406" s="33" t="inlineStr"/>
      <c r="G406" s="33" t="inlineStr"/>
      <c r="H406" s="33" t="inlineStr"/>
      <c r="I406" s="33" t="inlineStr"/>
      <c r="J406" s="33" t="inlineStr"/>
      <c r="K406" s="33" t="inlineStr"/>
      <c r="L406" s="33" t="inlineStr"/>
      <c r="M406" s="33" t="inlineStr"/>
      <c r="N406" s="33" t="inlineStr"/>
      <c r="O406" s="33" t="inlineStr"/>
      <c r="P406" s="33" t="inlineStr"/>
      <c r="Q406" s="33" t="inlineStr"/>
      <c r="R406" s="33" t="inlineStr"/>
      <c r="S406" s="33" t="inlineStr"/>
      <c r="T406" s="33" t="inlineStr"/>
      <c r="U406" s="33" t="inlineStr"/>
      <c r="V406" s="33" t="inlineStr"/>
      <c r="W406" s="33" t="inlineStr"/>
      <c r="X406" s="33" t="inlineStr"/>
      <c r="Y406" s="33" t="inlineStr"/>
      <c r="Z406" s="33" t="inlineStr"/>
      <c r="AA406" s="33" t="inlineStr"/>
      <c r="AB406" s="33" t="inlineStr"/>
      <c r="AC406" s="33" t="inlineStr"/>
      <c r="AD406" s="33" t="inlineStr"/>
      <c r="AE406" s="33" t="inlineStr"/>
      <c r="AF406" s="33" t="inlineStr"/>
      <c r="AG406" s="33" t="inlineStr"/>
      <c r="AH406">
        <f>COUNTA(D406:D406)&gt;0</f>
        <v/>
      </c>
      <c r="AI406">
        <f>IFERROR(COUNTIF('2- AMLE'!$D$402:$D$402,"At least partially automated")&gt;0,FALSE)</f>
        <v/>
      </c>
      <c r="AJ406">
        <f>IFERROR(AND(COUNTA('2- AMLE'!$D$402:$D$402)=0,NOT(COUNTIF('2- AMLE'!$D$402:$D$402,"At least partially automated")&gt;0)),FALSE)</f>
        <v/>
      </c>
      <c r="AK406">
        <f>IF(AI406,IF(AH406,"ANSWERED","MISSING"),IF(AJ406,IF(AH406,"INVALID","CONTROLLER MISSING"),IF(AH406,"INVALID","NOT APPLICABLE")))</f>
        <v/>
      </c>
      <c r="AL406" t="inlineStr">
        <is>
          <t>PARSED</t>
        </is>
      </c>
    </row>
    <row r="407">
      <c r="A407" s="29" t="inlineStr">
        <is>
          <t>CASP_AMLE_401_v1</t>
        </is>
      </c>
      <c r="B407" s="30" t="inlineStr">
        <is>
          <t>Automated Monitoring System – Alerts on Inconsistencies with Expected Counterparties</t>
        </is>
      </c>
      <c r="C407"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(CASP_AMLE_396) includes “At least partially automated”</t>
        </is>
      </c>
      <c r="D407" s="36" t="inlineStr"/>
      <c r="E407" s="33" t="inlineStr"/>
      <c r="F407" s="33" t="inlineStr"/>
      <c r="G407" s="33" t="inlineStr"/>
      <c r="H407" s="33" t="inlineStr"/>
      <c r="I407" s="33" t="inlineStr"/>
      <c r="J407" s="33" t="inlineStr"/>
      <c r="K407" s="33" t="inlineStr"/>
      <c r="L407" s="33" t="inlineStr"/>
      <c r="M407" s="33" t="inlineStr"/>
      <c r="N407" s="33" t="inlineStr"/>
      <c r="O407" s="33" t="inlineStr"/>
      <c r="P407" s="33" t="inlineStr"/>
      <c r="Q407" s="33" t="inlineStr"/>
      <c r="R407" s="33" t="inlineStr"/>
      <c r="S407" s="33" t="inlineStr"/>
      <c r="T407" s="33" t="inlineStr"/>
      <c r="U407" s="33" t="inlineStr"/>
      <c r="V407" s="33" t="inlineStr"/>
      <c r="W407" s="33" t="inlineStr"/>
      <c r="X407" s="33" t="inlineStr"/>
      <c r="Y407" s="33" t="inlineStr"/>
      <c r="Z407" s="33" t="inlineStr"/>
      <c r="AA407" s="33" t="inlineStr"/>
      <c r="AB407" s="33" t="inlineStr"/>
      <c r="AC407" s="33" t="inlineStr"/>
      <c r="AD407" s="33" t="inlineStr"/>
      <c r="AE407" s="33" t="inlineStr"/>
      <c r="AF407" s="33" t="inlineStr"/>
      <c r="AG407" s="33" t="inlineStr"/>
      <c r="AH407">
        <f>COUNTA(D407:D407)&gt;0</f>
        <v/>
      </c>
      <c r="AI407">
        <f>IFERROR(COUNTIF('2- AMLE'!$D$402:$D$402,"At least partially automated")&gt;0,FALSE)</f>
        <v/>
      </c>
      <c r="AJ407">
        <f>IFERROR(AND(COUNTA('2- AMLE'!$D$402:$D$402)=0,NOT(COUNTIF('2- AMLE'!$D$402:$D$402,"At least partially automated")&gt;0)),FALSE)</f>
        <v/>
      </c>
      <c r="AK407">
        <f>IF(AI407,IF(AH407,"ANSWERED","MISSING"),IF(AJ407,IF(AH407,"INVALID","CONTROLLER MISSING"),IF(AH407,"INVALID","NOT APPLICABLE")))</f>
        <v/>
      </c>
      <c r="AL407" t="inlineStr">
        <is>
          <t>PARSED</t>
        </is>
      </c>
    </row>
    <row r="408">
      <c r="A408" s="29" t="inlineStr">
        <is>
          <t>CASP_AMLE_402_v1</t>
        </is>
      </c>
      <c r="B408" s="30" t="inlineStr">
        <is>
          <t>Automated Monitoring System - Alerts on Geographical Inconsistencies</t>
        </is>
      </c>
      <c r="C408" s="31" t="inlineStr">
        <is>
          <t>If the transaction monitoring system is at least partly automated, indicate whether the system can generate alerts in case of inconsistencies between the expected activity of the customer (as per the purpose and intende…
OPTIONS: Yes | No
WHEN TO ANSWER: “Transaction / Activity Monitoring System Type” (CASP_AMLE_396) includes “At least partially automated”</t>
        </is>
      </c>
      <c r="D408" s="36" t="inlineStr"/>
      <c r="E408" s="33" t="inlineStr"/>
      <c r="F408" s="33" t="inlineStr"/>
      <c r="G408" s="33" t="inlineStr"/>
      <c r="H408" s="33" t="inlineStr"/>
      <c r="I408" s="33" t="inlineStr"/>
      <c r="J408" s="33" t="inlineStr"/>
      <c r="K408" s="33" t="inlineStr"/>
      <c r="L408" s="33" t="inlineStr"/>
      <c r="M408" s="33" t="inlineStr"/>
      <c r="N408" s="33" t="inlineStr"/>
      <c r="O408" s="33" t="inlineStr"/>
      <c r="P408" s="33" t="inlineStr"/>
      <c r="Q408" s="33" t="inlineStr"/>
      <c r="R408" s="33" t="inlineStr"/>
      <c r="S408" s="33" t="inlineStr"/>
      <c r="T408" s="33" t="inlineStr"/>
      <c r="U408" s="33" t="inlineStr"/>
      <c r="V408" s="33" t="inlineStr"/>
      <c r="W408" s="33" t="inlineStr"/>
      <c r="X408" s="33" t="inlineStr"/>
      <c r="Y408" s="33" t="inlineStr"/>
      <c r="Z408" s="33" t="inlineStr"/>
      <c r="AA408" s="33" t="inlineStr"/>
      <c r="AB408" s="33" t="inlineStr"/>
      <c r="AC408" s="33" t="inlineStr"/>
      <c r="AD408" s="33" t="inlineStr"/>
      <c r="AE408" s="33" t="inlineStr"/>
      <c r="AF408" s="33" t="inlineStr"/>
      <c r="AG408" s="33" t="inlineStr"/>
      <c r="AH408">
        <f>COUNTA(D408:D408)&gt;0</f>
        <v/>
      </c>
      <c r="AI408">
        <f>IFERROR(COUNTIF('2- AMLE'!$D$402:$D$402,"At least partially automated")&gt;0,FALSE)</f>
        <v/>
      </c>
      <c r="AJ408">
        <f>IFERROR(AND(COUNTA('2- AMLE'!$D$402:$D$402)=0,NOT(COUNTIF('2- AMLE'!$D$402:$D$402,"At least partially automated")&gt;0)),FALSE)</f>
        <v/>
      </c>
      <c r="AK408">
        <f>IF(AI408,IF(AH408,"ANSWERED","MISSING"),IF(AJ408,IF(AH408,"INVALID","CONTROLLER MISSING"),IF(AH408,"INVALID","NOT APPLICABLE")))</f>
        <v/>
      </c>
      <c r="AL408" t="inlineStr">
        <is>
          <t>PARSED</t>
        </is>
      </c>
    </row>
    <row r="409">
      <c r="A409" s="29" t="inlineStr">
        <is>
          <t>CASP_AMLE_403_v1</t>
        </is>
      </c>
      <c r="B409" s="30" t="inlineStr">
        <is>
          <t>If automated system: Alerts Pending</t>
        </is>
      </c>
      <c r="C409" s="31" t="inlineStr">
        <is>
          <t>Indicate the number of alerts generated by the automated transaction monitoring system that remain open or pending analysis as of as of end of the reference year. An alert is considered 'not analysed' if a final decisio…
WHEN TO ANSWER: “Transaction / Activity Monitoring System Type” (CASP_AMLE_396) includes “At least partially automated”</t>
        </is>
      </c>
      <c r="D409" s="36" t="inlineStr"/>
      <c r="E409" s="33" t="inlineStr"/>
      <c r="F409" s="33" t="inlineStr"/>
      <c r="G409" s="33" t="inlineStr"/>
      <c r="H409" s="33" t="inlineStr"/>
      <c r="I409" s="33" t="inlineStr"/>
      <c r="J409" s="33" t="inlineStr"/>
      <c r="K409" s="33" t="inlineStr"/>
      <c r="L409" s="33" t="inlineStr"/>
      <c r="M409" s="33" t="inlineStr"/>
      <c r="N409" s="33" t="inlineStr"/>
      <c r="O409" s="33" t="inlineStr"/>
      <c r="P409" s="33" t="inlineStr"/>
      <c r="Q409" s="33" t="inlineStr"/>
      <c r="R409" s="33" t="inlineStr"/>
      <c r="S409" s="33" t="inlineStr"/>
      <c r="T409" s="33" t="inlineStr"/>
      <c r="U409" s="33" t="inlineStr"/>
      <c r="V409" s="33" t="inlineStr"/>
      <c r="W409" s="33" t="inlineStr"/>
      <c r="X409" s="33" t="inlineStr"/>
      <c r="Y409" s="33" t="inlineStr"/>
      <c r="Z409" s="33" t="inlineStr"/>
      <c r="AA409" s="33" t="inlineStr"/>
      <c r="AB409" s="33" t="inlineStr"/>
      <c r="AC409" s="33" t="inlineStr"/>
      <c r="AD409" s="33" t="inlineStr"/>
      <c r="AE409" s="33" t="inlineStr"/>
      <c r="AF409" s="33" t="inlineStr"/>
      <c r="AG409" s="33" t="inlineStr"/>
      <c r="AH409">
        <f>COUNTA(D409:D409)&gt;0</f>
        <v/>
      </c>
      <c r="AI409">
        <f>IFERROR(COUNTIF('2- AMLE'!$D$402:$D$402,"At least partially automated")&gt;0,FALSE)</f>
        <v/>
      </c>
      <c r="AJ409">
        <f>IFERROR(AND(COUNTA('2- AMLE'!$D$402:$D$402)=0,NOT(COUNTIF('2- AMLE'!$D$402:$D$402,"At least partially automated")&gt;0)),FALSE)</f>
        <v/>
      </c>
      <c r="AK409">
        <f>IF(AI409,IF(AH409,"ANSWERED","MISSING"),IF(AJ409,IF(AH409,"INVALID","CONTROLLER MISSING"),IF(AH409,"INVALID","NOT APPLICABLE")))</f>
        <v/>
      </c>
      <c r="AL409" t="inlineStr">
        <is>
          <t>PARSED</t>
        </is>
      </c>
    </row>
    <row r="410">
      <c r="A410" s="29" t="inlineStr">
        <is>
          <t>CASP_AMLE_404_v1</t>
        </is>
      </c>
      <c r="B410" s="30" t="inlineStr">
        <is>
          <t>If automated system: Average Alert Analysis Time (Days)</t>
        </is>
      </c>
      <c r="C410" s="31" t="inlineStr">
        <is>
          <t>Indicate the average time to analyse an alert during the reference year (number of days between that the alert was generated and the moment that the alert was closed)
WHEN TO ANSWER: “Transaction / Activity Monitoring System Type” (CASP_AMLE_396) includes “At least partially automated”</t>
        </is>
      </c>
      <c r="D410" s="36" t="inlineStr"/>
      <c r="E410" s="33" t="inlineStr"/>
      <c r="F410" s="33" t="inlineStr"/>
      <c r="G410" s="33" t="inlineStr"/>
      <c r="H410" s="33" t="inlineStr"/>
      <c r="I410" s="33" t="inlineStr"/>
      <c r="J410" s="33" t="inlineStr"/>
      <c r="K410" s="33" t="inlineStr"/>
      <c r="L410" s="33" t="inlineStr"/>
      <c r="M410" s="33" t="inlineStr"/>
      <c r="N410" s="33" t="inlineStr"/>
      <c r="O410" s="33" t="inlineStr"/>
      <c r="P410" s="33" t="inlineStr"/>
      <c r="Q410" s="33" t="inlineStr"/>
      <c r="R410" s="33" t="inlineStr"/>
      <c r="S410" s="33" t="inlineStr"/>
      <c r="T410" s="33" t="inlineStr"/>
      <c r="U410" s="33" t="inlineStr"/>
      <c r="V410" s="33" t="inlineStr"/>
      <c r="W410" s="33" t="inlineStr"/>
      <c r="X410" s="33" t="inlineStr"/>
      <c r="Y410" s="33" t="inlineStr"/>
      <c r="Z410" s="33" t="inlineStr"/>
      <c r="AA410" s="33" t="inlineStr"/>
      <c r="AB410" s="33" t="inlineStr"/>
      <c r="AC410" s="33" t="inlineStr"/>
      <c r="AD410" s="33" t="inlineStr"/>
      <c r="AE410" s="33" t="inlineStr"/>
      <c r="AF410" s="33" t="inlineStr"/>
      <c r="AG410" s="33" t="inlineStr"/>
      <c r="AH410">
        <f>COUNTA(D410:D410)&gt;0</f>
        <v/>
      </c>
      <c r="AI410">
        <f>IFERROR(COUNTIF('2- AMLE'!$D$402:$D$402,"At least partially automated")&gt;0,FALSE)</f>
        <v/>
      </c>
      <c r="AJ410">
        <f>IFERROR(AND(COUNTA('2- AMLE'!$D$402:$D$402)=0,NOT(COUNTIF('2- AMLE'!$D$402:$D$402,"At least partially automated")&gt;0)),FALSE)</f>
        <v/>
      </c>
      <c r="AK410">
        <f>IF(AI410,IF(AH410,"ANSWERED","MISSING"),IF(AJ410,IF(AH410,"INVALID","CONTROLLER MISSING"),IF(AH410,"INVALID","NOT APPLICABLE")))</f>
        <v/>
      </c>
      <c r="AL410" t="inlineStr">
        <is>
          <t>PARSED</t>
        </is>
      </c>
    </row>
    <row r="411">
      <c r="A411" s="29" t="inlineStr">
        <is>
          <t>CASP_AMLE_405_v1</t>
        </is>
      </c>
      <c r="B411" s="30" t="inlineStr">
        <is>
          <t>If automated system: total number of alerts</t>
        </is>
      </c>
      <c r="C411" s="31" t="inlineStr">
        <is>
          <t>Indicate the number of alerts generated by the automated transaction monitoring systems in accordance with Article 26(1) AMLR. This should include alerts generated during the reference year even if the related STRs (if…
WHEN TO ANSWER: “Transaction / Activity Monitoring System Type” (CASP_AMLE_396) includes “At least partially automated”</t>
        </is>
      </c>
      <c r="D411" s="36" t="inlineStr"/>
      <c r="E411" s="33" t="inlineStr"/>
      <c r="F411" s="33" t="inlineStr"/>
      <c r="G411" s="33" t="inlineStr"/>
      <c r="H411" s="33" t="inlineStr"/>
      <c r="I411" s="33" t="inlineStr"/>
      <c r="J411" s="33" t="inlineStr"/>
      <c r="K411" s="33" t="inlineStr"/>
      <c r="L411" s="33" t="inlineStr"/>
      <c r="M411" s="33" t="inlineStr"/>
      <c r="N411" s="33" t="inlineStr"/>
      <c r="O411" s="33" t="inlineStr"/>
      <c r="P411" s="33" t="inlineStr"/>
      <c r="Q411" s="33" t="inlineStr"/>
      <c r="R411" s="33" t="inlineStr"/>
      <c r="S411" s="33" t="inlineStr"/>
      <c r="T411" s="33" t="inlineStr"/>
      <c r="U411" s="33" t="inlineStr"/>
      <c r="V411" s="33" t="inlineStr"/>
      <c r="W411" s="33" t="inlineStr"/>
      <c r="X411" s="33" t="inlineStr"/>
      <c r="Y411" s="33" t="inlineStr"/>
      <c r="Z411" s="33" t="inlineStr"/>
      <c r="AA411" s="33" t="inlineStr"/>
      <c r="AB411" s="33" t="inlineStr"/>
      <c r="AC411" s="33" t="inlineStr"/>
      <c r="AD411" s="33" t="inlineStr"/>
      <c r="AE411" s="33" t="inlineStr"/>
      <c r="AF411" s="33" t="inlineStr"/>
      <c r="AG411" s="33" t="inlineStr"/>
      <c r="AH411">
        <f>COUNTA(D411:D411)&gt;0</f>
        <v/>
      </c>
      <c r="AI411">
        <f>IFERROR(COUNTIF('2- AMLE'!$D$402:$D$402,"At least partially automated")&gt;0,FALSE)</f>
        <v/>
      </c>
      <c r="AJ411">
        <f>IFERROR(AND(COUNTA('2- AMLE'!$D$402:$D$402)=0,NOT(COUNTIF('2- AMLE'!$D$402:$D$402,"At least partially automated")&gt;0)),FALSE)</f>
        <v/>
      </c>
      <c r="AK411">
        <f>IF(AI411,IF(AH411,"ANSWERED","MISSING"),IF(AJ411,IF(AH411,"INVALID","CONTROLLER MISSING"),IF(AH411,"INVALID","NOT APPLICABLE")))</f>
        <v/>
      </c>
      <c r="AL411" t="inlineStr">
        <is>
          <t>PARSED</t>
        </is>
      </c>
    </row>
    <row r="412">
      <c r="A412" s="29" t="inlineStr">
        <is>
          <t>CASP_AMLE_406_v1</t>
        </is>
      </c>
      <c r="B412" s="30" t="inlineStr">
        <is>
          <t>If automated system: total number of STRs submitted to the FIU</t>
        </is>
      </c>
      <c r="C412" s="31" t="inlineStr">
        <is>
          <t>The data to be provided here is the number of STRs initially reported during the reference year and resulting from alerts generated by the automated transaction monitoring systems in accordance with Article 26(1) AMLR.…
WHEN TO ANSWER: “Transaction / Activity Monitoring System Type” (CASP_AMLE_396) includes “At least partially automated”</t>
        </is>
      </c>
      <c r="D412" s="36" t="inlineStr"/>
      <c r="E412" s="33" t="inlineStr"/>
      <c r="F412" s="33" t="inlineStr"/>
      <c r="G412" s="33" t="inlineStr"/>
      <c r="H412" s="33" t="inlineStr"/>
      <c r="I412" s="33" t="inlineStr"/>
      <c r="J412" s="33" t="inlineStr"/>
      <c r="K412" s="33" t="inlineStr"/>
      <c r="L412" s="33" t="inlineStr"/>
      <c r="M412" s="33" t="inlineStr"/>
      <c r="N412" s="33" t="inlineStr"/>
      <c r="O412" s="33" t="inlineStr"/>
      <c r="P412" s="33" t="inlineStr"/>
      <c r="Q412" s="33" t="inlineStr"/>
      <c r="R412" s="33" t="inlineStr"/>
      <c r="S412" s="33" t="inlineStr"/>
      <c r="T412" s="33" t="inlineStr"/>
      <c r="U412" s="33" t="inlineStr"/>
      <c r="V412" s="33" t="inlineStr"/>
      <c r="W412" s="33" t="inlineStr"/>
      <c r="X412" s="33" t="inlineStr"/>
      <c r="Y412" s="33" t="inlineStr"/>
      <c r="Z412" s="33" t="inlineStr"/>
      <c r="AA412" s="33" t="inlineStr"/>
      <c r="AB412" s="33" t="inlineStr"/>
      <c r="AC412" s="33" t="inlineStr"/>
      <c r="AD412" s="33" t="inlineStr"/>
      <c r="AE412" s="33" t="inlineStr"/>
      <c r="AF412" s="33" t="inlineStr"/>
      <c r="AG412" s="33" t="inlineStr"/>
      <c r="AH412">
        <f>COUNTA(D412:D412)&gt;0</f>
        <v/>
      </c>
      <c r="AI412">
        <f>IFERROR(COUNTIF('2- AMLE'!$D$402:$D$402,"At least partially automated")&gt;0,FALSE)</f>
        <v/>
      </c>
      <c r="AJ412">
        <f>IFERROR(AND(COUNTA('2- AMLE'!$D$402:$D$402)=0,NOT(COUNTIF('2- AMLE'!$D$402:$D$402,"At least partially automated")&gt;0)),FALSE)</f>
        <v/>
      </c>
      <c r="AK412">
        <f>IF(AI412,IF(AH412,"ANSWERED","MISSING"),IF(AJ412,IF(AH412,"INVALID","CONTROLLER MISSING"),IF(AH412,"INVALID","NOT APPLICABLE")))</f>
        <v/>
      </c>
      <c r="AL412" t="inlineStr">
        <is>
          <t>PARSED</t>
        </is>
      </c>
    </row>
    <row r="413">
      <c r="A413" s="29" t="inlineStr">
        <is>
          <t>CASP_AMLE_407_v1</t>
        </is>
      </c>
      <c r="B413" s="30" t="inlineStr">
        <is>
          <t>DLT/Blockchain Analysis Tool</t>
        </is>
      </c>
      <c r="C413" s="31" t="inlineStr">
        <is>
          <t>This datapoint is only applicable for reporting obliged entities acting as a Credit Institutions, Electronic Money Institutions, Payment Institutions, Investment Firms and CASP.
Indicate whether the entity has implement…
OPTIONS: Yes | No</t>
        </is>
      </c>
      <c r="D413" s="32" t="inlineStr"/>
      <c r="E413" s="33" t="inlineStr"/>
      <c r="F413" s="33" t="inlineStr"/>
      <c r="G413" s="33" t="inlineStr"/>
      <c r="H413" s="33" t="inlineStr"/>
      <c r="I413" s="33" t="inlineStr"/>
      <c r="J413" s="33" t="inlineStr"/>
      <c r="K413" s="33" t="inlineStr"/>
      <c r="L413" s="33" t="inlineStr"/>
      <c r="M413" s="33" t="inlineStr"/>
      <c r="N413" s="33" t="inlineStr"/>
      <c r="O413" s="33" t="inlineStr"/>
      <c r="P413" s="33" t="inlineStr"/>
      <c r="Q413" s="33" t="inlineStr"/>
      <c r="R413" s="33" t="inlineStr"/>
      <c r="S413" s="33" t="inlineStr"/>
      <c r="T413" s="33" t="inlineStr"/>
      <c r="U413" s="33" t="inlineStr"/>
      <c r="V413" s="33" t="inlineStr"/>
      <c r="W413" s="33" t="inlineStr"/>
      <c r="X413" s="33" t="inlineStr"/>
      <c r="Y413" s="33" t="inlineStr"/>
      <c r="Z413" s="33" t="inlineStr"/>
      <c r="AA413" s="33" t="inlineStr"/>
      <c r="AB413" s="33" t="inlineStr"/>
      <c r="AC413" s="33" t="inlineStr"/>
      <c r="AD413" s="33" t="inlineStr"/>
      <c r="AE413" s="33" t="inlineStr"/>
      <c r="AF413" s="33" t="inlineStr"/>
      <c r="AG413" s="33" t="inlineStr"/>
      <c r="AH413">
        <f>COUNTA(D413:D413)&gt;0</f>
        <v/>
      </c>
      <c r="AI413">
        <f>TRUE</f>
        <v/>
      </c>
      <c r="AJ413">
        <f>FALSE</f>
        <v/>
      </c>
      <c r="AK413">
        <f>IF(AH413,"ANSWERED","MISSING")</f>
        <v/>
      </c>
      <c r="AL413" t="inlineStr">
        <is>
          <t>NO_DEPENDENCY</t>
        </is>
      </c>
    </row>
    <row r="414">
      <c r="A414" s="29" t="inlineStr">
        <is>
          <t>CASP_AMLE_408_v1</t>
        </is>
      </c>
      <c r="B414" s="30" t="inlineStr">
        <is>
          <t>Average STR Processing Time (Days)</t>
        </is>
      </c>
      <c r="C414" s="31" t="inlineStr">
        <is>
          <t>Indicate the average number of days between the date of identification of potential suspicious transactions (prior to the analysis of the transaction) and the date when the transaction is reported to the FIU (after the…</t>
        </is>
      </c>
      <c r="D414" s="32" t="inlineStr"/>
      <c r="E414" s="33" t="inlineStr"/>
      <c r="F414" s="33" t="inlineStr"/>
      <c r="G414" s="33" t="inlineStr"/>
      <c r="H414" s="33" t="inlineStr"/>
      <c r="I414" s="33" t="inlineStr"/>
      <c r="J414" s="33" t="inlineStr"/>
      <c r="K414" s="33" t="inlineStr"/>
      <c r="L414" s="33" t="inlineStr"/>
      <c r="M414" s="33" t="inlineStr"/>
      <c r="N414" s="33" t="inlineStr"/>
      <c r="O414" s="33" t="inlineStr"/>
      <c r="P414" s="33" t="inlineStr"/>
      <c r="Q414" s="33" t="inlineStr"/>
      <c r="R414" s="33" t="inlineStr"/>
      <c r="S414" s="33" t="inlineStr"/>
      <c r="T414" s="33" t="inlineStr"/>
      <c r="U414" s="33" t="inlineStr"/>
      <c r="V414" s="33" t="inlineStr"/>
      <c r="W414" s="33" t="inlineStr"/>
      <c r="X414" s="33" t="inlineStr"/>
      <c r="Y414" s="33" t="inlineStr"/>
      <c r="Z414" s="33" t="inlineStr"/>
      <c r="AA414" s="33" t="inlineStr"/>
      <c r="AB414" s="33" t="inlineStr"/>
      <c r="AC414" s="33" t="inlineStr"/>
      <c r="AD414" s="33" t="inlineStr"/>
      <c r="AE414" s="33" t="inlineStr"/>
      <c r="AF414" s="33" t="inlineStr"/>
      <c r="AG414" s="33" t="inlineStr"/>
      <c r="AH414">
        <f>COUNTA(D414:D414)&gt;0</f>
        <v/>
      </c>
      <c r="AI414">
        <f>TRUE</f>
        <v/>
      </c>
      <c r="AJ414">
        <f>FALSE</f>
        <v/>
      </c>
      <c r="AK414">
        <f>IF(AH414,"ANSWERED","MISSING")</f>
        <v/>
      </c>
      <c r="AL414" t="inlineStr">
        <is>
          <t>NO_DEPENDENCY</t>
        </is>
      </c>
    </row>
    <row r="415">
      <c r="A415" s="29" t="inlineStr">
        <is>
          <t>CASP_AMLE_409_v1</t>
        </is>
      </c>
      <c r="B415" s="30" t="inlineStr">
        <is>
          <t>STRs Submitted (Total)</t>
        </is>
      </c>
      <c r="C415" s="31" t="inlineStr">
        <is>
          <t>Indicate the total number of STRs and SARs submitted to the FIU during the reference year (including manual).
The reporting of suspicions transactions should be carried out according to Article 69(1)(a) AMLR.</t>
        </is>
      </c>
      <c r="D415" s="32" t="inlineStr"/>
      <c r="E415" s="33" t="inlineStr"/>
      <c r="F415" s="33" t="inlineStr"/>
      <c r="G415" s="33" t="inlineStr"/>
      <c r="H415" s="33" t="inlineStr"/>
      <c r="I415" s="33" t="inlineStr"/>
      <c r="J415" s="33" t="inlineStr"/>
      <c r="K415" s="33" t="inlineStr"/>
      <c r="L415" s="33" t="inlineStr"/>
      <c r="M415" s="33" t="inlineStr"/>
      <c r="N415" s="33" t="inlineStr"/>
      <c r="O415" s="33" t="inlineStr"/>
      <c r="P415" s="33" t="inlineStr"/>
      <c r="Q415" s="33" t="inlineStr"/>
      <c r="R415" s="33" t="inlineStr"/>
      <c r="S415" s="33" t="inlineStr"/>
      <c r="T415" s="33" t="inlineStr"/>
      <c r="U415" s="33" t="inlineStr"/>
      <c r="V415" s="33" t="inlineStr"/>
      <c r="W415" s="33" t="inlineStr"/>
      <c r="X415" s="33" t="inlineStr"/>
      <c r="Y415" s="33" t="inlineStr"/>
      <c r="Z415" s="33" t="inlineStr"/>
      <c r="AA415" s="33" t="inlineStr"/>
      <c r="AB415" s="33" t="inlineStr"/>
      <c r="AC415" s="33" t="inlineStr"/>
      <c r="AD415" s="33" t="inlineStr"/>
      <c r="AE415" s="33" t="inlineStr"/>
      <c r="AF415" s="33" t="inlineStr"/>
      <c r="AG415" s="33" t="inlineStr"/>
      <c r="AH415">
        <f>COUNTA(D415:D415)&gt;0</f>
        <v/>
      </c>
      <c r="AI415">
        <f>TRUE</f>
        <v/>
      </c>
      <c r="AJ415">
        <f>FALSE</f>
        <v/>
      </c>
      <c r="AK415">
        <f>IF(AH415,"ANSWERED","MISSING")</f>
        <v/>
      </c>
      <c r="AL415" t="inlineStr">
        <is>
          <t>NO_DEPENDENCY</t>
        </is>
      </c>
    </row>
    <row r="416">
      <c r="A416" s="29" t="inlineStr">
        <is>
          <t>CASP_AMLE_410_v1</t>
        </is>
      </c>
      <c r="B416" s="30" t="inlineStr">
        <is>
          <t>How many internal suspicious activity/transactions reports (SARs/STRs) were raised during the previous calendar year?</t>
        </is>
      </c>
      <c r="C416" s="31" t="inlineStr">
        <is>
          <t>Further explanation of label not specified. Please refer to question text in label column.</t>
        </is>
      </c>
      <c r="D416" s="32" t="inlineStr"/>
      <c r="E416" s="33" t="inlineStr"/>
      <c r="F416" s="33" t="inlineStr"/>
      <c r="G416" s="33" t="inlineStr"/>
      <c r="H416" s="33" t="inlineStr"/>
      <c r="I416" s="33" t="inlineStr"/>
      <c r="J416" s="33" t="inlineStr"/>
      <c r="K416" s="33" t="inlineStr"/>
      <c r="L416" s="33" t="inlineStr"/>
      <c r="M416" s="33" t="inlineStr"/>
      <c r="N416" s="33" t="inlineStr"/>
      <c r="O416" s="33" t="inlineStr"/>
      <c r="P416" s="33" t="inlineStr"/>
      <c r="Q416" s="33" t="inlineStr"/>
      <c r="R416" s="33" t="inlineStr"/>
      <c r="S416" s="33" t="inlineStr"/>
      <c r="T416" s="33" t="inlineStr"/>
      <c r="U416" s="33" t="inlineStr"/>
      <c r="V416" s="33" t="inlineStr"/>
      <c r="W416" s="33" t="inlineStr"/>
      <c r="X416" s="33" t="inlineStr"/>
      <c r="Y416" s="33" t="inlineStr"/>
      <c r="Z416" s="33" t="inlineStr"/>
      <c r="AA416" s="33" t="inlineStr"/>
      <c r="AB416" s="33" t="inlineStr"/>
      <c r="AC416" s="33" t="inlineStr"/>
      <c r="AD416" s="33" t="inlineStr"/>
      <c r="AE416" s="33" t="inlineStr"/>
      <c r="AF416" s="33" t="inlineStr"/>
      <c r="AG416" s="33" t="inlineStr"/>
      <c r="AH416">
        <f>COUNTA(D416:D416)&gt;0</f>
        <v/>
      </c>
      <c r="AI416">
        <f>TRUE</f>
        <v/>
      </c>
      <c r="AJ416">
        <f>FALSE</f>
        <v/>
      </c>
      <c r="AK416">
        <f>IF(AH416,"ANSWERED","MISSING")</f>
        <v/>
      </c>
      <c r="AL416" t="inlineStr">
        <is>
          <t>NO_DEPENDENCY</t>
        </is>
      </c>
    </row>
    <row r="417" ht="24" customHeight="1">
      <c r="A417" s="28" t="inlineStr">
        <is>
          <t>AMLE — TARGETED FINANCIAL SANCTIONS AND COMPLIANCE WITH FUND TRANSFERS REGULATION</t>
        </is>
      </c>
      <c r="B417" s="28" t="n"/>
      <c r="C417" s="28" t="n"/>
      <c r="D417" s="28" t="n"/>
      <c r="E417" s="28" t="n"/>
      <c r="F417" s="28" t="n"/>
      <c r="G417" s="28" t="n"/>
      <c r="H417" s="28" t="n"/>
      <c r="I417" s="28" t="n"/>
      <c r="J417" s="28" t="n"/>
      <c r="K417" s="28" t="n"/>
      <c r="L417" s="28" t="n"/>
      <c r="M417" s="28" t="n"/>
      <c r="N417" s="28" t="n"/>
      <c r="O417" s="28" t="n"/>
      <c r="P417" s="28" t="n"/>
      <c r="Q417" s="28" t="n"/>
      <c r="R417" s="28" t="n"/>
      <c r="S417" s="28" t="n"/>
      <c r="T417" s="28" t="n"/>
      <c r="U417" s="28" t="n"/>
      <c r="V417" s="28" t="n"/>
      <c r="W417" s="28" t="n"/>
      <c r="X417" s="28" t="n"/>
      <c r="Y417" s="28" t="n"/>
      <c r="Z417" s="28" t="n"/>
      <c r="AA417" s="28" t="n"/>
      <c r="AB417" s="28" t="n"/>
      <c r="AC417" s="28" t="n"/>
      <c r="AD417" s="28" t="n"/>
      <c r="AE417" s="28" t="n"/>
      <c r="AF417" s="28" t="n"/>
      <c r="AG417" s="28" t="n"/>
    </row>
    <row r="418">
      <c r="A418" s="29" t="inlineStr">
        <is>
          <t>CASP_AMLE_411_v1</t>
        </is>
      </c>
      <c r="B418" s="30" t="inlineStr">
        <is>
          <t>TFS Implementation Time (Hours)</t>
        </is>
      </c>
      <c r="C418" s="31" t="inlineStr">
        <is>
          <t>This datapoint is applicable for all sectors.
Indicate the maximum number of hours experienced over the reference period between the publication of the TFS in the Official Journal of the EU (which can be set on 23.59 of…</t>
        </is>
      </c>
      <c r="D418" s="32" t="inlineStr"/>
      <c r="E418" s="33" t="inlineStr"/>
      <c r="F418" s="33" t="inlineStr"/>
      <c r="G418" s="33" t="inlineStr"/>
      <c r="H418" s="33" t="inlineStr"/>
      <c r="I418" s="33" t="inlineStr"/>
      <c r="J418" s="33" t="inlineStr"/>
      <c r="K418" s="33" t="inlineStr"/>
      <c r="L418" s="33" t="inlineStr"/>
      <c r="M418" s="33" t="inlineStr"/>
      <c r="N418" s="33" t="inlineStr"/>
      <c r="O418" s="33" t="inlineStr"/>
      <c r="P418" s="33" t="inlineStr"/>
      <c r="Q418" s="33" t="inlineStr"/>
      <c r="R418" s="33" t="inlineStr"/>
      <c r="S418" s="33" t="inlineStr"/>
      <c r="T418" s="33" t="inlineStr"/>
      <c r="U418" s="33" t="inlineStr"/>
      <c r="V418" s="33" t="inlineStr"/>
      <c r="W418" s="33" t="inlineStr"/>
      <c r="X418" s="33" t="inlineStr"/>
      <c r="Y418" s="33" t="inlineStr"/>
      <c r="Z418" s="33" t="inlineStr"/>
      <c r="AA418" s="33" t="inlineStr"/>
      <c r="AB418" s="33" t="inlineStr"/>
      <c r="AC418" s="33" t="inlineStr"/>
      <c r="AD418" s="33" t="inlineStr"/>
      <c r="AE418" s="33" t="inlineStr"/>
      <c r="AF418" s="33" t="inlineStr"/>
      <c r="AG418" s="33" t="inlineStr"/>
      <c r="AH418">
        <f>COUNTA(D418:D418)&gt;0</f>
        <v/>
      </c>
      <c r="AI418">
        <f>TRUE</f>
        <v/>
      </c>
      <c r="AJ418">
        <f>FALSE</f>
        <v/>
      </c>
      <c r="AK418">
        <f>IF(AH418,"ANSWERED","MISSING")</f>
        <v/>
      </c>
      <c r="AL418" t="inlineStr">
        <is>
          <t>NO_DEPENDENCY</t>
        </is>
      </c>
    </row>
    <row r="419">
      <c r="A419" s="29" t="inlineStr">
        <is>
          <t>CASP_AMLE_412_v1</t>
        </is>
      </c>
      <c r="B419" s="30" t="inlineStr">
        <is>
          <t>Outbound Transfers with Information Requests (RFI)</t>
        </is>
      </c>
      <c r="C419" s="31" t="inlineStr">
        <is>
          <t>This datapoint is only applicable for reporting obliged entities acting as a Credit Institution, Credit Provider, Electronic Money Institution, Payment Institution, CASP and Other Obliged Entities.
Indicate the number o…</t>
        </is>
      </c>
      <c r="D419" s="32" t="inlineStr"/>
      <c r="E419" s="33" t="inlineStr"/>
      <c r="F419" s="33" t="inlineStr"/>
      <c r="G419" s="33" t="inlineStr"/>
      <c r="H419" s="33" t="inlineStr"/>
      <c r="I419" s="33" t="inlineStr"/>
      <c r="J419" s="33" t="inlineStr"/>
      <c r="K419" s="33" t="inlineStr"/>
      <c r="L419" s="33" t="inlineStr"/>
      <c r="M419" s="33" t="inlineStr"/>
      <c r="N419" s="33" t="inlineStr"/>
      <c r="O419" s="33" t="inlineStr"/>
      <c r="P419" s="33" t="inlineStr"/>
      <c r="Q419" s="33" t="inlineStr"/>
      <c r="R419" s="33" t="inlineStr"/>
      <c r="S419" s="33" t="inlineStr"/>
      <c r="T419" s="33" t="inlineStr"/>
      <c r="U419" s="33" t="inlineStr"/>
      <c r="V419" s="33" t="inlineStr"/>
      <c r="W419" s="33" t="inlineStr"/>
      <c r="X419" s="33" t="inlineStr"/>
      <c r="Y419" s="33" t="inlineStr"/>
      <c r="Z419" s="33" t="inlineStr"/>
      <c r="AA419" s="33" t="inlineStr"/>
      <c r="AB419" s="33" t="inlineStr"/>
      <c r="AC419" s="33" t="inlineStr"/>
      <c r="AD419" s="33" t="inlineStr"/>
      <c r="AE419" s="33" t="inlineStr"/>
      <c r="AF419" s="33" t="inlineStr"/>
      <c r="AG419" s="33" t="inlineStr"/>
      <c r="AH419">
        <f>COUNTA(D419:D419)&gt;0</f>
        <v/>
      </c>
      <c r="AI419">
        <f>TRUE</f>
        <v/>
      </c>
      <c r="AJ419">
        <f>FALSE</f>
        <v/>
      </c>
      <c r="AK419">
        <f>IF(AH419,"ANSWERED","MISSING")</f>
        <v/>
      </c>
      <c r="AL419" t="inlineStr">
        <is>
          <t>NO_DEPENDENCY</t>
        </is>
      </c>
    </row>
    <row r="420">
      <c r="A420" s="29" t="inlineStr">
        <is>
          <t>CASP_AMLE_413_v1</t>
        </is>
      </c>
      <c r="B420" s="30" t="inlineStr">
        <is>
          <t>Total Outbound Transfers</t>
        </is>
      </c>
      <c r="C420" s="31" t="inlineStr">
        <is>
          <t>This datapoint is only applicable for reporting obliged entities acting as a Credit Institution, Credit Provider, Electronic Money Institution, Payment Institution, CASP and Other Obliged Entities
Indicate the total num…</t>
        </is>
      </c>
      <c r="D420" s="32" t="inlineStr"/>
      <c r="E420" s="33" t="inlineStr"/>
      <c r="F420" s="33" t="inlineStr"/>
      <c r="G420" s="33" t="inlineStr"/>
      <c r="H420" s="33" t="inlineStr"/>
      <c r="I420" s="33" t="inlineStr"/>
      <c r="J420" s="33" t="inlineStr"/>
      <c r="K420" s="33" t="inlineStr"/>
      <c r="L420" s="33" t="inlineStr"/>
      <c r="M420" s="33" t="inlineStr"/>
      <c r="N420" s="33" t="inlineStr"/>
      <c r="O420" s="33" t="inlineStr"/>
      <c r="P420" s="33" t="inlineStr"/>
      <c r="Q420" s="33" t="inlineStr"/>
      <c r="R420" s="33" t="inlineStr"/>
      <c r="S420" s="33" t="inlineStr"/>
      <c r="T420" s="33" t="inlineStr"/>
      <c r="U420" s="33" t="inlineStr"/>
      <c r="V420" s="33" t="inlineStr"/>
      <c r="W420" s="33" t="inlineStr"/>
      <c r="X420" s="33" t="inlineStr"/>
      <c r="Y420" s="33" t="inlineStr"/>
      <c r="Z420" s="33" t="inlineStr"/>
      <c r="AA420" s="33" t="inlineStr"/>
      <c r="AB420" s="33" t="inlineStr"/>
      <c r="AC420" s="33" t="inlineStr"/>
      <c r="AD420" s="33" t="inlineStr"/>
      <c r="AE420" s="33" t="inlineStr"/>
      <c r="AF420" s="33" t="inlineStr"/>
      <c r="AG420" s="33" t="inlineStr"/>
      <c r="AH420">
        <f>COUNTA(D420:D420)&gt;0</f>
        <v/>
      </c>
      <c r="AI420">
        <f>TRUE</f>
        <v/>
      </c>
      <c r="AJ420">
        <f>FALSE</f>
        <v/>
      </c>
      <c r="AK420">
        <f>IF(AH420,"ANSWERED","MISSING")</f>
        <v/>
      </c>
      <c r="AL420" t="inlineStr">
        <is>
          <t>NO_DEPENDENCY</t>
        </is>
      </c>
    </row>
    <row r="421">
      <c r="A421" s="29" t="inlineStr">
        <is>
          <t>CASP_AMLE_414_v1</t>
        </is>
      </c>
      <c r="B421" s="30" t="inlineStr">
        <is>
          <t>Rejected/Returned Outbound Transfers (%)</t>
        </is>
      </c>
      <c r="C421" s="31" t="inlineStr">
        <is>
          <t>This datapoint is only applicable for reporting obliged entities acting as a Credit Institution, Credit Provider, Electronic Money Institution, Payment Institution, Crypto-Asset Service Provider and Other Obliged Entiti…</t>
        </is>
      </c>
      <c r="D421" s="32" t="inlineStr"/>
      <c r="E421" s="33" t="inlineStr"/>
      <c r="F421" s="33" t="inlineStr"/>
      <c r="G421" s="33" t="inlineStr"/>
      <c r="H421" s="33" t="inlineStr"/>
      <c r="I421" s="33" t="inlineStr"/>
      <c r="J421" s="33" t="inlineStr"/>
      <c r="K421" s="33" t="inlineStr"/>
      <c r="L421" s="33" t="inlineStr"/>
      <c r="M421" s="33" t="inlineStr"/>
      <c r="N421" s="33" t="inlineStr"/>
      <c r="O421" s="33" t="inlineStr"/>
      <c r="P421" s="33" t="inlineStr"/>
      <c r="Q421" s="33" t="inlineStr"/>
      <c r="R421" s="33" t="inlineStr"/>
      <c r="S421" s="33" t="inlineStr"/>
      <c r="T421" s="33" t="inlineStr"/>
      <c r="U421" s="33" t="inlineStr"/>
      <c r="V421" s="33" t="inlineStr"/>
      <c r="W421" s="33" t="inlineStr"/>
      <c r="X421" s="33" t="inlineStr"/>
      <c r="Y421" s="33" t="inlineStr"/>
      <c r="Z421" s="33" t="inlineStr"/>
      <c r="AA421" s="33" t="inlineStr"/>
      <c r="AB421" s="33" t="inlineStr"/>
      <c r="AC421" s="33" t="inlineStr"/>
      <c r="AD421" s="33" t="inlineStr"/>
      <c r="AE421" s="33" t="inlineStr"/>
      <c r="AF421" s="33" t="inlineStr"/>
      <c r="AG421" s="33" t="inlineStr"/>
      <c r="AH421">
        <f>COUNTA(D421:D421)&gt;0</f>
        <v/>
      </c>
      <c r="AI421">
        <f>TRUE</f>
        <v/>
      </c>
      <c r="AJ421">
        <f>FALSE</f>
        <v/>
      </c>
      <c r="AK421">
        <f>IF(AH421,"ANSWERED","MISSING")</f>
        <v/>
      </c>
      <c r="AL421" t="inlineStr">
        <is>
          <t>NO_DEPENDENCY</t>
        </is>
      </c>
    </row>
    <row r="422" ht="24" customHeight="1">
      <c r="A422" s="28" t="inlineStr">
        <is>
          <t>AMLE — GROUP REPORTING</t>
        </is>
      </c>
      <c r="B422" s="28" t="n"/>
      <c r="C422" s="28" t="n"/>
      <c r="D422" s="28" t="n"/>
      <c r="E422" s="28" t="n"/>
      <c r="F422" s="28" t="n"/>
      <c r="G422" s="28" t="n"/>
      <c r="H422" s="28" t="n"/>
      <c r="I422" s="28" t="n"/>
      <c r="J422" s="28" t="n"/>
      <c r="K422" s="28" t="n"/>
      <c r="L422" s="28" t="n"/>
      <c r="M422" s="28" t="n"/>
      <c r="N422" s="28" t="n"/>
      <c r="O422" s="28" t="n"/>
      <c r="P422" s="28" t="n"/>
      <c r="Q422" s="28" t="n"/>
      <c r="R422" s="28" t="n"/>
      <c r="S422" s="28" t="n"/>
      <c r="T422" s="28" t="n"/>
      <c r="U422" s="28" t="n"/>
      <c r="V422" s="28" t="n"/>
      <c r="W422" s="28" t="n"/>
      <c r="X422" s="28" t="n"/>
      <c r="Y422" s="28" t="n"/>
      <c r="Z422" s="28" t="n"/>
      <c r="AA422" s="28" t="n"/>
      <c r="AB422" s="28" t="n"/>
      <c r="AC422" s="28" t="n"/>
      <c r="AD422" s="28" t="n"/>
      <c r="AE422" s="28" t="n"/>
      <c r="AF422" s="28" t="n"/>
      <c r="AG422" s="28" t="n"/>
    </row>
    <row r="423">
      <c r="A423" s="29" t="inlineStr">
        <is>
          <t>CASP_AMLE_415_v1</t>
        </is>
      </c>
      <c r="B423" s="30" t="inlineStr">
        <is>
          <t>Group Reporting - Group Entities Reporting on CDD</t>
        </is>
      </c>
      <c r="C423" s="31" t="inlineStr">
        <is>
          <t>Indicate the percentage of group entities that provided reports to the Group AML compliance on CDD during the reference year.
Examples of information included in such reports (strictly indicative):
- Customers onboarded…</t>
        </is>
      </c>
      <c r="D423" s="32" t="inlineStr"/>
      <c r="E423" s="33" t="inlineStr"/>
      <c r="F423" s="33" t="inlineStr"/>
      <c r="G423" s="33" t="inlineStr"/>
      <c r="H423" s="33" t="inlineStr"/>
      <c r="I423" s="33" t="inlineStr"/>
      <c r="J423" s="33" t="inlineStr"/>
      <c r="K423" s="33" t="inlineStr"/>
      <c r="L423" s="33" t="inlineStr"/>
      <c r="M423" s="33" t="inlineStr"/>
      <c r="N423" s="33" t="inlineStr"/>
      <c r="O423" s="33" t="inlineStr"/>
      <c r="P423" s="33" t="inlineStr"/>
      <c r="Q423" s="33" t="inlineStr"/>
      <c r="R423" s="33" t="inlineStr"/>
      <c r="S423" s="33" t="inlineStr"/>
      <c r="T423" s="33" t="inlineStr"/>
      <c r="U423" s="33" t="inlineStr"/>
      <c r="V423" s="33" t="inlineStr"/>
      <c r="W423" s="33" t="inlineStr"/>
      <c r="X423" s="33" t="inlineStr"/>
      <c r="Y423" s="33" t="inlineStr"/>
      <c r="Z423" s="33" t="inlineStr"/>
      <c r="AA423" s="33" t="inlineStr"/>
      <c r="AB423" s="33" t="inlineStr"/>
      <c r="AC423" s="33" t="inlineStr"/>
      <c r="AD423" s="33" t="inlineStr"/>
      <c r="AE423" s="33" t="inlineStr"/>
      <c r="AF423" s="33" t="inlineStr"/>
      <c r="AG423" s="33" t="inlineStr"/>
      <c r="AH423">
        <f>COUNTA(D423:D423)&gt;0</f>
        <v/>
      </c>
      <c r="AI423">
        <f>TRUE</f>
        <v/>
      </c>
      <c r="AJ423">
        <f>FALSE</f>
        <v/>
      </c>
      <c r="AK423">
        <f>IF(AH423,"ANSWERED","MISSING")</f>
        <v/>
      </c>
      <c r="AL423" t="inlineStr">
        <is>
          <t>NO_DEPENDENCY</t>
        </is>
      </c>
    </row>
    <row r="424">
      <c r="A424" s="29" t="inlineStr">
        <is>
          <t>CASP_AMLE_416_v1</t>
        </is>
      </c>
      <c r="B424" s="30" t="inlineStr">
        <is>
          <t>Group Reporting - Group Entities Reporting on Ongoing Monitoring</t>
        </is>
      </c>
      <c r="C424" s="31" t="inlineStr">
        <is>
          <t>Indicate the percentage of group entities that provided reports to the Group AML compliance on ongoing monitoring during the reference year.
Examples of information included in such reports (strictly indicative):
- Tota…</t>
        </is>
      </c>
      <c r="D424" s="32" t="inlineStr"/>
      <c r="E424" s="33" t="inlineStr"/>
      <c r="F424" s="33" t="inlineStr"/>
      <c r="G424" s="33" t="inlineStr"/>
      <c r="H424" s="33" t="inlineStr"/>
      <c r="I424" s="33" t="inlineStr"/>
      <c r="J424" s="33" t="inlineStr"/>
      <c r="K424" s="33" t="inlineStr"/>
      <c r="L424" s="33" t="inlineStr"/>
      <c r="M424" s="33" t="inlineStr"/>
      <c r="N424" s="33" t="inlineStr"/>
      <c r="O424" s="33" t="inlineStr"/>
      <c r="P424" s="33" t="inlineStr"/>
      <c r="Q424" s="33" t="inlineStr"/>
      <c r="R424" s="33" t="inlineStr"/>
      <c r="S424" s="33" t="inlineStr"/>
      <c r="T424" s="33" t="inlineStr"/>
      <c r="U424" s="33" t="inlineStr"/>
      <c r="V424" s="33" t="inlineStr"/>
      <c r="W424" s="33" t="inlineStr"/>
      <c r="X424" s="33" t="inlineStr"/>
      <c r="Y424" s="33" t="inlineStr"/>
      <c r="Z424" s="33" t="inlineStr"/>
      <c r="AA424" s="33" t="inlineStr"/>
      <c r="AB424" s="33" t="inlineStr"/>
      <c r="AC424" s="33" t="inlineStr"/>
      <c r="AD424" s="33" t="inlineStr"/>
      <c r="AE424" s="33" t="inlineStr"/>
      <c r="AF424" s="33" t="inlineStr"/>
      <c r="AG424" s="33" t="inlineStr"/>
      <c r="AH424">
        <f>COUNTA(D424:D424)&gt;0</f>
        <v/>
      </c>
      <c r="AI424">
        <f>TRUE</f>
        <v/>
      </c>
      <c r="AJ424">
        <f>FALSE</f>
        <v/>
      </c>
      <c r="AK424">
        <f>IF(AH424,"ANSWERED","MISSING")</f>
        <v/>
      </c>
      <c r="AL424" t="inlineStr">
        <is>
          <t>NO_DEPENDENCY</t>
        </is>
      </c>
    </row>
    <row r="425">
      <c r="A425" s="29" t="inlineStr">
        <is>
          <t>CASP_AMLE_417_v1</t>
        </is>
      </c>
      <c r="B425" s="30" t="inlineStr">
        <is>
          <t>Group Reporting - Group Entities Reporting on STRs</t>
        </is>
      </c>
      <c r="C425" s="31" t="inlineStr">
        <is>
          <t>Indicate the percentage of group entities that provided reports to the Group AML compliance on Suspicious Transaction Indicates (STRs) during the reference year.
Examples of information included in such reports (strictl…</t>
        </is>
      </c>
      <c r="D425" s="32" t="inlineStr"/>
      <c r="E425" s="33" t="inlineStr"/>
      <c r="F425" s="33" t="inlineStr"/>
      <c r="G425" s="33" t="inlineStr"/>
      <c r="H425" s="33" t="inlineStr"/>
      <c r="I425" s="33" t="inlineStr"/>
      <c r="J425" s="33" t="inlineStr"/>
      <c r="K425" s="33" t="inlineStr"/>
      <c r="L425" s="33" t="inlineStr"/>
      <c r="M425" s="33" t="inlineStr"/>
      <c r="N425" s="33" t="inlineStr"/>
      <c r="O425" s="33" t="inlineStr"/>
      <c r="P425" s="33" t="inlineStr"/>
      <c r="Q425" s="33" t="inlineStr"/>
      <c r="R425" s="33" t="inlineStr"/>
      <c r="S425" s="33" t="inlineStr"/>
      <c r="T425" s="33" t="inlineStr"/>
      <c r="U425" s="33" t="inlineStr"/>
      <c r="V425" s="33" t="inlineStr"/>
      <c r="W425" s="33" t="inlineStr"/>
      <c r="X425" s="33" t="inlineStr"/>
      <c r="Y425" s="33" t="inlineStr"/>
      <c r="Z425" s="33" t="inlineStr"/>
      <c r="AA425" s="33" t="inlineStr"/>
      <c r="AB425" s="33" t="inlineStr"/>
      <c r="AC425" s="33" t="inlineStr"/>
      <c r="AD425" s="33" t="inlineStr"/>
      <c r="AE425" s="33" t="inlineStr"/>
      <c r="AF425" s="33" t="inlineStr"/>
      <c r="AG425" s="33" t="inlineStr"/>
      <c r="AH425">
        <f>COUNTA(D425:D425)&gt;0</f>
        <v/>
      </c>
      <c r="AI425">
        <f>TRUE</f>
        <v/>
      </c>
      <c r="AJ425">
        <f>FALSE</f>
        <v/>
      </c>
      <c r="AK425">
        <f>IF(AH425,"ANSWERED","MISSING")</f>
        <v/>
      </c>
      <c r="AL425" t="inlineStr">
        <is>
          <t>NO_DEPENDENCY</t>
        </is>
      </c>
    </row>
    <row r="426">
      <c r="A426" s="29" t="inlineStr">
        <is>
          <t>CASP_AMLE_418_v1</t>
        </is>
      </c>
      <c r="B426" s="30" t="inlineStr">
        <is>
          <t>Group Reporting - Group Entities Reporting on Identity and Transaction-level Information on High-risk Customers</t>
        </is>
      </c>
      <c r="C426" s="31" t="inlineStr">
        <is>
          <t>Indicate the percentage of group entities that provided reports to the Group AML compliance on identity and transaction-level information on high-risk customers during the reference year.
This datapoint should reflect t…</t>
        </is>
      </c>
      <c r="D426" s="32" t="inlineStr"/>
      <c r="E426" s="33" t="inlineStr"/>
      <c r="F426" s="33" t="inlineStr"/>
      <c r="G426" s="33" t="inlineStr"/>
      <c r="H426" s="33" t="inlineStr"/>
      <c r="I426" s="33" t="inlineStr"/>
      <c r="J426" s="33" t="inlineStr"/>
      <c r="K426" s="33" t="inlineStr"/>
      <c r="L426" s="33" t="inlineStr"/>
      <c r="M426" s="33" t="inlineStr"/>
      <c r="N426" s="33" t="inlineStr"/>
      <c r="O426" s="33" t="inlineStr"/>
      <c r="P426" s="33" t="inlineStr"/>
      <c r="Q426" s="33" t="inlineStr"/>
      <c r="R426" s="33" t="inlineStr"/>
      <c r="S426" s="33" t="inlineStr"/>
      <c r="T426" s="33" t="inlineStr"/>
      <c r="U426" s="33" t="inlineStr"/>
      <c r="V426" s="33" t="inlineStr"/>
      <c r="W426" s="33" t="inlineStr"/>
      <c r="X426" s="33" t="inlineStr"/>
      <c r="Y426" s="33" t="inlineStr"/>
      <c r="Z426" s="33" t="inlineStr"/>
      <c r="AA426" s="33" t="inlineStr"/>
      <c r="AB426" s="33" t="inlineStr"/>
      <c r="AC426" s="33" t="inlineStr"/>
      <c r="AD426" s="33" t="inlineStr"/>
      <c r="AE426" s="33" t="inlineStr"/>
      <c r="AF426" s="33" t="inlineStr"/>
      <c r="AG426" s="33" t="inlineStr"/>
      <c r="AH426">
        <f>COUNTA(D426:D426)&gt;0</f>
        <v/>
      </c>
      <c r="AI426">
        <f>TRUE</f>
        <v/>
      </c>
      <c r="AJ426">
        <f>FALSE</f>
        <v/>
      </c>
      <c r="AK426">
        <f>IF(AH426,"ANSWERED","MISSING")</f>
        <v/>
      </c>
      <c r="AL426" t="inlineStr">
        <is>
          <t>NO_DEPENDENCY</t>
        </is>
      </c>
    </row>
    <row r="427">
      <c r="A427" s="29" t="inlineStr">
        <is>
          <t>CASP_AMLE_419_v1</t>
        </is>
      </c>
      <c r="B427" s="30" t="inlineStr">
        <is>
          <t>Group Reporting - Group Entities Reporting on Deficiencies</t>
        </is>
      </c>
      <c r="C427" s="31" t="inlineStr">
        <is>
          <t>Indicate the percentage of group entities that provided reports to the Group AML compliance on deficiencies during the reference year.</t>
        </is>
      </c>
      <c r="D427" s="32" t="inlineStr"/>
      <c r="E427" s="33" t="inlineStr"/>
      <c r="F427" s="33" t="inlineStr"/>
      <c r="G427" s="33" t="inlineStr"/>
      <c r="H427" s="33" t="inlineStr"/>
      <c r="I427" s="33" t="inlineStr"/>
      <c r="J427" s="33" t="inlineStr"/>
      <c r="K427" s="33" t="inlineStr"/>
      <c r="L427" s="33" t="inlineStr"/>
      <c r="M427" s="33" t="inlineStr"/>
      <c r="N427" s="33" t="inlineStr"/>
      <c r="O427" s="33" t="inlineStr"/>
      <c r="P427" s="33" t="inlineStr"/>
      <c r="Q427" s="33" t="inlineStr"/>
      <c r="R427" s="33" t="inlineStr"/>
      <c r="S427" s="33" t="inlineStr"/>
      <c r="T427" s="33" t="inlineStr"/>
      <c r="U427" s="33" t="inlineStr"/>
      <c r="V427" s="33" t="inlineStr"/>
      <c r="W427" s="33" t="inlineStr"/>
      <c r="X427" s="33" t="inlineStr"/>
      <c r="Y427" s="33" t="inlineStr"/>
      <c r="Z427" s="33" t="inlineStr"/>
      <c r="AA427" s="33" t="inlineStr"/>
      <c r="AB427" s="33" t="inlineStr"/>
      <c r="AC427" s="33" t="inlineStr"/>
      <c r="AD427" s="33" t="inlineStr"/>
      <c r="AE427" s="33" t="inlineStr"/>
      <c r="AF427" s="33" t="inlineStr"/>
      <c r="AG427" s="33" t="inlineStr"/>
      <c r="AH427">
        <f>COUNTA(D427:D427)&gt;0</f>
        <v/>
      </c>
      <c r="AI427">
        <f>TRUE</f>
        <v/>
      </c>
      <c r="AJ427">
        <f>FALSE</f>
        <v/>
      </c>
      <c r="AK427">
        <f>IF(AH427,"ANSWERED","MISSING")</f>
        <v/>
      </c>
      <c r="AL427" t="inlineStr">
        <is>
          <t>NO_DEPENDENCY</t>
        </is>
      </c>
    </row>
    <row r="428">
      <c r="A428" s="29" t="inlineStr">
        <is>
          <t>CASP_AMLE_420_v1</t>
        </is>
      </c>
      <c r="B428" s="30" t="inlineStr">
        <is>
          <t>Group Reporting - Jurisdictions subject to Compliance Reviews</t>
        </is>
      </c>
      <c r="C428" s="31" t="inlineStr">
        <is>
          <t>Indicate the percentage of jurisdictions in which the group is established which were subject to reviews performed by the group AML/CFT compliance function during the three-year period comprising the reference year and…</t>
        </is>
      </c>
      <c r="D428" s="32" t="inlineStr"/>
      <c r="E428" s="33" t="inlineStr"/>
      <c r="F428" s="33" t="inlineStr"/>
      <c r="G428" s="33" t="inlineStr"/>
      <c r="H428" s="33" t="inlineStr"/>
      <c r="I428" s="33" t="inlineStr"/>
      <c r="J428" s="33" t="inlineStr"/>
      <c r="K428" s="33" t="inlineStr"/>
      <c r="L428" s="33" t="inlineStr"/>
      <c r="M428" s="33" t="inlineStr"/>
      <c r="N428" s="33" t="inlineStr"/>
      <c r="O428" s="33" t="inlineStr"/>
      <c r="P428" s="33" t="inlineStr"/>
      <c r="Q428" s="33" t="inlineStr"/>
      <c r="R428" s="33" t="inlineStr"/>
      <c r="S428" s="33" t="inlineStr"/>
      <c r="T428" s="33" t="inlineStr"/>
      <c r="U428" s="33" t="inlineStr"/>
      <c r="V428" s="33" t="inlineStr"/>
      <c r="W428" s="33" t="inlineStr"/>
      <c r="X428" s="33" t="inlineStr"/>
      <c r="Y428" s="33" t="inlineStr"/>
      <c r="Z428" s="33" t="inlineStr"/>
      <c r="AA428" s="33" t="inlineStr"/>
      <c r="AB428" s="33" t="inlineStr"/>
      <c r="AC428" s="33" t="inlineStr"/>
      <c r="AD428" s="33" t="inlineStr"/>
      <c r="AE428" s="33" t="inlineStr"/>
      <c r="AF428" s="33" t="inlineStr"/>
      <c r="AG428" s="33" t="inlineStr"/>
      <c r="AH428">
        <f>COUNTA(D428:D428)&gt;0</f>
        <v/>
      </c>
      <c r="AI428">
        <f>TRUE</f>
        <v/>
      </c>
      <c r="AJ428">
        <f>FALSE</f>
        <v/>
      </c>
      <c r="AK428">
        <f>IF(AH428,"ANSWERED","MISSING")</f>
        <v/>
      </c>
      <c r="AL428" t="inlineStr">
        <is>
          <t>NO_DEPENDENCY</t>
        </is>
      </c>
    </row>
    <row r="429">
      <c r="A429" s="29" t="inlineStr">
        <is>
          <t>CASP_AMLE_421_v1</t>
        </is>
      </c>
      <c r="B429" s="30" t="inlineStr">
        <is>
          <t>Group Entities with Deficiencies (within EU/EEA)</t>
        </is>
      </c>
      <c r="C429" s="31" t="inlineStr">
        <is>
          <t>Indicate the number of group entities in the EU/EEA for which deficiencies were identified by competent AML/CFT supervisors during the reference year.
This includes (but is not restricted to) AML/CFT control deficiencie…</t>
        </is>
      </c>
      <c r="D429" s="32" t="inlineStr"/>
      <c r="E429" s="33" t="inlineStr"/>
      <c r="F429" s="33" t="inlineStr"/>
      <c r="G429" s="33" t="inlineStr"/>
      <c r="H429" s="33" t="inlineStr"/>
      <c r="I429" s="33" t="inlineStr"/>
      <c r="J429" s="33" t="inlineStr"/>
      <c r="K429" s="33" t="inlineStr"/>
      <c r="L429" s="33" t="inlineStr"/>
      <c r="M429" s="33" t="inlineStr"/>
      <c r="N429" s="33" t="inlineStr"/>
      <c r="O429" s="33" t="inlineStr"/>
      <c r="P429" s="33" t="inlineStr"/>
      <c r="Q429" s="33" t="inlineStr"/>
      <c r="R429" s="33" t="inlineStr"/>
      <c r="S429" s="33" t="inlineStr"/>
      <c r="T429" s="33" t="inlineStr"/>
      <c r="U429" s="33" t="inlineStr"/>
      <c r="V429" s="33" t="inlineStr"/>
      <c r="W429" s="33" t="inlineStr"/>
      <c r="X429" s="33" t="inlineStr"/>
      <c r="Y429" s="33" t="inlineStr"/>
      <c r="Z429" s="33" t="inlineStr"/>
      <c r="AA429" s="33" t="inlineStr"/>
      <c r="AB429" s="33" t="inlineStr"/>
      <c r="AC429" s="33" t="inlineStr"/>
      <c r="AD429" s="33" t="inlineStr"/>
      <c r="AE429" s="33" t="inlineStr"/>
      <c r="AF429" s="33" t="inlineStr"/>
      <c r="AG429" s="33" t="inlineStr"/>
      <c r="AH429">
        <f>COUNTA(D429:D429)&gt;0</f>
        <v/>
      </c>
      <c r="AI429">
        <f>TRUE</f>
        <v/>
      </c>
      <c r="AJ429">
        <f>FALSE</f>
        <v/>
      </c>
      <c r="AK429">
        <f>IF(AH429,"ANSWERED","MISSING")</f>
        <v/>
      </c>
      <c r="AL429" t="inlineStr">
        <is>
          <t>NO_DEPENDENCY</t>
        </is>
      </c>
    </row>
    <row r="430">
      <c r="A430" s="29" t="inlineStr">
        <is>
          <t>CASP_AMLE_422_v1</t>
        </is>
      </c>
      <c r="B430" s="30" t="inlineStr">
        <is>
          <t>Group Entities with Deficiencies (outside EU/EEA)</t>
        </is>
      </c>
      <c r="C430" s="31" t="inlineStr">
        <is>
          <t>Indicate the number of group entities outside the EU/EEA for which deficiencies were identified by competent AML/CFT supervisors during the reference year.
This includes (but is not restricted to) AML/CFT control defici…</t>
        </is>
      </c>
      <c r="D430" s="32" t="inlineStr"/>
      <c r="E430" s="33" t="inlineStr"/>
      <c r="F430" s="33" t="inlineStr"/>
      <c r="G430" s="33" t="inlineStr"/>
      <c r="H430" s="33" t="inlineStr"/>
      <c r="I430" s="33" t="inlineStr"/>
      <c r="J430" s="33" t="inlineStr"/>
      <c r="K430" s="33" t="inlineStr"/>
      <c r="L430" s="33" t="inlineStr"/>
      <c r="M430" s="33" t="inlineStr"/>
      <c r="N430" s="33" t="inlineStr"/>
      <c r="O430" s="33" t="inlineStr"/>
      <c r="P430" s="33" t="inlineStr"/>
      <c r="Q430" s="33" t="inlineStr"/>
      <c r="R430" s="33" t="inlineStr"/>
      <c r="S430" s="33" t="inlineStr"/>
      <c r="T430" s="33" t="inlineStr"/>
      <c r="U430" s="33" t="inlineStr"/>
      <c r="V430" s="33" t="inlineStr"/>
      <c r="W430" s="33" t="inlineStr"/>
      <c r="X430" s="33" t="inlineStr"/>
      <c r="Y430" s="33" t="inlineStr"/>
      <c r="Z430" s="33" t="inlineStr"/>
      <c r="AA430" s="33" t="inlineStr"/>
      <c r="AB430" s="33" t="inlineStr"/>
      <c r="AC430" s="33" t="inlineStr"/>
      <c r="AD430" s="33" t="inlineStr"/>
      <c r="AE430" s="33" t="inlineStr"/>
      <c r="AF430" s="33" t="inlineStr"/>
      <c r="AG430" s="33" t="inlineStr"/>
      <c r="AH430">
        <f>COUNTA(D430:D430)&gt;0</f>
        <v/>
      </c>
      <c r="AI430">
        <f>TRUE</f>
        <v/>
      </c>
      <c r="AJ430">
        <f>FALSE</f>
        <v/>
      </c>
      <c r="AK430">
        <f>IF(AH430,"ANSWERED","MISSING")</f>
        <v/>
      </c>
      <c r="AL430" t="inlineStr">
        <is>
          <t>NO_DEPENDENCY</t>
        </is>
      </c>
    </row>
    <row r="431" ht="24" customHeight="1">
      <c r="A431" s="28" t="inlineStr">
        <is>
          <t>AMLE — MLRO, MONITORING FUNCTION AND EMPLOYEES</t>
        </is>
      </c>
      <c r="B431" s="28" t="n"/>
      <c r="C431" s="28" t="n"/>
      <c r="D431" s="28" t="n"/>
      <c r="E431" s="28" t="n"/>
      <c r="F431" s="28" t="n"/>
      <c r="G431" s="28" t="n"/>
      <c r="H431" s="28" t="n"/>
      <c r="I431" s="28" t="n"/>
      <c r="J431" s="28" t="n"/>
      <c r="K431" s="28" t="n"/>
      <c r="L431" s="28" t="n"/>
      <c r="M431" s="28" t="n"/>
      <c r="N431" s="28" t="n"/>
      <c r="O431" s="28" t="n"/>
      <c r="P431" s="28" t="n"/>
      <c r="Q431" s="28" t="n"/>
      <c r="R431" s="28" t="n"/>
      <c r="S431" s="28" t="n"/>
      <c r="T431" s="28" t="n"/>
      <c r="U431" s="28" t="n"/>
      <c r="V431" s="28" t="n"/>
      <c r="W431" s="28" t="n"/>
      <c r="X431" s="28" t="n"/>
      <c r="Y431" s="28" t="n"/>
      <c r="Z431" s="28" t="n"/>
      <c r="AA431" s="28" t="n"/>
      <c r="AB431" s="28" t="n"/>
      <c r="AC431" s="28" t="n"/>
      <c r="AD431" s="28" t="n"/>
      <c r="AE431" s="28" t="n"/>
      <c r="AF431" s="28" t="n"/>
      <c r="AG431" s="28" t="n"/>
    </row>
    <row r="432">
      <c r="A432" s="29" t="inlineStr">
        <is>
          <t>CASP_AMLE_423_v1</t>
        </is>
      </c>
      <c r="B432" s="30" t="inlineStr">
        <is>
          <t>How many years of experience does the MLRO have in AML/CFT?</t>
        </is>
      </c>
      <c r="C432" s="31" t="inlineStr">
        <is>
          <t>Further explanation of label not specified. Please refer to question text in label column.</t>
        </is>
      </c>
      <c r="D432" s="32" t="inlineStr"/>
      <c r="E432" s="33" t="inlineStr"/>
      <c r="F432" s="33" t="inlineStr"/>
      <c r="G432" s="33" t="inlineStr"/>
      <c r="H432" s="33" t="inlineStr"/>
      <c r="I432" s="33" t="inlineStr"/>
      <c r="J432" s="33" t="inlineStr"/>
      <c r="K432" s="33" t="inlineStr"/>
      <c r="L432" s="33" t="inlineStr"/>
      <c r="M432" s="33" t="inlineStr"/>
      <c r="N432" s="33" t="inlineStr"/>
      <c r="O432" s="33" t="inlineStr"/>
      <c r="P432" s="33" t="inlineStr"/>
      <c r="Q432" s="33" t="inlineStr"/>
      <c r="R432" s="33" t="inlineStr"/>
      <c r="S432" s="33" t="inlineStr"/>
      <c r="T432" s="33" t="inlineStr"/>
      <c r="U432" s="33" t="inlineStr"/>
      <c r="V432" s="33" t="inlineStr"/>
      <c r="W432" s="33" t="inlineStr"/>
      <c r="X432" s="33" t="inlineStr"/>
      <c r="Y432" s="33" t="inlineStr"/>
      <c r="Z432" s="33" t="inlineStr"/>
      <c r="AA432" s="33" t="inlineStr"/>
      <c r="AB432" s="33" t="inlineStr"/>
      <c r="AC432" s="33" t="inlineStr"/>
      <c r="AD432" s="33" t="inlineStr"/>
      <c r="AE432" s="33" t="inlineStr"/>
      <c r="AF432" s="33" t="inlineStr"/>
      <c r="AG432" s="33" t="inlineStr"/>
      <c r="AH432">
        <f>COUNTA(D432:D432)&gt;0</f>
        <v/>
      </c>
      <c r="AI432">
        <f>TRUE</f>
        <v/>
      </c>
      <c r="AJ432">
        <f>FALSE</f>
        <v/>
      </c>
      <c r="AK432">
        <f>IF(AH432,"ANSWERED","MISSING")</f>
        <v/>
      </c>
      <c r="AL432" t="inlineStr">
        <is>
          <t>NO_DEPENDENCY</t>
        </is>
      </c>
    </row>
    <row r="433">
      <c r="A433" s="29" t="inlineStr">
        <is>
          <t>CASP_AMLE_424_v1</t>
        </is>
      </c>
      <c r="B433" s="30" t="inlineStr">
        <is>
          <t>How many hours do you dedicate to the MLRO function on a weekly basis?</t>
        </is>
      </c>
      <c r="C433" s="31" t="inlineStr">
        <is>
          <t>Further explanation of label not specified. Please refer to question text in label column.</t>
        </is>
      </c>
      <c r="D433" s="32" t="inlineStr"/>
      <c r="E433" s="33" t="inlineStr"/>
      <c r="F433" s="33" t="inlineStr"/>
      <c r="G433" s="33" t="inlineStr"/>
      <c r="H433" s="33" t="inlineStr"/>
      <c r="I433" s="33" t="inlineStr"/>
      <c r="J433" s="33" t="inlineStr"/>
      <c r="K433" s="33" t="inlineStr"/>
      <c r="L433" s="33" t="inlineStr"/>
      <c r="M433" s="33" t="inlineStr"/>
      <c r="N433" s="33" t="inlineStr"/>
      <c r="O433" s="33" t="inlineStr"/>
      <c r="P433" s="33" t="inlineStr"/>
      <c r="Q433" s="33" t="inlineStr"/>
      <c r="R433" s="33" t="inlineStr"/>
      <c r="S433" s="33" t="inlineStr"/>
      <c r="T433" s="33" t="inlineStr"/>
      <c r="U433" s="33" t="inlineStr"/>
      <c r="V433" s="33" t="inlineStr"/>
      <c r="W433" s="33" t="inlineStr"/>
      <c r="X433" s="33" t="inlineStr"/>
      <c r="Y433" s="33" t="inlineStr"/>
      <c r="Z433" s="33" t="inlineStr"/>
      <c r="AA433" s="33" t="inlineStr"/>
      <c r="AB433" s="33" t="inlineStr"/>
      <c r="AC433" s="33" t="inlineStr"/>
      <c r="AD433" s="33" t="inlineStr"/>
      <c r="AE433" s="33" t="inlineStr"/>
      <c r="AF433" s="33" t="inlineStr"/>
      <c r="AG433" s="33" t="inlineStr"/>
      <c r="AH433">
        <f>COUNTA(D433:D433)&gt;0</f>
        <v/>
      </c>
      <c r="AI433">
        <f>TRUE</f>
        <v/>
      </c>
      <c r="AJ433">
        <f>FALSE</f>
        <v/>
      </c>
      <c r="AK433">
        <f>IF(AH433,"ANSWERED","MISSING")</f>
        <v/>
      </c>
      <c r="AL433" t="inlineStr">
        <is>
          <t>NO_DEPENDENCY</t>
        </is>
      </c>
    </row>
    <row r="434">
      <c r="A434" s="29" t="inlineStr">
        <is>
          <t>CASP_AMLE_425_v1</t>
        </is>
      </c>
      <c r="B434" s="30" t="inlineStr">
        <is>
          <t>Is the MLRO responsible for other areas other than AML/CFT within the entity?</t>
        </is>
      </c>
      <c r="C434" s="31" t="inlineStr">
        <is>
          <t>Further explanation of label not specified. Please refer to question text in label column.
OPTIONS: Yes | No</t>
        </is>
      </c>
      <c r="D434" s="32" t="inlineStr"/>
      <c r="E434" s="33" t="inlineStr"/>
      <c r="F434" s="33" t="inlineStr"/>
      <c r="G434" s="33" t="inlineStr"/>
      <c r="H434" s="33" t="inlineStr"/>
      <c r="I434" s="33" t="inlineStr"/>
      <c r="J434" s="33" t="inlineStr"/>
      <c r="K434" s="33" t="inlineStr"/>
      <c r="L434" s="33" t="inlineStr"/>
      <c r="M434" s="33" t="inlineStr"/>
      <c r="N434" s="33" t="inlineStr"/>
      <c r="O434" s="33" t="inlineStr"/>
      <c r="P434" s="33" t="inlineStr"/>
      <c r="Q434" s="33" t="inlineStr"/>
      <c r="R434" s="33" t="inlineStr"/>
      <c r="S434" s="33" t="inlineStr"/>
      <c r="T434" s="33" t="inlineStr"/>
      <c r="U434" s="33" t="inlineStr"/>
      <c r="V434" s="33" t="inlineStr"/>
      <c r="W434" s="33" t="inlineStr"/>
      <c r="X434" s="33" t="inlineStr"/>
      <c r="Y434" s="33" t="inlineStr"/>
      <c r="Z434" s="33" t="inlineStr"/>
      <c r="AA434" s="33" t="inlineStr"/>
      <c r="AB434" s="33" t="inlineStr"/>
      <c r="AC434" s="33" t="inlineStr"/>
      <c r="AD434" s="33" t="inlineStr"/>
      <c r="AE434" s="33" t="inlineStr"/>
      <c r="AF434" s="33" t="inlineStr"/>
      <c r="AG434" s="33" t="inlineStr"/>
      <c r="AH434">
        <f>COUNTA(D434:D434)&gt;0</f>
        <v/>
      </c>
      <c r="AI434">
        <f>TRUE</f>
        <v/>
      </c>
      <c r="AJ434">
        <f>FALSE</f>
        <v/>
      </c>
      <c r="AK434">
        <f>IF(AH434,"ANSWERED","MISSING")</f>
        <v/>
      </c>
      <c r="AL434" t="inlineStr">
        <is>
          <t>NO_DEPENDENCY</t>
        </is>
      </c>
    </row>
    <row r="435">
      <c r="A435" s="29" t="inlineStr">
        <is>
          <t>CASP_AMLE_426_v1</t>
        </is>
      </c>
      <c r="B435" s="30" t="inlineStr">
        <is>
          <t>Does the MLRO have a direct reporting line to the Board of Directors?</t>
        </is>
      </c>
      <c r="C435" s="31" t="inlineStr">
        <is>
          <t>Further explanation of label not specified. Please refer to question text in label column.
OPTIONS: Yes | No</t>
        </is>
      </c>
      <c r="D435" s="32" t="inlineStr"/>
      <c r="E435" s="33" t="inlineStr"/>
      <c r="F435" s="33" t="inlineStr"/>
      <c r="G435" s="33" t="inlineStr"/>
      <c r="H435" s="33" t="inlineStr"/>
      <c r="I435" s="33" t="inlineStr"/>
      <c r="J435" s="33" t="inlineStr"/>
      <c r="K435" s="33" t="inlineStr"/>
      <c r="L435" s="33" t="inlineStr"/>
      <c r="M435" s="33" t="inlineStr"/>
      <c r="N435" s="33" t="inlineStr"/>
      <c r="O435" s="33" t="inlineStr"/>
      <c r="P435" s="33" t="inlineStr"/>
      <c r="Q435" s="33" t="inlineStr"/>
      <c r="R435" s="33" t="inlineStr"/>
      <c r="S435" s="33" t="inlineStr"/>
      <c r="T435" s="33" t="inlineStr"/>
      <c r="U435" s="33" t="inlineStr"/>
      <c r="V435" s="33" t="inlineStr"/>
      <c r="W435" s="33" t="inlineStr"/>
      <c r="X435" s="33" t="inlineStr"/>
      <c r="Y435" s="33" t="inlineStr"/>
      <c r="Z435" s="33" t="inlineStr"/>
      <c r="AA435" s="33" t="inlineStr"/>
      <c r="AB435" s="33" t="inlineStr"/>
      <c r="AC435" s="33" t="inlineStr"/>
      <c r="AD435" s="33" t="inlineStr"/>
      <c r="AE435" s="33" t="inlineStr"/>
      <c r="AF435" s="33" t="inlineStr"/>
      <c r="AG435" s="33" t="inlineStr"/>
      <c r="AH435">
        <f>COUNTA(D435:D435)&gt;0</f>
        <v/>
      </c>
      <c r="AI435">
        <f>TRUE</f>
        <v/>
      </c>
      <c r="AJ435">
        <f>FALSE</f>
        <v/>
      </c>
      <c r="AK435">
        <f>IF(AH435,"ANSWERED","MISSING")</f>
        <v/>
      </c>
      <c r="AL435" t="inlineStr">
        <is>
          <t>NO_DEPENDENCY</t>
        </is>
      </c>
    </row>
    <row r="436">
      <c r="A436" s="29" t="inlineStr">
        <is>
          <t>CASP_AMLE_427_v1</t>
        </is>
      </c>
      <c r="B436" s="30" t="inlineStr">
        <is>
          <t>Has the entity appointed an officer at management level to monitor the day-to-day implementation of the AML/CFT measures, policies, controls and procedures adopted by the entity?</t>
        </is>
      </c>
      <c r="C436" s="31" t="inlineStr">
        <is>
          <t>Further explanation of label not specified. Please refer to question text in label column.
OPTIONS: Yes | No</t>
        </is>
      </c>
      <c r="D436" s="32" t="inlineStr"/>
      <c r="E436" s="33" t="inlineStr"/>
      <c r="F436" s="33" t="inlineStr"/>
      <c r="G436" s="33" t="inlineStr"/>
      <c r="H436" s="33" t="inlineStr"/>
      <c r="I436" s="33" t="inlineStr"/>
      <c r="J436" s="33" t="inlineStr"/>
      <c r="K436" s="33" t="inlineStr"/>
      <c r="L436" s="33" t="inlineStr"/>
      <c r="M436" s="33" t="inlineStr"/>
      <c r="N436" s="33" t="inlineStr"/>
      <c r="O436" s="33" t="inlineStr"/>
      <c r="P436" s="33" t="inlineStr"/>
      <c r="Q436" s="33" t="inlineStr"/>
      <c r="R436" s="33" t="inlineStr"/>
      <c r="S436" s="33" t="inlineStr"/>
      <c r="T436" s="33" t="inlineStr"/>
      <c r="U436" s="33" t="inlineStr"/>
      <c r="V436" s="33" t="inlineStr"/>
      <c r="W436" s="33" t="inlineStr"/>
      <c r="X436" s="33" t="inlineStr"/>
      <c r="Y436" s="33" t="inlineStr"/>
      <c r="Z436" s="33" t="inlineStr"/>
      <c r="AA436" s="33" t="inlineStr"/>
      <c r="AB436" s="33" t="inlineStr"/>
      <c r="AC436" s="33" t="inlineStr"/>
      <c r="AD436" s="33" t="inlineStr"/>
      <c r="AE436" s="33" t="inlineStr"/>
      <c r="AF436" s="33" t="inlineStr"/>
      <c r="AG436" s="33" t="inlineStr"/>
      <c r="AH436">
        <f>COUNTA(D436:D436)&gt;0</f>
        <v/>
      </c>
      <c r="AI436">
        <f>TRUE</f>
        <v/>
      </c>
      <c r="AJ436">
        <f>FALSE</f>
        <v/>
      </c>
      <c r="AK436">
        <f>IF(AH436,"ANSWERED","MISSING")</f>
        <v/>
      </c>
      <c r="AL436" t="inlineStr">
        <is>
          <t>NO_DEPENDENCY</t>
        </is>
      </c>
    </row>
    <row r="437">
      <c r="A437" s="29" t="inlineStr">
        <is>
          <t>CASP_AMLE_428_v1</t>
        </is>
      </c>
      <c r="B437" s="30" t="inlineStr">
        <is>
          <t>How many staff members expressed in full time equivalent (FTE) are part of the AML/CFT team (if one exists)?</t>
        </is>
      </c>
      <c r="C437" s="31" t="inlineStr">
        <is>
          <t>Further explanation of label not specified. Please refer to question text in label column.</t>
        </is>
      </c>
      <c r="D437" s="32" t="inlineStr"/>
      <c r="E437" s="33" t="inlineStr"/>
      <c r="F437" s="33" t="inlineStr"/>
      <c r="G437" s="33" t="inlineStr"/>
      <c r="H437" s="33" t="inlineStr"/>
      <c r="I437" s="33" t="inlineStr"/>
      <c r="J437" s="33" t="inlineStr"/>
      <c r="K437" s="33" t="inlineStr"/>
      <c r="L437" s="33" t="inlineStr"/>
      <c r="M437" s="33" t="inlineStr"/>
      <c r="N437" s="33" t="inlineStr"/>
      <c r="O437" s="33" t="inlineStr"/>
      <c r="P437" s="33" t="inlineStr"/>
      <c r="Q437" s="33" t="inlineStr"/>
      <c r="R437" s="33" t="inlineStr"/>
      <c r="S437" s="33" t="inlineStr"/>
      <c r="T437" s="33" t="inlineStr"/>
      <c r="U437" s="33" t="inlineStr"/>
      <c r="V437" s="33" t="inlineStr"/>
      <c r="W437" s="33" t="inlineStr"/>
      <c r="X437" s="33" t="inlineStr"/>
      <c r="Y437" s="33" t="inlineStr"/>
      <c r="Z437" s="33" t="inlineStr"/>
      <c r="AA437" s="33" t="inlineStr"/>
      <c r="AB437" s="33" t="inlineStr"/>
      <c r="AC437" s="33" t="inlineStr"/>
      <c r="AD437" s="33" t="inlineStr"/>
      <c r="AE437" s="33" t="inlineStr"/>
      <c r="AF437" s="33" t="inlineStr"/>
      <c r="AG437" s="33" t="inlineStr"/>
      <c r="AH437">
        <f>COUNTA(D437:D437)&gt;0</f>
        <v/>
      </c>
      <c r="AI437">
        <f>TRUE</f>
        <v/>
      </c>
      <c r="AJ437">
        <f>FALSE</f>
        <v/>
      </c>
      <c r="AK437">
        <f>IF(AH437,"ANSWERED","MISSING")</f>
        <v/>
      </c>
      <c r="AL437" t="inlineStr">
        <is>
          <t>NO_DEPENDENCY</t>
        </is>
      </c>
    </row>
    <row r="438" ht="24" customHeight="1">
      <c r="A438" s="28" t="inlineStr">
        <is>
          <t>AMLE — AMLA ELIGIBILITY CRITERIA</t>
        </is>
      </c>
      <c r="B438" s="28" t="n"/>
      <c r="C438" s="28" t="n"/>
      <c r="D438" s="28" t="n"/>
      <c r="E438" s="28" t="n"/>
      <c r="F438" s="28" t="n"/>
      <c r="G438" s="28" t="n"/>
      <c r="H438" s="28" t="n"/>
      <c r="I438" s="28" t="n"/>
      <c r="J438" s="28" t="n"/>
      <c r="K438" s="28" t="n"/>
      <c r="L438" s="28" t="n"/>
      <c r="M438" s="28" t="n"/>
      <c r="N438" s="28" t="n"/>
      <c r="O438" s="28" t="n"/>
      <c r="P438" s="28" t="n"/>
      <c r="Q438" s="28" t="n"/>
      <c r="R438" s="28" t="n"/>
      <c r="S438" s="28" t="n"/>
      <c r="T438" s="28" t="n"/>
      <c r="U438" s="28" t="n"/>
      <c r="V438" s="28" t="n"/>
      <c r="W438" s="28" t="n"/>
      <c r="X438" s="28" t="n"/>
      <c r="Y438" s="28" t="n"/>
      <c r="Z438" s="28" t="n"/>
      <c r="AA438" s="28" t="n"/>
      <c r="AB438" s="28" t="n"/>
      <c r="AC438" s="28" t="n"/>
      <c r="AD438" s="28" t="n"/>
      <c r="AE438" s="28" t="n"/>
      <c r="AF438" s="28" t="n"/>
      <c r="AG438" s="28" t="n"/>
    </row>
    <row r="439">
      <c r="A439" s="29" t="inlineStr">
        <is>
          <t>CASP_AMLE_429_v1</t>
        </is>
      </c>
      <c r="B439" s="30" t="inlineStr">
        <is>
          <t>In how many EU Member States (including the home Member State) does the obliged entity operate through establishments?</t>
        </is>
      </c>
      <c r="C439" s="31" t="inlineStr">
        <is>
          <t>Further explanation of label not specified. Please refer to question text in label column.</t>
        </is>
      </c>
      <c r="D439" s="32" t="inlineStr"/>
      <c r="E439" s="33" t="inlineStr"/>
      <c r="F439" s="33" t="inlineStr"/>
      <c r="G439" s="33" t="inlineStr"/>
      <c r="H439" s="33" t="inlineStr"/>
      <c r="I439" s="33" t="inlineStr"/>
      <c r="J439" s="33" t="inlineStr"/>
      <c r="K439" s="33" t="inlineStr"/>
      <c r="L439" s="33" t="inlineStr"/>
      <c r="M439" s="33" t="inlineStr"/>
      <c r="N439" s="33" t="inlineStr"/>
      <c r="O439" s="33" t="inlineStr"/>
      <c r="P439" s="33" t="inlineStr"/>
      <c r="Q439" s="33" t="inlineStr"/>
      <c r="R439" s="33" t="inlineStr"/>
      <c r="S439" s="33" t="inlineStr"/>
      <c r="T439" s="33" t="inlineStr"/>
      <c r="U439" s="33" t="inlineStr"/>
      <c r="V439" s="33" t="inlineStr"/>
      <c r="W439" s="33" t="inlineStr"/>
      <c r="X439" s="33" t="inlineStr"/>
      <c r="Y439" s="33" t="inlineStr"/>
      <c r="Z439" s="33" t="inlineStr"/>
      <c r="AA439" s="33" t="inlineStr"/>
      <c r="AB439" s="33" t="inlineStr"/>
      <c r="AC439" s="33" t="inlineStr"/>
      <c r="AD439" s="33" t="inlineStr"/>
      <c r="AE439" s="33" t="inlineStr"/>
      <c r="AF439" s="33" t="inlineStr"/>
      <c r="AG439" s="33" t="inlineStr"/>
      <c r="AH439">
        <f>COUNTA(D439:D439)&gt;0</f>
        <v/>
      </c>
      <c r="AI439">
        <f>TRUE</f>
        <v/>
      </c>
      <c r="AJ439">
        <f>FALSE</f>
        <v/>
      </c>
      <c r="AK439">
        <f>IF(AH439,"ANSWERED","MISSING")</f>
        <v/>
      </c>
      <c r="AL439" t="inlineStr">
        <is>
          <t>NO_DEPENDENCY</t>
        </is>
      </c>
    </row>
    <row r="440">
      <c r="A440" s="29" t="inlineStr">
        <is>
          <t>CASP_AMLE_430_v1</t>
        </is>
      </c>
      <c r="B440" s="30" t="inlineStr">
        <is>
          <t>In how many EU Member States (including the home Member State) does the obliged entity operate under the freedom to provide services (FPS)?</t>
        </is>
      </c>
      <c r="C440" s="31" t="inlineStr">
        <is>
          <t>Further explanation of label not specified. Please refer to question text in label column.</t>
        </is>
      </c>
      <c r="D440" s="32" t="inlineStr"/>
      <c r="E440" s="33" t="inlineStr"/>
      <c r="F440" s="33" t="inlineStr"/>
      <c r="G440" s="33" t="inlineStr"/>
      <c r="H440" s="33" t="inlineStr"/>
      <c r="I440" s="33" t="inlineStr"/>
      <c r="J440" s="33" t="inlineStr"/>
      <c r="K440" s="33" t="inlineStr"/>
      <c r="L440" s="33" t="inlineStr"/>
      <c r="M440" s="33" t="inlineStr"/>
      <c r="N440" s="33" t="inlineStr"/>
      <c r="O440" s="33" t="inlineStr"/>
      <c r="P440" s="33" t="inlineStr"/>
      <c r="Q440" s="33" t="inlineStr"/>
      <c r="R440" s="33" t="inlineStr"/>
      <c r="S440" s="33" t="inlineStr"/>
      <c r="T440" s="33" t="inlineStr"/>
      <c r="U440" s="33" t="inlineStr"/>
      <c r="V440" s="33" t="inlineStr"/>
      <c r="W440" s="33" t="inlineStr"/>
      <c r="X440" s="33" t="inlineStr"/>
      <c r="Y440" s="33" t="inlineStr"/>
      <c r="Z440" s="33" t="inlineStr"/>
      <c r="AA440" s="33" t="inlineStr"/>
      <c r="AB440" s="33" t="inlineStr"/>
      <c r="AC440" s="33" t="inlineStr"/>
      <c r="AD440" s="33" t="inlineStr"/>
      <c r="AE440" s="33" t="inlineStr"/>
      <c r="AF440" s="33" t="inlineStr"/>
      <c r="AG440" s="33" t="inlineStr"/>
      <c r="AH440">
        <f>COUNTA(D440:D440)&gt;0</f>
        <v/>
      </c>
      <c r="AI440">
        <f>TRUE</f>
        <v/>
      </c>
      <c r="AJ440">
        <f>FALSE</f>
        <v/>
      </c>
      <c r="AK440">
        <f>IF(AH440,"ANSWERED","MISSING")</f>
        <v/>
      </c>
      <c r="AL440" t="inlineStr">
        <is>
          <t>NO_DEPENDENCY</t>
        </is>
      </c>
    </row>
    <row r="441">
      <c r="A441" s="29" t="inlineStr">
        <is>
          <t>CASP_AMLE_431_v1</t>
        </is>
      </c>
      <c r="B441" s="30" t="inlineStr">
        <is>
          <t>Total number of EU Member States in which the obliged entity operates (establishments + FPS combined)</t>
        </is>
      </c>
      <c r="C441" s="31" t="inlineStr">
        <is>
          <t>Further explanation of label not specified. Please refer to question text in label column.</t>
        </is>
      </c>
      <c r="D441" s="32" t="inlineStr"/>
      <c r="E441" s="33" t="inlineStr"/>
      <c r="F441" s="33" t="inlineStr"/>
      <c r="G441" s="33" t="inlineStr"/>
      <c r="H441" s="33" t="inlineStr"/>
      <c r="I441" s="33" t="inlineStr"/>
      <c r="J441" s="33" t="inlineStr"/>
      <c r="K441" s="33" t="inlineStr"/>
      <c r="L441" s="33" t="inlineStr"/>
      <c r="M441" s="33" t="inlineStr"/>
      <c r="N441" s="33" t="inlineStr"/>
      <c r="O441" s="33" t="inlineStr"/>
      <c r="P441" s="33" t="inlineStr"/>
      <c r="Q441" s="33" t="inlineStr"/>
      <c r="R441" s="33" t="inlineStr"/>
      <c r="S441" s="33" t="inlineStr"/>
      <c r="T441" s="33" t="inlineStr"/>
      <c r="U441" s="33" t="inlineStr"/>
      <c r="V441" s="33" t="inlineStr"/>
      <c r="W441" s="33" t="inlineStr"/>
      <c r="X441" s="33" t="inlineStr"/>
      <c r="Y441" s="33" t="inlineStr"/>
      <c r="Z441" s="33" t="inlineStr"/>
      <c r="AA441" s="33" t="inlineStr"/>
      <c r="AB441" s="33" t="inlineStr"/>
      <c r="AC441" s="33" t="inlineStr"/>
      <c r="AD441" s="33" t="inlineStr"/>
      <c r="AE441" s="33" t="inlineStr"/>
      <c r="AF441" s="33" t="inlineStr"/>
      <c r="AG441" s="33" t="inlineStr"/>
      <c r="AH441">
        <f>COUNTA(D441:D441)&gt;0</f>
        <v/>
      </c>
      <c r="AI441">
        <f>TRUE</f>
        <v/>
      </c>
      <c r="AJ441">
        <f>FALSE</f>
        <v/>
      </c>
      <c r="AK441">
        <f>IF(AH441,"ANSWERED","MISSING")</f>
        <v/>
      </c>
      <c r="AL441" t="inlineStr">
        <is>
          <t>NO_DEPENDENCY</t>
        </is>
      </c>
    </row>
    <row r="442">
      <c r="A442" s="29" t="inlineStr">
        <is>
          <t>CASP_AMLE_432_v1</t>
        </is>
      </c>
      <c r="B442" s="30" t="inlineStr">
        <is>
          <t>Specify the EU Member States where the Authorised Entity is operating.</t>
        </is>
      </c>
      <c r="C442" s="35" t="inlineStr">
        <is>
          <t>TABLE: 49.0
Further explanation of label not specified. Please refer to question text in label column.
HOW TO ANSWER: Multiple values; one item per Value_N cell; duplicates are not allowed.
OPTIONS: Use the dropdown list; the full option list is intentionally not repeated here.
WHEN TO ANSWER: “Total number of EU Member States in which the obliged entity operates (establishments + FPS combined)” (CASP_AMLE_431) is at least “6”</t>
        </is>
      </c>
      <c r="D442" s="36" t="inlineStr"/>
      <c r="E442" s="36" t="inlineStr"/>
      <c r="F442" s="36" t="inlineStr"/>
      <c r="G442" s="36" t="inlineStr"/>
      <c r="H442" s="36" t="inlineStr"/>
      <c r="I442" s="36" t="inlineStr"/>
      <c r="J442" s="36" t="inlineStr"/>
      <c r="K442" s="36" t="inlineStr"/>
      <c r="L442" s="36" t="inlineStr"/>
      <c r="M442" s="36" t="inlineStr"/>
      <c r="N442" s="36" t="inlineStr"/>
      <c r="O442" s="36" t="inlineStr"/>
      <c r="P442" s="36" t="inlineStr"/>
      <c r="Q442" s="36" t="inlineStr"/>
      <c r="R442" s="36" t="inlineStr"/>
      <c r="S442" s="36" t="inlineStr"/>
      <c r="T442" s="36" t="inlineStr"/>
      <c r="U442" s="36" t="inlineStr"/>
      <c r="V442" s="36" t="inlineStr"/>
      <c r="W442" s="36" t="inlineStr"/>
      <c r="X442" s="36" t="inlineStr"/>
      <c r="Y442" s="36" t="inlineStr"/>
      <c r="Z442" s="36" t="inlineStr"/>
      <c r="AA442" s="36" t="inlineStr"/>
      <c r="AB442" s="36" t="inlineStr"/>
      <c r="AC442" s="36" t="inlineStr"/>
      <c r="AD442" s="36" t="inlineStr"/>
      <c r="AE442" s="36" t="inlineStr"/>
      <c r="AF442" s="36" t="inlineStr"/>
      <c r="AG442" s="36" t="inlineStr"/>
      <c r="AH442">
        <f>COUNTA(D442:AG442)&gt;0</f>
        <v/>
      </c>
      <c r="AI442">
        <f>IFERROR(AND($D$441&lt;&gt;"",$D$441&gt;=6),FALSE)</f>
        <v/>
      </c>
      <c r="AJ442">
        <f>IFERROR(AND($D$441="",NOT(AND($D$441&lt;&gt;"",$D$441&gt;=6))),FALSE)</f>
        <v/>
      </c>
      <c r="AK442">
        <f>IF(AI442,IF(AH442,"ANSWERED","MISSING"),IF(AJ442,IF(AH442,"INVALID","CONTROLLER MISSING"),IF(AH442,"INVALID","NOT APPLICABLE")))</f>
        <v/>
      </c>
      <c r="AL442" t="inlineStr">
        <is>
          <t>PARSED</t>
        </is>
      </c>
    </row>
    <row r="443">
      <c r="A443" s="29" t="inlineStr">
        <is>
          <t>CASP_AMLE_433_v1</t>
        </is>
      </c>
      <c r="B443" s="30" t="inlineStr">
        <is>
          <t>For each EU Member State, please indicate the total number of customers who are resident in that Member State where the credit or financial institution was operating at the end of the last calendar year (i.e. 2025).</t>
        </is>
      </c>
      <c r="C443" s="35" t="inlineStr">
        <is>
          <t>TABLE: 49.0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“Total number of EU Member States in which the obliged entity operates (establishments + FPS combined)” (CASP_AMLE_431) is at least “6”</t>
        </is>
      </c>
      <c r="D443" s="36" t="inlineStr"/>
      <c r="E443" s="36" t="inlineStr"/>
      <c r="F443" s="36" t="inlineStr"/>
      <c r="G443" s="36" t="inlineStr"/>
      <c r="H443" s="36" t="inlineStr"/>
      <c r="I443" s="36" t="inlineStr"/>
      <c r="J443" s="36" t="inlineStr"/>
      <c r="K443" s="36" t="inlineStr"/>
      <c r="L443" s="36" t="inlineStr"/>
      <c r="M443" s="36" t="inlineStr"/>
      <c r="N443" s="36" t="inlineStr"/>
      <c r="O443" s="36" t="inlineStr"/>
      <c r="P443" s="36" t="inlineStr"/>
      <c r="Q443" s="36" t="inlineStr"/>
      <c r="R443" s="36" t="inlineStr"/>
      <c r="S443" s="36" t="inlineStr"/>
      <c r="T443" s="36" t="inlineStr"/>
      <c r="U443" s="36" t="inlineStr"/>
      <c r="V443" s="36" t="inlineStr"/>
      <c r="W443" s="36" t="inlineStr"/>
      <c r="X443" s="36" t="inlineStr"/>
      <c r="Y443" s="36" t="inlineStr"/>
      <c r="Z443" s="36" t="inlineStr"/>
      <c r="AA443" s="36" t="inlineStr"/>
      <c r="AB443" s="36" t="inlineStr"/>
      <c r="AC443" s="36" t="inlineStr"/>
      <c r="AD443" s="36" t="inlineStr"/>
      <c r="AE443" s="36" t="inlineStr"/>
      <c r="AF443" s="36" t="inlineStr"/>
      <c r="AG443" s="36" t="inlineStr"/>
      <c r="AH443">
        <f>COUNTA(D443:AG443)&gt;0</f>
        <v/>
      </c>
      <c r="AI443">
        <f>IFERROR(AND($D$441&lt;&gt;"",$D$441&gt;=6),FALSE)</f>
        <v/>
      </c>
      <c r="AJ443">
        <f>IFERROR(AND($D$441="",NOT(AND($D$441&lt;&gt;"",$D$441&gt;=6))),FALSE)</f>
        <v/>
      </c>
      <c r="AK443">
        <f>IF(AI443,IF(AH443,"ANSWERED","MISSING"),IF(AJ443,IF(AH443,"INVALID","CONTROLLER MISSING"),IF(AH443,"INVALID","NOT APPLICABLE")))</f>
        <v/>
      </c>
      <c r="AL443" t="inlineStr">
        <is>
          <t>PARSED</t>
        </is>
      </c>
    </row>
    <row r="444">
      <c r="A444" s="29" t="inlineStr">
        <is>
          <t>CASP_AMLE_434_v1</t>
        </is>
      </c>
      <c r="B444" s="30" t="inlineStr">
        <is>
          <t>For each EU Member State, please indicate the total annual amount of incoming and outgoing transactions generated by customers in the previous year (in EUR).</t>
        </is>
      </c>
      <c r="C444" s="35" t="inlineStr">
        <is>
          <t>TABLE: 49.0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“Total number of EU Member States in which the obliged entity operates (establishments + FPS combined)” (CASP_AMLE_431) is at least “6”</t>
        </is>
      </c>
      <c r="D444" s="36" t="inlineStr"/>
      <c r="E444" s="36" t="inlineStr"/>
      <c r="F444" s="36" t="inlineStr"/>
      <c r="G444" s="36" t="inlineStr"/>
      <c r="H444" s="36" t="inlineStr"/>
      <c r="I444" s="36" t="inlineStr"/>
      <c r="J444" s="36" t="inlineStr"/>
      <c r="K444" s="36" t="inlineStr"/>
      <c r="L444" s="36" t="inlineStr"/>
      <c r="M444" s="36" t="inlineStr"/>
      <c r="N444" s="36" t="inlineStr"/>
      <c r="O444" s="36" t="inlineStr"/>
      <c r="P444" s="36" t="inlineStr"/>
      <c r="Q444" s="36" t="inlineStr"/>
      <c r="R444" s="36" t="inlineStr"/>
      <c r="S444" s="36" t="inlineStr"/>
      <c r="T444" s="36" t="inlineStr"/>
      <c r="U444" s="36" t="inlineStr"/>
      <c r="V444" s="36" t="inlineStr"/>
      <c r="W444" s="36" t="inlineStr"/>
      <c r="X444" s="36" t="inlineStr"/>
      <c r="Y444" s="36" t="inlineStr"/>
      <c r="Z444" s="36" t="inlineStr"/>
      <c r="AA444" s="36" t="inlineStr"/>
      <c r="AB444" s="36" t="inlineStr"/>
      <c r="AC444" s="36" t="inlineStr"/>
      <c r="AD444" s="36" t="inlineStr"/>
      <c r="AE444" s="36" t="inlineStr"/>
      <c r="AF444" s="36" t="inlineStr"/>
      <c r="AG444" s="36" t="inlineStr"/>
      <c r="AH444">
        <f>COUNTA(D444:AG444)&gt;0</f>
        <v/>
      </c>
      <c r="AI444">
        <f>IFERROR(AND($D$441&lt;&gt;"",$D$441&gt;=6),FALSE)</f>
        <v/>
      </c>
      <c r="AJ444">
        <f>IFERROR(AND($D$441="",NOT(AND($D$441&lt;&gt;"",$D$441&gt;=6))),FALSE)</f>
        <v/>
      </c>
      <c r="AK444">
        <f>IF(AI444,IF(AH444,"ANSWERED","MISSING"),IF(AJ444,IF(AH444,"INVALID","CONTROLLER MISSING"),IF(AH444,"INVALID","NOT APPLICABLE")))</f>
        <v/>
      </c>
      <c r="AL444" t="inlineStr">
        <is>
          <t>PARSED</t>
        </is>
      </c>
    </row>
    <row r="445">
      <c r="A445" s="29" t="inlineStr">
        <is>
          <t>CASP_AMLE_435_v1</t>
        </is>
      </c>
      <c r="B445" s="30" t="inlineStr">
        <is>
          <t>Does obliged entity belongs to a group</t>
        </is>
      </c>
      <c r="C445" s="31" t="inlineStr">
        <is>
          <t>Definition: Art 2 (41) AMLR
‘group’ means a group of undertakings which consists of a parent undertaking, its subsidiaries, as well as undertakings linked to each other by a relationship within the meaning of Article 2…
OPTIONS: Yes | No</t>
        </is>
      </c>
      <c r="D445" s="32" t="inlineStr"/>
      <c r="E445" s="33" t="inlineStr"/>
      <c r="F445" s="33" t="inlineStr"/>
      <c r="G445" s="33" t="inlineStr"/>
      <c r="H445" s="33" t="inlineStr"/>
      <c r="I445" s="33" t="inlineStr"/>
      <c r="J445" s="33" t="inlineStr"/>
      <c r="K445" s="33" t="inlineStr"/>
      <c r="L445" s="33" t="inlineStr"/>
      <c r="M445" s="33" t="inlineStr"/>
      <c r="N445" s="33" t="inlineStr"/>
      <c r="O445" s="33" t="inlineStr"/>
      <c r="P445" s="33" t="inlineStr"/>
      <c r="Q445" s="33" t="inlineStr"/>
      <c r="R445" s="33" t="inlineStr"/>
      <c r="S445" s="33" t="inlineStr"/>
      <c r="T445" s="33" t="inlineStr"/>
      <c r="U445" s="33" t="inlineStr"/>
      <c r="V445" s="33" t="inlineStr"/>
      <c r="W445" s="33" t="inlineStr"/>
      <c r="X445" s="33" t="inlineStr"/>
      <c r="Y445" s="33" t="inlineStr"/>
      <c r="Z445" s="33" t="inlineStr"/>
      <c r="AA445" s="33" t="inlineStr"/>
      <c r="AB445" s="33" t="inlineStr"/>
      <c r="AC445" s="33" t="inlineStr"/>
      <c r="AD445" s="33" t="inlineStr"/>
      <c r="AE445" s="33" t="inlineStr"/>
      <c r="AF445" s="33" t="inlineStr"/>
      <c r="AG445" s="33" t="inlineStr"/>
      <c r="AH445">
        <f>COUNTA(D445:D445)&gt;0</f>
        <v/>
      </c>
      <c r="AI445">
        <f>TRUE</f>
        <v/>
      </c>
      <c r="AJ445">
        <f>FALSE</f>
        <v/>
      </c>
      <c r="AK445">
        <f>IF(AH445,"ANSWERED","MISSING")</f>
        <v/>
      </c>
      <c r="AL445" t="inlineStr">
        <is>
          <t>NO_DEPENDENCY</t>
        </is>
      </c>
    </row>
    <row r="446">
      <c r="A446" s="29" t="inlineStr">
        <is>
          <t>CASP_AMLE_436_v1</t>
        </is>
      </c>
      <c r="B446" s="30" t="inlineStr">
        <is>
          <t>Name of Parent Undertaking</t>
        </is>
      </c>
      <c r="C446" s="31" t="inlineStr">
        <is>
          <t>Further explanation of label not specified. Please refer to question text in label column.
WHEN TO ANSWER: “Does obliged entity belongs to a group” (CASP_AMLE_435) is “Yes”</t>
        </is>
      </c>
      <c r="D446" s="36" t="inlineStr"/>
      <c r="E446" s="33" t="inlineStr"/>
      <c r="F446" s="33" t="inlineStr"/>
      <c r="G446" s="33" t="inlineStr"/>
      <c r="H446" s="33" t="inlineStr"/>
      <c r="I446" s="33" t="inlineStr"/>
      <c r="J446" s="33" t="inlineStr"/>
      <c r="K446" s="33" t="inlineStr"/>
      <c r="L446" s="33" t="inlineStr"/>
      <c r="M446" s="33" t="inlineStr"/>
      <c r="N446" s="33" t="inlineStr"/>
      <c r="O446" s="33" t="inlineStr"/>
      <c r="P446" s="33" t="inlineStr"/>
      <c r="Q446" s="33" t="inlineStr"/>
      <c r="R446" s="33" t="inlineStr"/>
      <c r="S446" s="33" t="inlineStr"/>
      <c r="T446" s="33" t="inlineStr"/>
      <c r="U446" s="33" t="inlineStr"/>
      <c r="V446" s="33" t="inlineStr"/>
      <c r="W446" s="33" t="inlineStr"/>
      <c r="X446" s="33" t="inlineStr"/>
      <c r="Y446" s="33" t="inlineStr"/>
      <c r="Z446" s="33" t="inlineStr"/>
      <c r="AA446" s="33" t="inlineStr"/>
      <c r="AB446" s="33" t="inlineStr"/>
      <c r="AC446" s="33" t="inlineStr"/>
      <c r="AD446" s="33" t="inlineStr"/>
      <c r="AE446" s="33" t="inlineStr"/>
      <c r="AF446" s="33" t="inlineStr"/>
      <c r="AG446" s="33" t="inlineStr"/>
      <c r="AH446">
        <f>COUNTA(D446:D446)&gt;0</f>
        <v/>
      </c>
      <c r="AI446">
        <f>IFERROR(AND($D$445&lt;&gt;"",$D$445="Yes"),FALSE)</f>
        <v/>
      </c>
      <c r="AJ446">
        <f>IFERROR(AND($D$445="",NOT(AND($D$445&lt;&gt;"",$D$445="Yes"))),FALSE)</f>
        <v/>
      </c>
      <c r="AK446">
        <f>IF(AI446,IF(AH446,"ANSWERED","MISSING"),IF(AJ446,IF(AH446,"INVALID","CONTROLLER MISSING"),IF(AH446,"INVALID","NOT APPLICABLE")))</f>
        <v/>
      </c>
      <c r="AL446" t="inlineStr">
        <is>
          <t>PARSED</t>
        </is>
      </c>
    </row>
    <row r="447">
      <c r="A447" s="29" t="inlineStr">
        <is>
          <t>CASP_AMLE_437_v1</t>
        </is>
      </c>
      <c r="B447" s="30" t="inlineStr">
        <is>
          <t>Country of establishment of the Parent Undertaking</t>
        </is>
      </c>
      <c r="C447" s="31" t="inlineStr">
        <is>
          <t>Further explanation of label not specified. Please refer to question text in label column.
OPTIONS: Use the dropdown list; the full option list is intentionally not repeated here.
WHEN TO ANSWER: “Does obliged entity belongs to a group” (CASP_AMLE_435) is “Yes”</t>
        </is>
      </c>
      <c r="D447" s="36" t="inlineStr"/>
      <c r="E447" s="33" t="inlineStr"/>
      <c r="F447" s="33" t="inlineStr"/>
      <c r="G447" s="33" t="inlineStr"/>
      <c r="H447" s="33" t="inlineStr"/>
      <c r="I447" s="33" t="inlineStr"/>
      <c r="J447" s="33" t="inlineStr"/>
      <c r="K447" s="33" t="inlineStr"/>
      <c r="L447" s="33" t="inlineStr"/>
      <c r="M447" s="33" t="inlineStr"/>
      <c r="N447" s="33" t="inlineStr"/>
      <c r="O447" s="33" t="inlineStr"/>
      <c r="P447" s="33" t="inlineStr"/>
      <c r="Q447" s="33" t="inlineStr"/>
      <c r="R447" s="33" t="inlineStr"/>
      <c r="S447" s="33" t="inlineStr"/>
      <c r="T447" s="33" t="inlineStr"/>
      <c r="U447" s="33" t="inlineStr"/>
      <c r="V447" s="33" t="inlineStr"/>
      <c r="W447" s="33" t="inlineStr"/>
      <c r="X447" s="33" t="inlineStr"/>
      <c r="Y447" s="33" t="inlineStr"/>
      <c r="Z447" s="33" t="inlineStr"/>
      <c r="AA447" s="33" t="inlineStr"/>
      <c r="AB447" s="33" t="inlineStr"/>
      <c r="AC447" s="33" t="inlineStr"/>
      <c r="AD447" s="33" t="inlineStr"/>
      <c r="AE447" s="33" t="inlineStr"/>
      <c r="AF447" s="33" t="inlineStr"/>
      <c r="AG447" s="33" t="inlineStr"/>
      <c r="AH447">
        <f>COUNTA(D447:D447)&gt;0</f>
        <v/>
      </c>
      <c r="AI447">
        <f>IFERROR(AND($D$445&lt;&gt;"",$D$445="Yes"),FALSE)</f>
        <v/>
      </c>
      <c r="AJ447">
        <f>IFERROR(AND($D$445="",NOT(AND($D$445&lt;&gt;"",$D$445="Yes"))),FALSE)</f>
        <v/>
      </c>
      <c r="AK447">
        <f>IF(AI447,IF(AH447,"ANSWERED","MISSING"),IF(AJ447,IF(AH447,"INVALID","CONTROLLER MISSING"),IF(AH447,"INVALID","NOT APPLICABLE")))</f>
        <v/>
      </c>
      <c r="AL447" t="inlineStr">
        <is>
          <t>PARSED</t>
        </is>
      </c>
    </row>
    <row r="448">
      <c r="A448" s="29" t="inlineStr">
        <is>
          <t>CASP_AMLE_438_v1</t>
        </is>
      </c>
      <c r="B448" s="30" t="inlineStr">
        <is>
          <t>LEI of parent undertaking</t>
        </is>
      </c>
      <c r="C448" s="31" t="inlineStr">
        <is>
          <t>Further explanation of label not specified. Please refer to question text in label column.
WHEN TO ANSWER: “Does obliged entity belongs to a group” (CASP_AMLE_435) is “Yes”</t>
        </is>
      </c>
      <c r="D448" s="36" t="inlineStr"/>
      <c r="E448" s="33" t="inlineStr"/>
      <c r="F448" s="33" t="inlineStr"/>
      <c r="G448" s="33" t="inlineStr"/>
      <c r="H448" s="33" t="inlineStr"/>
      <c r="I448" s="33" t="inlineStr"/>
      <c r="J448" s="33" t="inlineStr"/>
      <c r="K448" s="33" t="inlineStr"/>
      <c r="L448" s="33" t="inlineStr"/>
      <c r="M448" s="33" t="inlineStr"/>
      <c r="N448" s="33" t="inlineStr"/>
      <c r="O448" s="33" t="inlineStr"/>
      <c r="P448" s="33" t="inlineStr"/>
      <c r="Q448" s="33" t="inlineStr"/>
      <c r="R448" s="33" t="inlineStr"/>
      <c r="S448" s="33" t="inlineStr"/>
      <c r="T448" s="33" t="inlineStr"/>
      <c r="U448" s="33" t="inlineStr"/>
      <c r="V448" s="33" t="inlineStr"/>
      <c r="W448" s="33" t="inlineStr"/>
      <c r="X448" s="33" t="inlineStr"/>
      <c r="Y448" s="33" t="inlineStr"/>
      <c r="Z448" s="33" t="inlineStr"/>
      <c r="AA448" s="33" t="inlineStr"/>
      <c r="AB448" s="33" t="inlineStr"/>
      <c r="AC448" s="33" t="inlineStr"/>
      <c r="AD448" s="33" t="inlineStr"/>
      <c r="AE448" s="33" t="inlineStr"/>
      <c r="AF448" s="33" t="inlineStr"/>
      <c r="AG448" s="33" t="inlineStr"/>
      <c r="AH448">
        <f>COUNTA(D448:D448)&gt;0</f>
        <v/>
      </c>
      <c r="AI448">
        <f>IFERROR(AND($D$445&lt;&gt;"",$D$445="Yes"),FALSE)</f>
        <v/>
      </c>
      <c r="AJ448">
        <f>IFERROR(AND($D$445="",NOT(AND($D$445&lt;&gt;"",$D$445="Yes"))),FALSE)</f>
        <v/>
      </c>
      <c r="AK448">
        <f>IF(AI448,IF(AH448,"ANSWERED","MISSING"),IF(AJ448,IF(AH448,"INVALID","CONTROLLER MISSING"),IF(AH448,"INVALID","NOT APPLICABLE")))</f>
        <v/>
      </c>
      <c r="AL448" t="inlineStr">
        <is>
          <t>PARSED</t>
        </is>
      </c>
    </row>
    <row r="449">
      <c r="A449" s="29" t="inlineStr">
        <is>
          <t>CASP_AMLE_439_v1</t>
        </is>
      </c>
      <c r="B449" s="30" t="inlineStr">
        <is>
          <t>Central contact point according to Article 41 AMLD6 - identification</t>
        </is>
      </c>
      <c r="C449" s="31" t="inlineStr">
        <is>
          <t>Enter Central contact point according to Article 41 AMLD6 - identification.
WHEN TO ANSWER: “Does obliged entity belongs to a group” (CASP_AMLE_435) is “Yes”</t>
        </is>
      </c>
      <c r="D449" s="36" t="inlineStr"/>
      <c r="E449" s="33" t="inlineStr"/>
      <c r="F449" s="33" t="inlineStr"/>
      <c r="G449" s="33" t="inlineStr"/>
      <c r="H449" s="33" t="inlineStr"/>
      <c r="I449" s="33" t="inlineStr"/>
      <c r="J449" s="33" t="inlineStr"/>
      <c r="K449" s="33" t="inlineStr"/>
      <c r="L449" s="33" t="inlineStr"/>
      <c r="M449" s="33" t="inlineStr"/>
      <c r="N449" s="33" t="inlineStr"/>
      <c r="O449" s="33" t="inlineStr"/>
      <c r="P449" s="33" t="inlineStr"/>
      <c r="Q449" s="33" t="inlineStr"/>
      <c r="R449" s="33" t="inlineStr"/>
      <c r="S449" s="33" t="inlineStr"/>
      <c r="T449" s="33" t="inlineStr"/>
      <c r="U449" s="33" t="inlineStr"/>
      <c r="V449" s="33" t="inlineStr"/>
      <c r="W449" s="33" t="inlineStr"/>
      <c r="X449" s="33" t="inlineStr"/>
      <c r="Y449" s="33" t="inlineStr"/>
      <c r="Z449" s="33" t="inlineStr"/>
      <c r="AA449" s="33" t="inlineStr"/>
      <c r="AB449" s="33" t="inlineStr"/>
      <c r="AC449" s="33" t="inlineStr"/>
      <c r="AD449" s="33" t="inlineStr"/>
      <c r="AE449" s="33" t="inlineStr"/>
      <c r="AF449" s="33" t="inlineStr"/>
      <c r="AG449" s="33" t="inlineStr"/>
      <c r="AH449">
        <f>COUNTA(D449:D449)&gt;0</f>
        <v/>
      </c>
      <c r="AI449">
        <f>IFERROR(AND($D$445&lt;&gt;"",$D$445="Yes"),FALSE)</f>
        <v/>
      </c>
      <c r="AJ449">
        <f>IFERROR(AND($D$445="",NOT(AND($D$445&lt;&gt;"",$D$445="Yes"))),FALSE)</f>
        <v/>
      </c>
      <c r="AK449">
        <f>IF(AI449,IF(AH449,"ANSWERED","MISSING"),IF(AJ449,IF(AH449,"INVALID","CONTROLLER MISSING"),IF(AH449,"INVALID","NOT APPLICABLE")))</f>
        <v/>
      </c>
      <c r="AL449" t="inlineStr">
        <is>
          <t>PARSED</t>
        </is>
      </c>
    </row>
    <row r="450">
      <c r="A450" s="29" t="inlineStr">
        <is>
          <t>CASP_AMLE_440_v1</t>
        </is>
      </c>
      <c r="B450" s="30" t="inlineStr">
        <is>
          <t>Central contact point according to Article 41 AMLD6 - Member States in which the contact points are located</t>
        </is>
      </c>
      <c r="C450" s="31" t="inlineStr">
        <is>
          <t>Further explanation of label not specified. Please refer to question text in label column.
OPTIONS: Use the dropdown list; the full option list is intentionally not repeated here.
WHEN TO ANSWER: “Does obliged entity belongs to a group” (CASP_AMLE_435) is “Yes”</t>
        </is>
      </c>
      <c r="D450" s="36" t="inlineStr"/>
      <c r="E450" s="33" t="inlineStr"/>
      <c r="F450" s="33" t="inlineStr"/>
      <c r="G450" s="33" t="inlineStr"/>
      <c r="H450" s="33" t="inlineStr"/>
      <c r="I450" s="33" t="inlineStr"/>
      <c r="J450" s="33" t="inlineStr"/>
      <c r="K450" s="33" t="inlineStr"/>
      <c r="L450" s="33" t="inlineStr"/>
      <c r="M450" s="33" t="inlineStr"/>
      <c r="N450" s="33" t="inlineStr"/>
      <c r="O450" s="33" t="inlineStr"/>
      <c r="P450" s="33" t="inlineStr"/>
      <c r="Q450" s="33" t="inlineStr"/>
      <c r="R450" s="33" t="inlineStr"/>
      <c r="S450" s="33" t="inlineStr"/>
      <c r="T450" s="33" t="inlineStr"/>
      <c r="U450" s="33" t="inlineStr"/>
      <c r="V450" s="33" t="inlineStr"/>
      <c r="W450" s="33" t="inlineStr"/>
      <c r="X450" s="33" t="inlineStr"/>
      <c r="Y450" s="33" t="inlineStr"/>
      <c r="Z450" s="33" t="inlineStr"/>
      <c r="AA450" s="33" t="inlineStr"/>
      <c r="AB450" s="33" t="inlineStr"/>
      <c r="AC450" s="33" t="inlineStr"/>
      <c r="AD450" s="33" t="inlineStr"/>
      <c r="AE450" s="33" t="inlineStr"/>
      <c r="AF450" s="33" t="inlineStr"/>
      <c r="AG450" s="33" t="inlineStr"/>
      <c r="AH450">
        <f>COUNTA(D450:D450)&gt;0</f>
        <v/>
      </c>
      <c r="AI450">
        <f>IFERROR(AND($D$445&lt;&gt;"",$D$445="Yes"),FALSE)</f>
        <v/>
      </c>
      <c r="AJ450">
        <f>IFERROR(AND($D$445="",NOT(AND($D$445&lt;&gt;"",$D$445="Yes"))),FALSE)</f>
        <v/>
      </c>
      <c r="AK450">
        <f>IF(AI450,IF(AH450,"ANSWERED","MISSING"),IF(AJ450,IF(AH450,"INVALID","CONTROLLER MISSING"),IF(AH450,"INVALID","NOT APPLICABLE")))</f>
        <v/>
      </c>
      <c r="AL450" t="inlineStr">
        <is>
          <t>PARSED</t>
        </is>
      </c>
    </row>
    <row r="451" ht="24" customHeight="1">
      <c r="A451" s="28" t="inlineStr">
        <is>
          <t>AMLE — COMMENTS</t>
        </is>
      </c>
      <c r="B451" s="28" t="n"/>
      <c r="C451" s="28" t="n"/>
      <c r="D451" s="28" t="n"/>
      <c r="E451" s="28" t="n"/>
      <c r="F451" s="28" t="n"/>
      <c r="G451" s="28" t="n"/>
      <c r="H451" s="28" t="n"/>
      <c r="I451" s="28" t="n"/>
      <c r="J451" s="28" t="n"/>
      <c r="K451" s="28" t="n"/>
      <c r="L451" s="28" t="n"/>
      <c r="M451" s="28" t="n"/>
      <c r="N451" s="28" t="n"/>
      <c r="O451" s="28" t="n"/>
      <c r="P451" s="28" t="n"/>
      <c r="Q451" s="28" t="n"/>
      <c r="R451" s="28" t="n"/>
      <c r="S451" s="28" t="n"/>
      <c r="T451" s="28" t="n"/>
      <c r="U451" s="28" t="n"/>
      <c r="V451" s="28" t="n"/>
      <c r="W451" s="28" t="n"/>
      <c r="X451" s="28" t="n"/>
      <c r="Y451" s="28" t="n"/>
      <c r="Z451" s="28" t="n"/>
      <c r="AA451" s="28" t="n"/>
      <c r="AB451" s="28" t="n"/>
      <c r="AC451" s="28" t="n"/>
      <c r="AD451" s="28" t="n"/>
      <c r="AE451" s="28" t="n"/>
      <c r="AF451" s="28" t="n"/>
      <c r="AG451" s="28" t="n"/>
    </row>
    <row r="452">
      <c r="A452" s="29" t="inlineStr">
        <is>
          <t>CASP_AMLE_441_v1</t>
        </is>
      </c>
      <c r="B452" s="30" t="inlineStr">
        <is>
          <t>Subject Person Information: General remarks</t>
        </is>
      </c>
      <c r="C452" s="31" t="inlineStr">
        <is>
          <t>Subject persons are required, for each of the questions included in this questionnaire, to choose the answer option that best reflects their circumstances. The FIAU acknowledges that the answer options defined by it may…</t>
        </is>
      </c>
      <c r="D452" s="32" t="inlineStr"/>
      <c r="E452" s="33" t="inlineStr"/>
      <c r="F452" s="33" t="inlineStr"/>
      <c r="G452" s="33" t="inlineStr"/>
      <c r="H452" s="33" t="inlineStr"/>
      <c r="I452" s="33" t="inlineStr"/>
      <c r="J452" s="33" t="inlineStr"/>
      <c r="K452" s="33" t="inlineStr"/>
      <c r="L452" s="33" t="inlineStr"/>
      <c r="M452" s="33" t="inlineStr"/>
      <c r="N452" s="33" t="inlineStr"/>
      <c r="O452" s="33" t="inlineStr"/>
      <c r="P452" s="33" t="inlineStr"/>
      <c r="Q452" s="33" t="inlineStr"/>
      <c r="R452" s="33" t="inlineStr"/>
      <c r="S452" s="33" t="inlineStr"/>
      <c r="T452" s="33" t="inlineStr"/>
      <c r="U452" s="33" t="inlineStr"/>
      <c r="V452" s="33" t="inlineStr"/>
      <c r="W452" s="33" t="inlineStr"/>
      <c r="X452" s="33" t="inlineStr"/>
      <c r="Y452" s="33" t="inlineStr"/>
      <c r="Z452" s="33" t="inlineStr"/>
      <c r="AA452" s="33" t="inlineStr"/>
      <c r="AB452" s="33" t="inlineStr"/>
      <c r="AC452" s="33" t="inlineStr"/>
      <c r="AD452" s="33" t="inlineStr"/>
      <c r="AE452" s="33" t="inlineStr"/>
      <c r="AF452" s="33" t="inlineStr"/>
      <c r="AG452" s="33" t="inlineStr"/>
      <c r="AH452">
        <f>COUNTA(D452:D452)&gt;0</f>
        <v/>
      </c>
      <c r="AI452">
        <f>TRUE</f>
        <v/>
      </c>
      <c r="AJ452">
        <f>FALSE</f>
        <v/>
      </c>
      <c r="AK452">
        <f>IF(AH452,"ANSWERED","MISSING")</f>
        <v/>
      </c>
      <c r="AL452" t="inlineStr">
        <is>
          <t>NO_DEPENDENCY</t>
        </is>
      </c>
    </row>
  </sheetData>
  <mergeCells count="15">
    <mergeCell ref="A400:AG400"/>
    <mergeCell ref="A417:AG417"/>
    <mergeCell ref="A6:AG6"/>
    <mergeCell ref="A438:AG438"/>
    <mergeCell ref="A422:AG422"/>
    <mergeCell ref="A357:AG357"/>
    <mergeCell ref="A256:AG256"/>
    <mergeCell ref="A2:AG2"/>
    <mergeCell ref="A451:AG451"/>
    <mergeCell ref="A384:AG384"/>
    <mergeCell ref="A431:AG431"/>
    <mergeCell ref="A36:AG36"/>
    <mergeCell ref="A392:AG392"/>
    <mergeCell ref="A364:AG364"/>
    <mergeCell ref="A343:AG343"/>
  </mergeCells>
  <conditionalFormatting sqref="D10">
    <cfRule type="expression" priority="1" dxfId="0" stopIfTrue="1">
      <formula>AND(D10&lt;&gt;"",$D$8="",NOT(AND($D$8&lt;&gt;"",$D$8&gt;0)))</formula>
    </cfRule>
    <cfRule type="expression" priority="2" dxfId="1" stopIfTrue="1">
      <formula>AND(D10&lt;&gt;"",NOT($D$8=""),NOT(AND($D$8&lt;&gt;"",$D$8&gt;0)))</formula>
    </cfRule>
    <cfRule type="expression" priority="3" dxfId="2" stopIfTrue="1">
      <formula>AND(AND($D$8&lt;&gt;"",$D$8&gt;0),D10="")</formula>
    </cfRule>
    <cfRule type="expression" priority="4" dxfId="3" stopIfTrue="1">
      <formula>AND(D10="",NOT(AND($D$8&lt;&gt;"",$D$8&gt;0)))</formula>
    </cfRule>
  </conditionalFormatting>
  <conditionalFormatting sqref="D11">
    <cfRule type="expression" priority="5" dxfId="0" stopIfTrue="1">
      <formula>AND(D11&lt;&gt;"",$D$9="",NOT(AND($D$9&lt;&gt;"",$D$9&gt;0)))</formula>
    </cfRule>
    <cfRule type="expression" priority="6" dxfId="1" stopIfTrue="1">
      <formula>AND(D11&lt;&gt;"",NOT($D$9=""),NOT(AND($D$9&lt;&gt;"",$D$9&gt;0)))</formula>
    </cfRule>
    <cfRule type="expression" priority="7" dxfId="2" stopIfTrue="1">
      <formula>AND(AND($D$9&lt;&gt;"",$D$9&gt;0),D11="")</formula>
    </cfRule>
    <cfRule type="expression" priority="8" dxfId="3" stopIfTrue="1">
      <formula>AND(D11="",NOT(AND($D$9&lt;&gt;"",$D$9&gt;0)))</formula>
    </cfRule>
  </conditionalFormatting>
  <conditionalFormatting sqref="D18">
    <cfRule type="expression" priority="9" dxfId="0" stopIfTrue="1">
      <formula>AND(D18&lt;&gt;"",$D$7="",NOT(AND($D$7&lt;&gt;"",$D$7&gt;0)))</formula>
    </cfRule>
    <cfRule type="expression" priority="10" dxfId="1" stopIfTrue="1">
      <formula>AND(D18&lt;&gt;"",NOT($D$7=""),NOT(AND($D$7&lt;&gt;"",$D$7&gt;0)))</formula>
    </cfRule>
    <cfRule type="expression" priority="11" dxfId="2" stopIfTrue="1">
      <formula>AND(AND($D$7&lt;&gt;"",$D$7&gt;0),D18="")</formula>
    </cfRule>
    <cfRule type="expression" priority="12" dxfId="3" stopIfTrue="1">
      <formula>AND(D18="",NOT(AND($D$7&lt;&gt;"",$D$7&gt;0)))</formula>
    </cfRule>
  </conditionalFormatting>
  <conditionalFormatting sqref="D19">
    <cfRule type="expression" priority="13" dxfId="0" stopIfTrue="1">
      <formula>AND(D19&lt;&gt;"",$D$9="",NOT(AND($D$9&lt;&gt;"",$D$9&gt;0)))</formula>
    </cfRule>
    <cfRule type="expression" priority="14" dxfId="1" stopIfTrue="1">
      <formula>AND(D19&lt;&gt;"",NOT($D$9=""),NOT(AND($D$9&lt;&gt;"",$D$9&gt;0)))</formula>
    </cfRule>
    <cfRule type="expression" priority="15" dxfId="2" stopIfTrue="1">
      <formula>AND(AND($D$9&lt;&gt;"",$D$9&gt;0),D19="")</formula>
    </cfRule>
    <cfRule type="expression" priority="16" dxfId="3" stopIfTrue="1">
      <formula>AND(D19="",NOT(AND($D$9&lt;&gt;"",$D$9&gt;0)))</formula>
    </cfRule>
  </conditionalFormatting>
  <conditionalFormatting sqref="D21">
    <cfRule type="expression" priority="17" dxfId="0" stopIfTrue="1">
      <formula>AND(D21&lt;&gt;"",$D$7="",NOT(AND($D$7&lt;&gt;"",$D$7&gt;0)))</formula>
    </cfRule>
    <cfRule type="expression" priority="18" dxfId="1" stopIfTrue="1">
      <formula>AND(D21&lt;&gt;"",NOT($D$7=""),NOT(AND($D$7&lt;&gt;"",$D$7&gt;0)))</formula>
    </cfRule>
    <cfRule type="expression" priority="19" dxfId="2" stopIfTrue="1">
      <formula>AND(AND($D$7&lt;&gt;"",$D$7&gt;0),D21="")</formula>
    </cfRule>
    <cfRule type="expression" priority="20" dxfId="3" stopIfTrue="1">
      <formula>AND(D21="",NOT(AND($D$7&lt;&gt;"",$D$7&gt;0)))</formula>
    </cfRule>
  </conditionalFormatting>
  <conditionalFormatting sqref="D22">
    <cfRule type="expression" priority="21" dxfId="0" stopIfTrue="1">
      <formula>AND(D22&lt;&gt;"",$D$7="",NOT(AND($D$7&lt;&gt;"",$D$7&gt;0)))</formula>
    </cfRule>
    <cfRule type="expression" priority="22" dxfId="1" stopIfTrue="1">
      <formula>AND(D22&lt;&gt;"",NOT($D$7=""),NOT(AND($D$7&lt;&gt;"",$D$7&gt;0)))</formula>
    </cfRule>
    <cfRule type="expression" priority="23" dxfId="2" stopIfTrue="1">
      <formula>AND(AND($D$7&lt;&gt;"",$D$7&gt;0),D22="")</formula>
    </cfRule>
    <cfRule type="expression" priority="24" dxfId="3" stopIfTrue="1">
      <formula>AND(D22="",NOT(AND($D$7&lt;&gt;"",$D$7&gt;0)))</formula>
    </cfRule>
  </conditionalFormatting>
  <conditionalFormatting sqref="D25">
    <cfRule type="expression" priority="25" dxfId="0" stopIfTrue="1">
      <formula>AND(D25&lt;&gt;"",$D$9="",NOT(AND($D$9&lt;&gt;"",$D$9&gt;0)))</formula>
    </cfRule>
    <cfRule type="expression" priority="26" dxfId="1" stopIfTrue="1">
      <formula>AND(D25&lt;&gt;"",NOT($D$9=""),NOT(AND($D$9&lt;&gt;"",$D$9&gt;0)))</formula>
    </cfRule>
    <cfRule type="expression" priority="27" dxfId="2" stopIfTrue="1">
      <formula>AND(AND($D$9&lt;&gt;"",$D$9&gt;0),D25="")</formula>
    </cfRule>
    <cfRule type="expression" priority="28" dxfId="3" stopIfTrue="1">
      <formula>AND(D25="",NOT(AND($D$9&lt;&gt;"",$D$9&gt;0)))</formula>
    </cfRule>
  </conditionalFormatting>
  <conditionalFormatting sqref="D26">
    <cfRule type="expression" priority="29" dxfId="0" stopIfTrue="1">
      <formula>AND(D26&lt;&gt;"",$D$9="",NOT(AND($D$9&lt;&gt;"",$D$9&gt;0)))</formula>
    </cfRule>
    <cfRule type="expression" priority="30" dxfId="1" stopIfTrue="1">
      <formula>AND(D26&lt;&gt;"",NOT($D$9=""),NOT(AND($D$9&lt;&gt;"",$D$9&gt;0)))</formula>
    </cfRule>
    <cfRule type="expression" priority="31" dxfId="2" stopIfTrue="1">
      <formula>AND(AND($D$9&lt;&gt;"",$D$9&gt;0),D26="")</formula>
    </cfRule>
    <cfRule type="expression" priority="32" dxfId="3" stopIfTrue="1">
      <formula>AND(D26="",NOT(AND($D$9&lt;&gt;"",$D$9&gt;0)))</formula>
    </cfRule>
  </conditionalFormatting>
  <conditionalFormatting sqref="D27">
    <cfRule type="expression" priority="33" dxfId="0" stopIfTrue="1">
      <formula>AND(D27&lt;&gt;"",$D$9="",NOT(AND($D$9&lt;&gt;"",$D$9&gt;0)))</formula>
    </cfRule>
    <cfRule type="expression" priority="34" dxfId="1" stopIfTrue="1">
      <formula>AND(D27&lt;&gt;"",NOT($D$9=""),NOT(AND($D$9&lt;&gt;"",$D$9&gt;0)))</formula>
    </cfRule>
    <cfRule type="expression" priority="35" dxfId="2" stopIfTrue="1">
      <formula>AND(AND($D$9&lt;&gt;"",$D$9&gt;0),D27="")</formula>
    </cfRule>
    <cfRule type="expression" priority="36" dxfId="3" stopIfTrue="1">
      <formula>AND(D27="",NOT(AND($D$9&lt;&gt;"",$D$9&gt;0)))</formula>
    </cfRule>
  </conditionalFormatting>
  <conditionalFormatting sqref="D28">
    <cfRule type="expression" priority="37" dxfId="0" stopIfTrue="1">
      <formula>AND(D28&lt;&gt;"",$D$8="",NOT(AND($D$8&lt;&gt;"",$D$8&gt;0)))</formula>
    </cfRule>
    <cfRule type="expression" priority="38" dxfId="1" stopIfTrue="1">
      <formula>AND(D28&lt;&gt;"",NOT($D$8=""),NOT(AND($D$8&lt;&gt;"",$D$8&gt;0)))</formula>
    </cfRule>
    <cfRule type="expression" priority="39" dxfId="2" stopIfTrue="1">
      <formula>AND(AND($D$8&lt;&gt;"",$D$8&gt;0),D28="")</formula>
    </cfRule>
    <cfRule type="expression" priority="40" dxfId="3" stopIfTrue="1">
      <formula>AND(D28="",NOT(AND($D$8&lt;&gt;"",$D$8&gt;0)))</formula>
    </cfRule>
  </conditionalFormatting>
  <conditionalFormatting sqref="D29">
    <cfRule type="expression" priority="41" dxfId="0" stopIfTrue="1">
      <formula>AND(D29&lt;&gt;"",$D$8="",NOT(AND($D$8&lt;&gt;"",$D$8&gt;0)))</formula>
    </cfRule>
    <cfRule type="expression" priority="42" dxfId="1" stopIfTrue="1">
      <formula>AND(D29&lt;&gt;"",NOT($D$8=""),NOT(AND($D$8&lt;&gt;"",$D$8&gt;0)))</formula>
    </cfRule>
    <cfRule type="expression" priority="43" dxfId="2" stopIfTrue="1">
      <formula>AND(AND($D$8&lt;&gt;"",$D$8&gt;0),D29="")</formula>
    </cfRule>
    <cfRule type="expression" priority="44" dxfId="3" stopIfTrue="1">
      <formula>AND(D29="",NOT(AND($D$8&lt;&gt;"",$D$8&gt;0)))</formula>
    </cfRule>
  </conditionalFormatting>
  <conditionalFormatting sqref="D39">
    <cfRule type="expression" priority="45" dxfId="0" stopIfTrue="1">
      <formula>AND(D39&lt;&gt;"",$D$38="",NOT(AND($D$38&lt;&gt;"",$D$38="Yes")))</formula>
    </cfRule>
    <cfRule type="expression" priority="46" dxfId="1" stopIfTrue="1">
      <formula>AND(D39&lt;&gt;"",NOT($D$38=""),NOT(AND($D$38&lt;&gt;"",$D$38="Yes")))</formula>
    </cfRule>
    <cfRule type="expression" priority="47" dxfId="2" stopIfTrue="1">
      <formula>AND(AND($D$38&lt;&gt;"",$D$38="Yes"),D39="")</formula>
    </cfRule>
    <cfRule type="expression" priority="48" dxfId="3" stopIfTrue="1">
      <formula>AND(D39="",NOT(AND($D$38&lt;&gt;"",$D$38="Yes")))</formula>
    </cfRule>
  </conditionalFormatting>
  <conditionalFormatting sqref="D41">
    <cfRule type="expression" priority="49" dxfId="0" stopIfTrue="1">
      <formula>AND(D41&lt;&gt;"",$D$40="",NOT(AND($D$40&lt;&gt;"",$D$40="Yes")))</formula>
    </cfRule>
    <cfRule type="expression" priority="50" dxfId="1" stopIfTrue="1">
      <formula>AND(D41&lt;&gt;"",NOT($D$40=""),NOT(AND($D$40&lt;&gt;"",$D$40="Yes")))</formula>
    </cfRule>
    <cfRule type="expression" priority="51" dxfId="2" stopIfTrue="1">
      <formula>AND(AND($D$40&lt;&gt;"",$D$40="Yes"),D41="")</formula>
    </cfRule>
    <cfRule type="expression" priority="52" dxfId="3" stopIfTrue="1">
      <formula>AND(D41="",NOT(AND($D$40&lt;&gt;"",$D$40="Yes")))</formula>
    </cfRule>
  </conditionalFormatting>
  <conditionalFormatting sqref="D43">
    <cfRule type="expression" priority="53" dxfId="0" stopIfTrue="1">
      <formula>AND(D43&lt;&gt;"",COUNTA('2- AMLE'!$D$37:$AG$37)=0,NOT(COUNTIF('2- AMLE'!$D$37:$AG$37,"Payment Accounts")&gt;0))</formula>
    </cfRule>
    <cfRule type="expression" priority="54" dxfId="1" stopIfTrue="1">
      <formula>AND(D43&lt;&gt;"",NOT(COUNTA('2- AMLE'!$D$37:$AG$37)=0),NOT(COUNTIF('2- AMLE'!$D$37:$AG$37,"Payment Accounts")&gt;0))</formula>
    </cfRule>
    <cfRule type="expression" priority="55" dxfId="2" stopIfTrue="1">
      <formula>AND(COUNTIF('2- AMLE'!$D$37:$AG$37,"Payment Accounts")&gt;0,D43="")</formula>
    </cfRule>
    <cfRule type="expression" priority="56" dxfId="3" stopIfTrue="1">
      <formula>AND(D43="",NOT(COUNTIF('2- AMLE'!$D$37:$AG$37,"Payment Accounts")&gt;0))</formula>
    </cfRule>
  </conditionalFormatting>
  <conditionalFormatting sqref="D44">
    <cfRule type="expression" priority="57" dxfId="0" stopIfTrue="1">
      <formula>AND(D44&lt;&gt;"",COUNTA('2- AMLE'!$D$37:$AG$37)=0,NOT(COUNTIF('2- AMLE'!$D$37:$AG$37,"Payment Accounts")&gt;0))</formula>
    </cfRule>
    <cfRule type="expression" priority="58" dxfId="1" stopIfTrue="1">
      <formula>AND(D44&lt;&gt;"",NOT(COUNTA('2- AMLE'!$D$37:$AG$37)=0),NOT(COUNTIF('2- AMLE'!$D$37:$AG$37,"Payment Accounts")&gt;0))</formula>
    </cfRule>
    <cfRule type="expression" priority="59" dxfId="2" stopIfTrue="1">
      <formula>AND(COUNTIF('2- AMLE'!$D$37:$AG$37,"Payment Accounts")&gt;0,D44="")</formula>
    </cfRule>
    <cfRule type="expression" priority="60" dxfId="3" stopIfTrue="1">
      <formula>AND(D44="",NOT(COUNTIF('2- AMLE'!$D$37:$AG$37,"Payment Accounts")&gt;0))</formula>
    </cfRule>
  </conditionalFormatting>
  <conditionalFormatting sqref="D45">
    <cfRule type="expression" priority="61" dxfId="0" stopIfTrue="1">
      <formula>AND(D45&lt;&gt;"",COUNTA('2- AMLE'!$D$37:$AG$37)=0,NOT(COUNTIF('2- AMLE'!$D$37:$AG$37,"Payment Accounts")&gt;0))</formula>
    </cfRule>
    <cfRule type="expression" priority="62" dxfId="1" stopIfTrue="1">
      <formula>AND(D45&lt;&gt;"",NOT(COUNTA('2- AMLE'!$D$37:$AG$37)=0),NOT(COUNTIF('2- AMLE'!$D$37:$AG$37,"Payment Accounts")&gt;0))</formula>
    </cfRule>
    <cfRule type="expression" priority="63" dxfId="2" stopIfTrue="1">
      <formula>AND(COUNTIF('2- AMLE'!$D$37:$AG$37,"Payment Accounts")&gt;0,D45="")</formula>
    </cfRule>
    <cfRule type="expression" priority="64" dxfId="3" stopIfTrue="1">
      <formula>AND(D45="",NOT(COUNTIF('2- AMLE'!$D$37:$AG$37,"Payment Accounts")&gt;0))</formula>
    </cfRule>
  </conditionalFormatting>
  <conditionalFormatting sqref="D46">
    <cfRule type="expression" priority="65" dxfId="0" stopIfTrue="1">
      <formula>AND(D46&lt;&gt;"",COUNTA('2- AMLE'!$D$37:$AG$37)=0,NOT(COUNTIF('2- AMLE'!$D$37:$AG$37,"Payment Accounts")&gt;0))</formula>
    </cfRule>
    <cfRule type="expression" priority="66" dxfId="1" stopIfTrue="1">
      <formula>AND(D46&lt;&gt;"",NOT(COUNTA('2- AMLE'!$D$37:$AG$37)=0),NOT(COUNTIF('2- AMLE'!$D$37:$AG$37,"Payment Accounts")&gt;0))</formula>
    </cfRule>
    <cfRule type="expression" priority="67" dxfId="2" stopIfTrue="1">
      <formula>AND(COUNTIF('2- AMLE'!$D$37:$AG$37,"Payment Accounts")&gt;0,D46="")</formula>
    </cfRule>
    <cfRule type="expression" priority="68" dxfId="3" stopIfTrue="1">
      <formula>AND(D46="",NOT(COUNTIF('2- AMLE'!$D$37:$AG$37,"Payment Accounts")&gt;0))</formula>
    </cfRule>
  </conditionalFormatting>
  <conditionalFormatting sqref="D47">
    <cfRule type="expression" priority="69" dxfId="0" stopIfTrue="1">
      <formula>AND(D47&lt;&gt;"",COUNTA('2- AMLE'!$D$37:$AG$37)=0,NOT(COUNTIF('2- AMLE'!$D$37:$AG$37,"Payment Accounts")&gt;0))</formula>
    </cfRule>
    <cfRule type="expression" priority="70" dxfId="1" stopIfTrue="1">
      <formula>AND(D47&lt;&gt;"",NOT(COUNTA('2- AMLE'!$D$37:$AG$37)=0),NOT(COUNTIF('2- AMLE'!$D$37:$AG$37,"Payment Accounts")&gt;0))</formula>
    </cfRule>
    <cfRule type="expression" priority="71" dxfId="2" stopIfTrue="1">
      <formula>AND(COUNTIF('2- AMLE'!$D$37:$AG$37,"Payment Accounts")&gt;0,D47="")</formula>
    </cfRule>
    <cfRule type="expression" priority="72" dxfId="3" stopIfTrue="1">
      <formula>AND(D47="",NOT(COUNTIF('2- AMLE'!$D$37:$AG$37,"Payment Accounts")&gt;0))</formula>
    </cfRule>
  </conditionalFormatting>
  <conditionalFormatting sqref="D48">
    <cfRule type="expression" priority="73" dxfId="0" stopIfTrue="1">
      <formula>AND(D48&lt;&gt;"",COUNTA('2- AMLE'!$D$37:$AG$37)=0,NOT(COUNTIF('2- AMLE'!$D$37:$AG$37,"Virtual IBANs")&gt;0))</formula>
    </cfRule>
    <cfRule type="expression" priority="74" dxfId="1" stopIfTrue="1">
      <formula>AND(D48&lt;&gt;"",NOT(COUNTA('2- AMLE'!$D$37:$AG$37)=0),NOT(COUNTIF('2- AMLE'!$D$37:$AG$37,"Virtual IBANs")&gt;0))</formula>
    </cfRule>
    <cfRule type="expression" priority="75" dxfId="2" stopIfTrue="1">
      <formula>AND(COUNTIF('2- AMLE'!$D$37:$AG$37,"Virtual IBANs")&gt;0,D48="")</formula>
    </cfRule>
    <cfRule type="expression" priority="76" dxfId="3" stopIfTrue="1">
      <formula>AND(D48="",NOT(COUNTIF('2- AMLE'!$D$37:$AG$37,"Virtual IBANs")&gt;0))</formula>
    </cfRule>
  </conditionalFormatting>
  <conditionalFormatting sqref="D49">
    <cfRule type="expression" priority="77" dxfId="0" stopIfTrue="1">
      <formula>AND(D49&lt;&gt;"",COUNTA('2- AMLE'!$D$37:$AG$37)=0,NOT(COUNTIF('2- AMLE'!$D$37:$AG$37,"Virtual IBANs")&gt;0))</formula>
    </cfRule>
    <cfRule type="expression" priority="78" dxfId="1" stopIfTrue="1">
      <formula>AND(D49&lt;&gt;"",NOT(COUNTA('2- AMLE'!$D$37:$AG$37)=0),NOT(COUNTIF('2- AMLE'!$D$37:$AG$37,"Virtual IBANs")&gt;0))</formula>
    </cfRule>
    <cfRule type="expression" priority="79" dxfId="2" stopIfTrue="1">
      <formula>AND(COUNTIF('2- AMLE'!$D$37:$AG$37,"Virtual IBANs")&gt;0,D49="")</formula>
    </cfRule>
    <cfRule type="expression" priority="80" dxfId="3" stopIfTrue="1">
      <formula>AND(D49="",NOT(COUNTIF('2- AMLE'!$D$37:$AG$37,"Virtual IBANs")&gt;0))</formula>
    </cfRule>
  </conditionalFormatting>
  <conditionalFormatting sqref="D50">
    <cfRule type="expression" priority="81" dxfId="0" stopIfTrue="1">
      <formula>AND(D50&lt;&gt;"",COUNTA('2- AMLE'!$D$37:$AG$37)=0,NOT(COUNTIF('2- AMLE'!$D$37:$AG$37,"Virtual IBANs")&gt;0))</formula>
    </cfRule>
    <cfRule type="expression" priority="82" dxfId="1" stopIfTrue="1">
      <formula>AND(D50&lt;&gt;"",NOT(COUNTA('2- AMLE'!$D$37:$AG$37)=0),NOT(COUNTIF('2- AMLE'!$D$37:$AG$37,"Virtual IBANs")&gt;0))</formula>
    </cfRule>
    <cfRule type="expression" priority="83" dxfId="2" stopIfTrue="1">
      <formula>AND(COUNTIF('2- AMLE'!$D$37:$AG$37,"Virtual IBANs")&gt;0,D50="")</formula>
    </cfRule>
    <cfRule type="expression" priority="84" dxfId="3" stopIfTrue="1">
      <formula>AND(D50="",NOT(COUNTIF('2- AMLE'!$D$37:$AG$37,"Virtual IBANs")&gt;0))</formula>
    </cfRule>
  </conditionalFormatting>
  <conditionalFormatting sqref="D51">
    <cfRule type="expression" priority="85" dxfId="0" stopIfTrue="1">
      <formula>AND(D51&lt;&gt;"",COUNTA('2- AMLE'!$D$37:$AG$37)=0,NOT(COUNTIF('2- AMLE'!$D$37:$AG$37,"Virtual IBANs")&gt;0))</formula>
    </cfRule>
    <cfRule type="expression" priority="86" dxfId="1" stopIfTrue="1">
      <formula>AND(D51&lt;&gt;"",NOT(COUNTA('2- AMLE'!$D$37:$AG$37)=0),NOT(COUNTIF('2- AMLE'!$D$37:$AG$37,"Virtual IBANs")&gt;0))</formula>
    </cfRule>
    <cfRule type="expression" priority="87" dxfId="2" stopIfTrue="1">
      <formula>AND(COUNTIF('2- AMLE'!$D$37:$AG$37,"Virtual IBANs")&gt;0,D51="")</formula>
    </cfRule>
    <cfRule type="expression" priority="88" dxfId="3" stopIfTrue="1">
      <formula>AND(D51="",NOT(COUNTIF('2- AMLE'!$D$37:$AG$37,"Virtual IBANs")&gt;0))</formula>
    </cfRule>
  </conditionalFormatting>
  <conditionalFormatting sqref="D52">
    <cfRule type="expression" priority="89" dxfId="0" stopIfTrue="1">
      <formula>AND(D52&lt;&gt;"",COUNTA('2- AMLE'!$D$37:$AG$37)=0,NOT(COUNTIF('2- AMLE'!$D$37:$AG$37,"Virtual IBANs")&gt;0))</formula>
    </cfRule>
    <cfRule type="expression" priority="90" dxfId="1" stopIfTrue="1">
      <formula>AND(D52&lt;&gt;"",NOT(COUNTA('2- AMLE'!$D$37:$AG$37)=0),NOT(COUNTIF('2- AMLE'!$D$37:$AG$37,"Virtual IBANs")&gt;0))</formula>
    </cfRule>
    <cfRule type="expression" priority="91" dxfId="2" stopIfTrue="1">
      <formula>AND(COUNTIF('2- AMLE'!$D$37:$AG$37,"Virtual IBANs")&gt;0,D52="")</formula>
    </cfRule>
    <cfRule type="expression" priority="92" dxfId="3" stopIfTrue="1">
      <formula>AND(D52="",NOT(COUNTIF('2- AMLE'!$D$37:$AG$37,"Virtual IBANs")&gt;0))</formula>
    </cfRule>
  </conditionalFormatting>
  <conditionalFormatting sqref="D53">
    <cfRule type="expression" priority="93" dxfId="0" stopIfTrue="1">
      <formula>AND(D53&lt;&gt;"",COUNTA('2- AMLE'!$D$37:$AG$37)=0,NOT(COUNTIF('2- AMLE'!$D$37:$AG$37,"Virtual IBANs")&gt;0))</formula>
    </cfRule>
    <cfRule type="expression" priority="94" dxfId="1" stopIfTrue="1">
      <formula>AND(D53&lt;&gt;"",NOT(COUNTA('2- AMLE'!$D$37:$AG$37)=0),NOT(COUNTIF('2- AMLE'!$D$37:$AG$37,"Virtual IBANs")&gt;0))</formula>
    </cfRule>
    <cfRule type="expression" priority="95" dxfId="2" stopIfTrue="1">
      <formula>AND(COUNTIF('2- AMLE'!$D$37:$AG$37,"Virtual IBANs")&gt;0,D53="")</formula>
    </cfRule>
    <cfRule type="expression" priority="96" dxfId="3" stopIfTrue="1">
      <formula>AND(D53="",NOT(COUNTIF('2- AMLE'!$D$37:$AG$37,"Virtual IBANs")&gt;0))</formula>
    </cfRule>
  </conditionalFormatting>
  <conditionalFormatting sqref="D54">
    <cfRule type="expression" priority="97" dxfId="0" stopIfTrue="1">
      <formula>AND(D54&lt;&gt;"",COUNTA('2- AMLE'!$D$37:$AG$37)=0,NOT(COUNTIF('2- AMLE'!$D$37:$AG$37,"Virtual IBANs")&gt;0))</formula>
    </cfRule>
    <cfRule type="expression" priority="98" dxfId="1" stopIfTrue="1">
      <formula>AND(D54&lt;&gt;"",NOT(COUNTA('2- AMLE'!$D$37:$AG$37)=0),NOT(COUNTIF('2- AMLE'!$D$37:$AG$37,"Virtual IBANs")&gt;0))</formula>
    </cfRule>
    <cfRule type="expression" priority="99" dxfId="2" stopIfTrue="1">
      <formula>AND(COUNTIF('2- AMLE'!$D$37:$AG$37,"Virtual IBANs")&gt;0,D54="")</formula>
    </cfRule>
    <cfRule type="expression" priority="100" dxfId="3" stopIfTrue="1">
      <formula>AND(D54="",NOT(COUNTIF('2- AMLE'!$D$37:$AG$37,"Virtual IBANs")&gt;0))</formula>
    </cfRule>
  </conditionalFormatting>
  <conditionalFormatting sqref="D55">
    <cfRule type="expression" priority="101" dxfId="0" stopIfTrue="1">
      <formula>AND(D55&lt;&gt;"",COUNTA('2- AMLE'!$D$37:$AG$37)=0,NOT(COUNTIF('2- AMLE'!$D$37:$AG$37,"Virtual IBANs")&gt;0))</formula>
    </cfRule>
    <cfRule type="expression" priority="102" dxfId="1" stopIfTrue="1">
      <formula>AND(D55&lt;&gt;"",NOT(COUNTA('2- AMLE'!$D$37:$AG$37)=0),NOT(COUNTIF('2- AMLE'!$D$37:$AG$37,"Virtual IBANs")&gt;0))</formula>
    </cfRule>
    <cfRule type="expression" priority="103" dxfId="2" stopIfTrue="1">
      <formula>AND(COUNTIF('2- AMLE'!$D$37:$AG$37,"Virtual IBANs")&gt;0,D55="")</formula>
    </cfRule>
    <cfRule type="expression" priority="104" dxfId="3" stopIfTrue="1">
      <formula>AND(D55="",NOT(COUNTIF('2- AMLE'!$D$37:$AG$37,"Virtual IBANs")&gt;0))</formula>
    </cfRule>
  </conditionalFormatting>
  <conditionalFormatting sqref="D56">
    <cfRule type="expression" priority="105" dxfId="0" stopIfTrue="1">
      <formula>AND(D56&lt;&gt;"",COUNTA('2- AMLE'!$D$37:$AG$37)=0,NOT(COUNTIF('2- AMLE'!$D$37:$AG$37,"Virtual IBANs")&gt;0))</formula>
    </cfRule>
    <cfRule type="expression" priority="106" dxfId="1" stopIfTrue="1">
      <formula>AND(D56&lt;&gt;"",NOT(COUNTA('2- AMLE'!$D$37:$AG$37)=0),NOT(COUNTIF('2- AMLE'!$D$37:$AG$37,"Virtual IBANs")&gt;0))</formula>
    </cfRule>
    <cfRule type="expression" priority="107" dxfId="2" stopIfTrue="1">
      <formula>AND(COUNTIF('2- AMLE'!$D$37:$AG$37,"Virtual IBANs")&gt;0,D56="")</formula>
    </cfRule>
    <cfRule type="expression" priority="108" dxfId="3" stopIfTrue="1">
      <formula>AND(D56="",NOT(COUNTIF('2- AMLE'!$D$37:$AG$37,"Virtual IBANs")&gt;0))</formula>
    </cfRule>
  </conditionalFormatting>
  <conditionalFormatting sqref="D57">
    <cfRule type="expression" priority="109" dxfId="0" stopIfTrue="1">
      <formula>AND(D57&lt;&gt;"",COUNTA('2- AMLE'!$D$37:$AG$37)=0,NOT(COUNTIF('2- AMLE'!$D$37:$AG$37,"Virtual IBANs")&gt;0))</formula>
    </cfRule>
    <cfRule type="expression" priority="110" dxfId="1" stopIfTrue="1">
      <formula>AND(D57&lt;&gt;"",NOT(COUNTA('2- AMLE'!$D$37:$AG$37)=0),NOT(COUNTIF('2- AMLE'!$D$37:$AG$37,"Virtual IBANs")&gt;0))</formula>
    </cfRule>
    <cfRule type="expression" priority="111" dxfId="2" stopIfTrue="1">
      <formula>AND(COUNTIF('2- AMLE'!$D$37:$AG$37,"Virtual IBANs")&gt;0,D57="")</formula>
    </cfRule>
    <cfRule type="expression" priority="112" dxfId="3" stopIfTrue="1">
      <formula>AND(D57="",NOT(COUNTIF('2- AMLE'!$D$37:$AG$37,"Virtual IBANs")&gt;0))</formula>
    </cfRule>
  </conditionalFormatting>
  <conditionalFormatting sqref="D58">
    <cfRule type="expression" priority="113" dxfId="0" stopIfTrue="1">
      <formula>AND(D58&lt;&gt;"",COUNTA('2- AMLE'!$D$37:$AG$37)=0,NOT(COUNTIF('2- AMLE'!$D$37:$AG$37,"Virtual IBANs")&gt;0))</formula>
    </cfRule>
    <cfRule type="expression" priority="114" dxfId="1" stopIfTrue="1">
      <formula>AND(D58&lt;&gt;"",NOT(COUNTA('2- AMLE'!$D$37:$AG$37)=0),NOT(COUNTIF('2- AMLE'!$D$37:$AG$37,"Virtual IBANs")&gt;0))</formula>
    </cfRule>
    <cfRule type="expression" priority="115" dxfId="2" stopIfTrue="1">
      <formula>AND(COUNTIF('2- AMLE'!$D$37:$AG$37,"Virtual IBANs")&gt;0,D58="")</formula>
    </cfRule>
    <cfRule type="expression" priority="116" dxfId="3" stopIfTrue="1">
      <formula>AND(D58="",NOT(COUNTIF('2- AMLE'!$D$37:$AG$37,"Virtual IBANs")&gt;0))</formula>
    </cfRule>
  </conditionalFormatting>
  <conditionalFormatting sqref="D59">
    <cfRule type="expression" priority="117" dxfId="0" stopIfTrue="1">
      <formula>AND(D59&lt;&gt;"",COUNTA('2- AMLE'!$D$37:$AG$37)=0,NOT(COUNTIF('2- AMLE'!$D$37:$AG$37,"Virtual IBANs")&gt;0))</formula>
    </cfRule>
    <cfRule type="expression" priority="118" dxfId="1" stopIfTrue="1">
      <formula>AND(D59&lt;&gt;"",NOT(COUNTA('2- AMLE'!$D$37:$AG$37)=0),NOT(COUNTIF('2- AMLE'!$D$37:$AG$37,"Virtual IBANs")&gt;0))</formula>
    </cfRule>
    <cfRule type="expression" priority="119" dxfId="2" stopIfTrue="1">
      <formula>AND(COUNTIF('2- AMLE'!$D$37:$AG$37,"Virtual IBANs")&gt;0,D59="")</formula>
    </cfRule>
    <cfRule type="expression" priority="120" dxfId="3" stopIfTrue="1">
      <formula>AND(D59="",NOT(COUNTIF('2- AMLE'!$D$37:$AG$37,"Virtual IBANs")&gt;0))</formula>
    </cfRule>
  </conditionalFormatting>
  <conditionalFormatting sqref="D60">
    <cfRule type="expression" priority="121" dxfId="0" stopIfTrue="1">
      <formula>AND(D60&lt;&gt;"",COUNTA('2- AMLE'!$D$37:$AG$37)=0,NOT(COUNTIF('2- AMLE'!$D$37:$AG$37,"Prepaid Cards")&gt;0))</formula>
    </cfRule>
    <cfRule type="expression" priority="122" dxfId="1" stopIfTrue="1">
      <formula>AND(D60&lt;&gt;"",NOT(COUNTA('2- AMLE'!$D$37:$AG$37)=0),NOT(COUNTIF('2- AMLE'!$D$37:$AG$37,"Prepaid Cards")&gt;0))</formula>
    </cfRule>
    <cfRule type="expression" priority="123" dxfId="2" stopIfTrue="1">
      <formula>AND(COUNTIF('2- AMLE'!$D$37:$AG$37,"Prepaid Cards")&gt;0,D60="")</formula>
    </cfRule>
    <cfRule type="expression" priority="124" dxfId="3" stopIfTrue="1">
      <formula>AND(D60="",NOT(COUNTIF('2- AMLE'!$D$37:$AG$37,"Prepaid Cards")&gt;0))</formula>
    </cfRule>
  </conditionalFormatting>
  <conditionalFormatting sqref="D61">
    <cfRule type="expression" priority="125" dxfId="0" stopIfTrue="1">
      <formula>AND(D61&lt;&gt;"",COUNTA('2- AMLE'!$D$37:$AG$37)=0,NOT(COUNTIF('2- AMLE'!$D$37:$AG$37,"Prepaid Cards")&gt;0))</formula>
    </cfRule>
    <cfRule type="expression" priority="126" dxfId="1" stopIfTrue="1">
      <formula>AND(D61&lt;&gt;"",NOT(COUNTA('2- AMLE'!$D$37:$AG$37)=0),NOT(COUNTIF('2- AMLE'!$D$37:$AG$37,"Prepaid Cards")&gt;0))</formula>
    </cfRule>
    <cfRule type="expression" priority="127" dxfId="2" stopIfTrue="1">
      <formula>AND(COUNTIF('2- AMLE'!$D$37:$AG$37,"Prepaid Cards")&gt;0,D61="")</formula>
    </cfRule>
    <cfRule type="expression" priority="128" dxfId="3" stopIfTrue="1">
      <formula>AND(D61="",NOT(COUNTIF('2- AMLE'!$D$37:$AG$37,"Prepaid Cards")&gt;0))</formula>
    </cfRule>
  </conditionalFormatting>
  <conditionalFormatting sqref="D62">
    <cfRule type="expression" priority="129" dxfId="0" stopIfTrue="1">
      <formula>AND(D62&lt;&gt;"",COUNTA('2- AMLE'!$D$37:$AG$37)=0,NOT(COUNTIF('2- AMLE'!$D$37:$AG$37,"Prepaid Cards")&gt;0))</formula>
    </cfRule>
    <cfRule type="expression" priority="130" dxfId="1" stopIfTrue="1">
      <formula>AND(D62&lt;&gt;"",NOT(COUNTA('2- AMLE'!$D$37:$AG$37)=0),NOT(COUNTIF('2- AMLE'!$D$37:$AG$37,"Prepaid Cards")&gt;0))</formula>
    </cfRule>
    <cfRule type="expression" priority="131" dxfId="2" stopIfTrue="1">
      <formula>AND(COUNTIF('2- AMLE'!$D$37:$AG$37,"Prepaid Cards")&gt;0,D62="")</formula>
    </cfRule>
    <cfRule type="expression" priority="132" dxfId="3" stopIfTrue="1">
      <formula>AND(D62="",NOT(COUNTIF('2- AMLE'!$D$37:$AG$37,"Prepaid Cards")&gt;0))</formula>
    </cfRule>
  </conditionalFormatting>
  <conditionalFormatting sqref="D63">
    <cfRule type="expression" priority="133" dxfId="0" stopIfTrue="1">
      <formula>AND(D63&lt;&gt;"",COUNTA('2- AMLE'!$D$37:$AG$37)=0,NOT(COUNTIF('2- AMLE'!$D$37:$AG$37,"Prepaid Cards")&gt;0))</formula>
    </cfRule>
    <cfRule type="expression" priority="134" dxfId="1" stopIfTrue="1">
      <formula>AND(D63&lt;&gt;"",NOT(COUNTA('2- AMLE'!$D$37:$AG$37)=0),NOT(COUNTIF('2- AMLE'!$D$37:$AG$37,"Prepaid Cards")&gt;0))</formula>
    </cfRule>
    <cfRule type="expression" priority="135" dxfId="2" stopIfTrue="1">
      <formula>AND(COUNTIF('2- AMLE'!$D$37:$AG$37,"Prepaid Cards")&gt;0,D63="")</formula>
    </cfRule>
    <cfRule type="expression" priority="136" dxfId="3" stopIfTrue="1">
      <formula>AND(D63="",NOT(COUNTIF('2- AMLE'!$D$37:$AG$37,"Prepaid Cards")&gt;0))</formula>
    </cfRule>
  </conditionalFormatting>
  <conditionalFormatting sqref="D64">
    <cfRule type="expression" priority="137" dxfId="0" stopIfTrue="1">
      <formula>AND(D64&lt;&gt;"",COUNTA('2- AMLE'!$D$37:$AG$37)=0,NOT(COUNTIF('2- AMLE'!$D$37:$AG$37,"Prepaid Cards")&gt;0))</formula>
    </cfRule>
    <cfRule type="expression" priority="138" dxfId="1" stopIfTrue="1">
      <formula>AND(D64&lt;&gt;"",NOT(COUNTA('2- AMLE'!$D$37:$AG$37)=0),NOT(COUNTIF('2- AMLE'!$D$37:$AG$37,"Prepaid Cards")&gt;0))</formula>
    </cfRule>
    <cfRule type="expression" priority="139" dxfId="2" stopIfTrue="1">
      <formula>AND(COUNTIF('2- AMLE'!$D$37:$AG$37,"Prepaid Cards")&gt;0,D64="")</formula>
    </cfRule>
    <cfRule type="expression" priority="140" dxfId="3" stopIfTrue="1">
      <formula>AND(D64="",NOT(COUNTIF('2- AMLE'!$D$37:$AG$37,"Prepaid Cards")&gt;0))</formula>
    </cfRule>
  </conditionalFormatting>
  <conditionalFormatting sqref="D65">
    <cfRule type="expression" priority="141" dxfId="0" stopIfTrue="1">
      <formula>AND(D65&lt;&gt;"",COUNTA('2- AMLE'!$D$37:$AG$37)=0,NOT(COUNTIF('2- AMLE'!$D$37:$AG$37,"Prepaid Cards")&gt;0))</formula>
    </cfRule>
    <cfRule type="expression" priority="142" dxfId="1" stopIfTrue="1">
      <formula>AND(D65&lt;&gt;"",NOT(COUNTA('2- AMLE'!$D$37:$AG$37)=0),NOT(COUNTIF('2- AMLE'!$D$37:$AG$37,"Prepaid Cards")&gt;0))</formula>
    </cfRule>
    <cfRule type="expression" priority="143" dxfId="2" stopIfTrue="1">
      <formula>AND(COUNTIF('2- AMLE'!$D$37:$AG$37,"Prepaid Cards")&gt;0,D65="")</formula>
    </cfRule>
    <cfRule type="expression" priority="144" dxfId="3" stopIfTrue="1">
      <formula>AND(D65="",NOT(COUNTIF('2- AMLE'!$D$37:$AG$37,"Prepaid Cards")&gt;0))</formula>
    </cfRule>
  </conditionalFormatting>
  <conditionalFormatting sqref="D66">
    <cfRule type="expression" priority="145" dxfId="0" stopIfTrue="1">
      <formula>AND(D66&lt;&gt;"",COUNTA('2- AMLE'!$D$37:$AG$37)=0,NOT(COUNTIF('2- AMLE'!$D$37:$AG$37,"Prepaid Cards")&gt;0))</formula>
    </cfRule>
    <cfRule type="expression" priority="146" dxfId="1" stopIfTrue="1">
      <formula>AND(D66&lt;&gt;"",NOT(COUNTA('2- AMLE'!$D$37:$AG$37)=0),NOT(COUNTIF('2- AMLE'!$D$37:$AG$37,"Prepaid Cards")&gt;0))</formula>
    </cfRule>
    <cfRule type="expression" priority="147" dxfId="2" stopIfTrue="1">
      <formula>AND(COUNTIF('2- AMLE'!$D$37:$AG$37,"Prepaid Cards")&gt;0,D66="")</formula>
    </cfRule>
    <cfRule type="expression" priority="148" dxfId="3" stopIfTrue="1">
      <formula>AND(D66="",NOT(COUNTIF('2- AMLE'!$D$37:$AG$37,"Prepaid Cards")&gt;0))</formula>
    </cfRule>
  </conditionalFormatting>
  <conditionalFormatting sqref="D67">
    <cfRule type="expression" priority="149" dxfId="0" stopIfTrue="1">
      <formula>AND(D67&lt;&gt;"",$D$66="",NOT(AND($D$66&lt;&gt;"",$D$66="Yes")))</formula>
    </cfRule>
    <cfRule type="expression" priority="150" dxfId="1" stopIfTrue="1">
      <formula>AND(D67&lt;&gt;"",NOT($D$66=""),NOT(AND($D$66&lt;&gt;"",$D$66="Yes")))</formula>
    </cfRule>
    <cfRule type="expression" priority="151" dxfId="2" stopIfTrue="1">
      <formula>AND(AND($D$66&lt;&gt;"",$D$66="Yes"),D67="")</formula>
    </cfRule>
    <cfRule type="expression" priority="152" dxfId="3" stopIfTrue="1">
      <formula>AND(D67="",NOT(AND($D$66&lt;&gt;"",$D$66="Yes")))</formula>
    </cfRule>
  </conditionalFormatting>
  <conditionalFormatting sqref="D68">
    <cfRule type="expression" priority="153" dxfId="0" stopIfTrue="1">
      <formula>AND(D68&lt;&gt;"",COUNTA('2- AMLE'!$D$37:$AG$37)=0,NOT(COUNTIF('2- AMLE'!$D$37:$AG$37,"Lending/ Factoring")&gt;0))</formula>
    </cfRule>
    <cfRule type="expression" priority="154" dxfId="1" stopIfTrue="1">
      <formula>AND(D68&lt;&gt;"",NOT(COUNTA('2- AMLE'!$D$37:$AG$37)=0),NOT(COUNTIF('2- AMLE'!$D$37:$AG$37,"Lending/ Factoring")&gt;0))</formula>
    </cfRule>
    <cfRule type="expression" priority="155" dxfId="2" stopIfTrue="1">
      <formula>AND(COUNTIF('2- AMLE'!$D$37:$AG$37,"Lending/ Factoring")&gt;0,D68="")</formula>
    </cfRule>
    <cfRule type="expression" priority="156" dxfId="3" stopIfTrue="1">
      <formula>AND(D68="",NOT(COUNTIF('2- AMLE'!$D$37:$AG$37,"Lending/ Factoring")&gt;0))</formula>
    </cfRule>
  </conditionalFormatting>
  <conditionalFormatting sqref="D69">
    <cfRule type="expression" priority="157" dxfId="0" stopIfTrue="1">
      <formula>AND(D69&lt;&gt;"",COUNTA('2- AMLE'!$D$37:$AG$37)=0,NOT(COUNTIF('2- AMLE'!$D$37:$AG$37,"Lending/ Factoring")&gt;0))</formula>
    </cfRule>
    <cfRule type="expression" priority="158" dxfId="1" stopIfTrue="1">
      <formula>AND(D69&lt;&gt;"",NOT(COUNTA('2- AMLE'!$D$37:$AG$37)=0),NOT(COUNTIF('2- AMLE'!$D$37:$AG$37,"Lending/ Factoring")&gt;0))</formula>
    </cfRule>
    <cfRule type="expression" priority="159" dxfId="2" stopIfTrue="1">
      <formula>AND(COUNTIF('2- AMLE'!$D$37:$AG$37,"Lending/ Factoring")&gt;0,D69="")</formula>
    </cfRule>
    <cfRule type="expression" priority="160" dxfId="3" stopIfTrue="1">
      <formula>AND(D69="",NOT(COUNTIF('2- AMLE'!$D$37:$AG$37,"Lending/ Factoring")&gt;0))</formula>
    </cfRule>
  </conditionalFormatting>
  <conditionalFormatting sqref="D70">
    <cfRule type="expression" priority="161" dxfId="0" stopIfTrue="1">
      <formula>AND(D70&lt;&gt;"",COUNTA('2- AMLE'!$D$37:$AG$37)=0,NOT(COUNTIF('2- AMLE'!$D$37:$AG$37,"Lending/ Factoring")&gt;0))</formula>
    </cfRule>
    <cfRule type="expression" priority="162" dxfId="1" stopIfTrue="1">
      <formula>AND(D70&lt;&gt;"",NOT(COUNTA('2- AMLE'!$D$37:$AG$37)=0),NOT(COUNTIF('2- AMLE'!$D$37:$AG$37,"Lending/ Factoring")&gt;0))</formula>
    </cfRule>
    <cfRule type="expression" priority="163" dxfId="2" stopIfTrue="1">
      <formula>AND(COUNTIF('2- AMLE'!$D$37:$AG$37,"Lending/ Factoring")&gt;0,D70="")</formula>
    </cfRule>
    <cfRule type="expression" priority="164" dxfId="3" stopIfTrue="1">
      <formula>AND(D70="",NOT(COUNTIF('2- AMLE'!$D$37:$AG$37,"Lending/ Factoring")&gt;0))</formula>
    </cfRule>
  </conditionalFormatting>
  <conditionalFormatting sqref="D71">
    <cfRule type="expression" priority="165" dxfId="0" stopIfTrue="1">
      <formula>AND(D71&lt;&gt;"",COUNTA('2- AMLE'!$D$37:$AG$37)=0,NOT(COUNTIF('2- AMLE'!$D$37:$AG$37,"Lending/ Factoring")&gt;0))</formula>
    </cfRule>
    <cfRule type="expression" priority="166" dxfId="1" stopIfTrue="1">
      <formula>AND(D71&lt;&gt;"",NOT(COUNTA('2- AMLE'!$D$37:$AG$37)=0),NOT(COUNTIF('2- AMLE'!$D$37:$AG$37,"Lending/ Factoring")&gt;0))</formula>
    </cfRule>
    <cfRule type="expression" priority="167" dxfId="2" stopIfTrue="1">
      <formula>AND(COUNTIF('2- AMLE'!$D$37:$AG$37,"Lending/ Factoring")&gt;0,D71="")</formula>
    </cfRule>
    <cfRule type="expression" priority="168" dxfId="3" stopIfTrue="1">
      <formula>AND(D71="",NOT(COUNTIF('2- AMLE'!$D$37:$AG$37,"Lending/ Factoring")&gt;0))</formula>
    </cfRule>
  </conditionalFormatting>
  <conditionalFormatting sqref="D72">
    <cfRule type="expression" priority="169" dxfId="0" stopIfTrue="1">
      <formula>AND(D72&lt;&gt;"",COUNTA('2- AMLE'!$D$37:$AG$37)=0,NOT(COUNTIF('2- AMLE'!$D$37:$AG$37,"Lending/ Factoring")&gt;0))</formula>
    </cfRule>
    <cfRule type="expression" priority="170" dxfId="1" stopIfTrue="1">
      <formula>AND(D72&lt;&gt;"",NOT(COUNTA('2- AMLE'!$D$37:$AG$37)=0),NOT(COUNTIF('2- AMLE'!$D$37:$AG$37,"Lending/ Factoring")&gt;0))</formula>
    </cfRule>
    <cfRule type="expression" priority="171" dxfId="2" stopIfTrue="1">
      <formula>AND(COUNTIF('2- AMLE'!$D$37:$AG$37,"Lending/ Factoring")&gt;0,D72="")</formula>
    </cfRule>
    <cfRule type="expression" priority="172" dxfId="3" stopIfTrue="1">
      <formula>AND(D72="",NOT(COUNTIF('2- AMLE'!$D$37:$AG$37,"Lending/ Factoring")&gt;0))</formula>
    </cfRule>
  </conditionalFormatting>
  <conditionalFormatting sqref="D73">
    <cfRule type="expression" priority="173" dxfId="0" stopIfTrue="1">
      <formula>AND(D73&lt;&gt;"",COUNTA('2- AMLE'!$D$37:$AG$37)=0,NOT(COUNTIF('2- AMLE'!$D$37:$AG$37,"Lending/ Factoring")&gt;0))</formula>
    </cfRule>
    <cfRule type="expression" priority="174" dxfId="1" stopIfTrue="1">
      <formula>AND(D73&lt;&gt;"",NOT(COUNTA('2- AMLE'!$D$37:$AG$37)=0),NOT(COUNTIF('2- AMLE'!$D$37:$AG$37,"Lending/ Factoring")&gt;0))</formula>
    </cfRule>
    <cfRule type="expression" priority="175" dxfId="2" stopIfTrue="1">
      <formula>AND(COUNTIF('2- AMLE'!$D$37:$AG$37,"Lending/ Factoring")&gt;0,D73="")</formula>
    </cfRule>
    <cfRule type="expression" priority="176" dxfId="3" stopIfTrue="1">
      <formula>AND(D73="",NOT(COUNTIF('2- AMLE'!$D$37:$AG$37,"Lending/ Factoring")&gt;0))</formula>
    </cfRule>
  </conditionalFormatting>
  <conditionalFormatting sqref="D74">
    <cfRule type="expression" priority="177" dxfId="0" stopIfTrue="1">
      <formula>AND(D74&lt;&gt;"",COUNTA('2- AMLE'!$D$37:$AG$37)=0,NOT(COUNTIF('2- AMLE'!$D$37:$AG$37,"Lending/ Factoring")&gt;0))</formula>
    </cfRule>
    <cfRule type="expression" priority="178" dxfId="1" stopIfTrue="1">
      <formula>AND(D74&lt;&gt;"",NOT(COUNTA('2- AMLE'!$D$37:$AG$37)=0),NOT(COUNTIF('2- AMLE'!$D$37:$AG$37,"Lending/ Factoring")&gt;0))</formula>
    </cfRule>
    <cfRule type="expression" priority="179" dxfId="2" stopIfTrue="1">
      <formula>AND(COUNTIF('2- AMLE'!$D$37:$AG$37,"Lending/ Factoring")&gt;0,D74="")</formula>
    </cfRule>
    <cfRule type="expression" priority="180" dxfId="3" stopIfTrue="1">
      <formula>AND(D74="",NOT(COUNTIF('2- AMLE'!$D$37:$AG$37,"Lending/ Factoring")&gt;0))</formula>
    </cfRule>
  </conditionalFormatting>
  <conditionalFormatting sqref="D75">
    <cfRule type="expression" priority="181" dxfId="0" stopIfTrue="1">
      <formula>AND(D75&lt;&gt;"",COUNTA('2- AMLE'!$D$37:$AG$37)=0,NOT(COUNTIF('2- AMLE'!$D$37:$AG$37,"Lending/ Factoring")&gt;0))</formula>
    </cfRule>
    <cfRule type="expression" priority="182" dxfId="1" stopIfTrue="1">
      <formula>AND(D75&lt;&gt;"",NOT(COUNTA('2- AMLE'!$D$37:$AG$37)=0),NOT(COUNTIF('2- AMLE'!$D$37:$AG$37,"Lending/ Factoring")&gt;0))</formula>
    </cfRule>
    <cfRule type="expression" priority="183" dxfId="2" stopIfTrue="1">
      <formula>AND(COUNTIF('2- AMLE'!$D$37:$AG$37,"Lending/ Factoring")&gt;0,D75="")</formula>
    </cfRule>
    <cfRule type="expression" priority="184" dxfId="3" stopIfTrue="1">
      <formula>AND(D75="",NOT(COUNTIF('2- AMLE'!$D$37:$AG$37,"Lending/ Factoring")&gt;0))</formula>
    </cfRule>
  </conditionalFormatting>
  <conditionalFormatting sqref="D76">
    <cfRule type="expression" priority="185" dxfId="0" stopIfTrue="1">
      <formula>AND(D76&lt;&gt;"",COUNTA('2- AMLE'!$D$37:$AG$37)=0,NOT(COUNTIF('2- AMLE'!$D$37:$AG$37,"Lending/ Factoring")&gt;0))</formula>
    </cfRule>
    <cfRule type="expression" priority="186" dxfId="1" stopIfTrue="1">
      <formula>AND(D76&lt;&gt;"",NOT(COUNTA('2- AMLE'!$D$37:$AG$37)=0),NOT(COUNTIF('2- AMLE'!$D$37:$AG$37,"Lending/ Factoring")&gt;0))</formula>
    </cfRule>
    <cfRule type="expression" priority="187" dxfId="2" stopIfTrue="1">
      <formula>AND(COUNTIF('2- AMLE'!$D$37:$AG$37,"Lending/ Factoring")&gt;0,D76="")</formula>
    </cfRule>
    <cfRule type="expression" priority="188" dxfId="3" stopIfTrue="1">
      <formula>AND(D76="",NOT(COUNTIF('2- AMLE'!$D$37:$AG$37,"Lending/ Factoring")&gt;0))</formula>
    </cfRule>
  </conditionalFormatting>
  <conditionalFormatting sqref="D77">
    <cfRule type="expression" priority="189" dxfId="0" stopIfTrue="1">
      <formula>AND(D77&lt;&gt;"",COUNTA('2- AMLE'!$D$37:$AG$37)=0,NOT(COUNTIF('2- AMLE'!$D$37:$AG$37,"Lending/ Factoring")&gt;0))</formula>
    </cfRule>
    <cfRule type="expression" priority="190" dxfId="1" stopIfTrue="1">
      <formula>AND(D77&lt;&gt;"",NOT(COUNTA('2- AMLE'!$D$37:$AG$37)=0),NOT(COUNTIF('2- AMLE'!$D$37:$AG$37,"Lending/ Factoring")&gt;0))</formula>
    </cfRule>
    <cfRule type="expression" priority="191" dxfId="2" stopIfTrue="1">
      <formula>AND(COUNTIF('2- AMLE'!$D$37:$AG$37,"Lending/ Factoring")&gt;0,D77="")</formula>
    </cfRule>
    <cfRule type="expression" priority="192" dxfId="3" stopIfTrue="1">
      <formula>AND(D77="",NOT(COUNTIF('2- AMLE'!$D$37:$AG$37,"Lending/ Factoring")&gt;0))</formula>
    </cfRule>
  </conditionalFormatting>
  <conditionalFormatting sqref="D78">
    <cfRule type="expression" priority="193" dxfId="0" stopIfTrue="1">
      <formula>AND(D78&lt;&gt;"",COUNTA('2- AMLE'!$D$37:$AG$37)=0,NOT(COUNTIF('2- AMLE'!$D$37:$AG$37,"Lending/ Factoring")&gt;0))</formula>
    </cfRule>
    <cfRule type="expression" priority="194" dxfId="1" stopIfTrue="1">
      <formula>AND(D78&lt;&gt;"",NOT(COUNTA('2- AMLE'!$D$37:$AG$37)=0),NOT(COUNTIF('2- AMLE'!$D$37:$AG$37,"Lending/ Factoring")&gt;0))</formula>
    </cfRule>
    <cfRule type="expression" priority="195" dxfId="2" stopIfTrue="1">
      <formula>AND(COUNTIF('2- AMLE'!$D$37:$AG$37,"Lending/ Factoring")&gt;0,D78="")</formula>
    </cfRule>
    <cfRule type="expression" priority="196" dxfId="3" stopIfTrue="1">
      <formula>AND(D78="",NOT(COUNTIF('2- AMLE'!$D$37:$AG$37,"Lending/ Factoring")&gt;0))</formula>
    </cfRule>
  </conditionalFormatting>
  <conditionalFormatting sqref="D79">
    <cfRule type="expression" priority="197" dxfId="0" stopIfTrue="1">
      <formula>AND(D79&lt;&gt;"",COUNTA('2- AMLE'!$D$37:$AG$37)=0,NOT(COUNTIF('2- AMLE'!$D$37:$AG$37,"Lending/ Factoring")&gt;0))</formula>
    </cfRule>
    <cfRule type="expression" priority="198" dxfId="1" stopIfTrue="1">
      <formula>AND(D79&lt;&gt;"",NOT(COUNTA('2- AMLE'!$D$37:$AG$37)=0),NOT(COUNTIF('2- AMLE'!$D$37:$AG$37,"Lending/ Factoring")&gt;0))</formula>
    </cfRule>
    <cfRule type="expression" priority="199" dxfId="2" stopIfTrue="1">
      <formula>AND(COUNTIF('2- AMLE'!$D$37:$AG$37,"Lending/ Factoring")&gt;0,D79="")</formula>
    </cfRule>
    <cfRule type="expression" priority="200" dxfId="3" stopIfTrue="1">
      <formula>AND(D79="",NOT(COUNTIF('2- AMLE'!$D$37:$AG$37,"Lending/ Factoring")&gt;0))</formula>
    </cfRule>
  </conditionalFormatting>
  <conditionalFormatting sqref="D80">
    <cfRule type="expression" priority="201" dxfId="0" stopIfTrue="1">
      <formula>AND(D80&lt;&gt;"",COUNTA('2- AMLE'!$D$37:$AG$37)=0,NOT(COUNTIF('2- AMLE'!$D$37:$AG$37,"Lending/ Factoring")&gt;0))</formula>
    </cfRule>
    <cfRule type="expression" priority="202" dxfId="1" stopIfTrue="1">
      <formula>AND(D80&lt;&gt;"",NOT(COUNTA('2- AMLE'!$D$37:$AG$37)=0),NOT(COUNTIF('2- AMLE'!$D$37:$AG$37,"Lending/ Factoring")&gt;0))</formula>
    </cfRule>
    <cfRule type="expression" priority="203" dxfId="2" stopIfTrue="1">
      <formula>AND(COUNTIF('2- AMLE'!$D$37:$AG$37,"Lending/ Factoring")&gt;0,D80="")</formula>
    </cfRule>
    <cfRule type="expression" priority="204" dxfId="3" stopIfTrue="1">
      <formula>AND(D80="",NOT(COUNTIF('2- AMLE'!$D$37:$AG$37,"Lending/ Factoring")&gt;0))</formula>
    </cfRule>
  </conditionalFormatting>
  <conditionalFormatting sqref="D81:AG81">
    <cfRule type="expression" priority="205" dxfId="0" stopIfTrue="1">
      <formula>AND(D81&lt;&gt;"",$D$42="",NOT(AND($D$42&lt;&gt;"",$D$42="Yes")))</formula>
    </cfRule>
    <cfRule type="expression" priority="206" dxfId="1" stopIfTrue="1">
      <formula>AND(D81&lt;&gt;"",NOT($D$42=""),NOT(AND($D$42&lt;&gt;"",$D$42="Yes")))</formula>
    </cfRule>
    <cfRule type="expression" priority="207" dxfId="2" stopIfTrue="1">
      <formula>AND(AND($D$42&lt;&gt;"",$D$42="Yes"),D81="")</formula>
    </cfRule>
    <cfRule type="expression" priority="208" dxfId="3" stopIfTrue="1">
      <formula>AND(D81="",NOT(AND($D$42&lt;&gt;"",$D$42="Yes")))</formula>
    </cfRule>
  </conditionalFormatting>
  <conditionalFormatting sqref="D82">
    <cfRule type="expression" priority="209" dxfId="0" stopIfTrue="1">
      <formula>AND(D82&lt;&gt;"",COUNTA('2- AMLE'!$D$81:$AG$81)=0,NOT(COUNTIF('2- AMLE'!$D$81:$AG$81,"Others")&gt;0))</formula>
    </cfRule>
    <cfRule type="expression" priority="210" dxfId="1" stopIfTrue="1">
      <formula>AND(D82&lt;&gt;"",NOT(COUNTA('2- AMLE'!$D$81:$AG$81)=0),NOT(COUNTIF('2- AMLE'!$D$81:$AG$81,"Others")&gt;0))</formula>
    </cfRule>
    <cfRule type="expression" priority="211" dxfId="2" stopIfTrue="1">
      <formula>AND(COUNTIF('2- AMLE'!$D$81:$AG$81,"Others")&gt;0,D82="")</formula>
    </cfRule>
    <cfRule type="expression" priority="212" dxfId="3" stopIfTrue="1">
      <formula>AND(D82="",NOT(COUNTIF('2- AMLE'!$D$81:$AG$81,"Others")&gt;0))</formula>
    </cfRule>
  </conditionalFormatting>
  <conditionalFormatting sqref="D83">
    <cfRule type="expression" priority="213" dxfId="0" stopIfTrue="1">
      <formula>AND(D83&lt;&gt;"",COUNTA('2- AMLE'!$D$81:$AG$81)=0,NOT(OR(COUNTIF('2- AMLE'!$D$81:$AG$81,"Motor vehicles")&gt;0,COUNTIF('2- AMLE'!$D$81:$AG$81,"Sea vessels")&gt;0,COUNTIF('2- AMLE'!$D$81:$AG$81,"Aircraft")&gt;0,COUNTIF('2- AMLE'!$D$81:$AG$81,"Machinery and equipment")&gt;0,COUNTIF('2- AMLE'!$D$81:$AG$81,"Immovable property")&gt;0,COUNTIF('2- AMLE'!$D$81:$AG$81,"Others")&gt;0)))</formula>
    </cfRule>
    <cfRule type="expression" priority="214" dxfId="1" stopIfTrue="1">
      <formula>AND(D83&lt;&gt;"",NOT(COUNTA('2- AMLE'!$D$81:$AG$81)=0),NOT(OR(COUNTIF('2- AMLE'!$D$81:$AG$81,"Motor vehicles")&gt;0,COUNTIF('2- AMLE'!$D$81:$AG$81,"Sea vessels")&gt;0,COUNTIF('2- AMLE'!$D$81:$AG$81,"Aircraft")&gt;0,COUNTIF('2- AMLE'!$D$81:$AG$81,"Machinery and equipment")&gt;0,COUNTIF('2- AMLE'!$D$81:$AG$81,"Immovable property")&gt;0,COUNTIF('2- AMLE'!$D$81:$AG$81,"Others")&gt;0)))</formula>
    </cfRule>
    <cfRule type="expression" priority="215" dxfId="2" stopIfTrue="1">
      <formula>AND(OR(COUNTIF('2- AMLE'!$D$81:$AG$81,"Motor vehicles")&gt;0,COUNTIF('2- AMLE'!$D$81:$AG$81,"Sea vessels")&gt;0,COUNTIF('2- AMLE'!$D$81:$AG$81,"Aircraft")&gt;0,COUNTIF('2- AMLE'!$D$81:$AG$81,"Machinery and equipment")&gt;0,COUNTIF('2- AMLE'!$D$81:$AG$81,"Immovable property")&gt;0,COUNTIF('2- AMLE'!$D$81:$AG$81,"Others")&gt;0),D83="")</formula>
    </cfRule>
    <cfRule type="expression" priority="216" dxfId="3" stopIfTrue="1">
      <formula>AND(D83="",NOT(OR(COUNTIF('2- AMLE'!$D$81:$AG$81,"Motor vehicles")&gt;0,COUNTIF('2- AMLE'!$D$81:$AG$81,"Sea vessels")&gt;0,COUNTIF('2- AMLE'!$D$81:$AG$81,"Aircraft")&gt;0,COUNTIF('2- AMLE'!$D$81:$AG$81,"Machinery and equipment")&gt;0,COUNTIF('2- AMLE'!$D$81:$AG$81,"Immovable property")&gt;0,COUNTIF('2- AMLE'!$D$81:$AG$81,"Others")&gt;0)))</formula>
    </cfRule>
  </conditionalFormatting>
  <conditionalFormatting sqref="D84">
    <cfRule type="expression" priority="217" dxfId="0" stopIfTrue="1">
      <formula>AND(D84&lt;&gt;"",COUNTA('2- AMLE'!$D$37:$AG$37)=0,NOT(COUNTIF('2- AMLE'!$D$37:$AG$37,"Lending/ Factoring")&gt;0))</formula>
    </cfRule>
    <cfRule type="expression" priority="218" dxfId="1" stopIfTrue="1">
      <formula>AND(D84&lt;&gt;"",NOT(COUNTA('2- AMLE'!$D$37:$AG$37)=0),NOT(COUNTIF('2- AMLE'!$D$37:$AG$37,"Lending/ Factoring")&gt;0))</formula>
    </cfRule>
    <cfRule type="expression" priority="219" dxfId="2" stopIfTrue="1">
      <formula>AND(COUNTIF('2- AMLE'!$D$37:$AG$37,"Lending/ Factoring")&gt;0,D84="")</formula>
    </cfRule>
    <cfRule type="expression" priority="220" dxfId="3" stopIfTrue="1">
      <formula>AND(D84="",NOT(COUNTIF('2- AMLE'!$D$37:$AG$37,"Lending/ Factoring")&gt;0))</formula>
    </cfRule>
  </conditionalFormatting>
  <conditionalFormatting sqref="D85">
    <cfRule type="expression" priority="221" dxfId="0" stopIfTrue="1">
      <formula>AND(D85&lt;&gt;"",COUNTA('2- AMLE'!$D$37:$AG$37)=0,NOT(COUNTIF('2- AMLE'!$D$37:$AG$37,"Lending/ Factoring")&gt;0))</formula>
    </cfRule>
    <cfRule type="expression" priority="222" dxfId="1" stopIfTrue="1">
      <formula>AND(D85&lt;&gt;"",NOT(COUNTA('2- AMLE'!$D$37:$AG$37)=0),NOT(COUNTIF('2- AMLE'!$D$37:$AG$37,"Lending/ Factoring")&gt;0))</formula>
    </cfRule>
    <cfRule type="expression" priority="223" dxfId="2" stopIfTrue="1">
      <formula>AND(COUNTIF('2- AMLE'!$D$37:$AG$37,"Lending/ Factoring")&gt;0,D85="")</formula>
    </cfRule>
    <cfRule type="expression" priority="224" dxfId="3" stopIfTrue="1">
      <formula>AND(D85="",NOT(COUNTIF('2- AMLE'!$D$37:$AG$37,"Lending/ Factoring")&gt;0))</formula>
    </cfRule>
  </conditionalFormatting>
  <conditionalFormatting sqref="D86">
    <cfRule type="expression" priority="225" dxfId="0" stopIfTrue="1">
      <formula>AND(D86&lt;&gt;"",COUNTA('2- AMLE'!$D$37:$AG$37)=0,NOT(COUNTIF('2- AMLE'!$D$37:$AG$37,"Lending/ Factoring")&gt;0))</formula>
    </cfRule>
    <cfRule type="expression" priority="226" dxfId="1" stopIfTrue="1">
      <formula>AND(D86&lt;&gt;"",NOT(COUNTA('2- AMLE'!$D$37:$AG$37)=0),NOT(COUNTIF('2- AMLE'!$D$37:$AG$37,"Lending/ Factoring")&gt;0))</formula>
    </cfRule>
    <cfRule type="expression" priority="227" dxfId="2" stopIfTrue="1">
      <formula>AND(COUNTIF('2- AMLE'!$D$37:$AG$37,"Lending/ Factoring")&gt;0,D86="")</formula>
    </cfRule>
    <cfRule type="expression" priority="228" dxfId="3" stopIfTrue="1">
      <formula>AND(D86="",NOT(COUNTIF('2- AMLE'!$D$37:$AG$37,"Lending/ Factoring")&gt;0))</formula>
    </cfRule>
  </conditionalFormatting>
  <conditionalFormatting sqref="D87">
    <cfRule type="expression" priority="229" dxfId="0" stopIfTrue="1">
      <formula>AND(D87&lt;&gt;"",COUNTA('2- AMLE'!$D$37:$AG$37)=0,NOT(COUNTIF('2- AMLE'!$D$37:$AG$37,"Lending/ Factoring")&gt;0))</formula>
    </cfRule>
    <cfRule type="expression" priority="230" dxfId="1" stopIfTrue="1">
      <formula>AND(D87&lt;&gt;"",NOT(COUNTA('2- AMLE'!$D$37:$AG$37)=0),NOT(COUNTIF('2- AMLE'!$D$37:$AG$37,"Lending/ Factoring")&gt;0))</formula>
    </cfRule>
    <cfRule type="expression" priority="231" dxfId="2" stopIfTrue="1">
      <formula>AND(COUNTIF('2- AMLE'!$D$37:$AG$37,"Lending/ Factoring")&gt;0,D87="")</formula>
    </cfRule>
    <cfRule type="expression" priority="232" dxfId="3" stopIfTrue="1">
      <formula>AND(D87="",NOT(COUNTIF('2- AMLE'!$D$37:$AG$37,"Lending/ Factoring")&gt;0))</formula>
    </cfRule>
  </conditionalFormatting>
  <conditionalFormatting sqref="D88">
    <cfRule type="expression" priority="233" dxfId="0" stopIfTrue="1">
      <formula>AND(D88&lt;&gt;"",COUNTA('2- AMLE'!$D$37:$AG$37)=0,NOT(COUNTIF('2- AMLE'!$D$37:$AG$37,"Lending/ Factoring")&gt;0))</formula>
    </cfRule>
    <cfRule type="expression" priority="234" dxfId="1" stopIfTrue="1">
      <formula>AND(D88&lt;&gt;"",NOT(COUNTA('2- AMLE'!$D$37:$AG$37)=0),NOT(COUNTIF('2- AMLE'!$D$37:$AG$37,"Lending/ Factoring")&gt;0))</formula>
    </cfRule>
    <cfRule type="expression" priority="235" dxfId="2" stopIfTrue="1">
      <formula>AND(COUNTIF('2- AMLE'!$D$37:$AG$37,"Lending/ Factoring")&gt;0,D88="")</formula>
    </cfRule>
    <cfRule type="expression" priority="236" dxfId="3" stopIfTrue="1">
      <formula>AND(D88="",NOT(COUNTIF('2- AMLE'!$D$37:$AG$37,"Lending/ Factoring")&gt;0))</formula>
    </cfRule>
  </conditionalFormatting>
  <conditionalFormatting sqref="D89">
    <cfRule type="expression" priority="237" dxfId="0" stopIfTrue="1">
      <formula>AND(D89&lt;&gt;"",COUNTA('2- AMLE'!$D$37:$AG$37)=0,NOT(COUNTIF('2- AMLE'!$D$37:$AG$37,"Lending/ Factoring")&gt;0))</formula>
    </cfRule>
    <cfRule type="expression" priority="238" dxfId="1" stopIfTrue="1">
      <formula>AND(D89&lt;&gt;"",NOT(COUNTA('2- AMLE'!$D$37:$AG$37)=0),NOT(COUNTIF('2- AMLE'!$D$37:$AG$37,"Lending/ Factoring")&gt;0))</formula>
    </cfRule>
    <cfRule type="expression" priority="239" dxfId="2" stopIfTrue="1">
      <formula>AND(COUNTIF('2- AMLE'!$D$37:$AG$37,"Lending/ Factoring")&gt;0,D89="")</formula>
    </cfRule>
    <cfRule type="expression" priority="240" dxfId="3" stopIfTrue="1">
      <formula>AND(D89="",NOT(COUNTIF('2- AMLE'!$D$37:$AG$37,"Lending/ Factoring")&gt;0))</formula>
    </cfRule>
  </conditionalFormatting>
  <conditionalFormatting sqref="D90">
    <cfRule type="expression" priority="241" dxfId="0" stopIfTrue="1">
      <formula>AND(D90&lt;&gt;"",COUNTA('2- AMLE'!$D$37:$AG$37)=0,NOT(COUNTIF('2- AMLE'!$D$37:$AG$37,"Lending/ Factoring")&gt;0))</formula>
    </cfRule>
    <cfRule type="expression" priority="242" dxfId="1" stopIfTrue="1">
      <formula>AND(D90&lt;&gt;"",NOT(COUNTA('2- AMLE'!$D$37:$AG$37)=0),NOT(COUNTIF('2- AMLE'!$D$37:$AG$37,"Lending/ Factoring")&gt;0))</formula>
    </cfRule>
    <cfRule type="expression" priority="243" dxfId="2" stopIfTrue="1">
      <formula>AND(COUNTIF('2- AMLE'!$D$37:$AG$37,"Lending/ Factoring")&gt;0,D90="")</formula>
    </cfRule>
    <cfRule type="expression" priority="244" dxfId="3" stopIfTrue="1">
      <formula>AND(D90="",NOT(COUNTIF('2- AMLE'!$D$37:$AG$37,"Lending/ Factoring")&gt;0))</formula>
    </cfRule>
  </conditionalFormatting>
  <conditionalFormatting sqref="D91">
    <cfRule type="expression" priority="245" dxfId="0" stopIfTrue="1">
      <formula>AND(D91&lt;&gt;"",COUNTA('2- AMLE'!$D$37:$AG$37)=0,NOT(COUNTIF('2- AMLE'!$D$37:$AG$37,"Lending/ Factoring")&gt;0))</formula>
    </cfRule>
    <cfRule type="expression" priority="246" dxfId="1" stopIfTrue="1">
      <formula>AND(D91&lt;&gt;"",NOT(COUNTA('2- AMLE'!$D$37:$AG$37)=0),NOT(COUNTIF('2- AMLE'!$D$37:$AG$37,"Lending/ Factoring")&gt;0))</formula>
    </cfRule>
    <cfRule type="expression" priority="247" dxfId="2" stopIfTrue="1">
      <formula>AND(COUNTIF('2- AMLE'!$D$37:$AG$37,"Lending/ Factoring")&gt;0,D91="")</formula>
    </cfRule>
    <cfRule type="expression" priority="248" dxfId="3" stopIfTrue="1">
      <formula>AND(D91="",NOT(COUNTIF('2- AMLE'!$D$37:$AG$37,"Lending/ Factoring")&gt;0))</formula>
    </cfRule>
  </conditionalFormatting>
  <conditionalFormatting sqref="D92">
    <cfRule type="expression" priority="249" dxfId="0" stopIfTrue="1">
      <formula>AND(D92&lt;&gt;"",COUNTA('2- AMLE'!$D$37:$AG$37)=0,NOT(COUNTIF('2- AMLE'!$D$37:$AG$37,"Life Insurance Contracts")&gt;0))</formula>
    </cfRule>
    <cfRule type="expression" priority="250" dxfId="1" stopIfTrue="1">
      <formula>AND(D92&lt;&gt;"",NOT(COUNTA('2- AMLE'!$D$37:$AG$37)=0),NOT(COUNTIF('2- AMLE'!$D$37:$AG$37,"Life Insurance Contracts")&gt;0))</formula>
    </cfRule>
    <cfRule type="expression" priority="251" dxfId="2" stopIfTrue="1">
      <formula>AND(COUNTIF('2- AMLE'!$D$37:$AG$37,"Life Insurance Contracts")&gt;0,D92="")</formula>
    </cfRule>
    <cfRule type="expression" priority="252" dxfId="3" stopIfTrue="1">
      <formula>AND(D92="",NOT(COUNTIF('2- AMLE'!$D$37:$AG$37,"Life Insurance Contracts")&gt;0))</formula>
    </cfRule>
  </conditionalFormatting>
  <conditionalFormatting sqref="D93">
    <cfRule type="expression" priority="253" dxfId="0" stopIfTrue="1">
      <formula>AND(D93&lt;&gt;"",COUNTA('2- AMLE'!$D$37:$AG$37)=0,NOT(COUNTIF('2- AMLE'!$D$37:$AG$37,"Life Insurance Contracts")&gt;0))</formula>
    </cfRule>
    <cfRule type="expression" priority="254" dxfId="1" stopIfTrue="1">
      <formula>AND(D93&lt;&gt;"",NOT(COUNTA('2- AMLE'!$D$37:$AG$37)=0),NOT(COUNTIF('2- AMLE'!$D$37:$AG$37,"Life Insurance Contracts")&gt;0))</formula>
    </cfRule>
    <cfRule type="expression" priority="255" dxfId="2" stopIfTrue="1">
      <formula>AND(COUNTIF('2- AMLE'!$D$37:$AG$37,"Life Insurance Contracts")&gt;0,D93="")</formula>
    </cfRule>
    <cfRule type="expression" priority="256" dxfId="3" stopIfTrue="1">
      <formula>AND(D93="",NOT(COUNTIF('2- AMLE'!$D$37:$AG$37,"Life Insurance Contracts")&gt;0))</formula>
    </cfRule>
  </conditionalFormatting>
  <conditionalFormatting sqref="D94">
    <cfRule type="expression" priority="257" dxfId="0" stopIfTrue="1">
      <formula>AND(D94&lt;&gt;"",COUNTA('2- AMLE'!$D$37:$AG$37)=0,NOT(COUNTIF('2- AMLE'!$D$37:$AG$37,"Life Insurance Contracts")&gt;0))</formula>
    </cfRule>
    <cfRule type="expression" priority="258" dxfId="1" stopIfTrue="1">
      <formula>AND(D94&lt;&gt;"",NOT(COUNTA('2- AMLE'!$D$37:$AG$37)=0),NOT(COUNTIF('2- AMLE'!$D$37:$AG$37,"Life Insurance Contracts")&gt;0))</formula>
    </cfRule>
    <cfRule type="expression" priority="259" dxfId="2" stopIfTrue="1">
      <formula>AND(COUNTIF('2- AMLE'!$D$37:$AG$37,"Life Insurance Contracts")&gt;0,D94="")</formula>
    </cfRule>
    <cfRule type="expression" priority="260" dxfId="3" stopIfTrue="1">
      <formula>AND(D94="",NOT(COUNTIF('2- AMLE'!$D$37:$AG$37,"Life Insurance Contracts")&gt;0))</formula>
    </cfRule>
  </conditionalFormatting>
  <conditionalFormatting sqref="D95">
    <cfRule type="expression" priority="261" dxfId="0" stopIfTrue="1">
      <formula>AND(D95&lt;&gt;"",COUNTA('2- AMLE'!$D$37:$AG$37)=0,NOT(COUNTIF('2- AMLE'!$D$37:$AG$37,"Life Insurance Contracts")&gt;0))</formula>
    </cfRule>
    <cfRule type="expression" priority="262" dxfId="1" stopIfTrue="1">
      <formula>AND(D95&lt;&gt;"",NOT(COUNTA('2- AMLE'!$D$37:$AG$37)=0),NOT(COUNTIF('2- AMLE'!$D$37:$AG$37,"Life Insurance Contracts")&gt;0))</formula>
    </cfRule>
    <cfRule type="expression" priority="263" dxfId="2" stopIfTrue="1">
      <formula>AND(COUNTIF('2- AMLE'!$D$37:$AG$37,"Life Insurance Contracts")&gt;0,D95="")</formula>
    </cfRule>
    <cfRule type="expression" priority="264" dxfId="3" stopIfTrue="1">
      <formula>AND(D95="",NOT(COUNTIF('2- AMLE'!$D$37:$AG$37,"Life Insurance Contracts")&gt;0))</formula>
    </cfRule>
  </conditionalFormatting>
  <conditionalFormatting sqref="D96">
    <cfRule type="expression" priority="265" dxfId="0" stopIfTrue="1">
      <formula>AND(D96&lt;&gt;"",COUNTA('2- AMLE'!$D$37:$AG$37)=0,NOT(COUNTIF('2- AMLE'!$D$37:$AG$37,"Currency Exchange Involving Cash")&gt;0))</formula>
    </cfRule>
    <cfRule type="expression" priority="266" dxfId="1" stopIfTrue="1">
      <formula>AND(D96&lt;&gt;"",NOT(COUNTA('2- AMLE'!$D$37:$AG$37)=0),NOT(COUNTIF('2- AMLE'!$D$37:$AG$37,"Currency Exchange Involving Cash")&gt;0))</formula>
    </cfRule>
    <cfRule type="expression" priority="267" dxfId="2" stopIfTrue="1">
      <formula>AND(COUNTIF('2- AMLE'!$D$37:$AG$37,"Currency Exchange Involving Cash")&gt;0,D96="")</formula>
    </cfRule>
    <cfRule type="expression" priority="268" dxfId="3" stopIfTrue="1">
      <formula>AND(D96="",NOT(COUNTIF('2- AMLE'!$D$37:$AG$37,"Currency Exchange Involving Cash")&gt;0))</formula>
    </cfRule>
  </conditionalFormatting>
  <conditionalFormatting sqref="D97">
    <cfRule type="expression" priority="269" dxfId="0" stopIfTrue="1">
      <formula>AND(D97&lt;&gt;"",COUNTA('2- AMLE'!$D$37:$AG$37)=0,NOT(COUNTIF('2- AMLE'!$D$37:$AG$37,"Currency Exchange Involving Cash")&gt;0))</formula>
    </cfRule>
    <cfRule type="expression" priority="270" dxfId="1" stopIfTrue="1">
      <formula>AND(D97&lt;&gt;"",NOT(COUNTA('2- AMLE'!$D$37:$AG$37)=0),NOT(COUNTIF('2- AMLE'!$D$37:$AG$37,"Currency Exchange Involving Cash")&gt;0))</formula>
    </cfRule>
    <cfRule type="expression" priority="271" dxfId="2" stopIfTrue="1">
      <formula>AND(COUNTIF('2- AMLE'!$D$37:$AG$37,"Currency Exchange Involving Cash")&gt;0,D97="")</formula>
    </cfRule>
    <cfRule type="expression" priority="272" dxfId="3" stopIfTrue="1">
      <formula>AND(D97="",NOT(COUNTIF('2- AMLE'!$D$37:$AG$37,"Currency Exchange Involving Cash")&gt;0))</formula>
    </cfRule>
  </conditionalFormatting>
  <conditionalFormatting sqref="D98">
    <cfRule type="expression" priority="273" dxfId="0" stopIfTrue="1">
      <formula>AND(D98&lt;&gt;"",COUNTA('2- AMLE'!$D$37:$AG$37)=0,NOT(COUNTIF('2- AMLE'!$D$37:$AG$37,"Currency Exchange Involving Cash")&gt;0))</formula>
    </cfRule>
    <cfRule type="expression" priority="274" dxfId="1" stopIfTrue="1">
      <formula>AND(D98&lt;&gt;"",NOT(COUNTA('2- AMLE'!$D$37:$AG$37)=0),NOT(COUNTIF('2- AMLE'!$D$37:$AG$37,"Currency Exchange Involving Cash")&gt;0))</formula>
    </cfRule>
    <cfRule type="expression" priority="275" dxfId="2" stopIfTrue="1">
      <formula>AND(COUNTIF('2- AMLE'!$D$37:$AG$37,"Currency Exchange Involving Cash")&gt;0,D98="")</formula>
    </cfRule>
    <cfRule type="expression" priority="276" dxfId="3" stopIfTrue="1">
      <formula>AND(D98="",NOT(COUNTIF('2- AMLE'!$D$37:$AG$37,"Currency Exchange Involving Cash")&gt;0))</formula>
    </cfRule>
  </conditionalFormatting>
  <conditionalFormatting sqref="D99">
    <cfRule type="expression" priority="277" dxfId="0" stopIfTrue="1">
      <formula>AND(D99&lt;&gt;"",COUNTA('2- AMLE'!$D$37:$AG$37)=0,NOT(COUNTIF('2- AMLE'!$D$37:$AG$37,"Currency Exchange Involving Cash")&gt;0))</formula>
    </cfRule>
    <cfRule type="expression" priority="278" dxfId="1" stopIfTrue="1">
      <formula>AND(D99&lt;&gt;"",NOT(COUNTA('2- AMLE'!$D$37:$AG$37)=0),NOT(COUNTIF('2- AMLE'!$D$37:$AG$37,"Currency Exchange Involving Cash")&gt;0))</formula>
    </cfRule>
    <cfRule type="expression" priority="279" dxfId="2" stopIfTrue="1">
      <formula>AND(COUNTIF('2- AMLE'!$D$37:$AG$37,"Currency Exchange Involving Cash")&gt;0,D99="")</formula>
    </cfRule>
    <cfRule type="expression" priority="280" dxfId="3" stopIfTrue="1">
      <formula>AND(D99="",NOT(COUNTIF('2- AMLE'!$D$37:$AG$37,"Currency Exchange Involving Cash")&gt;0))</formula>
    </cfRule>
  </conditionalFormatting>
  <conditionalFormatting sqref="D100">
    <cfRule type="expression" priority="281" dxfId="0" stopIfTrue="1">
      <formula>AND(D100&lt;&gt;"",COUNTA('2- AMLE'!$D$37:$AG$37)=0,NOT(COUNTIF('2- AMLE'!$D$37:$AG$37,"Currency Exchange Involving Cash")&gt;0))</formula>
    </cfRule>
    <cfRule type="expression" priority="282" dxfId="1" stopIfTrue="1">
      <formula>AND(D100&lt;&gt;"",NOT(COUNTA('2- AMLE'!$D$37:$AG$37)=0),NOT(COUNTIF('2- AMLE'!$D$37:$AG$37,"Currency Exchange Involving Cash")&gt;0))</formula>
    </cfRule>
    <cfRule type="expression" priority="283" dxfId="2" stopIfTrue="1">
      <formula>AND(COUNTIF('2- AMLE'!$D$37:$AG$37,"Currency Exchange Involving Cash")&gt;0,D100="")</formula>
    </cfRule>
    <cfRule type="expression" priority="284" dxfId="3" stopIfTrue="1">
      <formula>AND(D100="",NOT(COUNTIF('2- AMLE'!$D$37:$AG$37,"Currency Exchange Involving Cash")&gt;0))</formula>
    </cfRule>
  </conditionalFormatting>
  <conditionalFormatting sqref="D101">
    <cfRule type="expression" priority="285" dxfId="0" stopIfTrue="1">
      <formula>AND(D101&lt;&gt;"",COUNTA('2- AMLE'!$D$37:$AG$37)=0,NOT(COUNTIF('2- AMLE'!$D$37:$AG$37,"Currency Exchange Involving Cash")&gt;0))</formula>
    </cfRule>
    <cfRule type="expression" priority="286" dxfId="1" stopIfTrue="1">
      <formula>AND(D101&lt;&gt;"",NOT(COUNTA('2- AMLE'!$D$37:$AG$37)=0),NOT(COUNTIF('2- AMLE'!$D$37:$AG$37,"Currency Exchange Involving Cash")&gt;0))</formula>
    </cfRule>
    <cfRule type="expression" priority="287" dxfId="2" stopIfTrue="1">
      <formula>AND(COUNTIF('2- AMLE'!$D$37:$AG$37,"Currency Exchange Involving Cash")&gt;0,D101="")</formula>
    </cfRule>
    <cfRule type="expression" priority="288" dxfId="3" stopIfTrue="1">
      <formula>AND(D101="",NOT(COUNTIF('2- AMLE'!$D$37:$AG$37,"Currency Exchange Involving Cash")&gt;0))</formula>
    </cfRule>
  </conditionalFormatting>
  <conditionalFormatting sqref="D102">
    <cfRule type="expression" priority="289" dxfId="0" stopIfTrue="1">
      <formula>AND(D102&lt;&gt;"",COUNTA('2- AMLE'!$D$37:$AG$37)=0,NOT(COUNTIF('2- AMLE'!$D$37:$AG$37,"Currency Exchange Involving Cash")&gt;0))</formula>
    </cfRule>
    <cfRule type="expression" priority="290" dxfId="1" stopIfTrue="1">
      <formula>AND(D102&lt;&gt;"",NOT(COUNTA('2- AMLE'!$D$37:$AG$37)=0),NOT(COUNTIF('2- AMLE'!$D$37:$AG$37,"Currency Exchange Involving Cash")&gt;0))</formula>
    </cfRule>
    <cfRule type="expression" priority="291" dxfId="2" stopIfTrue="1">
      <formula>AND(COUNTIF('2- AMLE'!$D$37:$AG$37,"Currency Exchange Involving Cash")&gt;0,D102="")</formula>
    </cfRule>
    <cfRule type="expression" priority="292" dxfId="3" stopIfTrue="1">
      <formula>AND(D102="",NOT(COUNTIF('2- AMLE'!$D$37:$AG$37,"Currency Exchange Involving Cash")&gt;0))</formula>
    </cfRule>
  </conditionalFormatting>
  <conditionalFormatting sqref="D103">
    <cfRule type="expression" priority="293" dxfId="0" stopIfTrue="1">
      <formula>AND(D103&lt;&gt;"",COUNTA('2- AMLE'!$D$37:$AG$37)=0,NOT(COUNTIF('2- AMLE'!$D$37:$AG$37,"Investment Services")&gt;0))</formula>
    </cfRule>
    <cfRule type="expression" priority="294" dxfId="1" stopIfTrue="1">
      <formula>AND(D103&lt;&gt;"",NOT(COUNTA('2- AMLE'!$D$37:$AG$37)=0),NOT(COUNTIF('2- AMLE'!$D$37:$AG$37,"Investment Services")&gt;0))</formula>
    </cfRule>
    <cfRule type="expression" priority="295" dxfId="2" stopIfTrue="1">
      <formula>AND(COUNTIF('2- AMLE'!$D$37:$AG$37,"Investment Services")&gt;0,D103="")</formula>
    </cfRule>
    <cfRule type="expression" priority="296" dxfId="3" stopIfTrue="1">
      <formula>AND(D103="",NOT(COUNTIF('2- AMLE'!$D$37:$AG$37,"Investment Services")&gt;0))</formula>
    </cfRule>
  </conditionalFormatting>
  <conditionalFormatting sqref="D104">
    <cfRule type="expression" priority="297" dxfId="0" stopIfTrue="1">
      <formula>AND(D104&lt;&gt;"",COUNTA('2- AMLE'!$D$37:$AG$37)=0,NOT(COUNTIF('2- AMLE'!$D$37:$AG$37,"Investment Services")&gt;0))</formula>
    </cfRule>
    <cfRule type="expression" priority="298" dxfId="1" stopIfTrue="1">
      <formula>AND(D104&lt;&gt;"",NOT(COUNTA('2- AMLE'!$D$37:$AG$37)=0),NOT(COUNTIF('2- AMLE'!$D$37:$AG$37,"Investment Services")&gt;0))</formula>
    </cfRule>
    <cfRule type="expression" priority="299" dxfId="2" stopIfTrue="1">
      <formula>AND(COUNTIF('2- AMLE'!$D$37:$AG$37,"Investment Services")&gt;0,D104="")</formula>
    </cfRule>
    <cfRule type="expression" priority="300" dxfId="3" stopIfTrue="1">
      <formula>AND(D104="",NOT(COUNTIF('2- AMLE'!$D$37:$AG$37,"Investment Services")&gt;0))</formula>
    </cfRule>
  </conditionalFormatting>
  <conditionalFormatting sqref="D105">
    <cfRule type="expression" priority="301" dxfId="0" stopIfTrue="1">
      <formula>AND(D105&lt;&gt;"",COUNTA('2- AMLE'!$D$37:$AG$37)=0,NOT(COUNTIF('2- AMLE'!$D$37:$AG$37,"Investment Services")&gt;0))</formula>
    </cfRule>
    <cfRule type="expression" priority="302" dxfId="1" stopIfTrue="1">
      <formula>AND(D105&lt;&gt;"",NOT(COUNTA('2- AMLE'!$D$37:$AG$37)=0),NOT(COUNTIF('2- AMLE'!$D$37:$AG$37,"Investment Services")&gt;0))</formula>
    </cfRule>
    <cfRule type="expression" priority="303" dxfId="2" stopIfTrue="1">
      <formula>AND(COUNTIF('2- AMLE'!$D$37:$AG$37,"Investment Services")&gt;0,D105="")</formula>
    </cfRule>
    <cfRule type="expression" priority="304" dxfId="3" stopIfTrue="1">
      <formula>AND(D105="",NOT(COUNTIF('2- AMLE'!$D$37:$AG$37,"Investment Services")&gt;0))</formula>
    </cfRule>
  </conditionalFormatting>
  <conditionalFormatting sqref="D106">
    <cfRule type="expression" priority="305" dxfId="0" stopIfTrue="1">
      <formula>AND(D106&lt;&gt;"",COUNTA('2- AMLE'!$D$37:$AG$37)=0,NOT(COUNTIF('2- AMLE'!$D$37:$AG$37,"Investment Services")&gt;0))</formula>
    </cfRule>
    <cfRule type="expression" priority="306" dxfId="1" stopIfTrue="1">
      <formula>AND(D106&lt;&gt;"",NOT(COUNTA('2- AMLE'!$D$37:$AG$37)=0),NOT(COUNTIF('2- AMLE'!$D$37:$AG$37,"Investment Services")&gt;0))</formula>
    </cfRule>
    <cfRule type="expression" priority="307" dxfId="2" stopIfTrue="1">
      <formula>AND(COUNTIF('2- AMLE'!$D$37:$AG$37,"Investment Services")&gt;0,D106="")</formula>
    </cfRule>
    <cfRule type="expression" priority="308" dxfId="3" stopIfTrue="1">
      <formula>AND(D106="",NOT(COUNTIF('2- AMLE'!$D$37:$AG$37,"Investment Services")&gt;0))</formula>
    </cfRule>
  </conditionalFormatting>
  <conditionalFormatting sqref="D107">
    <cfRule type="expression" priority="309" dxfId="0" stopIfTrue="1">
      <formula>AND(D107&lt;&gt;"",COUNTA('2- AMLE'!$D$37:$AG$37)=0,NOT(COUNTIF('2- AMLE'!$D$37:$AG$37,"Investment Services")&gt;0))</formula>
    </cfRule>
    <cfRule type="expression" priority="310" dxfId="1" stopIfTrue="1">
      <formula>AND(D107&lt;&gt;"",NOT(COUNTA('2- AMLE'!$D$37:$AG$37)=0),NOT(COUNTIF('2- AMLE'!$D$37:$AG$37,"Investment Services")&gt;0))</formula>
    </cfRule>
    <cfRule type="expression" priority="311" dxfId="2" stopIfTrue="1">
      <formula>AND(COUNTIF('2- AMLE'!$D$37:$AG$37,"Investment Services")&gt;0,D107="")</formula>
    </cfRule>
    <cfRule type="expression" priority="312" dxfId="3" stopIfTrue="1">
      <formula>AND(D107="",NOT(COUNTIF('2- AMLE'!$D$37:$AG$37,"Investment Services")&gt;0))</formula>
    </cfRule>
  </conditionalFormatting>
  <conditionalFormatting sqref="D108">
    <cfRule type="expression" priority="313" dxfId="0" stopIfTrue="1">
      <formula>AND(D108&lt;&gt;"",COUNTA('2- AMLE'!$D$37:$AG$37)=0,NOT(COUNTIF('2- AMLE'!$D$37:$AG$37,"Investment Services")&gt;0))</formula>
    </cfRule>
    <cfRule type="expression" priority="314" dxfId="1" stopIfTrue="1">
      <formula>AND(D108&lt;&gt;"",NOT(COUNTA('2- AMLE'!$D$37:$AG$37)=0),NOT(COUNTIF('2- AMLE'!$D$37:$AG$37,"Investment Services")&gt;0))</formula>
    </cfRule>
    <cfRule type="expression" priority="315" dxfId="2" stopIfTrue="1">
      <formula>AND(COUNTIF('2- AMLE'!$D$37:$AG$37,"Investment Services")&gt;0,D108="")</formula>
    </cfRule>
    <cfRule type="expression" priority="316" dxfId="3" stopIfTrue="1">
      <formula>AND(D108="",NOT(COUNTIF('2- AMLE'!$D$37:$AG$37,"Investment Services")&gt;0))</formula>
    </cfRule>
  </conditionalFormatting>
  <conditionalFormatting sqref="D109">
    <cfRule type="expression" priority="317" dxfId="0" stopIfTrue="1">
      <formula>AND(D109&lt;&gt;"",COUNTA('2- AMLE'!$D$37:$AG$37)=0,NOT(COUNTIF('2- AMLE'!$D$37:$AG$37,"Investment Services")&gt;0))</formula>
    </cfRule>
    <cfRule type="expression" priority="318" dxfId="1" stopIfTrue="1">
      <formula>AND(D109&lt;&gt;"",NOT(COUNTA('2- AMLE'!$D$37:$AG$37)=0),NOT(COUNTIF('2- AMLE'!$D$37:$AG$37,"Investment Services")&gt;0))</formula>
    </cfRule>
    <cfRule type="expression" priority="319" dxfId="2" stopIfTrue="1">
      <formula>AND(COUNTIF('2- AMLE'!$D$37:$AG$37,"Investment Services")&gt;0,D109="")</formula>
    </cfRule>
    <cfRule type="expression" priority="320" dxfId="3" stopIfTrue="1">
      <formula>AND(D109="",NOT(COUNTIF('2- AMLE'!$D$37:$AG$37,"Investment Services")&gt;0))</formula>
    </cfRule>
  </conditionalFormatting>
  <conditionalFormatting sqref="D110">
    <cfRule type="expression" priority="321" dxfId="0" stopIfTrue="1">
      <formula>AND(D110&lt;&gt;"",COUNTA('2- AMLE'!$D$37:$AG$37)=0,NOT(COUNTIF('2- AMLE'!$D$37:$AG$37,"Investment Services")&gt;0))</formula>
    </cfRule>
    <cfRule type="expression" priority="322" dxfId="1" stopIfTrue="1">
      <formula>AND(D110&lt;&gt;"",NOT(COUNTA('2- AMLE'!$D$37:$AG$37)=0),NOT(COUNTIF('2- AMLE'!$D$37:$AG$37,"Investment Services")&gt;0))</formula>
    </cfRule>
    <cfRule type="expression" priority="323" dxfId="2" stopIfTrue="1">
      <formula>AND(COUNTIF('2- AMLE'!$D$37:$AG$37,"Investment Services")&gt;0,D110="")</formula>
    </cfRule>
    <cfRule type="expression" priority="324" dxfId="3" stopIfTrue="1">
      <formula>AND(D110="",NOT(COUNTIF('2- AMLE'!$D$37:$AG$37,"Investment Services")&gt;0))</formula>
    </cfRule>
  </conditionalFormatting>
  <conditionalFormatting sqref="D111">
    <cfRule type="expression" priority="325" dxfId="0" stopIfTrue="1">
      <formula>AND(D111&lt;&gt;"",COUNTA('2- AMLE'!$D$37:$AG$37)=0,NOT(COUNTIF('2- AMLE'!$D$37:$AG$37,"Investment Services")&gt;0))</formula>
    </cfRule>
    <cfRule type="expression" priority="326" dxfId="1" stopIfTrue="1">
      <formula>AND(D111&lt;&gt;"",NOT(COUNTA('2- AMLE'!$D$37:$AG$37)=0),NOT(COUNTIF('2- AMLE'!$D$37:$AG$37,"Investment Services")&gt;0))</formula>
    </cfRule>
    <cfRule type="expression" priority="327" dxfId="2" stopIfTrue="1">
      <formula>AND(COUNTIF('2- AMLE'!$D$37:$AG$37,"Investment Services")&gt;0,D111="")</formula>
    </cfRule>
    <cfRule type="expression" priority="328" dxfId="3" stopIfTrue="1">
      <formula>AND(D111="",NOT(COUNTIF('2- AMLE'!$D$37:$AG$37,"Investment Services")&gt;0))</formula>
    </cfRule>
  </conditionalFormatting>
  <conditionalFormatting sqref="D112">
    <cfRule type="expression" priority="329" dxfId="0" stopIfTrue="1">
      <formula>AND(D112&lt;&gt;"",COUNTA('2- AMLE'!$D$37:$AG$37)=0,NOT(COUNTIF('2- AMLE'!$D$37:$AG$37,"Investment Services")&gt;0))</formula>
    </cfRule>
    <cfRule type="expression" priority="330" dxfId="1" stopIfTrue="1">
      <formula>AND(D112&lt;&gt;"",NOT(COUNTA('2- AMLE'!$D$37:$AG$37)=0),NOT(COUNTIF('2- AMLE'!$D$37:$AG$37,"Investment Services")&gt;0))</formula>
    </cfRule>
    <cfRule type="expression" priority="331" dxfId="2" stopIfTrue="1">
      <formula>AND(COUNTIF('2- AMLE'!$D$37:$AG$37,"Investment Services")&gt;0,D112="")</formula>
    </cfRule>
    <cfRule type="expression" priority="332" dxfId="3" stopIfTrue="1">
      <formula>AND(D112="",NOT(COUNTIF('2- AMLE'!$D$37:$AG$37,"Investment Services")&gt;0))</formula>
    </cfRule>
  </conditionalFormatting>
  <conditionalFormatting sqref="D113">
    <cfRule type="expression" priority="333" dxfId="0" stopIfTrue="1">
      <formula>AND(D113&lt;&gt;"",COUNTA('2- AMLE'!$D$37:$AG$37)=0,NOT(COUNTIF('2- AMLE'!$D$37:$AG$37,"Investment Services")&gt;0))</formula>
    </cfRule>
    <cfRule type="expression" priority="334" dxfId="1" stopIfTrue="1">
      <formula>AND(D113&lt;&gt;"",NOT(COUNTA('2- AMLE'!$D$37:$AG$37)=0),NOT(COUNTIF('2- AMLE'!$D$37:$AG$37,"Investment Services")&gt;0))</formula>
    </cfRule>
    <cfRule type="expression" priority="335" dxfId="2" stopIfTrue="1">
      <formula>AND(COUNTIF('2- AMLE'!$D$37:$AG$37,"Investment Services")&gt;0,D113="")</formula>
    </cfRule>
    <cfRule type="expression" priority="336" dxfId="3" stopIfTrue="1">
      <formula>AND(D113="",NOT(COUNTIF('2- AMLE'!$D$37:$AG$37,"Investment Services")&gt;0))</formula>
    </cfRule>
  </conditionalFormatting>
  <conditionalFormatting sqref="D114">
    <cfRule type="expression" priority="337" dxfId="0" stopIfTrue="1">
      <formula>AND(D114&lt;&gt;"",COUNTA('2- AMLE'!$D$37:$AG$37)=0,NOT(COUNTIF('2- AMLE'!$D$37:$AG$37,"Money Remittance")&gt;0))</formula>
    </cfRule>
    <cfRule type="expression" priority="338" dxfId="1" stopIfTrue="1">
      <formula>AND(D114&lt;&gt;"",NOT(COUNTA('2- AMLE'!$D$37:$AG$37)=0),NOT(COUNTIF('2- AMLE'!$D$37:$AG$37,"Money Remittance")&gt;0))</formula>
    </cfRule>
    <cfRule type="expression" priority="339" dxfId="2" stopIfTrue="1">
      <formula>AND(COUNTIF('2- AMLE'!$D$37:$AG$37,"Money Remittance")&gt;0,D114="")</formula>
    </cfRule>
    <cfRule type="expression" priority="340" dxfId="3" stopIfTrue="1">
      <formula>AND(D114="",NOT(COUNTIF('2- AMLE'!$D$37:$AG$37,"Money Remittance")&gt;0))</formula>
    </cfRule>
  </conditionalFormatting>
  <conditionalFormatting sqref="D115">
    <cfRule type="expression" priority="341" dxfId="0" stopIfTrue="1">
      <formula>AND(D115&lt;&gt;"",COUNTA('2- AMLE'!$D$37:$AG$37)=0,NOT(COUNTIF('2- AMLE'!$D$37:$AG$37,"Money Remittance")&gt;0))</formula>
    </cfRule>
    <cfRule type="expression" priority="342" dxfId="1" stopIfTrue="1">
      <formula>AND(D115&lt;&gt;"",NOT(COUNTA('2- AMLE'!$D$37:$AG$37)=0),NOT(COUNTIF('2- AMLE'!$D$37:$AG$37,"Money Remittance")&gt;0))</formula>
    </cfRule>
    <cfRule type="expression" priority="343" dxfId="2" stopIfTrue="1">
      <formula>AND(COUNTIF('2- AMLE'!$D$37:$AG$37,"Money Remittance")&gt;0,D115="")</formula>
    </cfRule>
    <cfRule type="expression" priority="344" dxfId="3" stopIfTrue="1">
      <formula>AND(D115="",NOT(COUNTIF('2- AMLE'!$D$37:$AG$37,"Money Remittance")&gt;0))</formula>
    </cfRule>
  </conditionalFormatting>
  <conditionalFormatting sqref="D116">
    <cfRule type="expression" priority="345" dxfId="0" stopIfTrue="1">
      <formula>AND(D116&lt;&gt;"",COUNTA('2- AMLE'!$D$37:$AG$37)=0,NOT(COUNTIF('2- AMLE'!$D$37:$AG$37,"Money Remittance")&gt;0))</formula>
    </cfRule>
    <cfRule type="expression" priority="346" dxfId="1" stopIfTrue="1">
      <formula>AND(D116&lt;&gt;"",NOT(COUNTA('2- AMLE'!$D$37:$AG$37)=0),NOT(COUNTIF('2- AMLE'!$D$37:$AG$37,"Money Remittance")&gt;0))</formula>
    </cfRule>
    <cfRule type="expression" priority="347" dxfId="2" stopIfTrue="1">
      <formula>AND(COUNTIF('2- AMLE'!$D$37:$AG$37,"Money Remittance")&gt;0,D116="")</formula>
    </cfRule>
    <cfRule type="expression" priority="348" dxfId="3" stopIfTrue="1">
      <formula>AND(D116="",NOT(COUNTIF('2- AMLE'!$D$37:$AG$37,"Money Remittance")&gt;0))</formula>
    </cfRule>
  </conditionalFormatting>
  <conditionalFormatting sqref="D117">
    <cfRule type="expression" priority="349" dxfId="0" stopIfTrue="1">
      <formula>AND(D117&lt;&gt;"",COUNTA('2- AMLE'!$D$37:$AG$37)=0,NOT(COUNTIF('2- AMLE'!$D$37:$AG$37,"Money Remittance")&gt;0))</formula>
    </cfRule>
    <cfRule type="expression" priority="350" dxfId="1" stopIfTrue="1">
      <formula>AND(D117&lt;&gt;"",NOT(COUNTA('2- AMLE'!$D$37:$AG$37)=0),NOT(COUNTIF('2- AMLE'!$D$37:$AG$37,"Money Remittance")&gt;0))</formula>
    </cfRule>
    <cfRule type="expression" priority="351" dxfId="2" stopIfTrue="1">
      <formula>AND(COUNTIF('2- AMLE'!$D$37:$AG$37,"Money Remittance")&gt;0,D117="")</formula>
    </cfRule>
    <cfRule type="expression" priority="352" dxfId="3" stopIfTrue="1">
      <formula>AND(D117="",NOT(COUNTIF('2- AMLE'!$D$37:$AG$37,"Money Remittance")&gt;0))</formula>
    </cfRule>
  </conditionalFormatting>
  <conditionalFormatting sqref="D118">
    <cfRule type="expression" priority="353" dxfId="0" stopIfTrue="1">
      <formula>AND(D118&lt;&gt;"",COUNTA('2- AMLE'!$D$37:$AG$37)=0,NOT(COUNTIF('2- AMLE'!$D$37:$AG$37,"Money Remittance")&gt;0))</formula>
    </cfRule>
    <cfRule type="expression" priority="354" dxfId="1" stopIfTrue="1">
      <formula>AND(D118&lt;&gt;"",NOT(COUNTA('2- AMLE'!$D$37:$AG$37)=0),NOT(COUNTIF('2- AMLE'!$D$37:$AG$37,"Money Remittance")&gt;0))</formula>
    </cfRule>
    <cfRule type="expression" priority="355" dxfId="2" stopIfTrue="1">
      <formula>AND(COUNTIF('2- AMLE'!$D$37:$AG$37,"Money Remittance")&gt;0,D118="")</formula>
    </cfRule>
    <cfRule type="expression" priority="356" dxfId="3" stopIfTrue="1">
      <formula>AND(D118="",NOT(COUNTIF('2- AMLE'!$D$37:$AG$37,"Money Remittance")&gt;0))</formula>
    </cfRule>
  </conditionalFormatting>
  <conditionalFormatting sqref="D119">
    <cfRule type="expression" priority="357" dxfId="0" stopIfTrue="1">
      <formula>AND(D119&lt;&gt;"",COUNTA('2- AMLE'!$D$37:$AG$37)=0,NOT(COUNTIF('2- AMLE'!$D$37:$AG$37,"Money Remittance")&gt;0))</formula>
    </cfRule>
    <cfRule type="expression" priority="358" dxfId="1" stopIfTrue="1">
      <formula>AND(D119&lt;&gt;"",NOT(COUNTA('2- AMLE'!$D$37:$AG$37)=0),NOT(COUNTIF('2- AMLE'!$D$37:$AG$37,"Money Remittance")&gt;0))</formula>
    </cfRule>
    <cfRule type="expression" priority="359" dxfId="2" stopIfTrue="1">
      <formula>AND(COUNTIF('2- AMLE'!$D$37:$AG$37,"Money Remittance")&gt;0,D119="")</formula>
    </cfRule>
    <cfRule type="expression" priority="360" dxfId="3" stopIfTrue="1">
      <formula>AND(D119="",NOT(COUNTIF('2- AMLE'!$D$37:$AG$37,"Money Remittance")&gt;0))</formula>
    </cfRule>
  </conditionalFormatting>
  <conditionalFormatting sqref="D120">
    <cfRule type="expression" priority="361" dxfId="0" stopIfTrue="1">
      <formula>AND(D120&lt;&gt;"",COUNTA('2- AMLE'!$D$37:$AG$37)=0,NOT(COUNTIF('2- AMLE'!$D$37:$AG$37,"Money Remittance")&gt;0))</formula>
    </cfRule>
    <cfRule type="expression" priority="362" dxfId="1" stopIfTrue="1">
      <formula>AND(D120&lt;&gt;"",NOT(COUNTA('2- AMLE'!$D$37:$AG$37)=0),NOT(COUNTIF('2- AMLE'!$D$37:$AG$37,"Money Remittance")&gt;0))</formula>
    </cfRule>
    <cfRule type="expression" priority="363" dxfId="2" stopIfTrue="1">
      <formula>AND(COUNTIF('2- AMLE'!$D$37:$AG$37,"Money Remittance")&gt;0,D120="")</formula>
    </cfRule>
    <cfRule type="expression" priority="364" dxfId="3" stopIfTrue="1">
      <formula>AND(D120="",NOT(COUNTIF('2- AMLE'!$D$37:$AG$37,"Money Remittance")&gt;0))</formula>
    </cfRule>
  </conditionalFormatting>
  <conditionalFormatting sqref="D121">
    <cfRule type="expression" priority="365" dxfId="0" stopIfTrue="1">
      <formula>AND(D121&lt;&gt;"",COUNTA('2- AMLE'!$D$37:$AG$37)=0,NOT(COUNTIF('2- AMLE'!$D$37:$AG$37,"Money Remittance")&gt;0))</formula>
    </cfRule>
    <cfRule type="expression" priority="366" dxfId="1" stopIfTrue="1">
      <formula>AND(D121&lt;&gt;"",NOT(COUNTA('2- AMLE'!$D$37:$AG$37)=0),NOT(COUNTIF('2- AMLE'!$D$37:$AG$37,"Money Remittance")&gt;0))</formula>
    </cfRule>
    <cfRule type="expression" priority="367" dxfId="2" stopIfTrue="1">
      <formula>AND(COUNTIF('2- AMLE'!$D$37:$AG$37,"Money Remittance")&gt;0,D121="")</formula>
    </cfRule>
    <cfRule type="expression" priority="368" dxfId="3" stopIfTrue="1">
      <formula>AND(D121="",NOT(COUNTIF('2- AMLE'!$D$37:$AG$37,"Money Remittance")&gt;0))</formula>
    </cfRule>
  </conditionalFormatting>
  <conditionalFormatting sqref="D122">
    <cfRule type="expression" priority="369" dxfId="0" stopIfTrue="1">
      <formula>AND(D122&lt;&gt;"",COUNTA('2- AMLE'!$D$37:$AG$37)=0,NOT(COUNTIF('2- AMLE'!$D$37:$AG$37,"Wealth Management")&gt;0))</formula>
    </cfRule>
    <cfRule type="expression" priority="370" dxfId="1" stopIfTrue="1">
      <formula>AND(D122&lt;&gt;"",NOT(COUNTA('2- AMLE'!$D$37:$AG$37)=0),NOT(COUNTIF('2- AMLE'!$D$37:$AG$37,"Wealth Management")&gt;0))</formula>
    </cfRule>
    <cfRule type="expression" priority="371" dxfId="2" stopIfTrue="1">
      <formula>AND(COUNTIF('2- AMLE'!$D$37:$AG$37,"Wealth Management")&gt;0,D122="")</formula>
    </cfRule>
    <cfRule type="expression" priority="372" dxfId="3" stopIfTrue="1">
      <formula>AND(D122="",NOT(COUNTIF('2- AMLE'!$D$37:$AG$37,"Wealth Management")&gt;0))</formula>
    </cfRule>
  </conditionalFormatting>
  <conditionalFormatting sqref="D123">
    <cfRule type="expression" priority="373" dxfId="0" stopIfTrue="1">
      <formula>AND(D123&lt;&gt;"",COUNTA('2- AMLE'!$D$37:$AG$37)=0,NOT(COUNTIF('2- AMLE'!$D$37:$AG$37,"Wealth Management")&gt;0))</formula>
    </cfRule>
    <cfRule type="expression" priority="374" dxfId="1" stopIfTrue="1">
      <formula>AND(D123&lt;&gt;"",NOT(COUNTA('2- AMLE'!$D$37:$AG$37)=0),NOT(COUNTIF('2- AMLE'!$D$37:$AG$37,"Wealth Management")&gt;0))</formula>
    </cfRule>
    <cfRule type="expression" priority="375" dxfId="2" stopIfTrue="1">
      <formula>AND(COUNTIF('2- AMLE'!$D$37:$AG$37,"Wealth Management")&gt;0,D123="")</formula>
    </cfRule>
    <cfRule type="expression" priority="376" dxfId="3" stopIfTrue="1">
      <formula>AND(D123="",NOT(COUNTIF('2- AMLE'!$D$37:$AG$37,"Wealth Management")&gt;0))</formula>
    </cfRule>
  </conditionalFormatting>
  <conditionalFormatting sqref="D124">
    <cfRule type="expression" priority="377" dxfId="0" stopIfTrue="1">
      <formula>AND(D124&lt;&gt;"",COUNTA('2- AMLE'!$D$37:$AG$37)=0,NOT(COUNTIF('2- AMLE'!$D$37:$AG$37,"Correspondent Services")&gt;0))</formula>
    </cfRule>
    <cfRule type="expression" priority="378" dxfId="1" stopIfTrue="1">
      <formula>AND(D124&lt;&gt;"",NOT(COUNTA('2- AMLE'!$D$37:$AG$37)=0),NOT(COUNTIF('2- AMLE'!$D$37:$AG$37,"Correspondent Services")&gt;0))</formula>
    </cfRule>
    <cfRule type="expression" priority="379" dxfId="2" stopIfTrue="1">
      <formula>AND(COUNTIF('2- AMLE'!$D$37:$AG$37,"Correspondent Services")&gt;0,D124="")</formula>
    </cfRule>
    <cfRule type="expression" priority="380" dxfId="3" stopIfTrue="1">
      <formula>AND(D124="",NOT(COUNTIF('2- AMLE'!$D$37:$AG$37,"Correspondent Services")&gt;0))</formula>
    </cfRule>
  </conditionalFormatting>
  <conditionalFormatting sqref="D125">
    <cfRule type="expression" priority="381" dxfId="0" stopIfTrue="1">
      <formula>AND(D125&lt;&gt;"",COUNTA('2- AMLE'!$D$37:$AG$37)=0,NOT(COUNTIF('2- AMLE'!$D$37:$AG$37,"Correspondent Services")&gt;0))</formula>
    </cfRule>
    <cfRule type="expression" priority="382" dxfId="1" stopIfTrue="1">
      <formula>AND(D125&lt;&gt;"",NOT(COUNTA('2- AMLE'!$D$37:$AG$37)=0),NOT(COUNTIF('2- AMLE'!$D$37:$AG$37,"Correspondent Services")&gt;0))</formula>
    </cfRule>
    <cfRule type="expression" priority="383" dxfId="2" stopIfTrue="1">
      <formula>AND(COUNTIF('2- AMLE'!$D$37:$AG$37,"Correspondent Services")&gt;0,D125="")</formula>
    </cfRule>
    <cfRule type="expression" priority="384" dxfId="3" stopIfTrue="1">
      <formula>AND(D125="",NOT(COUNTIF('2- AMLE'!$D$37:$AG$37,"Correspondent Services")&gt;0))</formula>
    </cfRule>
  </conditionalFormatting>
  <conditionalFormatting sqref="D126">
    <cfRule type="expression" priority="385" dxfId="0" stopIfTrue="1">
      <formula>AND(D126&lt;&gt;"",COUNTA('2- AMLE'!$D$37:$AG$37)=0,NOT(COUNTIF('2- AMLE'!$D$37:$AG$37,"Correspondent Services")&gt;0))</formula>
    </cfRule>
    <cfRule type="expression" priority="386" dxfId="1" stopIfTrue="1">
      <formula>AND(D126&lt;&gt;"",NOT(COUNTA('2- AMLE'!$D$37:$AG$37)=0),NOT(COUNTIF('2- AMLE'!$D$37:$AG$37,"Correspondent Services")&gt;0))</formula>
    </cfRule>
    <cfRule type="expression" priority="387" dxfId="2" stopIfTrue="1">
      <formula>AND(COUNTIF('2- AMLE'!$D$37:$AG$37,"Correspondent Services")&gt;0,D126="")</formula>
    </cfRule>
    <cfRule type="expression" priority="388" dxfId="3" stopIfTrue="1">
      <formula>AND(D126="",NOT(COUNTIF('2- AMLE'!$D$37:$AG$37,"Correspondent Services")&gt;0))</formula>
    </cfRule>
  </conditionalFormatting>
  <conditionalFormatting sqref="D127">
    <cfRule type="expression" priority="389" dxfId="0" stopIfTrue="1">
      <formula>AND(D127&lt;&gt;"",COUNTA('2- AMLE'!$D$37:$AG$37)=0,NOT(COUNTIF('2- AMLE'!$D$37:$AG$37,"Correspondent Services")&gt;0))</formula>
    </cfRule>
    <cfRule type="expression" priority="390" dxfId="1" stopIfTrue="1">
      <formula>AND(D127&lt;&gt;"",NOT(COUNTA('2- AMLE'!$D$37:$AG$37)=0),NOT(COUNTIF('2- AMLE'!$D$37:$AG$37,"Correspondent Services")&gt;0))</formula>
    </cfRule>
    <cfRule type="expression" priority="391" dxfId="2" stopIfTrue="1">
      <formula>AND(COUNTIF('2- AMLE'!$D$37:$AG$37,"Correspondent Services")&gt;0,D127="")</formula>
    </cfRule>
    <cfRule type="expression" priority="392" dxfId="3" stopIfTrue="1">
      <formula>AND(D127="",NOT(COUNTIF('2- AMLE'!$D$37:$AG$37,"Correspondent Services")&gt;0))</formula>
    </cfRule>
  </conditionalFormatting>
  <conditionalFormatting sqref="D128">
    <cfRule type="expression" priority="393" dxfId="0" stopIfTrue="1">
      <formula>AND(D128&lt;&gt;"",COUNTA('2- AMLE'!$D$37:$AG$37)=0,NOT(COUNTIF('2- AMLE'!$D$37:$AG$37,"Correspondent Services")&gt;0))</formula>
    </cfRule>
    <cfRule type="expression" priority="394" dxfId="1" stopIfTrue="1">
      <formula>AND(D128&lt;&gt;"",NOT(COUNTA('2- AMLE'!$D$37:$AG$37)=0),NOT(COUNTIF('2- AMLE'!$D$37:$AG$37,"Correspondent Services")&gt;0))</formula>
    </cfRule>
    <cfRule type="expression" priority="395" dxfId="2" stopIfTrue="1">
      <formula>AND(COUNTIF('2- AMLE'!$D$37:$AG$37,"Correspondent Services")&gt;0,D128="")</formula>
    </cfRule>
    <cfRule type="expression" priority="396" dxfId="3" stopIfTrue="1">
      <formula>AND(D128="",NOT(COUNTIF('2- AMLE'!$D$37:$AG$37,"Correspondent Services")&gt;0))</formula>
    </cfRule>
  </conditionalFormatting>
  <conditionalFormatting sqref="D129">
    <cfRule type="expression" priority="397" dxfId="0" stopIfTrue="1">
      <formula>AND(D129&lt;&gt;"",COUNTA('2- AMLE'!$D$37:$AG$37)=0,NOT(COUNTIF('2- AMLE'!$D$37:$AG$37,"Correspondent Services")&gt;0))</formula>
    </cfRule>
    <cfRule type="expression" priority="398" dxfId="1" stopIfTrue="1">
      <formula>AND(D129&lt;&gt;"",NOT(COUNTA('2- AMLE'!$D$37:$AG$37)=0),NOT(COUNTIF('2- AMLE'!$D$37:$AG$37,"Correspondent Services")&gt;0))</formula>
    </cfRule>
    <cfRule type="expression" priority="399" dxfId="2" stopIfTrue="1">
      <formula>AND(COUNTIF('2- AMLE'!$D$37:$AG$37,"Correspondent Services")&gt;0,D129="")</formula>
    </cfRule>
    <cfRule type="expression" priority="400" dxfId="3" stopIfTrue="1">
      <formula>AND(D129="",NOT(COUNTIF('2- AMLE'!$D$37:$AG$37,"Correspondent Services")&gt;0))</formula>
    </cfRule>
  </conditionalFormatting>
  <conditionalFormatting sqref="D131">
    <cfRule type="expression" priority="401" dxfId="0" stopIfTrue="1">
      <formula>AND(D131&lt;&gt;"",COUNTA('2- AMLE'!$D$130:$AG$130)=0,NOT(COUNTIF('2- AMLE'!$D$130:$AG$130,"Others")&gt;0))</formula>
    </cfRule>
    <cfRule type="expression" priority="402" dxfId="1" stopIfTrue="1">
      <formula>AND(D131&lt;&gt;"",NOT(COUNTA('2- AMLE'!$D$130:$AG$130)=0),NOT(COUNTIF('2- AMLE'!$D$130:$AG$130,"Others")&gt;0))</formula>
    </cfRule>
    <cfRule type="expression" priority="403" dxfId="2" stopIfTrue="1">
      <formula>AND(COUNTIF('2- AMLE'!$D$130:$AG$130,"Others")&gt;0,D131="")</formula>
    </cfRule>
    <cfRule type="expression" priority="404" dxfId="3" stopIfTrue="1">
      <formula>AND(D131="",NOT(COUNTIF('2- AMLE'!$D$130:$AG$130,"Others")&gt;0))</formula>
    </cfRule>
  </conditionalFormatting>
  <conditionalFormatting sqref="D132">
    <cfRule type="expression" priority="405" dxfId="0" stopIfTrue="1">
      <formula>AND(D132&lt;&gt;"",COUNTA('2- AMLE'!$D$37:$AG$37)=0,NOT(COUNTIF('2- AMLE'!$D$37:$AG$37,"Trade Finance")&gt;0))</formula>
    </cfRule>
    <cfRule type="expression" priority="406" dxfId="1" stopIfTrue="1">
      <formula>AND(D132&lt;&gt;"",NOT(COUNTA('2- AMLE'!$D$37:$AG$37)=0),NOT(COUNTIF('2- AMLE'!$D$37:$AG$37,"Trade Finance")&gt;0))</formula>
    </cfRule>
    <cfRule type="expression" priority="407" dxfId="2" stopIfTrue="1">
      <formula>AND(COUNTIF('2- AMLE'!$D$37:$AG$37,"Trade Finance")&gt;0,D132="")</formula>
    </cfRule>
    <cfRule type="expression" priority="408" dxfId="3" stopIfTrue="1">
      <formula>AND(D132="",NOT(COUNTIF('2- AMLE'!$D$37:$AG$37,"Trade Finance")&gt;0))</formula>
    </cfRule>
  </conditionalFormatting>
  <conditionalFormatting sqref="D133">
    <cfRule type="expression" priority="409" dxfId="0" stopIfTrue="1">
      <formula>AND(D133&lt;&gt;"",COUNTA('2- AMLE'!$D$37:$AG$37)=0,NOT(COUNTIF('2- AMLE'!$D$37:$AG$37,"Trade Finance")&gt;0))</formula>
    </cfRule>
    <cfRule type="expression" priority="410" dxfId="1" stopIfTrue="1">
      <formula>AND(D133&lt;&gt;"",NOT(COUNTA('2- AMLE'!$D$37:$AG$37)=0),NOT(COUNTIF('2- AMLE'!$D$37:$AG$37,"Trade Finance")&gt;0))</formula>
    </cfRule>
    <cfRule type="expression" priority="411" dxfId="2" stopIfTrue="1">
      <formula>AND(COUNTIF('2- AMLE'!$D$37:$AG$37,"Trade Finance")&gt;0,D133="")</formula>
    </cfRule>
    <cfRule type="expression" priority="412" dxfId="3" stopIfTrue="1">
      <formula>AND(D133="",NOT(COUNTIF('2- AMLE'!$D$37:$AG$37,"Trade Finance")&gt;0))</formula>
    </cfRule>
  </conditionalFormatting>
  <conditionalFormatting sqref="D134">
    <cfRule type="expression" priority="413" dxfId="0" stopIfTrue="1">
      <formula>AND(D134&lt;&gt;"",COUNTA('2- AMLE'!$D$37:$AG$37)=0,NOT(COUNTIF('2- AMLE'!$D$37:$AG$37,"Trade Finance")&gt;0))</formula>
    </cfRule>
    <cfRule type="expression" priority="414" dxfId="1" stopIfTrue="1">
      <formula>AND(D134&lt;&gt;"",NOT(COUNTA('2- AMLE'!$D$37:$AG$37)=0),NOT(COUNTIF('2- AMLE'!$D$37:$AG$37,"Trade Finance")&gt;0))</formula>
    </cfRule>
    <cfRule type="expression" priority="415" dxfId="2" stopIfTrue="1">
      <formula>AND(COUNTIF('2- AMLE'!$D$37:$AG$37,"Trade Finance")&gt;0,D134="")</formula>
    </cfRule>
    <cfRule type="expression" priority="416" dxfId="3" stopIfTrue="1">
      <formula>AND(D134="",NOT(COUNTIF('2- AMLE'!$D$37:$AG$37,"Trade Finance")&gt;0))</formula>
    </cfRule>
  </conditionalFormatting>
  <conditionalFormatting sqref="D135">
    <cfRule type="expression" priority="417" dxfId="0" stopIfTrue="1">
      <formula>AND(D135&lt;&gt;"",COUNTA('2- AMLE'!$D$37:$AG$37)=0,NOT(COUNTIF('2- AMLE'!$D$37:$AG$37,"Trade Finance")&gt;0))</formula>
    </cfRule>
    <cfRule type="expression" priority="418" dxfId="1" stopIfTrue="1">
      <formula>AND(D135&lt;&gt;"",NOT(COUNTA('2- AMLE'!$D$37:$AG$37)=0),NOT(COUNTIF('2- AMLE'!$D$37:$AG$37,"Trade Finance")&gt;0))</formula>
    </cfRule>
    <cfRule type="expression" priority="419" dxfId="2" stopIfTrue="1">
      <formula>AND(COUNTIF('2- AMLE'!$D$37:$AG$37,"Trade Finance")&gt;0,D135="")</formula>
    </cfRule>
    <cfRule type="expression" priority="420" dxfId="3" stopIfTrue="1">
      <formula>AND(D135="",NOT(COUNTIF('2- AMLE'!$D$37:$AG$37,"Trade Finance")&gt;0))</formula>
    </cfRule>
  </conditionalFormatting>
  <conditionalFormatting sqref="D136">
    <cfRule type="expression" priority="421" dxfId="0" stopIfTrue="1">
      <formula>AND(D136&lt;&gt;"",COUNTA('2- AMLE'!$D$37:$AG$37)=0,NOT(COUNTIF('2- AMLE'!$D$37:$AG$37,"Trade Finance")&gt;0))</formula>
    </cfRule>
    <cfRule type="expression" priority="422" dxfId="1" stopIfTrue="1">
      <formula>AND(D136&lt;&gt;"",NOT(COUNTA('2- AMLE'!$D$37:$AG$37)=0),NOT(COUNTIF('2- AMLE'!$D$37:$AG$37,"Trade Finance")&gt;0))</formula>
    </cfRule>
    <cfRule type="expression" priority="423" dxfId="2" stopIfTrue="1">
      <formula>AND(COUNTIF('2- AMLE'!$D$37:$AG$37,"Trade Finance")&gt;0,D136="")</formula>
    </cfRule>
    <cfRule type="expression" priority="424" dxfId="3" stopIfTrue="1">
      <formula>AND(D136="",NOT(COUNTIF('2- AMLE'!$D$37:$AG$37,"Trade Finance")&gt;0))</formula>
    </cfRule>
  </conditionalFormatting>
  <conditionalFormatting sqref="D137">
    <cfRule type="expression" priority="425" dxfId="0" stopIfTrue="1">
      <formula>AND(D137&lt;&gt;"",COUNTA('2- AMLE'!$D$37:$AG$37)=0,NOT(COUNTIF('2- AMLE'!$D$37:$AG$37,"E-money")&gt;0))</formula>
    </cfRule>
    <cfRule type="expression" priority="426" dxfId="1" stopIfTrue="1">
      <formula>AND(D137&lt;&gt;"",NOT(COUNTA('2- AMLE'!$D$37:$AG$37)=0),NOT(COUNTIF('2- AMLE'!$D$37:$AG$37,"E-money")&gt;0))</formula>
    </cfRule>
    <cfRule type="expression" priority="427" dxfId="2" stopIfTrue="1">
      <formula>AND(COUNTIF('2- AMLE'!$D$37:$AG$37,"E-money")&gt;0,D137="")</formula>
    </cfRule>
    <cfRule type="expression" priority="428" dxfId="3" stopIfTrue="1">
      <formula>AND(D137="",NOT(COUNTIF('2- AMLE'!$D$37:$AG$37,"E-money")&gt;0))</formula>
    </cfRule>
  </conditionalFormatting>
  <conditionalFormatting sqref="D138">
    <cfRule type="expression" priority="429" dxfId="0" stopIfTrue="1">
      <formula>AND(D138&lt;&gt;"",COUNTA('2- AMLE'!$D$37:$AG$37)=0,NOT(COUNTIF('2- AMLE'!$D$37:$AG$37,"E-money")&gt;0))</formula>
    </cfRule>
    <cfRule type="expression" priority="430" dxfId="1" stopIfTrue="1">
      <formula>AND(D138&lt;&gt;"",NOT(COUNTA('2- AMLE'!$D$37:$AG$37)=0),NOT(COUNTIF('2- AMLE'!$D$37:$AG$37,"E-money")&gt;0))</formula>
    </cfRule>
    <cfRule type="expression" priority="431" dxfId="2" stopIfTrue="1">
      <formula>AND(COUNTIF('2- AMLE'!$D$37:$AG$37,"E-money")&gt;0,D138="")</formula>
    </cfRule>
    <cfRule type="expression" priority="432" dxfId="3" stopIfTrue="1">
      <formula>AND(D138="",NOT(COUNTIF('2- AMLE'!$D$37:$AG$37,"E-money")&gt;0))</formula>
    </cfRule>
  </conditionalFormatting>
  <conditionalFormatting sqref="D139">
    <cfRule type="expression" priority="433" dxfId="0" stopIfTrue="1">
      <formula>AND(D139&lt;&gt;"",COUNTA('2- AMLE'!$D$37:$AG$37)=0,NOT(COUNTIF('2- AMLE'!$D$37:$AG$37,"E-money")&gt;0))</formula>
    </cfRule>
    <cfRule type="expression" priority="434" dxfId="1" stopIfTrue="1">
      <formula>AND(D139&lt;&gt;"",NOT(COUNTA('2- AMLE'!$D$37:$AG$37)=0),NOT(COUNTIF('2- AMLE'!$D$37:$AG$37,"E-money")&gt;0))</formula>
    </cfRule>
    <cfRule type="expression" priority="435" dxfId="2" stopIfTrue="1">
      <formula>AND(COUNTIF('2- AMLE'!$D$37:$AG$37,"E-money")&gt;0,D139="")</formula>
    </cfRule>
    <cfRule type="expression" priority="436" dxfId="3" stopIfTrue="1">
      <formula>AND(D139="",NOT(COUNTIF('2- AMLE'!$D$37:$AG$37,"E-money")&gt;0))</formula>
    </cfRule>
  </conditionalFormatting>
  <conditionalFormatting sqref="D140">
    <cfRule type="expression" priority="437" dxfId="0" stopIfTrue="1">
      <formula>AND(D140&lt;&gt;"",COUNTA('2- AMLE'!$D$37:$AG$37)=0,NOT(COUNTIF('2- AMLE'!$D$37:$AG$37,"E-money")&gt;0))</formula>
    </cfRule>
    <cfRule type="expression" priority="438" dxfId="1" stopIfTrue="1">
      <formula>AND(D140&lt;&gt;"",NOT(COUNTA('2- AMLE'!$D$37:$AG$37)=0),NOT(COUNTIF('2- AMLE'!$D$37:$AG$37,"E-money")&gt;0))</formula>
    </cfRule>
    <cfRule type="expression" priority="439" dxfId="2" stopIfTrue="1">
      <formula>AND(COUNTIF('2- AMLE'!$D$37:$AG$37,"E-money")&gt;0,D140="")</formula>
    </cfRule>
    <cfRule type="expression" priority="440" dxfId="3" stopIfTrue="1">
      <formula>AND(D140="",NOT(COUNTIF('2- AMLE'!$D$37:$AG$37,"E-money")&gt;0))</formula>
    </cfRule>
  </conditionalFormatting>
  <conditionalFormatting sqref="D141">
    <cfRule type="expression" priority="441" dxfId="0" stopIfTrue="1">
      <formula>AND(D141&lt;&gt;"",COUNTA('2- AMLE'!$D$37:$AG$37)=0,NOT(COUNTIF('2- AMLE'!$D$37:$AG$37,"E-money")&gt;0))</formula>
    </cfRule>
    <cfRule type="expression" priority="442" dxfId="1" stopIfTrue="1">
      <formula>AND(D141&lt;&gt;"",NOT(COUNTA('2- AMLE'!$D$37:$AG$37)=0),NOT(COUNTIF('2- AMLE'!$D$37:$AG$37,"E-money")&gt;0))</formula>
    </cfRule>
    <cfRule type="expression" priority="443" dxfId="2" stopIfTrue="1">
      <formula>AND(COUNTIF('2- AMLE'!$D$37:$AG$37,"E-money")&gt;0,D141="")</formula>
    </cfRule>
    <cfRule type="expression" priority="444" dxfId="3" stopIfTrue="1">
      <formula>AND(D141="",NOT(COUNTIF('2- AMLE'!$D$37:$AG$37,"E-money")&gt;0))</formula>
    </cfRule>
  </conditionalFormatting>
  <conditionalFormatting sqref="D142">
    <cfRule type="expression" priority="445" dxfId="0" stopIfTrue="1">
      <formula>AND(D142&lt;&gt;"",COUNTA('2- AMLE'!$D$37:$AG$37)=0,NOT(COUNTIF('2- AMLE'!$D$37:$AG$37,"TCSP Services")&gt;0))</formula>
    </cfRule>
    <cfRule type="expression" priority="446" dxfId="1" stopIfTrue="1">
      <formula>AND(D142&lt;&gt;"",NOT(COUNTA('2- AMLE'!$D$37:$AG$37)=0),NOT(COUNTIF('2- AMLE'!$D$37:$AG$37,"TCSP Services")&gt;0))</formula>
    </cfRule>
    <cfRule type="expression" priority="447" dxfId="2" stopIfTrue="1">
      <formula>AND(COUNTIF('2- AMLE'!$D$37:$AG$37,"TCSP Services")&gt;0,D142="")</formula>
    </cfRule>
    <cfRule type="expression" priority="448" dxfId="3" stopIfTrue="1">
      <formula>AND(D142="",NOT(COUNTIF('2- AMLE'!$D$37:$AG$37,"TCSP Services")&gt;0))</formula>
    </cfRule>
  </conditionalFormatting>
  <conditionalFormatting sqref="D143">
    <cfRule type="expression" priority="449" dxfId="0" stopIfTrue="1">
      <formula>AND(D143&lt;&gt;"",COUNTA('2- AMLE'!$D$37:$AG$37)=0,NOT(COUNTIF('2- AMLE'!$D$37:$AG$37,"Management of AIFs")&gt;0))</formula>
    </cfRule>
    <cfRule type="expression" priority="450" dxfId="1" stopIfTrue="1">
      <formula>AND(D143&lt;&gt;"",NOT(COUNTA('2- AMLE'!$D$37:$AG$37)=0),NOT(COUNTIF('2- AMLE'!$D$37:$AG$37,"Management of AIFs")&gt;0))</formula>
    </cfRule>
    <cfRule type="expression" priority="451" dxfId="2" stopIfTrue="1">
      <formula>AND(COUNTIF('2- AMLE'!$D$37:$AG$37,"Management of AIFs")&gt;0,D143="")</formula>
    </cfRule>
    <cfRule type="expression" priority="452" dxfId="3" stopIfTrue="1">
      <formula>AND(D143="",NOT(COUNTIF('2- AMLE'!$D$37:$AG$37,"Management of AIFs")&gt;0))</formula>
    </cfRule>
  </conditionalFormatting>
  <conditionalFormatting sqref="D144">
    <cfRule type="expression" priority="453" dxfId="0" stopIfTrue="1">
      <formula>AND(D144&lt;&gt;"",COUNTA('2- AMLE'!$D$37:$AG$37)=0,NOT(COUNTIF('2- AMLE'!$D$37:$AG$37,"Crypto Services (exchange, transfer)")&gt;0))</formula>
    </cfRule>
    <cfRule type="expression" priority="454" dxfId="1" stopIfTrue="1">
      <formula>AND(D144&lt;&gt;"",NOT(COUNTA('2- AMLE'!$D$37:$AG$37)=0),NOT(COUNTIF('2- AMLE'!$D$37:$AG$37,"Crypto Services (exchange, transfer)")&gt;0))</formula>
    </cfRule>
    <cfRule type="expression" priority="455" dxfId="2" stopIfTrue="1">
      <formula>AND(COUNTIF('2- AMLE'!$D$37:$AG$37,"Crypto Services (exchange, transfer)")&gt;0,D144="")</formula>
    </cfRule>
    <cfRule type="expression" priority="456" dxfId="3" stopIfTrue="1">
      <formula>AND(D144="",NOT(COUNTIF('2- AMLE'!$D$37:$AG$37,"Crypto Services (exchange, transfer)")&gt;0))</formula>
    </cfRule>
  </conditionalFormatting>
  <conditionalFormatting sqref="D145">
    <cfRule type="expression" priority="457" dxfId="0" stopIfTrue="1">
      <formula>AND(D145&lt;&gt;"",COUNTA('2- AMLE'!$D$37:$AG$37)=0,NOT(COUNTIF('2- AMLE'!$D$37:$AG$37,"Crypto Services (exchange, transfer)")&gt;0))</formula>
    </cfRule>
    <cfRule type="expression" priority="458" dxfId="1" stopIfTrue="1">
      <formula>AND(D145&lt;&gt;"",NOT(COUNTA('2- AMLE'!$D$37:$AG$37)=0),NOT(COUNTIF('2- AMLE'!$D$37:$AG$37,"Crypto Services (exchange, transfer)")&gt;0))</formula>
    </cfRule>
    <cfRule type="expression" priority="459" dxfId="2" stopIfTrue="1">
      <formula>AND(COUNTIF('2- AMLE'!$D$37:$AG$37,"Crypto Services (exchange, transfer)")&gt;0,D145="")</formula>
    </cfRule>
    <cfRule type="expression" priority="460" dxfId="3" stopIfTrue="1">
      <formula>AND(D145="",NOT(COUNTIF('2- AMLE'!$D$37:$AG$37,"Crypto Services (exchange, transfer)")&gt;0))</formula>
    </cfRule>
  </conditionalFormatting>
  <conditionalFormatting sqref="D146">
    <cfRule type="expression" priority="461" dxfId="0" stopIfTrue="1">
      <formula>AND(D146&lt;&gt;"",COUNTA('2- AMLE'!$D$37:$AG$37)=0,NOT(COUNTIF('2- AMLE'!$D$37:$AG$37,"Crypto Services (exchange, transfer)")&gt;0))</formula>
    </cfRule>
    <cfRule type="expression" priority="462" dxfId="1" stopIfTrue="1">
      <formula>AND(D146&lt;&gt;"",NOT(COUNTA('2- AMLE'!$D$37:$AG$37)=0),NOT(COUNTIF('2- AMLE'!$D$37:$AG$37,"Crypto Services (exchange, transfer)")&gt;0))</formula>
    </cfRule>
    <cfRule type="expression" priority="463" dxfId="2" stopIfTrue="1">
      <formula>AND(COUNTIF('2- AMLE'!$D$37:$AG$37,"Crypto Services (exchange, transfer)")&gt;0,D146="")</formula>
    </cfRule>
    <cfRule type="expression" priority="464" dxfId="3" stopIfTrue="1">
      <formula>AND(D146="",NOT(COUNTIF('2- AMLE'!$D$37:$AG$37,"Crypto Services (exchange, transfer)")&gt;0))</formula>
    </cfRule>
  </conditionalFormatting>
  <conditionalFormatting sqref="D147">
    <cfRule type="expression" priority="465" dxfId="0" stopIfTrue="1">
      <formula>AND(D147&lt;&gt;"",COUNTA('2- AMLE'!$D$37:$AG$37)=0,NOT(COUNTIF('2- AMLE'!$D$37:$AG$37,"Crypto Services (exchange, transfer)")&gt;0))</formula>
    </cfRule>
    <cfRule type="expression" priority="466" dxfId="1" stopIfTrue="1">
      <formula>AND(D147&lt;&gt;"",NOT(COUNTA('2- AMLE'!$D$37:$AG$37)=0),NOT(COUNTIF('2- AMLE'!$D$37:$AG$37,"Crypto Services (exchange, transfer)")&gt;0))</formula>
    </cfRule>
    <cfRule type="expression" priority="467" dxfId="2" stopIfTrue="1">
      <formula>AND(COUNTIF('2- AMLE'!$D$37:$AG$37,"Crypto Services (exchange, transfer)")&gt;0,D147="")</formula>
    </cfRule>
    <cfRule type="expression" priority="468" dxfId="3" stopIfTrue="1">
      <formula>AND(D147="",NOT(COUNTIF('2- AMLE'!$D$37:$AG$37,"Crypto Services (exchange, transfer)")&gt;0))</formula>
    </cfRule>
  </conditionalFormatting>
  <conditionalFormatting sqref="D148">
    <cfRule type="expression" priority="469" dxfId="0" stopIfTrue="1">
      <formula>AND(D148&lt;&gt;"",COUNTA('2- AMLE'!$D$37:$AG$37)=0,NOT(COUNTIF('2- AMLE'!$D$37:$AG$37,"Crypto Services (exchange, transfer)")&gt;0))</formula>
    </cfRule>
    <cfRule type="expression" priority="470" dxfId="1" stopIfTrue="1">
      <formula>AND(D148&lt;&gt;"",NOT(COUNTA('2- AMLE'!$D$37:$AG$37)=0),NOT(COUNTIF('2- AMLE'!$D$37:$AG$37,"Crypto Services (exchange, transfer)")&gt;0))</formula>
    </cfRule>
    <cfRule type="expression" priority="471" dxfId="2" stopIfTrue="1">
      <formula>AND(COUNTIF('2- AMLE'!$D$37:$AG$37,"Crypto Services (exchange, transfer)")&gt;0,D148="")</formula>
    </cfRule>
    <cfRule type="expression" priority="472" dxfId="3" stopIfTrue="1">
      <formula>AND(D148="",NOT(COUNTIF('2- AMLE'!$D$37:$AG$37,"Crypto Services (exchange, transfer)")&gt;0))</formula>
    </cfRule>
  </conditionalFormatting>
  <conditionalFormatting sqref="D149">
    <cfRule type="expression" priority="473" dxfId="0" stopIfTrue="1">
      <formula>AND(D149&lt;&gt;"",COUNTA('2- AMLE'!$D$37:$AG$37)=0,NOT(COUNTIF('2- AMLE'!$D$37:$AG$37,"Crypto Services (exchange, transfer)")&gt;0))</formula>
    </cfRule>
    <cfRule type="expression" priority="474" dxfId="1" stopIfTrue="1">
      <formula>AND(D149&lt;&gt;"",NOT(COUNTA('2- AMLE'!$D$37:$AG$37)=0),NOT(COUNTIF('2- AMLE'!$D$37:$AG$37,"Crypto Services (exchange, transfer)")&gt;0))</formula>
    </cfRule>
    <cfRule type="expression" priority="475" dxfId="2" stopIfTrue="1">
      <formula>AND(COUNTIF('2- AMLE'!$D$37:$AG$37,"Crypto Services (exchange, transfer)")&gt;0,D149="")</formula>
    </cfRule>
    <cfRule type="expression" priority="476" dxfId="3" stopIfTrue="1">
      <formula>AND(D149="",NOT(COUNTIF('2- AMLE'!$D$37:$AG$37,"Crypto Services (exchange, transfer)")&gt;0))</formula>
    </cfRule>
  </conditionalFormatting>
  <conditionalFormatting sqref="D150">
    <cfRule type="expression" priority="477" dxfId="0" stopIfTrue="1">
      <formula>AND(D150&lt;&gt;"",COUNTA('2- AMLE'!$D$37:$AG$37)=0,NOT(COUNTIF('2- AMLE'!$D$37:$AG$37,"Crypto Services (exchange, transfer)")&gt;0))</formula>
    </cfRule>
    <cfRule type="expression" priority="478" dxfId="1" stopIfTrue="1">
      <formula>AND(D150&lt;&gt;"",NOT(COUNTA('2- AMLE'!$D$37:$AG$37)=0),NOT(COUNTIF('2- AMLE'!$D$37:$AG$37,"Crypto Services (exchange, transfer)")&gt;0))</formula>
    </cfRule>
    <cfRule type="expression" priority="479" dxfId="2" stopIfTrue="1">
      <formula>AND(COUNTIF('2- AMLE'!$D$37:$AG$37,"Crypto Services (exchange, transfer)")&gt;0,D150="")</formula>
    </cfRule>
    <cfRule type="expression" priority="480" dxfId="3" stopIfTrue="1">
      <formula>AND(D150="",NOT(COUNTIF('2- AMLE'!$D$37:$AG$37,"Crypto Services (exchange, transfer)")&gt;0))</formula>
    </cfRule>
  </conditionalFormatting>
  <conditionalFormatting sqref="D151">
    <cfRule type="expression" priority="481" dxfId="0" stopIfTrue="1">
      <formula>AND(D151&lt;&gt;"",COUNTA('2- AMLE'!$D$37:$AG$37)=0,NOT(COUNTIF('2- AMLE'!$D$37:$AG$37,"Crypto Services (exchange, transfer)")&gt;0))</formula>
    </cfRule>
    <cfRule type="expression" priority="482" dxfId="1" stopIfTrue="1">
      <formula>AND(D151&lt;&gt;"",NOT(COUNTA('2- AMLE'!$D$37:$AG$37)=0),NOT(COUNTIF('2- AMLE'!$D$37:$AG$37,"Crypto Services (exchange, transfer)")&gt;0))</formula>
    </cfRule>
    <cfRule type="expression" priority="483" dxfId="2" stopIfTrue="1">
      <formula>AND(COUNTIF('2- AMLE'!$D$37:$AG$37,"Crypto Services (exchange, transfer)")&gt;0,D151="")</formula>
    </cfRule>
    <cfRule type="expression" priority="484" dxfId="3" stopIfTrue="1">
      <formula>AND(D151="",NOT(COUNTIF('2- AMLE'!$D$37:$AG$37,"Crypto Services (exchange, transfer)")&gt;0))</formula>
    </cfRule>
  </conditionalFormatting>
  <conditionalFormatting sqref="D152">
    <cfRule type="expression" priority="485" dxfId="0" stopIfTrue="1">
      <formula>AND(D152&lt;&gt;"",COUNTA('2- AMLE'!$D$37:$AG$37)=0,NOT(COUNTIF('2- AMLE'!$D$37:$AG$37,"Crypto Services (exchange, transfer)")&gt;0))</formula>
    </cfRule>
    <cfRule type="expression" priority="486" dxfId="1" stopIfTrue="1">
      <formula>AND(D152&lt;&gt;"",NOT(COUNTA('2- AMLE'!$D$37:$AG$37)=0),NOT(COUNTIF('2- AMLE'!$D$37:$AG$37,"Crypto Services (exchange, transfer)")&gt;0))</formula>
    </cfRule>
    <cfRule type="expression" priority="487" dxfId="2" stopIfTrue="1">
      <formula>AND(COUNTIF('2- AMLE'!$D$37:$AG$37,"Crypto Services (exchange, transfer)")&gt;0,D152="")</formula>
    </cfRule>
    <cfRule type="expression" priority="488" dxfId="3" stopIfTrue="1">
      <formula>AND(D152="",NOT(COUNTIF('2- AMLE'!$D$37:$AG$37,"Crypto Services (exchange, transfer)")&gt;0))</formula>
    </cfRule>
  </conditionalFormatting>
  <conditionalFormatting sqref="D153">
    <cfRule type="expression" priority="489" dxfId="0" stopIfTrue="1">
      <formula>AND(D153&lt;&gt;"",COUNTA('2- AMLE'!$D$37:$AG$37)=0,NOT(COUNTIF('2- AMLE'!$D$37:$AG$37,"Crypto Services (exchange, transfer)")&gt;0))</formula>
    </cfRule>
    <cfRule type="expression" priority="490" dxfId="1" stopIfTrue="1">
      <formula>AND(D153&lt;&gt;"",NOT(COUNTA('2- AMLE'!$D$37:$AG$37)=0),NOT(COUNTIF('2- AMLE'!$D$37:$AG$37,"Crypto Services (exchange, transfer)")&gt;0))</formula>
    </cfRule>
    <cfRule type="expression" priority="491" dxfId="2" stopIfTrue="1">
      <formula>AND(COUNTIF('2- AMLE'!$D$37:$AG$37,"Crypto Services (exchange, transfer)")&gt;0,D153="")</formula>
    </cfRule>
    <cfRule type="expression" priority="492" dxfId="3" stopIfTrue="1">
      <formula>AND(D153="",NOT(COUNTIF('2- AMLE'!$D$37:$AG$37,"Crypto Services (exchange, transfer)")&gt;0))</formula>
    </cfRule>
  </conditionalFormatting>
  <conditionalFormatting sqref="D154">
    <cfRule type="expression" priority="493" dxfId="0" stopIfTrue="1">
      <formula>AND(D154&lt;&gt;"",COUNTA('2- AMLE'!$D$37:$AG$37)=0,NOT(COUNTIF('2- AMLE'!$D$37:$AG$37,"Crypto Services (exchange, transfer)")&gt;0))</formula>
    </cfRule>
    <cfRule type="expression" priority="494" dxfId="1" stopIfTrue="1">
      <formula>AND(D154&lt;&gt;"",NOT(COUNTA('2- AMLE'!$D$37:$AG$37)=0),NOT(COUNTIF('2- AMLE'!$D$37:$AG$37,"Crypto Services (exchange, transfer)")&gt;0))</formula>
    </cfRule>
    <cfRule type="expression" priority="495" dxfId="2" stopIfTrue="1">
      <formula>AND(COUNTIF('2- AMLE'!$D$37:$AG$37,"Crypto Services (exchange, transfer)")&gt;0,D154="")</formula>
    </cfRule>
    <cfRule type="expression" priority="496" dxfId="3" stopIfTrue="1">
      <formula>AND(D154="",NOT(COUNTIF('2- AMLE'!$D$37:$AG$37,"Crypto Services (exchange, transfer)")&gt;0))</formula>
    </cfRule>
  </conditionalFormatting>
  <conditionalFormatting sqref="D155">
    <cfRule type="expression" priority="497" dxfId="0" stopIfTrue="1">
      <formula>AND(D155&lt;&gt;"",COUNTA('2- AMLE'!$D$37:$AG$37)=0,NOT(COUNTIF('2- AMLE'!$D$37:$AG$37,"Crypto Services (exchange, transfer)")&gt;0))</formula>
    </cfRule>
    <cfRule type="expression" priority="498" dxfId="1" stopIfTrue="1">
      <formula>AND(D155&lt;&gt;"",NOT(COUNTA('2- AMLE'!$D$37:$AG$37)=0),NOT(COUNTIF('2- AMLE'!$D$37:$AG$37,"Crypto Services (exchange, transfer)")&gt;0))</formula>
    </cfRule>
    <cfRule type="expression" priority="499" dxfId="2" stopIfTrue="1">
      <formula>AND(COUNTIF('2- AMLE'!$D$37:$AG$37,"Crypto Services (exchange, transfer)")&gt;0,D155="")</formula>
    </cfRule>
    <cfRule type="expression" priority="500" dxfId="3" stopIfTrue="1">
      <formula>AND(D155="",NOT(COUNTIF('2- AMLE'!$D$37:$AG$37,"Crypto Services (exchange, transfer)")&gt;0))</formula>
    </cfRule>
  </conditionalFormatting>
  <conditionalFormatting sqref="D156">
    <cfRule type="expression" priority="501" dxfId="0" stopIfTrue="1">
      <formula>AND(D156&lt;&gt;"",COUNTA('2- AMLE'!$D$37:$AG$37)=0,NOT(COUNTIF('2- AMLE'!$D$37:$AG$37,"Crypto Services (exchange, transfer)")&gt;0))</formula>
    </cfRule>
    <cfRule type="expression" priority="502" dxfId="1" stopIfTrue="1">
      <formula>AND(D156&lt;&gt;"",NOT(COUNTA('2- AMLE'!$D$37:$AG$37)=0),NOT(COUNTIF('2- AMLE'!$D$37:$AG$37,"Crypto Services (exchange, transfer)")&gt;0))</formula>
    </cfRule>
    <cfRule type="expression" priority="503" dxfId="2" stopIfTrue="1">
      <formula>AND(COUNTIF('2- AMLE'!$D$37:$AG$37,"Crypto Services (exchange, transfer)")&gt;0,D156="")</formula>
    </cfRule>
    <cfRule type="expression" priority="504" dxfId="3" stopIfTrue="1">
      <formula>AND(D156="",NOT(COUNTIF('2- AMLE'!$D$37:$AG$37,"Crypto Services (exchange, transfer)")&gt;0))</formula>
    </cfRule>
  </conditionalFormatting>
  <conditionalFormatting sqref="D157">
    <cfRule type="expression" priority="505" dxfId="0" stopIfTrue="1">
      <formula>AND(D157&lt;&gt;"",COUNTA('2- AMLE'!$D$37:$AG$37)=0,NOT(COUNTIF('2- AMLE'!$D$37:$AG$37,"Crypto Services (exchange, transfer)")&gt;0))</formula>
    </cfRule>
    <cfRule type="expression" priority="506" dxfId="1" stopIfTrue="1">
      <formula>AND(D157&lt;&gt;"",NOT(COUNTA('2- AMLE'!$D$37:$AG$37)=0),NOT(COUNTIF('2- AMLE'!$D$37:$AG$37,"Crypto Services (exchange, transfer)")&gt;0))</formula>
    </cfRule>
    <cfRule type="expression" priority="507" dxfId="2" stopIfTrue="1">
      <formula>AND(COUNTIF('2- AMLE'!$D$37:$AG$37,"Crypto Services (exchange, transfer)")&gt;0,D157="")</formula>
    </cfRule>
    <cfRule type="expression" priority="508" dxfId="3" stopIfTrue="1">
      <formula>AND(D157="",NOT(COUNTIF('2- AMLE'!$D$37:$AG$37,"Crypto Services (exchange, transfer)")&gt;0))</formula>
    </cfRule>
  </conditionalFormatting>
  <conditionalFormatting sqref="D158">
    <cfRule type="expression" priority="509" dxfId="0" stopIfTrue="1">
      <formula>AND(D158&lt;&gt;"",COUNTA('2- AMLE'!$D$37:$AG$37)=0,NOT(COUNTIF('2- AMLE'!$D$37:$AG$37,"Crypto Services (exchange, transfer)")&gt;0))</formula>
    </cfRule>
    <cfRule type="expression" priority="510" dxfId="1" stopIfTrue="1">
      <formula>AND(D158&lt;&gt;"",NOT(COUNTA('2- AMLE'!$D$37:$AG$37)=0),NOT(COUNTIF('2- AMLE'!$D$37:$AG$37,"Crypto Services (exchange, transfer)")&gt;0))</formula>
    </cfRule>
    <cfRule type="expression" priority="511" dxfId="2" stopIfTrue="1">
      <formula>AND(COUNTIF('2- AMLE'!$D$37:$AG$37,"Crypto Services (exchange, transfer)")&gt;0,D158="")</formula>
    </cfRule>
    <cfRule type="expression" priority="512" dxfId="3" stopIfTrue="1">
      <formula>AND(D158="",NOT(COUNTIF('2- AMLE'!$D$37:$AG$37,"Crypto Services (exchange, transfer)")&gt;0))</formula>
    </cfRule>
  </conditionalFormatting>
  <conditionalFormatting sqref="D159">
    <cfRule type="expression" priority="513" dxfId="0" stopIfTrue="1">
      <formula>AND(D159&lt;&gt;"",COUNTA('2- AMLE'!$D$37:$AG$37)=0,NOT(COUNTIF('2- AMLE'!$D$37:$AG$37,"Crypto Services (exchange, transfer)")&gt;0))</formula>
    </cfRule>
    <cfRule type="expression" priority="514" dxfId="1" stopIfTrue="1">
      <formula>AND(D159&lt;&gt;"",NOT(COUNTA('2- AMLE'!$D$37:$AG$37)=0),NOT(COUNTIF('2- AMLE'!$D$37:$AG$37,"Crypto Services (exchange, transfer)")&gt;0))</formula>
    </cfRule>
    <cfRule type="expression" priority="515" dxfId="2" stopIfTrue="1">
      <formula>AND(COUNTIF('2- AMLE'!$D$37:$AG$37,"Crypto Services (exchange, transfer)")&gt;0,D159="")</formula>
    </cfRule>
    <cfRule type="expression" priority="516" dxfId="3" stopIfTrue="1">
      <formula>AND(D159="",NOT(COUNTIF('2- AMLE'!$D$37:$AG$37,"Crypto Services (exchange, transfer)")&gt;0))</formula>
    </cfRule>
  </conditionalFormatting>
  <conditionalFormatting sqref="D160">
    <cfRule type="expression" priority="517" dxfId="0" stopIfTrue="1">
      <formula>AND(D160&lt;&gt;"",COUNTA('2- AMLE'!$D$37:$AG$37)=0,NOT(COUNTIF('2- AMLE'!$D$37:$AG$37,"Crypto Services (exchange, transfer)")&gt;0))</formula>
    </cfRule>
    <cfRule type="expression" priority="518" dxfId="1" stopIfTrue="1">
      <formula>AND(D160&lt;&gt;"",NOT(COUNTA('2- AMLE'!$D$37:$AG$37)=0),NOT(COUNTIF('2- AMLE'!$D$37:$AG$37,"Crypto Services (exchange, transfer)")&gt;0))</formula>
    </cfRule>
    <cfRule type="expression" priority="519" dxfId="2" stopIfTrue="1">
      <formula>AND(COUNTIF('2- AMLE'!$D$37:$AG$37,"Crypto Services (exchange, transfer)")&gt;0,D160="")</formula>
    </cfRule>
    <cfRule type="expression" priority="520" dxfId="3" stopIfTrue="1">
      <formula>AND(D160="",NOT(COUNTIF('2- AMLE'!$D$37:$AG$37,"Crypto Services (exchange, transfer)")&gt;0))</formula>
    </cfRule>
  </conditionalFormatting>
  <conditionalFormatting sqref="D161">
    <cfRule type="expression" priority="521" dxfId="0" stopIfTrue="1">
      <formula>AND(D161&lt;&gt;"",COUNTA('2- AMLE'!$D$37:$AG$37)=0,NOT(COUNTIF('2- AMLE'!$D$37:$AG$37,"Crypto Services (exchange, transfer)")&gt;0))</formula>
    </cfRule>
    <cfRule type="expression" priority="522" dxfId="1" stopIfTrue="1">
      <formula>AND(D161&lt;&gt;"",NOT(COUNTA('2- AMLE'!$D$37:$AG$37)=0),NOT(COUNTIF('2- AMLE'!$D$37:$AG$37,"Crypto Services (exchange, transfer)")&gt;0))</formula>
    </cfRule>
    <cfRule type="expression" priority="523" dxfId="2" stopIfTrue="1">
      <formula>AND(COUNTIF('2- AMLE'!$D$37:$AG$37,"Crypto Services (exchange, transfer)")&gt;0,D161="")</formula>
    </cfRule>
    <cfRule type="expression" priority="524" dxfId="3" stopIfTrue="1">
      <formula>AND(D161="",NOT(COUNTIF('2- AMLE'!$D$37:$AG$37,"Crypto Services (exchange, transfer)")&gt;0))</formula>
    </cfRule>
  </conditionalFormatting>
  <conditionalFormatting sqref="D162">
    <cfRule type="expression" priority="525" dxfId="0" stopIfTrue="1">
      <formula>AND(D162&lt;&gt;"",COUNTA('2- AMLE'!$D$37:$AG$37)=0,NOT(COUNTIF('2- AMLE'!$D$37:$AG$37,"Crypto Services (exchange, transfer)")&gt;0))</formula>
    </cfRule>
    <cfRule type="expression" priority="526" dxfId="1" stopIfTrue="1">
      <formula>AND(D162&lt;&gt;"",NOT(COUNTA('2- AMLE'!$D$37:$AG$37)=0),NOT(COUNTIF('2- AMLE'!$D$37:$AG$37,"Crypto Services (exchange, transfer)")&gt;0))</formula>
    </cfRule>
    <cfRule type="expression" priority="527" dxfId="2" stopIfTrue="1">
      <formula>AND(COUNTIF('2- AMLE'!$D$37:$AG$37,"Crypto Services (exchange, transfer)")&gt;0,D162="")</formula>
    </cfRule>
    <cfRule type="expression" priority="528" dxfId="3" stopIfTrue="1">
      <formula>AND(D162="",NOT(COUNTIF('2- AMLE'!$D$37:$AG$37,"Crypto Services (exchange, transfer)")&gt;0))</formula>
    </cfRule>
  </conditionalFormatting>
  <conditionalFormatting sqref="D163">
    <cfRule type="expression" priority="529" dxfId="0" stopIfTrue="1">
      <formula>AND(D163&lt;&gt;"",COUNTA('2- AMLE'!$D$37:$AG$37)=0,NOT(COUNTIF('2- AMLE'!$D$37:$AG$37,"Crypto Services (exchange, transfer)")&gt;0))</formula>
    </cfRule>
    <cfRule type="expression" priority="530" dxfId="1" stopIfTrue="1">
      <formula>AND(D163&lt;&gt;"",NOT(COUNTA('2- AMLE'!$D$37:$AG$37)=0),NOT(COUNTIF('2- AMLE'!$D$37:$AG$37,"Crypto Services (exchange, transfer)")&gt;0))</formula>
    </cfRule>
    <cfRule type="expression" priority="531" dxfId="2" stopIfTrue="1">
      <formula>AND(COUNTIF('2- AMLE'!$D$37:$AG$37,"Crypto Services (exchange, transfer)")&gt;0,D163="")</formula>
    </cfRule>
    <cfRule type="expression" priority="532" dxfId="3" stopIfTrue="1">
      <formula>AND(D163="",NOT(COUNTIF('2- AMLE'!$D$37:$AG$37,"Crypto Services (exchange, transfer)")&gt;0))</formula>
    </cfRule>
  </conditionalFormatting>
  <conditionalFormatting sqref="D164">
    <cfRule type="expression" priority="533" dxfId="0" stopIfTrue="1">
      <formula>AND(D164&lt;&gt;"",COUNTA('2- AMLE'!$D$37:$AG$37)=0,NOT(COUNTIF('2- AMLE'!$D$37:$AG$37,"Management of UCITS")&gt;0))</formula>
    </cfRule>
    <cfRule type="expression" priority="534" dxfId="1" stopIfTrue="1">
      <formula>AND(D164&lt;&gt;"",NOT(COUNTA('2- AMLE'!$D$37:$AG$37)=0),NOT(COUNTIF('2- AMLE'!$D$37:$AG$37,"Management of UCITS")&gt;0))</formula>
    </cfRule>
    <cfRule type="expression" priority="535" dxfId="2" stopIfTrue="1">
      <formula>AND(COUNTIF('2- AMLE'!$D$37:$AG$37,"Management of UCITS")&gt;0,D164="")</formula>
    </cfRule>
    <cfRule type="expression" priority="536" dxfId="3" stopIfTrue="1">
      <formula>AND(D164="",NOT(COUNTIF('2- AMLE'!$D$37:$AG$37,"Management of UCITS")&gt;0))</formula>
    </cfRule>
  </conditionalFormatting>
  <conditionalFormatting sqref="D165">
    <cfRule type="expression" priority="537" dxfId="0" stopIfTrue="1">
      <formula>AND(D165&lt;&gt;"",COUNTA('2- AMLE'!$D$37:$AG$37)=0,NOT(COUNTIF('2- AMLE'!$D$37:$AG$37,"Management of UCITS")&gt;0))</formula>
    </cfRule>
    <cfRule type="expression" priority="538" dxfId="1" stopIfTrue="1">
      <formula>AND(D165&lt;&gt;"",NOT(COUNTA('2- AMLE'!$D$37:$AG$37)=0),NOT(COUNTIF('2- AMLE'!$D$37:$AG$37,"Management of UCITS")&gt;0))</formula>
    </cfRule>
    <cfRule type="expression" priority="539" dxfId="2" stopIfTrue="1">
      <formula>AND(COUNTIF('2- AMLE'!$D$37:$AG$37,"Management of UCITS")&gt;0,D165="")</formula>
    </cfRule>
    <cfRule type="expression" priority="540" dxfId="3" stopIfTrue="1">
      <formula>AND(D165="",NOT(COUNTIF('2- AMLE'!$D$37:$AG$37,"Management of UCITS")&gt;0))</formula>
    </cfRule>
  </conditionalFormatting>
  <conditionalFormatting sqref="D166">
    <cfRule type="expression" priority="541" dxfId="0" stopIfTrue="1">
      <formula>AND(D166&lt;&gt;"",COUNTA('2- AMLE'!$D$37:$AG$37)=0,NOT(COUNTIF('2- AMLE'!$D$37:$AG$37,"Management of UCITS")&gt;0))</formula>
    </cfRule>
    <cfRule type="expression" priority="542" dxfId="1" stopIfTrue="1">
      <formula>AND(D166&lt;&gt;"",NOT(COUNTA('2- AMLE'!$D$37:$AG$37)=0),NOT(COUNTIF('2- AMLE'!$D$37:$AG$37,"Management of UCITS")&gt;0))</formula>
    </cfRule>
    <cfRule type="expression" priority="543" dxfId="2" stopIfTrue="1">
      <formula>AND(COUNTIF('2- AMLE'!$D$37:$AG$37,"Management of UCITS")&gt;0,D166="")</formula>
    </cfRule>
    <cfRule type="expression" priority="544" dxfId="3" stopIfTrue="1">
      <formula>AND(D166="",NOT(COUNTIF('2- AMLE'!$D$37:$AG$37,"Management of UCITS")&gt;0))</formula>
    </cfRule>
  </conditionalFormatting>
  <conditionalFormatting sqref="D167">
    <cfRule type="expression" priority="545" dxfId="0" stopIfTrue="1">
      <formula>AND(D167&lt;&gt;"",COUNTA('2- AMLE'!$D$37:$AG$37)=0,NOT(COUNTIF('2- AMLE'!$D$37:$AG$37,"Management of AIFs")&gt;0))</formula>
    </cfRule>
    <cfRule type="expression" priority="546" dxfId="1" stopIfTrue="1">
      <formula>AND(D167&lt;&gt;"",NOT(COUNTA('2- AMLE'!$D$37:$AG$37)=0),NOT(COUNTIF('2- AMLE'!$D$37:$AG$37,"Management of AIFs")&gt;0))</formula>
    </cfRule>
    <cfRule type="expression" priority="547" dxfId="2" stopIfTrue="1">
      <formula>AND(COUNTIF('2- AMLE'!$D$37:$AG$37,"Management of AIFs")&gt;0,D167="")</formula>
    </cfRule>
    <cfRule type="expression" priority="548" dxfId="3" stopIfTrue="1">
      <formula>AND(D167="",NOT(COUNTIF('2- AMLE'!$D$37:$AG$37,"Management of AIFs")&gt;0))</formula>
    </cfRule>
  </conditionalFormatting>
  <conditionalFormatting sqref="D168">
    <cfRule type="expression" priority="549" dxfId="0" stopIfTrue="1">
      <formula>AND(D168&lt;&gt;"",COUNTA('2- AMLE'!$D$37:$AG$37)=0,NOT(COUNTIF('2- AMLE'!$D$37:$AG$37,"Management of AIFs")&gt;0))</formula>
    </cfRule>
    <cfRule type="expression" priority="550" dxfId="1" stopIfTrue="1">
      <formula>AND(D168&lt;&gt;"",NOT(COUNTA('2- AMLE'!$D$37:$AG$37)=0),NOT(COUNTIF('2- AMLE'!$D$37:$AG$37,"Management of AIFs")&gt;0))</formula>
    </cfRule>
    <cfRule type="expression" priority="551" dxfId="2" stopIfTrue="1">
      <formula>AND(COUNTIF('2- AMLE'!$D$37:$AG$37,"Management of AIFs")&gt;0,D168="")</formula>
    </cfRule>
    <cfRule type="expression" priority="552" dxfId="3" stopIfTrue="1">
      <formula>AND(D168="",NOT(COUNTIF('2- AMLE'!$D$37:$AG$37,"Management of AIFs")&gt;0))</formula>
    </cfRule>
  </conditionalFormatting>
  <conditionalFormatting sqref="D169">
    <cfRule type="expression" priority="553" dxfId="0" stopIfTrue="1">
      <formula>AND(D169&lt;&gt;"",COUNTA('2- AMLE'!$D$37:$AG$37)=0,NOT(COUNTIF('2- AMLE'!$D$37:$AG$37,"Management of AIFs")&gt;0))</formula>
    </cfRule>
    <cfRule type="expression" priority="554" dxfId="1" stopIfTrue="1">
      <formula>AND(D169&lt;&gt;"",NOT(COUNTA('2- AMLE'!$D$37:$AG$37)=0),NOT(COUNTIF('2- AMLE'!$D$37:$AG$37,"Management of AIFs")&gt;0))</formula>
    </cfRule>
    <cfRule type="expression" priority="555" dxfId="2" stopIfTrue="1">
      <formula>AND(COUNTIF('2- AMLE'!$D$37:$AG$37,"Management of AIFs")&gt;0,D169="")</formula>
    </cfRule>
    <cfRule type="expression" priority="556" dxfId="3" stopIfTrue="1">
      <formula>AND(D169="",NOT(COUNTIF('2- AMLE'!$D$37:$AG$37,"Management of AIFs")&gt;0))</formula>
    </cfRule>
  </conditionalFormatting>
  <conditionalFormatting sqref="D170">
    <cfRule type="expression" priority="557" dxfId="0" stopIfTrue="1">
      <formula>AND(D170&lt;&gt;"",COUNTA('2- AMLE'!$D$37:$AG$37)=0,NOT(COUNTIF('2- AMLE'!$D$37:$AG$37,"Management of AIFs")&gt;0))</formula>
    </cfRule>
    <cfRule type="expression" priority="558" dxfId="1" stopIfTrue="1">
      <formula>AND(D170&lt;&gt;"",NOT(COUNTA('2- AMLE'!$D$37:$AG$37)=0),NOT(COUNTIF('2- AMLE'!$D$37:$AG$37,"Management of AIFs")&gt;0))</formula>
    </cfRule>
    <cfRule type="expression" priority="559" dxfId="2" stopIfTrue="1">
      <formula>AND(COUNTIF('2- AMLE'!$D$37:$AG$37,"Management of AIFs")&gt;0,D170="")</formula>
    </cfRule>
    <cfRule type="expression" priority="560" dxfId="3" stopIfTrue="1">
      <formula>AND(D170="",NOT(COUNTIF('2- AMLE'!$D$37:$AG$37,"Management of AIFs")&gt;0))</formula>
    </cfRule>
  </conditionalFormatting>
  <conditionalFormatting sqref="D171">
    <cfRule type="expression" priority="561" dxfId="0" stopIfTrue="1">
      <formula>AND(D171&lt;&gt;"",COUNTA('2- AMLE'!$D$37:$AG$37)=0,NOT(COUNTIF('2- AMLE'!$D$37:$AG$37,"Management of AIFs")&gt;0))</formula>
    </cfRule>
    <cfRule type="expression" priority="562" dxfId="1" stopIfTrue="1">
      <formula>AND(D171&lt;&gt;"",NOT(COUNTA('2- AMLE'!$D$37:$AG$37)=0),NOT(COUNTIF('2- AMLE'!$D$37:$AG$37,"Management of AIFs")&gt;0))</formula>
    </cfRule>
    <cfRule type="expression" priority="563" dxfId="2" stopIfTrue="1">
      <formula>AND(COUNTIF('2- AMLE'!$D$37:$AG$37,"Management of AIFs")&gt;0,D171="")</formula>
    </cfRule>
    <cfRule type="expression" priority="564" dxfId="3" stopIfTrue="1">
      <formula>AND(D171="",NOT(COUNTIF('2- AMLE'!$D$37:$AG$37,"Management of AIFs")&gt;0))</formula>
    </cfRule>
  </conditionalFormatting>
  <conditionalFormatting sqref="D172">
    <cfRule type="expression" priority="565" dxfId="0" stopIfTrue="1">
      <formula>AND(D172&lt;&gt;"",COUNTA('2- AMLE'!$D$37:$AG$37)=0,NOT(COUNTIF('2- AMLE'!$D$37:$AG$37,"Management of AIFs")&gt;0))</formula>
    </cfRule>
    <cfRule type="expression" priority="566" dxfId="1" stopIfTrue="1">
      <formula>AND(D172&lt;&gt;"",NOT(COUNTA('2- AMLE'!$D$37:$AG$37)=0),NOT(COUNTIF('2- AMLE'!$D$37:$AG$37,"Management of AIFs")&gt;0))</formula>
    </cfRule>
    <cfRule type="expression" priority="567" dxfId="2" stopIfTrue="1">
      <formula>AND(COUNTIF('2- AMLE'!$D$37:$AG$37,"Management of AIFs")&gt;0,D172="")</formula>
    </cfRule>
    <cfRule type="expression" priority="568" dxfId="3" stopIfTrue="1">
      <formula>AND(D172="",NOT(COUNTIF('2- AMLE'!$D$37:$AG$37,"Management of AIFs")&gt;0))</formula>
    </cfRule>
  </conditionalFormatting>
  <conditionalFormatting sqref="D173">
    <cfRule type="expression" priority="569" dxfId="0" stopIfTrue="1">
      <formula>AND(D173&lt;&gt;"",COUNTA('2- AMLE'!$D$37:$AG$37)=0,NOT(COUNTIF('2- AMLE'!$D$37:$AG$37,"Safe Custody Services")&gt;0))</formula>
    </cfRule>
    <cfRule type="expression" priority="570" dxfId="1" stopIfTrue="1">
      <formula>AND(D173&lt;&gt;"",NOT(COUNTA('2- AMLE'!$D$37:$AG$37)=0),NOT(COUNTIF('2- AMLE'!$D$37:$AG$37,"Safe Custody Services")&gt;0))</formula>
    </cfRule>
    <cfRule type="expression" priority="571" dxfId="2" stopIfTrue="1">
      <formula>AND(COUNTIF('2- AMLE'!$D$37:$AG$37,"Safe Custody Services")&gt;0,D173="")</formula>
    </cfRule>
    <cfRule type="expression" priority="572" dxfId="3" stopIfTrue="1">
      <formula>AND(D173="",NOT(COUNTIF('2- AMLE'!$D$37:$AG$37,"Safe Custody Services")&gt;0))</formula>
    </cfRule>
  </conditionalFormatting>
  <conditionalFormatting sqref="D174">
    <cfRule type="expression" priority="573" dxfId="0" stopIfTrue="1">
      <formula>AND(D174&lt;&gt;"",COUNTA('2- AMLE'!$D$37:$AG$37)=0,NOT(COUNTIF('2- AMLE'!$D$37:$AG$37,"Crowdfunding")&gt;0))</formula>
    </cfRule>
    <cfRule type="expression" priority="574" dxfId="1" stopIfTrue="1">
      <formula>AND(D174&lt;&gt;"",NOT(COUNTA('2- AMLE'!$D$37:$AG$37)=0),NOT(COUNTIF('2- AMLE'!$D$37:$AG$37,"Crowdfunding")&gt;0))</formula>
    </cfRule>
    <cfRule type="expression" priority="575" dxfId="2" stopIfTrue="1">
      <formula>AND(COUNTIF('2- AMLE'!$D$37:$AG$37,"Crowdfunding")&gt;0,D174="")</formula>
    </cfRule>
    <cfRule type="expression" priority="576" dxfId="3" stopIfTrue="1">
      <formula>AND(D174="",NOT(COUNTIF('2- AMLE'!$D$37:$AG$37,"Crowdfunding")&gt;0))</formula>
    </cfRule>
  </conditionalFormatting>
  <conditionalFormatting sqref="D175">
    <cfRule type="expression" priority="577" dxfId="0" stopIfTrue="1">
      <formula>AND(D175&lt;&gt;"",COUNTA('2- AMLE'!$D$37:$AG$37)=0,NOT(COUNTIF('2- AMLE'!$D$37:$AG$37,"Crowdfunding")&gt;0))</formula>
    </cfRule>
    <cfRule type="expression" priority="578" dxfId="1" stopIfTrue="1">
      <formula>AND(D175&lt;&gt;"",NOT(COUNTA('2- AMLE'!$D$37:$AG$37)=0),NOT(COUNTIF('2- AMLE'!$D$37:$AG$37,"Crowdfunding")&gt;0))</formula>
    </cfRule>
    <cfRule type="expression" priority="579" dxfId="2" stopIfTrue="1">
      <formula>AND(COUNTIF('2- AMLE'!$D$37:$AG$37,"Crowdfunding")&gt;0,D175="")</formula>
    </cfRule>
    <cfRule type="expression" priority="580" dxfId="3" stopIfTrue="1">
      <formula>AND(D175="",NOT(COUNTIF('2- AMLE'!$D$37:$AG$37,"Crowdfunding")&gt;0))</formula>
    </cfRule>
  </conditionalFormatting>
  <conditionalFormatting sqref="D176">
    <cfRule type="expression" priority="581" dxfId="0" stopIfTrue="1">
      <formula>AND(D176&lt;&gt;"",COUNTA('2- AMLE'!$D$37:$AG$37)=0,NOT(COUNTIF('2- AMLE'!$D$37:$AG$37,"Crowdfunding")&gt;0))</formula>
    </cfRule>
    <cfRule type="expression" priority="582" dxfId="1" stopIfTrue="1">
      <formula>AND(D176&lt;&gt;"",NOT(COUNTA('2- AMLE'!$D$37:$AG$37)=0),NOT(COUNTIF('2- AMLE'!$D$37:$AG$37,"Crowdfunding")&gt;0))</formula>
    </cfRule>
    <cfRule type="expression" priority="583" dxfId="2" stopIfTrue="1">
      <formula>AND(COUNTIF('2- AMLE'!$D$37:$AG$37,"Crowdfunding")&gt;0,D176="")</formula>
    </cfRule>
    <cfRule type="expression" priority="584" dxfId="3" stopIfTrue="1">
      <formula>AND(D176="",NOT(COUNTIF('2- AMLE'!$D$37:$AG$37,"Crowdfunding")&gt;0))</formula>
    </cfRule>
  </conditionalFormatting>
  <conditionalFormatting sqref="D177">
    <cfRule type="expression" priority="585" dxfId="0" stopIfTrue="1">
      <formula>AND(D177&lt;&gt;"",COUNTA('2- AMLE'!$D$37:$AG$37)=0,NOT(COUNTIF('2- AMLE'!$D$37:$AG$37,"Crowdfunding")&gt;0))</formula>
    </cfRule>
    <cfRule type="expression" priority="586" dxfId="1" stopIfTrue="1">
      <formula>AND(D177&lt;&gt;"",NOT(COUNTA('2- AMLE'!$D$37:$AG$37)=0),NOT(COUNTIF('2- AMLE'!$D$37:$AG$37,"Crowdfunding")&gt;0))</formula>
    </cfRule>
    <cfRule type="expression" priority="587" dxfId="2" stopIfTrue="1">
      <formula>AND(COUNTIF('2- AMLE'!$D$37:$AG$37,"Crowdfunding")&gt;0,D177="")</formula>
    </cfRule>
    <cfRule type="expression" priority="588" dxfId="3" stopIfTrue="1">
      <formula>AND(D177="",NOT(COUNTIF('2- AMLE'!$D$37:$AG$37,"Crowdfunding")&gt;0))</formula>
    </cfRule>
  </conditionalFormatting>
  <conditionalFormatting sqref="D178">
    <cfRule type="expression" priority="589" dxfId="0" stopIfTrue="1">
      <formula>AND(D178&lt;&gt;"",COUNTA('2- AMLE'!$D$37:$AG$37)=0,NOT(COUNTIF('2- AMLE'!$D$37:$AG$37,"Cash Transactions")&gt;0))</formula>
    </cfRule>
    <cfRule type="expression" priority="590" dxfId="1" stopIfTrue="1">
      <formula>AND(D178&lt;&gt;"",NOT(COUNTA('2- AMLE'!$D$37:$AG$37)=0),NOT(COUNTIF('2- AMLE'!$D$37:$AG$37,"Cash Transactions")&gt;0))</formula>
    </cfRule>
    <cfRule type="expression" priority="591" dxfId="2" stopIfTrue="1">
      <formula>AND(COUNTIF('2- AMLE'!$D$37:$AG$37,"Cash Transactions")&gt;0,D178="")</formula>
    </cfRule>
    <cfRule type="expression" priority="592" dxfId="3" stopIfTrue="1">
      <formula>AND(D178="",NOT(COUNTIF('2- AMLE'!$D$37:$AG$37,"Cash Transactions")&gt;0))</formula>
    </cfRule>
  </conditionalFormatting>
  <conditionalFormatting sqref="D179">
    <cfRule type="expression" priority="593" dxfId="0" stopIfTrue="1">
      <formula>AND(D179&lt;&gt;"",COUNTA('2- AMLE'!$D$37:$AG$37)=0,NOT(COUNTIF('2- AMLE'!$D$37:$AG$37,"Cash Transactions")&gt;0))</formula>
    </cfRule>
    <cfRule type="expression" priority="594" dxfId="1" stopIfTrue="1">
      <formula>AND(D179&lt;&gt;"",NOT(COUNTA('2- AMLE'!$D$37:$AG$37)=0),NOT(COUNTIF('2- AMLE'!$D$37:$AG$37,"Cash Transactions")&gt;0))</formula>
    </cfRule>
    <cfRule type="expression" priority="595" dxfId="2" stopIfTrue="1">
      <formula>AND(COUNTIF('2- AMLE'!$D$37:$AG$37,"Cash Transactions")&gt;0,D179="")</formula>
    </cfRule>
    <cfRule type="expression" priority="596" dxfId="3" stopIfTrue="1">
      <formula>AND(D179="",NOT(COUNTIF('2- AMLE'!$D$37:$AG$37,"Cash Transactions")&gt;0))</formula>
    </cfRule>
  </conditionalFormatting>
  <conditionalFormatting sqref="D180">
    <cfRule type="expression" priority="597" dxfId="0" stopIfTrue="1">
      <formula>AND(D180&lt;&gt;"",COUNTA('2- AMLE'!$D$37:$AG$37)=0,NOT(COUNTIF('2- AMLE'!$D$37:$AG$37,"Cash Transactions")&gt;0))</formula>
    </cfRule>
    <cfRule type="expression" priority="598" dxfId="1" stopIfTrue="1">
      <formula>AND(D180&lt;&gt;"",NOT(COUNTA('2- AMLE'!$D$37:$AG$37)=0),NOT(COUNTIF('2- AMLE'!$D$37:$AG$37,"Cash Transactions")&gt;0))</formula>
    </cfRule>
    <cfRule type="expression" priority="599" dxfId="2" stopIfTrue="1">
      <formula>AND(COUNTIF('2- AMLE'!$D$37:$AG$37,"Cash Transactions")&gt;0,D180="")</formula>
    </cfRule>
    <cfRule type="expression" priority="600" dxfId="3" stopIfTrue="1">
      <formula>AND(D180="",NOT(COUNTIF('2- AMLE'!$D$37:$AG$37,"Cash Transactions")&gt;0))</formula>
    </cfRule>
  </conditionalFormatting>
  <conditionalFormatting sqref="D181">
    <cfRule type="expression" priority="601" dxfId="0" stopIfTrue="1">
      <formula>AND(D181&lt;&gt;"",COUNTA('2- AMLE'!$D$37:$AG$37)=0,NOT(COUNTIF('2- AMLE'!$D$37:$AG$37,"Cash Transactions")&gt;0))</formula>
    </cfRule>
    <cfRule type="expression" priority="602" dxfId="1" stopIfTrue="1">
      <formula>AND(D181&lt;&gt;"",NOT(COUNTA('2- AMLE'!$D$37:$AG$37)=0),NOT(COUNTIF('2- AMLE'!$D$37:$AG$37,"Cash Transactions")&gt;0))</formula>
    </cfRule>
    <cfRule type="expression" priority="603" dxfId="2" stopIfTrue="1">
      <formula>AND(COUNTIF('2- AMLE'!$D$37:$AG$37,"Cash Transactions")&gt;0,D181="")</formula>
    </cfRule>
    <cfRule type="expression" priority="604" dxfId="3" stopIfTrue="1">
      <formula>AND(D181="",NOT(COUNTIF('2- AMLE'!$D$37:$AG$37,"Cash Transactions")&gt;0))</formula>
    </cfRule>
  </conditionalFormatting>
  <conditionalFormatting sqref="D182">
    <cfRule type="expression" priority="605" dxfId="0" stopIfTrue="1">
      <formula>AND(D182&lt;&gt;"",COUNTA('2- AMLE'!$D$37:$AG$37)=0,NOT(COUNTIF('2- AMLE'!$D$37:$AG$37,"Cash Transactions")&gt;0))</formula>
    </cfRule>
    <cfRule type="expression" priority="606" dxfId="1" stopIfTrue="1">
      <formula>AND(D182&lt;&gt;"",NOT(COUNTA('2- AMLE'!$D$37:$AG$37)=0),NOT(COUNTIF('2- AMLE'!$D$37:$AG$37,"Cash Transactions")&gt;0))</formula>
    </cfRule>
    <cfRule type="expression" priority="607" dxfId="2" stopIfTrue="1">
      <formula>AND(COUNTIF('2- AMLE'!$D$37:$AG$37,"Cash Transactions")&gt;0,D182="")</formula>
    </cfRule>
    <cfRule type="expression" priority="608" dxfId="3" stopIfTrue="1">
      <formula>AND(D182="",NOT(COUNTIF('2- AMLE'!$D$37:$AG$37,"Cash Transactions")&gt;0))</formula>
    </cfRule>
  </conditionalFormatting>
  <conditionalFormatting sqref="D184">
    <cfRule type="expression" priority="609" dxfId="0" stopIfTrue="1">
      <formula>AND(D184&lt;&gt;"",$D$183="",NOT(AND($D$183&lt;&gt;"",$D$183&gt;0)))</formula>
    </cfRule>
    <cfRule type="expression" priority="610" dxfId="1" stopIfTrue="1">
      <formula>AND(D184&lt;&gt;"",NOT($D$183=""),NOT(AND($D$183&lt;&gt;"",$D$183&gt;0)))</formula>
    </cfRule>
    <cfRule type="expression" priority="611" dxfId="2" stopIfTrue="1">
      <formula>AND(AND($D$183&lt;&gt;"",$D$183&gt;0),D184="")</formula>
    </cfRule>
    <cfRule type="expression" priority="612" dxfId="3" stopIfTrue="1">
      <formula>AND(D184="",NOT(AND($D$183&lt;&gt;"",$D$183&gt;0)))</formula>
    </cfRule>
  </conditionalFormatting>
  <conditionalFormatting sqref="D185">
    <cfRule type="expression" priority="613" dxfId="0" stopIfTrue="1">
      <formula>AND(D185&lt;&gt;"",$D$183="",NOT(AND($D$183&lt;&gt;"",$D$183&gt;0)))</formula>
    </cfRule>
    <cfRule type="expression" priority="614" dxfId="1" stopIfTrue="1">
      <formula>AND(D185&lt;&gt;"",NOT($D$183=""),NOT(AND($D$183&lt;&gt;"",$D$183&gt;0)))</formula>
    </cfRule>
    <cfRule type="expression" priority="615" dxfId="2" stopIfTrue="1">
      <formula>AND(AND($D$183&lt;&gt;"",$D$183&gt;0),D185="")</formula>
    </cfRule>
    <cfRule type="expression" priority="616" dxfId="3" stopIfTrue="1">
      <formula>AND(D185="",NOT(AND($D$183&lt;&gt;"",$D$183&gt;0)))</formula>
    </cfRule>
  </conditionalFormatting>
  <conditionalFormatting sqref="D186">
    <cfRule type="expression" priority="617" dxfId="0" stopIfTrue="1">
      <formula>AND(D186&lt;&gt;"",$D$183="",NOT(AND($D$183&lt;&gt;"",$D$183&gt;0)))</formula>
    </cfRule>
    <cfRule type="expression" priority="618" dxfId="1" stopIfTrue="1">
      <formula>AND(D186&lt;&gt;"",NOT($D$183=""),NOT(AND($D$183&lt;&gt;"",$D$183&gt;0)))</formula>
    </cfRule>
    <cfRule type="expression" priority="619" dxfId="2" stopIfTrue="1">
      <formula>AND(AND($D$183&lt;&gt;"",$D$183&gt;0),D186="")</formula>
    </cfRule>
    <cfRule type="expression" priority="620" dxfId="3" stopIfTrue="1">
      <formula>AND(D186="",NOT(AND($D$183&lt;&gt;"",$D$183&gt;0)))</formula>
    </cfRule>
  </conditionalFormatting>
  <conditionalFormatting sqref="D187">
    <cfRule type="expression" priority="621" dxfId="0" stopIfTrue="1">
      <formula>AND(D187&lt;&gt;"",$D$183="",NOT(AND($D$183&lt;&gt;"",$D$183&gt;0)))</formula>
    </cfRule>
    <cfRule type="expression" priority="622" dxfId="1" stopIfTrue="1">
      <formula>AND(D187&lt;&gt;"",NOT($D$183=""),NOT(AND($D$183&lt;&gt;"",$D$183&gt;0)))</formula>
    </cfRule>
    <cfRule type="expression" priority="623" dxfId="2" stopIfTrue="1">
      <formula>AND(AND($D$183&lt;&gt;"",$D$183&gt;0),D187="")</formula>
    </cfRule>
    <cfRule type="expression" priority="624" dxfId="3" stopIfTrue="1">
      <formula>AND(D187="",NOT(AND($D$183&lt;&gt;"",$D$183&gt;0)))</formula>
    </cfRule>
  </conditionalFormatting>
  <conditionalFormatting sqref="D188">
    <cfRule type="expression" priority="625" dxfId="0" stopIfTrue="1">
      <formula>AND(D188&lt;&gt;"",$D$183="",NOT(AND($D$183&lt;&gt;"",$D$183&gt;0)))</formula>
    </cfRule>
    <cfRule type="expression" priority="626" dxfId="1" stopIfTrue="1">
      <formula>AND(D188&lt;&gt;"",NOT($D$183=""),NOT(AND($D$183&lt;&gt;"",$D$183&gt;0)))</formula>
    </cfRule>
    <cfRule type="expression" priority="627" dxfId="2" stopIfTrue="1">
      <formula>AND(AND($D$183&lt;&gt;"",$D$183&gt;0),D188="")</formula>
    </cfRule>
    <cfRule type="expression" priority="628" dxfId="3" stopIfTrue="1">
      <formula>AND(D188="",NOT(AND($D$183&lt;&gt;"",$D$183&gt;0)))</formula>
    </cfRule>
  </conditionalFormatting>
  <conditionalFormatting sqref="D189">
    <cfRule type="expression" priority="629" dxfId="0" stopIfTrue="1">
      <formula>AND(D189&lt;&gt;"",$D$183="",NOT(AND($D$183&lt;&gt;"",$D$183&gt;0)))</formula>
    </cfRule>
    <cfRule type="expression" priority="630" dxfId="1" stopIfTrue="1">
      <formula>AND(D189&lt;&gt;"",NOT($D$183=""),NOT(AND($D$183&lt;&gt;"",$D$183&gt;0)))</formula>
    </cfRule>
    <cfRule type="expression" priority="631" dxfId="2" stopIfTrue="1">
      <formula>AND(AND($D$183&lt;&gt;"",$D$183&gt;0),D189="")</formula>
    </cfRule>
    <cfRule type="expression" priority="632" dxfId="3" stopIfTrue="1">
      <formula>AND(D189="",NOT(AND($D$183&lt;&gt;"",$D$183&gt;0)))</formula>
    </cfRule>
  </conditionalFormatting>
  <conditionalFormatting sqref="D190">
    <cfRule type="expression" priority="633" dxfId="0" stopIfTrue="1">
      <formula>AND(D190&lt;&gt;"",$D$183="",NOT(AND($D$183&lt;&gt;"",$D$183&gt;0)))</formula>
    </cfRule>
    <cfRule type="expression" priority="634" dxfId="1" stopIfTrue="1">
      <formula>AND(D190&lt;&gt;"",NOT($D$183=""),NOT(AND($D$183&lt;&gt;"",$D$183&gt;0)))</formula>
    </cfRule>
    <cfRule type="expression" priority="635" dxfId="2" stopIfTrue="1">
      <formula>AND(AND($D$183&lt;&gt;"",$D$183&gt;0),D190="")</formula>
    </cfRule>
    <cfRule type="expression" priority="636" dxfId="3" stopIfTrue="1">
      <formula>AND(D190="",NOT(AND($D$183&lt;&gt;"",$D$183&gt;0)))</formula>
    </cfRule>
  </conditionalFormatting>
  <conditionalFormatting sqref="D191">
    <cfRule type="expression" priority="637" dxfId="0" stopIfTrue="1">
      <formula>AND(D191&lt;&gt;"",$D$183="",NOT(AND($D$183&lt;&gt;"",$D$183&gt;0)))</formula>
    </cfRule>
    <cfRule type="expression" priority="638" dxfId="1" stopIfTrue="1">
      <formula>AND(D191&lt;&gt;"",NOT($D$183=""),NOT(AND($D$183&lt;&gt;"",$D$183&gt;0)))</formula>
    </cfRule>
    <cfRule type="expression" priority="639" dxfId="2" stopIfTrue="1">
      <formula>AND(AND($D$183&lt;&gt;"",$D$183&gt;0),D191="")</formula>
    </cfRule>
    <cfRule type="expression" priority="640" dxfId="3" stopIfTrue="1">
      <formula>AND(D191="",NOT(AND($D$183&lt;&gt;"",$D$183&gt;0)))</formula>
    </cfRule>
  </conditionalFormatting>
  <conditionalFormatting sqref="D192">
    <cfRule type="expression" priority="641" dxfId="0" stopIfTrue="1">
      <formula>AND(D192&lt;&gt;"",$D$183="",NOT(AND($D$183&lt;&gt;"",$D$183&gt;0)))</formula>
    </cfRule>
    <cfRule type="expression" priority="642" dxfId="1" stopIfTrue="1">
      <formula>AND(D192&lt;&gt;"",NOT($D$183=""),NOT(AND($D$183&lt;&gt;"",$D$183&gt;0)))</formula>
    </cfRule>
    <cfRule type="expression" priority="643" dxfId="2" stopIfTrue="1">
      <formula>AND(AND($D$183&lt;&gt;"",$D$183&gt;0),D192="")</formula>
    </cfRule>
    <cfRule type="expression" priority="644" dxfId="3" stopIfTrue="1">
      <formula>AND(D192="",NOT(AND($D$183&lt;&gt;"",$D$183&gt;0)))</formula>
    </cfRule>
  </conditionalFormatting>
  <conditionalFormatting sqref="D193">
    <cfRule type="expression" priority="645" dxfId="0" stopIfTrue="1">
      <formula>AND(D193&lt;&gt;"",$D$183="",NOT(AND($D$183&lt;&gt;"",$D$183&gt;0)))</formula>
    </cfRule>
    <cfRule type="expression" priority="646" dxfId="1" stopIfTrue="1">
      <formula>AND(D193&lt;&gt;"",NOT($D$183=""),NOT(AND($D$183&lt;&gt;"",$D$183&gt;0)))</formula>
    </cfRule>
    <cfRule type="expression" priority="647" dxfId="2" stopIfTrue="1">
      <formula>AND(AND($D$183&lt;&gt;"",$D$183&gt;0),D193="")</formula>
    </cfRule>
    <cfRule type="expression" priority="648" dxfId="3" stopIfTrue="1">
      <formula>AND(D193="",NOT(AND($D$183&lt;&gt;"",$D$183&gt;0)))</formula>
    </cfRule>
  </conditionalFormatting>
  <conditionalFormatting sqref="D194">
    <cfRule type="expression" priority="649" dxfId="0" stopIfTrue="1">
      <formula>AND(D194&lt;&gt;"",$D$183="",NOT(AND($D$183&lt;&gt;"",$D$183&gt;0)))</formula>
    </cfRule>
    <cfRule type="expression" priority="650" dxfId="1" stopIfTrue="1">
      <formula>AND(D194&lt;&gt;"",NOT($D$183=""),NOT(AND($D$183&lt;&gt;"",$D$183&gt;0)))</formula>
    </cfRule>
    <cfRule type="expression" priority="651" dxfId="2" stopIfTrue="1">
      <formula>AND(AND($D$183&lt;&gt;"",$D$183&gt;0),D194="")</formula>
    </cfRule>
    <cfRule type="expression" priority="652" dxfId="3" stopIfTrue="1">
      <formula>AND(D194="",NOT(AND($D$183&lt;&gt;"",$D$183&gt;0)))</formula>
    </cfRule>
  </conditionalFormatting>
  <conditionalFormatting sqref="D195">
    <cfRule type="expression" priority="653" dxfId="0" stopIfTrue="1">
      <formula>AND(D195&lt;&gt;"",COUNTA('2- AMLE'!$D$37:$AG$37)=0,NOT(OR(COUNTIF('2- AMLE'!$D$37:$AG$37,"Custody of Crypto Assets")&gt;0,COUNTIF('2- AMLE'!$D$37:$AG$37,"Crypto Services (exchange, transfer)")&gt;0,COUNTIF('2- AMLE'!$D$37:$AG$37,"Crypto FIAT Cards")&gt;0)))</formula>
    </cfRule>
    <cfRule type="expression" priority="654" dxfId="1" stopIfTrue="1">
      <formula>AND(D195&lt;&gt;"",NOT(COUNTA('2- AMLE'!$D$37:$AG$37)=0),NOT(OR(COUNTIF('2- AMLE'!$D$37:$AG$37,"Custody of Crypto Assets")&gt;0,COUNTIF('2- AMLE'!$D$37:$AG$37,"Crypto Services (exchange, transfer)")&gt;0,COUNTIF('2- AMLE'!$D$37:$AG$37,"Crypto FIAT Cards")&gt;0)))</formula>
    </cfRule>
    <cfRule type="expression" priority="655" dxfId="2" stopIfTrue="1">
      <formula>AND(OR(COUNTIF('2- AMLE'!$D$37:$AG$37,"Custody of Crypto Assets")&gt;0,COUNTIF('2- AMLE'!$D$37:$AG$37,"Crypto Services (exchange, transfer)")&gt;0,COUNTIF('2- AMLE'!$D$37:$AG$37,"Crypto FIAT Cards")&gt;0),D195="")</formula>
    </cfRule>
    <cfRule type="expression" priority="656" dxfId="3" stopIfTrue="1">
      <formula>AND(D195="",NOT(OR(COUNTIF('2- AMLE'!$D$37:$AG$37,"Custody of Crypto Assets")&gt;0,COUNTIF('2- AMLE'!$D$37:$AG$37,"Crypto Services (exchange, transfer)")&gt;0,COUNTIF('2- AMLE'!$D$37:$AG$37,"Crypto FIAT Cards")&gt;0)))</formula>
    </cfRule>
  </conditionalFormatting>
  <conditionalFormatting sqref="D196">
    <cfRule type="expression" priority="657" dxfId="0" stopIfTrue="1">
      <formula>AND(D196&lt;&gt;"",COUNTA('2- AMLE'!$D$195:$D$195)=0,NOT(COUNTIF('2- AMLE'!$D$195:$D$195,"Other")&gt;0))</formula>
    </cfRule>
    <cfRule type="expression" priority="658" dxfId="1" stopIfTrue="1">
      <formula>AND(D196&lt;&gt;"",NOT(COUNTA('2- AMLE'!$D$195:$D$195)=0),NOT(COUNTIF('2- AMLE'!$D$195:$D$195,"Other")&gt;0))</formula>
    </cfRule>
    <cfRule type="expression" priority="659" dxfId="2" stopIfTrue="1">
      <formula>AND(COUNTIF('2- AMLE'!$D$195:$D$195,"Other")&gt;0,D196="")</formula>
    </cfRule>
    <cfRule type="expression" priority="660" dxfId="3" stopIfTrue="1">
      <formula>AND(D196="",NOT(COUNTIF('2- AMLE'!$D$195:$D$195,"Other")&gt;0))</formula>
    </cfRule>
  </conditionalFormatting>
  <conditionalFormatting sqref="D197">
    <cfRule type="expression" priority="661" dxfId="0" stopIfTrue="1">
      <formula>AND(D197&lt;&gt;"",COUNTA('2- AMLE'!$D$37:$AG$37)=0,NOT(OR(COUNTIF('2- AMLE'!$D$37:$AG$37,"Custody of Crypto Assets")&gt;0,COUNTIF('2- AMLE'!$D$37:$AG$37,"Crypto Services (exchange, transfer)")&gt;0,COUNTIF('2- AMLE'!$D$37:$AG$37,"Crypto FIAT Cards")&gt;0)))</formula>
    </cfRule>
    <cfRule type="expression" priority="662" dxfId="1" stopIfTrue="1">
      <formula>AND(D197&lt;&gt;"",NOT(COUNTA('2- AMLE'!$D$37:$AG$37)=0),NOT(OR(COUNTIF('2- AMLE'!$D$37:$AG$37,"Custody of Crypto Assets")&gt;0,COUNTIF('2- AMLE'!$D$37:$AG$37,"Crypto Services (exchange, transfer)")&gt;0,COUNTIF('2- AMLE'!$D$37:$AG$37,"Crypto FIAT Cards")&gt;0)))</formula>
    </cfRule>
    <cfRule type="expression" priority="663" dxfId="2" stopIfTrue="1">
      <formula>AND(OR(COUNTIF('2- AMLE'!$D$37:$AG$37,"Custody of Crypto Assets")&gt;0,COUNTIF('2- AMLE'!$D$37:$AG$37,"Crypto Services (exchange, transfer)")&gt;0,COUNTIF('2- AMLE'!$D$37:$AG$37,"Crypto FIAT Cards")&gt;0),D197="")</formula>
    </cfRule>
    <cfRule type="expression" priority="664" dxfId="3" stopIfTrue="1">
      <formula>AND(D197="",NOT(OR(COUNTIF('2- AMLE'!$D$37:$AG$37,"Custody of Crypto Assets")&gt;0,COUNTIF('2- AMLE'!$D$37:$AG$37,"Crypto Services (exchange, transfer)")&gt;0,COUNTIF('2- AMLE'!$D$37:$AG$37,"Crypto FIAT Cards")&gt;0)))</formula>
    </cfRule>
  </conditionalFormatting>
  <conditionalFormatting sqref="D198">
    <cfRule type="expression" priority="665" dxfId="0" stopIfTrue="1">
      <formula>AND(D198&lt;&gt;"",$D$197="",NOT(AND($D$197&lt;&gt;"",$D$197="Yes")))</formula>
    </cfRule>
    <cfRule type="expression" priority="666" dxfId="1" stopIfTrue="1">
      <formula>AND(D198&lt;&gt;"",NOT($D$197=""),NOT(AND($D$197&lt;&gt;"",$D$197="Yes")))</formula>
    </cfRule>
    <cfRule type="expression" priority="667" dxfId="2" stopIfTrue="1">
      <formula>AND(AND($D$197&lt;&gt;"",$D$197="Yes"),D198="")</formula>
    </cfRule>
    <cfRule type="expression" priority="668" dxfId="3" stopIfTrue="1">
      <formula>AND(D198="",NOT(AND($D$197&lt;&gt;"",$D$197="Yes")))</formula>
    </cfRule>
  </conditionalFormatting>
  <conditionalFormatting sqref="D199">
    <cfRule type="expression" priority="669" dxfId="0" stopIfTrue="1">
      <formula>AND(D199&lt;&gt;"",$D$197="",NOT(AND($D$197&lt;&gt;"",$D$197="Yes")))</formula>
    </cfRule>
    <cfRule type="expression" priority="670" dxfId="1" stopIfTrue="1">
      <formula>AND(D199&lt;&gt;"",NOT($D$197=""),NOT(AND($D$197&lt;&gt;"",$D$197="Yes")))</formula>
    </cfRule>
    <cfRule type="expression" priority="671" dxfId="2" stopIfTrue="1">
      <formula>AND(AND($D$197&lt;&gt;"",$D$197="Yes"),D199="")</formula>
    </cfRule>
    <cfRule type="expression" priority="672" dxfId="3" stopIfTrue="1">
      <formula>AND(D199="",NOT(AND($D$197&lt;&gt;"",$D$197="Yes")))</formula>
    </cfRule>
  </conditionalFormatting>
  <conditionalFormatting sqref="D200">
    <cfRule type="expression" priority="673" dxfId="0" stopIfTrue="1">
      <formula>AND(D200&lt;&gt;"",$D$197="",NOT(AND($D$197&lt;&gt;"",$D$197="Yes")))</formula>
    </cfRule>
    <cfRule type="expression" priority="674" dxfId="1" stopIfTrue="1">
      <formula>AND(D200&lt;&gt;"",NOT($D$197=""),NOT(AND($D$197&lt;&gt;"",$D$197="Yes")))</formula>
    </cfRule>
    <cfRule type="expression" priority="675" dxfId="2" stopIfTrue="1">
      <formula>AND(AND($D$197&lt;&gt;"",$D$197="Yes"),D200="")</formula>
    </cfRule>
    <cfRule type="expression" priority="676" dxfId="3" stopIfTrue="1">
      <formula>AND(D200="",NOT(AND($D$197&lt;&gt;"",$D$197="Yes")))</formula>
    </cfRule>
  </conditionalFormatting>
  <conditionalFormatting sqref="D201">
    <cfRule type="expression" priority="677" dxfId="0" stopIfTrue="1">
      <formula>AND(D201&lt;&gt;"",$D$197="",NOT(AND($D$197&lt;&gt;"",$D$197="Yes")))</formula>
    </cfRule>
    <cfRule type="expression" priority="678" dxfId="1" stopIfTrue="1">
      <formula>AND(D201&lt;&gt;"",NOT($D$197=""),NOT(AND($D$197&lt;&gt;"",$D$197="Yes")))</formula>
    </cfRule>
    <cfRule type="expression" priority="679" dxfId="2" stopIfTrue="1">
      <formula>AND(AND($D$197&lt;&gt;"",$D$197="Yes"),D201="")</formula>
    </cfRule>
    <cfRule type="expression" priority="680" dxfId="3" stopIfTrue="1">
      <formula>AND(D201="",NOT(AND($D$197&lt;&gt;"",$D$197="Yes")))</formula>
    </cfRule>
  </conditionalFormatting>
  <conditionalFormatting sqref="D202">
    <cfRule type="expression" priority="681" dxfId="0" stopIfTrue="1">
      <formula>AND(D202&lt;&gt;"",COUNTA('2- AMLE'!$D$37:$AG$37)=0,NOT(OR(COUNTIF('2- AMLE'!$D$37:$AG$37,"Custody of Crypto Assets")&gt;0,COUNTIF('2- AMLE'!$D$37:$AG$37,"Crypto Services (exchange, transfer)")&gt;0,COUNTIF('2- AMLE'!$D$37:$AG$37,"Crypto FIAT Cards")&gt;0)))</formula>
    </cfRule>
    <cfRule type="expression" priority="682" dxfId="1" stopIfTrue="1">
      <formula>AND(D202&lt;&gt;"",NOT(COUNTA('2- AMLE'!$D$37:$AG$37)=0),NOT(OR(COUNTIF('2- AMLE'!$D$37:$AG$37,"Custody of Crypto Assets")&gt;0,COUNTIF('2- AMLE'!$D$37:$AG$37,"Crypto Services (exchange, transfer)")&gt;0,COUNTIF('2- AMLE'!$D$37:$AG$37,"Crypto FIAT Cards")&gt;0)))</formula>
    </cfRule>
    <cfRule type="expression" priority="683" dxfId="2" stopIfTrue="1">
      <formula>AND(OR(COUNTIF('2- AMLE'!$D$37:$AG$37,"Custody of Crypto Assets")&gt;0,COUNTIF('2- AMLE'!$D$37:$AG$37,"Crypto Services (exchange, transfer)")&gt;0,COUNTIF('2- AMLE'!$D$37:$AG$37,"Crypto FIAT Cards")&gt;0),D202="")</formula>
    </cfRule>
    <cfRule type="expression" priority="684" dxfId="3" stopIfTrue="1">
      <formula>AND(D202="",NOT(OR(COUNTIF('2- AMLE'!$D$37:$AG$37,"Custody of Crypto Assets")&gt;0,COUNTIF('2- AMLE'!$D$37:$AG$37,"Crypto Services (exchange, transfer)")&gt;0,COUNTIF('2- AMLE'!$D$37:$AG$37,"Crypto FIAT Cards")&gt;0)))</formula>
    </cfRule>
  </conditionalFormatting>
  <conditionalFormatting sqref="D203">
    <cfRule type="expression" priority="685" dxfId="0" stopIfTrue="1">
      <formula>AND(D203&lt;&gt;"",$D$202="",NOT(AND($D$202&lt;&gt;"",$D$202="Yes")))</formula>
    </cfRule>
    <cfRule type="expression" priority="686" dxfId="1" stopIfTrue="1">
      <formula>AND(D203&lt;&gt;"",NOT($D$202=""),NOT(AND($D$202&lt;&gt;"",$D$202="Yes")))</formula>
    </cfRule>
    <cfRule type="expression" priority="687" dxfId="2" stopIfTrue="1">
      <formula>AND(AND($D$202&lt;&gt;"",$D$202="Yes"),D203="")</formula>
    </cfRule>
    <cfRule type="expression" priority="688" dxfId="3" stopIfTrue="1">
      <formula>AND(D203="",NOT(AND($D$202&lt;&gt;"",$D$202="Yes")))</formula>
    </cfRule>
  </conditionalFormatting>
  <conditionalFormatting sqref="D204">
    <cfRule type="expression" priority="689" dxfId="0" stopIfTrue="1">
      <formula>AND(D204&lt;&gt;"",COUNTA('2- AMLE'!$D$37:$AG$37)=0,NOT(OR(COUNTIF('2- AMLE'!$D$37:$AG$37,"Custody of Crypto Assets")&gt;0,COUNTIF('2- AMLE'!$D$37:$AG$37,"Crypto Services (exchange, transfer)")&gt;0,COUNTIF('2- AMLE'!$D$37:$AG$37,"Crypto FIAT Cards")&gt;0)))</formula>
    </cfRule>
    <cfRule type="expression" priority="690" dxfId="1" stopIfTrue="1">
      <formula>AND(D204&lt;&gt;"",NOT(COUNTA('2- AMLE'!$D$37:$AG$37)=0),NOT(OR(COUNTIF('2- AMLE'!$D$37:$AG$37,"Custody of Crypto Assets")&gt;0,COUNTIF('2- AMLE'!$D$37:$AG$37,"Crypto Services (exchange, transfer)")&gt;0,COUNTIF('2- AMLE'!$D$37:$AG$37,"Crypto FIAT Cards")&gt;0)))</formula>
    </cfRule>
    <cfRule type="expression" priority="691" dxfId="2" stopIfTrue="1">
      <formula>AND(OR(COUNTIF('2- AMLE'!$D$37:$AG$37,"Custody of Crypto Assets")&gt;0,COUNTIF('2- AMLE'!$D$37:$AG$37,"Crypto Services (exchange, transfer)")&gt;0,COUNTIF('2- AMLE'!$D$37:$AG$37,"Crypto FIAT Cards")&gt;0),D204="")</formula>
    </cfRule>
    <cfRule type="expression" priority="692" dxfId="3" stopIfTrue="1">
      <formula>AND(D204="",NOT(OR(COUNTIF('2- AMLE'!$D$37:$AG$37,"Custody of Crypto Assets")&gt;0,COUNTIF('2- AMLE'!$D$37:$AG$37,"Crypto Services (exchange, transfer)")&gt;0,COUNTIF('2- AMLE'!$D$37:$AG$37,"Crypto FIAT Cards")&gt;0)))</formula>
    </cfRule>
  </conditionalFormatting>
  <conditionalFormatting sqref="D205">
    <cfRule type="expression" priority="693" dxfId="0" stopIfTrue="1">
      <formula>AND(D205&lt;&gt;"",$D$204="",NOT(AND($D$204&lt;&gt;"",$D$204="Yes")))</formula>
    </cfRule>
    <cfRule type="expression" priority="694" dxfId="1" stopIfTrue="1">
      <formula>AND(D205&lt;&gt;"",NOT($D$204=""),NOT(AND($D$204&lt;&gt;"",$D$204="Yes")))</formula>
    </cfRule>
    <cfRule type="expression" priority="695" dxfId="2" stopIfTrue="1">
      <formula>AND(AND($D$204&lt;&gt;"",$D$204="Yes"),D205="")</formula>
    </cfRule>
    <cfRule type="expression" priority="696" dxfId="3" stopIfTrue="1">
      <formula>AND(D205="",NOT(AND($D$204&lt;&gt;"",$D$204="Yes")))</formula>
    </cfRule>
  </conditionalFormatting>
  <conditionalFormatting sqref="D206">
    <cfRule type="expression" priority="697" dxfId="0" stopIfTrue="1">
      <formula>AND(D206&lt;&gt;"",COUNTA('2- AMLE'!$D$37:$AG$37)=0,NOT(OR(COUNTIF('2- AMLE'!$D$37:$AG$37,"Custody of Crypto Assets")&gt;0,COUNTIF('2- AMLE'!$D$37:$AG$37,"Crypto Services (exchange, transfer)")&gt;0,COUNTIF('2- AMLE'!$D$37:$AG$37,"Crypto FIAT Cards")&gt;0)))</formula>
    </cfRule>
    <cfRule type="expression" priority="698" dxfId="1" stopIfTrue="1">
      <formula>AND(D206&lt;&gt;"",NOT(COUNTA('2- AMLE'!$D$37:$AG$37)=0),NOT(OR(COUNTIF('2- AMLE'!$D$37:$AG$37,"Custody of Crypto Assets")&gt;0,COUNTIF('2- AMLE'!$D$37:$AG$37,"Crypto Services (exchange, transfer)")&gt;0,COUNTIF('2- AMLE'!$D$37:$AG$37,"Crypto FIAT Cards")&gt;0)))</formula>
    </cfRule>
    <cfRule type="expression" priority="699" dxfId="2" stopIfTrue="1">
      <formula>AND(OR(COUNTIF('2- AMLE'!$D$37:$AG$37,"Custody of Crypto Assets")&gt;0,COUNTIF('2- AMLE'!$D$37:$AG$37,"Crypto Services (exchange, transfer)")&gt;0,COUNTIF('2- AMLE'!$D$37:$AG$37,"Crypto FIAT Cards")&gt;0),D206="")</formula>
    </cfRule>
    <cfRule type="expression" priority="700" dxfId="3" stopIfTrue="1">
      <formula>AND(D206="",NOT(OR(COUNTIF('2- AMLE'!$D$37:$AG$37,"Custody of Crypto Assets")&gt;0,COUNTIF('2- AMLE'!$D$37:$AG$37,"Crypto Services (exchange, transfer)")&gt;0,COUNTIF('2- AMLE'!$D$37:$AG$37,"Crypto FIAT Cards")&gt;0)))</formula>
    </cfRule>
  </conditionalFormatting>
  <conditionalFormatting sqref="D207">
    <cfRule type="expression" priority="701" dxfId="0" stopIfTrue="1">
      <formula>AND(D207&lt;&gt;"",$D$206="",NOT(AND($D$206&lt;&gt;"",$D$206&gt;0)))</formula>
    </cfRule>
    <cfRule type="expression" priority="702" dxfId="1" stopIfTrue="1">
      <formula>AND(D207&lt;&gt;"",NOT($D$206=""),NOT(AND($D$206&lt;&gt;"",$D$206&gt;0)))</formula>
    </cfRule>
    <cfRule type="expression" priority="703" dxfId="2" stopIfTrue="1">
      <formula>AND(AND($D$206&lt;&gt;"",$D$206&gt;0),D207="")</formula>
    </cfRule>
    <cfRule type="expression" priority="704" dxfId="3" stopIfTrue="1">
      <formula>AND(D207="",NOT(AND($D$206&lt;&gt;"",$D$206&gt;0)))</formula>
    </cfRule>
  </conditionalFormatting>
  <conditionalFormatting sqref="D208">
    <cfRule type="expression" priority="705" dxfId="0" stopIfTrue="1">
      <formula>AND(D208&lt;&gt;"",COUNTA('2- AMLE'!$D$37:$AG$37)=0,NOT(OR(COUNTIF('2- AMLE'!$D$37:$AG$37,"Custody of Crypto Assets")&gt;0,COUNTIF('2- AMLE'!$D$37:$AG$37,"Crypto Services (exchange, transfer)")&gt;0,COUNTIF('2- AMLE'!$D$37:$AG$37,"Crypto FIAT Cards")&gt;0)))</formula>
    </cfRule>
    <cfRule type="expression" priority="706" dxfId="1" stopIfTrue="1">
      <formula>AND(D208&lt;&gt;"",NOT(COUNTA('2- AMLE'!$D$37:$AG$37)=0),NOT(OR(COUNTIF('2- AMLE'!$D$37:$AG$37,"Custody of Crypto Assets")&gt;0,COUNTIF('2- AMLE'!$D$37:$AG$37,"Crypto Services (exchange, transfer)")&gt;0,COUNTIF('2- AMLE'!$D$37:$AG$37,"Crypto FIAT Cards")&gt;0)))</formula>
    </cfRule>
    <cfRule type="expression" priority="707" dxfId="2" stopIfTrue="1">
      <formula>AND(OR(COUNTIF('2- AMLE'!$D$37:$AG$37,"Custody of Crypto Assets")&gt;0,COUNTIF('2- AMLE'!$D$37:$AG$37,"Crypto Services (exchange, transfer)")&gt;0,COUNTIF('2- AMLE'!$D$37:$AG$37,"Crypto FIAT Cards")&gt;0),D208="")</formula>
    </cfRule>
    <cfRule type="expression" priority="708" dxfId="3" stopIfTrue="1">
      <formula>AND(D208="",NOT(OR(COUNTIF('2- AMLE'!$D$37:$AG$37,"Custody of Crypto Assets")&gt;0,COUNTIF('2- AMLE'!$D$37:$AG$37,"Crypto Services (exchange, transfer)")&gt;0,COUNTIF('2- AMLE'!$D$37:$AG$37,"Crypto FIAT Cards")&gt;0)))</formula>
    </cfRule>
  </conditionalFormatting>
  <conditionalFormatting sqref="D209">
    <cfRule type="expression" priority="709" dxfId="0" stopIfTrue="1">
      <formula>AND(D209&lt;&gt;"",$D$208="",NOT(AND($D$208&lt;&gt;"",$D$208&gt;0)))</formula>
    </cfRule>
    <cfRule type="expression" priority="710" dxfId="1" stopIfTrue="1">
      <formula>AND(D209&lt;&gt;"",NOT($D$208=""),NOT(AND($D$208&lt;&gt;"",$D$208&gt;0)))</formula>
    </cfRule>
    <cfRule type="expression" priority="711" dxfId="2" stopIfTrue="1">
      <formula>AND(AND($D$208&lt;&gt;"",$D$208&gt;0),D209="")</formula>
    </cfRule>
    <cfRule type="expression" priority="712" dxfId="3" stopIfTrue="1">
      <formula>AND(D209="",NOT(AND($D$208&lt;&gt;"",$D$208&gt;0)))</formula>
    </cfRule>
  </conditionalFormatting>
  <conditionalFormatting sqref="D210">
    <cfRule type="expression" priority="713" dxfId="0" stopIfTrue="1">
      <formula>AND(D210&lt;&gt;"",COUNTA('2- AMLE'!$D$37:$AG$37)=0,NOT(OR(COUNTIF('2- AMLE'!$D$37:$AG$37,"Custody of Crypto Assets")&gt;0,COUNTIF('2- AMLE'!$D$37:$AG$37,"Crypto Services (exchange, transfer)")&gt;0,COUNTIF('2- AMLE'!$D$37:$AG$37,"Crypto FIAT Cards")&gt;0)))</formula>
    </cfRule>
    <cfRule type="expression" priority="714" dxfId="1" stopIfTrue="1">
      <formula>AND(D210&lt;&gt;"",NOT(COUNTA('2- AMLE'!$D$37:$AG$37)=0),NOT(OR(COUNTIF('2- AMLE'!$D$37:$AG$37,"Custody of Crypto Assets")&gt;0,COUNTIF('2- AMLE'!$D$37:$AG$37,"Crypto Services (exchange, transfer)")&gt;0,COUNTIF('2- AMLE'!$D$37:$AG$37,"Crypto FIAT Cards")&gt;0)))</formula>
    </cfRule>
    <cfRule type="expression" priority="715" dxfId="2" stopIfTrue="1">
      <formula>AND(OR(COUNTIF('2- AMLE'!$D$37:$AG$37,"Custody of Crypto Assets")&gt;0,COUNTIF('2- AMLE'!$D$37:$AG$37,"Crypto Services (exchange, transfer)")&gt;0,COUNTIF('2- AMLE'!$D$37:$AG$37,"Crypto FIAT Cards")&gt;0),D210="")</formula>
    </cfRule>
    <cfRule type="expression" priority="716" dxfId="3" stopIfTrue="1">
      <formula>AND(D210="",NOT(OR(COUNTIF('2- AMLE'!$D$37:$AG$37,"Custody of Crypto Assets")&gt;0,COUNTIF('2- AMLE'!$D$37:$AG$37,"Crypto Services (exchange, transfer)")&gt;0,COUNTIF('2- AMLE'!$D$37:$AG$37,"Crypto FIAT Cards")&gt;0)))</formula>
    </cfRule>
  </conditionalFormatting>
  <conditionalFormatting sqref="D211">
    <cfRule type="expression" priority="717" dxfId="0" stopIfTrue="1">
      <formula>AND(D211&lt;&gt;"",$D$210="",NOT(AND($D$210&lt;&gt;"",$D$210&gt;0)))</formula>
    </cfRule>
    <cfRule type="expression" priority="718" dxfId="1" stopIfTrue="1">
      <formula>AND(D211&lt;&gt;"",NOT($D$210=""),NOT(AND($D$210&lt;&gt;"",$D$210&gt;0)))</formula>
    </cfRule>
    <cfRule type="expression" priority="719" dxfId="2" stopIfTrue="1">
      <formula>AND(AND($D$210&lt;&gt;"",$D$210&gt;0),D211="")</formula>
    </cfRule>
    <cfRule type="expression" priority="720" dxfId="3" stopIfTrue="1">
      <formula>AND(D211="",NOT(AND($D$210&lt;&gt;"",$D$210&gt;0)))</formula>
    </cfRule>
  </conditionalFormatting>
  <conditionalFormatting sqref="D212">
    <cfRule type="expression" priority="721" dxfId="0" stopIfTrue="1">
      <formula>AND(D212&lt;&gt;"",COUNTA('2- AMLE'!$D$37:$AG$37)=0,NOT(OR(COUNTIF('2- AMLE'!$D$37:$AG$37,"Custody of Crypto Assets")&gt;0,COUNTIF('2- AMLE'!$D$37:$AG$37,"Crypto Services (exchange, transfer)")&gt;0,COUNTIF('2- AMLE'!$D$37:$AG$37,"Crypto FIAT Cards")&gt;0)))</formula>
    </cfRule>
    <cfRule type="expression" priority="722" dxfId="1" stopIfTrue="1">
      <formula>AND(D212&lt;&gt;"",NOT(COUNTA('2- AMLE'!$D$37:$AG$37)=0),NOT(OR(COUNTIF('2- AMLE'!$D$37:$AG$37,"Custody of Crypto Assets")&gt;0,COUNTIF('2- AMLE'!$D$37:$AG$37,"Crypto Services (exchange, transfer)")&gt;0,COUNTIF('2- AMLE'!$D$37:$AG$37,"Crypto FIAT Cards")&gt;0)))</formula>
    </cfRule>
    <cfRule type="expression" priority="723" dxfId="2" stopIfTrue="1">
      <formula>AND(OR(COUNTIF('2- AMLE'!$D$37:$AG$37,"Custody of Crypto Assets")&gt;0,COUNTIF('2- AMLE'!$D$37:$AG$37,"Crypto Services (exchange, transfer)")&gt;0,COUNTIF('2- AMLE'!$D$37:$AG$37,"Crypto FIAT Cards")&gt;0),D212="")</formula>
    </cfRule>
    <cfRule type="expression" priority="724" dxfId="3" stopIfTrue="1">
      <formula>AND(D212="",NOT(OR(COUNTIF('2- AMLE'!$D$37:$AG$37,"Custody of Crypto Assets")&gt;0,COUNTIF('2- AMLE'!$D$37:$AG$37,"Crypto Services (exchange, transfer)")&gt;0,COUNTIF('2- AMLE'!$D$37:$AG$37,"Crypto FIAT Cards")&gt;0)))</formula>
    </cfRule>
  </conditionalFormatting>
  <conditionalFormatting sqref="D213">
    <cfRule type="expression" priority="725" dxfId="0" stopIfTrue="1">
      <formula>AND(D213&lt;&gt;"",$D$212="",NOT(AND($D$212&lt;&gt;"",$D$212&gt;0)))</formula>
    </cfRule>
    <cfRule type="expression" priority="726" dxfId="1" stopIfTrue="1">
      <formula>AND(D213&lt;&gt;"",NOT($D$212=""),NOT(AND($D$212&lt;&gt;"",$D$212&gt;0)))</formula>
    </cfRule>
    <cfRule type="expression" priority="727" dxfId="2" stopIfTrue="1">
      <formula>AND(AND($D$212&lt;&gt;"",$D$212&gt;0),D213="")</formula>
    </cfRule>
    <cfRule type="expression" priority="728" dxfId="3" stopIfTrue="1">
      <formula>AND(D213="",NOT(AND($D$212&lt;&gt;"",$D$212&gt;0)))</formula>
    </cfRule>
  </conditionalFormatting>
  <conditionalFormatting sqref="D214">
    <cfRule type="expression" priority="729" dxfId="0" stopIfTrue="1">
      <formula>AND(D214&lt;&gt;"",COUNTA('2- AMLE'!$D$37:$AG$37)=0,NOT(OR(COUNTIF('2- AMLE'!$D$37:$AG$37,"Custody of Crypto Assets")&gt;0,COUNTIF('2- AMLE'!$D$37:$AG$37,"Crypto Services (exchange, transfer)")&gt;0,COUNTIF('2- AMLE'!$D$37:$AG$37,"Crypto FIAT Cards")&gt;0)))</formula>
    </cfRule>
    <cfRule type="expression" priority="730" dxfId="1" stopIfTrue="1">
      <formula>AND(D214&lt;&gt;"",NOT(COUNTA('2- AMLE'!$D$37:$AG$37)=0),NOT(OR(COUNTIF('2- AMLE'!$D$37:$AG$37,"Custody of Crypto Assets")&gt;0,COUNTIF('2- AMLE'!$D$37:$AG$37,"Crypto Services (exchange, transfer)")&gt;0,COUNTIF('2- AMLE'!$D$37:$AG$37,"Crypto FIAT Cards")&gt;0)))</formula>
    </cfRule>
    <cfRule type="expression" priority="731" dxfId="2" stopIfTrue="1">
      <formula>AND(OR(COUNTIF('2- AMLE'!$D$37:$AG$37,"Custody of Crypto Assets")&gt;0,COUNTIF('2- AMLE'!$D$37:$AG$37,"Crypto Services (exchange, transfer)")&gt;0,COUNTIF('2- AMLE'!$D$37:$AG$37,"Crypto FIAT Cards")&gt;0),D214="")</formula>
    </cfRule>
    <cfRule type="expression" priority="732" dxfId="3" stopIfTrue="1">
      <formula>AND(D214="",NOT(OR(COUNTIF('2- AMLE'!$D$37:$AG$37,"Custody of Crypto Assets")&gt;0,COUNTIF('2- AMLE'!$D$37:$AG$37,"Crypto Services (exchange, transfer)")&gt;0,COUNTIF('2- AMLE'!$D$37:$AG$37,"Crypto FIAT Cards")&gt;0)))</formula>
    </cfRule>
  </conditionalFormatting>
  <conditionalFormatting sqref="D215">
    <cfRule type="expression" priority="733" dxfId="0" stopIfTrue="1">
      <formula>AND(D215&lt;&gt;"",$D$214="",NOT(AND($D$214&lt;&gt;"",$D$214&gt;0)))</formula>
    </cfRule>
    <cfRule type="expression" priority="734" dxfId="1" stopIfTrue="1">
      <formula>AND(D215&lt;&gt;"",NOT($D$214=""),NOT(AND($D$214&lt;&gt;"",$D$214&gt;0)))</formula>
    </cfRule>
    <cfRule type="expression" priority="735" dxfId="2" stopIfTrue="1">
      <formula>AND(AND($D$214&lt;&gt;"",$D$214&gt;0),D215="")</formula>
    </cfRule>
    <cfRule type="expression" priority="736" dxfId="3" stopIfTrue="1">
      <formula>AND(D215="",NOT(AND($D$214&lt;&gt;"",$D$214&gt;0)))</formula>
    </cfRule>
  </conditionalFormatting>
  <conditionalFormatting sqref="D216">
    <cfRule type="expression" priority="737" dxfId="0" stopIfTrue="1">
      <formula>AND(D216&lt;&gt;"",COUNTA('2- AMLE'!$D$37:$AG$37)=0,NOT(OR(COUNTIF('2- AMLE'!$D$37:$AG$37,"Custody of Crypto Assets")&gt;0,COUNTIF('2- AMLE'!$D$37:$AG$37,"Crypto Services (exchange, transfer)")&gt;0,COUNTIF('2- AMLE'!$D$37:$AG$37,"Crypto FIAT Cards")&gt;0)))</formula>
    </cfRule>
    <cfRule type="expression" priority="738" dxfId="1" stopIfTrue="1">
      <formula>AND(D216&lt;&gt;"",NOT(COUNTA('2- AMLE'!$D$37:$AG$37)=0),NOT(OR(COUNTIF('2- AMLE'!$D$37:$AG$37,"Custody of Crypto Assets")&gt;0,COUNTIF('2- AMLE'!$D$37:$AG$37,"Crypto Services (exchange, transfer)")&gt;0,COUNTIF('2- AMLE'!$D$37:$AG$37,"Crypto FIAT Cards")&gt;0)))</formula>
    </cfRule>
    <cfRule type="expression" priority="739" dxfId="2" stopIfTrue="1">
      <formula>AND(OR(COUNTIF('2- AMLE'!$D$37:$AG$37,"Custody of Crypto Assets")&gt;0,COUNTIF('2- AMLE'!$D$37:$AG$37,"Crypto Services (exchange, transfer)")&gt;0,COUNTIF('2- AMLE'!$D$37:$AG$37,"Crypto FIAT Cards")&gt;0),D216="")</formula>
    </cfRule>
    <cfRule type="expression" priority="740" dxfId="3" stopIfTrue="1">
      <formula>AND(D216="",NOT(OR(COUNTIF('2- AMLE'!$D$37:$AG$37,"Custody of Crypto Assets")&gt;0,COUNTIF('2- AMLE'!$D$37:$AG$37,"Crypto Services (exchange, transfer)")&gt;0,COUNTIF('2- AMLE'!$D$37:$AG$37,"Crypto FIAT Cards")&gt;0)))</formula>
    </cfRule>
  </conditionalFormatting>
  <conditionalFormatting sqref="D217">
    <cfRule type="expression" priority="741" dxfId="0" stopIfTrue="1">
      <formula>AND(D217&lt;&gt;"",$D$216="",NOT(AND($D$216&lt;&gt;"",$D$216&gt;0)))</formula>
    </cfRule>
    <cfRule type="expression" priority="742" dxfId="1" stopIfTrue="1">
      <formula>AND(D217&lt;&gt;"",NOT($D$216=""),NOT(AND($D$216&lt;&gt;"",$D$216&gt;0)))</formula>
    </cfRule>
    <cfRule type="expression" priority="743" dxfId="2" stopIfTrue="1">
      <formula>AND(AND($D$216&lt;&gt;"",$D$216&gt;0),D217="")</formula>
    </cfRule>
    <cfRule type="expression" priority="744" dxfId="3" stopIfTrue="1">
      <formula>AND(D217="",NOT(AND($D$216&lt;&gt;"",$D$216&gt;0)))</formula>
    </cfRule>
  </conditionalFormatting>
  <conditionalFormatting sqref="D218">
    <cfRule type="expression" priority="745" dxfId="0" stopIfTrue="1">
      <formula>AND(D218&lt;&gt;"",COUNTA('2- AMLE'!$D$37:$AG$37)=0,NOT(OR(COUNTIF('2- AMLE'!$D$37:$AG$37,"Custody of Crypto Assets")&gt;0,COUNTIF('2- AMLE'!$D$37:$AG$37,"Crypto Services (exchange, transfer)")&gt;0,COUNTIF('2- AMLE'!$D$37:$AG$37,"Crypto FIAT Cards")&gt;0)))</formula>
    </cfRule>
    <cfRule type="expression" priority="746" dxfId="1" stopIfTrue="1">
      <formula>AND(D218&lt;&gt;"",NOT(COUNTA('2- AMLE'!$D$37:$AG$37)=0),NOT(OR(COUNTIF('2- AMLE'!$D$37:$AG$37,"Custody of Crypto Assets")&gt;0,COUNTIF('2- AMLE'!$D$37:$AG$37,"Crypto Services (exchange, transfer)")&gt;0,COUNTIF('2- AMLE'!$D$37:$AG$37,"Crypto FIAT Cards")&gt;0)))</formula>
    </cfRule>
    <cfRule type="expression" priority="747" dxfId="2" stopIfTrue="1">
      <formula>AND(OR(COUNTIF('2- AMLE'!$D$37:$AG$37,"Custody of Crypto Assets")&gt;0,COUNTIF('2- AMLE'!$D$37:$AG$37,"Crypto Services (exchange, transfer)")&gt;0,COUNTIF('2- AMLE'!$D$37:$AG$37,"Crypto FIAT Cards")&gt;0),D218="")</formula>
    </cfRule>
    <cfRule type="expression" priority="748" dxfId="3" stopIfTrue="1">
      <formula>AND(D218="",NOT(OR(COUNTIF('2- AMLE'!$D$37:$AG$37,"Custody of Crypto Assets")&gt;0,COUNTIF('2- AMLE'!$D$37:$AG$37,"Crypto Services (exchange, transfer)")&gt;0,COUNTIF('2- AMLE'!$D$37:$AG$37,"Crypto FIAT Cards")&gt;0)))</formula>
    </cfRule>
  </conditionalFormatting>
  <conditionalFormatting sqref="D219">
    <cfRule type="expression" priority="749" dxfId="0" stopIfTrue="1">
      <formula>AND(D219&lt;&gt;"",$D$218="",NOT(AND($D$218&lt;&gt;"",$D$218&gt;0)))</formula>
    </cfRule>
    <cfRule type="expression" priority="750" dxfId="1" stopIfTrue="1">
      <formula>AND(D219&lt;&gt;"",NOT($D$218=""),NOT(AND($D$218&lt;&gt;"",$D$218&gt;0)))</formula>
    </cfRule>
    <cfRule type="expression" priority="751" dxfId="2" stopIfTrue="1">
      <formula>AND(AND($D$218&lt;&gt;"",$D$218&gt;0),D219="")</formula>
    </cfRule>
    <cfRule type="expression" priority="752" dxfId="3" stopIfTrue="1">
      <formula>AND(D219="",NOT(AND($D$218&lt;&gt;"",$D$218&gt;0)))</formula>
    </cfRule>
  </conditionalFormatting>
  <conditionalFormatting sqref="D220">
    <cfRule type="expression" priority="753" dxfId="0" stopIfTrue="1">
      <formula>AND(D220&lt;&gt;"",COUNTA('2- AMLE'!$D$37:$AG$37)=0,NOT(OR(COUNTIF('2- AMLE'!$D$37:$AG$37,"Custody of Crypto Assets")&gt;0,COUNTIF('2- AMLE'!$D$37:$AG$37,"Crypto Services (exchange, transfer)")&gt;0,COUNTIF('2- AMLE'!$D$37:$AG$37,"Crypto FIAT Cards")&gt;0)))</formula>
    </cfRule>
    <cfRule type="expression" priority="754" dxfId="1" stopIfTrue="1">
      <formula>AND(D220&lt;&gt;"",NOT(COUNTA('2- AMLE'!$D$37:$AG$37)=0),NOT(OR(COUNTIF('2- AMLE'!$D$37:$AG$37,"Custody of Crypto Assets")&gt;0,COUNTIF('2- AMLE'!$D$37:$AG$37,"Crypto Services (exchange, transfer)")&gt;0,COUNTIF('2- AMLE'!$D$37:$AG$37,"Crypto FIAT Cards")&gt;0)))</formula>
    </cfRule>
    <cfRule type="expression" priority="755" dxfId="2" stopIfTrue="1">
      <formula>AND(OR(COUNTIF('2- AMLE'!$D$37:$AG$37,"Custody of Crypto Assets")&gt;0,COUNTIF('2- AMLE'!$D$37:$AG$37,"Crypto Services (exchange, transfer)")&gt;0,COUNTIF('2- AMLE'!$D$37:$AG$37,"Crypto FIAT Cards")&gt;0),D220="")</formula>
    </cfRule>
    <cfRule type="expression" priority="756" dxfId="3" stopIfTrue="1">
      <formula>AND(D220="",NOT(OR(COUNTIF('2- AMLE'!$D$37:$AG$37,"Custody of Crypto Assets")&gt;0,COUNTIF('2- AMLE'!$D$37:$AG$37,"Crypto Services (exchange, transfer)")&gt;0,COUNTIF('2- AMLE'!$D$37:$AG$37,"Crypto FIAT Cards")&gt;0)))</formula>
    </cfRule>
  </conditionalFormatting>
  <conditionalFormatting sqref="D221">
    <cfRule type="expression" priority="757" dxfId="0" stopIfTrue="1">
      <formula>AND(D221&lt;&gt;"",$D$220="",NOT(AND($D$220&lt;&gt;"",$D$220&gt;0)))</formula>
    </cfRule>
    <cfRule type="expression" priority="758" dxfId="1" stopIfTrue="1">
      <formula>AND(D221&lt;&gt;"",NOT($D$220=""),NOT(AND($D$220&lt;&gt;"",$D$220&gt;0)))</formula>
    </cfRule>
    <cfRule type="expression" priority="759" dxfId="2" stopIfTrue="1">
      <formula>AND(AND($D$220&lt;&gt;"",$D$220&gt;0),D221="")</formula>
    </cfRule>
    <cfRule type="expression" priority="760" dxfId="3" stopIfTrue="1">
      <formula>AND(D221="",NOT(AND($D$220&lt;&gt;"",$D$220&gt;0)))</formula>
    </cfRule>
  </conditionalFormatting>
  <conditionalFormatting sqref="D222">
    <cfRule type="expression" priority="761" dxfId="0" stopIfTrue="1">
      <formula>AND(D222&lt;&gt;"",COUNTA('2- AMLE'!$D$37:$AG$37)=0,NOT(OR(COUNTIF('2- AMLE'!$D$37:$AG$37,"Custody of Crypto Assets")&gt;0,COUNTIF('2- AMLE'!$D$37:$AG$37,"Crypto Services (exchange, transfer)")&gt;0,COUNTIF('2- AMLE'!$D$37:$AG$37,"Crypto FIAT Cards")&gt;0)))</formula>
    </cfRule>
    <cfRule type="expression" priority="762" dxfId="1" stopIfTrue="1">
      <formula>AND(D222&lt;&gt;"",NOT(COUNTA('2- AMLE'!$D$37:$AG$37)=0),NOT(OR(COUNTIF('2- AMLE'!$D$37:$AG$37,"Custody of Crypto Assets")&gt;0,COUNTIF('2- AMLE'!$D$37:$AG$37,"Crypto Services (exchange, transfer)")&gt;0,COUNTIF('2- AMLE'!$D$37:$AG$37,"Crypto FIAT Cards")&gt;0)))</formula>
    </cfRule>
    <cfRule type="expression" priority="763" dxfId="2" stopIfTrue="1">
      <formula>AND(OR(COUNTIF('2- AMLE'!$D$37:$AG$37,"Custody of Crypto Assets")&gt;0,COUNTIF('2- AMLE'!$D$37:$AG$37,"Crypto Services (exchange, transfer)")&gt;0,COUNTIF('2- AMLE'!$D$37:$AG$37,"Crypto FIAT Cards")&gt;0),D222="")</formula>
    </cfRule>
    <cfRule type="expression" priority="764" dxfId="3" stopIfTrue="1">
      <formula>AND(D222="",NOT(OR(COUNTIF('2- AMLE'!$D$37:$AG$37,"Custody of Crypto Assets")&gt;0,COUNTIF('2- AMLE'!$D$37:$AG$37,"Crypto Services (exchange, transfer)")&gt;0,COUNTIF('2- AMLE'!$D$37:$AG$37,"Crypto FIAT Cards")&gt;0)))</formula>
    </cfRule>
  </conditionalFormatting>
  <conditionalFormatting sqref="D223">
    <cfRule type="expression" priority="765" dxfId="0" stopIfTrue="1">
      <formula>AND(D223&lt;&gt;"",$D$222="",NOT(AND($D$222&lt;&gt;"",$D$222&gt;0)))</formula>
    </cfRule>
    <cfRule type="expression" priority="766" dxfId="1" stopIfTrue="1">
      <formula>AND(D223&lt;&gt;"",NOT($D$222=""),NOT(AND($D$222&lt;&gt;"",$D$222&gt;0)))</formula>
    </cfRule>
    <cfRule type="expression" priority="767" dxfId="2" stopIfTrue="1">
      <formula>AND(AND($D$222&lt;&gt;"",$D$222&gt;0),D223="")</formula>
    </cfRule>
    <cfRule type="expression" priority="768" dxfId="3" stopIfTrue="1">
      <formula>AND(D223="",NOT(AND($D$222&lt;&gt;"",$D$222&gt;0)))</formula>
    </cfRule>
  </conditionalFormatting>
  <conditionalFormatting sqref="D224">
    <cfRule type="expression" priority="769" dxfId="0" stopIfTrue="1">
      <formula>AND(D224&lt;&gt;"",COUNTA('2- AMLE'!$D$37:$AG$37)=0,NOT(OR(COUNTIF('2- AMLE'!$D$37:$AG$37,"Custody of Crypto Assets")&gt;0,COUNTIF('2- AMLE'!$D$37:$AG$37,"Crypto Services (exchange, transfer)")&gt;0,COUNTIF('2- AMLE'!$D$37:$AG$37,"Crypto FIAT Cards")&gt;0)))</formula>
    </cfRule>
    <cfRule type="expression" priority="770" dxfId="1" stopIfTrue="1">
      <formula>AND(D224&lt;&gt;"",NOT(COUNTA('2- AMLE'!$D$37:$AG$37)=0),NOT(OR(COUNTIF('2- AMLE'!$D$37:$AG$37,"Custody of Crypto Assets")&gt;0,COUNTIF('2- AMLE'!$D$37:$AG$37,"Crypto Services (exchange, transfer)")&gt;0,COUNTIF('2- AMLE'!$D$37:$AG$37,"Crypto FIAT Cards")&gt;0)))</formula>
    </cfRule>
    <cfRule type="expression" priority="771" dxfId="2" stopIfTrue="1">
      <formula>AND(OR(COUNTIF('2- AMLE'!$D$37:$AG$37,"Custody of Crypto Assets")&gt;0,COUNTIF('2- AMLE'!$D$37:$AG$37,"Crypto Services (exchange, transfer)")&gt;0,COUNTIF('2- AMLE'!$D$37:$AG$37,"Crypto FIAT Cards")&gt;0),D224="")</formula>
    </cfRule>
    <cfRule type="expression" priority="772" dxfId="3" stopIfTrue="1">
      <formula>AND(D224="",NOT(OR(COUNTIF('2- AMLE'!$D$37:$AG$37,"Custody of Crypto Assets")&gt;0,COUNTIF('2- AMLE'!$D$37:$AG$37,"Crypto Services (exchange, transfer)")&gt;0,COUNTIF('2- AMLE'!$D$37:$AG$37,"Crypto FIAT Cards")&gt;0)))</formula>
    </cfRule>
  </conditionalFormatting>
  <conditionalFormatting sqref="D225">
    <cfRule type="expression" priority="773" dxfId="0" stopIfTrue="1">
      <formula>AND(D225&lt;&gt;"",COUNTA('2- AMLE'!$D$37:$AG$37)=0,NOT(OR(COUNTIF('2- AMLE'!$D$37:$AG$37,"Custody of Crypto Assets")&gt;0,COUNTIF('2- AMLE'!$D$37:$AG$37,"Crypto Services (exchange, transfer)")&gt;0,COUNTIF('2- AMLE'!$D$37:$AG$37,"Crypto FIAT Cards")&gt;0)))</formula>
    </cfRule>
    <cfRule type="expression" priority="774" dxfId="1" stopIfTrue="1">
      <formula>AND(D225&lt;&gt;"",NOT(COUNTA('2- AMLE'!$D$37:$AG$37)=0),NOT(OR(COUNTIF('2- AMLE'!$D$37:$AG$37,"Custody of Crypto Assets")&gt;0,COUNTIF('2- AMLE'!$D$37:$AG$37,"Crypto Services (exchange, transfer)")&gt;0,COUNTIF('2- AMLE'!$D$37:$AG$37,"Crypto FIAT Cards")&gt;0)))</formula>
    </cfRule>
    <cfRule type="expression" priority="775" dxfId="2" stopIfTrue="1">
      <formula>AND(OR(COUNTIF('2- AMLE'!$D$37:$AG$37,"Custody of Crypto Assets")&gt;0,COUNTIF('2- AMLE'!$D$37:$AG$37,"Crypto Services (exchange, transfer)")&gt;0,COUNTIF('2- AMLE'!$D$37:$AG$37,"Crypto FIAT Cards")&gt;0),D225="")</formula>
    </cfRule>
    <cfRule type="expression" priority="776" dxfId="3" stopIfTrue="1">
      <formula>AND(D225="",NOT(OR(COUNTIF('2- AMLE'!$D$37:$AG$37,"Custody of Crypto Assets")&gt;0,COUNTIF('2- AMLE'!$D$37:$AG$37,"Crypto Services (exchange, transfer)")&gt;0,COUNTIF('2- AMLE'!$D$37:$AG$37,"Crypto FIAT Cards")&gt;0)))</formula>
    </cfRule>
  </conditionalFormatting>
  <conditionalFormatting sqref="D226">
    <cfRule type="expression" priority="777" dxfId="0" stopIfTrue="1">
      <formula>AND(D226&lt;&gt;"",COUNTA('2- AMLE'!$D$37:$AG$37)=0,NOT(OR(COUNTIF('2- AMLE'!$D$37:$AG$37,"Custody of Crypto Assets")&gt;0,COUNTIF('2- AMLE'!$D$37:$AG$37,"Crypto Services (exchange, transfer)")&gt;0,COUNTIF('2- AMLE'!$D$37:$AG$37,"Crypto FIAT Cards")&gt;0)))</formula>
    </cfRule>
    <cfRule type="expression" priority="778" dxfId="1" stopIfTrue="1">
      <formula>AND(D226&lt;&gt;"",NOT(COUNTA('2- AMLE'!$D$37:$AG$37)=0),NOT(OR(COUNTIF('2- AMLE'!$D$37:$AG$37,"Custody of Crypto Assets")&gt;0,COUNTIF('2- AMLE'!$D$37:$AG$37,"Crypto Services (exchange, transfer)")&gt;0,COUNTIF('2- AMLE'!$D$37:$AG$37,"Crypto FIAT Cards")&gt;0)))</formula>
    </cfRule>
    <cfRule type="expression" priority="779" dxfId="2" stopIfTrue="1">
      <formula>AND(OR(COUNTIF('2- AMLE'!$D$37:$AG$37,"Custody of Crypto Assets")&gt;0,COUNTIF('2- AMLE'!$D$37:$AG$37,"Crypto Services (exchange, transfer)")&gt;0,COUNTIF('2- AMLE'!$D$37:$AG$37,"Crypto FIAT Cards")&gt;0),D226="")</formula>
    </cfRule>
    <cfRule type="expression" priority="780" dxfId="3" stopIfTrue="1">
      <formula>AND(D226="",NOT(OR(COUNTIF('2- AMLE'!$D$37:$AG$37,"Custody of Crypto Assets")&gt;0,COUNTIF('2- AMLE'!$D$37:$AG$37,"Crypto Services (exchange, transfer)")&gt;0,COUNTIF('2- AMLE'!$D$37:$AG$37,"Crypto FIAT Cards")&gt;0)))</formula>
    </cfRule>
  </conditionalFormatting>
  <conditionalFormatting sqref="D227">
    <cfRule type="expression" priority="781" dxfId="0" stopIfTrue="1">
      <formula>AND(D227&lt;&gt;"",$D$226="",NOT(AND($D$226&lt;&gt;"",$D$226="Yes")))</formula>
    </cfRule>
    <cfRule type="expression" priority="782" dxfId="1" stopIfTrue="1">
      <formula>AND(D227&lt;&gt;"",NOT($D$226=""),NOT(AND($D$226&lt;&gt;"",$D$226="Yes")))</formula>
    </cfRule>
    <cfRule type="expression" priority="783" dxfId="2" stopIfTrue="1">
      <formula>AND(AND($D$226&lt;&gt;"",$D$226="Yes"),D227="")</formula>
    </cfRule>
    <cfRule type="expression" priority="784" dxfId="3" stopIfTrue="1">
      <formula>AND(D227="",NOT(AND($D$226&lt;&gt;"",$D$226="Yes")))</formula>
    </cfRule>
  </conditionalFormatting>
  <conditionalFormatting sqref="D228">
    <cfRule type="expression" priority="785" dxfId="0" stopIfTrue="1">
      <formula>AND(D228&lt;&gt;"",$D$226="",NOT(AND($D$226&lt;&gt;"",$D$226="Yes")))</formula>
    </cfRule>
    <cfRule type="expression" priority="786" dxfId="1" stopIfTrue="1">
      <formula>AND(D228&lt;&gt;"",NOT($D$226=""),NOT(AND($D$226&lt;&gt;"",$D$226="Yes")))</formula>
    </cfRule>
    <cfRule type="expression" priority="787" dxfId="2" stopIfTrue="1">
      <formula>AND(AND($D$226&lt;&gt;"",$D$226="Yes"),D228="")</formula>
    </cfRule>
    <cfRule type="expression" priority="788" dxfId="3" stopIfTrue="1">
      <formula>AND(D228="",NOT(AND($D$226&lt;&gt;"",$D$226="Yes")))</formula>
    </cfRule>
  </conditionalFormatting>
  <conditionalFormatting sqref="D229">
    <cfRule type="expression" priority="789" dxfId="0" stopIfTrue="1">
      <formula>AND(D229&lt;&gt;"",COUNTA('2- AMLE'!$D$37:$AG$37)=0,NOT(OR(COUNTIF('2- AMLE'!$D$37:$AG$37,"Custody of Crypto Assets")&gt;0,COUNTIF('2- AMLE'!$D$37:$AG$37,"Crypto Services (exchange, transfer)")&gt;0,COUNTIF('2- AMLE'!$D$37:$AG$37,"Crypto FIAT Cards")&gt;0)))</formula>
    </cfRule>
    <cfRule type="expression" priority="790" dxfId="1" stopIfTrue="1">
      <formula>AND(D229&lt;&gt;"",NOT(COUNTA('2- AMLE'!$D$37:$AG$37)=0),NOT(OR(COUNTIF('2- AMLE'!$D$37:$AG$37,"Custody of Crypto Assets")&gt;0,COUNTIF('2- AMLE'!$D$37:$AG$37,"Crypto Services (exchange, transfer)")&gt;0,COUNTIF('2- AMLE'!$D$37:$AG$37,"Crypto FIAT Cards")&gt;0)))</formula>
    </cfRule>
    <cfRule type="expression" priority="791" dxfId="2" stopIfTrue="1">
      <formula>AND(OR(COUNTIF('2- AMLE'!$D$37:$AG$37,"Custody of Crypto Assets")&gt;0,COUNTIF('2- AMLE'!$D$37:$AG$37,"Crypto Services (exchange, transfer)")&gt;0,COUNTIF('2- AMLE'!$D$37:$AG$37,"Crypto FIAT Cards")&gt;0),D229="")</formula>
    </cfRule>
    <cfRule type="expression" priority="792" dxfId="3" stopIfTrue="1">
      <formula>AND(D229="",NOT(OR(COUNTIF('2- AMLE'!$D$37:$AG$37,"Custody of Crypto Assets")&gt;0,COUNTIF('2- AMLE'!$D$37:$AG$37,"Crypto Services (exchange, transfer)")&gt;0,COUNTIF('2- AMLE'!$D$37:$AG$37,"Crypto FIAT Cards")&gt;0)))</formula>
    </cfRule>
  </conditionalFormatting>
  <conditionalFormatting sqref="D230">
    <cfRule type="expression" priority="793" dxfId="0" stopIfTrue="1">
      <formula>AND(D230&lt;&gt;"",COUNTA('2- AMLE'!$D$37:$AG$37)=0,NOT(OR(COUNTIF('2- AMLE'!$D$37:$AG$37,"Custody of Crypto Assets")&gt;0,COUNTIF('2- AMLE'!$D$37:$AG$37,"Crypto Services (exchange, transfer)")&gt;0,COUNTIF('2- AMLE'!$D$37:$AG$37,"Crypto FIAT Cards")&gt;0)))</formula>
    </cfRule>
    <cfRule type="expression" priority="794" dxfId="1" stopIfTrue="1">
      <formula>AND(D230&lt;&gt;"",NOT(COUNTA('2- AMLE'!$D$37:$AG$37)=0),NOT(OR(COUNTIF('2- AMLE'!$D$37:$AG$37,"Custody of Crypto Assets")&gt;0,COUNTIF('2- AMLE'!$D$37:$AG$37,"Crypto Services (exchange, transfer)")&gt;0,COUNTIF('2- AMLE'!$D$37:$AG$37,"Crypto FIAT Cards")&gt;0)))</formula>
    </cfRule>
    <cfRule type="expression" priority="795" dxfId="2" stopIfTrue="1">
      <formula>AND(OR(COUNTIF('2- AMLE'!$D$37:$AG$37,"Custody of Crypto Assets")&gt;0,COUNTIF('2- AMLE'!$D$37:$AG$37,"Crypto Services (exchange, transfer)")&gt;0,COUNTIF('2- AMLE'!$D$37:$AG$37,"Crypto FIAT Cards")&gt;0),D230="")</formula>
    </cfRule>
    <cfRule type="expression" priority="796" dxfId="3" stopIfTrue="1">
      <formula>AND(D230="",NOT(OR(COUNTIF('2- AMLE'!$D$37:$AG$37,"Custody of Crypto Assets")&gt;0,COUNTIF('2- AMLE'!$D$37:$AG$37,"Crypto Services (exchange, transfer)")&gt;0,COUNTIF('2- AMLE'!$D$37:$AG$37,"Crypto FIAT Cards")&gt;0)))</formula>
    </cfRule>
  </conditionalFormatting>
  <conditionalFormatting sqref="D231">
    <cfRule type="expression" priority="797" dxfId="0" stopIfTrue="1">
      <formula>AND(D231&lt;&gt;"",$D$230="",NOT(AND($D$230&lt;&gt;"",$D$230&gt;0)))</formula>
    </cfRule>
    <cfRule type="expression" priority="798" dxfId="1" stopIfTrue="1">
      <formula>AND(D231&lt;&gt;"",NOT($D$230=""),NOT(AND($D$230&lt;&gt;"",$D$230&gt;0)))</formula>
    </cfRule>
    <cfRule type="expression" priority="799" dxfId="2" stopIfTrue="1">
      <formula>AND(AND($D$230&lt;&gt;"",$D$230&gt;0),D231="")</formula>
    </cfRule>
    <cfRule type="expression" priority="800" dxfId="3" stopIfTrue="1">
      <formula>AND(D231="",NOT(AND($D$230&lt;&gt;"",$D$230&gt;0)))</formula>
    </cfRule>
  </conditionalFormatting>
  <conditionalFormatting sqref="D232">
    <cfRule type="expression" priority="801" dxfId="0" stopIfTrue="1">
      <formula>AND(D232&lt;&gt;"",COUNTA('2- AMLE'!$D$37:$AG$37)=0,NOT(OR(COUNTIF('2- AMLE'!$D$37:$AG$37,"Custody of Crypto Assets")&gt;0,COUNTIF('2- AMLE'!$D$37:$AG$37,"Crypto Services (exchange, transfer)")&gt;0,COUNTIF('2- AMLE'!$D$37:$AG$37,"Crypto FIAT Cards")&gt;0)))</formula>
    </cfRule>
    <cfRule type="expression" priority="802" dxfId="1" stopIfTrue="1">
      <formula>AND(D232&lt;&gt;"",NOT(COUNTA('2- AMLE'!$D$37:$AG$37)=0),NOT(OR(COUNTIF('2- AMLE'!$D$37:$AG$37,"Custody of Crypto Assets")&gt;0,COUNTIF('2- AMLE'!$D$37:$AG$37,"Crypto Services (exchange, transfer)")&gt;0,COUNTIF('2- AMLE'!$D$37:$AG$37,"Crypto FIAT Cards")&gt;0)))</formula>
    </cfRule>
    <cfRule type="expression" priority="803" dxfId="2" stopIfTrue="1">
      <formula>AND(OR(COUNTIF('2- AMLE'!$D$37:$AG$37,"Custody of Crypto Assets")&gt;0,COUNTIF('2- AMLE'!$D$37:$AG$37,"Crypto Services (exchange, transfer)")&gt;0,COUNTIF('2- AMLE'!$D$37:$AG$37,"Crypto FIAT Cards")&gt;0),D232="")</formula>
    </cfRule>
    <cfRule type="expression" priority="804" dxfId="3" stopIfTrue="1">
      <formula>AND(D232="",NOT(OR(COUNTIF('2- AMLE'!$D$37:$AG$37,"Custody of Crypto Assets")&gt;0,COUNTIF('2- AMLE'!$D$37:$AG$37,"Crypto Services (exchange, transfer)")&gt;0,COUNTIF('2- AMLE'!$D$37:$AG$37,"Crypto FIAT Cards")&gt;0)))</formula>
    </cfRule>
  </conditionalFormatting>
  <conditionalFormatting sqref="D233">
    <cfRule type="expression" priority="805" dxfId="0" stopIfTrue="1">
      <formula>AND(D233&lt;&gt;"",$D$232="",NOT(AND($D$232&lt;&gt;"",$D$232&gt;0)))</formula>
    </cfRule>
    <cfRule type="expression" priority="806" dxfId="1" stopIfTrue="1">
      <formula>AND(D233&lt;&gt;"",NOT($D$232=""),NOT(AND($D$232&lt;&gt;"",$D$232&gt;0)))</formula>
    </cfRule>
    <cfRule type="expression" priority="807" dxfId="2" stopIfTrue="1">
      <formula>AND(AND($D$232&lt;&gt;"",$D$232&gt;0),D233="")</formula>
    </cfRule>
    <cfRule type="expression" priority="808" dxfId="3" stopIfTrue="1">
      <formula>AND(D233="",NOT(AND($D$232&lt;&gt;"",$D$232&gt;0)))</formula>
    </cfRule>
  </conditionalFormatting>
  <conditionalFormatting sqref="D234">
    <cfRule type="expression" priority="809" dxfId="0" stopIfTrue="1">
      <formula>AND(D234&lt;&gt;"",COUNTA('2- AMLE'!$D$37:$AG$37)=0,NOT(OR(COUNTIF('2- AMLE'!$D$37:$AG$37,"Custody of Crypto Assets")&gt;0,COUNTIF('2- AMLE'!$D$37:$AG$37,"Crypto Services (exchange, transfer)")&gt;0,COUNTIF('2- AMLE'!$D$37:$AG$37,"Crypto FIAT Cards")&gt;0)))</formula>
    </cfRule>
    <cfRule type="expression" priority="810" dxfId="1" stopIfTrue="1">
      <formula>AND(D234&lt;&gt;"",NOT(COUNTA('2- AMLE'!$D$37:$AG$37)=0),NOT(OR(COUNTIF('2- AMLE'!$D$37:$AG$37,"Custody of Crypto Assets")&gt;0,COUNTIF('2- AMLE'!$D$37:$AG$37,"Crypto Services (exchange, transfer)")&gt;0,COUNTIF('2- AMLE'!$D$37:$AG$37,"Crypto FIAT Cards")&gt;0)))</formula>
    </cfRule>
    <cfRule type="expression" priority="811" dxfId="2" stopIfTrue="1">
      <formula>AND(OR(COUNTIF('2- AMLE'!$D$37:$AG$37,"Custody of Crypto Assets")&gt;0,COUNTIF('2- AMLE'!$D$37:$AG$37,"Crypto Services (exchange, transfer)")&gt;0,COUNTIF('2- AMLE'!$D$37:$AG$37,"Crypto FIAT Cards")&gt;0),D234="")</formula>
    </cfRule>
    <cfRule type="expression" priority="812" dxfId="3" stopIfTrue="1">
      <formula>AND(D234="",NOT(OR(COUNTIF('2- AMLE'!$D$37:$AG$37,"Custody of Crypto Assets")&gt;0,COUNTIF('2- AMLE'!$D$37:$AG$37,"Crypto Services (exchange, transfer)")&gt;0,COUNTIF('2- AMLE'!$D$37:$AG$37,"Crypto FIAT Cards")&gt;0)))</formula>
    </cfRule>
  </conditionalFormatting>
  <conditionalFormatting sqref="D235">
    <cfRule type="expression" priority="813" dxfId="0" stopIfTrue="1">
      <formula>AND(D235&lt;&gt;"",$D$234="",NOT(AND($D$234&lt;&gt;"",$D$234&gt;0)))</formula>
    </cfRule>
    <cfRule type="expression" priority="814" dxfId="1" stopIfTrue="1">
      <formula>AND(D235&lt;&gt;"",NOT($D$234=""),NOT(AND($D$234&lt;&gt;"",$D$234&gt;0)))</formula>
    </cfRule>
    <cfRule type="expression" priority="815" dxfId="2" stopIfTrue="1">
      <formula>AND(AND($D$234&lt;&gt;"",$D$234&gt;0),D235="")</formula>
    </cfRule>
    <cfRule type="expression" priority="816" dxfId="3" stopIfTrue="1">
      <formula>AND(D235="",NOT(AND($D$234&lt;&gt;"",$D$234&gt;0)))</formula>
    </cfRule>
  </conditionalFormatting>
  <conditionalFormatting sqref="D236">
    <cfRule type="expression" priority="817" dxfId="0" stopIfTrue="1">
      <formula>AND(D236&lt;&gt;"",COUNTA('2- AMLE'!$D$37:$AG$37)=0,NOT(OR(COUNTIF('2- AMLE'!$D$37:$AG$37,"Custody of Crypto Assets")&gt;0,COUNTIF('2- AMLE'!$D$37:$AG$37,"Crypto Services (exchange, transfer)")&gt;0,COUNTIF('2- AMLE'!$D$37:$AG$37,"Crypto FIAT Cards")&gt;0)))</formula>
    </cfRule>
    <cfRule type="expression" priority="818" dxfId="1" stopIfTrue="1">
      <formula>AND(D236&lt;&gt;"",NOT(COUNTA('2- AMLE'!$D$37:$AG$37)=0),NOT(OR(COUNTIF('2- AMLE'!$D$37:$AG$37,"Custody of Crypto Assets")&gt;0,COUNTIF('2- AMLE'!$D$37:$AG$37,"Crypto Services (exchange, transfer)")&gt;0,COUNTIF('2- AMLE'!$D$37:$AG$37,"Crypto FIAT Cards")&gt;0)))</formula>
    </cfRule>
    <cfRule type="expression" priority="819" dxfId="2" stopIfTrue="1">
      <formula>AND(OR(COUNTIF('2- AMLE'!$D$37:$AG$37,"Custody of Crypto Assets")&gt;0,COUNTIF('2- AMLE'!$D$37:$AG$37,"Crypto Services (exchange, transfer)")&gt;0,COUNTIF('2- AMLE'!$D$37:$AG$37,"Crypto FIAT Cards")&gt;0),D236="")</formula>
    </cfRule>
    <cfRule type="expression" priority="820" dxfId="3" stopIfTrue="1">
      <formula>AND(D236="",NOT(OR(COUNTIF('2- AMLE'!$D$37:$AG$37,"Custody of Crypto Assets")&gt;0,COUNTIF('2- AMLE'!$D$37:$AG$37,"Crypto Services (exchange, transfer)")&gt;0,COUNTIF('2- AMLE'!$D$37:$AG$37,"Crypto FIAT Cards")&gt;0)))</formula>
    </cfRule>
  </conditionalFormatting>
  <conditionalFormatting sqref="D237">
    <cfRule type="expression" priority="821" dxfId="0" stopIfTrue="1">
      <formula>AND(D237&lt;&gt;"",$D$236="",NOT(AND($D$236&lt;&gt;"",$D$236&gt;0)))</formula>
    </cfRule>
    <cfRule type="expression" priority="822" dxfId="1" stopIfTrue="1">
      <formula>AND(D237&lt;&gt;"",NOT($D$236=""),NOT(AND($D$236&lt;&gt;"",$D$236&gt;0)))</formula>
    </cfRule>
    <cfRule type="expression" priority="823" dxfId="2" stopIfTrue="1">
      <formula>AND(AND($D$236&lt;&gt;"",$D$236&gt;0),D237="")</formula>
    </cfRule>
    <cfRule type="expression" priority="824" dxfId="3" stopIfTrue="1">
      <formula>AND(D237="",NOT(AND($D$236&lt;&gt;"",$D$236&gt;0)))</formula>
    </cfRule>
  </conditionalFormatting>
  <conditionalFormatting sqref="D238">
    <cfRule type="expression" priority="825" dxfId="0" stopIfTrue="1">
      <formula>AND(D238&lt;&gt;"",COUNTA('2- AMLE'!$D$37:$AG$37)=0,NOT(OR(COUNTIF('2- AMLE'!$D$37:$AG$37,"Custody of Crypto Assets")&gt;0,COUNTIF('2- AMLE'!$D$37:$AG$37,"Crypto Services (exchange, transfer)")&gt;0,COUNTIF('2- AMLE'!$D$37:$AG$37,"Crypto FIAT Cards")&gt;0)))</formula>
    </cfRule>
    <cfRule type="expression" priority="826" dxfId="1" stopIfTrue="1">
      <formula>AND(D238&lt;&gt;"",NOT(COUNTA('2- AMLE'!$D$37:$AG$37)=0),NOT(OR(COUNTIF('2- AMLE'!$D$37:$AG$37,"Custody of Crypto Assets")&gt;0,COUNTIF('2- AMLE'!$D$37:$AG$37,"Crypto Services (exchange, transfer)")&gt;0,COUNTIF('2- AMLE'!$D$37:$AG$37,"Crypto FIAT Cards")&gt;0)))</formula>
    </cfRule>
    <cfRule type="expression" priority="827" dxfId="2" stopIfTrue="1">
      <formula>AND(OR(COUNTIF('2- AMLE'!$D$37:$AG$37,"Custody of Crypto Assets")&gt;0,COUNTIF('2- AMLE'!$D$37:$AG$37,"Crypto Services (exchange, transfer)")&gt;0,COUNTIF('2- AMLE'!$D$37:$AG$37,"Crypto FIAT Cards")&gt;0),D238="")</formula>
    </cfRule>
    <cfRule type="expression" priority="828" dxfId="3" stopIfTrue="1">
      <formula>AND(D238="",NOT(OR(COUNTIF('2- AMLE'!$D$37:$AG$37,"Custody of Crypto Assets")&gt;0,COUNTIF('2- AMLE'!$D$37:$AG$37,"Crypto Services (exchange, transfer)")&gt;0,COUNTIF('2- AMLE'!$D$37:$AG$37,"Crypto FIAT Cards")&gt;0)))</formula>
    </cfRule>
  </conditionalFormatting>
  <conditionalFormatting sqref="D239">
    <cfRule type="expression" priority="829" dxfId="0" stopIfTrue="1">
      <formula>AND(D239&lt;&gt;"",$D$238="",NOT(AND($D$238&lt;&gt;"",$D$238&gt;0)))</formula>
    </cfRule>
    <cfRule type="expression" priority="830" dxfId="1" stopIfTrue="1">
      <formula>AND(D239&lt;&gt;"",NOT($D$238=""),NOT(AND($D$238&lt;&gt;"",$D$238&gt;0)))</formula>
    </cfRule>
    <cfRule type="expression" priority="831" dxfId="2" stopIfTrue="1">
      <formula>AND(AND($D$238&lt;&gt;"",$D$238&gt;0),D239="")</formula>
    </cfRule>
    <cfRule type="expression" priority="832" dxfId="3" stopIfTrue="1">
      <formula>AND(D239="",NOT(AND($D$238&lt;&gt;"",$D$238&gt;0)))</formula>
    </cfRule>
  </conditionalFormatting>
  <conditionalFormatting sqref="D240">
    <cfRule type="expression" priority="833" dxfId="0" stopIfTrue="1">
      <formula>AND(D240&lt;&gt;"",COUNTA('2- AMLE'!$D$37:$AG$37)=0,NOT(OR(COUNTIF('2- AMLE'!$D$37:$AG$37,"Custody of Crypto Assets")&gt;0,COUNTIF('2- AMLE'!$D$37:$AG$37,"Crypto Services (exchange, transfer)")&gt;0,COUNTIF('2- AMLE'!$D$37:$AG$37,"Crypto FIAT Cards")&gt;0)))</formula>
    </cfRule>
    <cfRule type="expression" priority="834" dxfId="1" stopIfTrue="1">
      <formula>AND(D240&lt;&gt;"",NOT(COUNTA('2- AMLE'!$D$37:$AG$37)=0),NOT(OR(COUNTIF('2- AMLE'!$D$37:$AG$37,"Custody of Crypto Assets")&gt;0,COUNTIF('2- AMLE'!$D$37:$AG$37,"Crypto Services (exchange, transfer)")&gt;0,COUNTIF('2- AMLE'!$D$37:$AG$37,"Crypto FIAT Cards")&gt;0)))</formula>
    </cfRule>
    <cfRule type="expression" priority="835" dxfId="2" stopIfTrue="1">
      <formula>AND(OR(COUNTIF('2- AMLE'!$D$37:$AG$37,"Custody of Crypto Assets")&gt;0,COUNTIF('2- AMLE'!$D$37:$AG$37,"Crypto Services (exchange, transfer)")&gt;0,COUNTIF('2- AMLE'!$D$37:$AG$37,"Crypto FIAT Cards")&gt;0),D240="")</formula>
    </cfRule>
    <cfRule type="expression" priority="836" dxfId="3" stopIfTrue="1">
      <formula>AND(D240="",NOT(OR(COUNTIF('2- AMLE'!$D$37:$AG$37,"Custody of Crypto Assets")&gt;0,COUNTIF('2- AMLE'!$D$37:$AG$37,"Crypto Services (exchange, transfer)")&gt;0,COUNTIF('2- AMLE'!$D$37:$AG$37,"Crypto FIAT Cards")&gt;0)))</formula>
    </cfRule>
  </conditionalFormatting>
  <conditionalFormatting sqref="D241">
    <cfRule type="expression" priority="837" dxfId="0" stopIfTrue="1">
      <formula>AND(D241&lt;&gt;"",$D$240="",NOT(AND($D$240&lt;&gt;"",$D$240&gt;0)))</formula>
    </cfRule>
    <cfRule type="expression" priority="838" dxfId="1" stopIfTrue="1">
      <formula>AND(D241&lt;&gt;"",NOT($D$240=""),NOT(AND($D$240&lt;&gt;"",$D$240&gt;0)))</formula>
    </cfRule>
    <cfRule type="expression" priority="839" dxfId="2" stopIfTrue="1">
      <formula>AND(AND($D$240&lt;&gt;"",$D$240&gt;0),D241="")</formula>
    </cfRule>
    <cfRule type="expression" priority="840" dxfId="3" stopIfTrue="1">
      <formula>AND(D241="",NOT(AND($D$240&lt;&gt;"",$D$240&gt;0)))</formula>
    </cfRule>
  </conditionalFormatting>
  <conditionalFormatting sqref="D242">
    <cfRule type="expression" priority="841" dxfId="0" stopIfTrue="1">
      <formula>AND(D242&lt;&gt;"",COUNTA('2- AMLE'!$D$37:$AG$37)=0,NOT(OR(COUNTIF('2- AMLE'!$D$37:$AG$37,"Custody of Crypto Assets")&gt;0,COUNTIF('2- AMLE'!$D$37:$AG$37,"Crypto Services (exchange, transfer)")&gt;0,COUNTIF('2- AMLE'!$D$37:$AG$37,"Crypto FIAT Cards")&gt;0)))</formula>
    </cfRule>
    <cfRule type="expression" priority="842" dxfId="1" stopIfTrue="1">
      <formula>AND(D242&lt;&gt;"",NOT(COUNTA('2- AMLE'!$D$37:$AG$37)=0),NOT(OR(COUNTIF('2- AMLE'!$D$37:$AG$37,"Custody of Crypto Assets")&gt;0,COUNTIF('2- AMLE'!$D$37:$AG$37,"Crypto Services (exchange, transfer)")&gt;0,COUNTIF('2- AMLE'!$D$37:$AG$37,"Crypto FIAT Cards")&gt;0)))</formula>
    </cfRule>
    <cfRule type="expression" priority="843" dxfId="2" stopIfTrue="1">
      <formula>AND(OR(COUNTIF('2- AMLE'!$D$37:$AG$37,"Custody of Crypto Assets")&gt;0,COUNTIF('2- AMLE'!$D$37:$AG$37,"Crypto Services (exchange, transfer)")&gt;0,COUNTIF('2- AMLE'!$D$37:$AG$37,"Crypto FIAT Cards")&gt;0),D242="")</formula>
    </cfRule>
    <cfRule type="expression" priority="844" dxfId="3" stopIfTrue="1">
      <formula>AND(D242="",NOT(OR(COUNTIF('2- AMLE'!$D$37:$AG$37,"Custody of Crypto Assets")&gt;0,COUNTIF('2- AMLE'!$D$37:$AG$37,"Crypto Services (exchange, transfer)")&gt;0,COUNTIF('2- AMLE'!$D$37:$AG$37,"Crypto FIAT Cards")&gt;0)))</formula>
    </cfRule>
  </conditionalFormatting>
  <conditionalFormatting sqref="D243">
    <cfRule type="expression" priority="845" dxfId="0" stopIfTrue="1">
      <formula>AND(D243&lt;&gt;"",$D$242="",NOT(AND($D$242&lt;&gt;"",$D$242&gt;0)))</formula>
    </cfRule>
    <cfRule type="expression" priority="846" dxfId="1" stopIfTrue="1">
      <formula>AND(D243&lt;&gt;"",NOT($D$242=""),NOT(AND($D$242&lt;&gt;"",$D$242&gt;0)))</formula>
    </cfRule>
    <cfRule type="expression" priority="847" dxfId="2" stopIfTrue="1">
      <formula>AND(AND($D$242&lt;&gt;"",$D$242&gt;0),D243="")</formula>
    </cfRule>
    <cfRule type="expression" priority="848" dxfId="3" stopIfTrue="1">
      <formula>AND(D243="",NOT(AND($D$242&lt;&gt;"",$D$242&gt;0)))</formula>
    </cfRule>
  </conditionalFormatting>
  <conditionalFormatting sqref="D244">
    <cfRule type="expression" priority="849" dxfId="0" stopIfTrue="1">
      <formula>AND(D244&lt;&gt;"",COUNTA('2- AMLE'!$D$37:$AG$37)=0,NOT(OR(COUNTIF('2- AMLE'!$D$37:$AG$37,"Custody of Crypto Assets")&gt;0,COUNTIF('2- AMLE'!$D$37:$AG$37,"Crypto Services (exchange, transfer)")&gt;0,COUNTIF('2- AMLE'!$D$37:$AG$37,"Crypto FIAT Cards")&gt;0)))</formula>
    </cfRule>
    <cfRule type="expression" priority="850" dxfId="1" stopIfTrue="1">
      <formula>AND(D244&lt;&gt;"",NOT(COUNTA('2- AMLE'!$D$37:$AG$37)=0),NOT(OR(COUNTIF('2- AMLE'!$D$37:$AG$37,"Custody of Crypto Assets")&gt;0,COUNTIF('2- AMLE'!$D$37:$AG$37,"Crypto Services (exchange, transfer)")&gt;0,COUNTIF('2- AMLE'!$D$37:$AG$37,"Crypto FIAT Cards")&gt;0)))</formula>
    </cfRule>
    <cfRule type="expression" priority="851" dxfId="2" stopIfTrue="1">
      <formula>AND(OR(COUNTIF('2- AMLE'!$D$37:$AG$37,"Custody of Crypto Assets")&gt;0,COUNTIF('2- AMLE'!$D$37:$AG$37,"Crypto Services (exchange, transfer)")&gt;0,COUNTIF('2- AMLE'!$D$37:$AG$37,"Crypto FIAT Cards")&gt;0),D244="")</formula>
    </cfRule>
    <cfRule type="expression" priority="852" dxfId="3" stopIfTrue="1">
      <formula>AND(D244="",NOT(OR(COUNTIF('2- AMLE'!$D$37:$AG$37,"Custody of Crypto Assets")&gt;0,COUNTIF('2- AMLE'!$D$37:$AG$37,"Crypto Services (exchange, transfer)")&gt;0,COUNTIF('2- AMLE'!$D$37:$AG$37,"Crypto FIAT Cards")&gt;0)))</formula>
    </cfRule>
  </conditionalFormatting>
  <conditionalFormatting sqref="D245">
    <cfRule type="expression" priority="853" dxfId="0" stopIfTrue="1">
      <formula>AND(D245&lt;&gt;"",$D$244="",NOT(AND($D$244&lt;&gt;"",$D$244&gt;0)))</formula>
    </cfRule>
    <cfRule type="expression" priority="854" dxfId="1" stopIfTrue="1">
      <formula>AND(D245&lt;&gt;"",NOT($D$244=""),NOT(AND($D$244&lt;&gt;"",$D$244&gt;0)))</formula>
    </cfRule>
    <cfRule type="expression" priority="855" dxfId="2" stopIfTrue="1">
      <formula>AND(AND($D$244&lt;&gt;"",$D$244&gt;0),D245="")</formula>
    </cfRule>
    <cfRule type="expression" priority="856" dxfId="3" stopIfTrue="1">
      <formula>AND(D245="",NOT(AND($D$244&lt;&gt;"",$D$244&gt;0)))</formula>
    </cfRule>
  </conditionalFormatting>
  <conditionalFormatting sqref="D246">
    <cfRule type="expression" priority="857" dxfId="0" stopIfTrue="1">
      <formula>AND(D246&lt;&gt;"",COUNTA('2- AMLE'!$D$37:$AG$37)=0,NOT(OR(COUNTIF('2- AMLE'!$D$37:$AG$37,"Custody of Crypto Assets")&gt;0,COUNTIF('2- AMLE'!$D$37:$AG$37,"Crypto Services (exchange, transfer)")&gt;0,COUNTIF('2- AMLE'!$D$37:$AG$37,"Crypto FIAT Cards")&gt;0)))</formula>
    </cfRule>
    <cfRule type="expression" priority="858" dxfId="1" stopIfTrue="1">
      <formula>AND(D246&lt;&gt;"",NOT(COUNTA('2- AMLE'!$D$37:$AG$37)=0),NOT(OR(COUNTIF('2- AMLE'!$D$37:$AG$37,"Custody of Crypto Assets")&gt;0,COUNTIF('2- AMLE'!$D$37:$AG$37,"Crypto Services (exchange, transfer)")&gt;0,COUNTIF('2- AMLE'!$D$37:$AG$37,"Crypto FIAT Cards")&gt;0)))</formula>
    </cfRule>
    <cfRule type="expression" priority="859" dxfId="2" stopIfTrue="1">
      <formula>AND(OR(COUNTIF('2- AMLE'!$D$37:$AG$37,"Custody of Crypto Assets")&gt;0,COUNTIF('2- AMLE'!$D$37:$AG$37,"Crypto Services (exchange, transfer)")&gt;0,COUNTIF('2- AMLE'!$D$37:$AG$37,"Crypto FIAT Cards")&gt;0),D246="")</formula>
    </cfRule>
    <cfRule type="expression" priority="860" dxfId="3" stopIfTrue="1">
      <formula>AND(D246="",NOT(OR(COUNTIF('2- AMLE'!$D$37:$AG$37,"Custody of Crypto Assets")&gt;0,COUNTIF('2- AMLE'!$D$37:$AG$37,"Crypto Services (exchange, transfer)")&gt;0,COUNTIF('2- AMLE'!$D$37:$AG$37,"Crypto FIAT Cards")&gt;0)))</formula>
    </cfRule>
  </conditionalFormatting>
  <conditionalFormatting sqref="D247">
    <cfRule type="expression" priority="861" dxfId="0" stopIfTrue="1">
      <formula>AND(D247&lt;&gt;"",$D$246="",NOT(AND($D$246&lt;&gt;"",$D$246&gt;0)))</formula>
    </cfRule>
    <cfRule type="expression" priority="862" dxfId="1" stopIfTrue="1">
      <formula>AND(D247&lt;&gt;"",NOT($D$246=""),NOT(AND($D$246&lt;&gt;"",$D$246&gt;0)))</formula>
    </cfRule>
    <cfRule type="expression" priority="863" dxfId="2" stopIfTrue="1">
      <formula>AND(AND($D$246&lt;&gt;"",$D$246&gt;0),D247="")</formula>
    </cfRule>
    <cfRule type="expression" priority="864" dxfId="3" stopIfTrue="1">
      <formula>AND(D247="",NOT(AND($D$246&lt;&gt;"",$D$246&gt;0)))</formula>
    </cfRule>
  </conditionalFormatting>
  <conditionalFormatting sqref="D249">
    <cfRule type="expression" priority="865" dxfId="0" stopIfTrue="1">
      <formula>AND(D249&lt;&gt;"",$D$248="",NOT(AND($D$248&lt;&gt;"",$D$248="Yes")))</formula>
    </cfRule>
    <cfRule type="expression" priority="866" dxfId="1" stopIfTrue="1">
      <formula>AND(D249&lt;&gt;"",NOT($D$248=""),NOT(AND($D$248&lt;&gt;"",$D$248="Yes")))</formula>
    </cfRule>
    <cfRule type="expression" priority="867" dxfId="2" stopIfTrue="1">
      <formula>AND(AND($D$248&lt;&gt;"",$D$248="Yes"),D249="")</formula>
    </cfRule>
    <cfRule type="expression" priority="868" dxfId="3" stopIfTrue="1">
      <formula>AND(D249="",NOT(AND($D$248&lt;&gt;"",$D$248="Yes")))</formula>
    </cfRule>
  </conditionalFormatting>
  <conditionalFormatting sqref="D250">
    <cfRule type="expression" priority="869" dxfId="0" stopIfTrue="1">
      <formula>AND(D250&lt;&gt;"",$D$248="",NOT(AND($D$248&lt;&gt;"",$D$248="Yes")))</formula>
    </cfRule>
    <cfRule type="expression" priority="870" dxfId="1" stopIfTrue="1">
      <formula>AND(D250&lt;&gt;"",NOT($D$248=""),NOT(AND($D$248&lt;&gt;"",$D$248="Yes")))</formula>
    </cfRule>
    <cfRule type="expression" priority="871" dxfId="2" stopIfTrue="1">
      <formula>AND(AND($D$248&lt;&gt;"",$D$248="Yes"),D250="")</formula>
    </cfRule>
    <cfRule type="expression" priority="872" dxfId="3" stopIfTrue="1">
      <formula>AND(D250="",NOT(AND($D$248&lt;&gt;"",$D$248="Yes")))</formula>
    </cfRule>
  </conditionalFormatting>
  <conditionalFormatting sqref="D253">
    <cfRule type="expression" priority="873" dxfId="0" stopIfTrue="1">
      <formula>AND(D253&lt;&gt;"",$D$252="",NOT(AND($D$252&lt;&gt;"",$D$252&gt;0)))</formula>
    </cfRule>
    <cfRule type="expression" priority="874" dxfId="1" stopIfTrue="1">
      <formula>AND(D253&lt;&gt;"",NOT($D$252=""),NOT(AND($D$252&lt;&gt;"",$D$252&gt;0)))</formula>
    </cfRule>
    <cfRule type="expression" priority="875" dxfId="2" stopIfTrue="1">
      <formula>AND(AND($D$252&lt;&gt;"",$D$252&gt;0),D253="")</formula>
    </cfRule>
    <cfRule type="expression" priority="876" dxfId="3" stopIfTrue="1">
      <formula>AND(D253="",NOT(AND($D$252&lt;&gt;"",$D$252&gt;0)))</formula>
    </cfRule>
  </conditionalFormatting>
  <conditionalFormatting sqref="D254">
    <cfRule type="expression" priority="877" dxfId="0" stopIfTrue="1">
      <formula>AND(D254&lt;&gt;"",$D$252="",NOT(AND($D$252&lt;&gt;"",$D$252&gt;0)))</formula>
    </cfRule>
    <cfRule type="expression" priority="878" dxfId="1" stopIfTrue="1">
      <formula>AND(D254&lt;&gt;"",NOT($D$252=""),NOT(AND($D$252&lt;&gt;"",$D$252&gt;0)))</formula>
    </cfRule>
    <cfRule type="expression" priority="879" dxfId="2" stopIfTrue="1">
      <formula>AND(AND($D$252&lt;&gt;"",$D$252&gt;0),D254="")</formula>
    </cfRule>
    <cfRule type="expression" priority="880" dxfId="3" stopIfTrue="1">
      <formula>AND(D254="",NOT(AND($D$252&lt;&gt;"",$D$252&gt;0)))</formula>
    </cfRule>
  </conditionalFormatting>
  <conditionalFormatting sqref="D255">
    <cfRule type="expression" priority="881" dxfId="0" stopIfTrue="1">
      <formula>AND(D255&lt;&gt;"",$D$252="",NOT(AND($D$252&lt;&gt;"",$D$252&gt;0)))</formula>
    </cfRule>
    <cfRule type="expression" priority="882" dxfId="1" stopIfTrue="1">
      <formula>AND(D255&lt;&gt;"",NOT($D$252=""),NOT(AND($D$252&lt;&gt;"",$D$252&gt;0)))</formula>
    </cfRule>
    <cfRule type="expression" priority="883" dxfId="2" stopIfTrue="1">
      <formula>AND(AND($D$252&lt;&gt;"",$D$252&gt;0),D255="")</formula>
    </cfRule>
    <cfRule type="expression" priority="884" dxfId="3" stopIfTrue="1">
      <formula>AND(D255="",NOT(AND($D$252&lt;&gt;"",$D$252&gt;0)))</formula>
    </cfRule>
  </conditionalFormatting>
  <conditionalFormatting sqref="D257:AG257">
    <cfRule type="expression" priority="885" dxfId="0" stopIfTrue="1">
      <formula>AND(D257&lt;&gt;"",$D$8="",NOT(AND($D$8&lt;&gt;"",$D$8&gt;0)))</formula>
    </cfRule>
    <cfRule type="expression" priority="886" dxfId="1" stopIfTrue="1">
      <formula>AND(D257&lt;&gt;"",NOT($D$8=""),NOT(AND($D$8&lt;&gt;"",$D$8&gt;0)))</formula>
    </cfRule>
    <cfRule type="expression" priority="887" dxfId="2" stopIfTrue="1">
      <formula>AND(AND($D$8&lt;&gt;"",$D$8&gt;0),D257="")</formula>
    </cfRule>
    <cfRule type="expression" priority="888" dxfId="3" stopIfTrue="1">
      <formula>AND(D257="",NOT(AND($D$8&lt;&gt;"",$D$8&gt;0)))</formula>
    </cfRule>
  </conditionalFormatting>
  <conditionalFormatting sqref="D258:AG258">
    <cfRule type="expression" priority="889" dxfId="0" stopIfTrue="1">
      <formula>AND(D258&lt;&gt;"",D$257="",NOT(D$257&lt;&gt;""))</formula>
    </cfRule>
    <cfRule type="expression" priority="890" dxfId="1" stopIfTrue="1">
      <formula>AND(D258&lt;&gt;"",NOT(D$257=""),NOT(D$257&lt;&gt;""))</formula>
    </cfRule>
    <cfRule type="expression" priority="891" dxfId="2" stopIfTrue="1">
      <formula>AND(D$257&lt;&gt;"",D258="")</formula>
    </cfRule>
    <cfRule type="expression" priority="892" dxfId="3" stopIfTrue="1">
      <formula>AND(D258="",NOT(D$257&lt;&gt;""))</formula>
    </cfRule>
  </conditionalFormatting>
  <conditionalFormatting sqref="D259:AG259">
    <cfRule type="expression" priority="893" dxfId="0" stopIfTrue="1">
      <formula>AND(D259&lt;&gt;"",$D$9="",NOT(AND($D$9&lt;&gt;"",$D$9&gt;0)))</formula>
    </cfRule>
    <cfRule type="expression" priority="894" dxfId="1" stopIfTrue="1">
      <formula>AND(D259&lt;&gt;"",NOT($D$9=""),NOT(AND($D$9&lt;&gt;"",$D$9&gt;0)))</formula>
    </cfRule>
    <cfRule type="expression" priority="895" dxfId="2" stopIfTrue="1">
      <formula>AND(AND($D$9&lt;&gt;"",$D$9&gt;0),D259="")</formula>
    </cfRule>
    <cfRule type="expression" priority="896" dxfId="3" stopIfTrue="1">
      <formula>AND(D259="",NOT(AND($D$9&lt;&gt;"",$D$9&gt;0)))</formula>
    </cfRule>
  </conditionalFormatting>
  <conditionalFormatting sqref="D260:AG260">
    <cfRule type="expression" priority="897" dxfId="0" stopIfTrue="1">
      <formula>AND(D260&lt;&gt;"",D$259="",NOT(D$259&lt;&gt;""))</formula>
    </cfRule>
    <cfRule type="expression" priority="898" dxfId="1" stopIfTrue="1">
      <formula>AND(D260&lt;&gt;"",NOT(D$259=""),NOT(D$259&lt;&gt;""))</formula>
    </cfRule>
    <cfRule type="expression" priority="899" dxfId="2" stopIfTrue="1">
      <formula>AND(D$259&lt;&gt;"",D260="")</formula>
    </cfRule>
    <cfRule type="expression" priority="900" dxfId="3" stopIfTrue="1">
      <formula>AND(D260="",NOT(D$259&lt;&gt;""))</formula>
    </cfRule>
  </conditionalFormatting>
  <conditionalFormatting sqref="D261:AG261">
    <cfRule type="expression" priority="901" dxfId="0" stopIfTrue="1">
      <formula>AND(D261&lt;&gt;"",$D$10="",NOT(AND($D$10&lt;&gt;"",$D$10&gt;0)))</formula>
    </cfRule>
    <cfRule type="expression" priority="902" dxfId="1" stopIfTrue="1">
      <formula>AND(D261&lt;&gt;"",NOT($D$10=""),NOT(AND($D$10&lt;&gt;"",$D$10&gt;0)))</formula>
    </cfRule>
    <cfRule type="expression" priority="903" dxfId="2" stopIfTrue="1">
      <formula>AND(AND($D$10&lt;&gt;"",$D$10&gt;0),D261="")</formula>
    </cfRule>
    <cfRule type="expression" priority="904" dxfId="3" stopIfTrue="1">
      <formula>AND(D261="",NOT(AND($D$10&lt;&gt;"",$D$10&gt;0)))</formula>
    </cfRule>
  </conditionalFormatting>
  <conditionalFormatting sqref="D262:AG262">
    <cfRule type="expression" priority="905" dxfId="0" stopIfTrue="1">
      <formula>AND(D262&lt;&gt;"",D$261="",NOT(D$261&lt;&gt;""))</formula>
    </cfRule>
    <cfRule type="expression" priority="906" dxfId="1" stopIfTrue="1">
      <formula>AND(D262&lt;&gt;"",NOT(D$261=""),NOT(D$261&lt;&gt;""))</formula>
    </cfRule>
    <cfRule type="expression" priority="907" dxfId="2" stopIfTrue="1">
      <formula>AND(D$261&lt;&gt;"",D262="")</formula>
    </cfRule>
    <cfRule type="expression" priority="908" dxfId="3" stopIfTrue="1">
      <formula>AND(D262="",NOT(D$261&lt;&gt;""))</formula>
    </cfRule>
  </conditionalFormatting>
  <conditionalFormatting sqref="D263:AG263">
    <cfRule type="expression" priority="909" dxfId="0" stopIfTrue="1">
      <formula>AND(D263&lt;&gt;"",$D$11="",NOT(AND($D$11&lt;&gt;"",$D$11&gt;0)))</formula>
    </cfRule>
    <cfRule type="expression" priority="910" dxfId="1" stopIfTrue="1">
      <formula>AND(D263&lt;&gt;"",NOT($D$11=""),NOT(AND($D$11&lt;&gt;"",$D$11&gt;0)))</formula>
    </cfRule>
    <cfRule type="expression" priority="911" dxfId="2" stopIfTrue="1">
      <formula>AND(AND($D$11&lt;&gt;"",$D$11&gt;0),D263="")</formula>
    </cfRule>
    <cfRule type="expression" priority="912" dxfId="3" stopIfTrue="1">
      <formula>AND(D263="",NOT(AND($D$11&lt;&gt;"",$D$11&gt;0)))</formula>
    </cfRule>
  </conditionalFormatting>
  <conditionalFormatting sqref="D264:AG264">
    <cfRule type="expression" priority="913" dxfId="0" stopIfTrue="1">
      <formula>AND(D264&lt;&gt;"",D$263="",NOT(D$263&lt;&gt;""))</formula>
    </cfRule>
    <cfRule type="expression" priority="914" dxfId="1" stopIfTrue="1">
      <formula>AND(D264&lt;&gt;"",NOT(D$263=""),NOT(D$263&lt;&gt;""))</formula>
    </cfRule>
    <cfRule type="expression" priority="915" dxfId="2" stopIfTrue="1">
      <formula>AND(D$263&lt;&gt;"",D264="")</formula>
    </cfRule>
    <cfRule type="expression" priority="916" dxfId="3" stopIfTrue="1">
      <formula>AND(D264="",NOT(D$263&lt;&gt;""))</formula>
    </cfRule>
  </conditionalFormatting>
  <conditionalFormatting sqref="D292:AG292">
    <cfRule type="expression" priority="917" dxfId="0" stopIfTrue="1">
      <formula>AND(D292&lt;&gt;"",D$291="",NOT(D$291&lt;&gt;""))</formula>
    </cfRule>
    <cfRule type="expression" priority="918" dxfId="1" stopIfTrue="1">
      <formula>AND(D292&lt;&gt;"",NOT(D$291=""),NOT(D$291&lt;&gt;""))</formula>
    </cfRule>
    <cfRule type="expression" priority="919" dxfId="2" stopIfTrue="1">
      <formula>AND(D$291&lt;&gt;"",D292="")</formula>
    </cfRule>
    <cfRule type="expression" priority="920" dxfId="3" stopIfTrue="1">
      <formula>AND(D292="",NOT(D$291&lt;&gt;""))</formula>
    </cfRule>
  </conditionalFormatting>
  <conditionalFormatting sqref="D293:AG293">
    <cfRule type="expression" priority="921" dxfId="0" stopIfTrue="1">
      <formula>AND(D293&lt;&gt;"",COUNTA('2- AMLE'!$D$37:$AG$37)=0,NOT(OR(COUNTIF('2- AMLE'!$D$37:$AG$37,"Custody of Crypto Assets")&gt;0,COUNTIF('2- AMLE'!$D$37:$AG$37,"Crypto Services (exchange, transfer)")&gt;0,COUNTIF('2- AMLE'!$D$37:$AG$37,"Crypto FIAT Cards")&gt;0)))</formula>
    </cfRule>
    <cfRule type="expression" priority="922" dxfId="1" stopIfTrue="1">
      <formula>AND(D293&lt;&gt;"",NOT(COUNTA('2- AMLE'!$D$37:$AG$37)=0),NOT(OR(COUNTIF('2- AMLE'!$D$37:$AG$37,"Custody of Crypto Assets")&gt;0,COUNTIF('2- AMLE'!$D$37:$AG$37,"Crypto Services (exchange, transfer)")&gt;0,COUNTIF('2- AMLE'!$D$37:$AG$37,"Crypto FIAT Cards")&gt;0)))</formula>
    </cfRule>
    <cfRule type="expression" priority="923" dxfId="2" stopIfTrue="1">
      <formula>AND(OR(COUNTIF('2- AMLE'!$D$37:$AG$37,"Custody of Crypto Assets")&gt;0,COUNTIF('2- AMLE'!$D$37:$AG$37,"Crypto Services (exchange, transfer)")&gt;0,COUNTIF('2- AMLE'!$D$37:$AG$37,"Crypto FIAT Cards")&gt;0),D293="")</formula>
    </cfRule>
    <cfRule type="expression" priority="924" dxfId="3" stopIfTrue="1">
      <formula>AND(D293="",NOT(OR(COUNTIF('2- AMLE'!$D$37:$AG$37,"Custody of Crypto Assets")&gt;0,COUNTIF('2- AMLE'!$D$37:$AG$37,"Crypto Services (exchange, transfer)")&gt;0,COUNTIF('2- AMLE'!$D$37:$AG$37,"Crypto FIAT Cards")&gt;0)))</formula>
    </cfRule>
  </conditionalFormatting>
  <conditionalFormatting sqref="D294:AG294">
    <cfRule type="expression" priority="925" dxfId="0" stopIfTrue="1">
      <formula>AND(D294&lt;&gt;"",D$293="",NOT(D$293&lt;&gt;""))</formula>
    </cfRule>
    <cfRule type="expression" priority="926" dxfId="1" stopIfTrue="1">
      <formula>AND(D294&lt;&gt;"",NOT(D$293=""),NOT(D$293&lt;&gt;""))</formula>
    </cfRule>
    <cfRule type="expression" priority="927" dxfId="2" stopIfTrue="1">
      <formula>AND(D$293&lt;&gt;"",D294="")</formula>
    </cfRule>
    <cfRule type="expression" priority="928" dxfId="3" stopIfTrue="1">
      <formula>AND(D294="",NOT(D$293&lt;&gt;""))</formula>
    </cfRule>
  </conditionalFormatting>
  <conditionalFormatting sqref="D295:AG295">
    <cfRule type="expression" priority="929" dxfId="0" stopIfTrue="1">
      <formula>AND(D295&lt;&gt;"",COUNTA('2- AMLE'!$D$37:$AG$37)=0,NOT(COUNTIF('2- AMLE'!$D$37:$AG$37,"Payment Accounts")&gt;0))</formula>
    </cfRule>
    <cfRule type="expression" priority="930" dxfId="1" stopIfTrue="1">
      <formula>AND(D295&lt;&gt;"",NOT(COUNTA('2- AMLE'!$D$37:$AG$37)=0),NOT(COUNTIF('2- AMLE'!$D$37:$AG$37,"Payment Accounts")&gt;0))</formula>
    </cfRule>
    <cfRule type="expression" priority="931" dxfId="2" stopIfTrue="1">
      <formula>AND(COUNTIF('2- AMLE'!$D$37:$AG$37,"Payment Accounts")&gt;0,D295="")</formula>
    </cfRule>
    <cfRule type="expression" priority="932" dxfId="3" stopIfTrue="1">
      <formula>AND(D295="",NOT(COUNTIF('2- AMLE'!$D$37:$AG$37,"Payment Accounts")&gt;0))</formula>
    </cfRule>
  </conditionalFormatting>
  <conditionalFormatting sqref="D296:AG296">
    <cfRule type="expression" priority="933" dxfId="0" stopIfTrue="1">
      <formula>AND(D296&lt;&gt;"",D$295="",NOT(D$295&lt;&gt;""))</formula>
    </cfRule>
    <cfRule type="expression" priority="934" dxfId="1" stopIfTrue="1">
      <formula>AND(D296&lt;&gt;"",NOT(D$295=""),NOT(D$295&lt;&gt;""))</formula>
    </cfRule>
    <cfRule type="expression" priority="935" dxfId="2" stopIfTrue="1">
      <formula>AND(D$295&lt;&gt;"",D296="")</formula>
    </cfRule>
    <cfRule type="expression" priority="936" dxfId="3" stopIfTrue="1">
      <formula>AND(D296="",NOT(D$295&lt;&gt;""))</formula>
    </cfRule>
  </conditionalFormatting>
  <conditionalFormatting sqref="D297:AG297">
    <cfRule type="expression" priority="937" dxfId="0" stopIfTrue="1">
      <formula>AND(D297&lt;&gt;"",COUNTA('2- AMLE'!$D$37:$AG$37)=0,NOT(COUNTIF('2- AMLE'!$D$37:$AG$37,"Payment Accounts")&gt;0))</formula>
    </cfRule>
    <cfRule type="expression" priority="938" dxfId="1" stopIfTrue="1">
      <formula>AND(D297&lt;&gt;"",NOT(COUNTA('2- AMLE'!$D$37:$AG$37)=0),NOT(COUNTIF('2- AMLE'!$D$37:$AG$37,"Payment Accounts")&gt;0))</formula>
    </cfRule>
    <cfRule type="expression" priority="939" dxfId="2" stopIfTrue="1">
      <formula>AND(COUNTIF('2- AMLE'!$D$37:$AG$37,"Payment Accounts")&gt;0,D297="")</formula>
    </cfRule>
    <cfRule type="expression" priority="940" dxfId="3" stopIfTrue="1">
      <formula>AND(D297="",NOT(COUNTIF('2- AMLE'!$D$37:$AG$37,"Payment Accounts")&gt;0))</formula>
    </cfRule>
  </conditionalFormatting>
  <conditionalFormatting sqref="D298:AG298">
    <cfRule type="expression" priority="941" dxfId="0" stopIfTrue="1">
      <formula>AND(D298&lt;&gt;"",D$297="",NOT(D$297&lt;&gt;""))</formula>
    </cfRule>
    <cfRule type="expression" priority="942" dxfId="1" stopIfTrue="1">
      <formula>AND(D298&lt;&gt;"",NOT(D$297=""),NOT(D$297&lt;&gt;""))</formula>
    </cfRule>
    <cfRule type="expression" priority="943" dxfId="2" stopIfTrue="1">
      <formula>AND(D$297&lt;&gt;"",D298="")</formula>
    </cfRule>
    <cfRule type="expression" priority="944" dxfId="3" stopIfTrue="1">
      <formula>AND(D298="",NOT(D$297&lt;&gt;""))</formula>
    </cfRule>
  </conditionalFormatting>
  <conditionalFormatting sqref="D299:AG299">
    <cfRule type="expression" priority="945" dxfId="0" stopIfTrue="1">
      <formula>AND(D299&lt;&gt;"",COUNTA('2- AMLE'!$D$37:$AG$37)=0,NOT(COUNTIF('2- AMLE'!$D$37:$AG$37,"Payment Accounts")&gt;0))</formula>
    </cfRule>
    <cfRule type="expression" priority="946" dxfId="1" stopIfTrue="1">
      <formula>AND(D299&lt;&gt;"",NOT(COUNTA('2- AMLE'!$D$37:$AG$37)=0),NOT(COUNTIF('2- AMLE'!$D$37:$AG$37,"Payment Accounts")&gt;0))</formula>
    </cfRule>
    <cfRule type="expression" priority="947" dxfId="2" stopIfTrue="1">
      <formula>AND(COUNTIF('2- AMLE'!$D$37:$AG$37,"Payment Accounts")&gt;0,D299="")</formula>
    </cfRule>
    <cfRule type="expression" priority="948" dxfId="3" stopIfTrue="1">
      <formula>AND(D299="",NOT(COUNTIF('2- AMLE'!$D$37:$AG$37,"Payment Accounts")&gt;0))</formula>
    </cfRule>
  </conditionalFormatting>
  <conditionalFormatting sqref="D300:AG300">
    <cfRule type="expression" priority="949" dxfId="0" stopIfTrue="1">
      <formula>AND(D300&lt;&gt;"",D$299="",NOT(D$299&lt;&gt;""))</formula>
    </cfRule>
    <cfRule type="expression" priority="950" dxfId="1" stopIfTrue="1">
      <formula>AND(D300&lt;&gt;"",NOT(D$299=""),NOT(D$299&lt;&gt;""))</formula>
    </cfRule>
    <cfRule type="expression" priority="951" dxfId="2" stopIfTrue="1">
      <formula>AND(D$299&lt;&gt;"",D300="")</formula>
    </cfRule>
    <cfRule type="expression" priority="952" dxfId="3" stopIfTrue="1">
      <formula>AND(D300="",NOT(D$299&lt;&gt;""))</formula>
    </cfRule>
  </conditionalFormatting>
  <conditionalFormatting sqref="D301:AG301">
    <cfRule type="expression" priority="953" dxfId="0" stopIfTrue="1">
      <formula>AND(D301&lt;&gt;"",COUNTA('2- AMLE'!$D$37:$AG$37)=0,NOT(COUNTIF('2- AMLE'!$D$37:$AG$37,"Payment Accounts")&gt;0))</formula>
    </cfRule>
    <cfRule type="expression" priority="954" dxfId="1" stopIfTrue="1">
      <formula>AND(D301&lt;&gt;"",NOT(COUNTA('2- AMLE'!$D$37:$AG$37)=0),NOT(COUNTIF('2- AMLE'!$D$37:$AG$37,"Payment Accounts")&gt;0))</formula>
    </cfRule>
    <cfRule type="expression" priority="955" dxfId="2" stopIfTrue="1">
      <formula>AND(COUNTIF('2- AMLE'!$D$37:$AG$37,"Payment Accounts")&gt;0,D301="")</formula>
    </cfRule>
    <cfRule type="expression" priority="956" dxfId="3" stopIfTrue="1">
      <formula>AND(D301="",NOT(COUNTIF('2- AMLE'!$D$37:$AG$37,"Payment Accounts")&gt;0))</formula>
    </cfRule>
  </conditionalFormatting>
  <conditionalFormatting sqref="D302:AG302">
    <cfRule type="expression" priority="957" dxfId="0" stopIfTrue="1">
      <formula>AND(D302&lt;&gt;"",D$301="",NOT(D$301&lt;&gt;""))</formula>
    </cfRule>
    <cfRule type="expression" priority="958" dxfId="1" stopIfTrue="1">
      <formula>AND(D302&lt;&gt;"",NOT(D$301=""),NOT(D$301&lt;&gt;""))</formula>
    </cfRule>
    <cfRule type="expression" priority="959" dxfId="2" stopIfTrue="1">
      <formula>AND(D$301&lt;&gt;"",D302="")</formula>
    </cfRule>
    <cfRule type="expression" priority="960" dxfId="3" stopIfTrue="1">
      <formula>AND(D302="",NOT(D$301&lt;&gt;""))</formula>
    </cfRule>
  </conditionalFormatting>
  <conditionalFormatting sqref="D303:AG303">
    <cfRule type="expression" priority="961" dxfId="0" stopIfTrue="1">
      <formula>AND(D303&lt;&gt;"",COUNTA('2- AMLE'!$D$37:$AG$37)=0,NOT(COUNTIF('2- AMLE'!$D$37:$AG$37,"E-money")&gt;0))</formula>
    </cfRule>
    <cfRule type="expression" priority="962" dxfId="1" stopIfTrue="1">
      <formula>AND(D303&lt;&gt;"",NOT(COUNTA('2- AMLE'!$D$37:$AG$37)=0),NOT(COUNTIF('2- AMLE'!$D$37:$AG$37,"E-money")&gt;0))</formula>
    </cfRule>
    <cfRule type="expression" priority="963" dxfId="2" stopIfTrue="1">
      <formula>AND(COUNTIF('2- AMLE'!$D$37:$AG$37,"E-money")&gt;0,D303="")</formula>
    </cfRule>
    <cfRule type="expression" priority="964" dxfId="3" stopIfTrue="1">
      <formula>AND(D303="",NOT(COUNTIF('2- AMLE'!$D$37:$AG$37,"E-money")&gt;0))</formula>
    </cfRule>
  </conditionalFormatting>
  <conditionalFormatting sqref="D304:AG304">
    <cfRule type="expression" priority="965" dxfId="0" stopIfTrue="1">
      <formula>AND(D304&lt;&gt;"",D$303="",NOT(D$303&lt;&gt;""))</formula>
    </cfRule>
    <cfRule type="expression" priority="966" dxfId="1" stopIfTrue="1">
      <formula>AND(D304&lt;&gt;"",NOT(D$303=""),NOT(D$303&lt;&gt;""))</formula>
    </cfRule>
    <cfRule type="expression" priority="967" dxfId="2" stopIfTrue="1">
      <formula>AND(D$303&lt;&gt;"",D304="")</formula>
    </cfRule>
    <cfRule type="expression" priority="968" dxfId="3" stopIfTrue="1">
      <formula>AND(D304="",NOT(D$303&lt;&gt;""))</formula>
    </cfRule>
  </conditionalFormatting>
  <conditionalFormatting sqref="D305:AG305">
    <cfRule type="expression" priority="969" dxfId="0" stopIfTrue="1">
      <formula>AND(D305&lt;&gt;"",COUNTA('2- AMLE'!$D$37:$AG$37)=0,NOT(COUNTIF('2- AMLE'!$D$37:$AG$37,"E-money")&gt;0))</formula>
    </cfRule>
    <cfRule type="expression" priority="970" dxfId="1" stopIfTrue="1">
      <formula>AND(D305&lt;&gt;"",NOT(COUNTA('2- AMLE'!$D$37:$AG$37)=0),NOT(COUNTIF('2- AMLE'!$D$37:$AG$37,"E-money")&gt;0))</formula>
    </cfRule>
    <cfRule type="expression" priority="971" dxfId="2" stopIfTrue="1">
      <formula>AND(COUNTIF('2- AMLE'!$D$37:$AG$37,"E-money")&gt;0,D305="")</formula>
    </cfRule>
    <cfRule type="expression" priority="972" dxfId="3" stopIfTrue="1">
      <formula>AND(D305="",NOT(COUNTIF('2- AMLE'!$D$37:$AG$37,"E-money")&gt;0))</formula>
    </cfRule>
  </conditionalFormatting>
  <conditionalFormatting sqref="D306:AG306">
    <cfRule type="expression" priority="973" dxfId="0" stopIfTrue="1">
      <formula>AND(D306&lt;&gt;"",D$305="",NOT(D$305&lt;&gt;""))</formula>
    </cfRule>
    <cfRule type="expression" priority="974" dxfId="1" stopIfTrue="1">
      <formula>AND(D306&lt;&gt;"",NOT(D$305=""),NOT(D$305&lt;&gt;""))</formula>
    </cfRule>
    <cfRule type="expression" priority="975" dxfId="2" stopIfTrue="1">
      <formula>AND(D$305&lt;&gt;"",D306="")</formula>
    </cfRule>
    <cfRule type="expression" priority="976" dxfId="3" stopIfTrue="1">
      <formula>AND(D306="",NOT(D$305&lt;&gt;""))</formula>
    </cfRule>
  </conditionalFormatting>
  <conditionalFormatting sqref="D307:AG307">
    <cfRule type="expression" priority="977" dxfId="0" stopIfTrue="1">
      <formula>AND(D307&lt;&gt;"",COUNTA('2- AMLE'!$D$37:$AG$37)=0,NOT(COUNTIF('2- AMLE'!$D$37:$AG$37,"E-money")&gt;0))</formula>
    </cfRule>
    <cfRule type="expression" priority="978" dxfId="1" stopIfTrue="1">
      <formula>AND(D307&lt;&gt;"",NOT(COUNTA('2- AMLE'!$D$37:$AG$37)=0),NOT(COUNTIF('2- AMLE'!$D$37:$AG$37,"E-money")&gt;0))</formula>
    </cfRule>
    <cfRule type="expression" priority="979" dxfId="2" stopIfTrue="1">
      <formula>AND(COUNTIF('2- AMLE'!$D$37:$AG$37,"E-money")&gt;0,D307="")</formula>
    </cfRule>
    <cfRule type="expression" priority="980" dxfId="3" stopIfTrue="1">
      <formula>AND(D307="",NOT(COUNTIF('2- AMLE'!$D$37:$AG$37,"E-money")&gt;0))</formula>
    </cfRule>
  </conditionalFormatting>
  <conditionalFormatting sqref="D308:AG308">
    <cfRule type="expression" priority="981" dxfId="0" stopIfTrue="1">
      <formula>AND(D308&lt;&gt;"",D$307="",NOT(D$307&lt;&gt;""))</formula>
    </cfRule>
    <cfRule type="expression" priority="982" dxfId="1" stopIfTrue="1">
      <formula>AND(D308&lt;&gt;"",NOT(D$307=""),NOT(D$307&lt;&gt;""))</formula>
    </cfRule>
    <cfRule type="expression" priority="983" dxfId="2" stopIfTrue="1">
      <formula>AND(D$307&lt;&gt;"",D308="")</formula>
    </cfRule>
    <cfRule type="expression" priority="984" dxfId="3" stopIfTrue="1">
      <formula>AND(D308="",NOT(D$307&lt;&gt;""))</formula>
    </cfRule>
  </conditionalFormatting>
  <conditionalFormatting sqref="D309:AG309">
    <cfRule type="expression" priority="985" dxfId="0" stopIfTrue="1">
      <formula>AND(D309&lt;&gt;"",COUNTA('2- AMLE'!$D$37:$AG$37)=0,NOT(COUNTIF('2- AMLE'!$D$37:$AG$37,"E-money")&gt;0))</formula>
    </cfRule>
    <cfRule type="expression" priority="986" dxfId="1" stopIfTrue="1">
      <formula>AND(D309&lt;&gt;"",NOT(COUNTA('2- AMLE'!$D$37:$AG$37)=0),NOT(COUNTIF('2- AMLE'!$D$37:$AG$37,"E-money")&gt;0))</formula>
    </cfRule>
    <cfRule type="expression" priority="987" dxfId="2" stopIfTrue="1">
      <formula>AND(COUNTIF('2- AMLE'!$D$37:$AG$37,"E-money")&gt;0,D309="")</formula>
    </cfRule>
    <cfRule type="expression" priority="988" dxfId="3" stopIfTrue="1">
      <formula>AND(D309="",NOT(COUNTIF('2- AMLE'!$D$37:$AG$37,"E-money")&gt;0))</formula>
    </cfRule>
  </conditionalFormatting>
  <conditionalFormatting sqref="D310:AG310">
    <cfRule type="expression" priority="989" dxfId="0" stopIfTrue="1">
      <formula>AND(D310&lt;&gt;"",D$309="",NOT(D$309&lt;&gt;""))</formula>
    </cfRule>
    <cfRule type="expression" priority="990" dxfId="1" stopIfTrue="1">
      <formula>AND(D310&lt;&gt;"",NOT(D$309=""),NOT(D$309&lt;&gt;""))</formula>
    </cfRule>
    <cfRule type="expression" priority="991" dxfId="2" stopIfTrue="1">
      <formula>AND(D$309&lt;&gt;"",D310="")</formula>
    </cfRule>
    <cfRule type="expression" priority="992" dxfId="3" stopIfTrue="1">
      <formula>AND(D310="",NOT(D$309&lt;&gt;""))</formula>
    </cfRule>
  </conditionalFormatting>
  <conditionalFormatting sqref="D311:AG311">
    <cfRule type="expression" priority="993" dxfId="0" stopIfTrue="1">
      <formula>AND(D311&lt;&gt;"",COUNTA('2- AMLE'!$D$37:$AG$37)=0,NOT(COUNTIF('2- AMLE'!$D$37:$AG$37,"Money Remittance")&gt;0))</formula>
    </cfRule>
    <cfRule type="expression" priority="994" dxfId="1" stopIfTrue="1">
      <formula>AND(D311&lt;&gt;"",NOT(COUNTA('2- AMLE'!$D$37:$AG$37)=0),NOT(COUNTIF('2- AMLE'!$D$37:$AG$37,"Money Remittance")&gt;0))</formula>
    </cfRule>
    <cfRule type="expression" priority="995" dxfId="2" stopIfTrue="1">
      <formula>AND(COUNTIF('2- AMLE'!$D$37:$AG$37,"Money Remittance")&gt;0,D311="")</formula>
    </cfRule>
    <cfRule type="expression" priority="996" dxfId="3" stopIfTrue="1">
      <formula>AND(D311="",NOT(COUNTIF('2- AMLE'!$D$37:$AG$37,"Money Remittance")&gt;0))</formula>
    </cfRule>
  </conditionalFormatting>
  <conditionalFormatting sqref="D312:AG312">
    <cfRule type="expression" priority="997" dxfId="0" stopIfTrue="1">
      <formula>AND(D312&lt;&gt;"",D$311="",NOT(D$311&lt;&gt;""))</formula>
    </cfRule>
    <cfRule type="expression" priority="998" dxfId="1" stopIfTrue="1">
      <formula>AND(D312&lt;&gt;"",NOT(D$311=""),NOT(D$311&lt;&gt;""))</formula>
    </cfRule>
    <cfRule type="expression" priority="999" dxfId="2" stopIfTrue="1">
      <formula>AND(D$311&lt;&gt;"",D312="")</formula>
    </cfRule>
    <cfRule type="expression" priority="1000" dxfId="3" stopIfTrue="1">
      <formula>AND(D312="",NOT(D$311&lt;&gt;""))</formula>
    </cfRule>
  </conditionalFormatting>
  <conditionalFormatting sqref="D313:AG313">
    <cfRule type="expression" priority="1001" dxfId="0" stopIfTrue="1">
      <formula>AND(D313&lt;&gt;"",COUNTA('2- AMLE'!$D$37:$AG$37)=0,NOT(COUNTIF('2- AMLE'!$D$37:$AG$37,"Money Remittance")&gt;0))</formula>
    </cfRule>
    <cfRule type="expression" priority="1002" dxfId="1" stopIfTrue="1">
      <formula>AND(D313&lt;&gt;"",NOT(COUNTA('2- AMLE'!$D$37:$AG$37)=0),NOT(COUNTIF('2- AMLE'!$D$37:$AG$37,"Money Remittance")&gt;0))</formula>
    </cfRule>
    <cfRule type="expression" priority="1003" dxfId="2" stopIfTrue="1">
      <formula>AND(COUNTIF('2- AMLE'!$D$37:$AG$37,"Money Remittance")&gt;0,D313="")</formula>
    </cfRule>
    <cfRule type="expression" priority="1004" dxfId="3" stopIfTrue="1">
      <formula>AND(D313="",NOT(COUNTIF('2- AMLE'!$D$37:$AG$37,"Money Remittance")&gt;0))</formula>
    </cfRule>
  </conditionalFormatting>
  <conditionalFormatting sqref="D314:AG314">
    <cfRule type="expression" priority="1005" dxfId="0" stopIfTrue="1">
      <formula>AND(D314&lt;&gt;"",D$313="",NOT(D$313&lt;&gt;""))</formula>
    </cfRule>
    <cfRule type="expression" priority="1006" dxfId="1" stopIfTrue="1">
      <formula>AND(D314&lt;&gt;"",NOT(D$313=""),NOT(D$313&lt;&gt;""))</formula>
    </cfRule>
    <cfRule type="expression" priority="1007" dxfId="2" stopIfTrue="1">
      <formula>AND(D$313&lt;&gt;"",D314="")</formula>
    </cfRule>
    <cfRule type="expression" priority="1008" dxfId="3" stopIfTrue="1">
      <formula>AND(D314="",NOT(D$313&lt;&gt;""))</formula>
    </cfRule>
  </conditionalFormatting>
  <conditionalFormatting sqref="D315:AG315">
    <cfRule type="expression" priority="1009" dxfId="0" stopIfTrue="1">
      <formula>AND(D315&lt;&gt;"",COUNTA('2- AMLE'!$D$37:$AG$37)=0,NOT(COUNTIF('2- AMLE'!$D$37:$AG$37,"Money Remittance")&gt;0))</formula>
    </cfRule>
    <cfRule type="expression" priority="1010" dxfId="1" stopIfTrue="1">
      <formula>AND(D315&lt;&gt;"",NOT(COUNTA('2- AMLE'!$D$37:$AG$37)=0),NOT(COUNTIF('2- AMLE'!$D$37:$AG$37,"Money Remittance")&gt;0))</formula>
    </cfRule>
    <cfRule type="expression" priority="1011" dxfId="2" stopIfTrue="1">
      <formula>AND(COUNTIF('2- AMLE'!$D$37:$AG$37,"Money Remittance")&gt;0,D315="")</formula>
    </cfRule>
    <cfRule type="expression" priority="1012" dxfId="3" stopIfTrue="1">
      <formula>AND(D315="",NOT(COUNTIF('2- AMLE'!$D$37:$AG$37,"Money Remittance")&gt;0))</formula>
    </cfRule>
  </conditionalFormatting>
  <conditionalFormatting sqref="D316:AG316">
    <cfRule type="expression" priority="1013" dxfId="0" stopIfTrue="1">
      <formula>AND(D316&lt;&gt;"",D$315="",NOT(D$315&lt;&gt;""))</formula>
    </cfRule>
    <cfRule type="expression" priority="1014" dxfId="1" stopIfTrue="1">
      <formula>AND(D316&lt;&gt;"",NOT(D$315=""),NOT(D$315&lt;&gt;""))</formula>
    </cfRule>
    <cfRule type="expression" priority="1015" dxfId="2" stopIfTrue="1">
      <formula>AND(D$315&lt;&gt;"",D316="")</formula>
    </cfRule>
    <cfRule type="expression" priority="1016" dxfId="3" stopIfTrue="1">
      <formula>AND(D316="",NOT(D$315&lt;&gt;""))</formula>
    </cfRule>
  </conditionalFormatting>
  <conditionalFormatting sqref="D317:AG317">
    <cfRule type="expression" priority="1017" dxfId="0" stopIfTrue="1">
      <formula>AND(D317&lt;&gt;"",COUNTA('2- AMLE'!$D$37:$AG$37)=0,NOT(COUNTIF('2- AMLE'!$D$37:$AG$37,"Money Remittance")&gt;0))</formula>
    </cfRule>
    <cfRule type="expression" priority="1018" dxfId="1" stopIfTrue="1">
      <formula>AND(D317&lt;&gt;"",NOT(COUNTA('2- AMLE'!$D$37:$AG$37)=0),NOT(COUNTIF('2- AMLE'!$D$37:$AG$37,"Money Remittance")&gt;0))</formula>
    </cfRule>
    <cfRule type="expression" priority="1019" dxfId="2" stopIfTrue="1">
      <formula>AND(COUNTIF('2- AMLE'!$D$37:$AG$37,"Money Remittance")&gt;0,D317="")</formula>
    </cfRule>
    <cfRule type="expression" priority="1020" dxfId="3" stopIfTrue="1">
      <formula>AND(D317="",NOT(COUNTIF('2- AMLE'!$D$37:$AG$37,"Money Remittance")&gt;0))</formula>
    </cfRule>
  </conditionalFormatting>
  <conditionalFormatting sqref="D318:AG318">
    <cfRule type="expression" priority="1021" dxfId="0" stopIfTrue="1">
      <formula>AND(D318&lt;&gt;"",D$317="",NOT(D$317&lt;&gt;""))</formula>
    </cfRule>
    <cfRule type="expression" priority="1022" dxfId="1" stopIfTrue="1">
      <formula>AND(D318&lt;&gt;"",NOT(D$317=""),NOT(D$317&lt;&gt;""))</formula>
    </cfRule>
    <cfRule type="expression" priority="1023" dxfId="2" stopIfTrue="1">
      <formula>AND(D$317&lt;&gt;"",D318="")</formula>
    </cfRule>
    <cfRule type="expression" priority="1024" dxfId="3" stopIfTrue="1">
      <formula>AND(D318="",NOT(D$317&lt;&gt;""))</formula>
    </cfRule>
  </conditionalFormatting>
  <conditionalFormatting sqref="D319:AG319">
    <cfRule type="expression" priority="1025" dxfId="0" stopIfTrue="1">
      <formula>AND(D319&lt;&gt;"",COUNTA('2- AMLE'!$D$37:$AG$37)=0,NOT(COUNTIF('2- AMLE'!$D$37:$AG$37,"Virtual IBANs")&gt;0))</formula>
    </cfRule>
    <cfRule type="expression" priority="1026" dxfId="1" stopIfTrue="1">
      <formula>AND(D319&lt;&gt;"",NOT(COUNTA('2- AMLE'!$D$37:$AG$37)=0),NOT(COUNTIF('2- AMLE'!$D$37:$AG$37,"Virtual IBANs")&gt;0))</formula>
    </cfRule>
    <cfRule type="expression" priority="1027" dxfId="2" stopIfTrue="1">
      <formula>AND(COUNTIF('2- AMLE'!$D$37:$AG$37,"Virtual IBANs")&gt;0,D319="")</formula>
    </cfRule>
    <cfRule type="expression" priority="1028" dxfId="3" stopIfTrue="1">
      <formula>AND(D319="",NOT(COUNTIF('2- AMLE'!$D$37:$AG$37,"Virtual IBANs")&gt;0))</formula>
    </cfRule>
  </conditionalFormatting>
  <conditionalFormatting sqref="D320:AG320">
    <cfRule type="expression" priority="1029" dxfId="0" stopIfTrue="1">
      <formula>AND(D320&lt;&gt;"",D$319="",NOT(D$319&lt;&gt;""))</formula>
    </cfRule>
    <cfRule type="expression" priority="1030" dxfId="1" stopIfTrue="1">
      <formula>AND(D320&lt;&gt;"",NOT(D$319=""),NOT(D$319&lt;&gt;""))</formula>
    </cfRule>
    <cfRule type="expression" priority="1031" dxfId="2" stopIfTrue="1">
      <formula>AND(D$319&lt;&gt;"",D320="")</formula>
    </cfRule>
    <cfRule type="expression" priority="1032" dxfId="3" stopIfTrue="1">
      <formula>AND(D320="",NOT(D$319&lt;&gt;""))</formula>
    </cfRule>
  </conditionalFormatting>
  <conditionalFormatting sqref="D321:AG321">
    <cfRule type="expression" priority="1033" dxfId="0" stopIfTrue="1">
      <formula>AND(D321&lt;&gt;"",COUNTA('2- AMLE'!$D$37:$AG$37)=0,NOT(COUNTIF('2- AMLE'!$D$37:$AG$37,"Virtual IBANs")&gt;0))</formula>
    </cfRule>
    <cfRule type="expression" priority="1034" dxfId="1" stopIfTrue="1">
      <formula>AND(D321&lt;&gt;"",NOT(COUNTA('2- AMLE'!$D$37:$AG$37)=0),NOT(COUNTIF('2- AMLE'!$D$37:$AG$37,"Virtual IBANs")&gt;0))</formula>
    </cfRule>
    <cfRule type="expression" priority="1035" dxfId="2" stopIfTrue="1">
      <formula>AND(COUNTIF('2- AMLE'!$D$37:$AG$37,"Virtual IBANs")&gt;0,D321="")</formula>
    </cfRule>
    <cfRule type="expression" priority="1036" dxfId="3" stopIfTrue="1">
      <formula>AND(D321="",NOT(COUNTIF('2- AMLE'!$D$37:$AG$37,"Virtual IBANs")&gt;0))</formula>
    </cfRule>
  </conditionalFormatting>
  <conditionalFormatting sqref="D322:AG322">
    <cfRule type="expression" priority="1037" dxfId="0" stopIfTrue="1">
      <formula>AND(D322&lt;&gt;"",D$321="",NOT(D$321&lt;&gt;""))</formula>
    </cfRule>
    <cfRule type="expression" priority="1038" dxfId="1" stopIfTrue="1">
      <formula>AND(D322&lt;&gt;"",NOT(D$321=""),NOT(D$321&lt;&gt;""))</formula>
    </cfRule>
    <cfRule type="expression" priority="1039" dxfId="2" stopIfTrue="1">
      <formula>AND(D$321&lt;&gt;"",D322="")</formula>
    </cfRule>
    <cfRule type="expression" priority="1040" dxfId="3" stopIfTrue="1">
      <formula>AND(D322="",NOT(D$321&lt;&gt;""))</formula>
    </cfRule>
  </conditionalFormatting>
  <conditionalFormatting sqref="D323:AG323">
    <cfRule type="expression" priority="1041" dxfId="0" stopIfTrue="1">
      <formula>AND(D323&lt;&gt;"",COUNTA('2- AMLE'!$D$37:$AG$37)=0,NOT(COUNTIF('2- AMLE'!$D$37:$AG$37,"Virtual IBANs")&gt;0))</formula>
    </cfRule>
    <cfRule type="expression" priority="1042" dxfId="1" stopIfTrue="1">
      <formula>AND(D323&lt;&gt;"",NOT(COUNTA('2- AMLE'!$D$37:$AG$37)=0),NOT(COUNTIF('2- AMLE'!$D$37:$AG$37,"Virtual IBANs")&gt;0))</formula>
    </cfRule>
    <cfRule type="expression" priority="1043" dxfId="2" stopIfTrue="1">
      <formula>AND(COUNTIF('2- AMLE'!$D$37:$AG$37,"Virtual IBANs")&gt;0,D323="")</formula>
    </cfRule>
    <cfRule type="expression" priority="1044" dxfId="3" stopIfTrue="1">
      <formula>AND(D323="",NOT(COUNTIF('2- AMLE'!$D$37:$AG$37,"Virtual IBANs")&gt;0))</formula>
    </cfRule>
  </conditionalFormatting>
  <conditionalFormatting sqref="D324:AG324">
    <cfRule type="expression" priority="1045" dxfId="0" stopIfTrue="1">
      <formula>AND(D324&lt;&gt;"",D$323="",NOT(D$323&lt;&gt;""))</formula>
    </cfRule>
    <cfRule type="expression" priority="1046" dxfId="1" stopIfTrue="1">
      <formula>AND(D324&lt;&gt;"",NOT(D$323=""),NOT(D$323&lt;&gt;""))</formula>
    </cfRule>
    <cfRule type="expression" priority="1047" dxfId="2" stopIfTrue="1">
      <formula>AND(D$323&lt;&gt;"",D324="")</formula>
    </cfRule>
    <cfRule type="expression" priority="1048" dxfId="3" stopIfTrue="1">
      <formula>AND(D324="",NOT(D$323&lt;&gt;""))</formula>
    </cfRule>
  </conditionalFormatting>
  <conditionalFormatting sqref="D325:AG325">
    <cfRule type="expression" priority="1049" dxfId="0" stopIfTrue="1">
      <formula>AND(D325&lt;&gt;"",COUNTA('2- AMLE'!$D$37:$AG$37)=0,NOT(COUNTIF('2- AMLE'!$D$37:$AG$37,"Virtual IBANs")&gt;0))</formula>
    </cfRule>
    <cfRule type="expression" priority="1050" dxfId="1" stopIfTrue="1">
      <formula>AND(D325&lt;&gt;"",NOT(COUNTA('2- AMLE'!$D$37:$AG$37)=0),NOT(COUNTIF('2- AMLE'!$D$37:$AG$37,"Virtual IBANs")&gt;0))</formula>
    </cfRule>
    <cfRule type="expression" priority="1051" dxfId="2" stopIfTrue="1">
      <formula>AND(COUNTIF('2- AMLE'!$D$37:$AG$37,"Virtual IBANs")&gt;0,D325="")</formula>
    </cfRule>
    <cfRule type="expression" priority="1052" dxfId="3" stopIfTrue="1">
      <formula>AND(D325="",NOT(COUNTIF('2- AMLE'!$D$37:$AG$37,"Virtual IBANs")&gt;0))</formula>
    </cfRule>
  </conditionalFormatting>
  <conditionalFormatting sqref="D326:AG326">
    <cfRule type="expression" priority="1053" dxfId="0" stopIfTrue="1">
      <formula>AND(D326&lt;&gt;"",D$325="",NOT(D$325&lt;&gt;""))</formula>
    </cfRule>
    <cfRule type="expression" priority="1054" dxfId="1" stopIfTrue="1">
      <formula>AND(D326&lt;&gt;"",NOT(D$325=""),NOT(D$325&lt;&gt;""))</formula>
    </cfRule>
    <cfRule type="expression" priority="1055" dxfId="2" stopIfTrue="1">
      <formula>AND(D$325&lt;&gt;"",D326="")</formula>
    </cfRule>
    <cfRule type="expression" priority="1056" dxfId="3" stopIfTrue="1">
      <formula>AND(D326="",NOT(D$325&lt;&gt;""))</formula>
    </cfRule>
  </conditionalFormatting>
  <conditionalFormatting sqref="D327:AG327">
    <cfRule type="expression" priority="1057" dxfId="0" stopIfTrue="1">
      <formula>AND(D327&lt;&gt;"",COUNTA('2- AMLE'!$D$37:$AG$37)=0,NOT(COUNTIF('2- AMLE'!$D$37:$AG$37,"Prepaid Cards")&gt;0))</formula>
    </cfRule>
    <cfRule type="expression" priority="1058" dxfId="1" stopIfTrue="1">
      <formula>AND(D327&lt;&gt;"",NOT(COUNTA('2- AMLE'!$D$37:$AG$37)=0),NOT(COUNTIF('2- AMLE'!$D$37:$AG$37,"Prepaid Cards")&gt;0))</formula>
    </cfRule>
    <cfRule type="expression" priority="1059" dxfId="2" stopIfTrue="1">
      <formula>AND(COUNTIF('2- AMLE'!$D$37:$AG$37,"Prepaid Cards")&gt;0,D327="")</formula>
    </cfRule>
    <cfRule type="expression" priority="1060" dxfId="3" stopIfTrue="1">
      <formula>AND(D327="",NOT(COUNTIF('2- AMLE'!$D$37:$AG$37,"Prepaid Cards")&gt;0))</formula>
    </cfRule>
  </conditionalFormatting>
  <conditionalFormatting sqref="D328:AG328">
    <cfRule type="expression" priority="1061" dxfId="0" stopIfTrue="1">
      <formula>AND(D328&lt;&gt;"",D$327="",NOT(D$327&lt;&gt;""))</formula>
    </cfRule>
    <cfRule type="expression" priority="1062" dxfId="1" stopIfTrue="1">
      <formula>AND(D328&lt;&gt;"",NOT(D$327=""),NOT(D$327&lt;&gt;""))</formula>
    </cfRule>
    <cfRule type="expression" priority="1063" dxfId="2" stopIfTrue="1">
      <formula>AND(D$327&lt;&gt;"",D328="")</formula>
    </cfRule>
    <cfRule type="expression" priority="1064" dxfId="3" stopIfTrue="1">
      <formula>AND(D328="",NOT(D$327&lt;&gt;""))</formula>
    </cfRule>
  </conditionalFormatting>
  <conditionalFormatting sqref="D329:AG329">
    <cfRule type="expression" priority="1065" dxfId="0" stopIfTrue="1">
      <formula>AND(D329&lt;&gt;"",COUNTA('2- AMLE'!$D$37:$AG$37)=0,NOT(COUNTIF('2- AMLE'!$D$37:$AG$37,"Prepaid Cards")&gt;0))</formula>
    </cfRule>
    <cfRule type="expression" priority="1066" dxfId="1" stopIfTrue="1">
      <formula>AND(D329&lt;&gt;"",NOT(COUNTA('2- AMLE'!$D$37:$AG$37)=0),NOT(COUNTIF('2- AMLE'!$D$37:$AG$37,"Prepaid Cards")&gt;0))</formula>
    </cfRule>
    <cfRule type="expression" priority="1067" dxfId="2" stopIfTrue="1">
      <formula>AND(COUNTIF('2- AMLE'!$D$37:$AG$37,"Prepaid Cards")&gt;0,D329="")</formula>
    </cfRule>
    <cfRule type="expression" priority="1068" dxfId="3" stopIfTrue="1">
      <formula>AND(D329="",NOT(COUNTIF('2- AMLE'!$D$37:$AG$37,"Prepaid Cards")&gt;0))</formula>
    </cfRule>
  </conditionalFormatting>
  <conditionalFormatting sqref="D330:AG330">
    <cfRule type="expression" priority="1069" dxfId="0" stopIfTrue="1">
      <formula>AND(D330&lt;&gt;"",D$329="",NOT(D$329&lt;&gt;""))</formula>
    </cfRule>
    <cfRule type="expression" priority="1070" dxfId="1" stopIfTrue="1">
      <formula>AND(D330&lt;&gt;"",NOT(D$329=""),NOT(D$329&lt;&gt;""))</formula>
    </cfRule>
    <cfRule type="expression" priority="1071" dxfId="2" stopIfTrue="1">
      <formula>AND(D$329&lt;&gt;"",D330="")</formula>
    </cfRule>
    <cfRule type="expression" priority="1072" dxfId="3" stopIfTrue="1">
      <formula>AND(D330="",NOT(D$329&lt;&gt;""))</formula>
    </cfRule>
  </conditionalFormatting>
  <conditionalFormatting sqref="D331:AG331">
    <cfRule type="expression" priority="1073" dxfId="0" stopIfTrue="1">
      <formula>AND(D331&lt;&gt;"",COUNTA('2- AMLE'!$D$37:$AG$37)=0,NOT(COUNTIF('2- AMLE'!$D$37:$AG$37,"Prepaid Cards")&gt;0))</formula>
    </cfRule>
    <cfRule type="expression" priority="1074" dxfId="1" stopIfTrue="1">
      <formula>AND(D331&lt;&gt;"",NOT(COUNTA('2- AMLE'!$D$37:$AG$37)=0),NOT(COUNTIF('2- AMLE'!$D$37:$AG$37,"Prepaid Cards")&gt;0))</formula>
    </cfRule>
    <cfRule type="expression" priority="1075" dxfId="2" stopIfTrue="1">
      <formula>AND(COUNTIF('2- AMLE'!$D$37:$AG$37,"Prepaid Cards")&gt;0,D331="")</formula>
    </cfRule>
    <cfRule type="expression" priority="1076" dxfId="3" stopIfTrue="1">
      <formula>AND(D331="",NOT(COUNTIF('2- AMLE'!$D$37:$AG$37,"Prepaid Cards")&gt;0))</formula>
    </cfRule>
  </conditionalFormatting>
  <conditionalFormatting sqref="D332:AG332">
    <cfRule type="expression" priority="1077" dxfId="0" stopIfTrue="1">
      <formula>AND(D332&lt;&gt;"",D$331="",NOT(D$331&lt;&gt;""))</formula>
    </cfRule>
    <cfRule type="expression" priority="1078" dxfId="1" stopIfTrue="1">
      <formula>AND(D332&lt;&gt;"",NOT(D$331=""),NOT(D$331&lt;&gt;""))</formula>
    </cfRule>
    <cfRule type="expression" priority="1079" dxfId="2" stopIfTrue="1">
      <formula>AND(D$331&lt;&gt;"",D332="")</formula>
    </cfRule>
    <cfRule type="expression" priority="1080" dxfId="3" stopIfTrue="1">
      <formula>AND(D332="",NOT(D$331&lt;&gt;""))</formula>
    </cfRule>
  </conditionalFormatting>
  <conditionalFormatting sqref="D333:AG333">
    <cfRule type="expression" priority="1081" dxfId="0" stopIfTrue="1">
      <formula>AND(D333&lt;&gt;"",COUNTA('2- AMLE'!$D$37:$AG$37)=0,NOT(COUNTIF('2- AMLE'!$D$37:$AG$37,"Prepaid Cards")&gt;0))</formula>
    </cfRule>
    <cfRule type="expression" priority="1082" dxfId="1" stopIfTrue="1">
      <formula>AND(D333&lt;&gt;"",NOT(COUNTA('2- AMLE'!$D$37:$AG$37)=0),NOT(COUNTIF('2- AMLE'!$D$37:$AG$37,"Prepaid Cards")&gt;0))</formula>
    </cfRule>
    <cfRule type="expression" priority="1083" dxfId="2" stopIfTrue="1">
      <formula>AND(COUNTIF('2- AMLE'!$D$37:$AG$37,"Prepaid Cards")&gt;0,D333="")</formula>
    </cfRule>
    <cfRule type="expression" priority="1084" dxfId="3" stopIfTrue="1">
      <formula>AND(D333="",NOT(COUNTIF('2- AMLE'!$D$37:$AG$37,"Prepaid Cards")&gt;0))</formula>
    </cfRule>
  </conditionalFormatting>
  <conditionalFormatting sqref="D334:AG334">
    <cfRule type="expression" priority="1085" dxfId="0" stopIfTrue="1">
      <formula>AND(D334&lt;&gt;"",D$333="",NOT(D$333&lt;&gt;""))</formula>
    </cfRule>
    <cfRule type="expression" priority="1086" dxfId="1" stopIfTrue="1">
      <formula>AND(D334&lt;&gt;"",NOT(D$333=""),NOT(D$333&lt;&gt;""))</formula>
    </cfRule>
    <cfRule type="expression" priority="1087" dxfId="2" stopIfTrue="1">
      <formula>AND(D$333&lt;&gt;"",D334="")</formula>
    </cfRule>
    <cfRule type="expression" priority="1088" dxfId="3" stopIfTrue="1">
      <formula>AND(D334="",NOT(D$333&lt;&gt;""))</formula>
    </cfRule>
  </conditionalFormatting>
  <conditionalFormatting sqref="D335:AG335">
    <cfRule type="expression" priority="1089" dxfId="0" stopIfTrue="1">
      <formula>AND(D335&lt;&gt;"",COUNTA('2- AMLE'!$D$37:$AG$37)=0,NOT(COUNTIF('2- AMLE'!$D$37:$AG$37,"Lending/ Factoring")&gt;0))</formula>
    </cfRule>
    <cfRule type="expression" priority="1090" dxfId="1" stopIfTrue="1">
      <formula>AND(D335&lt;&gt;"",NOT(COUNTA('2- AMLE'!$D$37:$AG$37)=0),NOT(COUNTIF('2- AMLE'!$D$37:$AG$37,"Lending/ Factoring")&gt;0))</formula>
    </cfRule>
    <cfRule type="expression" priority="1091" dxfId="2" stopIfTrue="1">
      <formula>AND(COUNTIF('2- AMLE'!$D$37:$AG$37,"Lending/ Factoring")&gt;0,D335="")</formula>
    </cfRule>
    <cfRule type="expression" priority="1092" dxfId="3" stopIfTrue="1">
      <formula>AND(D335="",NOT(COUNTIF('2- AMLE'!$D$37:$AG$37,"Lending/ Factoring")&gt;0))</formula>
    </cfRule>
  </conditionalFormatting>
  <conditionalFormatting sqref="D336:AG336">
    <cfRule type="expression" priority="1093" dxfId="0" stopIfTrue="1">
      <formula>AND(D336&lt;&gt;"",D$335="",NOT(D$335&lt;&gt;""))</formula>
    </cfRule>
    <cfRule type="expression" priority="1094" dxfId="1" stopIfTrue="1">
      <formula>AND(D336&lt;&gt;"",NOT(D$335=""),NOT(D$335&lt;&gt;""))</formula>
    </cfRule>
    <cfRule type="expression" priority="1095" dxfId="2" stopIfTrue="1">
      <formula>AND(D$335&lt;&gt;"",D336="")</formula>
    </cfRule>
    <cfRule type="expression" priority="1096" dxfId="3" stopIfTrue="1">
      <formula>AND(D336="",NOT(D$335&lt;&gt;""))</formula>
    </cfRule>
  </conditionalFormatting>
  <conditionalFormatting sqref="D337:AG337">
    <cfRule type="expression" priority="1097" dxfId="0" stopIfTrue="1">
      <formula>AND(D337&lt;&gt;"",COUNTA('2- AMLE'!$D$37:$AG$37)=0,NOT(COUNTIF('2- AMLE'!$D$37:$AG$37,"Lending/ Factoring")&gt;0))</formula>
    </cfRule>
    <cfRule type="expression" priority="1098" dxfId="1" stopIfTrue="1">
      <formula>AND(D337&lt;&gt;"",NOT(COUNTA('2- AMLE'!$D$37:$AG$37)=0),NOT(COUNTIF('2- AMLE'!$D$37:$AG$37,"Lending/ Factoring")&gt;0))</formula>
    </cfRule>
    <cfRule type="expression" priority="1099" dxfId="2" stopIfTrue="1">
      <formula>AND(COUNTIF('2- AMLE'!$D$37:$AG$37,"Lending/ Factoring")&gt;0,D337="")</formula>
    </cfRule>
    <cfRule type="expression" priority="1100" dxfId="3" stopIfTrue="1">
      <formula>AND(D337="",NOT(COUNTIF('2- AMLE'!$D$37:$AG$37,"Lending/ Factoring")&gt;0))</formula>
    </cfRule>
  </conditionalFormatting>
  <conditionalFormatting sqref="D338:AG338">
    <cfRule type="expression" priority="1101" dxfId="0" stopIfTrue="1">
      <formula>AND(D338&lt;&gt;"",D$337="",NOT(D$337&lt;&gt;""))</formula>
    </cfRule>
    <cfRule type="expression" priority="1102" dxfId="1" stopIfTrue="1">
      <formula>AND(D338&lt;&gt;"",NOT(D$337=""),NOT(D$337&lt;&gt;""))</formula>
    </cfRule>
    <cfRule type="expression" priority="1103" dxfId="2" stopIfTrue="1">
      <formula>AND(D$337&lt;&gt;"",D338="")</formula>
    </cfRule>
    <cfRule type="expression" priority="1104" dxfId="3" stopIfTrue="1">
      <formula>AND(D338="",NOT(D$337&lt;&gt;""))</formula>
    </cfRule>
  </conditionalFormatting>
  <conditionalFormatting sqref="D339:AG339">
    <cfRule type="expression" priority="1105" dxfId="0" stopIfTrue="1">
      <formula>AND(D339&lt;&gt;"",COUNTA('2- AMLE'!$D$37:$AG$37)=0,NOT(COUNTIF('2- AMLE'!$D$37:$AG$37,"Lending/ Factoring")&gt;0))</formula>
    </cfRule>
    <cfRule type="expression" priority="1106" dxfId="1" stopIfTrue="1">
      <formula>AND(D339&lt;&gt;"",NOT(COUNTA('2- AMLE'!$D$37:$AG$37)=0),NOT(COUNTIF('2- AMLE'!$D$37:$AG$37,"Lending/ Factoring")&gt;0))</formula>
    </cfRule>
    <cfRule type="expression" priority="1107" dxfId="2" stopIfTrue="1">
      <formula>AND(COUNTIF('2- AMLE'!$D$37:$AG$37,"Lending/ Factoring")&gt;0,D339="")</formula>
    </cfRule>
    <cfRule type="expression" priority="1108" dxfId="3" stopIfTrue="1">
      <formula>AND(D339="",NOT(COUNTIF('2- AMLE'!$D$37:$AG$37,"Lending/ Factoring")&gt;0))</formula>
    </cfRule>
  </conditionalFormatting>
  <conditionalFormatting sqref="D340:AG340">
    <cfRule type="expression" priority="1109" dxfId="0" stopIfTrue="1">
      <formula>AND(D340&lt;&gt;"",D$339="",NOT(D$339&lt;&gt;""))</formula>
    </cfRule>
    <cfRule type="expression" priority="1110" dxfId="1" stopIfTrue="1">
      <formula>AND(D340&lt;&gt;"",NOT(D$339=""),NOT(D$339&lt;&gt;""))</formula>
    </cfRule>
    <cfRule type="expression" priority="1111" dxfId="2" stopIfTrue="1">
      <formula>AND(D$339&lt;&gt;"",D340="")</formula>
    </cfRule>
    <cfRule type="expression" priority="1112" dxfId="3" stopIfTrue="1">
      <formula>AND(D340="",NOT(D$339&lt;&gt;""))</formula>
    </cfRule>
  </conditionalFormatting>
  <conditionalFormatting sqref="D341:AG341">
    <cfRule type="expression" priority="1113" dxfId="0" stopIfTrue="1">
      <formula>AND(D341&lt;&gt;"",COUNTA('2- AMLE'!$D$37:$AG$37)=0,NOT(COUNTIF('2- AMLE'!$D$37:$AG$37,"Lending/ Factoring")&gt;0))</formula>
    </cfRule>
    <cfRule type="expression" priority="1114" dxfId="1" stopIfTrue="1">
      <formula>AND(D341&lt;&gt;"",NOT(COUNTA('2- AMLE'!$D$37:$AG$37)=0),NOT(COUNTIF('2- AMLE'!$D$37:$AG$37,"Lending/ Factoring")&gt;0))</formula>
    </cfRule>
    <cfRule type="expression" priority="1115" dxfId="2" stopIfTrue="1">
      <formula>AND(COUNTIF('2- AMLE'!$D$37:$AG$37,"Lending/ Factoring")&gt;0,D341="")</formula>
    </cfRule>
    <cfRule type="expression" priority="1116" dxfId="3" stopIfTrue="1">
      <formula>AND(D341="",NOT(COUNTIF('2- AMLE'!$D$37:$AG$37,"Lending/ Factoring")&gt;0))</formula>
    </cfRule>
  </conditionalFormatting>
  <conditionalFormatting sqref="D342:AG342">
    <cfRule type="expression" priority="1117" dxfId="0" stopIfTrue="1">
      <formula>AND(D342&lt;&gt;"",D$341="",NOT(D$341&lt;&gt;""))</formula>
    </cfRule>
    <cfRule type="expression" priority="1118" dxfId="1" stopIfTrue="1">
      <formula>AND(D342&lt;&gt;"",NOT(D$341=""),NOT(D$341&lt;&gt;""))</formula>
    </cfRule>
    <cfRule type="expression" priority="1119" dxfId="2" stopIfTrue="1">
      <formula>AND(D$341&lt;&gt;"",D342="")</formula>
    </cfRule>
    <cfRule type="expression" priority="1120" dxfId="3" stopIfTrue="1">
      <formula>AND(D342="",NOT(D$341&lt;&gt;""))</formula>
    </cfRule>
  </conditionalFormatting>
  <conditionalFormatting sqref="D388">
    <cfRule type="expression" priority="1121" dxfId="0" stopIfTrue="1">
      <formula>AND(D388&lt;&gt;"",$D$7="",NOT(AND($D$7&lt;&gt;"",$D$7&gt;0)))</formula>
    </cfRule>
    <cfRule type="expression" priority="1122" dxfId="1" stopIfTrue="1">
      <formula>AND(D388&lt;&gt;"",NOT($D$7=""),NOT(AND($D$7&lt;&gt;"",$D$7&gt;0)))</formula>
    </cfRule>
    <cfRule type="expression" priority="1123" dxfId="2" stopIfTrue="1">
      <formula>AND(AND($D$7&lt;&gt;"",$D$7&gt;0),D388="")</formula>
    </cfRule>
    <cfRule type="expression" priority="1124" dxfId="3" stopIfTrue="1">
      <formula>AND(D388="",NOT(AND($D$7&lt;&gt;"",$D$7&gt;0)))</formula>
    </cfRule>
  </conditionalFormatting>
  <conditionalFormatting sqref="D389">
    <cfRule type="expression" priority="1125" dxfId="0" stopIfTrue="1">
      <formula>AND(D389&lt;&gt;"",$D$7="",NOT(AND($D$7&lt;&gt;"",$D$7&gt;0)))</formula>
    </cfRule>
    <cfRule type="expression" priority="1126" dxfId="1" stopIfTrue="1">
      <formula>AND(D389&lt;&gt;"",NOT($D$7=""),NOT(AND($D$7&lt;&gt;"",$D$7&gt;0)))</formula>
    </cfRule>
    <cfRule type="expression" priority="1127" dxfId="2" stopIfTrue="1">
      <formula>AND(AND($D$7&lt;&gt;"",$D$7&gt;0),D389="")</formula>
    </cfRule>
    <cfRule type="expression" priority="1128" dxfId="3" stopIfTrue="1">
      <formula>AND(D389="",NOT(AND($D$7&lt;&gt;"",$D$7&gt;0)))</formula>
    </cfRule>
  </conditionalFormatting>
  <conditionalFormatting sqref="D390">
    <cfRule type="expression" priority="1129" dxfId="0" stopIfTrue="1">
      <formula>AND(D390&lt;&gt;"",$D$7="",NOT(AND($D$7&lt;&gt;"",$D$7&gt;0)))</formula>
    </cfRule>
    <cfRule type="expression" priority="1130" dxfId="1" stopIfTrue="1">
      <formula>AND(D390&lt;&gt;"",NOT($D$7=""),NOT(AND($D$7&lt;&gt;"",$D$7&gt;0)))</formula>
    </cfRule>
    <cfRule type="expression" priority="1131" dxfId="2" stopIfTrue="1">
      <formula>AND(AND($D$7&lt;&gt;"",$D$7&gt;0),D390="")</formula>
    </cfRule>
    <cfRule type="expression" priority="1132" dxfId="3" stopIfTrue="1">
      <formula>AND(D390="",NOT(AND($D$7&lt;&gt;"",$D$7&gt;0)))</formula>
    </cfRule>
  </conditionalFormatting>
  <conditionalFormatting sqref="D391">
    <cfRule type="expression" priority="1133" dxfId="0" stopIfTrue="1">
      <formula>AND(D391&lt;&gt;"",$D$7="",NOT(AND($D$7&lt;&gt;"",$D$7&gt;0)))</formula>
    </cfRule>
    <cfRule type="expression" priority="1134" dxfId="1" stopIfTrue="1">
      <formula>AND(D391&lt;&gt;"",NOT($D$7=""),NOT(AND($D$7&lt;&gt;"",$D$7&gt;0)))</formula>
    </cfRule>
    <cfRule type="expression" priority="1135" dxfId="2" stopIfTrue="1">
      <formula>AND(AND($D$7&lt;&gt;"",$D$7&gt;0),D391="")</formula>
    </cfRule>
    <cfRule type="expression" priority="1136" dxfId="3" stopIfTrue="1">
      <formula>AND(D391="",NOT(AND($D$7&lt;&gt;"",$D$7&gt;0)))</formula>
    </cfRule>
  </conditionalFormatting>
  <conditionalFormatting sqref="D395">
    <cfRule type="expression" priority="1137" dxfId="0" stopIfTrue="1">
      <formula>AND(D395&lt;&gt;"",$D$7="",NOT(AND($D$7&lt;&gt;"",$D$7&gt;0)))</formula>
    </cfRule>
    <cfRule type="expression" priority="1138" dxfId="1" stopIfTrue="1">
      <formula>AND(D395&lt;&gt;"",NOT($D$7=""),NOT(AND($D$7&lt;&gt;"",$D$7&gt;0)))</formula>
    </cfRule>
    <cfRule type="expression" priority="1139" dxfId="2" stopIfTrue="1">
      <formula>AND(AND($D$7&lt;&gt;"",$D$7&gt;0),D395="")</formula>
    </cfRule>
    <cfRule type="expression" priority="1140" dxfId="3" stopIfTrue="1">
      <formula>AND(D395="",NOT(AND($D$7&lt;&gt;"",$D$7&gt;0)))</formula>
    </cfRule>
  </conditionalFormatting>
  <conditionalFormatting sqref="D396">
    <cfRule type="expression" priority="1141" dxfId="0" stopIfTrue="1">
      <formula>AND(D396&lt;&gt;"",$D$7="",NOT(AND($D$7&lt;&gt;"",$D$7&gt;0)))</formula>
    </cfRule>
    <cfRule type="expression" priority="1142" dxfId="1" stopIfTrue="1">
      <formula>AND(D396&lt;&gt;"",NOT($D$7=""),NOT(AND($D$7&lt;&gt;"",$D$7&gt;0)))</formula>
    </cfRule>
    <cfRule type="expression" priority="1143" dxfId="2" stopIfTrue="1">
      <formula>AND(AND($D$7&lt;&gt;"",$D$7&gt;0),D396="")</formula>
    </cfRule>
    <cfRule type="expression" priority="1144" dxfId="3" stopIfTrue="1">
      <formula>AND(D396="",NOT(AND($D$7&lt;&gt;"",$D$7&gt;0)))</formula>
    </cfRule>
  </conditionalFormatting>
  <conditionalFormatting sqref="D397">
    <cfRule type="expression" priority="1145" dxfId="0" stopIfTrue="1">
      <formula>AND(D397&lt;&gt;"",$D$7="",NOT(AND($D$7&lt;&gt;"",$D$7&gt;0)))</formula>
    </cfRule>
    <cfRule type="expression" priority="1146" dxfId="1" stopIfTrue="1">
      <formula>AND(D397&lt;&gt;"",NOT($D$7=""),NOT(AND($D$7&lt;&gt;"",$D$7&gt;0)))</formula>
    </cfRule>
    <cfRule type="expression" priority="1147" dxfId="2" stopIfTrue="1">
      <formula>AND(AND($D$7&lt;&gt;"",$D$7&gt;0),D397="")</formula>
    </cfRule>
    <cfRule type="expression" priority="1148" dxfId="3" stopIfTrue="1">
      <formula>AND(D397="",NOT(AND($D$7&lt;&gt;"",$D$7&gt;0)))</formula>
    </cfRule>
  </conditionalFormatting>
  <conditionalFormatting sqref="D398">
    <cfRule type="expression" priority="1149" dxfId="0" stopIfTrue="1">
      <formula>AND(D398&lt;&gt;"",$D$7="",NOT(AND($D$7&lt;&gt;"",$D$7&gt;0)))</formula>
    </cfRule>
    <cfRule type="expression" priority="1150" dxfId="1" stopIfTrue="1">
      <formula>AND(D398&lt;&gt;"",NOT($D$7=""),NOT(AND($D$7&lt;&gt;"",$D$7&gt;0)))</formula>
    </cfRule>
    <cfRule type="expression" priority="1151" dxfId="2" stopIfTrue="1">
      <formula>AND(AND($D$7&lt;&gt;"",$D$7&gt;0),D398="")</formula>
    </cfRule>
    <cfRule type="expression" priority="1152" dxfId="3" stopIfTrue="1">
      <formula>AND(D398="",NOT(AND($D$7&lt;&gt;"",$D$7&gt;0)))</formula>
    </cfRule>
  </conditionalFormatting>
  <conditionalFormatting sqref="D399">
    <cfRule type="expression" priority="1153" dxfId="0" stopIfTrue="1">
      <formula>AND(D399&lt;&gt;"",$D$7="",NOT(AND($D$7&lt;&gt;"",$D$7&gt;0)))</formula>
    </cfRule>
    <cfRule type="expression" priority="1154" dxfId="1" stopIfTrue="1">
      <formula>AND(D399&lt;&gt;"",NOT($D$7=""),NOT(AND($D$7&lt;&gt;"",$D$7&gt;0)))</formula>
    </cfRule>
    <cfRule type="expression" priority="1155" dxfId="2" stopIfTrue="1">
      <formula>AND(AND($D$7&lt;&gt;"",$D$7&gt;0),D399="")</formula>
    </cfRule>
    <cfRule type="expression" priority="1156" dxfId="3" stopIfTrue="1">
      <formula>AND(D399="",NOT(AND($D$7&lt;&gt;"",$D$7&gt;0)))</formula>
    </cfRule>
  </conditionalFormatting>
  <conditionalFormatting sqref="D402">
    <cfRule type="expression" priority="1157" dxfId="0" stopIfTrue="1">
      <formula>AND(D402&lt;&gt;"",$D$401="",NOT(AND($D$401&lt;&gt;"",$D$401="Yes")))</formula>
    </cfRule>
    <cfRule type="expression" priority="1158" dxfId="1" stopIfTrue="1">
      <formula>AND(D402&lt;&gt;"",NOT($D$401=""),NOT(AND($D$401&lt;&gt;"",$D$401="Yes")))</formula>
    </cfRule>
    <cfRule type="expression" priority="1159" dxfId="2" stopIfTrue="1">
      <formula>AND(AND($D$401&lt;&gt;"",$D$401="Yes"),D402="")</formula>
    </cfRule>
    <cfRule type="expression" priority="1160" dxfId="3" stopIfTrue="1">
      <formula>AND(D402="",NOT(AND($D$401&lt;&gt;"",$D$401="Yes")))</formula>
    </cfRule>
  </conditionalFormatting>
  <conditionalFormatting sqref="D403">
    <cfRule type="expression" priority="1161" dxfId="0" stopIfTrue="1">
      <formula>AND(D403&lt;&gt;"",COUNTA('2- AMLE'!$D$402:$D$402)=0,NOT(COUNTIF('2- AMLE'!$D$402:$D$402,"Not Automated")&gt;0))</formula>
    </cfRule>
    <cfRule type="expression" priority="1162" dxfId="1" stopIfTrue="1">
      <formula>AND(D403&lt;&gt;"",NOT(COUNTA('2- AMLE'!$D$402:$D$402)=0),NOT(COUNTIF('2- AMLE'!$D$402:$D$402,"Not Automated")&gt;0))</formula>
    </cfRule>
    <cfRule type="expression" priority="1163" dxfId="2" stopIfTrue="1">
      <formula>AND(COUNTIF('2- AMLE'!$D$402:$D$402,"Not Automated")&gt;0,D403="")</formula>
    </cfRule>
    <cfRule type="expression" priority="1164" dxfId="3" stopIfTrue="1">
      <formula>AND(D403="",NOT(COUNTIF('2- AMLE'!$D$402:$D$402,"Not Automated")&gt;0))</formula>
    </cfRule>
  </conditionalFormatting>
  <conditionalFormatting sqref="D404">
    <cfRule type="expression" priority="1165" dxfId="0" stopIfTrue="1">
      <formula>AND(D404&lt;&gt;"",COUNTA('2- AMLE'!$D$402:$D$402)=0,NOT(COUNTIF('2- AMLE'!$D$402:$D$402,"At least partially automated")&gt;0))</formula>
    </cfRule>
    <cfRule type="expression" priority="1166" dxfId="1" stopIfTrue="1">
      <formula>AND(D404&lt;&gt;"",NOT(COUNTA('2- AMLE'!$D$402:$D$402)=0),NOT(COUNTIF('2- AMLE'!$D$402:$D$402,"At least partially automated")&gt;0))</formula>
    </cfRule>
    <cfRule type="expression" priority="1167" dxfId="2" stopIfTrue="1">
      <formula>AND(COUNTIF('2- AMLE'!$D$402:$D$402,"At least partially automated")&gt;0,D404="")</formula>
    </cfRule>
    <cfRule type="expression" priority="1168" dxfId="3" stopIfTrue="1">
      <formula>AND(D404="",NOT(COUNTIF('2- AMLE'!$D$402:$D$402,"At least partially automated")&gt;0))</formula>
    </cfRule>
  </conditionalFormatting>
  <conditionalFormatting sqref="D405">
    <cfRule type="expression" priority="1169" dxfId="0" stopIfTrue="1">
      <formula>AND(D405&lt;&gt;"",COUNTA('2- AMLE'!$D$402:$D$402)=0,NOT(COUNTIF('2- AMLE'!$D$402:$D$402,"At least partially automated")&gt;0))</formula>
    </cfRule>
    <cfRule type="expression" priority="1170" dxfId="1" stopIfTrue="1">
      <formula>AND(D405&lt;&gt;"",NOT(COUNTA('2- AMLE'!$D$402:$D$402)=0),NOT(COUNTIF('2- AMLE'!$D$402:$D$402,"At least partially automated")&gt;0))</formula>
    </cfRule>
    <cfRule type="expression" priority="1171" dxfId="2" stopIfTrue="1">
      <formula>AND(COUNTIF('2- AMLE'!$D$402:$D$402,"At least partially automated")&gt;0,D405="")</formula>
    </cfRule>
    <cfRule type="expression" priority="1172" dxfId="3" stopIfTrue="1">
      <formula>AND(D405="",NOT(COUNTIF('2- AMLE'!$D$402:$D$402,"At least partially automated")&gt;0))</formula>
    </cfRule>
  </conditionalFormatting>
  <conditionalFormatting sqref="D406">
    <cfRule type="expression" priority="1173" dxfId="0" stopIfTrue="1">
      <formula>AND(D406&lt;&gt;"",COUNTA('2- AMLE'!$D$402:$D$402)=0,NOT(COUNTIF('2- AMLE'!$D$402:$D$402,"At least partially automated")&gt;0))</formula>
    </cfRule>
    <cfRule type="expression" priority="1174" dxfId="1" stopIfTrue="1">
      <formula>AND(D406&lt;&gt;"",NOT(COUNTA('2- AMLE'!$D$402:$D$402)=0),NOT(COUNTIF('2- AMLE'!$D$402:$D$402,"At least partially automated")&gt;0))</formula>
    </cfRule>
    <cfRule type="expression" priority="1175" dxfId="2" stopIfTrue="1">
      <formula>AND(COUNTIF('2- AMLE'!$D$402:$D$402,"At least partially automated")&gt;0,D406="")</formula>
    </cfRule>
    <cfRule type="expression" priority="1176" dxfId="3" stopIfTrue="1">
      <formula>AND(D406="",NOT(COUNTIF('2- AMLE'!$D$402:$D$402,"At least partially automated")&gt;0))</formula>
    </cfRule>
  </conditionalFormatting>
  <conditionalFormatting sqref="D407">
    <cfRule type="expression" priority="1177" dxfId="0" stopIfTrue="1">
      <formula>AND(D407&lt;&gt;"",COUNTA('2- AMLE'!$D$402:$D$402)=0,NOT(COUNTIF('2- AMLE'!$D$402:$D$402,"At least partially automated")&gt;0))</formula>
    </cfRule>
    <cfRule type="expression" priority="1178" dxfId="1" stopIfTrue="1">
      <formula>AND(D407&lt;&gt;"",NOT(COUNTA('2- AMLE'!$D$402:$D$402)=0),NOT(COUNTIF('2- AMLE'!$D$402:$D$402,"At least partially automated")&gt;0))</formula>
    </cfRule>
    <cfRule type="expression" priority="1179" dxfId="2" stopIfTrue="1">
      <formula>AND(COUNTIF('2- AMLE'!$D$402:$D$402,"At least partially automated")&gt;0,D407="")</formula>
    </cfRule>
    <cfRule type="expression" priority="1180" dxfId="3" stopIfTrue="1">
      <formula>AND(D407="",NOT(COUNTIF('2- AMLE'!$D$402:$D$402,"At least partially automated")&gt;0))</formula>
    </cfRule>
  </conditionalFormatting>
  <conditionalFormatting sqref="D408">
    <cfRule type="expression" priority="1181" dxfId="0" stopIfTrue="1">
      <formula>AND(D408&lt;&gt;"",COUNTA('2- AMLE'!$D$402:$D$402)=0,NOT(COUNTIF('2- AMLE'!$D$402:$D$402,"At least partially automated")&gt;0))</formula>
    </cfRule>
    <cfRule type="expression" priority="1182" dxfId="1" stopIfTrue="1">
      <formula>AND(D408&lt;&gt;"",NOT(COUNTA('2- AMLE'!$D$402:$D$402)=0),NOT(COUNTIF('2- AMLE'!$D$402:$D$402,"At least partially automated")&gt;0))</formula>
    </cfRule>
    <cfRule type="expression" priority="1183" dxfId="2" stopIfTrue="1">
      <formula>AND(COUNTIF('2- AMLE'!$D$402:$D$402,"At least partially automated")&gt;0,D408="")</formula>
    </cfRule>
    <cfRule type="expression" priority="1184" dxfId="3" stopIfTrue="1">
      <formula>AND(D408="",NOT(COUNTIF('2- AMLE'!$D$402:$D$402,"At least partially automated")&gt;0))</formula>
    </cfRule>
  </conditionalFormatting>
  <conditionalFormatting sqref="D409">
    <cfRule type="expression" priority="1185" dxfId="0" stopIfTrue="1">
      <formula>AND(D409&lt;&gt;"",COUNTA('2- AMLE'!$D$402:$D$402)=0,NOT(COUNTIF('2- AMLE'!$D$402:$D$402,"At least partially automated")&gt;0))</formula>
    </cfRule>
    <cfRule type="expression" priority="1186" dxfId="1" stopIfTrue="1">
      <formula>AND(D409&lt;&gt;"",NOT(COUNTA('2- AMLE'!$D$402:$D$402)=0),NOT(COUNTIF('2- AMLE'!$D$402:$D$402,"At least partially automated")&gt;0))</formula>
    </cfRule>
    <cfRule type="expression" priority="1187" dxfId="2" stopIfTrue="1">
      <formula>AND(COUNTIF('2- AMLE'!$D$402:$D$402,"At least partially automated")&gt;0,D409="")</formula>
    </cfRule>
    <cfRule type="expression" priority="1188" dxfId="3" stopIfTrue="1">
      <formula>AND(D409="",NOT(COUNTIF('2- AMLE'!$D$402:$D$402,"At least partially automated")&gt;0))</formula>
    </cfRule>
  </conditionalFormatting>
  <conditionalFormatting sqref="D410">
    <cfRule type="expression" priority="1189" dxfId="0" stopIfTrue="1">
      <formula>AND(D410&lt;&gt;"",COUNTA('2- AMLE'!$D$402:$D$402)=0,NOT(COUNTIF('2- AMLE'!$D$402:$D$402,"At least partially automated")&gt;0))</formula>
    </cfRule>
    <cfRule type="expression" priority="1190" dxfId="1" stopIfTrue="1">
      <formula>AND(D410&lt;&gt;"",NOT(COUNTA('2- AMLE'!$D$402:$D$402)=0),NOT(COUNTIF('2- AMLE'!$D$402:$D$402,"At least partially automated")&gt;0))</formula>
    </cfRule>
    <cfRule type="expression" priority="1191" dxfId="2" stopIfTrue="1">
      <formula>AND(COUNTIF('2- AMLE'!$D$402:$D$402,"At least partially automated")&gt;0,D410="")</formula>
    </cfRule>
    <cfRule type="expression" priority="1192" dxfId="3" stopIfTrue="1">
      <formula>AND(D410="",NOT(COUNTIF('2- AMLE'!$D$402:$D$402,"At least partially automated")&gt;0))</formula>
    </cfRule>
  </conditionalFormatting>
  <conditionalFormatting sqref="D411">
    <cfRule type="expression" priority="1193" dxfId="0" stopIfTrue="1">
      <formula>AND(D411&lt;&gt;"",COUNTA('2- AMLE'!$D$402:$D$402)=0,NOT(COUNTIF('2- AMLE'!$D$402:$D$402,"At least partially automated")&gt;0))</formula>
    </cfRule>
    <cfRule type="expression" priority="1194" dxfId="1" stopIfTrue="1">
      <formula>AND(D411&lt;&gt;"",NOT(COUNTA('2- AMLE'!$D$402:$D$402)=0),NOT(COUNTIF('2- AMLE'!$D$402:$D$402,"At least partially automated")&gt;0))</formula>
    </cfRule>
    <cfRule type="expression" priority="1195" dxfId="2" stopIfTrue="1">
      <formula>AND(COUNTIF('2- AMLE'!$D$402:$D$402,"At least partially automated")&gt;0,D411="")</formula>
    </cfRule>
    <cfRule type="expression" priority="1196" dxfId="3" stopIfTrue="1">
      <formula>AND(D411="",NOT(COUNTIF('2- AMLE'!$D$402:$D$402,"At least partially automated")&gt;0))</formula>
    </cfRule>
  </conditionalFormatting>
  <conditionalFormatting sqref="D412">
    <cfRule type="expression" priority="1197" dxfId="0" stopIfTrue="1">
      <formula>AND(D412&lt;&gt;"",COUNTA('2- AMLE'!$D$402:$D$402)=0,NOT(COUNTIF('2- AMLE'!$D$402:$D$402,"At least partially automated")&gt;0))</formula>
    </cfRule>
    <cfRule type="expression" priority="1198" dxfId="1" stopIfTrue="1">
      <formula>AND(D412&lt;&gt;"",NOT(COUNTA('2- AMLE'!$D$402:$D$402)=0),NOT(COUNTIF('2- AMLE'!$D$402:$D$402,"At least partially automated")&gt;0))</formula>
    </cfRule>
    <cfRule type="expression" priority="1199" dxfId="2" stopIfTrue="1">
      <formula>AND(COUNTIF('2- AMLE'!$D$402:$D$402,"At least partially automated")&gt;0,D412="")</formula>
    </cfRule>
    <cfRule type="expression" priority="1200" dxfId="3" stopIfTrue="1">
      <formula>AND(D412="",NOT(COUNTIF('2- AMLE'!$D$402:$D$402,"At least partially automated")&gt;0))</formula>
    </cfRule>
  </conditionalFormatting>
  <conditionalFormatting sqref="D442:AG442">
    <cfRule type="expression" priority="1201" dxfId="0" stopIfTrue="1">
      <formula>AND(D442&lt;&gt;"",$D$441="",NOT(AND($D$441&lt;&gt;"",$D$441&gt;=6)))</formula>
    </cfRule>
    <cfRule type="expression" priority="1202" dxfId="1" stopIfTrue="1">
      <formula>AND(D442&lt;&gt;"",NOT($D$441=""),NOT(AND($D$441&lt;&gt;"",$D$441&gt;=6)))</formula>
    </cfRule>
    <cfRule type="expression" priority="1203" dxfId="2" stopIfTrue="1">
      <formula>AND(AND($D$441&lt;&gt;"",$D$441&gt;=6),D442="")</formula>
    </cfRule>
    <cfRule type="expression" priority="1204" dxfId="3" stopIfTrue="1">
      <formula>AND(D442="",NOT(AND($D$441&lt;&gt;"",$D$441&gt;=6)))</formula>
    </cfRule>
  </conditionalFormatting>
  <conditionalFormatting sqref="D443:AG443">
    <cfRule type="expression" priority="1205" dxfId="0" stopIfTrue="1">
      <formula>AND(D443&lt;&gt;"",$D$441="",NOT(AND($D$441&lt;&gt;"",$D$441&gt;=6)))</formula>
    </cfRule>
    <cfRule type="expression" priority="1206" dxfId="1" stopIfTrue="1">
      <formula>AND(D443&lt;&gt;"",NOT($D$441=""),NOT(AND($D$441&lt;&gt;"",$D$441&gt;=6)))</formula>
    </cfRule>
    <cfRule type="expression" priority="1207" dxfId="2" stopIfTrue="1">
      <formula>AND(AND($D$441&lt;&gt;"",$D$441&gt;=6),D443="")</formula>
    </cfRule>
    <cfRule type="expression" priority="1208" dxfId="3" stopIfTrue="1">
      <formula>AND(D443="",NOT(AND($D$441&lt;&gt;"",$D$441&gt;=6)))</formula>
    </cfRule>
  </conditionalFormatting>
  <conditionalFormatting sqref="D444:AG444">
    <cfRule type="expression" priority="1209" dxfId="0" stopIfTrue="1">
      <formula>AND(D444&lt;&gt;"",$D$441="",NOT(AND($D$441&lt;&gt;"",$D$441&gt;=6)))</formula>
    </cfRule>
    <cfRule type="expression" priority="1210" dxfId="1" stopIfTrue="1">
      <formula>AND(D444&lt;&gt;"",NOT($D$441=""),NOT(AND($D$441&lt;&gt;"",$D$441&gt;=6)))</formula>
    </cfRule>
    <cfRule type="expression" priority="1211" dxfId="2" stopIfTrue="1">
      <formula>AND(AND($D$441&lt;&gt;"",$D$441&gt;=6),D444="")</formula>
    </cfRule>
    <cfRule type="expression" priority="1212" dxfId="3" stopIfTrue="1">
      <formula>AND(D444="",NOT(AND($D$441&lt;&gt;"",$D$441&gt;=6)))</formula>
    </cfRule>
  </conditionalFormatting>
  <conditionalFormatting sqref="D446">
    <cfRule type="expression" priority="1213" dxfId="0" stopIfTrue="1">
      <formula>AND(D446&lt;&gt;"",$D$445="",NOT(AND($D$445&lt;&gt;"",$D$445="Yes")))</formula>
    </cfRule>
    <cfRule type="expression" priority="1214" dxfId="1" stopIfTrue="1">
      <formula>AND(D446&lt;&gt;"",NOT($D$445=""),NOT(AND($D$445&lt;&gt;"",$D$445="Yes")))</formula>
    </cfRule>
    <cfRule type="expression" priority="1215" dxfId="2" stopIfTrue="1">
      <formula>AND(AND($D$445&lt;&gt;"",$D$445="Yes"),D446="")</formula>
    </cfRule>
    <cfRule type="expression" priority="1216" dxfId="3" stopIfTrue="1">
      <formula>AND(D446="",NOT(AND($D$445&lt;&gt;"",$D$445="Yes")))</formula>
    </cfRule>
  </conditionalFormatting>
  <conditionalFormatting sqref="D447">
    <cfRule type="expression" priority="1217" dxfId="0" stopIfTrue="1">
      <formula>AND(D447&lt;&gt;"",$D$445="",NOT(AND($D$445&lt;&gt;"",$D$445="Yes")))</formula>
    </cfRule>
    <cfRule type="expression" priority="1218" dxfId="1" stopIfTrue="1">
      <formula>AND(D447&lt;&gt;"",NOT($D$445=""),NOT(AND($D$445&lt;&gt;"",$D$445="Yes")))</formula>
    </cfRule>
    <cfRule type="expression" priority="1219" dxfId="2" stopIfTrue="1">
      <formula>AND(AND($D$445&lt;&gt;"",$D$445="Yes"),D447="")</formula>
    </cfRule>
    <cfRule type="expression" priority="1220" dxfId="3" stopIfTrue="1">
      <formula>AND(D447="",NOT(AND($D$445&lt;&gt;"",$D$445="Yes")))</formula>
    </cfRule>
  </conditionalFormatting>
  <conditionalFormatting sqref="D448">
    <cfRule type="expression" priority="1221" dxfId="0" stopIfTrue="1">
      <formula>AND(D448&lt;&gt;"",$D$445="",NOT(AND($D$445&lt;&gt;"",$D$445="Yes")))</formula>
    </cfRule>
    <cfRule type="expression" priority="1222" dxfId="1" stopIfTrue="1">
      <formula>AND(D448&lt;&gt;"",NOT($D$445=""),NOT(AND($D$445&lt;&gt;"",$D$445="Yes")))</formula>
    </cfRule>
    <cfRule type="expression" priority="1223" dxfId="2" stopIfTrue="1">
      <formula>AND(AND($D$445&lt;&gt;"",$D$445="Yes"),D448="")</formula>
    </cfRule>
    <cfRule type="expression" priority="1224" dxfId="3" stopIfTrue="1">
      <formula>AND(D448="",NOT(AND($D$445&lt;&gt;"",$D$445="Yes")))</formula>
    </cfRule>
  </conditionalFormatting>
  <conditionalFormatting sqref="D449">
    <cfRule type="expression" priority="1225" dxfId="0" stopIfTrue="1">
      <formula>AND(D449&lt;&gt;"",$D$445="",NOT(AND($D$445&lt;&gt;"",$D$445="Yes")))</formula>
    </cfRule>
    <cfRule type="expression" priority="1226" dxfId="1" stopIfTrue="1">
      <formula>AND(D449&lt;&gt;"",NOT($D$445=""),NOT(AND($D$445&lt;&gt;"",$D$445="Yes")))</formula>
    </cfRule>
    <cfRule type="expression" priority="1227" dxfId="2" stopIfTrue="1">
      <formula>AND(AND($D$445&lt;&gt;"",$D$445="Yes"),D449="")</formula>
    </cfRule>
    <cfRule type="expression" priority="1228" dxfId="3" stopIfTrue="1">
      <formula>AND(D449="",NOT(AND($D$445&lt;&gt;"",$D$445="Yes")))</formula>
    </cfRule>
  </conditionalFormatting>
  <conditionalFormatting sqref="D450">
    <cfRule type="expression" priority="1229" dxfId="0" stopIfTrue="1">
      <formula>AND(D450&lt;&gt;"",$D$445="",NOT(AND($D$445&lt;&gt;"",$D$445="Yes")))</formula>
    </cfRule>
    <cfRule type="expression" priority="1230" dxfId="1" stopIfTrue="1">
      <formula>AND(D450&lt;&gt;"",NOT($D$445=""),NOT(AND($D$445&lt;&gt;"",$D$445="Yes")))</formula>
    </cfRule>
    <cfRule type="expression" priority="1231" dxfId="2" stopIfTrue="1">
      <formula>AND(AND($D$445&lt;&gt;"",$D$445="Yes"),D450="")</formula>
    </cfRule>
    <cfRule type="expression" priority="1232" dxfId="3" stopIfTrue="1">
      <formula>AND(D450="",NOT(AND($D$445&lt;&gt;"",$D$445="Yes")))</formula>
    </cfRule>
  </conditionalFormatting>
  <dataValidations count="41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='_lists'!$V$2:$V$11</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=OR(D7="",AND(ISNUMBER(D7),D7&gt;=0,D7&lt;=1000000000000000,MOD(D7,1)=0))</formula1>
    </dataValidation>
    <dataValidation sqref="D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=OR(D8="",AND(ISNUMBER(D8),D8&gt;=0,D8&lt;=1000000000000000,MOD(D8,1)=0))</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=OR(D15="",AND(ISNUMBER(D15),D15&gt;=0,D15&lt;=1000000000000000,MOD(D15,1)=0))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=OR(D24="",AND(ISNUMBER(D24),D24&gt;=0,D24&lt;=1000000000000000,MOD(D24,1)=0))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=OR(D27="",AND(ISNUMBER(D27),D27&gt;=0,D27&lt;=1000000000000000,MOD(D27,1)=0))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number" error="Enter a numeric value between 0 and 1." promptTitle="Number required" prompt="Enter a numeric value between 0 and 1." type="custom" errorStyle="stop">
      <formula1>=OR(D30="",AND(ISNUMBER(D30),D30&gt;=0.0,D30&lt;=1.0))</formula1>
    </dataValidation>
    <dataValidation sqref="D31" showDropDown="0" showInputMessage="1" showErrorMessage="1" allowBlank="1" errorTitle="Invalid number" error="Enter a numeric value between 0 and 1." promptTitle="Number required" prompt="Enter a numeric value between 0 and 1." type="custom" errorStyle="stop">
      <formula1>=OR(D31="",AND(ISNUMBER(D31),D31&gt;=0.0,D31&lt;=1.0))</formula1>
    </dataValidation>
    <dataValidation sqref="D32" showDropDown="0" showInputMessage="1" showErrorMessage="1" allowBlank="1" errorTitle="Invalid number" error="Enter a numeric value between 0 and 1." promptTitle="Number required" prompt="Enter a numeric value between 0 and 1." type="custom" errorStyle="stop">
      <formula1>=OR(D32="",AND(ISNUMBER(D32),D32&gt;=0.0,D32&lt;=1.0))</formula1>
    </dataValidation>
    <dataValidation sqref="D3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7:AG37" showDropDown="0" showInputMessage="1" showErrorMessage="1" allowBlank="1" errorTitle="Invalid value" error="Please select one of the allowed values from the dropdown list." promptTitle="Allowed values" prompt="Select a value from the dropdown list." type="list" errorStyle="stop">
      <formula1>='_lists'!$X$2:$X$22</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 showDropDown="0" showInputMessage="1" showErrorMessage="1" allowBlank="1" errorTitle="Invalid number" error="Enter a numeric value between 0 and 1e+15." promptTitle="Number required" prompt="Enter a numeric value between 0 and 1e+15." type="custom" errorStyle="stop">
      <formula1>=OR(D44="",AND(ISNUMBER(D44),D44&gt;=0.0,D44&lt;=1000000000000000.0))</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number" error="Enter a numeric value between 0 and 1e+15." promptTitle="Number required" prompt="Enter a numeric value between 0 and 1e+15." type="custom" errorStyle="stop">
      <formula1>=OR(D46="",AND(ISNUMBER(D46),D46&gt;=0.0,D46&lt;=1000000000000000.0))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number" error="Enter a numeric value between 0 and 1e+15." promptTitle="Number required" prompt="Enter a numeric value between 0 and 1e+15." type="custom" errorStyle="stop">
      <formula1>=OR(D50="",AND(ISNUMBER(D50),D50&gt;=0.0,D50&lt;=1000000000000000.0))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number" error="Enter a numeric value between 0 and 1e+15." promptTitle="Number required" prompt="Enter a numeric value between 0 and 1e+15." type="custom" errorStyle="stop">
      <formula1>=OR(D52="",AND(ISNUMBER(D52),D52&gt;=0.0,D52&lt;=1000000000000000.0))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number" error="Enter a numeric value between 0 and 1e+15." promptTitle="Number required" prompt="Enter a numeric value between 0 and 1e+15." type="custom" errorStyle="stop">
      <formula1>=OR(D61="",AND(ISNUMBER(D61),D61&gt;=0.0,D61&lt;=1000000000000000.0))</formula1>
    </dataValidation>
    <dataValidation sqref="D62" showDropDown="0" showInputMessage="1" showErrorMessage="1" allowBlank="1" errorTitle="Invalid number" error="Enter a numeric value between 0 and 1e+15." promptTitle="Number required" prompt="Enter a numeric value between 0 and 1e+15." type="custom" errorStyle="stop">
      <formula1>=OR(D62="",AND(ISNUMBER(D62),D62&gt;=0.0,D62&lt;=1000000000000000.0))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6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67" showDropDown="0" showInputMessage="1" showErrorMessage="1" allowBlank="1" errorTitle="Invalid number" error="Enter a numeric value between 0 and 1e+15." promptTitle="Number required" prompt="Enter a numeric value between 0 and 1e+15." type="custom" errorStyle="stop">
      <formula1>=OR(D67="",AND(ISNUMBER(D67),D67&gt;=0.0,D67&lt;=1000000000000000.0))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number" error="Enter a numeric value between 0 and 1e+15." promptTitle="Number required" prompt="Enter a numeric value between 0 and 1e+15." type="custom" errorStyle="stop">
      <formula1>=OR(D69="",AND(ISNUMBER(D69),D69&gt;=0.0,D69&lt;=1000000000000000.0))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number" error="Enter a numeric value between 0 and 1e+15." promptTitle="Number required" prompt="Enter a numeric value between 0 and 1e+15." type="custom" errorStyle="stop">
      <formula1>=OR(D72="",AND(ISNUMBER(D72),D72&gt;=0.0,D72&lt;=1000000000000000.0))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=OR(D77="",AND(ISNUMBER(D77),D77&gt;=0,D77&lt;=1000000000000000,MOD(D77,1)=0))</formula1>
    </dataValidation>
    <dataValidation sqref="D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=OR(D78="",AND(ISNUMBER(D78),D78&gt;=0,D78&lt;=1000000000000000,MOD(D78,1)=0))</formula1>
    </dataValidation>
    <dataValidation sqref="D79" showDropDown="0" showInputMessage="1" showErrorMessage="1" allowBlank="1" errorTitle="Invalid number" error="Enter a numeric value between 0 and 1e+15." promptTitle="Number required" prompt="Enter a numeric value between 0 and 1e+15." type="custom" errorStyle="stop">
      <formula1>=OR(D79="",AND(ISNUMBER(D79),D79&gt;=0.0,D79&lt;=1000000000000000.0))</formula1>
    </dataValidation>
    <dataValidation sqref="D80" showDropDown="0" showInputMessage="1" showErrorMessage="1" allowBlank="1" errorTitle="Invalid number" error="Enter a numeric value between 0 and 1e+15." promptTitle="Number required" prompt="Enter a numeric value between 0 and 1e+15." type="custom" errorStyle="stop">
      <formula1>=OR(D80="",AND(ISNUMBER(D80),D80&gt;=0.0,D80&lt;=1000000000000000.0))</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='_lists'!$Y$2:$Y$7</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=OR(D84="",AND(ISNUMBER(D84),D84&gt;=0,D84&lt;=1000000000000000,MOD(D84,1)=0))</formula1>
    </dataValidation>
    <dataValidation sqref="D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=OR(D86="",AND(ISNUMBER(D86),D86&gt;=0,D86&lt;=1000000000000000,MOD(D86,1)=0))</formula1>
    </dataValidation>
    <dataValidation sqref="D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=OR(D87="",AND(ISNUMBER(D87),D87&gt;=0,D87&lt;=1000000000000000,MOD(D87,1)=0))</formula1>
    </dataValidation>
    <dataValidation sqref="D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=OR(D89="",AND(ISNUMBER(D89),D89&gt;=0,D89&lt;=1000000000000000,MOD(D89,1)=0))</formula1>
    </dataValidation>
    <dataValidation sqref="D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=OR(D91="",AND(ISNUMBER(D91),D91&gt;=0,D91&lt;=1000000000000000,MOD(D91,1)=0))</formula1>
    </dataValidation>
    <dataValidation sqref="D92" showDropDown="0" showInputMessage="1" showErrorMessage="1" allowBlank="1" errorTitle="Invalid number" error="Enter a numeric value between 0 and 1e+15." promptTitle="Number required" prompt="Enter a numeric value between 0 and 1e+15." type="custom" errorStyle="stop">
      <formula1>=OR(D92="",AND(ISNUMBER(D92),D92&gt;=0.0,D92&lt;=1000000000000000.0))</formula1>
    </dataValidation>
    <dataValidation sqref="D93" showDropDown="0" showInputMessage="1" showErrorMessage="1" allowBlank="1" errorTitle="Invalid number" error="Enter a numeric value between 0 and 1e+15." promptTitle="Number required" prompt="Enter a numeric value between 0 and 1e+15." type="custom" errorStyle="stop">
      <formula1>=OR(D93="",AND(ISNUMBER(D93),D93&gt;=0.0,D93&lt;=1000000000000000.0))</formula1>
    </dataValidation>
    <dataValidation sqref="D94" showDropDown="0" showInputMessage="1" showErrorMessage="1" allowBlank="1" errorTitle="Invalid number" error="Enter a numeric value between 0 and 1." promptTitle="Number required" prompt="Enter a numeric value between 0 and 1." type="custom" errorStyle="stop">
      <formula1>=OR(D94="",AND(ISNUMBER(D94),D94&gt;=0.0,D94&lt;=1.0))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number" error="Enter a numeric value between 0 and 1e+15." promptTitle="Number required" prompt="Enter a numeric value between 0 and 1e+15." type="custom" errorStyle="stop">
      <formula1>=OR(D100="",AND(ISNUMBER(D100),D100&gt;=0.0,D100&lt;=1000000000000000.0))</formula1>
    </dataValidation>
    <dataValidation sqref="D101" showDropDown="0" showInputMessage="1" showErrorMessage="1" allowBlank="1" errorTitle="Invalid number" error="Enter a numeric value between 0 and 1e+15." promptTitle="Number required" prompt="Enter a numeric value between 0 and 1e+15." type="custom" errorStyle="stop">
      <formula1>=OR(D101="",AND(ISNUMBER(D101),D101&gt;=0.0,D101&lt;=1000000000000000.0))</formula1>
    </dataValidation>
    <dataValidation sqref="D102" showDropDown="0" showInputMessage="1" showErrorMessage="1" allowBlank="1" errorTitle="Invalid number" error="Enter a numeric value between 0 and 1e+15." promptTitle="Number required" prompt="Enter a numeric value between 0 and 1e+15." type="custom" errorStyle="stop">
      <formula1>=OR(D102="",AND(ISNUMBER(D102),D102&gt;=0.0,D102&lt;=1000000000000000.0))</formula1>
    </dataValidation>
    <dataValidation sqref="D10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=OR(D103="",AND(ISNUMBER(D103),D103&gt;=0,D103&lt;=1000000000000000,MOD(D103,1)=0))</formula1>
    </dataValidation>
    <dataValidation sqref="D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=OR(D105="",AND(ISNUMBER(D105),D105&gt;=0,D105&lt;=1000000000000000,MOD(D105,1)=0))</formula1>
    </dataValidation>
    <dataValidation sqref="D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=OR(D107="",AND(ISNUMBER(D107),D107&gt;=0,D107&lt;=1000000000000000,MOD(D107,1)=0))</formula1>
    </dataValidation>
    <dataValidation sqref="D108" showDropDown="0" showInputMessage="1" showErrorMessage="1" allowBlank="1" errorTitle="Invalid number" error="Enter a numeric value between 0 and 1." promptTitle="Number required" prompt="Enter a numeric value between 0 and 1." type="custom" errorStyle="stop">
      <formula1>=OR(D108="",AND(ISNUMBER(D108),D108&gt;=0.0,D108&lt;=1.0))</formula1>
    </dataValidation>
    <dataValidation sqref="D1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=OR(D109="",AND(ISNUMBER(D109),D109&gt;=0,D109&lt;=1000000000000000,MOD(D109,1)=0))</formula1>
    </dataValidation>
    <dataValidation sqref="D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=OR(D111="",AND(ISNUMBER(D111),D111&gt;=0,D111&lt;=1000000000000000,MOD(D111,1)=0))</formula1>
    </dataValidation>
    <dataValidation sqref="D112" showDropDown="0" showInputMessage="1" showErrorMessage="1" allowBlank="1" errorTitle="Invalid number" error="Enter a numeric value between 0 and 1e+15." promptTitle="Number required" prompt="Enter a numeric value between 0 and 1e+15." type="custom" errorStyle="stop">
      <formula1>=OR(D112="",AND(ISNUMBER(D112),D112&gt;=0.0,D112&lt;=1000000000000000.0))</formula1>
    </dataValidation>
    <dataValidation sqref="D1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=OR(D113="",AND(ISNUMBER(D113),D113&gt;=0,D113&lt;=1000000000000000,MOD(D113,1)=0))</formula1>
    </dataValidation>
    <dataValidation sqref="D1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=OR(D114="",AND(ISNUMBER(D114),D114&gt;=0,D114&lt;=1000000000000000,MOD(D114,1)=0))</formula1>
    </dataValidation>
    <dataValidation sqref="D1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=OR(D115="",AND(ISNUMBER(D115),D115&gt;=0,D115&lt;=1000000000000000,MOD(D115,1)=0))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=OR(D117="",AND(ISNUMBER(D117),D117&gt;=0,D117&lt;=1000000000000000,MOD(D117,1)=0))</formula1>
    </dataValidation>
    <dataValidation sqref="D118" showDropDown="0" showInputMessage="1" showErrorMessage="1" allowBlank="1" errorTitle="Invalid number" error="Enter a numeric value between 0 and 1e+15." promptTitle="Number required" prompt="Enter a numeric value between 0 and 1e+15." type="custom" errorStyle="stop">
      <formula1>=OR(D118="",AND(ISNUMBER(D118),D118&gt;=0.0,D118&lt;=1000000000000000.0))</formula1>
    </dataValidation>
    <dataValidation sqref="D119" showDropDown="0" showInputMessage="1" showErrorMessage="1" allowBlank="1" errorTitle="Invalid number" error="Enter a numeric value between 0 and 1e+15." promptTitle="Number required" prompt="Enter a numeric value between 0 and 1e+15." type="custom" errorStyle="stop">
      <formula1>=OR(D119="",AND(ISNUMBER(D119),D119&gt;=0.0,D119&lt;=1000000000000000.0))</formula1>
    </dataValidation>
    <dataValidation sqref="D1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=OR(D120="",AND(ISNUMBER(D120),D120&gt;=0,D120&lt;=1000000000000000,MOD(D120,1)=0))</formula1>
    </dataValidation>
    <dataValidation sqref="D1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=OR(D121="",AND(ISNUMBER(D121),D121&gt;=0,D121&lt;=1000000000000000,MOD(D121,1)=0))</formula1>
    </dataValidation>
    <dataValidation sqref="D1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=OR(D122="",AND(ISNUMBER(D122),D122&gt;=0,D122&lt;=1000000000000000,MOD(D122,1)=0))</formula1>
    </dataValidation>
    <dataValidation sqref="D1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=OR(D123="",AND(ISNUMBER(D123),D123&gt;=0,D123&lt;=1000000000000000,MOD(D123,1)=0))</formula1>
    </dataValidation>
    <dataValidation sqref="D124" showDropDown="0" showInputMessage="1" showErrorMessage="1" allowBlank="1" errorTitle="Invalid number" error="Enter a numeric value between 0 and 1e+15." promptTitle="Number required" prompt="Enter a numeric value between 0 and 1e+15." type="custom" errorStyle="stop">
      <formula1>=OR(D124="",AND(ISNUMBER(D124),D124&gt;=0.0,D124&lt;=1000000000000000.0))</formula1>
    </dataValidation>
    <dataValidation sqref="D125" showDropDown="0" showInputMessage="1" showErrorMessage="1" allowBlank="1" errorTitle="Invalid number" error="Enter a numeric value between 0 and 1e+15." promptTitle="Number required" prompt="Enter a numeric value between 0 and 1e+15." type="custom" errorStyle="stop">
      <formula1>=OR(D125="",AND(ISNUMBER(D125),D125&gt;=0.0,D125&lt;=1000000000000000.0))</formula1>
    </dataValidation>
    <dataValidation sqref="D126" showDropDown="0" showInputMessage="1" showErrorMessage="1" allowBlank="1" errorTitle="Invalid number" error="Enter a numeric value between 0 and 1e+15." promptTitle="Number required" prompt="Enter a numeric value between 0 and 1e+15." type="custom" errorStyle="stop">
      <formula1>=OR(D126="",AND(ISNUMBER(D126),D126&gt;=0.0,D126&lt;=1000000000000000.0))</formula1>
    </dataValidation>
    <dataValidation sqref="D127" showDropDown="0" showInputMessage="1" showErrorMessage="1" allowBlank="1" errorTitle="Invalid number" error="Enter a numeric value between 0 and 1e+15." promptTitle="Number required" prompt="Enter a numeric value between 0 and 1e+15." type="custom" errorStyle="stop">
      <formula1>=OR(D127="",AND(ISNUMBER(D127),D127&gt;=0.0,D127&lt;=1000000000000000.0))</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AG130" showDropDown="0" showInputMessage="1" showErrorMessage="1" allowBlank="1" errorTitle="Invalid value" error="Please select one of the allowed values from the dropdown list." promptTitle="Allowed values" prompt="Select a value from the dropdown list." type="list" errorStyle="stop">
      <formula1>='_lists'!$Z$2:$Z$7</formula1>
    </dataValidation>
    <dataValidation sqref="D1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=OR(D132="",AND(ISNUMBER(D132),D132&gt;=0,D132&lt;=1000000000000000,MOD(D132,1)=0))</formula1>
    </dataValidation>
    <dataValidation sqref="D1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=OR(D133="",AND(ISNUMBER(D133),D133&gt;=0,D133&lt;=1000000000000000,MOD(D133,1)=0))</formula1>
    </dataValidation>
    <dataValidation sqref="D1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=OR(D134="",AND(ISNUMBER(D134),D134&gt;=0,D134&lt;=1000000000000000,MOD(D134,1)=0))</formula1>
    </dataValidation>
    <dataValidation sqref="D135" showDropDown="0" showInputMessage="1" showErrorMessage="1" allowBlank="1" errorTitle="Invalid number" error="Enter a numeric value between 0 and 1e+15." promptTitle="Number required" prompt="Enter a numeric value between 0 and 1e+15." type="custom" errorStyle="stop">
      <formula1>=OR(D135="",AND(ISNUMBER(D135),D135&gt;=0.0,D135&lt;=1000000000000000.0))</formula1>
    </dataValidation>
    <dataValidation sqref="D136" showDropDown="0" showInputMessage="1" showErrorMessage="1" allowBlank="1" errorTitle="Invalid number" error="Enter a numeric value between 0 and 1e+15." promptTitle="Number required" prompt="Enter a numeric value between 0 and 1e+15." type="custom" errorStyle="stop">
      <formula1>=OR(D136="",AND(ISNUMBER(D136),D136&gt;=0.0,D136&lt;=1000000000000000.0))</formula1>
    </dataValidation>
    <dataValidation sqref="D1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=OR(D137="",AND(ISNUMBER(D137),D137&gt;=0,D137&lt;=1000000000000000,MOD(D137,1)=0))</formula1>
    </dataValidation>
    <dataValidation sqref="D1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=OR(D138="",AND(ISNUMBER(D138),D138&gt;=0,D138&lt;=1000000000000000,MOD(D138,1)=0))</formula1>
    </dataValidation>
    <dataValidation sqref="D139" showDropDown="0" showInputMessage="1" showErrorMessage="1" allowBlank="1" errorTitle="Invalid number" error="Enter a numeric value between 0 and 1e+15." promptTitle="Number required" prompt="Enter a numeric value between 0 and 1e+15." type="custom" errorStyle="stop">
      <formula1>=OR(D139="",AND(ISNUMBER(D139),D139&gt;=0.0,D139&lt;=1000000000000000.0))</formula1>
    </dataValidation>
    <dataValidation sqref="D140" showDropDown="0" showInputMessage="1" showErrorMessage="1" allowBlank="1" errorTitle="Invalid number" error="Enter a numeric value between 0 and 1e+15." promptTitle="Number required" prompt="Enter a numeric value between 0 and 1e+15." type="custom" errorStyle="stop">
      <formula1>=OR(D140="",AND(ISNUMBER(D140),D140&gt;=0.0,D140&lt;=1000000000000000.0))</formula1>
    </dataValidation>
    <dataValidation sqref="D141" showDropDown="0" showInputMessage="1" showErrorMessage="1" allowBlank="1" errorTitle="Invalid number" error="Enter a numeric value between 0 and 1e+15." promptTitle="Number required" prompt="Enter a numeric value between 0 and 1e+15." type="custom" errorStyle="stop">
      <formula1>=OR(D141="",AND(ISNUMBER(D141),D141&gt;=0.0,D141&lt;=1000000000000000.0))</formula1>
    </dataValidation>
    <dataValidation sqref="D1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=OR(D142="",AND(ISNUMBER(D142),D142&gt;=0,D142&lt;=1000000000000000,MOD(D142,1)=0))</formula1>
    </dataValidation>
    <dataValidation sqref="D1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=OR(D143="",AND(ISNUMBER(D143),D143&gt;=0,D143&lt;=1000000000000000,MOD(D143,1)=0))</formula1>
    </dataValidation>
    <dataValidation sqref="D1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=OR(D144="",AND(ISNUMBER(D144),D144&gt;=0,D144&lt;=1000000000000000,MOD(D144,1)=0))</formula1>
    </dataValidation>
    <dataValidation sqref="D145" showDropDown="0" showInputMessage="1" showErrorMessage="1" allowBlank="1" errorTitle="Invalid number" error="Enter a numeric value between 0 and 1e+15." promptTitle="Number required" prompt="Enter a numeric value between 0 and 1e+15." type="custom" errorStyle="stop">
      <formula1>=OR(D145="",AND(ISNUMBER(D145),D145&gt;=0.0,D145&lt;=1000000000000000.0))</formula1>
    </dataValidation>
    <dataValidation sqref="D146" showDropDown="0" showInputMessage="1" showErrorMessage="1" allowBlank="1" errorTitle="Invalid number" error="Enter a numeric value between 0 and 1e+15." promptTitle="Number required" prompt="Enter a numeric value between 0 and 1e+15." type="custom" errorStyle="stop">
      <formula1>=OR(D146="",AND(ISNUMBER(D146),D146&gt;=0.0,D146&lt;=1000000000000000.0))</formula1>
    </dataValidation>
    <dataValidation sqref="D1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=OR(D147="",AND(ISNUMBER(D147),D147&gt;=0,D147&lt;=1000000000000000,MOD(D147,1)=0))</formula1>
    </dataValidation>
    <dataValidation sqref="D1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=OR(D148="",AND(ISNUMBER(D148),D148&gt;=0,D148&lt;=1000000000000000,MOD(D148,1)=0))</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number" error="Enter a numeric value between 0 and 1e+15." promptTitle="Number required" prompt="Enter a numeric value between 0 and 1e+15." type="custom" errorStyle="stop">
      <formula1>=OR(D150="",AND(ISNUMBER(D150),D150&gt;=0.0,D150&lt;=1000000000000000.0))</formula1>
    </dataValidation>
    <dataValidation sqref="D1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=OR(D151="",AND(ISNUMBER(D151),D151&gt;=0,D151&lt;=1000000000000000,MOD(D151,1)=0))</formula1>
    </dataValidation>
    <dataValidation sqref="D1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=OR(D152="",AND(ISNUMBER(D152),D152&gt;=0,D152&lt;=1000000000000000,MOD(D152,1)=0))</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number" error="Enter a numeric value between 0 and 1e+15." promptTitle="Number required" prompt="Enter a numeric value between 0 and 1e+15." type="custom" errorStyle="stop">
      <formula1>=OR(D154="",AND(ISNUMBER(D154),D154&gt;=0.0,D154&lt;=1000000000000000.0))</formula1>
    </dataValidation>
    <dataValidation sqref="D1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=OR(D155="",AND(ISNUMBER(D155),D155&gt;=0,D155&lt;=1000000000000000,MOD(D155,1)=0))</formula1>
    </dataValidation>
    <dataValidation sqref="D1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=OR(D156="",AND(ISNUMBER(D156),D156&gt;=0,D156&lt;=1000000000000000,MOD(D156,1)=0))</formula1>
    </dataValidation>
    <dataValidation sqref="D1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=OR(D157="",AND(ISNUMBER(D157),D157&gt;=0,D157&lt;=1000000000000000,MOD(D157,1)=0))</formula1>
    </dataValidation>
    <dataValidation sqref="D1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=OR(D158="",AND(ISNUMBER(D158),D158&gt;=0,D158&lt;=1000000000000000,MOD(D158,1)=0))</formula1>
    </dataValidation>
    <dataValidation sqref="D159" showDropDown="0" showInputMessage="1" showErrorMessage="1" allowBlank="1" errorTitle="Invalid number" error="Enter a numeric value between 0 and 1e+15." promptTitle="Number required" prompt="Enter a numeric value between 0 and 1e+15." type="custom" errorStyle="stop">
      <formula1>=OR(D159="",AND(ISNUMBER(D159),D159&gt;=0.0,D159&lt;=1000000000000000.0))</formula1>
    </dataValidation>
    <dataValidation sqref="D1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=OR(D160="",AND(ISNUMBER(D160),D160&gt;=0,D160&lt;=1000000000000000,MOD(D160,1)=0))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=OR(D162="",AND(ISNUMBER(D162),D162&gt;=0,D162&lt;=1000000000000000,MOD(D162,1)=0))</formula1>
    </dataValidation>
    <dataValidation sqref="D1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=OR(D163="",AND(ISNUMBER(D163),D163&gt;=0,D163&lt;=1000000000000000,MOD(D163,1)=0))</formula1>
    </dataValidation>
    <dataValidation sqref="D1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=OR(D164="",AND(ISNUMBER(D164),D164&gt;=0,D164&lt;=1000000000000000,MOD(D164,1)=0))</formula1>
    </dataValidation>
    <dataValidation sqref="D1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=OR(D165="",AND(ISNUMBER(D165),D165&gt;=0,D165&lt;=1000000000000000,MOD(D165,1)=0))</formula1>
    </dataValidation>
    <dataValidation sqref="D166" showDropDown="0" showInputMessage="1" showErrorMessage="1" allowBlank="1" errorTitle="Invalid number" error="Enter a numeric value between 0 and 1e+15." promptTitle="Number required" prompt="Enter a numeric value between 0 and 1e+15." type="custom" errorStyle="stop">
      <formula1>=OR(D166="",AND(ISNUMBER(D166),D166&gt;=0.0,D166&lt;=1000000000000000.0))</formula1>
    </dataValidation>
    <dataValidation sqref="D1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=OR(D167="",AND(ISNUMBER(D167),D167&gt;=0,D167&lt;=1000000000000000,MOD(D167,1)=0))</formula1>
    </dataValidation>
    <dataValidation sqref="D1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=OR(D168="",AND(ISNUMBER(D168),D168&gt;=0,D168&lt;=1000000000000000,MOD(D168,1)=0))</formula1>
    </dataValidation>
    <dataValidation sqref="D1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=OR(D169="",AND(ISNUMBER(D169),D169&gt;=0,D169&lt;=1000000000000000,MOD(D169,1)=0))</formula1>
    </dataValidation>
    <dataValidation sqref="D1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=OR(D170="",AND(ISNUMBER(D170),D170&gt;=0,D170&lt;=1000000000000000,MOD(D170,1)=0))</formula1>
    </dataValidation>
    <dataValidation sqref="D171" showDropDown="0" showInputMessage="1" showErrorMessage="1" allowBlank="1" errorTitle="Invalid number" error="Enter a numeric value between 0 and 1e+15." promptTitle="Number required" prompt="Enter a numeric value between 0 and 1e+15." type="custom" errorStyle="stop">
      <formula1>=OR(D171="",AND(ISNUMBER(D171),D171&gt;=0.0,D171&lt;=1000000000000000.0))</formula1>
    </dataValidation>
    <dataValidation sqref="D172" showDropDown="0" showInputMessage="1" showErrorMessage="1" allowBlank="1" errorTitle="Invalid number" error="Enter a numeric value between 0 and 1e+15." promptTitle="Number required" prompt="Enter a numeric value between 0 and 1e+15." type="custom" errorStyle="stop">
      <formula1>=OR(D172="",AND(ISNUMBER(D172),D172&gt;=0.0,D172&lt;=1000000000000000.0))</formula1>
    </dataValidation>
    <dataValidation sqref="D1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=OR(D173="",AND(ISNUMBER(D173),D173&gt;=0,D173&lt;=1000000000000000,MOD(D173,1)=0))</formula1>
    </dataValidation>
    <dataValidation sqref="D174" showDropDown="0" showInputMessage="1" showErrorMessage="1" allowBlank="1" errorTitle="Invalid number" error="Enter a numeric value between 0 and 1e+15." promptTitle="Number required" prompt="Enter a numeric value between 0 and 1e+15." type="custom" errorStyle="stop">
      <formula1>=OR(D174="",AND(ISNUMBER(D174),D174&gt;=0.0,D174&lt;=1000000000000000.0))</formula1>
    </dataValidation>
    <dataValidation sqref="D1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=OR(D175="",AND(ISNUMBER(D175),D175&gt;=0,D175&lt;=1000000000000000,MOD(D175,1)=0))</formula1>
    </dataValidation>
    <dataValidation sqref="D1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=OR(D176="",AND(ISNUMBER(D176),D176&gt;=0,D176&lt;=1000000000000000,MOD(D176,1)=0))</formula1>
    </dataValidation>
    <dataValidation sqref="D17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=OR(D177="",AND(ISNUMBER(D177),D177&gt;=0,D177&lt;=1000000000000000,MOD(D177,1)=0))</formula1>
    </dataValidation>
    <dataValidation sqref="D1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=OR(D178="",AND(ISNUMBER(D178),D178&gt;=0,D178&lt;=1000000000000000,MOD(D178,1)=0))</formula1>
    </dataValidation>
    <dataValidation sqref="D1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=OR(D179="",AND(ISNUMBER(D179),D179&gt;=0,D179&lt;=1000000000000000,MOD(D179,1)=0))</formula1>
    </dataValidation>
    <dataValidation sqref="D180" showDropDown="0" showInputMessage="1" showErrorMessage="1" allowBlank="1" errorTitle="Invalid number" error="Enter a numeric value between 0 and 1e+15." promptTitle="Number required" prompt="Enter a numeric value between 0 and 1e+15." type="custom" errorStyle="stop">
      <formula1>=OR(D180="",AND(ISNUMBER(D180),D180&gt;=0.0,D180&lt;=1000000000000000.0))</formula1>
    </dataValidation>
    <dataValidation sqref="D181" showDropDown="0" showInputMessage="1" showErrorMessage="1" allowBlank="1" errorTitle="Invalid number" error="Enter a numeric value between 0 and 1e+15." promptTitle="Number required" prompt="Enter a numeric value between 0 and 1e+15." type="custom" errorStyle="stop">
      <formula1>=OR(D181="",AND(ISNUMBER(D181),D181&gt;=0.0,D181&lt;=1000000000000000.0))</formula1>
    </dataValidation>
    <dataValidation sqref="D1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=OR(D182="",AND(ISNUMBER(D182),D182&gt;=0,D182&lt;=1000000000000000,MOD(D182,1)=0))</formula1>
    </dataValidation>
    <dataValidation sqref="D1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=OR(D183="",AND(ISNUMBER(D183),D183&gt;=0,D183&lt;=1000000000000000,MOD(D183,1)=0))</formula1>
    </dataValidation>
    <dataValidation sqref="D18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=OR(D184="",AND(ISNUMBER(D184),D184&gt;=0,D184&lt;=1000000000000000,MOD(D184,1)=0))</formula1>
    </dataValidation>
    <dataValidation sqref="D1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=OR(D185="",AND(ISNUMBER(D185),D185&gt;=0,D185&lt;=1000000000000000,MOD(D185,1)=0))</formula1>
    </dataValidation>
    <dataValidation sqref="D18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=OR(D186="",AND(ISNUMBER(D186),D186&gt;=0,D186&lt;=1000000000000000,MOD(D186,1)=0))</formula1>
    </dataValidation>
    <dataValidation sqref="D18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=OR(D187="",AND(ISNUMBER(D187),D187&gt;=0,D187&lt;=1000000000000000,MOD(D187,1)=0))</formula1>
    </dataValidation>
    <dataValidation sqref="D1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=OR(D188="",AND(ISNUMBER(D188),D188&gt;=0,D188&lt;=1000000000000000,MOD(D188,1)=0))</formula1>
    </dataValidation>
    <dataValidation sqref="D1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=OR(D189="",AND(ISNUMBER(D189),D189&gt;=0,D189&lt;=1000000000000000,MOD(D189,1)=0))</formula1>
    </dataValidation>
    <dataValidation sqref="D1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=OR(D190="",AND(ISNUMBER(D190),D190&gt;=0,D190&lt;=1000000000000000,MOD(D190,1)=0))</formula1>
    </dataValidation>
    <dataValidation sqref="D1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=OR(D191="",AND(ISNUMBER(D191),D191&gt;=0,D191&lt;=1000000000000000,MOD(D191,1)=0))</formula1>
    </dataValidation>
    <dataValidation sqref="D1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=OR(D192="",AND(ISNUMBER(D192),D192&gt;=0,D192&lt;=1000000000000000,MOD(D192,1)=0))</formula1>
    </dataValidation>
    <dataValidation sqref="D1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=OR(D193="",AND(ISNUMBER(D193),D193&gt;=0,D193&lt;=1000000000000000,MOD(D193,1)=0))</formula1>
    </dataValidation>
    <dataValidation sqref="D194" showDropDown="0" showInputMessage="1" showErrorMessage="1" allowBlank="1" errorTitle="Invalid number" error="Enter a numeric value between 0 and 1e+15." promptTitle="Number required" prompt="Enter a numeric value between 0 and 1e+15." type="custom" errorStyle="stop">
      <formula1>=OR(D194="",AND(ISNUMBER(D194),D194&gt;=0.0,D194&lt;=1000000000000000.0))</formula1>
    </dataValidation>
    <dataValidation sqref="D195" showDropDown="0" showInputMessage="1" showErrorMessage="1" allowBlank="1" errorTitle="Invalid value" error="Please select one of the allowed values from the dropdown list." promptTitle="Allowed values" prompt="Select a value from the dropdown list." type="list" errorStyle="stop">
      <formula1>='_lists'!$AA$2:$AA$5</formula1>
    </dataValidation>
    <dataValidation sqref="D19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98" showDropDown="0" showInputMessage="1" showErrorMessage="1" allowBlank="1" errorTitle="Invalid number" error="Enter a numeric value between 0 and 1e+15." promptTitle="Number required" prompt="Enter a numeric value between 0 and 1e+15." type="custom" errorStyle="stop">
      <formula1>=OR(D198="",AND(ISNUMBER(D198),D198&gt;=0.0,D198&lt;=1000000000000000.0))</formula1>
    </dataValidation>
    <dataValidation sqref="D199" showDropDown="0" showInputMessage="1" showErrorMessage="1" allowBlank="1" errorTitle="Invalid number" error="Enter a numeric value between 0 and 1e+15." promptTitle="Number required" prompt="Enter a numeric value between 0 and 1e+15." type="custom" errorStyle="stop">
      <formula1>=OR(D199="",AND(ISNUMBER(D199),D199&gt;=0.0,D199&lt;=1000000000000000.0))</formula1>
    </dataValidation>
    <dataValidation sqref="D200" showDropDown="0" showInputMessage="1" showErrorMessage="1" allowBlank="1" errorTitle="Invalid number" error="Enter a numeric value between 0 and 1e+15." promptTitle="Number required" prompt="Enter a numeric value between 0 and 1e+15." type="custom" errorStyle="stop">
      <formula1>=OR(D200="",AND(ISNUMBER(D200),D200&gt;=0.0,D200&lt;=1000000000000000.0))</formula1>
    </dataValidation>
    <dataValidation sqref="D201" showDropDown="0" showInputMessage="1" showErrorMessage="1" allowBlank="1" errorTitle="Invalid number" error="Enter a numeric value between 0 and 1e+15." promptTitle="Number required" prompt="Enter a numeric value between 0 and 1e+15." type="custom" errorStyle="stop">
      <formula1>=OR(D201="",AND(ISNUMBER(D201),D201&gt;=0.0,D201&lt;=1000000000000000.0))</formula1>
    </dataValidation>
    <dataValidation sqref="D202"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03" showDropDown="0" showInputMessage="1" showErrorMessage="1" allowBlank="1" errorTitle="Invalid number" error="Enter a numeric value between 0 and 1e+15." promptTitle="Number required" prompt="Enter a numeric value between 0 and 1e+15." type="custom" errorStyle="stop">
      <formula1>=OR(D203="",AND(ISNUMBER(D203),D203&gt;=0.0,D203&lt;=1000000000000000.0))</formula1>
    </dataValidation>
    <dataValidation sqref="D20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05" showDropDown="0" showInputMessage="1" showErrorMessage="1" allowBlank="1" errorTitle="Invalid number" error="Enter a numeric value between 0 and 1e+15." promptTitle="Number required" prompt="Enter a numeric value between 0 and 1e+15." type="custom" errorStyle="stop">
      <formula1>=OR(D205="",AND(ISNUMBER(D205),D205&gt;=0.0,D205&lt;=1000000000000000.0))</formula1>
    </dataValidation>
    <dataValidation sqref="D2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=OR(D206="",AND(ISNUMBER(D206),D206&gt;=0,D206&lt;=1000000000000000,MOD(D206,1)=0))</formula1>
    </dataValidation>
    <dataValidation sqref="D207" showDropDown="0" showInputMessage="1" showErrorMessage="1" allowBlank="1" errorTitle="Invalid number" error="Enter a numeric value between 0 and 1e+15." promptTitle="Number required" prompt="Enter a numeric value between 0 and 1e+15." type="custom" errorStyle="stop">
      <formula1>=OR(D207="",AND(ISNUMBER(D207),D207&gt;=0.0,D207&lt;=1000000000000000.0))</formula1>
    </dataValidation>
    <dataValidation sqref="D2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=OR(D208="",AND(ISNUMBER(D208),D208&gt;=0,D208&lt;=1000000000000000,MOD(D208,1)=0))</formula1>
    </dataValidation>
    <dataValidation sqref="D209" showDropDown="0" showInputMessage="1" showErrorMessage="1" allowBlank="1" errorTitle="Invalid number" error="Enter a numeric value between 0 and 1e+15." promptTitle="Number required" prompt="Enter a numeric value between 0 and 1e+15." type="custom" errorStyle="stop">
      <formula1>=OR(D209="",AND(ISNUMBER(D209),D209&gt;=0.0,D209&lt;=1000000000000000.0))</formula1>
    </dataValidation>
    <dataValidation sqref="D2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=OR(D210="",AND(ISNUMBER(D210),D210&gt;=0,D210&lt;=1000000000000000,MOD(D210,1)=0))</formula1>
    </dataValidation>
    <dataValidation sqref="D211" showDropDown="0" showInputMessage="1" showErrorMessage="1" allowBlank="1" errorTitle="Invalid number" error="Enter a numeric value between 0 and 1e+15." promptTitle="Number required" prompt="Enter a numeric value between 0 and 1e+15." type="custom" errorStyle="stop">
      <formula1>=OR(D211="",AND(ISNUMBER(D211),D211&gt;=0.0,D211&lt;=1000000000000000.0))</formula1>
    </dataValidation>
    <dataValidation sqref="D2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=OR(D212="",AND(ISNUMBER(D212),D212&gt;=0,D212&lt;=1000000000000000,MOD(D212,1)=0))</formula1>
    </dataValidation>
    <dataValidation sqref="D213" showDropDown="0" showInputMessage="1" showErrorMessage="1" allowBlank="1" errorTitle="Invalid number" error="Enter a numeric value between 0 and 1e+15." promptTitle="Number required" prompt="Enter a numeric value between 0 and 1e+15." type="custom" errorStyle="stop">
      <formula1>=OR(D213="",AND(ISNUMBER(D213),D213&gt;=0.0,D213&lt;=1000000000000000.0))</formula1>
    </dataValidation>
    <dataValidation sqref="D2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=OR(D214="",AND(ISNUMBER(D214),D214&gt;=0,D214&lt;=1000000000000000,MOD(D214,1)=0))</formula1>
    </dataValidation>
    <dataValidation sqref="D215" showDropDown="0" showInputMessage="1" showErrorMessage="1" allowBlank="1" errorTitle="Invalid number" error="Enter a numeric value between 0 and 1e+15." promptTitle="Number required" prompt="Enter a numeric value between 0 and 1e+15." type="custom" errorStyle="stop">
      <formula1>=OR(D215="",AND(ISNUMBER(D215),D215&gt;=0.0,D215&lt;=1000000000000000.0))</formula1>
    </dataValidation>
    <dataValidation sqref="D2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=OR(D216="",AND(ISNUMBER(D216),D216&gt;=0,D216&lt;=1000000000000000,MOD(D216,1)=0))</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number" error="Enter a numeric value between 0 and 1e+15." promptTitle="Number required" prompt="Enter a numeric value between 0 and 1e+15." type="custom" errorStyle="stop">
      <formula1>=OR(D219="",AND(ISNUMBER(D219),D219&gt;=0.0,D219&lt;=1000000000000000.0))</formula1>
    </dataValidation>
    <dataValidation sqref="D2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=OR(D220="",AND(ISNUMBER(D220),D220&gt;=0,D220&lt;=1000000000000000,MOD(D220,1)=0))</formula1>
    </dataValidation>
    <dataValidation sqref="D221" showDropDown="0" showInputMessage="1" showErrorMessage="1" allowBlank="1" errorTitle="Invalid number" error="Enter a numeric value between 0 and 1e+15." promptTitle="Number required" prompt="Enter a numeric value between 0 and 1e+15." type="custom" errorStyle="stop">
      <formula1>=OR(D221="",AND(ISNUMBER(D221),D221&gt;=0.0,D221&lt;=1000000000000000.0))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 sqref="D223" showDropDown="0" showInputMessage="1" showErrorMessage="1" allowBlank="1" errorTitle="Invalid number" error="Enter a numeric value between 0 and 1e+15." promptTitle="Number required" prompt="Enter a numeric value between 0 and 1e+15." type="custom" errorStyle="stop">
      <formula1>=OR(D223="",AND(ISNUMBER(D223),D223&gt;=0.0,D223&lt;=1000000000000000.0))</formula1>
    </dataValidation>
    <dataValidation sqref="D2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=OR(D224="",AND(ISNUMBER(D224),D224&gt;=0,D224&lt;=1000000000000000,MOD(D224,1)=0))</formula1>
    </dataValidation>
    <dataValidation sqref="D22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2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=OR(D227="",AND(ISNUMBER(D227),D227&gt;=0,D227&lt;=1000000000000000,MOD(D227,1)=0))</formula1>
    </dataValidation>
    <dataValidation sqref="D2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=OR(D228="",AND(ISNUMBER(D228),D228&gt;=0,D228&lt;=1000000000000000,MOD(D228,1)=0))</formula1>
    </dataValidation>
    <dataValidation sqref="D2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=OR(D229="",AND(ISNUMBER(D229),D229&gt;=0,D229&lt;=1000000000000000,MOD(D229,1)=0))</formula1>
    </dataValidation>
    <dataValidation sqref="D2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=OR(D230="",AND(ISNUMBER(D230),D230&gt;=0,D230&lt;=1000000000000000,MOD(D230,1)=0))</formula1>
    </dataValidation>
    <dataValidation sqref="D231" showDropDown="0" showInputMessage="1" showErrorMessage="1" allowBlank="1" errorTitle="Invalid number" error="Enter a numeric value between 0 and 1e+15." promptTitle="Number required" prompt="Enter a numeric value between 0 and 1e+15." type="custom" errorStyle="stop">
      <formula1>=OR(D231="",AND(ISNUMBER(D231),D231&gt;=0.0,D231&lt;=1000000000000000.0))</formula1>
    </dataValidation>
    <dataValidation sqref="D2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=OR(D232="",AND(ISNUMBER(D232),D232&gt;=0,D232&lt;=1000000000000000,MOD(D232,1)=0))</formula1>
    </dataValidation>
    <dataValidation sqref="D233" showDropDown="0" showInputMessage="1" showErrorMessage="1" allowBlank="1" errorTitle="Invalid number" error="Enter a numeric value between 0 and 1e+15." promptTitle="Number required" prompt="Enter a numeric value between 0 and 1e+15." type="custom" errorStyle="stop">
      <formula1>=OR(D233="",AND(ISNUMBER(D233),D233&gt;=0.0,D233&lt;=1000000000000000.0))</formula1>
    </dataValidation>
    <dataValidation sqref="D2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=OR(D234="",AND(ISNUMBER(D234),D234&gt;=0,D234&lt;=1000000000000000,MOD(D234,1)=0))</formula1>
    </dataValidation>
    <dataValidation sqref="D235" showDropDown="0" showInputMessage="1" showErrorMessage="1" allowBlank="1" errorTitle="Invalid number" error="Enter a numeric value between 0 and 1e+15." promptTitle="Number required" prompt="Enter a numeric value between 0 and 1e+15." type="custom" errorStyle="stop">
      <formula1>=OR(D235="",AND(ISNUMBER(D235),D235&gt;=0.0,D235&lt;=1000000000000000.0))</formula1>
    </dataValidation>
    <dataValidation sqref="D2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=OR(D236="",AND(ISNUMBER(D236),D236&gt;=0,D236&lt;=1000000000000000,MOD(D236,1)=0))</formula1>
    </dataValidation>
    <dataValidation sqref="D237" showDropDown="0" showInputMessage="1" showErrorMessage="1" allowBlank="1" errorTitle="Invalid number" error="Enter a numeric value between 0 and 1e+15." promptTitle="Number required" prompt="Enter a numeric value between 0 and 1e+15." type="custom" errorStyle="stop">
      <formula1>=OR(D237="",AND(ISNUMBER(D237),D237&gt;=0.0,D237&lt;=1000000000000000.0))</formula1>
    </dataValidation>
    <dataValidation sqref="D2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=OR(D238="",AND(ISNUMBER(D238),D238&gt;=0,D238&lt;=1000000000000000,MOD(D238,1)=0))</formula1>
    </dataValidation>
    <dataValidation sqref="D239" showDropDown="0" showInputMessage="1" showErrorMessage="1" allowBlank="1" errorTitle="Invalid number" error="Enter a numeric value between 0 and 1e+15." promptTitle="Number required" prompt="Enter a numeric value between 0 and 1e+15." type="custom" errorStyle="stop">
      <formula1>=OR(D239="",AND(ISNUMBER(D239),D239&gt;=0.0,D239&lt;=1000000000000000.0))</formula1>
    </dataValidation>
    <dataValidation sqref="D2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=OR(D240="",AND(ISNUMBER(D240),D240&gt;=0,D240&lt;=1000000000000000,MOD(D240,1)=0))</formula1>
    </dataValidation>
    <dataValidation sqref="D241" showDropDown="0" showInputMessage="1" showErrorMessage="1" allowBlank="1" errorTitle="Invalid number" error="Enter a numeric value between 0 and 1e+15." promptTitle="Number required" prompt="Enter a numeric value between 0 and 1e+15." type="custom" errorStyle="stop">
      <formula1>=OR(D241="",AND(ISNUMBER(D241),D241&gt;=0.0,D241&lt;=1000000000000000.0))</formula1>
    </dataValidation>
    <dataValidation sqref="D2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=OR(D242="",AND(ISNUMBER(D242),D242&gt;=0,D242&lt;=1000000000000000,MOD(D242,1)=0))</formula1>
    </dataValidation>
    <dataValidation sqref="D243" showDropDown="0" showInputMessage="1" showErrorMessage="1" allowBlank="1" errorTitle="Invalid number" error="Enter a numeric value between 0 and 1e+15." promptTitle="Number required" prompt="Enter a numeric value between 0 and 1e+15." type="custom" errorStyle="stop">
      <formula1>=OR(D243="",AND(ISNUMBER(D243),D243&gt;=0.0,D243&lt;=1000000000000000.0))</formula1>
    </dataValidation>
    <dataValidation sqref="D2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=OR(D244="",AND(ISNUMBER(D244),D244&gt;=0,D244&lt;=1000000000000000,MOD(D244,1)=0))</formula1>
    </dataValidation>
    <dataValidation sqref="D245" showDropDown="0" showInputMessage="1" showErrorMessage="1" allowBlank="1" errorTitle="Invalid number" error="Enter a numeric value between 0 and 1e+15." promptTitle="Number required" prompt="Enter a numeric value between 0 and 1e+15." type="custom" errorStyle="stop">
      <formula1>=OR(D245="",AND(ISNUMBER(D245),D245&gt;=0.0,D245&lt;=1000000000000000.0))</formula1>
    </dataValidation>
    <dataValidation sqref="D2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=OR(D246="",AND(ISNUMBER(D246),D246&gt;=0,D246&lt;=1000000000000000,MOD(D246,1)=0))</formula1>
    </dataValidation>
    <dataValidation sqref="D247" showDropDown="0" showInputMessage="1" showErrorMessage="1" allowBlank="1" errorTitle="Invalid number" error="Enter a numeric value between 0 and 1e+15." promptTitle="Number required" prompt="Enter a numeric value between 0 and 1e+15." type="custom" errorStyle="stop">
      <formula1>=OR(D247="",AND(ISNUMBER(D247),D247&gt;=0.0,D247&lt;=1000000000000000.0))</formula1>
    </dataValidation>
    <dataValidation sqref="D24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249" showDropDown="0" showInputMessage="1" showErrorMessage="1" allowBlank="1" errorTitle="Invalid number" error="Enter a numeric value between 0 and 1e+15." promptTitle="Number required" prompt="Enter a numeric value between 0 and 1e+15." type="custom" errorStyle="stop">
      <formula1>=OR(D249="",AND(ISNUMBER(D249),D249&gt;=0.0,D249&lt;=1000000000000000.0))</formula1>
    </dataValidation>
    <dataValidation sqref="D250" showDropDown="0" showInputMessage="1" showErrorMessage="1" allowBlank="1" errorTitle="Invalid number" error="Enter a numeric value between 0 and 1e+15." promptTitle="Number required" prompt="Enter a numeric value between 0 and 1e+15." type="custom" errorStyle="stop">
      <formula1>=OR(D250="",AND(ISNUMBER(D250),D250&gt;=0.0,D250&lt;=1000000000000000.0))</formula1>
    </dataValidation>
    <dataValidation sqref="D2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=OR(D251="",AND(ISNUMBER(D251),D251&gt;=0,D251&lt;=1000000000000000,MOD(D251,1)=0))</formula1>
    </dataValidation>
    <dataValidation sqref="D2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=OR(D252="",AND(ISNUMBER(D252),D252&gt;=0,D252&lt;=1000000000000000,MOD(D252,1)=0))</formula1>
    </dataValidation>
    <dataValidation sqref="D253" showDropDown="0" showInputMessage="1" showErrorMessage="1" allowBlank="1" errorTitle="Invalid number" error="Enter a numeric value between 0 and 1e+15." promptTitle="Number required" prompt="Enter a numeric value between 0 and 1e+15." type="custom" errorStyle="stop">
      <formula1>=OR(D253="",AND(ISNUMBER(D253),D253&gt;=0.0,D253&lt;=1000000000000000.0))</formula1>
    </dataValidation>
    <dataValidation sqref="D254" showDropDown="0" showInputMessage="1" showErrorMessage="1" allowBlank="1" errorTitle="Invalid number" error="Enter a numeric value between 0 and 1e+15." promptTitle="Number required" prompt="Enter a numeric value between 0 and 1e+15." type="custom" errorStyle="stop">
      <formula1>=OR(D254="",AND(ISNUMBER(D254),D254&gt;=0.0,D254&lt;=1000000000000000.0))</formula1>
    </dataValidation>
    <dataValidation sqref="D2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=OR(D255="",AND(ISNUMBER(D255),D255&gt;=0,D255&lt;=1000000000000000,MOD(D255,1)=0))</formula1>
    </dataValidation>
    <dataValidation sqref="D257:AG25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58:AG2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=OR(D258="",AND(ISNUMBER(D258),D258&gt;=0,D258&lt;=1000000000000000,MOD(D258,1)=0))</formula1>
    </dataValidation>
    <dataValidation sqref="D259:AG25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0:AG2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=OR(D260="",AND(ISNUMBER(D260),D260&gt;=0,D260&lt;=1000000000000000,MOD(D260,1)=0))</formula1>
    </dataValidation>
    <dataValidation sqref="D261:AG26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2:AG2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=OR(D262="",AND(ISNUMBER(D262),D262&gt;=0,D262&lt;=1000000000000000,MOD(D262,1)=0))</formula1>
    </dataValidation>
    <dataValidation sqref="D263:AG26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4:AG2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=OR(D264="",AND(ISNUMBER(D264),D264&gt;=0,D264&lt;=1000000000000000,MOD(D264,1)=0))</formula1>
    </dataValidation>
    <dataValidation sqref="D265:AG26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6:AG2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=OR(D266="",AND(ISNUMBER(D266),D266&gt;=0,D266&lt;=1000000000000000,MOD(D266,1)=0))</formula1>
    </dataValidation>
    <dataValidation sqref="D267:AG26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68:AG268" showDropDown="0" showInputMessage="1" showErrorMessage="1" allowBlank="1" errorTitle="Invalid number" error="Enter a numeric value between 0 and 1e+15." promptTitle="Number required" prompt="Enter a numeric value between 0 and 1e+15." type="custom" errorStyle="stop">
      <formula1>=OR(D268="",AND(ISNUMBER(D268),D268&gt;=0.0,D268&lt;=1000000000000000.0))</formula1>
    </dataValidation>
    <dataValidation sqref="D269:AG26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0:AG2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=OR(D270="",AND(ISNUMBER(D270),D270&gt;=0,D270&lt;=1000000000000000,MOD(D270,1)=0))</formula1>
    </dataValidation>
    <dataValidation sqref="D271:AG27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2:AG272" showDropDown="0" showInputMessage="1" showErrorMessage="1" allowBlank="1" errorTitle="Invalid number" error="Enter a numeric value between 0 and 1e+15." promptTitle="Number required" prompt="Enter a numeric value between 0 and 1e+15." type="custom" errorStyle="stop">
      <formula1>=OR(D272="",AND(ISNUMBER(D272),D272&gt;=0.0,D272&lt;=1000000000000000.0))</formula1>
    </dataValidation>
    <dataValidation sqref="D273:AG27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4:AG274" showDropDown="0" showInputMessage="1" showErrorMessage="1" allowBlank="1" errorTitle="Invalid number" error="Enter a numeric value between 0 and 1e+15." promptTitle="Number required" prompt="Enter a numeric value between 0 and 1e+15." type="custom" errorStyle="stop">
      <formula1>=OR(D274="",AND(ISNUMBER(D274),D274&gt;=0.0,D274&lt;=1000000000000000.0))</formula1>
    </dataValidation>
    <dataValidation sqref="D275:AG27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6:AG2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=OR(D276="",AND(ISNUMBER(D276),D276&gt;=0,D276&lt;=1000000000000000,MOD(D276,1)=0))</formula1>
    </dataValidation>
    <dataValidation sqref="D277:AG27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78:AG27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=OR(D278="",AND(ISNUMBER(D278),D278&gt;=0,D278&lt;=1000000000000000,MOD(D278,1)=0))</formula1>
    </dataValidation>
    <dataValidation sqref="D279:AG27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0:AG280" showDropDown="0" showInputMessage="1" showErrorMessage="1" allowBlank="1" errorTitle="Invalid number" error="Enter a numeric value between 0 and 1e+15." promptTitle="Number required" prompt="Enter a numeric value between 0 and 1e+15." type="custom" errorStyle="stop">
      <formula1>=OR(D280="",AND(ISNUMBER(D280),D280&gt;=0.0,D280&lt;=1000000000000000.0))</formula1>
    </dataValidation>
    <dataValidation sqref="D281:AG28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2:AG2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=OR(D282="",AND(ISNUMBER(D282),D282&gt;=0,D282&lt;=1000000000000000,MOD(D282,1)=0))</formula1>
    </dataValidation>
    <dataValidation sqref="D283:AG28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4:AG284" showDropDown="0" showInputMessage="1" showErrorMessage="1" allowBlank="1" errorTitle="Invalid number" error="Enter a numeric value between 0 and 1e+15." promptTitle="Number required" prompt="Enter a numeric value between 0 and 1e+15." type="custom" errorStyle="stop">
      <formula1>=OR(D284="",AND(ISNUMBER(D284),D284&gt;=0.0,D284&lt;=1000000000000000.0))</formula1>
    </dataValidation>
    <dataValidation sqref="D285:AG28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6:AG286" showDropDown="0" showInputMessage="1" showErrorMessage="1" allowBlank="1" errorTitle="Invalid number" error="Enter a numeric value between 0 and 1e+15." promptTitle="Number required" prompt="Enter a numeric value between 0 and 1e+15." type="custom" errorStyle="stop">
      <formula1>=OR(D286="",AND(ISNUMBER(D286),D286&gt;=0.0,D286&lt;=1000000000000000.0))</formula1>
    </dataValidation>
    <dataValidation sqref="D287:AG28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88:AG2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=OR(D288="",AND(ISNUMBER(D288),D288&gt;=0,D288&lt;=1000000000000000,MOD(D288,1)=0))</formula1>
    </dataValidation>
    <dataValidation sqref="D289:AG28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0:AG2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=OR(D290="",AND(ISNUMBER(D290),D290&gt;=0,D290&lt;=1000000000000000,MOD(D290,1)=0))</formula1>
    </dataValidation>
    <dataValidation sqref="D291:AG29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2:AG2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=OR(D292="",AND(ISNUMBER(D292),D292&gt;=0,D292&lt;=1000000000000000,MOD(D292,1)=0))</formula1>
    </dataValidation>
    <dataValidation sqref="D293:AG29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4:AG2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=OR(D294="",AND(ISNUMBER(D294),D294&gt;=0,D294&lt;=1000000000000000,MOD(D294,1)=0))</formula1>
    </dataValidation>
    <dataValidation sqref="D295:AG29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6:AG2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=OR(D296="",AND(ISNUMBER(D296),D296&gt;=0,D296&lt;=1000000000000000,MOD(D296,1)=0))</formula1>
    </dataValidation>
    <dataValidation sqref="D297:AG29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298:AG298" showDropDown="0" showInputMessage="1" showErrorMessage="1" allowBlank="1" errorTitle="Invalid number" error="Enter a numeric value between 0 and 1e+15." promptTitle="Number required" prompt="Enter a numeric value between 0 and 1e+15." type="custom" errorStyle="stop">
      <formula1>=OR(D298="",AND(ISNUMBER(D298),D298&gt;=0.0,D298&lt;=1000000000000000.0))</formula1>
    </dataValidation>
    <dataValidation sqref="D299:AG29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0:AG3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=OR(D300="",AND(ISNUMBER(D300),D300&gt;=0,D300&lt;=1000000000000000,MOD(D300,1)=0))</formula1>
    </dataValidation>
    <dataValidation sqref="D301:AG30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2:AG302" showDropDown="0" showInputMessage="1" showErrorMessage="1" allowBlank="1" errorTitle="Invalid number" error="Enter a numeric value between 0 and 1e+15." promptTitle="Number required" prompt="Enter a numeric value between 0 and 1e+15." type="custom" errorStyle="stop">
      <formula1>=OR(D302="",AND(ISNUMBER(D302),D302&gt;=0.0,D302&lt;=1000000000000000.0))</formula1>
    </dataValidation>
    <dataValidation sqref="D303:AG30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4:AG3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=OR(D304="",AND(ISNUMBER(D304),D304&gt;=0,D304&lt;=1000000000000000,MOD(D304,1)=0))</formula1>
    </dataValidation>
    <dataValidation sqref="D305:AG30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6:AG306" showDropDown="0" showInputMessage="1" showErrorMessage="1" allowBlank="1" errorTitle="Invalid number" error="Enter a numeric value between 0 and 1e+15." promptTitle="Number required" prompt="Enter a numeric value between 0 and 1e+15." type="custom" errorStyle="stop">
      <formula1>=OR(D306="",AND(ISNUMBER(D306),D306&gt;=0.0,D306&lt;=1000000000000000.0))</formula1>
    </dataValidation>
    <dataValidation sqref="D307:AG30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08:AG3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=OR(D308="",AND(ISNUMBER(D308),D308&gt;=0,D308&lt;=1000000000000000,MOD(D308,1)=0))</formula1>
    </dataValidation>
    <dataValidation sqref="D309:AG30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0:AG310" showDropDown="0" showInputMessage="1" showErrorMessage="1" allowBlank="1" errorTitle="Invalid number" error="Enter a numeric value between 0 and 1e+15." promptTitle="Number required" prompt="Enter a numeric value between 0 and 1e+15." type="custom" errorStyle="stop">
      <formula1>=OR(D310="",AND(ISNUMBER(D310),D310&gt;=0.0,D310&lt;=1000000000000000.0))</formula1>
    </dataValidation>
    <dataValidation sqref="D311:AG31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2:AG3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=OR(D312="",AND(ISNUMBER(D312),D312&gt;=0,D312&lt;=1000000000000000,MOD(D312,1)=0))</formula1>
    </dataValidation>
    <dataValidation sqref="D313:AG31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4:AG314" showDropDown="0" showInputMessage="1" showErrorMessage="1" allowBlank="1" errorTitle="Invalid number" error="Enter a numeric value between 0 and 1e+15." promptTitle="Number required" prompt="Enter a numeric value between 0 and 1e+15." type="custom" errorStyle="stop">
      <formula1>=OR(D314="",AND(ISNUMBER(D314),D314&gt;=0.0,D314&lt;=1000000000000000.0))</formula1>
    </dataValidation>
    <dataValidation sqref="D315:AG31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6:AG3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=OR(D316="",AND(ISNUMBER(D316),D316&gt;=0,D316&lt;=1000000000000000,MOD(D316,1)=0))</formula1>
    </dataValidation>
    <dataValidation sqref="D317:AG31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18:AG318" showDropDown="0" showInputMessage="1" showErrorMessage="1" allowBlank="1" errorTitle="Invalid number" error="Enter a numeric value between 0 and 1e+15." promptTitle="Number required" prompt="Enter a numeric value between 0 and 1e+15." type="custom" errorStyle="stop">
      <formula1>=OR(D318="",AND(ISNUMBER(D318),D318&gt;=0.0,D318&lt;=1000000000000000.0))</formula1>
    </dataValidation>
    <dataValidation sqref="D319:AG31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0:AG3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=OR(D320="",AND(ISNUMBER(D320),D320&gt;=0,D320&lt;=1000000000000000,MOD(D320,1)=0))</formula1>
    </dataValidation>
    <dataValidation sqref="D321:AG32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2:AG322" showDropDown="0" showInputMessage="1" showErrorMessage="1" allowBlank="1" errorTitle="Invalid number" error="Enter a numeric value between 0 and 1e+15." promptTitle="Number required" prompt="Enter a numeric value between 0 and 1e+15." type="custom" errorStyle="stop">
      <formula1>=OR(D322="",AND(ISNUMBER(D322),D322&gt;=0.0,D322&lt;=1000000000000000.0))</formula1>
    </dataValidation>
    <dataValidation sqref="D323:AG32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4:AG32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=OR(D324="",AND(ISNUMBER(D324),D324&gt;=0,D324&lt;=1000000000000000,MOD(D324,1)=0))</formula1>
    </dataValidation>
    <dataValidation sqref="D325:AG32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6:AG326" showDropDown="0" showInputMessage="1" showErrorMessage="1" allowBlank="1" errorTitle="Invalid number" error="Enter a numeric value between 0 and 1e+15." promptTitle="Number required" prompt="Enter a numeric value between 0 and 1e+15." type="custom" errorStyle="stop">
      <formula1>=OR(D326="",AND(ISNUMBER(D326),D326&gt;=0.0,D326&lt;=1000000000000000.0))</formula1>
    </dataValidation>
    <dataValidation sqref="D327:AG32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28:AG3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=OR(D328="",AND(ISNUMBER(D328),D328&gt;=0,D328&lt;=1000000000000000,MOD(D328,1)=0))</formula1>
    </dataValidation>
    <dataValidation sqref="D329:AG32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0:AG330" showDropDown="0" showInputMessage="1" showErrorMessage="1" allowBlank="1" errorTitle="Invalid number" error="Enter a numeric value between 0 and 1e+15." promptTitle="Number required" prompt="Enter a numeric value between 0 and 1e+15." type="custom" errorStyle="stop">
      <formula1>=OR(D330="",AND(ISNUMBER(D330),D330&gt;=0.0,D330&lt;=1000000000000000.0))</formula1>
    </dataValidation>
    <dataValidation sqref="D331:AG33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2:AG3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=OR(D332="",AND(ISNUMBER(D332),D332&gt;=0,D332&lt;=1000000000000000,MOD(D332,1)=0))</formula1>
    </dataValidation>
    <dataValidation sqref="D333:AG333"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4:AG334" showDropDown="0" showInputMessage="1" showErrorMessage="1" allowBlank="1" errorTitle="Invalid number" error="Enter a numeric value between 0 and 1e+15." promptTitle="Number required" prompt="Enter a numeric value between 0 and 1e+15." type="custom" errorStyle="stop">
      <formula1>=OR(D334="",AND(ISNUMBER(D334),D334&gt;=0.0,D334&lt;=1000000000000000.0))</formula1>
    </dataValidation>
    <dataValidation sqref="D335:AG33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6:AG3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=OR(D336="",AND(ISNUMBER(D336),D336&gt;=0,D336&lt;=1000000000000000,MOD(D336,1)=0))</formula1>
    </dataValidation>
    <dataValidation sqref="D337:AG33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38:AG338" showDropDown="0" showInputMessage="1" showErrorMessage="1" allowBlank="1" errorTitle="Invalid number" error="Enter a numeric value between 0 and 1e+15." promptTitle="Number required" prompt="Enter a numeric value between 0 and 1e+15." type="custom" errorStyle="stop">
      <formula1>=OR(D338="",AND(ISNUMBER(D338),D338&gt;=0.0,D338&lt;=1000000000000000.0))</formula1>
    </dataValidation>
    <dataValidation sqref="D339:AG339"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0:AG3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=OR(D340="",AND(ISNUMBER(D340),D340&gt;=0,D340&lt;=1000000000000000,MOD(D340,1)=0))</formula1>
    </dataValidation>
    <dataValidation sqref="D341:AG341"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2:AG342" showDropDown="0" showInputMessage="1" showErrorMessage="1" allowBlank="1" errorTitle="Invalid number" error="Enter a numeric value between 0 and 1e+15." promptTitle="Number required" prompt="Enter a numeric value between 0 and 1e+15." type="custom" errorStyle="stop">
      <formula1>=OR(D342="",AND(ISNUMBER(D342),D342&gt;=0.0,D342&lt;=1000000000000000.0))</formula1>
    </dataValidation>
    <dataValidation sqref="D344:AG344"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5:AG3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=OR(D345="",AND(ISNUMBER(D345),D345&gt;=0,D345&lt;=1000000000000000,MOD(D345,1)=0))</formula1>
    </dataValidation>
    <dataValidation sqref="D346:AG346"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7:AG3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=OR(D347="",AND(ISNUMBER(D347),D347&gt;=0,D347&lt;=1000000000000000,MOD(D347,1)=0))</formula1>
    </dataValidation>
    <dataValidation sqref="D348:AG348"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49:AG349" showDropDown="0" showInputMessage="1" showErrorMessage="1" allowBlank="1" errorTitle="Invalid number" error="Enter a numeric value between 0 and 1e+15." promptTitle="Number required" prompt="Enter a numeric value between 0 and 1e+15." type="custom" errorStyle="stop">
      <formula1>=OR(D349="",AND(ISNUMBER(D349),D349&gt;=0.0,D349&lt;=1000000000000000.0))</formula1>
    </dataValidation>
    <dataValidation sqref="D350:AG350"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51:AG3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=OR(D351="",AND(ISNUMBER(D351),D351&gt;=0,D351&lt;=1000000000000000,MOD(D351,1)=0))</formula1>
    </dataValidation>
    <dataValidation sqref="D352" showDropDown="0" showInputMessage="1" showErrorMessage="1" allowBlank="1" errorTitle="Invalid number" error="Enter a numeric value between 0 and 1." promptTitle="Number required" prompt="Enter a numeric value between 0 and 1." type="custom" errorStyle="stop">
      <formula1>=OR(D352="",AND(ISNUMBER(D352),D352&gt;=0.0,D352&lt;=1.0))</formula1>
    </dataValidation>
    <dataValidation sqref="D353" showDropDown="0" showInputMessage="1" showErrorMessage="1" allowBlank="1" errorTitle="Invalid number" error="Enter a numeric value between 0 and 1." promptTitle="Number required" prompt="Enter a numeric value between 0 and 1." type="custom" errorStyle="stop">
      <formula1>=OR(D353="",AND(ISNUMBER(D353),D353&gt;=0.0,D353&lt;=1.0))</formula1>
    </dataValidation>
    <dataValidation sqref="D35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55:AG355"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356:AG3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=OR(D356="",AND(ISNUMBER(D356),D356&gt;=0,D356&lt;=1000000000000000,MOD(D356,1)=0))</formula1>
    </dataValidation>
    <dataValidation sqref="D359" showDropDown="0" showInputMessage="1" showErrorMessage="1" allowBlank="1" errorTitle="Invalid number" error="Enter a numeric value between 0 and 1e+15." promptTitle="Number required" prompt="Enter a numeric value between 0 and 1e+15." type="custom" errorStyle="stop">
      <formula1>=OR(D359="",AND(ISNUMBER(D359),D359&gt;=0.0,D359&lt;=1000000000000000.0))</formula1>
    </dataValidation>
    <dataValidation sqref="D360" showDropDown="0" showInputMessage="1" showErrorMessage="1" allowBlank="1" errorTitle="Invalid number" error="Enter a numeric value between 0 and 1." promptTitle="Number required" prompt="Enter a numeric value between 0 and 1." type="custom" errorStyle="stop">
      <formula1>=OR(D360="",AND(ISNUMBER(D360),D360&gt;=0.0,D360&lt;=1.0))</formula1>
    </dataValidation>
    <dataValidation sqref="D361" showDropDown="0" showInputMessage="1" showErrorMessage="1" allowBlank="1" errorTitle="Invalid number" error="Enter a numeric value between 0 and 1." promptTitle="Number required" prompt="Enter a numeric value between 0 and 1." type="custom" errorStyle="stop">
      <formula1>=OR(D361="",AND(ISNUMBER(D361),D361&gt;=0.0,D361&lt;=1.0))</formula1>
    </dataValidation>
    <dataValidation sqref="D362" showDropDown="0" showInputMessage="1" showErrorMessage="1" allowBlank="1" errorTitle="Invalid number" error="Enter a numeric value between 0 and 1." promptTitle="Number required" prompt="Enter a numeric value between 0 and 1." type="custom" errorStyle="stop">
      <formula1>=OR(D362="",AND(ISNUMBER(D362),D362&gt;=0.0,D362&lt;=1.0))</formula1>
    </dataValidation>
    <dataValidation sqref="D363" showDropDown="0" showInputMessage="1" showErrorMessage="1" allowBlank="1" errorTitle="Invalid number" error="Enter a numeric value between 0 and 1." promptTitle="Number required" prompt="Enter a numeric value between 0 and 1." type="custom" errorStyle="stop">
      <formula1>=OR(D363="",AND(ISNUMBER(D363),D363&gt;=0.0,D363&lt;=1.0))</formula1>
    </dataValidation>
    <dataValidation sqref="D365:AG365" showDropDown="0" showInputMessage="1" showErrorMessage="1" allowBlank="1" errorTitle="Invalid value" error="Please select one of the allowed values from the dropdown list." promptTitle="Allowed values" prompt="Select a value from the dropdown list." type="list" errorStyle="stop">
      <formula1>='_lists'!$AB$2:$AB$6</formula1>
    </dataValidation>
    <dataValidation sqref="D366:AG366"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67:AG367"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68:AG368"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69:AG369"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0:AG370"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1:AG371"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2:AG372"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37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7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8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3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=OR(D388="",AND(ISNUMBER(D388),D388&gt;=0,D388&lt;=1000000000000000,MOD(D388,1)=0))</formula1>
    </dataValidation>
    <dataValidation sqref="D38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=OR(D389="",AND(ISNUMBER(D389),D389&gt;=0,D389&lt;=1000000000000000,MOD(D389,1)=0))</formula1>
    </dataValidation>
    <dataValidation sqref="D3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=OR(D390="",AND(ISNUMBER(D390),D390&gt;=0,D390&lt;=1000000000000000,MOD(D390,1)=0))</formula1>
    </dataValidation>
    <dataValidation sqref="D39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=OR(D391="",AND(ISNUMBER(D391),D391&gt;=0,D391&lt;=1000000000000000,MOD(D391,1)=0))</formula1>
    </dataValidation>
    <dataValidation sqref="D39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=OR(D393="",AND(ISNUMBER(D393),D393&gt;=0,D393&lt;=1000000000000000,MOD(D393,1)=0))</formula1>
    </dataValidation>
    <dataValidation sqref="D3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=OR(D394="",AND(ISNUMBER(D394),D394&gt;=0,D394&lt;=1000000000000000,MOD(D394,1)=0))</formula1>
    </dataValidation>
    <dataValidation sqref="D3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=OR(D395="",AND(ISNUMBER(D395),D395&gt;=0,D395&lt;=1000000000000000,MOD(D395,1)=0))</formula1>
    </dataValidation>
    <dataValidation sqref="D3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=OR(D396="",AND(ISNUMBER(D396),D396&gt;=0,D396&lt;=1000000000000000,MOD(D396,1)=0))</formula1>
    </dataValidation>
    <dataValidation sqref="D3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=OR(D397="",AND(ISNUMBER(D397),D397&gt;=0,D397&lt;=1000000000000000,MOD(D397,1)=0))</formula1>
    </dataValidation>
    <dataValidation sqref="D3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=OR(D398="",AND(ISNUMBER(D398),D398&gt;=0,D398&lt;=1000000000000000,MOD(D398,1)=0))</formula1>
    </dataValidation>
    <dataValidation sqref="D3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=OR(D399="",AND(ISNUMBER(D399),D399&gt;=0,D399&lt;=1000000000000000,MOD(D399,1)=0))</formula1>
    </dataValidation>
    <dataValidation sqref="D401"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2" showDropDown="0" showInputMessage="1" showErrorMessage="1" allowBlank="1" errorTitle="Invalid value" error="Please select one of the allowed values from the dropdown list." promptTitle="Allowed values" prompt="Select a value from the dropdown list." type="list" errorStyle="stop">
      <formula1>='_lists'!$AD$2:$AD$3</formula1>
    </dataValidation>
    <dataValidation sqref="D403" showDropDown="0" showInputMessage="1" showErrorMessage="1" allowBlank="1" errorTitle="Invalid number" error="Enter a numeric value between 0 and 1e+15." promptTitle="Number required" prompt="Enter a numeric value between 0 and 1e+15." type="custom" errorStyle="stop">
      <formula1>=OR(D403="",AND(ISNUMBER(D403),D403&gt;=0.0,D403&lt;=1000000000000000.0))</formula1>
    </dataValidation>
    <dataValidation sqref="D40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7"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8"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0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=OR(D409="",AND(ISNUMBER(D409),D409&gt;=0,D409&lt;=1000000000000000,MOD(D409,1)=0))</formula1>
    </dataValidation>
    <dataValidation sqref="D410" showDropDown="0" showInputMessage="1" showErrorMessage="1" allowBlank="1" errorTitle="Invalid number" error="Enter a numeric value between 0 and 1e+15." promptTitle="Number required" prompt="Enter a numeric value between 0 and 1e+15." type="custom" errorStyle="stop">
      <formula1>=OR(D410="",AND(ISNUMBER(D410),D410&gt;=0.0,D410&lt;=1000000000000000.0))</formula1>
    </dataValidation>
    <dataValidation sqref="D4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=OR(D411="",AND(ISNUMBER(D411),D411&gt;=0,D411&lt;=1000000000000000,MOD(D411,1)=0))</formula1>
    </dataValidation>
    <dataValidation sqref="D4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=OR(D412="",AND(ISNUMBER(D412),D412&gt;=0,D412&lt;=1000000000000000,MOD(D412,1)=0))</formula1>
    </dataValidation>
    <dataValidation sqref="D413"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14" showDropDown="0" showInputMessage="1" showErrorMessage="1" allowBlank="1" errorTitle="Invalid number" error="Enter a numeric value between 0 and 1e+15." promptTitle="Number required" prompt="Enter a numeric value between 0 and 1e+15." type="custom" errorStyle="stop">
      <formula1>=OR(D414="",AND(ISNUMBER(D414),D414&gt;=0.0,D414&lt;=1000000000000000.0))</formula1>
    </dataValidation>
    <dataValidation sqref="D41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=OR(D415="",AND(ISNUMBER(D415),D415&gt;=0,D415&lt;=1000000000000000,MOD(D415,1)=0))</formula1>
    </dataValidation>
    <dataValidation sqref="D4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=OR(D416="",AND(ISNUMBER(D416),D416&gt;=0,D416&lt;=1000000000000000,MOD(D416,1)=0))</formula1>
    </dataValidation>
    <dataValidation sqref="D4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=OR(D418="",AND(ISNUMBER(D418),D418&gt;=0,D418&lt;=1000000000000000,MOD(D418,1)=0))</formula1>
    </dataValidation>
    <dataValidation sqref="D4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=OR(D419="",AND(ISNUMBER(D419),D419&gt;=0,D419&lt;=1000000000000000,MOD(D419,1)=0))</formula1>
    </dataValidation>
    <dataValidation sqref="D4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=OR(D420="",AND(ISNUMBER(D420),D420&gt;=0,D420&lt;=1000000000000000,MOD(D420,1)=0))</formula1>
    </dataValidation>
    <dataValidation sqref="D421" showDropDown="0" showInputMessage="1" showErrorMessage="1" allowBlank="1" errorTitle="Invalid number" error="Enter a numeric value between 0 and 1." promptTitle="Number required" prompt="Enter a numeric value between 0 and 1." type="custom" errorStyle="stop">
      <formula1>=OR(D421="",AND(ISNUMBER(D421),D421&gt;=0.0,D421&lt;=1.0))</formula1>
    </dataValidation>
    <dataValidation sqref="D423" showDropDown="0" showInputMessage="1" showErrorMessage="1" allowBlank="1" errorTitle="Invalid number" error="Enter a numeric value between 0 and 1." promptTitle="Number required" prompt="Enter a numeric value between 0 and 1." type="custom" errorStyle="stop">
      <formula1>=OR(D423="",AND(ISNUMBER(D423),D423&gt;=0.0,D423&lt;=1.0))</formula1>
    </dataValidation>
    <dataValidation sqref="D424" showDropDown="0" showInputMessage="1" showErrorMessage="1" allowBlank="1" errorTitle="Invalid number" error="Enter a numeric value between 0 and 1." promptTitle="Number required" prompt="Enter a numeric value between 0 and 1." type="custom" errorStyle="stop">
      <formula1>=OR(D424="",AND(ISNUMBER(D424),D424&gt;=0.0,D424&lt;=1.0))</formula1>
    </dataValidation>
    <dataValidation sqref="D425" showDropDown="0" showInputMessage="1" showErrorMessage="1" allowBlank="1" errorTitle="Invalid number" error="Enter a numeric value between 0 and 1." promptTitle="Number required" prompt="Enter a numeric value between 0 and 1." type="custom" errorStyle="stop">
      <formula1>=OR(D425="",AND(ISNUMBER(D425),D425&gt;=0.0,D425&lt;=1.0))</formula1>
    </dataValidation>
    <dataValidation sqref="D426" showDropDown="0" showInputMessage="1" showErrorMessage="1" allowBlank="1" errorTitle="Invalid number" error="Enter a numeric value between 0 and 1." promptTitle="Number required" prompt="Enter a numeric value between 0 and 1." type="custom" errorStyle="stop">
      <formula1>=OR(D426="",AND(ISNUMBER(D426),D426&gt;=0.0,D426&lt;=1.0))</formula1>
    </dataValidation>
    <dataValidation sqref="D427" showDropDown="0" showInputMessage="1" showErrorMessage="1" allowBlank="1" errorTitle="Invalid number" error="Enter a numeric value between 0 and 1." promptTitle="Number required" prompt="Enter a numeric value between 0 and 1." type="custom" errorStyle="stop">
      <formula1>=OR(D427="",AND(ISNUMBER(D427),D427&gt;=0.0,D427&lt;=1.0))</formula1>
    </dataValidation>
    <dataValidation sqref="D428" showDropDown="0" showInputMessage="1" showErrorMessage="1" allowBlank="1" errorTitle="Invalid number" error="Enter a numeric value between 0 and 1." promptTitle="Number required" prompt="Enter a numeric value between 0 and 1." type="custom" errorStyle="stop">
      <formula1>=OR(D428="",AND(ISNUMBER(D428),D428&gt;=0.0,D428&lt;=1.0))</formula1>
    </dataValidation>
    <dataValidation sqref="D4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=OR(D429="",AND(ISNUMBER(D429),D429&gt;=0,D429&lt;=1000000000000000,MOD(D429,1)=0))</formula1>
    </dataValidation>
    <dataValidation sqref="D4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=OR(D430="",AND(ISNUMBER(D430),D430&gt;=0,D430&lt;=1000000000000000,MOD(D430,1)=0))</formula1>
    </dataValidation>
    <dataValidation sqref="D432" showDropDown="0" showInputMessage="1" showErrorMessage="1" allowBlank="1" errorTitle="Invalid number" error="Enter a numeric value between 0 and 1e+15." promptTitle="Number required" prompt="Enter a numeric value between 0 and 1e+15." type="custom" errorStyle="stop">
      <formula1>=OR(D432="",AND(ISNUMBER(D432),D432&gt;=0.0,D432&lt;=1000000000000000.0))</formula1>
    </dataValidation>
    <dataValidation sqref="D433" showDropDown="0" showInputMessage="1" showErrorMessage="1" allowBlank="1" errorTitle="Invalid number" error="Enter a numeric value between 0 and 1e+15." promptTitle="Number required" prompt="Enter a numeric value between 0 and 1e+15." type="custom" errorStyle="stop">
      <formula1>=OR(D433="",AND(ISNUMBER(D433),D433&gt;=0.0,D433&lt;=1000000000000000.0))</formula1>
    </dataValidation>
    <dataValidation sqref="D434"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37" showDropDown="0" showInputMessage="1" showErrorMessage="1" allowBlank="1" errorTitle="Invalid number" error="Enter a numeric value between 0 and 1e+15." promptTitle="Number required" prompt="Enter a numeric value between 0 and 1e+15." type="custom" errorStyle="stop">
      <formula1>=OR(D437="",AND(ISNUMBER(D437),D437&gt;=0.0,D437&lt;=1000000000000000.0))</formula1>
    </dataValidation>
    <dataValidation sqref="D4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=OR(D439="",AND(ISNUMBER(D439),D439&gt;=0,D439&lt;=1000000000000000,MOD(D439,1)=0))</formula1>
    </dataValidation>
    <dataValidation sqref="D4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=OR(D440="",AND(ISNUMBER(D440),D440&gt;=0,D440&lt;=1000000000000000,MOD(D440,1)=0))</formula1>
    </dataValidation>
    <dataValidation sqref="D4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=OR(D441="",AND(ISNUMBER(D441),D441&gt;=0,D441&lt;=1000000000000000,MOD(D441,1)=0))</formula1>
    </dataValidation>
    <dataValidation sqref="D442:AG442" showDropDown="0" showInputMessage="1" showErrorMessage="1" allowBlank="1" errorTitle="Invalid value" error="Please select one of the allowed values from the dropdown list." promptTitle="Allowed values" prompt="Select a value from the dropdown list." type="list" errorStyle="stop">
      <formula1>='_lists'!$AE$2:$AE$28</formula1>
    </dataValidation>
    <dataValidation sqref="D443:AG4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=OR(D443="",AND(ISNUMBER(D443),D443&gt;=0,D443&lt;=1000000000000000,MOD(D443,1)=0))</formula1>
    </dataValidation>
    <dataValidation sqref="D444:AG44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=OR(D444="",AND(ISNUMBER(D444),D444&gt;=0,D444&lt;=1000000000000000,MOD(D444,1)=0))</formula1>
    </dataValidation>
    <dataValidation sqref="D44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447" showDropDown="0" showInputMessage="1" showErrorMessage="1" allowBlank="1" errorTitle="Invalid value" error="Please select one of the allowed values from the dropdown list." promptTitle="Allowed values" prompt="Select a value from the dropdown list." type="list" errorStyle="stop">
      <formula1>='_lists'!$W$2:$W$250</formula1>
    </dataValidation>
    <dataValidation sqref="D450" showDropDown="0" showInputMessage="1" showErrorMessage="1" allowBlank="1" errorTitle="Invalid value" error="Please select one of the allowed values from the dropdown list." promptTitle="Allowed values" prompt="Select a value from the dropdown list." type="list" errorStyle="stop">
      <formula1>='_lists'!$AE$2:$AE$28</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7" r:id="rId73"/>
    <hyperlink xmlns:r="http://schemas.openxmlformats.org/officeDocument/2006/relationships" ref="A78" r:id="rId74"/>
    <hyperlink xmlns:r="http://schemas.openxmlformats.org/officeDocument/2006/relationships" ref="A79" r:id="rId75"/>
    <hyperlink xmlns:r="http://schemas.openxmlformats.org/officeDocument/2006/relationships" ref="A80" r:id="rId76"/>
    <hyperlink xmlns:r="http://schemas.openxmlformats.org/officeDocument/2006/relationships" ref="A81" r:id="rId77"/>
    <hyperlink xmlns:r="http://schemas.openxmlformats.org/officeDocument/2006/relationships" ref="A82" r:id="rId78"/>
    <hyperlink xmlns:r="http://schemas.openxmlformats.org/officeDocument/2006/relationships" ref="A83" r:id="rId79"/>
    <hyperlink xmlns:r="http://schemas.openxmlformats.org/officeDocument/2006/relationships" ref="A84" r:id="rId80"/>
    <hyperlink xmlns:r="http://schemas.openxmlformats.org/officeDocument/2006/relationships" ref="A85" r:id="rId81"/>
    <hyperlink xmlns:r="http://schemas.openxmlformats.org/officeDocument/2006/relationships" ref="A86" r:id="rId82"/>
    <hyperlink xmlns:r="http://schemas.openxmlformats.org/officeDocument/2006/relationships" ref="A87" r:id="rId83"/>
    <hyperlink xmlns:r="http://schemas.openxmlformats.org/officeDocument/2006/relationships" ref="A88" r:id="rId84"/>
    <hyperlink xmlns:r="http://schemas.openxmlformats.org/officeDocument/2006/relationships" ref="A89" r:id="rId85"/>
    <hyperlink xmlns:r="http://schemas.openxmlformats.org/officeDocument/2006/relationships" ref="A90" r:id="rId86"/>
    <hyperlink xmlns:r="http://schemas.openxmlformats.org/officeDocument/2006/relationships" ref="A91" r:id="rId87"/>
    <hyperlink xmlns:r="http://schemas.openxmlformats.org/officeDocument/2006/relationships" ref="A92" r:id="rId88"/>
    <hyperlink xmlns:r="http://schemas.openxmlformats.org/officeDocument/2006/relationships" ref="A93" r:id="rId89"/>
    <hyperlink xmlns:r="http://schemas.openxmlformats.org/officeDocument/2006/relationships" ref="A94" r:id="rId90"/>
    <hyperlink xmlns:r="http://schemas.openxmlformats.org/officeDocument/2006/relationships" ref="A95" r:id="rId91"/>
    <hyperlink xmlns:r="http://schemas.openxmlformats.org/officeDocument/2006/relationships" ref="A96" r:id="rId92"/>
    <hyperlink xmlns:r="http://schemas.openxmlformats.org/officeDocument/2006/relationships" ref="A97" r:id="rId93"/>
    <hyperlink xmlns:r="http://schemas.openxmlformats.org/officeDocument/2006/relationships" ref="A98" r:id="rId94"/>
    <hyperlink xmlns:r="http://schemas.openxmlformats.org/officeDocument/2006/relationships" ref="A99" r:id="rId95"/>
    <hyperlink xmlns:r="http://schemas.openxmlformats.org/officeDocument/2006/relationships" ref="A100" r:id="rId96"/>
    <hyperlink xmlns:r="http://schemas.openxmlformats.org/officeDocument/2006/relationships" ref="A101" r:id="rId97"/>
    <hyperlink xmlns:r="http://schemas.openxmlformats.org/officeDocument/2006/relationships" ref="A102" r:id="rId98"/>
    <hyperlink xmlns:r="http://schemas.openxmlformats.org/officeDocument/2006/relationships" ref="A103" r:id="rId99"/>
    <hyperlink xmlns:r="http://schemas.openxmlformats.org/officeDocument/2006/relationships" ref="A104" r:id="rId100"/>
    <hyperlink xmlns:r="http://schemas.openxmlformats.org/officeDocument/2006/relationships" ref="A105" r:id="rId101"/>
    <hyperlink xmlns:r="http://schemas.openxmlformats.org/officeDocument/2006/relationships" ref="A106" r:id="rId102"/>
    <hyperlink xmlns:r="http://schemas.openxmlformats.org/officeDocument/2006/relationships" ref="A107" r:id="rId103"/>
    <hyperlink xmlns:r="http://schemas.openxmlformats.org/officeDocument/2006/relationships" ref="A108" r:id="rId104"/>
    <hyperlink xmlns:r="http://schemas.openxmlformats.org/officeDocument/2006/relationships" ref="A109" r:id="rId105"/>
    <hyperlink xmlns:r="http://schemas.openxmlformats.org/officeDocument/2006/relationships" ref="A110" r:id="rId106"/>
    <hyperlink xmlns:r="http://schemas.openxmlformats.org/officeDocument/2006/relationships" ref="A111" r:id="rId107"/>
    <hyperlink xmlns:r="http://schemas.openxmlformats.org/officeDocument/2006/relationships" ref="A112" r:id="rId108"/>
    <hyperlink xmlns:r="http://schemas.openxmlformats.org/officeDocument/2006/relationships" ref="A113" r:id="rId109"/>
    <hyperlink xmlns:r="http://schemas.openxmlformats.org/officeDocument/2006/relationships" ref="A114" r:id="rId110"/>
    <hyperlink xmlns:r="http://schemas.openxmlformats.org/officeDocument/2006/relationships" ref="A115" r:id="rId111"/>
    <hyperlink xmlns:r="http://schemas.openxmlformats.org/officeDocument/2006/relationships" ref="A116" r:id="rId112"/>
    <hyperlink xmlns:r="http://schemas.openxmlformats.org/officeDocument/2006/relationships" ref="A117" r:id="rId113"/>
    <hyperlink xmlns:r="http://schemas.openxmlformats.org/officeDocument/2006/relationships" ref="A118" r:id="rId114"/>
    <hyperlink xmlns:r="http://schemas.openxmlformats.org/officeDocument/2006/relationships" ref="A119" r:id="rId115"/>
    <hyperlink xmlns:r="http://schemas.openxmlformats.org/officeDocument/2006/relationships" ref="A120" r:id="rId116"/>
    <hyperlink xmlns:r="http://schemas.openxmlformats.org/officeDocument/2006/relationships" ref="A121" r:id="rId117"/>
    <hyperlink xmlns:r="http://schemas.openxmlformats.org/officeDocument/2006/relationships" ref="A122" r:id="rId118"/>
    <hyperlink xmlns:r="http://schemas.openxmlformats.org/officeDocument/2006/relationships" ref="A123" r:id="rId119"/>
    <hyperlink xmlns:r="http://schemas.openxmlformats.org/officeDocument/2006/relationships" ref="A124" r:id="rId120"/>
    <hyperlink xmlns:r="http://schemas.openxmlformats.org/officeDocument/2006/relationships" ref="A125" r:id="rId121"/>
    <hyperlink xmlns:r="http://schemas.openxmlformats.org/officeDocument/2006/relationships" ref="A126" r:id="rId122"/>
    <hyperlink xmlns:r="http://schemas.openxmlformats.org/officeDocument/2006/relationships" ref="A127" r:id="rId123"/>
    <hyperlink xmlns:r="http://schemas.openxmlformats.org/officeDocument/2006/relationships" ref="A128" r:id="rId124"/>
    <hyperlink xmlns:r="http://schemas.openxmlformats.org/officeDocument/2006/relationships" ref="A129" r:id="rId125"/>
    <hyperlink xmlns:r="http://schemas.openxmlformats.org/officeDocument/2006/relationships" ref="A130" r:id="rId126"/>
    <hyperlink xmlns:r="http://schemas.openxmlformats.org/officeDocument/2006/relationships" ref="A131" r:id="rId127"/>
    <hyperlink xmlns:r="http://schemas.openxmlformats.org/officeDocument/2006/relationships" ref="A132" r:id="rId128"/>
    <hyperlink xmlns:r="http://schemas.openxmlformats.org/officeDocument/2006/relationships" ref="A133" r:id="rId129"/>
    <hyperlink xmlns:r="http://schemas.openxmlformats.org/officeDocument/2006/relationships" ref="A134" r:id="rId130"/>
    <hyperlink xmlns:r="http://schemas.openxmlformats.org/officeDocument/2006/relationships" ref="A135" r:id="rId131"/>
    <hyperlink xmlns:r="http://schemas.openxmlformats.org/officeDocument/2006/relationships" ref="A136" r:id="rId132"/>
    <hyperlink xmlns:r="http://schemas.openxmlformats.org/officeDocument/2006/relationships" ref="A137" r:id="rId133"/>
    <hyperlink xmlns:r="http://schemas.openxmlformats.org/officeDocument/2006/relationships" ref="A138" r:id="rId134"/>
    <hyperlink xmlns:r="http://schemas.openxmlformats.org/officeDocument/2006/relationships" ref="A139" r:id="rId135"/>
    <hyperlink xmlns:r="http://schemas.openxmlformats.org/officeDocument/2006/relationships" ref="A140" r:id="rId136"/>
    <hyperlink xmlns:r="http://schemas.openxmlformats.org/officeDocument/2006/relationships" ref="A141" r:id="rId137"/>
    <hyperlink xmlns:r="http://schemas.openxmlformats.org/officeDocument/2006/relationships" ref="A142" r:id="rId138"/>
    <hyperlink xmlns:r="http://schemas.openxmlformats.org/officeDocument/2006/relationships" ref="A143" r:id="rId139"/>
    <hyperlink xmlns:r="http://schemas.openxmlformats.org/officeDocument/2006/relationships" ref="A144" r:id="rId140"/>
    <hyperlink xmlns:r="http://schemas.openxmlformats.org/officeDocument/2006/relationships" ref="A145" r:id="rId141"/>
    <hyperlink xmlns:r="http://schemas.openxmlformats.org/officeDocument/2006/relationships" ref="A146" r:id="rId142"/>
    <hyperlink xmlns:r="http://schemas.openxmlformats.org/officeDocument/2006/relationships" ref="A147" r:id="rId143"/>
    <hyperlink xmlns:r="http://schemas.openxmlformats.org/officeDocument/2006/relationships" ref="A148" r:id="rId144"/>
    <hyperlink xmlns:r="http://schemas.openxmlformats.org/officeDocument/2006/relationships" ref="A149" r:id="rId145"/>
    <hyperlink xmlns:r="http://schemas.openxmlformats.org/officeDocument/2006/relationships" ref="A150" r:id="rId146"/>
    <hyperlink xmlns:r="http://schemas.openxmlformats.org/officeDocument/2006/relationships" ref="A151" r:id="rId147"/>
    <hyperlink xmlns:r="http://schemas.openxmlformats.org/officeDocument/2006/relationships" ref="A152" r:id="rId148"/>
    <hyperlink xmlns:r="http://schemas.openxmlformats.org/officeDocument/2006/relationships" ref="A153" r:id="rId149"/>
    <hyperlink xmlns:r="http://schemas.openxmlformats.org/officeDocument/2006/relationships" ref="A154" r:id="rId150"/>
    <hyperlink xmlns:r="http://schemas.openxmlformats.org/officeDocument/2006/relationships" ref="A155" r:id="rId151"/>
    <hyperlink xmlns:r="http://schemas.openxmlformats.org/officeDocument/2006/relationships" ref="A156" r:id="rId152"/>
    <hyperlink xmlns:r="http://schemas.openxmlformats.org/officeDocument/2006/relationships" ref="A157" r:id="rId153"/>
    <hyperlink xmlns:r="http://schemas.openxmlformats.org/officeDocument/2006/relationships" ref="A158" r:id="rId154"/>
    <hyperlink xmlns:r="http://schemas.openxmlformats.org/officeDocument/2006/relationships" ref="A159" r:id="rId155"/>
    <hyperlink xmlns:r="http://schemas.openxmlformats.org/officeDocument/2006/relationships" ref="A160" r:id="rId156"/>
    <hyperlink xmlns:r="http://schemas.openxmlformats.org/officeDocument/2006/relationships" ref="A161" r:id="rId157"/>
    <hyperlink xmlns:r="http://schemas.openxmlformats.org/officeDocument/2006/relationships" ref="A162" r:id="rId158"/>
    <hyperlink xmlns:r="http://schemas.openxmlformats.org/officeDocument/2006/relationships" ref="A163" r:id="rId159"/>
    <hyperlink xmlns:r="http://schemas.openxmlformats.org/officeDocument/2006/relationships" ref="A164" r:id="rId160"/>
    <hyperlink xmlns:r="http://schemas.openxmlformats.org/officeDocument/2006/relationships" ref="A165" r:id="rId161"/>
    <hyperlink xmlns:r="http://schemas.openxmlformats.org/officeDocument/2006/relationships" ref="A166" r:id="rId162"/>
    <hyperlink xmlns:r="http://schemas.openxmlformats.org/officeDocument/2006/relationships" ref="A167" r:id="rId163"/>
    <hyperlink xmlns:r="http://schemas.openxmlformats.org/officeDocument/2006/relationships" ref="A168" r:id="rId164"/>
    <hyperlink xmlns:r="http://schemas.openxmlformats.org/officeDocument/2006/relationships" ref="A169" r:id="rId165"/>
    <hyperlink xmlns:r="http://schemas.openxmlformats.org/officeDocument/2006/relationships" ref="A170" r:id="rId166"/>
    <hyperlink xmlns:r="http://schemas.openxmlformats.org/officeDocument/2006/relationships" ref="A171" r:id="rId167"/>
    <hyperlink xmlns:r="http://schemas.openxmlformats.org/officeDocument/2006/relationships" ref="A172" r:id="rId168"/>
    <hyperlink xmlns:r="http://schemas.openxmlformats.org/officeDocument/2006/relationships" ref="A173" r:id="rId169"/>
    <hyperlink xmlns:r="http://schemas.openxmlformats.org/officeDocument/2006/relationships" ref="A174" r:id="rId170"/>
    <hyperlink xmlns:r="http://schemas.openxmlformats.org/officeDocument/2006/relationships" ref="A175" r:id="rId171"/>
    <hyperlink xmlns:r="http://schemas.openxmlformats.org/officeDocument/2006/relationships" ref="A176" r:id="rId172"/>
    <hyperlink xmlns:r="http://schemas.openxmlformats.org/officeDocument/2006/relationships" ref="A177" r:id="rId173"/>
    <hyperlink xmlns:r="http://schemas.openxmlformats.org/officeDocument/2006/relationships" ref="A178" r:id="rId174"/>
    <hyperlink xmlns:r="http://schemas.openxmlformats.org/officeDocument/2006/relationships" ref="A179" r:id="rId175"/>
    <hyperlink xmlns:r="http://schemas.openxmlformats.org/officeDocument/2006/relationships" ref="A180" r:id="rId176"/>
    <hyperlink xmlns:r="http://schemas.openxmlformats.org/officeDocument/2006/relationships" ref="A181" r:id="rId177"/>
    <hyperlink xmlns:r="http://schemas.openxmlformats.org/officeDocument/2006/relationships" ref="A182" r:id="rId178"/>
    <hyperlink xmlns:r="http://schemas.openxmlformats.org/officeDocument/2006/relationships" ref="A183" r:id="rId179"/>
    <hyperlink xmlns:r="http://schemas.openxmlformats.org/officeDocument/2006/relationships" ref="A184" r:id="rId180"/>
    <hyperlink xmlns:r="http://schemas.openxmlformats.org/officeDocument/2006/relationships" ref="A185" r:id="rId181"/>
    <hyperlink xmlns:r="http://schemas.openxmlformats.org/officeDocument/2006/relationships" ref="A186" r:id="rId182"/>
    <hyperlink xmlns:r="http://schemas.openxmlformats.org/officeDocument/2006/relationships" ref="A187" r:id="rId183"/>
    <hyperlink xmlns:r="http://schemas.openxmlformats.org/officeDocument/2006/relationships" ref="A188" r:id="rId184"/>
    <hyperlink xmlns:r="http://schemas.openxmlformats.org/officeDocument/2006/relationships" ref="A189" r:id="rId185"/>
    <hyperlink xmlns:r="http://schemas.openxmlformats.org/officeDocument/2006/relationships" ref="A190" r:id="rId186"/>
    <hyperlink xmlns:r="http://schemas.openxmlformats.org/officeDocument/2006/relationships" ref="A191" r:id="rId187"/>
    <hyperlink xmlns:r="http://schemas.openxmlformats.org/officeDocument/2006/relationships" ref="A192" r:id="rId188"/>
    <hyperlink xmlns:r="http://schemas.openxmlformats.org/officeDocument/2006/relationships" ref="A193" r:id="rId189"/>
    <hyperlink xmlns:r="http://schemas.openxmlformats.org/officeDocument/2006/relationships" ref="A194" r:id="rId190"/>
    <hyperlink xmlns:r="http://schemas.openxmlformats.org/officeDocument/2006/relationships" ref="A195" r:id="rId191"/>
    <hyperlink xmlns:r="http://schemas.openxmlformats.org/officeDocument/2006/relationships" ref="A196" r:id="rId192"/>
    <hyperlink xmlns:r="http://schemas.openxmlformats.org/officeDocument/2006/relationships" ref="A197" r:id="rId193"/>
    <hyperlink xmlns:r="http://schemas.openxmlformats.org/officeDocument/2006/relationships" ref="A198" r:id="rId194"/>
    <hyperlink xmlns:r="http://schemas.openxmlformats.org/officeDocument/2006/relationships" ref="A199" r:id="rId195"/>
    <hyperlink xmlns:r="http://schemas.openxmlformats.org/officeDocument/2006/relationships" ref="A200" r:id="rId196"/>
    <hyperlink xmlns:r="http://schemas.openxmlformats.org/officeDocument/2006/relationships" ref="A201" r:id="rId197"/>
    <hyperlink xmlns:r="http://schemas.openxmlformats.org/officeDocument/2006/relationships" ref="A202" r:id="rId198"/>
    <hyperlink xmlns:r="http://schemas.openxmlformats.org/officeDocument/2006/relationships" ref="A203" r:id="rId199"/>
    <hyperlink xmlns:r="http://schemas.openxmlformats.org/officeDocument/2006/relationships" ref="A204" r:id="rId200"/>
    <hyperlink xmlns:r="http://schemas.openxmlformats.org/officeDocument/2006/relationships" ref="A205" r:id="rId201"/>
    <hyperlink xmlns:r="http://schemas.openxmlformats.org/officeDocument/2006/relationships" ref="A206" r:id="rId202"/>
    <hyperlink xmlns:r="http://schemas.openxmlformats.org/officeDocument/2006/relationships" ref="A207" r:id="rId203"/>
    <hyperlink xmlns:r="http://schemas.openxmlformats.org/officeDocument/2006/relationships" ref="A208" r:id="rId204"/>
    <hyperlink xmlns:r="http://schemas.openxmlformats.org/officeDocument/2006/relationships" ref="A209" r:id="rId205"/>
    <hyperlink xmlns:r="http://schemas.openxmlformats.org/officeDocument/2006/relationships" ref="A210" r:id="rId206"/>
    <hyperlink xmlns:r="http://schemas.openxmlformats.org/officeDocument/2006/relationships" ref="A211" r:id="rId207"/>
    <hyperlink xmlns:r="http://schemas.openxmlformats.org/officeDocument/2006/relationships" ref="A212" r:id="rId208"/>
    <hyperlink xmlns:r="http://schemas.openxmlformats.org/officeDocument/2006/relationships" ref="A213" r:id="rId209"/>
    <hyperlink xmlns:r="http://schemas.openxmlformats.org/officeDocument/2006/relationships" ref="A214" r:id="rId210"/>
    <hyperlink xmlns:r="http://schemas.openxmlformats.org/officeDocument/2006/relationships" ref="A215" r:id="rId211"/>
    <hyperlink xmlns:r="http://schemas.openxmlformats.org/officeDocument/2006/relationships" ref="A216" r:id="rId212"/>
    <hyperlink xmlns:r="http://schemas.openxmlformats.org/officeDocument/2006/relationships" ref="A217" r:id="rId213"/>
    <hyperlink xmlns:r="http://schemas.openxmlformats.org/officeDocument/2006/relationships" ref="A218" r:id="rId214"/>
    <hyperlink xmlns:r="http://schemas.openxmlformats.org/officeDocument/2006/relationships" ref="A219" r:id="rId215"/>
    <hyperlink xmlns:r="http://schemas.openxmlformats.org/officeDocument/2006/relationships" ref="A220" r:id="rId216"/>
    <hyperlink xmlns:r="http://schemas.openxmlformats.org/officeDocument/2006/relationships" ref="A221" r:id="rId217"/>
    <hyperlink xmlns:r="http://schemas.openxmlformats.org/officeDocument/2006/relationships" ref="A222" r:id="rId218"/>
    <hyperlink xmlns:r="http://schemas.openxmlformats.org/officeDocument/2006/relationships" ref="A223" r:id="rId219"/>
    <hyperlink xmlns:r="http://schemas.openxmlformats.org/officeDocument/2006/relationships" ref="A224" r:id="rId220"/>
    <hyperlink xmlns:r="http://schemas.openxmlformats.org/officeDocument/2006/relationships" ref="A225" r:id="rId221"/>
    <hyperlink xmlns:r="http://schemas.openxmlformats.org/officeDocument/2006/relationships" ref="A226" r:id="rId222"/>
    <hyperlink xmlns:r="http://schemas.openxmlformats.org/officeDocument/2006/relationships" ref="A227" r:id="rId223"/>
    <hyperlink xmlns:r="http://schemas.openxmlformats.org/officeDocument/2006/relationships" ref="A228" r:id="rId224"/>
    <hyperlink xmlns:r="http://schemas.openxmlformats.org/officeDocument/2006/relationships" ref="A229" r:id="rId225"/>
    <hyperlink xmlns:r="http://schemas.openxmlformats.org/officeDocument/2006/relationships" ref="A230" r:id="rId226"/>
    <hyperlink xmlns:r="http://schemas.openxmlformats.org/officeDocument/2006/relationships" ref="A231" r:id="rId227"/>
    <hyperlink xmlns:r="http://schemas.openxmlformats.org/officeDocument/2006/relationships" ref="A232" r:id="rId228"/>
    <hyperlink xmlns:r="http://schemas.openxmlformats.org/officeDocument/2006/relationships" ref="A233" r:id="rId229"/>
    <hyperlink xmlns:r="http://schemas.openxmlformats.org/officeDocument/2006/relationships" ref="A234" r:id="rId230"/>
    <hyperlink xmlns:r="http://schemas.openxmlformats.org/officeDocument/2006/relationships" ref="A235" r:id="rId231"/>
    <hyperlink xmlns:r="http://schemas.openxmlformats.org/officeDocument/2006/relationships" ref="A236" r:id="rId232"/>
    <hyperlink xmlns:r="http://schemas.openxmlformats.org/officeDocument/2006/relationships" ref="A237" r:id="rId233"/>
    <hyperlink xmlns:r="http://schemas.openxmlformats.org/officeDocument/2006/relationships" ref="A238" r:id="rId234"/>
    <hyperlink xmlns:r="http://schemas.openxmlformats.org/officeDocument/2006/relationships" ref="A239" r:id="rId235"/>
    <hyperlink xmlns:r="http://schemas.openxmlformats.org/officeDocument/2006/relationships" ref="A240" r:id="rId236"/>
    <hyperlink xmlns:r="http://schemas.openxmlformats.org/officeDocument/2006/relationships" ref="A241" r:id="rId237"/>
    <hyperlink xmlns:r="http://schemas.openxmlformats.org/officeDocument/2006/relationships" ref="A242" r:id="rId238"/>
    <hyperlink xmlns:r="http://schemas.openxmlformats.org/officeDocument/2006/relationships" ref="A243" r:id="rId239"/>
    <hyperlink xmlns:r="http://schemas.openxmlformats.org/officeDocument/2006/relationships" ref="A244" r:id="rId240"/>
    <hyperlink xmlns:r="http://schemas.openxmlformats.org/officeDocument/2006/relationships" ref="A245" r:id="rId241"/>
    <hyperlink xmlns:r="http://schemas.openxmlformats.org/officeDocument/2006/relationships" ref="A246" r:id="rId242"/>
    <hyperlink xmlns:r="http://schemas.openxmlformats.org/officeDocument/2006/relationships" ref="A247" r:id="rId243"/>
    <hyperlink xmlns:r="http://schemas.openxmlformats.org/officeDocument/2006/relationships" ref="A248" r:id="rId244"/>
    <hyperlink xmlns:r="http://schemas.openxmlformats.org/officeDocument/2006/relationships" ref="A249" r:id="rId245"/>
    <hyperlink xmlns:r="http://schemas.openxmlformats.org/officeDocument/2006/relationships" ref="A250" r:id="rId246"/>
    <hyperlink xmlns:r="http://schemas.openxmlformats.org/officeDocument/2006/relationships" ref="A251" r:id="rId247"/>
    <hyperlink xmlns:r="http://schemas.openxmlformats.org/officeDocument/2006/relationships" ref="A252" r:id="rId248"/>
    <hyperlink xmlns:r="http://schemas.openxmlformats.org/officeDocument/2006/relationships" ref="A253" r:id="rId249"/>
    <hyperlink xmlns:r="http://schemas.openxmlformats.org/officeDocument/2006/relationships" ref="A254" r:id="rId250"/>
    <hyperlink xmlns:r="http://schemas.openxmlformats.org/officeDocument/2006/relationships" ref="A255" r:id="rId251"/>
    <hyperlink xmlns:r="http://schemas.openxmlformats.org/officeDocument/2006/relationships" ref="A257" r:id="rId252"/>
    <hyperlink xmlns:r="http://schemas.openxmlformats.org/officeDocument/2006/relationships" ref="A258" r:id="rId253"/>
    <hyperlink xmlns:r="http://schemas.openxmlformats.org/officeDocument/2006/relationships" ref="A259" r:id="rId254"/>
    <hyperlink xmlns:r="http://schemas.openxmlformats.org/officeDocument/2006/relationships" ref="A260" r:id="rId255"/>
    <hyperlink xmlns:r="http://schemas.openxmlformats.org/officeDocument/2006/relationships" ref="A261" r:id="rId256"/>
    <hyperlink xmlns:r="http://schemas.openxmlformats.org/officeDocument/2006/relationships" ref="A262" r:id="rId257"/>
    <hyperlink xmlns:r="http://schemas.openxmlformats.org/officeDocument/2006/relationships" ref="A263" r:id="rId258"/>
    <hyperlink xmlns:r="http://schemas.openxmlformats.org/officeDocument/2006/relationships" ref="A264" r:id="rId259"/>
    <hyperlink xmlns:r="http://schemas.openxmlformats.org/officeDocument/2006/relationships" ref="A265" r:id="rId260"/>
    <hyperlink xmlns:r="http://schemas.openxmlformats.org/officeDocument/2006/relationships" ref="A266" r:id="rId261"/>
    <hyperlink xmlns:r="http://schemas.openxmlformats.org/officeDocument/2006/relationships" ref="A267" r:id="rId262"/>
    <hyperlink xmlns:r="http://schemas.openxmlformats.org/officeDocument/2006/relationships" ref="A268" r:id="rId263"/>
    <hyperlink xmlns:r="http://schemas.openxmlformats.org/officeDocument/2006/relationships" ref="A269" r:id="rId264"/>
    <hyperlink xmlns:r="http://schemas.openxmlformats.org/officeDocument/2006/relationships" ref="A270" r:id="rId265"/>
    <hyperlink xmlns:r="http://schemas.openxmlformats.org/officeDocument/2006/relationships" ref="A271" r:id="rId266"/>
    <hyperlink xmlns:r="http://schemas.openxmlformats.org/officeDocument/2006/relationships" ref="A272" r:id="rId267"/>
    <hyperlink xmlns:r="http://schemas.openxmlformats.org/officeDocument/2006/relationships" ref="A273" r:id="rId268"/>
    <hyperlink xmlns:r="http://schemas.openxmlformats.org/officeDocument/2006/relationships" ref="A274" r:id="rId269"/>
    <hyperlink xmlns:r="http://schemas.openxmlformats.org/officeDocument/2006/relationships" ref="A275" r:id="rId270"/>
    <hyperlink xmlns:r="http://schemas.openxmlformats.org/officeDocument/2006/relationships" ref="A276" r:id="rId271"/>
    <hyperlink xmlns:r="http://schemas.openxmlformats.org/officeDocument/2006/relationships" ref="A277" r:id="rId272"/>
    <hyperlink xmlns:r="http://schemas.openxmlformats.org/officeDocument/2006/relationships" ref="A278" r:id="rId273"/>
    <hyperlink xmlns:r="http://schemas.openxmlformats.org/officeDocument/2006/relationships" ref="A279" r:id="rId274"/>
    <hyperlink xmlns:r="http://schemas.openxmlformats.org/officeDocument/2006/relationships" ref="A280" r:id="rId275"/>
    <hyperlink xmlns:r="http://schemas.openxmlformats.org/officeDocument/2006/relationships" ref="A281" r:id="rId276"/>
    <hyperlink xmlns:r="http://schemas.openxmlformats.org/officeDocument/2006/relationships" ref="A282" r:id="rId277"/>
    <hyperlink xmlns:r="http://schemas.openxmlformats.org/officeDocument/2006/relationships" ref="A283" r:id="rId278"/>
    <hyperlink xmlns:r="http://schemas.openxmlformats.org/officeDocument/2006/relationships" ref="A284" r:id="rId279"/>
    <hyperlink xmlns:r="http://schemas.openxmlformats.org/officeDocument/2006/relationships" ref="A285" r:id="rId280"/>
    <hyperlink xmlns:r="http://schemas.openxmlformats.org/officeDocument/2006/relationships" ref="A286" r:id="rId281"/>
    <hyperlink xmlns:r="http://schemas.openxmlformats.org/officeDocument/2006/relationships" ref="A287" r:id="rId282"/>
    <hyperlink xmlns:r="http://schemas.openxmlformats.org/officeDocument/2006/relationships" ref="A288" r:id="rId283"/>
    <hyperlink xmlns:r="http://schemas.openxmlformats.org/officeDocument/2006/relationships" ref="A289" r:id="rId284"/>
    <hyperlink xmlns:r="http://schemas.openxmlformats.org/officeDocument/2006/relationships" ref="A290" r:id="rId285"/>
    <hyperlink xmlns:r="http://schemas.openxmlformats.org/officeDocument/2006/relationships" ref="A291" r:id="rId286"/>
    <hyperlink xmlns:r="http://schemas.openxmlformats.org/officeDocument/2006/relationships" ref="A292" r:id="rId287"/>
    <hyperlink xmlns:r="http://schemas.openxmlformats.org/officeDocument/2006/relationships" ref="A293" r:id="rId288"/>
    <hyperlink xmlns:r="http://schemas.openxmlformats.org/officeDocument/2006/relationships" ref="A294" r:id="rId289"/>
    <hyperlink xmlns:r="http://schemas.openxmlformats.org/officeDocument/2006/relationships" ref="A295" r:id="rId290"/>
    <hyperlink xmlns:r="http://schemas.openxmlformats.org/officeDocument/2006/relationships" ref="A296" r:id="rId291"/>
    <hyperlink xmlns:r="http://schemas.openxmlformats.org/officeDocument/2006/relationships" ref="A297" r:id="rId292"/>
    <hyperlink xmlns:r="http://schemas.openxmlformats.org/officeDocument/2006/relationships" ref="A298" r:id="rId293"/>
    <hyperlink xmlns:r="http://schemas.openxmlformats.org/officeDocument/2006/relationships" ref="A299" r:id="rId294"/>
    <hyperlink xmlns:r="http://schemas.openxmlformats.org/officeDocument/2006/relationships" ref="A300" r:id="rId295"/>
    <hyperlink xmlns:r="http://schemas.openxmlformats.org/officeDocument/2006/relationships" ref="A301" r:id="rId296"/>
    <hyperlink xmlns:r="http://schemas.openxmlformats.org/officeDocument/2006/relationships" ref="A302" r:id="rId297"/>
    <hyperlink xmlns:r="http://schemas.openxmlformats.org/officeDocument/2006/relationships" ref="A303" r:id="rId298"/>
    <hyperlink xmlns:r="http://schemas.openxmlformats.org/officeDocument/2006/relationships" ref="A304" r:id="rId299"/>
    <hyperlink xmlns:r="http://schemas.openxmlformats.org/officeDocument/2006/relationships" ref="A305" r:id="rId300"/>
    <hyperlink xmlns:r="http://schemas.openxmlformats.org/officeDocument/2006/relationships" ref="A306" r:id="rId301"/>
    <hyperlink xmlns:r="http://schemas.openxmlformats.org/officeDocument/2006/relationships" ref="A307" r:id="rId302"/>
    <hyperlink xmlns:r="http://schemas.openxmlformats.org/officeDocument/2006/relationships" ref="A308" r:id="rId303"/>
    <hyperlink xmlns:r="http://schemas.openxmlformats.org/officeDocument/2006/relationships" ref="A309" r:id="rId304"/>
    <hyperlink xmlns:r="http://schemas.openxmlformats.org/officeDocument/2006/relationships" ref="A310" r:id="rId305"/>
    <hyperlink xmlns:r="http://schemas.openxmlformats.org/officeDocument/2006/relationships" ref="A311" r:id="rId306"/>
    <hyperlink xmlns:r="http://schemas.openxmlformats.org/officeDocument/2006/relationships" ref="A312" r:id="rId307"/>
    <hyperlink xmlns:r="http://schemas.openxmlformats.org/officeDocument/2006/relationships" ref="A313" r:id="rId308"/>
    <hyperlink xmlns:r="http://schemas.openxmlformats.org/officeDocument/2006/relationships" ref="A314" r:id="rId309"/>
    <hyperlink xmlns:r="http://schemas.openxmlformats.org/officeDocument/2006/relationships" ref="A315" r:id="rId310"/>
    <hyperlink xmlns:r="http://schemas.openxmlformats.org/officeDocument/2006/relationships" ref="A316" r:id="rId311"/>
    <hyperlink xmlns:r="http://schemas.openxmlformats.org/officeDocument/2006/relationships" ref="A317" r:id="rId312"/>
    <hyperlink xmlns:r="http://schemas.openxmlformats.org/officeDocument/2006/relationships" ref="A318" r:id="rId313"/>
    <hyperlink xmlns:r="http://schemas.openxmlformats.org/officeDocument/2006/relationships" ref="A319" r:id="rId314"/>
    <hyperlink xmlns:r="http://schemas.openxmlformats.org/officeDocument/2006/relationships" ref="A320" r:id="rId315"/>
    <hyperlink xmlns:r="http://schemas.openxmlformats.org/officeDocument/2006/relationships" ref="A321" r:id="rId316"/>
    <hyperlink xmlns:r="http://schemas.openxmlformats.org/officeDocument/2006/relationships" ref="A322" r:id="rId317"/>
    <hyperlink xmlns:r="http://schemas.openxmlformats.org/officeDocument/2006/relationships" ref="A323" r:id="rId318"/>
    <hyperlink xmlns:r="http://schemas.openxmlformats.org/officeDocument/2006/relationships" ref="A324" r:id="rId319"/>
    <hyperlink xmlns:r="http://schemas.openxmlformats.org/officeDocument/2006/relationships" ref="A325" r:id="rId320"/>
    <hyperlink xmlns:r="http://schemas.openxmlformats.org/officeDocument/2006/relationships" ref="A326" r:id="rId321"/>
    <hyperlink xmlns:r="http://schemas.openxmlformats.org/officeDocument/2006/relationships" ref="A327" r:id="rId322"/>
    <hyperlink xmlns:r="http://schemas.openxmlformats.org/officeDocument/2006/relationships" ref="A328" r:id="rId323"/>
    <hyperlink xmlns:r="http://schemas.openxmlformats.org/officeDocument/2006/relationships" ref="A329" r:id="rId324"/>
    <hyperlink xmlns:r="http://schemas.openxmlformats.org/officeDocument/2006/relationships" ref="A330" r:id="rId325"/>
    <hyperlink xmlns:r="http://schemas.openxmlformats.org/officeDocument/2006/relationships" ref="A331" r:id="rId326"/>
    <hyperlink xmlns:r="http://schemas.openxmlformats.org/officeDocument/2006/relationships" ref="A332" r:id="rId327"/>
    <hyperlink xmlns:r="http://schemas.openxmlformats.org/officeDocument/2006/relationships" ref="A333" r:id="rId328"/>
    <hyperlink xmlns:r="http://schemas.openxmlformats.org/officeDocument/2006/relationships" ref="A334" r:id="rId329"/>
    <hyperlink xmlns:r="http://schemas.openxmlformats.org/officeDocument/2006/relationships" ref="A335" r:id="rId330"/>
    <hyperlink xmlns:r="http://schemas.openxmlformats.org/officeDocument/2006/relationships" ref="A336" r:id="rId331"/>
    <hyperlink xmlns:r="http://schemas.openxmlformats.org/officeDocument/2006/relationships" ref="A337" r:id="rId332"/>
    <hyperlink xmlns:r="http://schemas.openxmlformats.org/officeDocument/2006/relationships" ref="A338" r:id="rId333"/>
    <hyperlink xmlns:r="http://schemas.openxmlformats.org/officeDocument/2006/relationships" ref="A339" r:id="rId334"/>
    <hyperlink xmlns:r="http://schemas.openxmlformats.org/officeDocument/2006/relationships" ref="A340" r:id="rId335"/>
    <hyperlink xmlns:r="http://schemas.openxmlformats.org/officeDocument/2006/relationships" ref="A341" r:id="rId336"/>
    <hyperlink xmlns:r="http://schemas.openxmlformats.org/officeDocument/2006/relationships" ref="A342" r:id="rId337"/>
    <hyperlink xmlns:r="http://schemas.openxmlformats.org/officeDocument/2006/relationships" ref="A344" r:id="rId338"/>
    <hyperlink xmlns:r="http://schemas.openxmlformats.org/officeDocument/2006/relationships" ref="A345" r:id="rId339"/>
    <hyperlink xmlns:r="http://schemas.openxmlformats.org/officeDocument/2006/relationships" ref="A346" r:id="rId340"/>
    <hyperlink xmlns:r="http://schemas.openxmlformats.org/officeDocument/2006/relationships" ref="A347" r:id="rId341"/>
    <hyperlink xmlns:r="http://schemas.openxmlformats.org/officeDocument/2006/relationships" ref="A348" r:id="rId342"/>
    <hyperlink xmlns:r="http://schemas.openxmlformats.org/officeDocument/2006/relationships" ref="A349" r:id="rId343"/>
    <hyperlink xmlns:r="http://schemas.openxmlformats.org/officeDocument/2006/relationships" ref="A350" r:id="rId344"/>
    <hyperlink xmlns:r="http://schemas.openxmlformats.org/officeDocument/2006/relationships" ref="A351" r:id="rId345"/>
    <hyperlink xmlns:r="http://schemas.openxmlformats.org/officeDocument/2006/relationships" ref="A352" r:id="rId346"/>
    <hyperlink xmlns:r="http://schemas.openxmlformats.org/officeDocument/2006/relationships" ref="A353" r:id="rId347"/>
    <hyperlink xmlns:r="http://schemas.openxmlformats.org/officeDocument/2006/relationships" ref="A354" r:id="rId348"/>
    <hyperlink xmlns:r="http://schemas.openxmlformats.org/officeDocument/2006/relationships" ref="A355" r:id="rId349"/>
    <hyperlink xmlns:r="http://schemas.openxmlformats.org/officeDocument/2006/relationships" ref="A356" r:id="rId350"/>
    <hyperlink xmlns:r="http://schemas.openxmlformats.org/officeDocument/2006/relationships" ref="A358" r:id="rId351"/>
    <hyperlink xmlns:r="http://schemas.openxmlformats.org/officeDocument/2006/relationships" ref="A359" r:id="rId352"/>
    <hyperlink xmlns:r="http://schemas.openxmlformats.org/officeDocument/2006/relationships" ref="A360" r:id="rId353"/>
    <hyperlink xmlns:r="http://schemas.openxmlformats.org/officeDocument/2006/relationships" ref="A361" r:id="rId354"/>
    <hyperlink xmlns:r="http://schemas.openxmlformats.org/officeDocument/2006/relationships" ref="A362" r:id="rId355"/>
    <hyperlink xmlns:r="http://schemas.openxmlformats.org/officeDocument/2006/relationships" ref="A363" r:id="rId356"/>
    <hyperlink xmlns:r="http://schemas.openxmlformats.org/officeDocument/2006/relationships" ref="A365" r:id="rId357"/>
    <hyperlink xmlns:r="http://schemas.openxmlformats.org/officeDocument/2006/relationships" ref="A366" r:id="rId358"/>
    <hyperlink xmlns:r="http://schemas.openxmlformats.org/officeDocument/2006/relationships" ref="A367" r:id="rId359"/>
    <hyperlink xmlns:r="http://schemas.openxmlformats.org/officeDocument/2006/relationships" ref="A368" r:id="rId360"/>
    <hyperlink xmlns:r="http://schemas.openxmlformats.org/officeDocument/2006/relationships" ref="A369" r:id="rId361"/>
    <hyperlink xmlns:r="http://schemas.openxmlformats.org/officeDocument/2006/relationships" ref="A370" r:id="rId362"/>
    <hyperlink xmlns:r="http://schemas.openxmlformats.org/officeDocument/2006/relationships" ref="A371" r:id="rId363"/>
    <hyperlink xmlns:r="http://schemas.openxmlformats.org/officeDocument/2006/relationships" ref="A372" r:id="rId364"/>
    <hyperlink xmlns:r="http://schemas.openxmlformats.org/officeDocument/2006/relationships" ref="A373" r:id="rId365"/>
    <hyperlink xmlns:r="http://schemas.openxmlformats.org/officeDocument/2006/relationships" ref="A374" r:id="rId366"/>
    <hyperlink xmlns:r="http://schemas.openxmlformats.org/officeDocument/2006/relationships" ref="A375" r:id="rId367"/>
    <hyperlink xmlns:r="http://schemas.openxmlformats.org/officeDocument/2006/relationships" ref="A376" r:id="rId368"/>
    <hyperlink xmlns:r="http://schemas.openxmlformats.org/officeDocument/2006/relationships" ref="A377" r:id="rId369"/>
    <hyperlink xmlns:r="http://schemas.openxmlformats.org/officeDocument/2006/relationships" ref="A378" r:id="rId370"/>
    <hyperlink xmlns:r="http://schemas.openxmlformats.org/officeDocument/2006/relationships" ref="A379" r:id="rId371"/>
    <hyperlink xmlns:r="http://schemas.openxmlformats.org/officeDocument/2006/relationships" ref="A380" r:id="rId372"/>
    <hyperlink xmlns:r="http://schemas.openxmlformats.org/officeDocument/2006/relationships" ref="A381" r:id="rId373"/>
    <hyperlink xmlns:r="http://schemas.openxmlformats.org/officeDocument/2006/relationships" ref="A382" r:id="rId374"/>
    <hyperlink xmlns:r="http://schemas.openxmlformats.org/officeDocument/2006/relationships" ref="A383" r:id="rId375"/>
    <hyperlink xmlns:r="http://schemas.openxmlformats.org/officeDocument/2006/relationships" ref="A385" r:id="rId376"/>
    <hyperlink xmlns:r="http://schemas.openxmlformats.org/officeDocument/2006/relationships" ref="A386" r:id="rId377"/>
    <hyperlink xmlns:r="http://schemas.openxmlformats.org/officeDocument/2006/relationships" ref="A387" r:id="rId378"/>
    <hyperlink xmlns:r="http://schemas.openxmlformats.org/officeDocument/2006/relationships" ref="A388" r:id="rId379"/>
    <hyperlink xmlns:r="http://schemas.openxmlformats.org/officeDocument/2006/relationships" ref="A389" r:id="rId380"/>
    <hyperlink xmlns:r="http://schemas.openxmlformats.org/officeDocument/2006/relationships" ref="A390" r:id="rId381"/>
    <hyperlink xmlns:r="http://schemas.openxmlformats.org/officeDocument/2006/relationships" ref="A391" r:id="rId382"/>
    <hyperlink xmlns:r="http://schemas.openxmlformats.org/officeDocument/2006/relationships" ref="A393" r:id="rId383"/>
    <hyperlink xmlns:r="http://schemas.openxmlformats.org/officeDocument/2006/relationships" ref="A394" r:id="rId384"/>
    <hyperlink xmlns:r="http://schemas.openxmlformats.org/officeDocument/2006/relationships" ref="A395" r:id="rId385"/>
    <hyperlink xmlns:r="http://schemas.openxmlformats.org/officeDocument/2006/relationships" ref="A396" r:id="rId386"/>
    <hyperlink xmlns:r="http://schemas.openxmlformats.org/officeDocument/2006/relationships" ref="A397" r:id="rId387"/>
    <hyperlink xmlns:r="http://schemas.openxmlformats.org/officeDocument/2006/relationships" ref="A398" r:id="rId388"/>
    <hyperlink xmlns:r="http://schemas.openxmlformats.org/officeDocument/2006/relationships" ref="A399" r:id="rId389"/>
    <hyperlink xmlns:r="http://schemas.openxmlformats.org/officeDocument/2006/relationships" ref="A401" r:id="rId390"/>
    <hyperlink xmlns:r="http://schemas.openxmlformats.org/officeDocument/2006/relationships" ref="A402" r:id="rId391"/>
    <hyperlink xmlns:r="http://schemas.openxmlformats.org/officeDocument/2006/relationships" ref="A403" r:id="rId392"/>
    <hyperlink xmlns:r="http://schemas.openxmlformats.org/officeDocument/2006/relationships" ref="A404" r:id="rId393"/>
    <hyperlink xmlns:r="http://schemas.openxmlformats.org/officeDocument/2006/relationships" ref="A405" r:id="rId394"/>
    <hyperlink xmlns:r="http://schemas.openxmlformats.org/officeDocument/2006/relationships" ref="A406" r:id="rId395"/>
    <hyperlink xmlns:r="http://schemas.openxmlformats.org/officeDocument/2006/relationships" ref="A407" r:id="rId396"/>
    <hyperlink xmlns:r="http://schemas.openxmlformats.org/officeDocument/2006/relationships" ref="A408" r:id="rId397"/>
    <hyperlink xmlns:r="http://schemas.openxmlformats.org/officeDocument/2006/relationships" ref="A409" r:id="rId398"/>
    <hyperlink xmlns:r="http://schemas.openxmlformats.org/officeDocument/2006/relationships" ref="A410" r:id="rId399"/>
    <hyperlink xmlns:r="http://schemas.openxmlformats.org/officeDocument/2006/relationships" ref="A411" r:id="rId400"/>
    <hyperlink xmlns:r="http://schemas.openxmlformats.org/officeDocument/2006/relationships" ref="A412" r:id="rId401"/>
    <hyperlink xmlns:r="http://schemas.openxmlformats.org/officeDocument/2006/relationships" ref="A413" r:id="rId402"/>
    <hyperlink xmlns:r="http://schemas.openxmlformats.org/officeDocument/2006/relationships" ref="A414" r:id="rId403"/>
    <hyperlink xmlns:r="http://schemas.openxmlformats.org/officeDocument/2006/relationships" ref="A415" r:id="rId404"/>
    <hyperlink xmlns:r="http://schemas.openxmlformats.org/officeDocument/2006/relationships" ref="A416" r:id="rId405"/>
    <hyperlink xmlns:r="http://schemas.openxmlformats.org/officeDocument/2006/relationships" ref="A418" r:id="rId406"/>
    <hyperlink xmlns:r="http://schemas.openxmlformats.org/officeDocument/2006/relationships" ref="A419" r:id="rId407"/>
    <hyperlink xmlns:r="http://schemas.openxmlformats.org/officeDocument/2006/relationships" ref="A420" r:id="rId408"/>
    <hyperlink xmlns:r="http://schemas.openxmlformats.org/officeDocument/2006/relationships" ref="A421" r:id="rId409"/>
    <hyperlink xmlns:r="http://schemas.openxmlformats.org/officeDocument/2006/relationships" ref="A423" r:id="rId410"/>
    <hyperlink xmlns:r="http://schemas.openxmlformats.org/officeDocument/2006/relationships" ref="A424" r:id="rId411"/>
    <hyperlink xmlns:r="http://schemas.openxmlformats.org/officeDocument/2006/relationships" ref="A425" r:id="rId412"/>
    <hyperlink xmlns:r="http://schemas.openxmlformats.org/officeDocument/2006/relationships" ref="A426" r:id="rId413"/>
    <hyperlink xmlns:r="http://schemas.openxmlformats.org/officeDocument/2006/relationships" ref="A427" r:id="rId414"/>
    <hyperlink xmlns:r="http://schemas.openxmlformats.org/officeDocument/2006/relationships" ref="A428" r:id="rId415"/>
    <hyperlink xmlns:r="http://schemas.openxmlformats.org/officeDocument/2006/relationships" ref="A429" r:id="rId416"/>
    <hyperlink xmlns:r="http://schemas.openxmlformats.org/officeDocument/2006/relationships" ref="A430" r:id="rId417"/>
    <hyperlink xmlns:r="http://schemas.openxmlformats.org/officeDocument/2006/relationships" ref="A432" r:id="rId418"/>
    <hyperlink xmlns:r="http://schemas.openxmlformats.org/officeDocument/2006/relationships" ref="A433" r:id="rId419"/>
    <hyperlink xmlns:r="http://schemas.openxmlformats.org/officeDocument/2006/relationships" ref="A434" r:id="rId420"/>
    <hyperlink xmlns:r="http://schemas.openxmlformats.org/officeDocument/2006/relationships" ref="A435" r:id="rId421"/>
    <hyperlink xmlns:r="http://schemas.openxmlformats.org/officeDocument/2006/relationships" ref="A436" r:id="rId422"/>
    <hyperlink xmlns:r="http://schemas.openxmlformats.org/officeDocument/2006/relationships" ref="A437" r:id="rId423"/>
    <hyperlink xmlns:r="http://schemas.openxmlformats.org/officeDocument/2006/relationships" ref="A439" r:id="rId424"/>
    <hyperlink xmlns:r="http://schemas.openxmlformats.org/officeDocument/2006/relationships" ref="A440" r:id="rId425"/>
    <hyperlink xmlns:r="http://schemas.openxmlformats.org/officeDocument/2006/relationships" ref="A441" r:id="rId426"/>
    <hyperlink xmlns:r="http://schemas.openxmlformats.org/officeDocument/2006/relationships" ref="A442" r:id="rId427"/>
    <hyperlink xmlns:r="http://schemas.openxmlformats.org/officeDocument/2006/relationships" ref="A443" r:id="rId428"/>
    <hyperlink xmlns:r="http://schemas.openxmlformats.org/officeDocument/2006/relationships" ref="A444" r:id="rId429"/>
    <hyperlink xmlns:r="http://schemas.openxmlformats.org/officeDocument/2006/relationships" ref="A445" r:id="rId430"/>
    <hyperlink xmlns:r="http://schemas.openxmlformats.org/officeDocument/2006/relationships" ref="A446" r:id="rId431"/>
    <hyperlink xmlns:r="http://schemas.openxmlformats.org/officeDocument/2006/relationships" ref="A447" r:id="rId432"/>
    <hyperlink xmlns:r="http://schemas.openxmlformats.org/officeDocument/2006/relationships" ref="A448" r:id="rId433"/>
    <hyperlink xmlns:r="http://schemas.openxmlformats.org/officeDocument/2006/relationships" ref="A449" r:id="rId434"/>
    <hyperlink xmlns:r="http://schemas.openxmlformats.org/officeDocument/2006/relationships" ref="A450" r:id="rId435"/>
    <hyperlink xmlns:r="http://schemas.openxmlformats.org/officeDocument/2006/relationships" ref="A452" r:id="rId436"/>
  </hyperlinks>
  <pageMargins left="0.75" right="0.75" top="1" bottom="1" header="0.5" footer="0.5"/>
</worksheet>
</file>

<file path=xl/worksheets/sheet6.xml><?xml version="1.0" encoding="utf-8"?>
<worksheet xmlns="http://schemas.openxmlformats.org/spreadsheetml/2006/main">
  <sheetPr>
    <tabColor rgb="00D8C7A3"/>
    <outlinePr summaryBelow="1" summaryRight="1"/>
    <pageSetUpPr/>
  </sheetPr>
  <dimension ref="A1:U1694"/>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7" t="inlineStr">
        <is>
          <t>root_id</t>
        </is>
      </c>
      <c r="B1" s="37" t="inlineStr">
        <is>
          <t>label</t>
        </is>
      </c>
      <c r="C1" s="37" t="inlineStr">
        <is>
          <t>description</t>
        </is>
      </c>
      <c r="D1" s="37" t="inlineStr">
        <is>
          <t>section</t>
        </is>
      </c>
      <c r="E1" s="37" t="inlineStr">
        <is>
          <t>module_description</t>
        </is>
      </c>
      <c r="F1" s="37" t="inlineStr">
        <is>
          <t>required</t>
        </is>
      </c>
      <c r="G1" s="37" t="inlineStr">
        <is>
          <t>dependency_string</t>
        </is>
      </c>
      <c r="H1" s="37" t="inlineStr">
        <is>
          <t>dependency_explanation</t>
        </is>
      </c>
      <c r="I1" s="37" t="inlineStr">
        <is>
          <t>conditional_requirement</t>
        </is>
      </c>
      <c r="J1" s="37" t="inlineStr">
        <is>
          <t>type</t>
        </is>
      </c>
      <c r="K1" s="37" t="inlineStr">
        <is>
          <t>arrayItemType</t>
        </is>
      </c>
      <c r="L1" s="37" t="inlineStr">
        <is>
          <t>format</t>
        </is>
      </c>
      <c r="M1" s="37" t="inlineStr">
        <is>
          <t>allowed_values</t>
        </is>
      </c>
      <c r="N1" s="37" t="inlineStr">
        <is>
          <t>example</t>
        </is>
      </c>
      <c r="O1" s="37" t="inlineStr">
        <is>
          <t>minimum</t>
        </is>
      </c>
      <c r="P1" s="37" t="inlineStr">
        <is>
          <t>maximum</t>
        </is>
      </c>
      <c r="Q1" s="37" t="inlineStr">
        <is>
          <t>min_items</t>
        </is>
      </c>
      <c r="R1" s="37" t="inlineStr">
        <is>
          <t>max_items</t>
        </is>
      </c>
      <c r="S1" s="37" t="inlineStr">
        <is>
          <t>min_length</t>
        </is>
      </c>
      <c r="T1" s="37" t="inlineStr">
        <is>
          <t>max_length</t>
        </is>
      </c>
      <c r="U1" s="37" t="inlineStr">
        <is>
          <t>unique_items</t>
        </is>
      </c>
    </row>
    <row r="2">
      <c r="A2" s="38" t="inlineStr">
        <is>
          <t>CASP_GI_1_v1</t>
        </is>
      </c>
      <c r="B2" s="39" t="inlineStr">
        <is>
          <t>Document Type</t>
        </is>
      </c>
      <c r="C2" s="39" t="inlineStr">
        <is>
          <t>Document Type to identify the type of submission.</t>
        </is>
      </c>
      <c r="D2" s="39" t="inlineStr">
        <is>
          <t>Cover Sheet</t>
        </is>
      </c>
      <c r="E2" s="39" t="inlineStr">
        <is>
          <t>General</t>
        </is>
      </c>
      <c r="F2" s="39" t="b">
        <v>1</v>
      </c>
      <c r="G2" s="39" t="inlineStr"/>
      <c r="H2" s="39" t="inlineStr">
        <is>
          <t>Always applicable</t>
        </is>
      </c>
      <c r="I2" s="39" t="inlineStr">
        <is>
          <t>Required</t>
        </is>
      </c>
      <c r="J2" s="39" t="inlineStr">
        <is>
          <t>string</t>
        </is>
      </c>
      <c r="K2" s="39" t="inlineStr"/>
      <c r="L2" s="39" t="inlineStr">
        <is>
          <t>enum-list</t>
        </is>
      </c>
      <c r="M2" s="39" t="inlineStr">
        <is>
          <t>Interim Return | Annual Return | Audited Annual Return</t>
        </is>
      </c>
      <c r="N2" s="39" t="inlineStr">
        <is>
          <t>Interim Return</t>
        </is>
      </c>
      <c r="O2" s="39" t="inlineStr"/>
      <c r="P2" s="39" t="inlineStr"/>
      <c r="Q2" s="39" t="inlineStr"/>
      <c r="R2" s="39" t="inlineStr"/>
      <c r="S2" s="39" t="inlineStr"/>
      <c r="T2" s="39" t="inlineStr"/>
      <c r="U2" s="39" t="inlineStr"/>
    </row>
    <row r="3">
      <c r="A3" s="26" t="inlineStr">
        <is>
          <t>CASP_GI_2_v1</t>
        </is>
      </c>
      <c r="B3" s="40" t="inlineStr">
        <is>
          <t>Name of Authorised Person ("AP")</t>
        </is>
      </c>
      <c r="C3" s="40" t="inlineStr">
        <is>
          <t>Kindly provide the name of the Authorised Personc.</t>
        </is>
      </c>
      <c r="D3" s="40" t="inlineStr">
        <is>
          <t>Cover Sheet</t>
        </is>
      </c>
      <c r="E3" s="40" t="inlineStr">
        <is>
          <t>General</t>
        </is>
      </c>
      <c r="F3" s="40" t="b">
        <v>1</v>
      </c>
      <c r="G3" s="40" t="inlineStr"/>
      <c r="H3" s="40" t="inlineStr">
        <is>
          <t>Always applicable</t>
        </is>
      </c>
      <c r="I3" s="40" t="inlineStr">
        <is>
          <t>Required</t>
        </is>
      </c>
      <c r="J3" s="40" t="inlineStr">
        <is>
          <t>string</t>
        </is>
      </c>
      <c r="K3" s="40" t="inlineStr"/>
      <c r="L3" s="40" t="inlineStr"/>
      <c r="M3" s="40" t="inlineStr"/>
      <c r="N3" s="40" t="inlineStr">
        <is>
          <t>Name of Authorised Person</t>
        </is>
      </c>
      <c r="O3" s="40" t="inlineStr"/>
      <c r="P3" s="40" t="inlineStr"/>
      <c r="Q3" s="40" t="inlineStr"/>
      <c r="R3" s="40" t="inlineStr"/>
      <c r="S3" s="40" t="inlineStr"/>
      <c r="T3" s="40" t="inlineStr"/>
      <c r="U3" s="40" t="inlineStr"/>
    </row>
    <row r="4">
      <c r="A4" s="38" t="inlineStr">
        <is>
          <t>CASP_GI_3_v1</t>
        </is>
      </c>
      <c r="B4" s="39" t="inlineStr">
        <is>
          <t>Authorised Person Code ("AP Code")</t>
        </is>
      </c>
      <c r="C4" s="39" t="inlineStr">
        <is>
          <t>AP Code issued by the MFSA to Authorised Person at Authorisation</t>
        </is>
      </c>
      <c r="D4" s="39" t="inlineStr">
        <is>
          <t>Cover Sheet</t>
        </is>
      </c>
      <c r="E4" s="39" t="inlineStr">
        <is>
          <t>General</t>
        </is>
      </c>
      <c r="F4" s="39" t="b">
        <v>1</v>
      </c>
      <c r="G4" s="39" t="inlineStr"/>
      <c r="H4" s="39" t="inlineStr">
        <is>
          <t>Always applicable</t>
        </is>
      </c>
      <c r="I4" s="39" t="inlineStr">
        <is>
          <t>Required</t>
        </is>
      </c>
      <c r="J4" s="39" t="inlineStr">
        <is>
          <t>string</t>
        </is>
      </c>
      <c r="K4" s="39" t="inlineStr"/>
      <c r="L4" s="39" t="inlineStr"/>
      <c r="M4" s="39" t="inlineStr"/>
      <c r="N4" s="39" t="inlineStr">
        <is>
          <t>KPW3</t>
        </is>
      </c>
      <c r="O4" s="39" t="inlineStr"/>
      <c r="P4" s="39" t="inlineStr"/>
      <c r="Q4" s="39" t="inlineStr"/>
      <c r="R4" s="39" t="inlineStr"/>
      <c r="S4" s="39" t="inlineStr"/>
      <c r="T4" s="39" t="inlineStr"/>
      <c r="U4" s="39" t="inlineStr"/>
    </row>
    <row r="5">
      <c r="A5" s="26" t="inlineStr">
        <is>
          <t>CASP_GI_4_v1</t>
        </is>
      </c>
      <c r="B5" s="40" t="inlineStr">
        <is>
          <t>Legal Entity Identifier (LEI) Code</t>
        </is>
      </c>
      <c r="C5" s="40" t="inlineStr">
        <is>
          <t>LEI Code provided to the Authorised Person</t>
        </is>
      </c>
      <c r="D5" s="40" t="inlineStr">
        <is>
          <t>Cover Sheet</t>
        </is>
      </c>
      <c r="E5" s="40" t="inlineStr">
        <is>
          <t>General</t>
        </is>
      </c>
      <c r="F5" s="40" t="b">
        <v>1</v>
      </c>
      <c r="G5" s="40" t="inlineStr"/>
      <c r="H5" s="40" t="inlineStr">
        <is>
          <t>Always applicable</t>
        </is>
      </c>
      <c r="I5" s="40" t="inlineStr">
        <is>
          <t>Required</t>
        </is>
      </c>
      <c r="J5" s="40" t="inlineStr">
        <is>
          <t>string</t>
        </is>
      </c>
      <c r="K5" s="40" t="inlineStr"/>
      <c r="L5" s="40" t="inlineStr"/>
      <c r="M5" s="40" t="inlineStr"/>
      <c r="N5" s="40" t="inlineStr">
        <is>
          <t>984500SB75F058462A12</t>
        </is>
      </c>
      <c r="O5" s="40" t="inlineStr"/>
      <c r="P5" s="40" t="inlineStr"/>
      <c r="Q5" s="40" t="inlineStr"/>
      <c r="R5" s="40" t="inlineStr"/>
      <c r="S5" s="40" t="inlineStr"/>
      <c r="T5" s="40" t="inlineStr"/>
      <c r="U5" s="40" t="inlineStr"/>
    </row>
    <row r="6">
      <c r="A6" s="38" t="inlineStr">
        <is>
          <t>CASP_GI_5_v1</t>
        </is>
      </c>
      <c r="B6" s="39" t="inlineStr">
        <is>
          <t>For the period from</t>
        </is>
      </c>
      <c r="C6" s="39" t="inlineStr">
        <is>
          <t>Starting date of the period covered in the return.</t>
        </is>
      </c>
      <c r="D6" s="39" t="inlineStr">
        <is>
          <t>Cover Sheet</t>
        </is>
      </c>
      <c r="E6" s="39" t="inlineStr">
        <is>
          <t>General</t>
        </is>
      </c>
      <c r="F6" s="39" t="b">
        <v>1</v>
      </c>
      <c r="G6" s="39" t="inlineStr"/>
      <c r="H6" s="39" t="inlineStr">
        <is>
          <t>Always applicable</t>
        </is>
      </c>
      <c r="I6" s="39" t="inlineStr">
        <is>
          <t>Required</t>
        </is>
      </c>
      <c r="J6" s="39" t="inlineStr">
        <is>
          <t>string</t>
        </is>
      </c>
      <c r="K6" s="39" t="inlineStr"/>
      <c r="L6" s="39" t="inlineStr">
        <is>
          <t>date</t>
        </is>
      </c>
      <c r="M6" s="39" t="inlineStr"/>
      <c r="N6" s="39" t="inlineStr">
        <is>
          <t>2025-01-01</t>
        </is>
      </c>
      <c r="O6" s="39" t="inlineStr"/>
      <c r="P6" s="39" t="inlineStr"/>
      <c r="Q6" s="39" t="inlineStr"/>
      <c r="R6" s="39" t="inlineStr"/>
      <c r="S6" s="39" t="inlineStr"/>
      <c r="T6" s="39" t="inlineStr"/>
      <c r="U6" s="39" t="inlineStr"/>
    </row>
    <row r="7">
      <c r="A7" s="26" t="inlineStr">
        <is>
          <t>CASP_GI_6_v1</t>
        </is>
      </c>
      <c r="B7" s="40" t="inlineStr">
        <is>
          <t>For the period to</t>
        </is>
      </c>
      <c r="C7" s="40" t="inlineStr">
        <is>
          <t>Ending date of the period covered in the return.</t>
        </is>
      </c>
      <c r="D7" s="40" t="inlineStr">
        <is>
          <t>Cover Sheet</t>
        </is>
      </c>
      <c r="E7" s="40" t="inlineStr">
        <is>
          <t>General</t>
        </is>
      </c>
      <c r="F7" s="40" t="b">
        <v>1</v>
      </c>
      <c r="G7" s="40" t="inlineStr"/>
      <c r="H7" s="40" t="inlineStr">
        <is>
          <t>Always applicable</t>
        </is>
      </c>
      <c r="I7" s="40" t="inlineStr">
        <is>
          <t>Required</t>
        </is>
      </c>
      <c r="J7" s="40" t="inlineStr">
        <is>
          <t>string</t>
        </is>
      </c>
      <c r="K7" s="40" t="inlineStr"/>
      <c r="L7" s="40" t="inlineStr">
        <is>
          <t>date</t>
        </is>
      </c>
      <c r="M7" s="40" t="inlineStr"/>
      <c r="N7" s="40" t="inlineStr">
        <is>
          <t>2025-12-31</t>
        </is>
      </c>
      <c r="O7" s="40" t="inlineStr"/>
      <c r="P7" s="40" t="inlineStr"/>
      <c r="Q7" s="40" t="inlineStr"/>
      <c r="R7" s="40" t="inlineStr"/>
      <c r="S7" s="40" t="inlineStr"/>
      <c r="T7" s="40" t="inlineStr"/>
      <c r="U7" s="40" t="inlineStr"/>
    </row>
    <row r="8">
      <c r="A8" s="38" t="inlineStr">
        <is>
          <t>CASP_GI_7_v1</t>
        </is>
      </c>
      <c r="B8" s="39" t="inlineStr">
        <is>
          <t>Reporting Currency</t>
        </is>
      </c>
      <c r="C8" s="39" t="inlineStr">
        <is>
          <t>Select the reporting currency from the allowed list.</t>
        </is>
      </c>
      <c r="D8" s="39" t="inlineStr">
        <is>
          <t>Cover Sheet</t>
        </is>
      </c>
      <c r="E8" s="39" t="inlineStr">
        <is>
          <t>General</t>
        </is>
      </c>
      <c r="F8" s="39" t="b">
        <v>1</v>
      </c>
      <c r="G8" s="39" t="inlineStr"/>
      <c r="H8" s="39" t="inlineStr">
        <is>
          <t>Always applicable</t>
        </is>
      </c>
      <c r="I8" s="39" t="inlineStr">
        <is>
          <t>Required</t>
        </is>
      </c>
      <c r="J8" s="39" t="inlineStr">
        <is>
          <t>string</t>
        </is>
      </c>
      <c r="K8" s="39" t="inlineStr"/>
      <c r="L8" s="39" t="inlineStr">
        <is>
          <t>enum-list</t>
        </is>
      </c>
      <c r="M8" s="39" t="inlineStr">
        <is>
          <t>USD | EUR | GBP</t>
        </is>
      </c>
      <c r="N8" s="39" t="inlineStr">
        <is>
          <t>USD</t>
        </is>
      </c>
      <c r="O8" s="39" t="inlineStr"/>
      <c r="P8" s="39" t="inlineStr"/>
      <c r="Q8" s="39" t="inlineStr"/>
      <c r="R8" s="39" t="inlineStr"/>
      <c r="S8" s="39" t="inlineStr"/>
      <c r="T8" s="39" t="inlineStr"/>
      <c r="U8" s="39" t="inlineStr"/>
    </row>
    <row r="9">
      <c r="A9" s="26" t="inlineStr">
        <is>
          <t>CASP_GI_8_v1</t>
        </is>
      </c>
      <c r="B9" s="40" t="inlineStr">
        <is>
          <t>Exchange Rate</t>
        </is>
      </c>
      <c r="C9" s="40" t="inlineStr">
        <is>
          <t>Provide the exchange rate from the Reporting Currency to Euro for the purposes of this return.</t>
        </is>
      </c>
      <c r="D9" s="40" t="inlineStr">
        <is>
          <t>Cover Sheet</t>
        </is>
      </c>
      <c r="E9" s="40" t="inlineStr">
        <is>
          <t>General</t>
        </is>
      </c>
      <c r="F9" s="40" t="b">
        <v>1</v>
      </c>
      <c r="G9" s="40" t="inlineStr"/>
      <c r="H9" s="40" t="inlineStr">
        <is>
          <t>Always applicable</t>
        </is>
      </c>
      <c r="I9" s="40" t="inlineStr">
        <is>
          <t>Required</t>
        </is>
      </c>
      <c r="J9" s="40" t="inlineStr">
        <is>
          <t>number</t>
        </is>
      </c>
      <c r="K9" s="40" t="inlineStr"/>
      <c r="L9" s="40" t="inlineStr">
        <is>
          <t>currency</t>
        </is>
      </c>
      <c r="M9" s="40" t="inlineStr"/>
      <c r="N9" s="40" t="inlineStr">
        <is>
          <t>0.895</t>
        </is>
      </c>
      <c r="O9" s="40" t="inlineStr"/>
      <c r="P9" s="40" t="inlineStr"/>
      <c r="Q9" s="40" t="inlineStr"/>
      <c r="R9" s="40" t="inlineStr"/>
      <c r="S9" s="40" t="inlineStr"/>
      <c r="T9" s="40" t="inlineStr"/>
      <c r="U9" s="40" t="inlineStr"/>
    </row>
    <row r="10">
      <c r="A10" s="38" t="inlineStr">
        <is>
          <t>CASP_GI_9_v1</t>
        </is>
      </c>
      <c r="B10" s="39" t="inlineStr">
        <is>
          <t>Compliance Officer Name &amp; Surname</t>
        </is>
      </c>
      <c r="C10" s="39" t="inlineStr">
        <is>
          <t>Name of Compliance Officer in charge of completing the return on behalf of the Authorised Person</t>
        </is>
      </c>
      <c r="D10" s="39" t="inlineStr">
        <is>
          <t>Cover Sheet</t>
        </is>
      </c>
      <c r="E10" s="39" t="inlineStr">
        <is>
          <t>General</t>
        </is>
      </c>
      <c r="F10" s="39" t="b">
        <v>1</v>
      </c>
      <c r="G10" s="39" t="inlineStr"/>
      <c r="H10" s="39" t="inlineStr">
        <is>
          <t>Always applicable</t>
        </is>
      </c>
      <c r="I10" s="39" t="inlineStr">
        <is>
          <t>Required</t>
        </is>
      </c>
      <c r="J10" s="39" t="inlineStr">
        <is>
          <t>string</t>
        </is>
      </c>
      <c r="K10" s="39" t="inlineStr"/>
      <c r="L10" s="39" t="inlineStr"/>
      <c r="M10" s="39" t="inlineStr"/>
      <c r="N10" s="39" t="inlineStr">
        <is>
          <t>Joe Borg</t>
        </is>
      </c>
      <c r="O10" s="39" t="inlineStr"/>
      <c r="P10" s="39" t="inlineStr"/>
      <c r="Q10" s="39" t="inlineStr"/>
      <c r="R10" s="39" t="inlineStr"/>
      <c r="S10" s="39" t="inlineStr"/>
      <c r="T10" s="39" t="inlineStr"/>
      <c r="U10" s="39" t="inlineStr"/>
    </row>
    <row r="11">
      <c r="A11" s="26" t="inlineStr">
        <is>
          <t>CASP_GI_10_v1</t>
        </is>
      </c>
      <c r="B11" s="40" t="inlineStr">
        <is>
          <t>Compliance Officer Email Address</t>
        </is>
      </c>
      <c r="C11" s="40" t="inlineStr">
        <is>
          <t>Email address</t>
        </is>
      </c>
      <c r="D11" s="40" t="inlineStr">
        <is>
          <t>Cover Sheet</t>
        </is>
      </c>
      <c r="E11" s="40" t="inlineStr">
        <is>
          <t>General</t>
        </is>
      </c>
      <c r="F11" s="40" t="b">
        <v>1</v>
      </c>
      <c r="G11" s="40" t="inlineStr"/>
      <c r="H11" s="40" t="inlineStr">
        <is>
          <t>Always applicable</t>
        </is>
      </c>
      <c r="I11" s="40" t="inlineStr">
        <is>
          <t>Required</t>
        </is>
      </c>
      <c r="J11" s="40" t="inlineStr">
        <is>
          <t>string</t>
        </is>
      </c>
      <c r="K11" s="40" t="inlineStr"/>
      <c r="L11" s="40" t="inlineStr"/>
      <c r="M11" s="40" t="inlineStr"/>
      <c r="N11" s="40" t="inlineStr">
        <is>
          <t>Crypto.Fintech@mfsa.mt</t>
        </is>
      </c>
      <c r="O11" s="40" t="inlineStr"/>
      <c r="P11" s="40" t="inlineStr"/>
      <c r="Q11" s="40" t="inlineStr"/>
      <c r="R11" s="40" t="inlineStr"/>
      <c r="S11" s="40" t="inlineStr"/>
      <c r="T11" s="40" t="inlineStr"/>
      <c r="U11" s="40" t="inlineStr"/>
    </row>
    <row r="12">
      <c r="A12" s="38" t="inlineStr">
        <is>
          <t>CASP_GI_11_v1</t>
        </is>
      </c>
      <c r="B12" s="39" t="inlineStr">
        <is>
          <t>Business Register / INFOSTAT Code</t>
        </is>
      </c>
      <c r="C12" s="39" t="inlineStr">
        <is>
          <t>Insert the INFOSTAT Code or Business Register Code</t>
        </is>
      </c>
      <c r="D12" s="39" t="inlineStr">
        <is>
          <t>Cover Sheet</t>
        </is>
      </c>
      <c r="E12" s="39" t="inlineStr">
        <is>
          <t>General</t>
        </is>
      </c>
      <c r="F12" s="39" t="b">
        <v>1</v>
      </c>
      <c r="G12" s="39" t="inlineStr"/>
      <c r="H12" s="39" t="inlineStr">
        <is>
          <t>Always applicable</t>
        </is>
      </c>
      <c r="I12" s="39" t="inlineStr">
        <is>
          <t>Required</t>
        </is>
      </c>
      <c r="J12" s="39" t="inlineStr">
        <is>
          <t>string</t>
        </is>
      </c>
      <c r="K12" s="39" t="inlineStr"/>
      <c r="L12" s="39" t="inlineStr"/>
      <c r="M12" s="39" t="inlineStr"/>
      <c r="N12" s="39" t="inlineStr">
        <is>
          <t>213000</t>
        </is>
      </c>
      <c r="O12" s="39" t="inlineStr"/>
      <c r="P12" s="39" t="inlineStr"/>
      <c r="Q12" s="39" t="inlineStr"/>
      <c r="R12" s="39" t="inlineStr"/>
      <c r="S12" s="39" t="inlineStr"/>
      <c r="T12" s="39" t="inlineStr"/>
      <c r="U12" s="39" t="inlineStr"/>
    </row>
    <row r="13">
      <c r="A13" s="26" t="inlineStr">
        <is>
          <t>CASP_GI_12_v1</t>
        </is>
      </c>
      <c r="B13" s="40" t="inlineStr">
        <is>
          <t>Company Number (C-Number)</t>
        </is>
      </c>
      <c r="C13" s="40" t="inlineStr">
        <is>
          <t>Insert the Company Number (C-Number) issued by the Malta Business Registry</t>
        </is>
      </c>
      <c r="D13" s="40" t="inlineStr">
        <is>
          <t>Cover Sheet</t>
        </is>
      </c>
      <c r="E13" s="40" t="inlineStr">
        <is>
          <t>General</t>
        </is>
      </c>
      <c r="F13" s="40" t="b">
        <v>1</v>
      </c>
      <c r="G13" s="40" t="inlineStr"/>
      <c r="H13" s="40" t="inlineStr">
        <is>
          <t>Always applicable</t>
        </is>
      </c>
      <c r="I13" s="40" t="inlineStr">
        <is>
          <t>Required</t>
        </is>
      </c>
      <c r="J13" s="40" t="inlineStr">
        <is>
          <t>string</t>
        </is>
      </c>
      <c r="K13" s="40" t="inlineStr"/>
      <c r="L13" s="40" t="inlineStr"/>
      <c r="M13" s="40" t="inlineStr"/>
      <c r="N13" s="40" t="inlineStr">
        <is>
          <t>C96623</t>
        </is>
      </c>
      <c r="O13" s="40" t="inlineStr"/>
      <c r="P13" s="40" t="inlineStr"/>
      <c r="Q13" s="40" t="inlineStr"/>
      <c r="R13" s="40" t="inlineStr"/>
      <c r="S13" s="40" t="inlineStr"/>
      <c r="T13" s="40" t="inlineStr"/>
      <c r="U13" s="40" t="inlineStr"/>
    </row>
    <row r="14">
      <c r="A14" s="38" t="inlineStr">
        <is>
          <t>CASP_PR_13_v1</t>
        </is>
      </c>
      <c r="B14" s="39" t="inlineStr">
        <is>
          <t>Employees in Full-Time Employment</t>
        </is>
      </c>
      <c r="C14" s="39" t="inlineStr">
        <is>
          <t>To provide number of Employees employed by the Authorised Person on a Full-Time basis, which are based in Malta.</t>
        </is>
      </c>
      <c r="D14" s="39" t="inlineStr">
        <is>
          <t>Employment</t>
        </is>
      </c>
      <c r="E14" s="39" t="inlineStr">
        <is>
          <t>Prudential</t>
        </is>
      </c>
      <c r="F14" s="39" t="b">
        <v>1</v>
      </c>
      <c r="G14" s="39" t="inlineStr"/>
      <c r="H14" s="39" t="inlineStr">
        <is>
          <t>Always applicable</t>
        </is>
      </c>
      <c r="I14" s="39" t="inlineStr">
        <is>
          <t>Required</t>
        </is>
      </c>
      <c r="J14" s="39" t="inlineStr">
        <is>
          <t>array</t>
        </is>
      </c>
      <c r="K14" s="39" t="inlineStr">
        <is>
          <t>integer</t>
        </is>
      </c>
      <c r="L14" s="39" t="inlineStr"/>
      <c r="M14" s="39" t="inlineStr"/>
      <c r="N14" s="39" t="inlineStr">
        <is>
          <t>1</t>
        </is>
      </c>
      <c r="O14" s="39" t="inlineStr"/>
      <c r="P14" s="39" t="inlineStr"/>
      <c r="Q14" s="39" t="inlineStr">
        <is>
          <t>1</t>
        </is>
      </c>
      <c r="R14" s="39" t="inlineStr">
        <is>
          <t>1</t>
        </is>
      </c>
      <c r="S14" s="39" t="inlineStr"/>
      <c r="T14" s="39" t="inlineStr"/>
      <c r="U14" s="39" t="inlineStr"/>
    </row>
    <row r="15">
      <c r="A15" s="26" t="inlineStr">
        <is>
          <t>CASP_PR_14_v1</t>
        </is>
      </c>
      <c r="B15" s="40" t="inlineStr">
        <is>
          <t>Employees in Part-Time Employment</t>
        </is>
      </c>
      <c r="C15" s="40" t="inlineStr">
        <is>
          <t>To provide number of Employees employed by the Authorised Person on a Part-Time basis, which are based in Malta.</t>
        </is>
      </c>
      <c r="D15" s="40" t="inlineStr">
        <is>
          <t>Employment</t>
        </is>
      </c>
      <c r="E15" s="40" t="inlineStr">
        <is>
          <t>Prudential</t>
        </is>
      </c>
      <c r="F15" s="40" t="b">
        <v>1</v>
      </c>
      <c r="G15" s="40" t="inlineStr"/>
      <c r="H15" s="40" t="inlineStr">
        <is>
          <t>Always applicable</t>
        </is>
      </c>
      <c r="I15" s="40" t="inlineStr">
        <is>
          <t>Required</t>
        </is>
      </c>
      <c r="J15" s="40" t="inlineStr">
        <is>
          <t>array</t>
        </is>
      </c>
      <c r="K15" s="40" t="inlineStr">
        <is>
          <t>integer</t>
        </is>
      </c>
      <c r="L15" s="40" t="inlineStr"/>
      <c r="M15" s="40" t="inlineStr"/>
      <c r="N15" s="40" t="inlineStr">
        <is>
          <t>404</t>
        </is>
      </c>
      <c r="O15" s="40" t="inlineStr">
        <is>
          <t>0</t>
        </is>
      </c>
      <c r="P15" s="40" t="inlineStr"/>
      <c r="Q15" s="40" t="inlineStr">
        <is>
          <t>1</t>
        </is>
      </c>
      <c r="R15" s="40" t="inlineStr">
        <is>
          <t>1</t>
        </is>
      </c>
      <c r="S15" s="40" t="inlineStr"/>
      <c r="T15" s="40" t="inlineStr"/>
      <c r="U15" s="40" t="inlineStr"/>
    </row>
    <row r="16">
      <c r="A16" s="38" t="inlineStr">
        <is>
          <t>CASP_PR_15_v1</t>
        </is>
      </c>
      <c r="B16" s="39" t="inlineStr">
        <is>
          <t>Employees in Other form of Employment</t>
        </is>
      </c>
      <c r="C16" s="39" t="inlineStr">
        <is>
          <t>To provide number of Employees employed by the Authorised Person in an "Other" form of Employment, which are based in Malta.</t>
        </is>
      </c>
      <c r="D16" s="39" t="inlineStr">
        <is>
          <t>Employment</t>
        </is>
      </c>
      <c r="E16" s="39" t="inlineStr">
        <is>
          <t>Prudential</t>
        </is>
      </c>
      <c r="F16" s="39" t="b">
        <v>1</v>
      </c>
      <c r="G16" s="39" t="inlineStr"/>
      <c r="H16" s="39" t="inlineStr">
        <is>
          <t>Always applicable</t>
        </is>
      </c>
      <c r="I16" s="39" t="inlineStr">
        <is>
          <t>Required</t>
        </is>
      </c>
      <c r="J16" s="39" t="inlineStr">
        <is>
          <t>array</t>
        </is>
      </c>
      <c r="K16" s="39" t="inlineStr">
        <is>
          <t>integer</t>
        </is>
      </c>
      <c r="L16" s="39" t="inlineStr"/>
      <c r="M16" s="39" t="inlineStr"/>
      <c r="N16" s="39" t="inlineStr">
        <is>
          <t>288</t>
        </is>
      </c>
      <c r="O16" s="39" t="inlineStr">
        <is>
          <t>0</t>
        </is>
      </c>
      <c r="P16" s="39" t="inlineStr"/>
      <c r="Q16" s="39" t="inlineStr">
        <is>
          <t>1</t>
        </is>
      </c>
      <c r="R16" s="39" t="inlineStr">
        <is>
          <t>1</t>
        </is>
      </c>
      <c r="S16" s="39" t="inlineStr"/>
      <c r="T16" s="39" t="inlineStr"/>
      <c r="U16" s="39" t="inlineStr"/>
    </row>
    <row r="17">
      <c r="A17" s="26" t="inlineStr">
        <is>
          <t>CASP_PR_16_v1</t>
        </is>
      </c>
      <c r="B17" s="40" t="inlineStr">
        <is>
          <t>Employees in Full-Time Employment</t>
        </is>
      </c>
      <c r="C17" s="40" t="inlineStr">
        <is>
          <t>To provide number of Employees employed by the Authorised Person on a Full-Time basis, which are based in the EU/EEA excluding Malta.</t>
        </is>
      </c>
      <c r="D17" s="40" t="inlineStr">
        <is>
          <t>Employment</t>
        </is>
      </c>
      <c r="E17" s="40" t="inlineStr">
        <is>
          <t>Prudential</t>
        </is>
      </c>
      <c r="F17" s="40" t="b">
        <v>1</v>
      </c>
      <c r="G17" s="40" t="inlineStr"/>
      <c r="H17" s="40" t="inlineStr">
        <is>
          <t>Always applicable</t>
        </is>
      </c>
      <c r="I17" s="40" t="inlineStr">
        <is>
          <t>Required</t>
        </is>
      </c>
      <c r="J17" s="40" t="inlineStr">
        <is>
          <t>array</t>
        </is>
      </c>
      <c r="K17" s="40" t="inlineStr">
        <is>
          <t>integer</t>
        </is>
      </c>
      <c r="L17" s="40" t="inlineStr"/>
      <c r="M17" s="40" t="inlineStr"/>
      <c r="N17" s="40" t="inlineStr">
        <is>
          <t>1</t>
        </is>
      </c>
      <c r="O17" s="40" t="inlineStr">
        <is>
          <t>0</t>
        </is>
      </c>
      <c r="P17" s="40" t="inlineStr"/>
      <c r="Q17" s="40" t="inlineStr">
        <is>
          <t>1</t>
        </is>
      </c>
      <c r="R17" s="40" t="inlineStr">
        <is>
          <t>1</t>
        </is>
      </c>
      <c r="S17" s="40" t="inlineStr"/>
      <c r="T17" s="40" t="inlineStr"/>
      <c r="U17" s="40" t="inlineStr"/>
    </row>
    <row r="18">
      <c r="A18" s="38" t="inlineStr">
        <is>
          <t>CASP_PR_17_v1</t>
        </is>
      </c>
      <c r="B18" s="39" t="inlineStr">
        <is>
          <t>Employees in Part-Time Employment</t>
        </is>
      </c>
      <c r="C18" s="39" t="inlineStr">
        <is>
          <t>To provide number of Employees employed by the Authorised Person on a Part-Time basis, which are based in the EU/EEA excluding Malta.</t>
        </is>
      </c>
      <c r="D18" s="39" t="inlineStr">
        <is>
          <t>Employment</t>
        </is>
      </c>
      <c r="E18" s="39" t="inlineStr">
        <is>
          <t>Prudential</t>
        </is>
      </c>
      <c r="F18" s="39" t="b">
        <v>1</v>
      </c>
      <c r="G18" s="39" t="inlineStr"/>
      <c r="H18" s="39" t="inlineStr">
        <is>
          <t>Always applicable</t>
        </is>
      </c>
      <c r="I18" s="39" t="inlineStr">
        <is>
          <t>Required</t>
        </is>
      </c>
      <c r="J18" s="39" t="inlineStr">
        <is>
          <t>array</t>
        </is>
      </c>
      <c r="K18" s="39" t="inlineStr">
        <is>
          <t>integer</t>
        </is>
      </c>
      <c r="L18" s="39" t="inlineStr"/>
      <c r="M18" s="39" t="inlineStr"/>
      <c r="N18" s="39" t="inlineStr">
        <is>
          <t>488</t>
        </is>
      </c>
      <c r="O18" s="39" t="inlineStr">
        <is>
          <t>0</t>
        </is>
      </c>
      <c r="P18" s="39" t="inlineStr"/>
      <c r="Q18" s="39" t="inlineStr">
        <is>
          <t>1</t>
        </is>
      </c>
      <c r="R18" s="39" t="inlineStr">
        <is>
          <t>1</t>
        </is>
      </c>
      <c r="S18" s="39" t="inlineStr"/>
      <c r="T18" s="39" t="inlineStr"/>
      <c r="U18" s="39" t="inlineStr"/>
    </row>
    <row r="19">
      <c r="A19" s="26" t="inlineStr">
        <is>
          <t>CASP_PR_18_v1</t>
        </is>
      </c>
      <c r="B19" s="40" t="inlineStr">
        <is>
          <t>Employees in Other form of Employment</t>
        </is>
      </c>
      <c r="C19" s="40" t="inlineStr">
        <is>
          <t>To provide number of Employees employed by the Authorised Person in an "Other" form of Employment, which are based in the EU/EEA excluding Malta.</t>
        </is>
      </c>
      <c r="D19" s="40" t="inlineStr">
        <is>
          <t>Employment</t>
        </is>
      </c>
      <c r="E19" s="40" t="inlineStr">
        <is>
          <t>Prudential</t>
        </is>
      </c>
      <c r="F19" s="40" t="b">
        <v>1</v>
      </c>
      <c r="G19" s="40" t="inlineStr"/>
      <c r="H19" s="40" t="inlineStr">
        <is>
          <t>Always applicable</t>
        </is>
      </c>
      <c r="I19" s="40" t="inlineStr">
        <is>
          <t>Required</t>
        </is>
      </c>
      <c r="J19" s="40" t="inlineStr">
        <is>
          <t>array</t>
        </is>
      </c>
      <c r="K19" s="40" t="inlineStr">
        <is>
          <t>integer</t>
        </is>
      </c>
      <c r="L19" s="40" t="inlineStr"/>
      <c r="M19" s="40" t="inlineStr"/>
      <c r="N19" s="40" t="inlineStr">
        <is>
          <t>118</t>
        </is>
      </c>
      <c r="O19" s="40" t="inlineStr">
        <is>
          <t>0</t>
        </is>
      </c>
      <c r="P19" s="40" t="inlineStr"/>
      <c r="Q19" s="40" t="inlineStr">
        <is>
          <t>1</t>
        </is>
      </c>
      <c r="R19" s="40" t="inlineStr">
        <is>
          <t>1</t>
        </is>
      </c>
      <c r="S19" s="40" t="inlineStr"/>
      <c r="T19" s="40" t="inlineStr"/>
      <c r="U19" s="40" t="inlineStr"/>
    </row>
    <row r="20">
      <c r="A20" s="38" t="inlineStr">
        <is>
          <t>CASP_PR_19_v1</t>
        </is>
      </c>
      <c r="B20" s="39" t="inlineStr">
        <is>
          <t>Employees in Full-Time Employment</t>
        </is>
      </c>
      <c r="C20" s="39" t="inlineStr">
        <is>
          <t>To provide number of Employees employed by the Authorised Person on a Full-Time basis, which are based outside the EU/EEA and Malta.</t>
        </is>
      </c>
      <c r="D20" s="39" t="inlineStr">
        <is>
          <t>Employment</t>
        </is>
      </c>
      <c r="E20" s="39" t="inlineStr">
        <is>
          <t>Prudential</t>
        </is>
      </c>
      <c r="F20" s="39" t="b">
        <v>1</v>
      </c>
      <c r="G20" s="39" t="inlineStr"/>
      <c r="H20" s="39" t="inlineStr">
        <is>
          <t>Always applicable</t>
        </is>
      </c>
      <c r="I20" s="39" t="inlineStr">
        <is>
          <t>Required</t>
        </is>
      </c>
      <c r="J20" s="39" t="inlineStr">
        <is>
          <t>array</t>
        </is>
      </c>
      <c r="K20" s="39" t="inlineStr">
        <is>
          <t>integer</t>
        </is>
      </c>
      <c r="L20" s="39" t="inlineStr"/>
      <c r="M20" s="39" t="inlineStr"/>
      <c r="N20" s="39" t="inlineStr">
        <is>
          <t>262</t>
        </is>
      </c>
      <c r="O20" s="39" t="inlineStr">
        <is>
          <t>0</t>
        </is>
      </c>
      <c r="P20" s="39" t="inlineStr"/>
      <c r="Q20" s="39" t="inlineStr">
        <is>
          <t>1</t>
        </is>
      </c>
      <c r="R20" s="39" t="inlineStr">
        <is>
          <t>1</t>
        </is>
      </c>
      <c r="S20" s="39" t="inlineStr"/>
      <c r="T20" s="39" t="inlineStr"/>
      <c r="U20" s="39" t="inlineStr"/>
    </row>
    <row r="21">
      <c r="A21" s="26" t="inlineStr">
        <is>
          <t>CASP_PR_20_v1</t>
        </is>
      </c>
      <c r="B21" s="40" t="inlineStr">
        <is>
          <t>Employees in Part-Time Employment</t>
        </is>
      </c>
      <c r="C21" s="40" t="inlineStr">
        <is>
          <t>To provide number of Employees employed by the Authorised Person on a Part-Time basis, which are based outside the EU/EEA and Malta.</t>
        </is>
      </c>
      <c r="D21" s="40" t="inlineStr">
        <is>
          <t>Employment</t>
        </is>
      </c>
      <c r="E21" s="40" t="inlineStr">
        <is>
          <t>Prudential</t>
        </is>
      </c>
      <c r="F21" s="40" t="b">
        <v>1</v>
      </c>
      <c r="G21" s="40" t="inlineStr"/>
      <c r="H21" s="40" t="inlineStr">
        <is>
          <t>Always applicable</t>
        </is>
      </c>
      <c r="I21" s="40" t="inlineStr">
        <is>
          <t>Required</t>
        </is>
      </c>
      <c r="J21" s="40" t="inlineStr">
        <is>
          <t>array</t>
        </is>
      </c>
      <c r="K21" s="40" t="inlineStr">
        <is>
          <t>integer</t>
        </is>
      </c>
      <c r="L21" s="40" t="inlineStr"/>
      <c r="M21" s="40" t="inlineStr"/>
      <c r="N21" s="40" t="inlineStr">
        <is>
          <t>100</t>
        </is>
      </c>
      <c r="O21" s="40" t="inlineStr">
        <is>
          <t>0</t>
        </is>
      </c>
      <c r="P21" s="40" t="inlineStr"/>
      <c r="Q21" s="40" t="inlineStr">
        <is>
          <t>1</t>
        </is>
      </c>
      <c r="R21" s="40" t="inlineStr">
        <is>
          <t>1</t>
        </is>
      </c>
      <c r="S21" s="40" t="inlineStr"/>
      <c r="T21" s="40" t="inlineStr"/>
      <c r="U21" s="40" t="inlineStr"/>
    </row>
    <row r="22">
      <c r="A22" s="38" t="inlineStr">
        <is>
          <t>CASP_PR_21_v1</t>
        </is>
      </c>
      <c r="B22" s="39" t="inlineStr">
        <is>
          <t>Employees in Other form of Employment</t>
        </is>
      </c>
      <c r="C22" s="39" t="inlineStr">
        <is>
          <t>To provide number of Employees employed in an "Other" form of Employment, which are based outside the EU/EEA and Malta.</t>
        </is>
      </c>
      <c r="D22" s="39" t="inlineStr">
        <is>
          <t>Employment</t>
        </is>
      </c>
      <c r="E22" s="39" t="inlineStr">
        <is>
          <t>Prudential</t>
        </is>
      </c>
      <c r="F22" s="39" t="b">
        <v>1</v>
      </c>
      <c r="G22" s="39" t="inlineStr"/>
      <c r="H22" s="39" t="inlineStr">
        <is>
          <t>Always applicable</t>
        </is>
      </c>
      <c r="I22" s="39" t="inlineStr">
        <is>
          <t>Required</t>
        </is>
      </c>
      <c r="J22" s="39" t="inlineStr">
        <is>
          <t>array</t>
        </is>
      </c>
      <c r="K22" s="39" t="inlineStr">
        <is>
          <t>integer</t>
        </is>
      </c>
      <c r="L22" s="39" t="inlineStr"/>
      <c r="M22" s="39" t="inlineStr"/>
      <c r="N22" s="39" t="inlineStr">
        <is>
          <t>164</t>
        </is>
      </c>
      <c r="O22" s="39" t="inlineStr">
        <is>
          <t>0</t>
        </is>
      </c>
      <c r="P22" s="39" t="inlineStr"/>
      <c r="Q22" s="39" t="inlineStr">
        <is>
          <t>1</t>
        </is>
      </c>
      <c r="R22" s="39" t="inlineStr">
        <is>
          <t>1</t>
        </is>
      </c>
      <c r="S22" s="39" t="inlineStr"/>
      <c r="T22" s="39" t="inlineStr"/>
      <c r="U22" s="39" t="inlineStr"/>
    </row>
    <row r="23">
      <c r="A23" s="26" t="inlineStr">
        <is>
          <t>CASP_PR_22_v1</t>
        </is>
      </c>
      <c r="B23" s="40" t="inlineStr">
        <is>
          <t>Detail on Employees in Other Form of Employment</t>
        </is>
      </c>
      <c r="C23" s="40" t="inlineStr">
        <is>
          <t>To provide information regarding the employees employed in an "Other" form of Employment such as secondment.</t>
        </is>
      </c>
      <c r="D23" s="40" t="inlineStr">
        <is>
          <t>Employment</t>
        </is>
      </c>
      <c r="E23" s="40" t="inlineStr">
        <is>
          <t>Prudential</t>
        </is>
      </c>
      <c r="F23" s="40" t="b">
        <v>0</v>
      </c>
      <c r="G23" s="40" t="inlineStr">
        <is>
          <t>SUM(CASP_PR_15, CASP_PR_18, CASP_PR_21) &gt; 0</t>
        </is>
      </c>
      <c r="H23" s="40" t="inlineStr">
        <is>
          <t>The total of “Employees in Other form of Employment” (CASP_PR_15), “Employees in Other form of Employment” (CASP_PR_18), “Employees in Other form of Employment” (CASP_PR_21) is greater than 0</t>
        </is>
      </c>
      <c r="I23" s="40" t="inlineStr">
        <is>
          <t>Conditional</t>
        </is>
      </c>
      <c r="J23" s="40" t="inlineStr">
        <is>
          <t>array</t>
        </is>
      </c>
      <c r="K23" s="40" t="inlineStr">
        <is>
          <t>string</t>
        </is>
      </c>
      <c r="L23" s="40" t="inlineStr"/>
      <c r="M23" s="40" t="inlineStr"/>
      <c r="N23" s="40" t="inlineStr">
        <is>
          <t>The employees in "other form of employment" are employed through an intra group outsourcing agreement. The employees are employed by Group Entity ABC, and seconded to the Authorised Person.</t>
        </is>
      </c>
      <c r="O23" s="40" t="inlineStr"/>
      <c r="P23" s="40" t="inlineStr"/>
      <c r="Q23" s="40" t="inlineStr">
        <is>
          <t>1</t>
        </is>
      </c>
      <c r="R23" s="40" t="inlineStr">
        <is>
          <t>1</t>
        </is>
      </c>
      <c r="S23" s="40" t="inlineStr"/>
      <c r="T23" s="40" t="inlineStr"/>
      <c r="U23" s="40" t="inlineStr"/>
    </row>
    <row r="24">
      <c r="A24" s="38" t="inlineStr">
        <is>
          <t>CASP_PR_23_v1</t>
        </is>
      </c>
      <c r="B24" s="39" t="inlineStr">
        <is>
          <t>Overall unplanned service downtime in minutes</t>
        </is>
      </c>
      <c r="C24" s="39" t="inlineStr">
        <is>
          <t>To provide the time (in minutes) were the Authorised Person experienced technical issues resulting in Unplanned Service Downtime</t>
        </is>
      </c>
      <c r="D24" s="39" t="inlineStr">
        <is>
          <t>Unplanned Service Downtime</t>
        </is>
      </c>
      <c r="E24" s="39" t="inlineStr">
        <is>
          <t>Prudential</t>
        </is>
      </c>
      <c r="F24" s="39" t="b">
        <v>1</v>
      </c>
      <c r="G24" s="39" t="inlineStr"/>
      <c r="H24" s="39" t="inlineStr">
        <is>
          <t>Always applicable</t>
        </is>
      </c>
      <c r="I24" s="39" t="inlineStr">
        <is>
          <t>Required</t>
        </is>
      </c>
      <c r="J24" s="39" t="inlineStr">
        <is>
          <t>integer</t>
        </is>
      </c>
      <c r="K24" s="39" t="inlineStr"/>
      <c r="L24" s="39" t="inlineStr"/>
      <c r="M24" s="39" t="inlineStr"/>
      <c r="N24" s="39" t="inlineStr">
        <is>
          <t>368</t>
        </is>
      </c>
      <c r="O24" s="39" t="inlineStr">
        <is>
          <t>0</t>
        </is>
      </c>
      <c r="P24" s="39" t="inlineStr"/>
      <c r="Q24" s="39" t="inlineStr"/>
      <c r="R24" s="39" t="inlineStr"/>
      <c r="S24" s="39" t="inlineStr"/>
      <c r="T24" s="39" t="inlineStr"/>
      <c r="U24" s="39" t="inlineStr"/>
    </row>
    <row r="25">
      <c r="A25" s="26" t="inlineStr">
        <is>
          <t>CASP_PR_24_v1</t>
        </is>
      </c>
      <c r="B25" s="40" t="inlineStr">
        <is>
          <t>URL to Authorised Person's Website</t>
        </is>
      </c>
      <c r="C25" s="40" t="inlineStr">
        <is>
          <t>To provide the URL to the Authorised Person's Website.</t>
        </is>
      </c>
      <c r="D25" s="40" t="inlineStr">
        <is>
          <t>Website Link</t>
        </is>
      </c>
      <c r="E25" s="40" t="inlineStr">
        <is>
          <t>Prudential</t>
        </is>
      </c>
      <c r="F25" s="40" t="b">
        <v>1</v>
      </c>
      <c r="G25" s="40" t="inlineStr"/>
      <c r="H25" s="40" t="inlineStr">
        <is>
          <t>Always applicable</t>
        </is>
      </c>
      <c r="I25" s="40" t="inlineStr">
        <is>
          <t>Required</t>
        </is>
      </c>
      <c r="J25" s="40" t="inlineStr">
        <is>
          <t>string</t>
        </is>
      </c>
      <c r="K25" s="40" t="inlineStr"/>
      <c r="L25" s="40" t="inlineStr">
        <is>
          <t>uri</t>
        </is>
      </c>
      <c r="M25" s="40" t="inlineStr"/>
      <c r="N25" s="40" t="inlineStr">
        <is>
          <t>http://www.company.com</t>
        </is>
      </c>
      <c r="O25" s="40" t="inlineStr"/>
      <c r="P25" s="40" t="inlineStr"/>
      <c r="Q25" s="40" t="inlineStr"/>
      <c r="R25" s="40" t="inlineStr"/>
      <c r="S25" s="40" t="inlineStr"/>
      <c r="T25" s="40" t="inlineStr"/>
      <c r="U25" s="40" t="inlineStr"/>
    </row>
    <row r="26">
      <c r="A26" s="38" t="inlineStr">
        <is>
          <t>CASP_PR_25_v1</t>
        </is>
      </c>
      <c r="B26" s="39" t="inlineStr">
        <is>
          <t>Withdrawal Fees</t>
        </is>
      </c>
      <c r="C26" s="39" t="inlineStr">
        <is>
          <t>Enter Withdrawal Fees in Malta</t>
        </is>
      </c>
      <c r="D26" s="39" t="inlineStr">
        <is>
          <t>Custody and Administration of Crypto-Assets Revenue</t>
        </is>
      </c>
      <c r="E26" s="39" t="inlineStr">
        <is>
          <t>Prudential</t>
        </is>
      </c>
      <c r="F26" s="39" t="b">
        <v>1</v>
      </c>
      <c r="G26" s="39" t="inlineStr"/>
      <c r="H26" s="39" t="inlineStr">
        <is>
          <t>Always applicable</t>
        </is>
      </c>
      <c r="I26" s="39" t="inlineStr">
        <is>
          <t>Required</t>
        </is>
      </c>
      <c r="J26" s="39" t="inlineStr">
        <is>
          <t>array</t>
        </is>
      </c>
      <c r="K26" s="39" t="inlineStr">
        <is>
          <t>number</t>
        </is>
      </c>
      <c r="L26" s="39" t="inlineStr">
        <is>
          <t>currency</t>
        </is>
      </c>
      <c r="M26" s="39" t="inlineStr"/>
      <c r="N26" s="39" t="inlineStr">
        <is>
          <t>125.5</t>
        </is>
      </c>
      <c r="O26" s="39" t="inlineStr">
        <is>
          <t>0</t>
        </is>
      </c>
      <c r="P26" s="39" t="inlineStr"/>
      <c r="Q26" s="39" t="inlineStr">
        <is>
          <t>1</t>
        </is>
      </c>
      <c r="R26" s="39" t="inlineStr">
        <is>
          <t>1</t>
        </is>
      </c>
      <c r="S26" s="39" t="inlineStr"/>
      <c r="T26" s="39" t="inlineStr"/>
      <c r="U26" s="39" t="inlineStr"/>
    </row>
    <row r="27">
      <c r="A27" s="26" t="inlineStr">
        <is>
          <t>CASP_PR_26_v1</t>
        </is>
      </c>
      <c r="B27" s="40" t="inlineStr">
        <is>
          <t>Withdrawal Fees</t>
        </is>
      </c>
      <c r="C27" s="40" t="inlineStr">
        <is>
          <t>Enter Withdrawal Fees in EU/EEA</t>
        </is>
      </c>
      <c r="D27" s="40" t="inlineStr">
        <is>
          <t>Custody and Administration of Crypto-Assets Revenue</t>
        </is>
      </c>
      <c r="E27" s="40" t="inlineStr">
        <is>
          <t>Prudential</t>
        </is>
      </c>
      <c r="F27" s="40" t="b">
        <v>1</v>
      </c>
      <c r="G27" s="40" t="inlineStr"/>
      <c r="H27" s="40" t="inlineStr">
        <is>
          <t>Always applicable</t>
        </is>
      </c>
      <c r="I27" s="40" t="inlineStr">
        <is>
          <t>Required</t>
        </is>
      </c>
      <c r="J27" s="40" t="inlineStr">
        <is>
          <t>array</t>
        </is>
      </c>
      <c r="K27" s="40" t="inlineStr">
        <is>
          <t>number</t>
        </is>
      </c>
      <c r="L27" s="40" t="inlineStr">
        <is>
          <t>currency</t>
        </is>
      </c>
      <c r="M27" s="40" t="inlineStr"/>
      <c r="N27" s="40" t="inlineStr">
        <is>
          <t>980</t>
        </is>
      </c>
      <c r="O27" s="40" t="inlineStr">
        <is>
          <t>0</t>
        </is>
      </c>
      <c r="P27" s="40" t="inlineStr"/>
      <c r="Q27" s="40" t="inlineStr">
        <is>
          <t>1</t>
        </is>
      </c>
      <c r="R27" s="40" t="inlineStr">
        <is>
          <t>1</t>
        </is>
      </c>
      <c r="S27" s="40" t="inlineStr"/>
      <c r="T27" s="40" t="inlineStr"/>
      <c r="U27" s="40" t="inlineStr"/>
    </row>
    <row r="28">
      <c r="A28" s="38" t="inlineStr">
        <is>
          <t>CASP_PR_27_v1</t>
        </is>
      </c>
      <c r="B28" s="39" t="inlineStr">
        <is>
          <t>Withdrawal Fees</t>
        </is>
      </c>
      <c r="C28" s="39" t="inlineStr">
        <is>
          <t>Enter Withdrawal Fees in RoW</t>
        </is>
      </c>
      <c r="D28" s="39" t="inlineStr">
        <is>
          <t>Custody and Administration of Crypto-Assets Revenue</t>
        </is>
      </c>
      <c r="E28" s="39" t="inlineStr">
        <is>
          <t>Prudential</t>
        </is>
      </c>
      <c r="F28" s="39" t="b">
        <v>1</v>
      </c>
      <c r="G28" s="39" t="inlineStr"/>
      <c r="H28" s="39" t="inlineStr">
        <is>
          <t>Always applicable</t>
        </is>
      </c>
      <c r="I28" s="39" t="inlineStr">
        <is>
          <t>Required</t>
        </is>
      </c>
      <c r="J28" s="39" t="inlineStr">
        <is>
          <t>array</t>
        </is>
      </c>
      <c r="K28" s="39" t="inlineStr">
        <is>
          <t>number</t>
        </is>
      </c>
      <c r="L28" s="39" t="inlineStr">
        <is>
          <t>currency</t>
        </is>
      </c>
      <c r="M28" s="39" t="inlineStr"/>
      <c r="N28" s="39" t="inlineStr">
        <is>
          <t>45.75</t>
        </is>
      </c>
      <c r="O28" s="39" t="inlineStr">
        <is>
          <t>0</t>
        </is>
      </c>
      <c r="P28" s="39" t="inlineStr"/>
      <c r="Q28" s="39" t="inlineStr">
        <is>
          <t>1</t>
        </is>
      </c>
      <c r="R28" s="39" t="inlineStr">
        <is>
          <t>1</t>
        </is>
      </c>
      <c r="S28" s="39" t="inlineStr"/>
      <c r="T28" s="39" t="inlineStr"/>
      <c r="U28" s="39" t="inlineStr"/>
    </row>
    <row r="29">
      <c r="A29" s="26" t="inlineStr">
        <is>
          <t>CASP_PR_28_v1</t>
        </is>
      </c>
      <c r="B29" s="40" t="inlineStr">
        <is>
          <t>Other Custody Revenue</t>
        </is>
      </c>
      <c r="C29" s="40" t="inlineStr">
        <is>
          <t>Enter Other Custody Revenue in Malta</t>
        </is>
      </c>
      <c r="D29" s="40" t="inlineStr">
        <is>
          <t>Custody and Administration of Crypto-Assets Revenue</t>
        </is>
      </c>
      <c r="E29" s="40" t="inlineStr">
        <is>
          <t>Prudential</t>
        </is>
      </c>
      <c r="F29" s="40" t="b">
        <v>1</v>
      </c>
      <c r="G29" s="40" t="inlineStr"/>
      <c r="H29" s="40" t="inlineStr">
        <is>
          <t>Always applicable</t>
        </is>
      </c>
      <c r="I29" s="40" t="inlineStr">
        <is>
          <t>Required</t>
        </is>
      </c>
      <c r="J29" s="40" t="inlineStr">
        <is>
          <t>array</t>
        </is>
      </c>
      <c r="K29" s="40" t="inlineStr">
        <is>
          <t>number</t>
        </is>
      </c>
      <c r="L29" s="40" t="inlineStr">
        <is>
          <t>currency</t>
        </is>
      </c>
      <c r="M29" s="40" t="inlineStr"/>
      <c r="N29" s="40" t="inlineStr">
        <is>
          <t>1250</t>
        </is>
      </c>
      <c r="O29" s="40" t="inlineStr">
        <is>
          <t>0</t>
        </is>
      </c>
      <c r="P29" s="40" t="inlineStr"/>
      <c r="Q29" s="40" t="inlineStr">
        <is>
          <t>1</t>
        </is>
      </c>
      <c r="R29" s="40" t="inlineStr">
        <is>
          <t>1</t>
        </is>
      </c>
      <c r="S29" s="40" t="inlineStr"/>
      <c r="T29" s="40" t="inlineStr"/>
      <c r="U29" s="40" t="inlineStr"/>
    </row>
    <row r="30">
      <c r="A30" s="38" t="inlineStr">
        <is>
          <t>CASP_PR_29_v1</t>
        </is>
      </c>
      <c r="B30" s="39" t="inlineStr">
        <is>
          <t>Other Custody Revenue</t>
        </is>
      </c>
      <c r="C30" s="39" t="inlineStr">
        <is>
          <t>Enter Other Custody Revenue in EU/EEA</t>
        </is>
      </c>
      <c r="D30" s="39" t="inlineStr">
        <is>
          <t>Custody and Administration of Crypto-Assets Revenue</t>
        </is>
      </c>
      <c r="E30" s="39" t="inlineStr">
        <is>
          <t>Prudential</t>
        </is>
      </c>
      <c r="F30" s="39" t="b">
        <v>1</v>
      </c>
      <c r="G30" s="39" t="inlineStr"/>
      <c r="H30" s="39" t="inlineStr">
        <is>
          <t>Always applicable</t>
        </is>
      </c>
      <c r="I30" s="39" t="inlineStr">
        <is>
          <t>Required</t>
        </is>
      </c>
      <c r="J30" s="39" t="inlineStr">
        <is>
          <t>array</t>
        </is>
      </c>
      <c r="K30" s="39" t="inlineStr">
        <is>
          <t>number</t>
        </is>
      </c>
      <c r="L30" s="39" t="inlineStr">
        <is>
          <t>currency</t>
        </is>
      </c>
      <c r="M30" s="39" t="inlineStr"/>
      <c r="N30" s="39" t="inlineStr">
        <is>
          <t>3480.9</t>
        </is>
      </c>
      <c r="O30" s="39" t="inlineStr">
        <is>
          <t>0</t>
        </is>
      </c>
      <c r="P30" s="39" t="inlineStr"/>
      <c r="Q30" s="39" t="inlineStr">
        <is>
          <t>1</t>
        </is>
      </c>
      <c r="R30" s="39" t="inlineStr">
        <is>
          <t>1</t>
        </is>
      </c>
      <c r="S30" s="39" t="inlineStr"/>
      <c r="T30" s="39" t="inlineStr"/>
      <c r="U30" s="39" t="inlineStr"/>
    </row>
    <row r="31">
      <c r="A31" s="26" t="inlineStr">
        <is>
          <t>CASP_PR_30_v1</t>
        </is>
      </c>
      <c r="B31" s="40" t="inlineStr">
        <is>
          <t>Other Custody Revenue</t>
        </is>
      </c>
      <c r="C31" s="40" t="inlineStr">
        <is>
          <t>Enter Other Custody Revenue in RoW</t>
        </is>
      </c>
      <c r="D31" s="40" t="inlineStr">
        <is>
          <t>Custody and Administration of Crypto-Assets Revenue</t>
        </is>
      </c>
      <c r="E31" s="40" t="inlineStr">
        <is>
          <t>Prudential</t>
        </is>
      </c>
      <c r="F31" s="40" t="b">
        <v>1</v>
      </c>
      <c r="G31" s="40" t="inlineStr"/>
      <c r="H31" s="40" t="inlineStr">
        <is>
          <t>Always applicable</t>
        </is>
      </c>
      <c r="I31" s="40" t="inlineStr">
        <is>
          <t>Required</t>
        </is>
      </c>
      <c r="J31" s="40" t="inlineStr">
        <is>
          <t>array</t>
        </is>
      </c>
      <c r="K31" s="40" t="inlineStr">
        <is>
          <t>number</t>
        </is>
      </c>
      <c r="L31" s="40" t="inlineStr">
        <is>
          <t>currency</t>
        </is>
      </c>
      <c r="M31" s="40" t="inlineStr"/>
      <c r="N31" s="40" t="inlineStr">
        <is>
          <t>275.6</t>
        </is>
      </c>
      <c r="O31" s="40" t="inlineStr">
        <is>
          <t>0</t>
        </is>
      </c>
      <c r="P31" s="40" t="inlineStr"/>
      <c r="Q31" s="40" t="inlineStr">
        <is>
          <t>1</t>
        </is>
      </c>
      <c r="R31" s="40" t="inlineStr">
        <is>
          <t>1</t>
        </is>
      </c>
      <c r="S31" s="40" t="inlineStr"/>
      <c r="T31" s="40" t="inlineStr"/>
      <c r="U31" s="40" t="inlineStr"/>
    </row>
    <row r="32">
      <c r="A32" s="38" t="inlineStr">
        <is>
          <t>CASP_PR_31_v1</t>
        </is>
      </c>
      <c r="B32" s="39" t="inlineStr">
        <is>
          <t>Detail on Other Custody Revenue</t>
        </is>
      </c>
      <c r="C32" s="39" t="inlineStr">
        <is>
          <t>Enter details on Other Custody Revenue</t>
        </is>
      </c>
      <c r="D32" s="39" t="inlineStr">
        <is>
          <t>Custody and Administration of Crypto-Assets Revenue</t>
        </is>
      </c>
      <c r="E32" s="39" t="inlineStr">
        <is>
          <t>Prudential</t>
        </is>
      </c>
      <c r="F32" s="39" t="b">
        <v>0</v>
      </c>
      <c r="G32" s="39" t="inlineStr">
        <is>
          <t>SUM(CASP_PR_28, CASP_PR_29, CASP_PR_30) &gt; 0</t>
        </is>
      </c>
      <c r="H32" s="39" t="inlineStr">
        <is>
          <t>The total of “Other Custody Revenue” (CASP_PR_28), “Other Custody Revenue” (CASP_PR_29), “Other Custody Revenue” (CASP_PR_30) is greater than 0</t>
        </is>
      </c>
      <c r="I32" s="39" t="inlineStr">
        <is>
          <t>Conditional</t>
        </is>
      </c>
      <c r="J32" s="39" t="inlineStr">
        <is>
          <t>string</t>
        </is>
      </c>
      <c r="K32" s="39" t="inlineStr"/>
      <c r="L32" s="39" t="inlineStr"/>
      <c r="M32" s="39" t="inlineStr"/>
      <c r="N32" s="39" t="inlineStr">
        <is>
          <t>This is a result of miscellaneous operational items not arising in the ordinary course of business activities</t>
        </is>
      </c>
      <c r="O32" s="39" t="inlineStr"/>
      <c r="P32" s="39" t="inlineStr"/>
      <c r="Q32" s="39" t="inlineStr"/>
      <c r="R32" s="39" t="inlineStr"/>
      <c r="S32" s="39" t="inlineStr"/>
      <c r="T32" s="39" t="inlineStr"/>
      <c r="U32" s="39" t="inlineStr"/>
    </row>
    <row r="33">
      <c r="A33" s="26" t="inlineStr">
        <is>
          <t>CASP_PR_32_v1</t>
        </is>
      </c>
      <c r="B33" s="40" t="inlineStr">
        <is>
          <t>Listing Fees</t>
        </is>
      </c>
      <c r="C33" s="40" t="inlineStr">
        <is>
          <t>Enter Listing Fees in Malta</t>
        </is>
      </c>
      <c r="D33" s="40" t="inlineStr">
        <is>
          <t>Operation of a Trading Platform Revenue</t>
        </is>
      </c>
      <c r="E33" s="40" t="inlineStr">
        <is>
          <t>Prudential</t>
        </is>
      </c>
      <c r="F33" s="40" t="b">
        <v>1</v>
      </c>
      <c r="G33" s="40" t="inlineStr"/>
      <c r="H33" s="40" t="inlineStr">
        <is>
          <t>Always applicable</t>
        </is>
      </c>
      <c r="I33" s="40" t="inlineStr">
        <is>
          <t>Required</t>
        </is>
      </c>
      <c r="J33" s="40" t="inlineStr">
        <is>
          <t>array</t>
        </is>
      </c>
      <c r="K33" s="40" t="inlineStr">
        <is>
          <t>number</t>
        </is>
      </c>
      <c r="L33" s="40" t="inlineStr">
        <is>
          <t>currency</t>
        </is>
      </c>
      <c r="M33" s="40" t="inlineStr"/>
      <c r="N33" s="40" t="inlineStr">
        <is>
          <t>10500</t>
        </is>
      </c>
      <c r="O33" s="40" t="inlineStr">
        <is>
          <t>0</t>
        </is>
      </c>
      <c r="P33" s="40" t="inlineStr"/>
      <c r="Q33" s="40" t="inlineStr">
        <is>
          <t>1</t>
        </is>
      </c>
      <c r="R33" s="40" t="inlineStr">
        <is>
          <t>1</t>
        </is>
      </c>
      <c r="S33" s="40" t="inlineStr"/>
      <c r="T33" s="40" t="inlineStr"/>
      <c r="U33" s="40" t="inlineStr"/>
    </row>
    <row r="34">
      <c r="A34" s="38" t="inlineStr">
        <is>
          <t>CASP_PR_33_v1</t>
        </is>
      </c>
      <c r="B34" s="39" t="inlineStr">
        <is>
          <t>Listing Fees</t>
        </is>
      </c>
      <c r="C34" s="39" t="inlineStr">
        <is>
          <t>Enter Listing Fees in EU/EEA</t>
        </is>
      </c>
      <c r="D34" s="39" t="inlineStr">
        <is>
          <t>Operation of a Trading Platform Revenue</t>
        </is>
      </c>
      <c r="E34" s="39" t="inlineStr">
        <is>
          <t>Prudential</t>
        </is>
      </c>
      <c r="F34" s="39" t="b">
        <v>1</v>
      </c>
      <c r="G34" s="39" t="inlineStr"/>
      <c r="H34" s="39" t="inlineStr">
        <is>
          <t>Always applicable</t>
        </is>
      </c>
      <c r="I34" s="39" t="inlineStr">
        <is>
          <t>Required</t>
        </is>
      </c>
      <c r="J34" s="39" t="inlineStr">
        <is>
          <t>array</t>
        </is>
      </c>
      <c r="K34" s="39" t="inlineStr">
        <is>
          <t>number</t>
        </is>
      </c>
      <c r="L34" s="39" t="inlineStr">
        <is>
          <t>currency</t>
        </is>
      </c>
      <c r="M34" s="39" t="inlineStr"/>
      <c r="N34" s="39" t="inlineStr">
        <is>
          <t>560.4</t>
        </is>
      </c>
      <c r="O34" s="39" t="inlineStr">
        <is>
          <t>0</t>
        </is>
      </c>
      <c r="P34" s="39" t="inlineStr"/>
      <c r="Q34" s="39" t="inlineStr">
        <is>
          <t>1</t>
        </is>
      </c>
      <c r="R34" s="39" t="inlineStr">
        <is>
          <t>1</t>
        </is>
      </c>
      <c r="S34" s="39" t="inlineStr"/>
      <c r="T34" s="39" t="inlineStr"/>
      <c r="U34" s="39" t="inlineStr"/>
    </row>
    <row r="35">
      <c r="A35" s="26" t="inlineStr">
        <is>
          <t>CASP_PR_34_v1</t>
        </is>
      </c>
      <c r="B35" s="40" t="inlineStr">
        <is>
          <t>Listing Fees</t>
        </is>
      </c>
      <c r="C35" s="40" t="inlineStr">
        <is>
          <t>Enter Listing Fees in RoW</t>
        </is>
      </c>
      <c r="D35" s="40" t="inlineStr">
        <is>
          <t>Operation of a Trading Platform Revenue</t>
        </is>
      </c>
      <c r="E35" s="40" t="inlineStr">
        <is>
          <t>Prudential</t>
        </is>
      </c>
      <c r="F35" s="40" t="b">
        <v>1</v>
      </c>
      <c r="G35" s="40" t="inlineStr"/>
      <c r="H35" s="40" t="inlineStr">
        <is>
          <t>Always applicable</t>
        </is>
      </c>
      <c r="I35" s="40" t="inlineStr">
        <is>
          <t>Required</t>
        </is>
      </c>
      <c r="J35" s="40" t="inlineStr">
        <is>
          <t>array</t>
        </is>
      </c>
      <c r="K35" s="40" t="inlineStr">
        <is>
          <t>number</t>
        </is>
      </c>
      <c r="L35" s="40" t="inlineStr">
        <is>
          <t>currency</t>
        </is>
      </c>
      <c r="M35" s="40" t="inlineStr"/>
      <c r="N35" s="40" t="inlineStr">
        <is>
          <t>742.1</t>
        </is>
      </c>
      <c r="O35" s="40" t="inlineStr">
        <is>
          <t>0</t>
        </is>
      </c>
      <c r="P35" s="40" t="inlineStr"/>
      <c r="Q35" s="40" t="inlineStr">
        <is>
          <t>1</t>
        </is>
      </c>
      <c r="R35" s="40" t="inlineStr">
        <is>
          <t>1</t>
        </is>
      </c>
      <c r="S35" s="40" t="inlineStr"/>
      <c r="T35" s="40" t="inlineStr"/>
      <c r="U35" s="40" t="inlineStr"/>
    </row>
    <row r="36">
      <c r="A36" s="38" t="inlineStr">
        <is>
          <t>CASP_PR_35_v1</t>
        </is>
      </c>
      <c r="B36" s="39" t="inlineStr">
        <is>
          <t>Other Trading Income</t>
        </is>
      </c>
      <c r="C36" s="39" t="inlineStr">
        <is>
          <t>Enter Other Trading Income in Malta</t>
        </is>
      </c>
      <c r="D36" s="39" t="inlineStr">
        <is>
          <t>Operation of a Trading Platform Revenue</t>
        </is>
      </c>
      <c r="E36" s="39" t="inlineStr">
        <is>
          <t>Prudential</t>
        </is>
      </c>
      <c r="F36" s="39" t="b">
        <v>1</v>
      </c>
      <c r="G36" s="39" t="inlineStr"/>
      <c r="H36" s="39" t="inlineStr">
        <is>
          <t>Always applicable</t>
        </is>
      </c>
      <c r="I36" s="39" t="inlineStr">
        <is>
          <t>Required</t>
        </is>
      </c>
      <c r="J36" s="39" t="inlineStr">
        <is>
          <t>array</t>
        </is>
      </c>
      <c r="K36" s="39" t="inlineStr">
        <is>
          <t>number</t>
        </is>
      </c>
      <c r="L36" s="39" t="inlineStr">
        <is>
          <t>currency</t>
        </is>
      </c>
      <c r="M36" s="39" t="inlineStr"/>
      <c r="N36" s="39" t="inlineStr">
        <is>
          <t>1875.35</t>
        </is>
      </c>
      <c r="O36" s="39" t="inlineStr">
        <is>
          <t>0</t>
        </is>
      </c>
      <c r="P36" s="39" t="inlineStr"/>
      <c r="Q36" s="39" t="inlineStr">
        <is>
          <t>1</t>
        </is>
      </c>
      <c r="R36" s="39" t="inlineStr">
        <is>
          <t>1</t>
        </is>
      </c>
      <c r="S36" s="39" t="inlineStr"/>
      <c r="T36" s="39" t="inlineStr"/>
      <c r="U36" s="39" t="inlineStr"/>
    </row>
    <row r="37">
      <c r="A37" s="26" t="inlineStr">
        <is>
          <t>CASP_PR_36_v1</t>
        </is>
      </c>
      <c r="B37" s="40" t="inlineStr">
        <is>
          <t>Other Trading Income</t>
        </is>
      </c>
      <c r="C37" s="40" t="inlineStr">
        <is>
          <t>Enter Other Trading Income in EU/EEA</t>
        </is>
      </c>
      <c r="D37" s="40" t="inlineStr">
        <is>
          <t>Operation of a Trading Platform Revenue</t>
        </is>
      </c>
      <c r="E37" s="40" t="inlineStr">
        <is>
          <t>Prudential</t>
        </is>
      </c>
      <c r="F37" s="40" t="b">
        <v>1</v>
      </c>
      <c r="G37" s="40" t="inlineStr"/>
      <c r="H37" s="40" t="inlineStr">
        <is>
          <t>Always applicable</t>
        </is>
      </c>
      <c r="I37" s="40" t="inlineStr">
        <is>
          <t>Required</t>
        </is>
      </c>
      <c r="J37" s="40" t="inlineStr">
        <is>
          <t>array</t>
        </is>
      </c>
      <c r="K37" s="40" t="inlineStr">
        <is>
          <t>number</t>
        </is>
      </c>
      <c r="L37" s="40" t="inlineStr">
        <is>
          <t>currency</t>
        </is>
      </c>
      <c r="M37" s="40" t="inlineStr"/>
      <c r="N37" s="40" t="inlineStr">
        <is>
          <t>64.2</t>
        </is>
      </c>
      <c r="O37" s="40" t="inlineStr">
        <is>
          <t>0</t>
        </is>
      </c>
      <c r="P37" s="40" t="inlineStr"/>
      <c r="Q37" s="40" t="inlineStr">
        <is>
          <t>1</t>
        </is>
      </c>
      <c r="R37" s="40" t="inlineStr">
        <is>
          <t>1</t>
        </is>
      </c>
      <c r="S37" s="40" t="inlineStr"/>
      <c r="T37" s="40" t="inlineStr"/>
      <c r="U37" s="40" t="inlineStr"/>
    </row>
    <row r="38">
      <c r="A38" s="38" t="inlineStr">
        <is>
          <t>CASP_PR_37_v1</t>
        </is>
      </c>
      <c r="B38" s="39" t="inlineStr">
        <is>
          <t>Other Trading Income</t>
        </is>
      </c>
      <c r="C38" s="39" t="inlineStr">
        <is>
          <t>Enter Other Trading Income in RoW</t>
        </is>
      </c>
      <c r="D38" s="39" t="inlineStr">
        <is>
          <t>Operation of a Trading Platform Revenue</t>
        </is>
      </c>
      <c r="E38" s="39" t="inlineStr">
        <is>
          <t>Prudential</t>
        </is>
      </c>
      <c r="F38" s="39" t="b">
        <v>1</v>
      </c>
      <c r="G38" s="39" t="inlineStr"/>
      <c r="H38" s="39" t="inlineStr">
        <is>
          <t>Always applicable</t>
        </is>
      </c>
      <c r="I38" s="39" t="inlineStr">
        <is>
          <t>Required</t>
        </is>
      </c>
      <c r="J38" s="39" t="inlineStr">
        <is>
          <t>array</t>
        </is>
      </c>
      <c r="K38" s="39" t="inlineStr">
        <is>
          <t>number</t>
        </is>
      </c>
      <c r="L38" s="39" t="inlineStr">
        <is>
          <t>currency</t>
        </is>
      </c>
      <c r="M38" s="39" t="inlineStr"/>
      <c r="N38" s="39" t="inlineStr">
        <is>
          <t>5430</t>
        </is>
      </c>
      <c r="O38" s="39" t="inlineStr">
        <is>
          <t>0</t>
        </is>
      </c>
      <c r="P38" s="39" t="inlineStr"/>
      <c r="Q38" s="39" t="inlineStr">
        <is>
          <t>1</t>
        </is>
      </c>
      <c r="R38" s="39" t="inlineStr">
        <is>
          <t>1</t>
        </is>
      </c>
      <c r="S38" s="39" t="inlineStr"/>
      <c r="T38" s="39" t="inlineStr"/>
      <c r="U38" s="39" t="inlineStr"/>
    </row>
    <row r="39">
      <c r="A39" s="26" t="inlineStr">
        <is>
          <t>CASP_PR_38_v1</t>
        </is>
      </c>
      <c r="B39" s="40" t="inlineStr">
        <is>
          <t>Detail on Other Trading Income</t>
        </is>
      </c>
      <c r="C39" s="40" t="inlineStr">
        <is>
          <t>Enter details on other Trading Income</t>
        </is>
      </c>
      <c r="D39" s="40" t="inlineStr">
        <is>
          <t>Operation of a Trading Platform Revenue</t>
        </is>
      </c>
      <c r="E39" s="40" t="inlineStr">
        <is>
          <t>Prudential</t>
        </is>
      </c>
      <c r="F39" s="40" t="b">
        <v>0</v>
      </c>
      <c r="G39" s="40" t="inlineStr">
        <is>
          <t>SUM(CASP_PR_35, CASP_PR_36, CASP_PR_37) &gt; 0</t>
        </is>
      </c>
      <c r="H39" s="40" t="inlineStr">
        <is>
          <t>The total of “Other Trading Income” (CASP_PR_35), “Other Trading Income” (CASP_PR_36), “Other Trading Income” (CASP_PR_37) is greater than 0</t>
        </is>
      </c>
      <c r="I39" s="40" t="inlineStr">
        <is>
          <t>Conditional</t>
        </is>
      </c>
      <c r="J39" s="40" t="inlineStr">
        <is>
          <t>string</t>
        </is>
      </c>
      <c r="K39" s="40" t="inlineStr"/>
      <c r="L39" s="40" t="inlineStr"/>
      <c r="M39" s="40" t="inlineStr"/>
      <c r="N39" s="40" t="inlineStr">
        <is>
          <t>This is a result of miscellaneous operational items not arising in the ordinary course of business activities</t>
        </is>
      </c>
      <c r="O39" s="40" t="inlineStr"/>
      <c r="P39" s="40" t="inlineStr"/>
      <c r="Q39" s="40" t="inlineStr"/>
      <c r="R39" s="40" t="inlineStr"/>
      <c r="S39" s="40" t="inlineStr"/>
      <c r="T39" s="40" t="inlineStr"/>
      <c r="U39" s="40" t="inlineStr"/>
    </row>
    <row r="40">
      <c r="A40" s="38" t="inlineStr">
        <is>
          <t>CASP_PR_39_v1</t>
        </is>
      </c>
      <c r="B40" s="39" t="inlineStr">
        <is>
          <t>Exchange Profit/(Loss) - Crypto-Assets for Funds</t>
        </is>
      </c>
      <c r="C40" s="39" t="inlineStr">
        <is>
          <t>Enter Exchange Profit/(Loss) - Crypto-Assets for Funds in Malta</t>
        </is>
      </c>
      <c r="D40" s="39" t="inlineStr">
        <is>
          <t>Exchange of Crypto-Assets for Funds and other Crypto-Assets Revenue</t>
        </is>
      </c>
      <c r="E40" s="39" t="inlineStr">
        <is>
          <t>Prudential</t>
        </is>
      </c>
      <c r="F40" s="39" t="b">
        <v>1</v>
      </c>
      <c r="G40" s="39" t="inlineStr"/>
      <c r="H40" s="39" t="inlineStr">
        <is>
          <t>Always applicable</t>
        </is>
      </c>
      <c r="I40" s="39" t="inlineStr">
        <is>
          <t>Required</t>
        </is>
      </c>
      <c r="J40" s="39" t="inlineStr">
        <is>
          <t>array</t>
        </is>
      </c>
      <c r="K40" s="39" t="inlineStr">
        <is>
          <t>number</t>
        </is>
      </c>
      <c r="L40" s="39" t="inlineStr">
        <is>
          <t>currency</t>
        </is>
      </c>
      <c r="M40" s="39" t="inlineStr"/>
      <c r="N40" s="39" t="inlineStr">
        <is>
          <t>2760.5</t>
        </is>
      </c>
      <c r="O40" s="39" t="inlineStr"/>
      <c r="P40" s="39" t="inlineStr"/>
      <c r="Q40" s="39" t="inlineStr">
        <is>
          <t>1</t>
        </is>
      </c>
      <c r="R40" s="39" t="inlineStr">
        <is>
          <t>1</t>
        </is>
      </c>
      <c r="S40" s="39" t="inlineStr"/>
      <c r="T40" s="39" t="inlineStr"/>
      <c r="U40" s="39" t="inlineStr"/>
    </row>
    <row r="41">
      <c r="A41" s="26" t="inlineStr">
        <is>
          <t>CASP_PR_40_v1</t>
        </is>
      </c>
      <c r="B41" s="40" t="inlineStr">
        <is>
          <t>Exchange Profit/(Loss) - Crypto-Assets for Funds</t>
        </is>
      </c>
      <c r="C41" s="40" t="inlineStr">
        <is>
          <t>Enter Exchange Profit/(Loss) - Crypto-Assets for Funds in EU/EEA</t>
        </is>
      </c>
      <c r="D41" s="40" t="inlineStr">
        <is>
          <t>Exchange of Crypto-Assets for Funds and other Crypto-Assets Revenue</t>
        </is>
      </c>
      <c r="E41" s="40" t="inlineStr">
        <is>
          <t>Prudential</t>
        </is>
      </c>
      <c r="F41" s="40" t="b">
        <v>1</v>
      </c>
      <c r="G41" s="40" t="inlineStr"/>
      <c r="H41" s="40" t="inlineStr">
        <is>
          <t>Always applicable</t>
        </is>
      </c>
      <c r="I41" s="40" t="inlineStr">
        <is>
          <t>Required</t>
        </is>
      </c>
      <c r="J41" s="40" t="inlineStr">
        <is>
          <t>array</t>
        </is>
      </c>
      <c r="K41" s="40" t="inlineStr">
        <is>
          <t>number</t>
        </is>
      </c>
      <c r="L41" s="40" t="inlineStr">
        <is>
          <t>currency</t>
        </is>
      </c>
      <c r="M41" s="40" t="inlineStr"/>
      <c r="N41" s="40" t="inlineStr">
        <is>
          <t>915</t>
        </is>
      </c>
      <c r="O41" s="40" t="inlineStr"/>
      <c r="P41" s="40" t="inlineStr"/>
      <c r="Q41" s="40" t="inlineStr">
        <is>
          <t>1</t>
        </is>
      </c>
      <c r="R41" s="40" t="inlineStr">
        <is>
          <t>1</t>
        </is>
      </c>
      <c r="S41" s="40" t="inlineStr"/>
      <c r="T41" s="40" t="inlineStr"/>
      <c r="U41" s="40" t="inlineStr"/>
    </row>
    <row r="42">
      <c r="A42" s="38" t="inlineStr">
        <is>
          <t>CASP_PR_41_v1</t>
        </is>
      </c>
      <c r="B42" s="39" t="inlineStr">
        <is>
          <t>Exchange Profit/(Loss) - Crypto-Assets for Funds</t>
        </is>
      </c>
      <c r="C42" s="39" t="inlineStr">
        <is>
          <t>Enter Exchange Profit/(Loss) - Crypto-Assets for Funds in RoW</t>
        </is>
      </c>
      <c r="D42" s="39" t="inlineStr">
        <is>
          <t>Exchange of Crypto-Assets for Funds and other Crypto-Assets Revenue</t>
        </is>
      </c>
      <c r="E42" s="39" t="inlineStr">
        <is>
          <t>Prudential</t>
        </is>
      </c>
      <c r="F42" s="39" t="b">
        <v>1</v>
      </c>
      <c r="G42" s="39" t="inlineStr"/>
      <c r="H42" s="39" t="inlineStr">
        <is>
          <t>Always applicable</t>
        </is>
      </c>
      <c r="I42" s="39" t="inlineStr">
        <is>
          <t>Required</t>
        </is>
      </c>
      <c r="J42" s="39" t="inlineStr">
        <is>
          <t>array</t>
        </is>
      </c>
      <c r="K42" s="39" t="inlineStr">
        <is>
          <t>number</t>
        </is>
      </c>
      <c r="L42" s="39" t="inlineStr">
        <is>
          <t>currency</t>
        </is>
      </c>
      <c r="M42" s="39" t="inlineStr"/>
      <c r="N42" s="39" t="inlineStr">
        <is>
          <t>48.6</t>
        </is>
      </c>
      <c r="O42" s="39" t="inlineStr"/>
      <c r="P42" s="39" t="inlineStr"/>
      <c r="Q42" s="39" t="inlineStr">
        <is>
          <t>1</t>
        </is>
      </c>
      <c r="R42" s="39" t="inlineStr">
        <is>
          <t>1</t>
        </is>
      </c>
      <c r="S42" s="39" t="inlineStr"/>
      <c r="T42" s="39" t="inlineStr"/>
      <c r="U42" s="39" t="inlineStr"/>
    </row>
    <row r="43">
      <c r="A43" s="26" t="inlineStr">
        <is>
          <t>CASP_PR_42_v1</t>
        </is>
      </c>
      <c r="B43" s="40" t="inlineStr">
        <is>
          <t>Exchange Profit/(Loss) - Crypto-Assets for other Crypto-Assets</t>
        </is>
      </c>
      <c r="C43" s="40" t="inlineStr">
        <is>
          <t>Enter Exchange Profit/(Loss) - Crypto-Assets for other Crypto-Assets in Malta</t>
        </is>
      </c>
      <c r="D43" s="40" t="inlineStr">
        <is>
          <t>Exchange of Crypto-Assets for Funds and other Crypto-Assets Revenue</t>
        </is>
      </c>
      <c r="E43" s="40" t="inlineStr">
        <is>
          <t>Prudential</t>
        </is>
      </c>
      <c r="F43" s="40" t="b">
        <v>1</v>
      </c>
      <c r="G43" s="40" t="inlineStr"/>
      <c r="H43" s="40" t="inlineStr">
        <is>
          <t>Always applicable</t>
        </is>
      </c>
      <c r="I43" s="40" t="inlineStr">
        <is>
          <t>Required</t>
        </is>
      </c>
      <c r="J43" s="40" t="inlineStr">
        <is>
          <t>array</t>
        </is>
      </c>
      <c r="K43" s="40" t="inlineStr">
        <is>
          <t>number</t>
        </is>
      </c>
      <c r="L43" s="40" t="inlineStr">
        <is>
          <t>currency</t>
        </is>
      </c>
      <c r="M43" s="40" t="inlineStr"/>
      <c r="N43" s="40" t="inlineStr">
        <is>
          <t>7820.75</t>
        </is>
      </c>
      <c r="O43" s="40" t="inlineStr"/>
      <c r="P43" s="40" t="inlineStr"/>
      <c r="Q43" s="40" t="inlineStr">
        <is>
          <t>1</t>
        </is>
      </c>
      <c r="R43" s="40" t="inlineStr">
        <is>
          <t>1</t>
        </is>
      </c>
      <c r="S43" s="40" t="inlineStr"/>
      <c r="T43" s="40" t="inlineStr"/>
      <c r="U43" s="40" t="inlineStr"/>
    </row>
    <row r="44">
      <c r="A44" s="38" t="inlineStr">
        <is>
          <t>CASP_PR_43_v1</t>
        </is>
      </c>
      <c r="B44" s="39" t="inlineStr">
        <is>
          <t>Exchange Profit/(Loss) - Crypto-Assets for other Crypto-Assets</t>
        </is>
      </c>
      <c r="C44" s="39" t="inlineStr">
        <is>
          <t>Enter Exchange Profit/(Loss) - Crypto-Assets for other Crypto-Assets in EU/EEA</t>
        </is>
      </c>
      <c r="D44" s="39" t="inlineStr">
        <is>
          <t>Exchange of Crypto-Assets for Funds and other Crypto-Assets Revenue</t>
        </is>
      </c>
      <c r="E44" s="39" t="inlineStr">
        <is>
          <t>Prudential</t>
        </is>
      </c>
      <c r="F44" s="39" t="b">
        <v>1</v>
      </c>
      <c r="G44" s="39" t="inlineStr"/>
      <c r="H44" s="39" t="inlineStr">
        <is>
          <t>Always applicable</t>
        </is>
      </c>
      <c r="I44" s="39" t="inlineStr">
        <is>
          <t>Required</t>
        </is>
      </c>
      <c r="J44" s="39" t="inlineStr">
        <is>
          <t>array</t>
        </is>
      </c>
      <c r="K44" s="39" t="inlineStr">
        <is>
          <t>number</t>
        </is>
      </c>
      <c r="L44" s="39" t="inlineStr">
        <is>
          <t>currency</t>
        </is>
      </c>
      <c r="M44" s="39" t="inlineStr"/>
      <c r="N44" s="39" t="inlineStr">
        <is>
          <t>1140</t>
        </is>
      </c>
      <c r="O44" s="39" t="inlineStr"/>
      <c r="P44" s="39" t="inlineStr"/>
      <c r="Q44" s="39" t="inlineStr">
        <is>
          <t>1</t>
        </is>
      </c>
      <c r="R44" s="39" t="inlineStr">
        <is>
          <t>1</t>
        </is>
      </c>
      <c r="S44" s="39" t="inlineStr"/>
      <c r="T44" s="39" t="inlineStr"/>
      <c r="U44" s="39" t="inlineStr"/>
    </row>
    <row r="45">
      <c r="A45" s="26" t="inlineStr">
        <is>
          <t>CASP_PR_44_v1</t>
        </is>
      </c>
      <c r="B45" s="40" t="inlineStr">
        <is>
          <t>Exchange Profit/(Loss) - Crypto-Assets for other Crypto-Assets</t>
        </is>
      </c>
      <c r="C45" s="40" t="inlineStr">
        <is>
          <t>Enter Exchange Profit/(Loss) - Crypto-Assets for other Crypto-Assets in RoW</t>
        </is>
      </c>
      <c r="D45" s="40" t="inlineStr">
        <is>
          <t>Exchange of Crypto-Assets for Funds and other Crypto-Assets Revenue</t>
        </is>
      </c>
      <c r="E45" s="40" t="inlineStr">
        <is>
          <t>Prudential</t>
        </is>
      </c>
      <c r="F45" s="40" t="b">
        <v>1</v>
      </c>
      <c r="G45" s="40" t="inlineStr"/>
      <c r="H45" s="40" t="inlineStr">
        <is>
          <t>Always applicable</t>
        </is>
      </c>
      <c r="I45" s="40" t="inlineStr">
        <is>
          <t>Required</t>
        </is>
      </c>
      <c r="J45" s="40" t="inlineStr">
        <is>
          <t>array</t>
        </is>
      </c>
      <c r="K45" s="40" t="inlineStr">
        <is>
          <t>number</t>
        </is>
      </c>
      <c r="L45" s="40" t="inlineStr">
        <is>
          <t>currency</t>
        </is>
      </c>
      <c r="M45" s="40" t="inlineStr"/>
      <c r="N45" s="40" t="inlineStr">
        <is>
          <t>390.25</t>
        </is>
      </c>
      <c r="O45" s="40" t="inlineStr"/>
      <c r="P45" s="40" t="inlineStr"/>
      <c r="Q45" s="40" t="inlineStr">
        <is>
          <t>1</t>
        </is>
      </c>
      <c r="R45" s="40" t="inlineStr">
        <is>
          <t>1</t>
        </is>
      </c>
      <c r="S45" s="40" t="inlineStr"/>
      <c r="T45" s="40" t="inlineStr"/>
      <c r="U45" s="40" t="inlineStr"/>
    </row>
    <row r="46">
      <c r="A46" s="38" t="inlineStr">
        <is>
          <t>CASP_PR_45_v1</t>
        </is>
      </c>
      <c r="B46" s="39" t="inlineStr">
        <is>
          <t>Other Exchange Income</t>
        </is>
      </c>
      <c r="C46" s="39" t="inlineStr">
        <is>
          <t>Enter Other Exchange Income in Malta</t>
        </is>
      </c>
      <c r="D46" s="39" t="inlineStr">
        <is>
          <t>Exchange of Crypto-Assets for Funds and other Crypto-Assets Revenue</t>
        </is>
      </c>
      <c r="E46" s="39" t="inlineStr">
        <is>
          <t>Prudential</t>
        </is>
      </c>
      <c r="F46" s="39" t="b">
        <v>1</v>
      </c>
      <c r="G46" s="39" t="inlineStr"/>
      <c r="H46" s="39" t="inlineStr">
        <is>
          <t>Always applicable</t>
        </is>
      </c>
      <c r="I46" s="39" t="inlineStr">
        <is>
          <t>Required</t>
        </is>
      </c>
      <c r="J46" s="39" t="inlineStr">
        <is>
          <t>array</t>
        </is>
      </c>
      <c r="K46" s="39" t="inlineStr">
        <is>
          <t>number</t>
        </is>
      </c>
      <c r="L46" s="39" t="inlineStr">
        <is>
          <t>currency</t>
        </is>
      </c>
      <c r="M46" s="39" t="inlineStr"/>
      <c r="N46" s="39" t="inlineStr">
        <is>
          <t>2999.99</t>
        </is>
      </c>
      <c r="O46" s="39" t="inlineStr">
        <is>
          <t>0</t>
        </is>
      </c>
      <c r="P46" s="39" t="inlineStr"/>
      <c r="Q46" s="39" t="inlineStr">
        <is>
          <t>1</t>
        </is>
      </c>
      <c r="R46" s="39" t="inlineStr">
        <is>
          <t>1</t>
        </is>
      </c>
      <c r="S46" s="39" t="inlineStr"/>
      <c r="T46" s="39" t="inlineStr"/>
      <c r="U46" s="39" t="inlineStr"/>
    </row>
    <row r="47">
      <c r="A47" s="26" t="inlineStr">
        <is>
          <t>CASP_PR_46_v1</t>
        </is>
      </c>
      <c r="B47" s="40" t="inlineStr">
        <is>
          <t>Other Exchange Income</t>
        </is>
      </c>
      <c r="C47" s="40" t="inlineStr">
        <is>
          <t>Enter Other Exchange Income in EU/EEA</t>
        </is>
      </c>
      <c r="D47" s="40" t="inlineStr">
        <is>
          <t>Exchange of Crypto-Assets for Funds and other Crypto-Assets Revenue</t>
        </is>
      </c>
      <c r="E47" s="40" t="inlineStr">
        <is>
          <t>Prudential</t>
        </is>
      </c>
      <c r="F47" s="40" t="b">
        <v>1</v>
      </c>
      <c r="G47" s="40" t="inlineStr"/>
      <c r="H47" s="40" t="inlineStr">
        <is>
          <t>Always applicable</t>
        </is>
      </c>
      <c r="I47" s="40" t="inlineStr">
        <is>
          <t>Required</t>
        </is>
      </c>
      <c r="J47" s="40" t="inlineStr">
        <is>
          <t>array</t>
        </is>
      </c>
      <c r="K47" s="40" t="inlineStr">
        <is>
          <t>number</t>
        </is>
      </c>
      <c r="L47" s="40" t="inlineStr">
        <is>
          <t>currency</t>
        </is>
      </c>
      <c r="M47" s="40" t="inlineStr"/>
      <c r="N47" s="40" t="inlineStr">
        <is>
          <t>150</t>
        </is>
      </c>
      <c r="O47" s="40" t="inlineStr">
        <is>
          <t>0</t>
        </is>
      </c>
      <c r="P47" s="40" t="inlineStr"/>
      <c r="Q47" s="40" t="inlineStr">
        <is>
          <t>1</t>
        </is>
      </c>
      <c r="R47" s="40" t="inlineStr">
        <is>
          <t>1</t>
        </is>
      </c>
      <c r="S47" s="40" t="inlineStr"/>
      <c r="T47" s="40" t="inlineStr"/>
      <c r="U47" s="40" t="inlineStr"/>
    </row>
    <row r="48">
      <c r="A48" s="38" t="inlineStr">
        <is>
          <t>CASP_PR_47_v1</t>
        </is>
      </c>
      <c r="B48" s="39" t="inlineStr">
        <is>
          <t>Other Exchange Income</t>
        </is>
      </c>
      <c r="C48" s="39" t="inlineStr">
        <is>
          <t>Enter Other Exchange Income in RoW</t>
        </is>
      </c>
      <c r="D48" s="39" t="inlineStr">
        <is>
          <t>Exchange of Crypto-Assets for Funds and other Crypto-Assets Revenue</t>
        </is>
      </c>
      <c r="E48" s="39" t="inlineStr">
        <is>
          <t>Prudential</t>
        </is>
      </c>
      <c r="F48" s="39" t="b">
        <v>1</v>
      </c>
      <c r="G48" s="39" t="inlineStr"/>
      <c r="H48" s="39" t="inlineStr">
        <is>
          <t>Always applicable</t>
        </is>
      </c>
      <c r="I48" s="39" t="inlineStr">
        <is>
          <t>Required</t>
        </is>
      </c>
      <c r="J48" s="39" t="inlineStr">
        <is>
          <t>array</t>
        </is>
      </c>
      <c r="K48" s="39" t="inlineStr">
        <is>
          <t>number</t>
        </is>
      </c>
      <c r="L48" s="39" t="inlineStr">
        <is>
          <t>currency</t>
        </is>
      </c>
      <c r="M48" s="39" t="inlineStr"/>
      <c r="N48" s="39" t="inlineStr">
        <is>
          <t>6540.8</t>
        </is>
      </c>
      <c r="O48" s="39" t="inlineStr">
        <is>
          <t>0</t>
        </is>
      </c>
      <c r="P48" s="39" t="inlineStr"/>
      <c r="Q48" s="39" t="inlineStr">
        <is>
          <t>1</t>
        </is>
      </c>
      <c r="R48" s="39" t="inlineStr">
        <is>
          <t>1</t>
        </is>
      </c>
      <c r="S48" s="39" t="inlineStr"/>
      <c r="T48" s="39" t="inlineStr"/>
      <c r="U48" s="39" t="inlineStr"/>
    </row>
    <row r="49">
      <c r="A49" s="26" t="inlineStr">
        <is>
          <t>CASP_PR_48_v1</t>
        </is>
      </c>
      <c r="B49" s="40" t="inlineStr">
        <is>
          <t>Detail on Other Exchange Income</t>
        </is>
      </c>
      <c r="C49" s="40" t="inlineStr">
        <is>
          <t>Enter Details on other exchange income</t>
        </is>
      </c>
      <c r="D49" s="40" t="inlineStr">
        <is>
          <t>Exchange of Crypto-Assets for Funds and other Crypto-Assets Revenue</t>
        </is>
      </c>
      <c r="E49" s="40" t="inlineStr">
        <is>
          <t>Prudential</t>
        </is>
      </c>
      <c r="F49" s="40" t="b">
        <v>0</v>
      </c>
      <c r="G49" s="40" t="inlineStr">
        <is>
          <t>SUM(CASP_PR_45, CASP_PR_46, CASP_PR_47) &gt; 0</t>
        </is>
      </c>
      <c r="H49" s="40" t="inlineStr">
        <is>
          <t>The total of “Other Exchange Income” (CASP_PR_45), “Other Exchange Income” (CASP_PR_46), “Other Exchange Income” (CASP_PR_47) is greater than 0</t>
        </is>
      </c>
      <c r="I49" s="40" t="inlineStr">
        <is>
          <t>Conditional</t>
        </is>
      </c>
      <c r="J49" s="40" t="inlineStr">
        <is>
          <t>string</t>
        </is>
      </c>
      <c r="K49" s="40" t="inlineStr"/>
      <c r="L49" s="40" t="inlineStr"/>
      <c r="M49" s="40" t="inlineStr"/>
      <c r="N49" s="40" t="inlineStr">
        <is>
          <t>This is a result of miscellaneous operational items not arising in the ordinary course of business activities</t>
        </is>
      </c>
      <c r="O49" s="40" t="inlineStr"/>
      <c r="P49" s="40" t="inlineStr"/>
      <c r="Q49" s="40" t="inlineStr"/>
      <c r="R49" s="40" t="inlineStr"/>
      <c r="S49" s="40" t="inlineStr"/>
      <c r="T49" s="40" t="inlineStr"/>
      <c r="U49" s="40" t="inlineStr"/>
    </row>
    <row r="50">
      <c r="A50" s="38" t="inlineStr">
        <is>
          <t>CASP_PR_49_v1</t>
        </is>
      </c>
      <c r="B50" s="39" t="inlineStr">
        <is>
          <t>Execution Fees</t>
        </is>
      </c>
      <c r="C50" s="39" t="inlineStr">
        <is>
          <t>Enter Execution Fees in Malta</t>
        </is>
      </c>
      <c r="D50" s="39" t="inlineStr">
        <is>
          <t>Execution of Orders Revenue</t>
        </is>
      </c>
      <c r="E50" s="39" t="inlineStr">
        <is>
          <t>Prudential</t>
        </is>
      </c>
      <c r="F50" s="39" t="b">
        <v>1</v>
      </c>
      <c r="G50" s="39" t="inlineStr"/>
      <c r="H50" s="39" t="inlineStr">
        <is>
          <t>Always applicable</t>
        </is>
      </c>
      <c r="I50" s="39" t="inlineStr">
        <is>
          <t>Required</t>
        </is>
      </c>
      <c r="J50" s="39" t="inlineStr">
        <is>
          <t>array</t>
        </is>
      </c>
      <c r="K50" s="39" t="inlineStr">
        <is>
          <t>number</t>
        </is>
      </c>
      <c r="L50" s="39" t="inlineStr">
        <is>
          <t>currency</t>
        </is>
      </c>
      <c r="M50" s="39" t="inlineStr"/>
      <c r="N50" s="39" t="inlineStr">
        <is>
          <t>73.19</t>
        </is>
      </c>
      <c r="O50" s="39" t="inlineStr">
        <is>
          <t>0</t>
        </is>
      </c>
      <c r="P50" s="39" t="inlineStr"/>
      <c r="Q50" s="39" t="inlineStr">
        <is>
          <t>1</t>
        </is>
      </c>
      <c r="R50" s="39" t="inlineStr">
        <is>
          <t>1</t>
        </is>
      </c>
      <c r="S50" s="39" t="inlineStr"/>
      <c r="T50" s="39" t="inlineStr"/>
      <c r="U50" s="39" t="inlineStr"/>
    </row>
    <row r="51">
      <c r="A51" s="26" t="inlineStr">
        <is>
          <t>CASP_PR_50_v1</t>
        </is>
      </c>
      <c r="B51" s="40" t="inlineStr">
        <is>
          <t>Execution Fees</t>
        </is>
      </c>
      <c r="C51" s="40" t="inlineStr">
        <is>
          <t>Enter Execution Fees in EU/EEA</t>
        </is>
      </c>
      <c r="D51" s="40" t="inlineStr">
        <is>
          <t>Execution of Orders Revenue</t>
        </is>
      </c>
      <c r="E51" s="40" t="inlineStr">
        <is>
          <t>Prudential</t>
        </is>
      </c>
      <c r="F51" s="40" t="b">
        <v>1</v>
      </c>
      <c r="G51" s="40" t="inlineStr"/>
      <c r="H51" s="40" t="inlineStr">
        <is>
          <t>Always applicable</t>
        </is>
      </c>
      <c r="I51" s="40" t="inlineStr">
        <is>
          <t>Required</t>
        </is>
      </c>
      <c r="J51" s="40" t="inlineStr">
        <is>
          <t>array</t>
        </is>
      </c>
      <c r="K51" s="40" t="inlineStr">
        <is>
          <t>number</t>
        </is>
      </c>
      <c r="L51" s="40" t="inlineStr">
        <is>
          <t>currency</t>
        </is>
      </c>
      <c r="M51" s="40" t="inlineStr"/>
      <c r="N51" s="40" t="inlineStr">
        <is>
          <t>4300</t>
        </is>
      </c>
      <c r="O51" s="40" t="inlineStr">
        <is>
          <t>0</t>
        </is>
      </c>
      <c r="P51" s="40" t="inlineStr"/>
      <c r="Q51" s="40" t="inlineStr">
        <is>
          <t>1</t>
        </is>
      </c>
      <c r="R51" s="40" t="inlineStr">
        <is>
          <t>1</t>
        </is>
      </c>
      <c r="S51" s="40" t="inlineStr"/>
      <c r="T51" s="40" t="inlineStr"/>
      <c r="U51" s="40" t="inlineStr"/>
    </row>
    <row r="52">
      <c r="A52" s="38" t="inlineStr">
        <is>
          <t>CASP_PR_51_v1</t>
        </is>
      </c>
      <c r="B52" s="39" t="inlineStr">
        <is>
          <t>Execution Fees</t>
        </is>
      </c>
      <c r="C52" s="39" t="inlineStr">
        <is>
          <t>Enter Execution Fees in RoW</t>
        </is>
      </c>
      <c r="D52" s="39" t="inlineStr">
        <is>
          <t>Execution of Orders Revenue</t>
        </is>
      </c>
      <c r="E52" s="39" t="inlineStr">
        <is>
          <t>Prudential</t>
        </is>
      </c>
      <c r="F52" s="39" t="b">
        <v>1</v>
      </c>
      <c r="G52" s="39" t="inlineStr"/>
      <c r="H52" s="39" t="inlineStr">
        <is>
          <t>Always applicable</t>
        </is>
      </c>
      <c r="I52" s="39" t="inlineStr">
        <is>
          <t>Required</t>
        </is>
      </c>
      <c r="J52" s="39" t="inlineStr">
        <is>
          <t>array</t>
        </is>
      </c>
      <c r="K52" s="39" t="inlineStr">
        <is>
          <t>number</t>
        </is>
      </c>
      <c r="L52" s="39" t="inlineStr">
        <is>
          <t>currency</t>
        </is>
      </c>
      <c r="M52" s="39" t="inlineStr"/>
      <c r="N52" s="39" t="inlineStr">
        <is>
          <t>210.1</t>
        </is>
      </c>
      <c r="O52" s="39" t="inlineStr">
        <is>
          <t>0</t>
        </is>
      </c>
      <c r="P52" s="39" t="inlineStr"/>
      <c r="Q52" s="39" t="inlineStr">
        <is>
          <t>1</t>
        </is>
      </c>
      <c r="R52" s="39" t="inlineStr">
        <is>
          <t>1</t>
        </is>
      </c>
      <c r="S52" s="39" t="inlineStr"/>
      <c r="T52" s="39" t="inlineStr"/>
      <c r="U52" s="39" t="inlineStr"/>
    </row>
    <row r="53">
      <c r="A53" s="26" t="inlineStr">
        <is>
          <t>CASP_PR_52_v1</t>
        </is>
      </c>
      <c r="B53" s="40" t="inlineStr">
        <is>
          <t>Other Execution Income</t>
        </is>
      </c>
      <c r="C53" s="40" t="inlineStr">
        <is>
          <t>Enter Other Execution Income in Malta</t>
        </is>
      </c>
      <c r="D53" s="40" t="inlineStr">
        <is>
          <t>Execution of Orders Revenue</t>
        </is>
      </c>
      <c r="E53" s="40" t="inlineStr">
        <is>
          <t>Prudential</t>
        </is>
      </c>
      <c r="F53" s="40" t="b">
        <v>1</v>
      </c>
      <c r="G53" s="40" t="inlineStr"/>
      <c r="H53" s="40" t="inlineStr">
        <is>
          <t>Always applicable</t>
        </is>
      </c>
      <c r="I53" s="40" t="inlineStr">
        <is>
          <t>Required</t>
        </is>
      </c>
      <c r="J53" s="40" t="inlineStr">
        <is>
          <t>array</t>
        </is>
      </c>
      <c r="K53" s="40" t="inlineStr">
        <is>
          <t>number</t>
        </is>
      </c>
      <c r="L53" s="40" t="inlineStr">
        <is>
          <t>currency</t>
        </is>
      </c>
      <c r="M53" s="40" t="inlineStr"/>
      <c r="N53" s="40" t="inlineStr">
        <is>
          <t>9999.95</t>
        </is>
      </c>
      <c r="O53" s="40" t="inlineStr">
        <is>
          <t>0</t>
        </is>
      </c>
      <c r="P53" s="40" t="inlineStr"/>
      <c r="Q53" s="40" t="inlineStr">
        <is>
          <t>1</t>
        </is>
      </c>
      <c r="R53" s="40" t="inlineStr">
        <is>
          <t>1</t>
        </is>
      </c>
      <c r="S53" s="40" t="inlineStr"/>
      <c r="T53" s="40" t="inlineStr"/>
      <c r="U53" s="40" t="inlineStr"/>
    </row>
    <row r="54">
      <c r="A54" s="38" t="inlineStr">
        <is>
          <t>CASP_PR_53_v1</t>
        </is>
      </c>
      <c r="B54" s="39" t="inlineStr">
        <is>
          <t>Other Execution Income</t>
        </is>
      </c>
      <c r="C54" s="39" t="inlineStr">
        <is>
          <t>Enter Other Execution Income in EU/EEA</t>
        </is>
      </c>
      <c r="D54" s="39" t="inlineStr">
        <is>
          <t>Execution of Orders Revenue</t>
        </is>
      </c>
      <c r="E54" s="39" t="inlineStr">
        <is>
          <t>Prudential</t>
        </is>
      </c>
      <c r="F54" s="39" t="b">
        <v>1</v>
      </c>
      <c r="G54" s="39" t="inlineStr"/>
      <c r="H54" s="39" t="inlineStr">
        <is>
          <t>Always applicable</t>
        </is>
      </c>
      <c r="I54" s="39" t="inlineStr">
        <is>
          <t>Required</t>
        </is>
      </c>
      <c r="J54" s="39" t="inlineStr">
        <is>
          <t>array</t>
        </is>
      </c>
      <c r="K54" s="39" t="inlineStr">
        <is>
          <t>number</t>
        </is>
      </c>
      <c r="L54" s="39" t="inlineStr">
        <is>
          <t>currency</t>
        </is>
      </c>
      <c r="M54" s="39" t="inlineStr"/>
      <c r="N54" s="39" t="inlineStr">
        <is>
          <t>1675</t>
        </is>
      </c>
      <c r="O54" s="39" t="inlineStr">
        <is>
          <t>0</t>
        </is>
      </c>
      <c r="P54" s="39" t="inlineStr"/>
      <c r="Q54" s="39" t="inlineStr">
        <is>
          <t>1</t>
        </is>
      </c>
      <c r="R54" s="39" t="inlineStr">
        <is>
          <t>1</t>
        </is>
      </c>
      <c r="S54" s="39" t="inlineStr"/>
      <c r="T54" s="39" t="inlineStr"/>
      <c r="U54" s="39" t="inlineStr"/>
    </row>
    <row r="55">
      <c r="A55" s="26" t="inlineStr">
        <is>
          <t>CASP_PR_54_v1</t>
        </is>
      </c>
      <c r="B55" s="40" t="inlineStr">
        <is>
          <t>Other Execution Income</t>
        </is>
      </c>
      <c r="C55" s="40" t="inlineStr">
        <is>
          <t>Enter Other Execution Income in RoW</t>
        </is>
      </c>
      <c r="D55" s="40" t="inlineStr">
        <is>
          <t>Execution of Orders Revenue</t>
        </is>
      </c>
      <c r="E55" s="40" t="inlineStr">
        <is>
          <t>Prudential</t>
        </is>
      </c>
      <c r="F55" s="40" t="b">
        <v>1</v>
      </c>
      <c r="G55" s="40" t="inlineStr"/>
      <c r="H55" s="40" t="inlineStr">
        <is>
          <t>Always applicable</t>
        </is>
      </c>
      <c r="I55" s="40" t="inlineStr">
        <is>
          <t>Required</t>
        </is>
      </c>
      <c r="J55" s="40" t="inlineStr">
        <is>
          <t>array</t>
        </is>
      </c>
      <c r="K55" s="40" t="inlineStr">
        <is>
          <t>number</t>
        </is>
      </c>
      <c r="L55" s="40" t="inlineStr">
        <is>
          <t>currency</t>
        </is>
      </c>
      <c r="M55" s="40" t="inlineStr"/>
      <c r="N55" s="40" t="inlineStr">
        <is>
          <t>580.6</t>
        </is>
      </c>
      <c r="O55" s="40" t="inlineStr">
        <is>
          <t>0</t>
        </is>
      </c>
      <c r="P55" s="40" t="inlineStr"/>
      <c r="Q55" s="40" t="inlineStr">
        <is>
          <t>1</t>
        </is>
      </c>
      <c r="R55" s="40" t="inlineStr">
        <is>
          <t>1</t>
        </is>
      </c>
      <c r="S55" s="40" t="inlineStr"/>
      <c r="T55" s="40" t="inlineStr"/>
      <c r="U55" s="40" t="inlineStr"/>
    </row>
    <row r="56">
      <c r="A56" s="38" t="inlineStr">
        <is>
          <t>CASP_PR_55_v1</t>
        </is>
      </c>
      <c r="B56" s="39" t="inlineStr">
        <is>
          <t>Detail on Other Execution Income</t>
        </is>
      </c>
      <c r="C56" s="39" t="inlineStr">
        <is>
          <t>Enter Detail on Other Execution Income</t>
        </is>
      </c>
      <c r="D56" s="39" t="inlineStr">
        <is>
          <t>Execution of Orders Revenue</t>
        </is>
      </c>
      <c r="E56" s="39" t="inlineStr">
        <is>
          <t>Prudential</t>
        </is>
      </c>
      <c r="F56" s="39" t="b">
        <v>0</v>
      </c>
      <c r="G56" s="39" t="inlineStr">
        <is>
          <t>SUM(CASP_PR_52, CASP_PR_53, CASP_PR_54) &gt; 0</t>
        </is>
      </c>
      <c r="H56" s="39" t="inlineStr">
        <is>
          <t>The total of “Other Execution Income” (CASP_PR_52), “Other Execution Income” (CASP_PR_53), “Other Execution Income” (CASP_PR_54) is greater than 0</t>
        </is>
      </c>
      <c r="I56" s="39" t="inlineStr">
        <is>
          <t>Conditional</t>
        </is>
      </c>
      <c r="J56" s="39" t="inlineStr">
        <is>
          <t>string</t>
        </is>
      </c>
      <c r="K56" s="39" t="inlineStr"/>
      <c r="L56" s="39" t="inlineStr"/>
      <c r="M56" s="39" t="inlineStr"/>
      <c r="N56" s="39" t="inlineStr">
        <is>
          <t>This is a result of miscellaneous operational items not arising in the ordinary course of business activities</t>
        </is>
      </c>
      <c r="O56" s="39" t="inlineStr"/>
      <c r="P56" s="39" t="inlineStr"/>
      <c r="Q56" s="39" t="inlineStr"/>
      <c r="R56" s="39" t="inlineStr"/>
      <c r="S56" s="39" t="inlineStr"/>
      <c r="T56" s="39" t="inlineStr"/>
      <c r="U56" s="39" t="inlineStr"/>
    </row>
    <row r="57">
      <c r="A57" s="26" t="inlineStr">
        <is>
          <t>CASP_PR_56_v1</t>
        </is>
      </c>
      <c r="B57" s="40" t="inlineStr">
        <is>
          <t>Placing Fees</t>
        </is>
      </c>
      <c r="C57" s="40" t="inlineStr">
        <is>
          <t>Enter Placing Fees in Malta</t>
        </is>
      </c>
      <c r="D57" s="40" t="inlineStr">
        <is>
          <t>Placing of Crypto-Assets Revenue</t>
        </is>
      </c>
      <c r="E57" s="40" t="inlineStr">
        <is>
          <t>Prudential</t>
        </is>
      </c>
      <c r="F57" s="40" t="b">
        <v>1</v>
      </c>
      <c r="G57" s="40" t="inlineStr"/>
      <c r="H57" s="40" t="inlineStr">
        <is>
          <t>Always applicable</t>
        </is>
      </c>
      <c r="I57" s="40" t="inlineStr">
        <is>
          <t>Required</t>
        </is>
      </c>
      <c r="J57" s="40" t="inlineStr">
        <is>
          <t>array</t>
        </is>
      </c>
      <c r="K57" s="40" t="inlineStr">
        <is>
          <t>number</t>
        </is>
      </c>
      <c r="L57" s="40" t="inlineStr">
        <is>
          <t>currency</t>
        </is>
      </c>
      <c r="M57" s="40" t="inlineStr"/>
      <c r="N57" s="40" t="inlineStr">
        <is>
          <t>129.99</t>
        </is>
      </c>
      <c r="O57" s="40" t="inlineStr">
        <is>
          <t>0</t>
        </is>
      </c>
      <c r="P57" s="40" t="inlineStr"/>
      <c r="Q57" s="40" t="inlineStr">
        <is>
          <t>1</t>
        </is>
      </c>
      <c r="R57" s="40" t="inlineStr">
        <is>
          <t>1</t>
        </is>
      </c>
      <c r="S57" s="40" t="inlineStr"/>
      <c r="T57" s="40" t="inlineStr"/>
      <c r="U57" s="40" t="inlineStr"/>
    </row>
    <row r="58">
      <c r="A58" s="38" t="inlineStr">
        <is>
          <t>CASP_PR_57_v1</t>
        </is>
      </c>
      <c r="B58" s="39" t="inlineStr">
        <is>
          <t>Placing Fees</t>
        </is>
      </c>
      <c r="C58" s="39" t="inlineStr">
        <is>
          <t>Enter Placing Fees in EU/EEA</t>
        </is>
      </c>
      <c r="D58" s="39" t="inlineStr">
        <is>
          <t>Placing of Crypto-Assets Revenue</t>
        </is>
      </c>
      <c r="E58" s="39" t="inlineStr">
        <is>
          <t>Prudential</t>
        </is>
      </c>
      <c r="F58" s="39" t="b">
        <v>1</v>
      </c>
      <c r="G58" s="39" t="inlineStr"/>
      <c r="H58" s="39" t="inlineStr">
        <is>
          <t>Always applicable</t>
        </is>
      </c>
      <c r="I58" s="39" t="inlineStr">
        <is>
          <t>Required</t>
        </is>
      </c>
      <c r="J58" s="39" t="inlineStr">
        <is>
          <t>array</t>
        </is>
      </c>
      <c r="K58" s="39" t="inlineStr">
        <is>
          <t>number</t>
        </is>
      </c>
      <c r="L58" s="39" t="inlineStr">
        <is>
          <t>currency</t>
        </is>
      </c>
      <c r="M58" s="39" t="inlineStr"/>
      <c r="N58" s="39" t="inlineStr">
        <is>
          <t>8450</t>
        </is>
      </c>
      <c r="O58" s="39" t="inlineStr">
        <is>
          <t>0</t>
        </is>
      </c>
      <c r="P58" s="39" t="inlineStr"/>
      <c r="Q58" s="39" t="inlineStr">
        <is>
          <t>1</t>
        </is>
      </c>
      <c r="R58" s="39" t="inlineStr">
        <is>
          <t>1</t>
        </is>
      </c>
      <c r="S58" s="39" t="inlineStr"/>
      <c r="T58" s="39" t="inlineStr"/>
      <c r="U58" s="39" t="inlineStr"/>
    </row>
    <row r="59">
      <c r="A59" s="26" t="inlineStr">
        <is>
          <t>CASP_PR_58_v1</t>
        </is>
      </c>
      <c r="B59" s="40" t="inlineStr">
        <is>
          <t>Placing Fees</t>
        </is>
      </c>
      <c r="C59" s="40" t="inlineStr">
        <is>
          <t>Enter Placing Fees in RoW</t>
        </is>
      </c>
      <c r="D59" s="40" t="inlineStr">
        <is>
          <t>Placing of Crypto-Assets Revenue</t>
        </is>
      </c>
      <c r="E59" s="40" t="inlineStr">
        <is>
          <t>Prudential</t>
        </is>
      </c>
      <c r="F59" s="40" t="b">
        <v>1</v>
      </c>
      <c r="G59" s="40" t="inlineStr"/>
      <c r="H59" s="40" t="inlineStr">
        <is>
          <t>Always applicable</t>
        </is>
      </c>
      <c r="I59" s="40" t="inlineStr">
        <is>
          <t>Required</t>
        </is>
      </c>
      <c r="J59" s="40" t="inlineStr">
        <is>
          <t>array</t>
        </is>
      </c>
      <c r="K59" s="40" t="inlineStr">
        <is>
          <t>number</t>
        </is>
      </c>
      <c r="L59" s="40" t="inlineStr">
        <is>
          <t>currency</t>
        </is>
      </c>
      <c r="M59" s="40" t="inlineStr"/>
      <c r="N59" s="40" t="inlineStr">
        <is>
          <t>2340.75</t>
        </is>
      </c>
      <c r="O59" s="40" t="inlineStr">
        <is>
          <t>0</t>
        </is>
      </c>
      <c r="P59" s="40" t="inlineStr"/>
      <c r="Q59" s="40" t="inlineStr">
        <is>
          <t>1</t>
        </is>
      </c>
      <c r="R59" s="40" t="inlineStr">
        <is>
          <t>1</t>
        </is>
      </c>
      <c r="S59" s="40" t="inlineStr"/>
      <c r="T59" s="40" t="inlineStr"/>
      <c r="U59" s="40" t="inlineStr"/>
    </row>
    <row r="60">
      <c r="A60" s="38" t="inlineStr">
        <is>
          <t>CASP_PR_59_v1</t>
        </is>
      </c>
      <c r="B60" s="39" t="inlineStr">
        <is>
          <t>Other Placing Income</t>
        </is>
      </c>
      <c r="C60" s="39" t="inlineStr">
        <is>
          <t>Enter Other Placing Income in Malta</t>
        </is>
      </c>
      <c r="D60" s="39" t="inlineStr">
        <is>
          <t>Placing of Crypto-Assets Revenue</t>
        </is>
      </c>
      <c r="E60" s="39" t="inlineStr">
        <is>
          <t>Prudential</t>
        </is>
      </c>
      <c r="F60" s="39" t="b">
        <v>1</v>
      </c>
      <c r="G60" s="39" t="inlineStr"/>
      <c r="H60" s="39" t="inlineStr">
        <is>
          <t>Always applicable</t>
        </is>
      </c>
      <c r="I60" s="39" t="inlineStr">
        <is>
          <t>Required</t>
        </is>
      </c>
      <c r="J60" s="39" t="inlineStr">
        <is>
          <t>array</t>
        </is>
      </c>
      <c r="K60" s="39" t="inlineStr">
        <is>
          <t>number</t>
        </is>
      </c>
      <c r="L60" s="39" t="inlineStr">
        <is>
          <t>currency</t>
        </is>
      </c>
      <c r="M60" s="39" t="inlineStr"/>
      <c r="N60" s="39" t="inlineStr">
        <is>
          <t>410</t>
        </is>
      </c>
      <c r="O60" s="39" t="inlineStr">
        <is>
          <t>0</t>
        </is>
      </c>
      <c r="P60" s="39" t="inlineStr"/>
      <c r="Q60" s="39" t="inlineStr">
        <is>
          <t>1</t>
        </is>
      </c>
      <c r="R60" s="39" t="inlineStr">
        <is>
          <t>1</t>
        </is>
      </c>
      <c r="S60" s="39" t="inlineStr"/>
      <c r="T60" s="39" t="inlineStr"/>
      <c r="U60" s="39" t="inlineStr"/>
    </row>
    <row r="61">
      <c r="A61" s="26" t="inlineStr">
        <is>
          <t>CASP_PR_60_v1</t>
        </is>
      </c>
      <c r="B61" s="40" t="inlineStr">
        <is>
          <t>Other Placing Income</t>
        </is>
      </c>
      <c r="C61" s="40" t="inlineStr">
        <is>
          <t>Enter Other Placing Income in EU/EEA</t>
        </is>
      </c>
      <c r="D61" s="40" t="inlineStr">
        <is>
          <t>Placing of Crypto-Assets Revenue</t>
        </is>
      </c>
      <c r="E61" s="40" t="inlineStr">
        <is>
          <t>Prudential</t>
        </is>
      </c>
      <c r="F61" s="40" t="b">
        <v>1</v>
      </c>
      <c r="G61" s="40" t="inlineStr"/>
      <c r="H61" s="40" t="inlineStr">
        <is>
          <t>Always applicable</t>
        </is>
      </c>
      <c r="I61" s="40" t="inlineStr">
        <is>
          <t>Required</t>
        </is>
      </c>
      <c r="J61" s="40" t="inlineStr">
        <is>
          <t>array</t>
        </is>
      </c>
      <c r="K61" s="40" t="inlineStr">
        <is>
          <t>number</t>
        </is>
      </c>
      <c r="L61" s="40" t="inlineStr">
        <is>
          <t>currency</t>
        </is>
      </c>
      <c r="M61" s="40" t="inlineStr"/>
      <c r="N61" s="40" t="inlineStr">
        <is>
          <t>95.5</t>
        </is>
      </c>
      <c r="O61" s="40" t="inlineStr">
        <is>
          <t>0</t>
        </is>
      </c>
      <c r="P61" s="40" t="inlineStr"/>
      <c r="Q61" s="40" t="inlineStr">
        <is>
          <t>1</t>
        </is>
      </c>
      <c r="R61" s="40" t="inlineStr">
        <is>
          <t>1</t>
        </is>
      </c>
      <c r="S61" s="40" t="inlineStr"/>
      <c r="T61" s="40" t="inlineStr"/>
      <c r="U61" s="40" t="inlineStr"/>
    </row>
    <row r="62">
      <c r="A62" s="38" t="inlineStr">
        <is>
          <t>CASP_PR_61_v1</t>
        </is>
      </c>
      <c r="B62" s="39" t="inlineStr">
        <is>
          <t>Other Placing Income</t>
        </is>
      </c>
      <c r="C62" s="39" t="inlineStr">
        <is>
          <t>Enter Other Placing Income in RoW</t>
        </is>
      </c>
      <c r="D62" s="39" t="inlineStr">
        <is>
          <t>Placing of Crypto-Assets Revenue</t>
        </is>
      </c>
      <c r="E62" s="39" t="inlineStr">
        <is>
          <t>Prudential</t>
        </is>
      </c>
      <c r="F62" s="39" t="b">
        <v>1</v>
      </c>
      <c r="G62" s="39" t="inlineStr"/>
      <c r="H62" s="39" t="inlineStr">
        <is>
          <t>Always applicable</t>
        </is>
      </c>
      <c r="I62" s="39" t="inlineStr">
        <is>
          <t>Required</t>
        </is>
      </c>
      <c r="J62" s="39" t="inlineStr">
        <is>
          <t>array</t>
        </is>
      </c>
      <c r="K62" s="39" t="inlineStr">
        <is>
          <t>number</t>
        </is>
      </c>
      <c r="L62" s="39" t="inlineStr">
        <is>
          <t>currency</t>
        </is>
      </c>
      <c r="M62" s="39" t="inlineStr"/>
      <c r="N62" s="39" t="inlineStr">
        <is>
          <t>12600</t>
        </is>
      </c>
      <c r="O62" s="39" t="inlineStr">
        <is>
          <t>0</t>
        </is>
      </c>
      <c r="P62" s="39" t="inlineStr"/>
      <c r="Q62" s="39" t="inlineStr">
        <is>
          <t>1</t>
        </is>
      </c>
      <c r="R62" s="39" t="inlineStr">
        <is>
          <t>1</t>
        </is>
      </c>
      <c r="S62" s="39" t="inlineStr"/>
      <c r="T62" s="39" t="inlineStr"/>
      <c r="U62" s="39" t="inlineStr"/>
    </row>
    <row r="63">
      <c r="A63" s="26" t="inlineStr">
        <is>
          <t>CASP_PR_62_v1</t>
        </is>
      </c>
      <c r="B63" s="40" t="inlineStr">
        <is>
          <t>Details on Other Placing Income</t>
        </is>
      </c>
      <c r="C63" s="40" t="inlineStr">
        <is>
          <t>Enter Details on Other Placing Income</t>
        </is>
      </c>
      <c r="D63" s="40" t="inlineStr">
        <is>
          <t>Placing of Crypto-Assets Revenue</t>
        </is>
      </c>
      <c r="E63" s="40" t="inlineStr">
        <is>
          <t>Prudential</t>
        </is>
      </c>
      <c r="F63" s="40" t="b">
        <v>0</v>
      </c>
      <c r="G63" s="40" t="inlineStr">
        <is>
          <t>SUM(CASP_PR_59, CASP_PR_60, CASP_PR_61) &gt; 0</t>
        </is>
      </c>
      <c r="H63" s="40" t="inlineStr">
        <is>
          <t>The total of “Other Placing Income” (CASP_PR_59), “Other Placing Income” (CASP_PR_60), “Other Placing Income” (CASP_PR_61) is greater than 0</t>
        </is>
      </c>
      <c r="I63" s="40" t="inlineStr">
        <is>
          <t>Conditional</t>
        </is>
      </c>
      <c r="J63" s="40" t="inlineStr">
        <is>
          <t>string</t>
        </is>
      </c>
      <c r="K63" s="40" t="inlineStr"/>
      <c r="L63" s="40" t="inlineStr"/>
      <c r="M63" s="40" t="inlineStr"/>
      <c r="N63" s="40" t="inlineStr">
        <is>
          <t>This is a result of miscellaneous operational items not arising in the ordinary course of business activities</t>
        </is>
      </c>
      <c r="O63" s="40" t="inlineStr"/>
      <c r="P63" s="40" t="inlineStr"/>
      <c r="Q63" s="40" t="inlineStr"/>
      <c r="R63" s="40" t="inlineStr"/>
      <c r="S63" s="40" t="inlineStr"/>
      <c r="T63" s="40" t="inlineStr"/>
      <c r="U63" s="40" t="inlineStr"/>
    </row>
    <row r="64">
      <c r="A64" s="38" t="inlineStr">
        <is>
          <t>CASP_PR_63_v1</t>
        </is>
      </c>
      <c r="B64" s="39" t="inlineStr">
        <is>
          <t>Brokerage Fees</t>
        </is>
      </c>
      <c r="C64" s="39" t="inlineStr">
        <is>
          <t>Enter Brokerage Fees in Malta</t>
        </is>
      </c>
      <c r="D64" s="39" t="inlineStr">
        <is>
          <t>Reception and Transmission of Orders Revenue</t>
        </is>
      </c>
      <c r="E64" s="39" t="inlineStr">
        <is>
          <t>Prudential</t>
        </is>
      </c>
      <c r="F64" s="39" t="b">
        <v>1</v>
      </c>
      <c r="G64" s="39" t="inlineStr"/>
      <c r="H64" s="39" t="inlineStr">
        <is>
          <t>Always applicable</t>
        </is>
      </c>
      <c r="I64" s="39" t="inlineStr">
        <is>
          <t>Required</t>
        </is>
      </c>
      <c r="J64" s="39" t="inlineStr">
        <is>
          <t>array</t>
        </is>
      </c>
      <c r="K64" s="39" t="inlineStr">
        <is>
          <t>number</t>
        </is>
      </c>
      <c r="L64" s="39" t="inlineStr">
        <is>
          <t>currency</t>
        </is>
      </c>
      <c r="M64" s="39" t="inlineStr"/>
      <c r="N64" s="39" t="inlineStr">
        <is>
          <t>1080.8</t>
        </is>
      </c>
      <c r="O64" s="39" t="inlineStr">
        <is>
          <t>0</t>
        </is>
      </c>
      <c r="P64" s="39" t="inlineStr"/>
      <c r="Q64" s="39" t="inlineStr">
        <is>
          <t>1</t>
        </is>
      </c>
      <c r="R64" s="39" t="inlineStr">
        <is>
          <t>1</t>
        </is>
      </c>
      <c r="S64" s="39" t="inlineStr"/>
      <c r="T64" s="39" t="inlineStr"/>
      <c r="U64" s="39" t="inlineStr"/>
    </row>
    <row r="65">
      <c r="A65" s="26" t="inlineStr">
        <is>
          <t>CASP_PR_64_v1</t>
        </is>
      </c>
      <c r="B65" s="40" t="inlineStr">
        <is>
          <t>Brokerage Fees</t>
        </is>
      </c>
      <c r="C65" s="40" t="inlineStr">
        <is>
          <t>Enter Brokerage Fees in EU/EEA</t>
        </is>
      </c>
      <c r="D65" s="40" t="inlineStr">
        <is>
          <t>Reception and Transmission of Orders Revenue</t>
        </is>
      </c>
      <c r="E65" s="40" t="inlineStr">
        <is>
          <t>Prudential</t>
        </is>
      </c>
      <c r="F65" s="40" t="b">
        <v>1</v>
      </c>
      <c r="G65" s="40" t="inlineStr"/>
      <c r="H65" s="40" t="inlineStr">
        <is>
          <t>Always applicable</t>
        </is>
      </c>
      <c r="I65" s="40" t="inlineStr">
        <is>
          <t>Required</t>
        </is>
      </c>
      <c r="J65" s="40" t="inlineStr">
        <is>
          <t>array</t>
        </is>
      </c>
      <c r="K65" s="40" t="inlineStr">
        <is>
          <t>number</t>
        </is>
      </c>
      <c r="L65" s="40" t="inlineStr">
        <is>
          <t>currency</t>
        </is>
      </c>
      <c r="M65" s="40" t="inlineStr"/>
      <c r="N65" s="40" t="inlineStr">
        <is>
          <t>540.25</t>
        </is>
      </c>
      <c r="O65" s="40" t="inlineStr">
        <is>
          <t>0</t>
        </is>
      </c>
      <c r="P65" s="40" t="inlineStr"/>
      <c r="Q65" s="40" t="inlineStr">
        <is>
          <t>1</t>
        </is>
      </c>
      <c r="R65" s="40" t="inlineStr">
        <is>
          <t>1</t>
        </is>
      </c>
      <c r="S65" s="40" t="inlineStr"/>
      <c r="T65" s="40" t="inlineStr"/>
      <c r="U65" s="40" t="inlineStr"/>
    </row>
    <row r="66">
      <c r="A66" s="38" t="inlineStr">
        <is>
          <t>CASP_PR_65_v1</t>
        </is>
      </c>
      <c r="B66" s="39" t="inlineStr">
        <is>
          <t>Brokerage Fees</t>
        </is>
      </c>
      <c r="C66" s="39" t="inlineStr">
        <is>
          <t>Enter Brokerage Fees in RoW</t>
        </is>
      </c>
      <c r="D66" s="39" t="inlineStr">
        <is>
          <t>Reception and Transmission of Orders Revenue</t>
        </is>
      </c>
      <c r="E66" s="39" t="inlineStr">
        <is>
          <t>Prudential</t>
        </is>
      </c>
      <c r="F66" s="39" t="b">
        <v>1</v>
      </c>
      <c r="G66" s="39" t="inlineStr"/>
      <c r="H66" s="39" t="inlineStr">
        <is>
          <t>Always applicable</t>
        </is>
      </c>
      <c r="I66" s="39" t="inlineStr">
        <is>
          <t>Required</t>
        </is>
      </c>
      <c r="J66" s="39" t="inlineStr">
        <is>
          <t>array</t>
        </is>
      </c>
      <c r="K66" s="39" t="inlineStr">
        <is>
          <t>number</t>
        </is>
      </c>
      <c r="L66" s="39" t="inlineStr">
        <is>
          <t>currency</t>
        </is>
      </c>
      <c r="M66" s="39" t="inlineStr"/>
      <c r="N66" s="39" t="inlineStr">
        <is>
          <t>6750</t>
        </is>
      </c>
      <c r="O66" s="39" t="inlineStr">
        <is>
          <t>0</t>
        </is>
      </c>
      <c r="P66" s="39" t="inlineStr"/>
      <c r="Q66" s="39" t="inlineStr">
        <is>
          <t>1</t>
        </is>
      </c>
      <c r="R66" s="39" t="inlineStr">
        <is>
          <t>1</t>
        </is>
      </c>
      <c r="S66" s="39" t="inlineStr"/>
      <c r="T66" s="39" t="inlineStr"/>
      <c r="U66" s="39" t="inlineStr"/>
    </row>
    <row r="67">
      <c r="A67" s="26" t="inlineStr">
        <is>
          <t>CASP_PR_66_v1</t>
        </is>
      </c>
      <c r="B67" s="40" t="inlineStr">
        <is>
          <t>Other Fees from Reception and Transmission of Orders</t>
        </is>
      </c>
      <c r="C67" s="40" t="inlineStr">
        <is>
          <t>Enter Other Fees from Reception and Transmission of Orders in Malta</t>
        </is>
      </c>
      <c r="D67" s="40" t="inlineStr">
        <is>
          <t>Reception and Transmission of Orders Revenue</t>
        </is>
      </c>
      <c r="E67" s="40" t="inlineStr">
        <is>
          <t>Prudential</t>
        </is>
      </c>
      <c r="F67" s="40" t="b">
        <v>1</v>
      </c>
      <c r="G67" s="40" t="inlineStr"/>
      <c r="H67" s="40" t="inlineStr">
        <is>
          <t>Always applicable</t>
        </is>
      </c>
      <c r="I67" s="40" t="inlineStr">
        <is>
          <t>Required</t>
        </is>
      </c>
      <c r="J67" s="40" t="inlineStr">
        <is>
          <t>array</t>
        </is>
      </c>
      <c r="K67" s="40" t="inlineStr">
        <is>
          <t>number</t>
        </is>
      </c>
      <c r="L67" s="40" t="inlineStr">
        <is>
          <t>currency</t>
        </is>
      </c>
      <c r="M67" s="40" t="inlineStr"/>
      <c r="N67" s="40" t="inlineStr">
        <is>
          <t>2150.9</t>
        </is>
      </c>
      <c r="O67" s="40" t="inlineStr">
        <is>
          <t>0</t>
        </is>
      </c>
      <c r="P67" s="40" t="inlineStr"/>
      <c r="Q67" s="40" t="inlineStr">
        <is>
          <t>1</t>
        </is>
      </c>
      <c r="R67" s="40" t="inlineStr">
        <is>
          <t>1</t>
        </is>
      </c>
      <c r="S67" s="40" t="inlineStr"/>
      <c r="T67" s="40" t="inlineStr"/>
      <c r="U67" s="40" t="inlineStr"/>
    </row>
    <row r="68">
      <c r="A68" s="38" t="inlineStr">
        <is>
          <t>CASP_PR_67_v1</t>
        </is>
      </c>
      <c r="B68" s="39" t="inlineStr">
        <is>
          <t>Other Fees from Reception and Transmission of Orders</t>
        </is>
      </c>
      <c r="C68" s="39" t="inlineStr">
        <is>
          <t>Enter Other Fees from Reception and Transmission of Orders in EU/EEA</t>
        </is>
      </c>
      <c r="D68" s="39" t="inlineStr">
        <is>
          <t>Reception and Transmission of Orders Revenue</t>
        </is>
      </c>
      <c r="E68" s="39" t="inlineStr">
        <is>
          <t>Prudential</t>
        </is>
      </c>
      <c r="F68" s="39" t="b">
        <v>1</v>
      </c>
      <c r="G68" s="39" t="inlineStr"/>
      <c r="H68" s="39" t="inlineStr">
        <is>
          <t>Always applicable</t>
        </is>
      </c>
      <c r="I68" s="39" t="inlineStr">
        <is>
          <t>Required</t>
        </is>
      </c>
      <c r="J68" s="39" t="inlineStr">
        <is>
          <t>array</t>
        </is>
      </c>
      <c r="K68" s="39" t="inlineStr">
        <is>
          <t>number</t>
        </is>
      </c>
      <c r="L68" s="39" t="inlineStr">
        <is>
          <t>currency</t>
        </is>
      </c>
      <c r="M68" s="39" t="inlineStr"/>
      <c r="N68" s="39" t="inlineStr">
        <is>
          <t>330.4</t>
        </is>
      </c>
      <c r="O68" s="39" t="inlineStr">
        <is>
          <t>0</t>
        </is>
      </c>
      <c r="P68" s="39" t="inlineStr"/>
      <c r="Q68" s="39" t="inlineStr">
        <is>
          <t>1</t>
        </is>
      </c>
      <c r="R68" s="39" t="inlineStr">
        <is>
          <t>1</t>
        </is>
      </c>
      <c r="S68" s="39" t="inlineStr"/>
      <c r="T68" s="39" t="inlineStr"/>
      <c r="U68" s="39" t="inlineStr"/>
    </row>
    <row r="69">
      <c r="A69" s="26" t="inlineStr">
        <is>
          <t>CASP_PR_68_v1</t>
        </is>
      </c>
      <c r="B69" s="40" t="inlineStr">
        <is>
          <t>Other Fees from Reception and Transmission of Orders</t>
        </is>
      </c>
      <c r="C69" s="40" t="inlineStr">
        <is>
          <t>Enter Other Fees from Reception and Transmission of Orders in RoW</t>
        </is>
      </c>
      <c r="D69" s="40" t="inlineStr">
        <is>
          <t>Reception and Transmission of Orders Revenue</t>
        </is>
      </c>
      <c r="E69" s="40" t="inlineStr">
        <is>
          <t>Prudential</t>
        </is>
      </c>
      <c r="F69" s="40" t="b">
        <v>1</v>
      </c>
      <c r="G69" s="40" t="inlineStr"/>
      <c r="H69" s="40" t="inlineStr">
        <is>
          <t>Always applicable</t>
        </is>
      </c>
      <c r="I69" s="40" t="inlineStr">
        <is>
          <t>Required</t>
        </is>
      </c>
      <c r="J69" s="40" t="inlineStr">
        <is>
          <t>array</t>
        </is>
      </c>
      <c r="K69" s="40" t="inlineStr">
        <is>
          <t>number</t>
        </is>
      </c>
      <c r="L69" s="40" t="inlineStr">
        <is>
          <t>currency</t>
        </is>
      </c>
      <c r="M69" s="40" t="inlineStr"/>
      <c r="N69" s="40" t="inlineStr">
        <is>
          <t>4980</t>
        </is>
      </c>
      <c r="O69" s="40" t="inlineStr">
        <is>
          <t>0</t>
        </is>
      </c>
      <c r="P69" s="40" t="inlineStr"/>
      <c r="Q69" s="40" t="inlineStr">
        <is>
          <t>1</t>
        </is>
      </c>
      <c r="R69" s="40" t="inlineStr">
        <is>
          <t>1</t>
        </is>
      </c>
      <c r="S69" s="40" t="inlineStr"/>
      <c r="T69" s="40" t="inlineStr"/>
      <c r="U69" s="40" t="inlineStr"/>
    </row>
    <row r="70">
      <c r="A70" s="38" t="inlineStr">
        <is>
          <t>CASP_PR_69_v1</t>
        </is>
      </c>
      <c r="B70" s="39" t="inlineStr">
        <is>
          <t>Details on Other Fees from Reception and Transmission of Orders</t>
        </is>
      </c>
      <c r="C70" s="39" t="inlineStr">
        <is>
          <t>Enter Details on Other Fees from Reception and Transmission of Orders</t>
        </is>
      </c>
      <c r="D70" s="39" t="inlineStr">
        <is>
          <t>Reception and Transmission of Orders Revenue</t>
        </is>
      </c>
      <c r="E70" s="39" t="inlineStr">
        <is>
          <t>Prudential</t>
        </is>
      </c>
      <c r="F70" s="39" t="b">
        <v>0</v>
      </c>
      <c r="G70" s="39" t="inlineStr">
        <is>
          <t>SUM(CASP_PR_66, CASP_PR_67, CASP_PR_68) &gt; 0</t>
        </is>
      </c>
      <c r="H70" s="39" t="inlineStr">
        <is>
          <t>The total of “Other Fees from Reception and Transmission of Orders” (CASP_PR_66), “Other Fees from Reception and Transmission of Orders” (CASP_PR_67), “Other Fees from Reception and Transmission of Orders” (CASP_PR_68) is greater than 0</t>
        </is>
      </c>
      <c r="I70" s="39" t="inlineStr">
        <is>
          <t>Conditional</t>
        </is>
      </c>
      <c r="J70" s="39" t="inlineStr">
        <is>
          <t>string</t>
        </is>
      </c>
      <c r="K70" s="39" t="inlineStr"/>
      <c r="L70" s="39" t="inlineStr"/>
      <c r="M70" s="39" t="inlineStr"/>
      <c r="N70" s="39" t="inlineStr">
        <is>
          <t>This is a result of miscellaneous operational items not arising in the ordinary course of business activities</t>
        </is>
      </c>
      <c r="O70" s="39" t="inlineStr"/>
      <c r="P70" s="39" t="inlineStr"/>
      <c r="Q70" s="39" t="inlineStr"/>
      <c r="R70" s="39" t="inlineStr"/>
      <c r="S70" s="39" t="inlineStr"/>
      <c r="T70" s="39" t="inlineStr"/>
      <c r="U70" s="39" t="inlineStr"/>
    </row>
    <row r="71">
      <c r="A71" s="26" t="inlineStr">
        <is>
          <t>CASP_PR_70_v1</t>
        </is>
      </c>
      <c r="B71" s="40" t="inlineStr">
        <is>
          <t>Consultancy Fee</t>
        </is>
      </c>
      <c r="C71" s="40" t="inlineStr">
        <is>
          <t>Enter Consultancy Fee in Malta</t>
        </is>
      </c>
      <c r="D71" s="40" t="inlineStr">
        <is>
          <t>Advice for Crypto-Assets Revenue</t>
        </is>
      </c>
      <c r="E71" s="40" t="inlineStr">
        <is>
          <t>Prudential</t>
        </is>
      </c>
      <c r="F71" s="40" t="b">
        <v>1</v>
      </c>
      <c r="G71" s="40" t="inlineStr"/>
      <c r="H71" s="40" t="inlineStr">
        <is>
          <t>Always applicable</t>
        </is>
      </c>
      <c r="I71" s="40" t="inlineStr">
        <is>
          <t>Required</t>
        </is>
      </c>
      <c r="J71" s="40" t="inlineStr">
        <is>
          <t>array</t>
        </is>
      </c>
      <c r="K71" s="40" t="inlineStr">
        <is>
          <t>number</t>
        </is>
      </c>
      <c r="L71" s="40" t="inlineStr">
        <is>
          <t>currency</t>
        </is>
      </c>
      <c r="M71" s="40" t="inlineStr"/>
      <c r="N71" s="40" t="inlineStr">
        <is>
          <t>190.75</t>
        </is>
      </c>
      <c r="O71" s="40" t="inlineStr">
        <is>
          <t>0</t>
        </is>
      </c>
      <c r="P71" s="40" t="inlineStr"/>
      <c r="Q71" s="40" t="inlineStr">
        <is>
          <t>1</t>
        </is>
      </c>
      <c r="R71" s="40" t="inlineStr">
        <is>
          <t>1</t>
        </is>
      </c>
      <c r="S71" s="40" t="inlineStr"/>
      <c r="T71" s="40" t="inlineStr"/>
      <c r="U71" s="40" t="inlineStr"/>
    </row>
    <row r="72">
      <c r="A72" s="38" t="inlineStr">
        <is>
          <t>CASP_PR_71_v1</t>
        </is>
      </c>
      <c r="B72" s="39" t="inlineStr">
        <is>
          <t>Consultancy Fee</t>
        </is>
      </c>
      <c r="C72" s="39" t="inlineStr">
        <is>
          <t>Enter Consultancy Fee in EU/EEA</t>
        </is>
      </c>
      <c r="D72" s="39" t="inlineStr">
        <is>
          <t>Advice for Crypto-Assets Revenue</t>
        </is>
      </c>
      <c r="E72" s="39" t="inlineStr">
        <is>
          <t>Prudential</t>
        </is>
      </c>
      <c r="F72" s="39" t="b">
        <v>1</v>
      </c>
      <c r="G72" s="39" t="inlineStr"/>
      <c r="H72" s="39" t="inlineStr">
        <is>
          <t>Always applicable</t>
        </is>
      </c>
      <c r="I72" s="39" t="inlineStr">
        <is>
          <t>Required</t>
        </is>
      </c>
      <c r="J72" s="39" t="inlineStr">
        <is>
          <t>array</t>
        </is>
      </c>
      <c r="K72" s="39" t="inlineStr">
        <is>
          <t>number</t>
        </is>
      </c>
      <c r="L72" s="39" t="inlineStr">
        <is>
          <t>currency</t>
        </is>
      </c>
      <c r="M72" s="39" t="inlineStr"/>
      <c r="N72" s="39" t="inlineStr">
        <is>
          <t>3600.6</t>
        </is>
      </c>
      <c r="O72" s="39" t="inlineStr">
        <is>
          <t>0</t>
        </is>
      </c>
      <c r="P72" s="39" t="inlineStr"/>
      <c r="Q72" s="39" t="inlineStr">
        <is>
          <t>1</t>
        </is>
      </c>
      <c r="R72" s="39" t="inlineStr">
        <is>
          <t>1</t>
        </is>
      </c>
      <c r="S72" s="39" t="inlineStr"/>
      <c r="T72" s="39" t="inlineStr"/>
      <c r="U72" s="39" t="inlineStr"/>
    </row>
    <row r="73">
      <c r="A73" s="26" t="inlineStr">
        <is>
          <t>CASP_PR_72_v1</t>
        </is>
      </c>
      <c r="B73" s="40" t="inlineStr">
        <is>
          <t>Consultancy Fee</t>
        </is>
      </c>
      <c r="C73" s="40" t="inlineStr">
        <is>
          <t>Enter Consultancy Fee in RoW</t>
        </is>
      </c>
      <c r="D73" s="40" t="inlineStr">
        <is>
          <t>Advice for Crypto-Assets Revenue</t>
        </is>
      </c>
      <c r="E73" s="40" t="inlineStr">
        <is>
          <t>Prudential</t>
        </is>
      </c>
      <c r="F73" s="40" t="b">
        <v>1</v>
      </c>
      <c r="G73" s="40" t="inlineStr"/>
      <c r="H73" s="40" t="inlineStr">
        <is>
          <t>Always applicable</t>
        </is>
      </c>
      <c r="I73" s="40" t="inlineStr">
        <is>
          <t>Required</t>
        </is>
      </c>
      <c r="J73" s="40" t="inlineStr">
        <is>
          <t>array</t>
        </is>
      </c>
      <c r="K73" s="40" t="inlineStr">
        <is>
          <t>number</t>
        </is>
      </c>
      <c r="L73" s="40" t="inlineStr">
        <is>
          <t>currency</t>
        </is>
      </c>
      <c r="M73" s="40" t="inlineStr"/>
      <c r="N73" s="40" t="inlineStr">
        <is>
          <t>720</t>
        </is>
      </c>
      <c r="O73" s="40" t="inlineStr">
        <is>
          <t>0</t>
        </is>
      </c>
      <c r="P73" s="40" t="inlineStr"/>
      <c r="Q73" s="40" t="inlineStr">
        <is>
          <t>1</t>
        </is>
      </c>
      <c r="R73" s="40" t="inlineStr">
        <is>
          <t>1</t>
        </is>
      </c>
      <c r="S73" s="40" t="inlineStr"/>
      <c r="T73" s="40" t="inlineStr"/>
      <c r="U73" s="40" t="inlineStr"/>
    </row>
    <row r="74">
      <c r="A74" s="38" t="inlineStr">
        <is>
          <t>CASP_PR_73_v1</t>
        </is>
      </c>
      <c r="B74" s="39" t="inlineStr">
        <is>
          <t>Other Fees from Investment Advice</t>
        </is>
      </c>
      <c r="C74" s="39" t="inlineStr">
        <is>
          <t>Enter Other Fees from Investment Advice in Malta</t>
        </is>
      </c>
      <c r="D74" s="39" t="inlineStr">
        <is>
          <t>Advice for Crypto-Assets Revenue</t>
        </is>
      </c>
      <c r="E74" s="39" t="inlineStr">
        <is>
          <t>Prudential</t>
        </is>
      </c>
      <c r="F74" s="39" t="b">
        <v>1</v>
      </c>
      <c r="G74" s="39" t="inlineStr"/>
      <c r="H74" s="39" t="inlineStr">
        <is>
          <t>Always applicable</t>
        </is>
      </c>
      <c r="I74" s="39" t="inlineStr">
        <is>
          <t>Required</t>
        </is>
      </c>
      <c r="J74" s="39" t="inlineStr">
        <is>
          <t>array</t>
        </is>
      </c>
      <c r="K74" s="39" t="inlineStr">
        <is>
          <t>number</t>
        </is>
      </c>
      <c r="L74" s="39" t="inlineStr">
        <is>
          <t>currency</t>
        </is>
      </c>
      <c r="M74" s="39" t="inlineStr"/>
      <c r="N74" s="39" t="inlineStr">
        <is>
          <t>15000</t>
        </is>
      </c>
      <c r="O74" s="39" t="inlineStr">
        <is>
          <t>0</t>
        </is>
      </c>
      <c r="P74" s="39" t="inlineStr"/>
      <c r="Q74" s="39" t="inlineStr">
        <is>
          <t>1</t>
        </is>
      </c>
      <c r="R74" s="39" t="inlineStr">
        <is>
          <t>1</t>
        </is>
      </c>
      <c r="S74" s="39" t="inlineStr"/>
      <c r="T74" s="39" t="inlineStr"/>
      <c r="U74" s="39" t="inlineStr"/>
    </row>
    <row r="75">
      <c r="A75" s="26" t="inlineStr">
        <is>
          <t>CASP_PR_74_v1</t>
        </is>
      </c>
      <c r="B75" s="40" t="inlineStr">
        <is>
          <t>Other Fees from Investment Advice</t>
        </is>
      </c>
      <c r="C75" s="40" t="inlineStr">
        <is>
          <t>Enter Other Fees from Investment Advice in EU/EEA</t>
        </is>
      </c>
      <c r="D75" s="40" t="inlineStr">
        <is>
          <t>Advice for Crypto-Assets Revenue</t>
        </is>
      </c>
      <c r="E75" s="40" t="inlineStr">
        <is>
          <t>Prudential</t>
        </is>
      </c>
      <c r="F75" s="40" t="b">
        <v>1</v>
      </c>
      <c r="G75" s="40" t="inlineStr"/>
      <c r="H75" s="40" t="inlineStr">
        <is>
          <t>Always applicable</t>
        </is>
      </c>
      <c r="I75" s="40" t="inlineStr">
        <is>
          <t>Required</t>
        </is>
      </c>
      <c r="J75" s="40" t="inlineStr">
        <is>
          <t>array</t>
        </is>
      </c>
      <c r="K75" s="40" t="inlineStr">
        <is>
          <t>number</t>
        </is>
      </c>
      <c r="L75" s="40" t="inlineStr">
        <is>
          <t>currency</t>
        </is>
      </c>
      <c r="M75" s="40" t="inlineStr"/>
      <c r="N75" s="40" t="inlineStr">
        <is>
          <t>2875.25</t>
        </is>
      </c>
      <c r="O75" s="40" t="inlineStr">
        <is>
          <t>0</t>
        </is>
      </c>
      <c r="P75" s="40" t="inlineStr"/>
      <c r="Q75" s="40" t="inlineStr">
        <is>
          <t>1</t>
        </is>
      </c>
      <c r="R75" s="40" t="inlineStr">
        <is>
          <t>1</t>
        </is>
      </c>
      <c r="S75" s="40" t="inlineStr"/>
      <c r="T75" s="40" t="inlineStr"/>
      <c r="U75" s="40" t="inlineStr"/>
    </row>
    <row r="76">
      <c r="A76" s="38" t="inlineStr">
        <is>
          <t>CASP_PR_75_v1</t>
        </is>
      </c>
      <c r="B76" s="39" t="inlineStr">
        <is>
          <t>Other Fees from Investment Advice</t>
        </is>
      </c>
      <c r="C76" s="39" t="inlineStr">
        <is>
          <t>Enter Other Fees from Investment Advice in RoW</t>
        </is>
      </c>
      <c r="D76" s="39" t="inlineStr">
        <is>
          <t>Advice for Crypto-Assets Revenue</t>
        </is>
      </c>
      <c r="E76" s="39" t="inlineStr">
        <is>
          <t>Prudential</t>
        </is>
      </c>
      <c r="F76" s="39" t="b">
        <v>1</v>
      </c>
      <c r="G76" s="39" t="inlineStr"/>
      <c r="H76" s="39" t="inlineStr">
        <is>
          <t>Always applicable</t>
        </is>
      </c>
      <c r="I76" s="39" t="inlineStr">
        <is>
          <t>Required</t>
        </is>
      </c>
      <c r="J76" s="39" t="inlineStr">
        <is>
          <t>array</t>
        </is>
      </c>
      <c r="K76" s="39" t="inlineStr">
        <is>
          <t>number</t>
        </is>
      </c>
      <c r="L76" s="39" t="inlineStr">
        <is>
          <t>currency</t>
        </is>
      </c>
      <c r="M76" s="39" t="inlineStr"/>
      <c r="N76" s="39" t="inlineStr">
        <is>
          <t>460.9</t>
        </is>
      </c>
      <c r="O76" s="39" t="inlineStr">
        <is>
          <t>0</t>
        </is>
      </c>
      <c r="P76" s="39" t="inlineStr"/>
      <c r="Q76" s="39" t="inlineStr">
        <is>
          <t>1</t>
        </is>
      </c>
      <c r="R76" s="39" t="inlineStr">
        <is>
          <t>1</t>
        </is>
      </c>
      <c r="S76" s="39" t="inlineStr"/>
      <c r="T76" s="39" t="inlineStr"/>
      <c r="U76" s="39" t="inlineStr"/>
    </row>
    <row r="77">
      <c r="A77" s="26" t="inlineStr">
        <is>
          <t>CASP_PR_76_v1</t>
        </is>
      </c>
      <c r="B77" s="40" t="inlineStr">
        <is>
          <t>Details on Other Fees from Investment Advice</t>
        </is>
      </c>
      <c r="C77" s="40" t="inlineStr">
        <is>
          <t>Enter Details on Other Fees from Investment Advice</t>
        </is>
      </c>
      <c r="D77" s="40" t="inlineStr">
        <is>
          <t>Advice for Crypto-Assets Revenue</t>
        </is>
      </c>
      <c r="E77" s="40" t="inlineStr">
        <is>
          <t>Prudential</t>
        </is>
      </c>
      <c r="F77" s="40" t="b">
        <v>0</v>
      </c>
      <c r="G77" s="40" t="inlineStr">
        <is>
          <t>SUM(CASP_PR_73, CASP_PR_74, CASP_PR_75) &gt; 0</t>
        </is>
      </c>
      <c r="H77" s="40" t="inlineStr">
        <is>
          <t>The total of “Other Fees from Investment Advice” (CASP_PR_73), “Other Fees from Investment Advice” (CASP_PR_74), “Other Fees from Investment Advice” (CASP_PR_75) is greater than 0</t>
        </is>
      </c>
      <c r="I77" s="40" t="inlineStr">
        <is>
          <t>Conditional</t>
        </is>
      </c>
      <c r="J77" s="40" t="inlineStr">
        <is>
          <t>string</t>
        </is>
      </c>
      <c r="K77" s="40" t="inlineStr"/>
      <c r="L77" s="40" t="inlineStr"/>
      <c r="M77" s="40" t="inlineStr"/>
      <c r="N77" s="40" t="inlineStr">
        <is>
          <t>This is a result of miscellaneous operational items not arising in the ordinary course of business activities</t>
        </is>
      </c>
      <c r="O77" s="40" t="inlineStr"/>
      <c r="P77" s="40" t="inlineStr"/>
      <c r="Q77" s="40" t="inlineStr"/>
      <c r="R77" s="40" t="inlineStr"/>
      <c r="S77" s="40" t="inlineStr"/>
      <c r="T77" s="40" t="inlineStr"/>
      <c r="U77" s="40" t="inlineStr"/>
    </row>
    <row r="78">
      <c r="A78" s="38" t="inlineStr">
        <is>
          <t>CASP_PR_77_v1</t>
        </is>
      </c>
      <c r="B78" s="39" t="inlineStr">
        <is>
          <t>Portfolio Management Fee</t>
        </is>
      </c>
      <c r="C78" s="39" t="inlineStr">
        <is>
          <t>Enter Portfolio Management Fee in Malta</t>
        </is>
      </c>
      <c r="D78" s="39" t="inlineStr">
        <is>
          <t>Portfolio Management on Crypto-Assets Revenue</t>
        </is>
      </c>
      <c r="E78" s="39" t="inlineStr">
        <is>
          <t>Prudential</t>
        </is>
      </c>
      <c r="F78" s="39" t="b">
        <v>1</v>
      </c>
      <c r="G78" s="39" t="inlineStr"/>
      <c r="H78" s="39" t="inlineStr">
        <is>
          <t>Always applicable</t>
        </is>
      </c>
      <c r="I78" s="39" t="inlineStr">
        <is>
          <t>Required</t>
        </is>
      </c>
      <c r="J78" s="39" t="inlineStr">
        <is>
          <t>array</t>
        </is>
      </c>
      <c r="K78" s="39" t="inlineStr">
        <is>
          <t>number</t>
        </is>
      </c>
      <c r="L78" s="39" t="inlineStr">
        <is>
          <t>currency</t>
        </is>
      </c>
      <c r="M78" s="39" t="inlineStr"/>
      <c r="N78" s="39" t="inlineStr">
        <is>
          <t>5200</t>
        </is>
      </c>
      <c r="O78" s="39" t="inlineStr">
        <is>
          <t>0</t>
        </is>
      </c>
      <c r="P78" s="39" t="inlineStr"/>
      <c r="Q78" s="39" t="inlineStr">
        <is>
          <t>1</t>
        </is>
      </c>
      <c r="R78" s="39" t="inlineStr">
        <is>
          <t>1</t>
        </is>
      </c>
      <c r="S78" s="39" t="inlineStr"/>
      <c r="T78" s="39" t="inlineStr"/>
      <c r="U78" s="39" t="inlineStr"/>
    </row>
    <row r="79">
      <c r="A79" s="26" t="inlineStr">
        <is>
          <t>CASP_PR_78_v1</t>
        </is>
      </c>
      <c r="B79" s="40" t="inlineStr">
        <is>
          <t>Portfolio Management Fee</t>
        </is>
      </c>
      <c r="C79" s="40" t="inlineStr">
        <is>
          <t>Enter Portfolio Management Fee in EU/EEA</t>
        </is>
      </c>
      <c r="D79" s="40" t="inlineStr">
        <is>
          <t>Portfolio Management on Crypto-Assets Revenue</t>
        </is>
      </c>
      <c r="E79" s="40" t="inlineStr">
        <is>
          <t>Prudential</t>
        </is>
      </c>
      <c r="F79" s="40" t="b">
        <v>1</v>
      </c>
      <c r="G79" s="40" t="inlineStr"/>
      <c r="H79" s="40" t="inlineStr">
        <is>
          <t>Always applicable</t>
        </is>
      </c>
      <c r="I79" s="40" t="inlineStr">
        <is>
          <t>Required</t>
        </is>
      </c>
      <c r="J79" s="40" t="inlineStr">
        <is>
          <t>array</t>
        </is>
      </c>
      <c r="K79" s="40" t="inlineStr">
        <is>
          <t>number</t>
        </is>
      </c>
      <c r="L79" s="40" t="inlineStr">
        <is>
          <t>currency</t>
        </is>
      </c>
      <c r="M79" s="40" t="inlineStr"/>
      <c r="N79" s="40" t="inlineStr">
        <is>
          <t>940.1</t>
        </is>
      </c>
      <c r="O79" s="40" t="inlineStr">
        <is>
          <t>0</t>
        </is>
      </c>
      <c r="P79" s="40" t="inlineStr"/>
      <c r="Q79" s="40" t="inlineStr">
        <is>
          <t>1</t>
        </is>
      </c>
      <c r="R79" s="40" t="inlineStr">
        <is>
          <t>1</t>
        </is>
      </c>
      <c r="S79" s="40" t="inlineStr"/>
      <c r="T79" s="40" t="inlineStr"/>
      <c r="U79" s="40" t="inlineStr"/>
    </row>
    <row r="80">
      <c r="A80" s="38" t="inlineStr">
        <is>
          <t>CASP_PR_79_v1</t>
        </is>
      </c>
      <c r="B80" s="39" t="inlineStr">
        <is>
          <t>Portfolio Management Fee</t>
        </is>
      </c>
      <c r="C80" s="39" t="inlineStr">
        <is>
          <t>Enter Portfolio Management Fee in RoW</t>
        </is>
      </c>
      <c r="D80" s="39" t="inlineStr">
        <is>
          <t>Portfolio Management on Crypto-Assets Revenue</t>
        </is>
      </c>
      <c r="E80" s="39" t="inlineStr">
        <is>
          <t>Prudential</t>
        </is>
      </c>
      <c r="F80" s="39" t="b">
        <v>1</v>
      </c>
      <c r="G80" s="39" t="inlineStr"/>
      <c r="H80" s="39" t="inlineStr">
        <is>
          <t>Always applicable</t>
        </is>
      </c>
      <c r="I80" s="39" t="inlineStr">
        <is>
          <t>Required</t>
        </is>
      </c>
      <c r="J80" s="39" t="inlineStr">
        <is>
          <t>array</t>
        </is>
      </c>
      <c r="K80" s="39" t="inlineStr">
        <is>
          <t>number</t>
        </is>
      </c>
      <c r="L80" s="39" t="inlineStr">
        <is>
          <t>currency</t>
        </is>
      </c>
      <c r="M80" s="39" t="inlineStr"/>
      <c r="N80" s="39" t="inlineStr">
        <is>
          <t>68.45</t>
        </is>
      </c>
      <c r="O80" s="39" t="inlineStr">
        <is>
          <t>0</t>
        </is>
      </c>
      <c r="P80" s="39" t="inlineStr"/>
      <c r="Q80" s="39" t="inlineStr">
        <is>
          <t>1</t>
        </is>
      </c>
      <c r="R80" s="39" t="inlineStr">
        <is>
          <t>1</t>
        </is>
      </c>
      <c r="S80" s="39" t="inlineStr"/>
      <c r="T80" s="39" t="inlineStr"/>
      <c r="U80" s="39" t="inlineStr"/>
    </row>
    <row r="81">
      <c r="A81" s="26" t="inlineStr">
        <is>
          <t>CASP_PR_80_v1</t>
        </is>
      </c>
      <c r="B81" s="40" t="inlineStr">
        <is>
          <t>Other Income from Portfolio Management</t>
        </is>
      </c>
      <c r="C81" s="40" t="inlineStr">
        <is>
          <t>Enter Other Income from Portfolio Management in Malta</t>
        </is>
      </c>
      <c r="D81" s="40" t="inlineStr">
        <is>
          <t>Portfolio Management on Crypto-Assets Revenue</t>
        </is>
      </c>
      <c r="E81" s="40" t="inlineStr">
        <is>
          <t>Prudential</t>
        </is>
      </c>
      <c r="F81" s="40" t="b">
        <v>1</v>
      </c>
      <c r="G81" s="40" t="inlineStr"/>
      <c r="H81" s="40" t="inlineStr">
        <is>
          <t>Always applicable</t>
        </is>
      </c>
      <c r="I81" s="40" t="inlineStr">
        <is>
          <t>Required</t>
        </is>
      </c>
      <c r="J81" s="40" t="inlineStr">
        <is>
          <t>array</t>
        </is>
      </c>
      <c r="K81" s="40" t="inlineStr">
        <is>
          <t>number</t>
        </is>
      </c>
      <c r="L81" s="40" t="inlineStr">
        <is>
          <t>currency</t>
        </is>
      </c>
      <c r="M81" s="40" t="inlineStr"/>
      <c r="N81" s="40" t="inlineStr">
        <is>
          <t>7350</t>
        </is>
      </c>
      <c r="O81" s="40" t="inlineStr">
        <is>
          <t>0</t>
        </is>
      </c>
      <c r="P81" s="40" t="inlineStr"/>
      <c r="Q81" s="40" t="inlineStr">
        <is>
          <t>1</t>
        </is>
      </c>
      <c r="R81" s="40" t="inlineStr">
        <is>
          <t>1</t>
        </is>
      </c>
      <c r="S81" s="40" t="inlineStr"/>
      <c r="T81" s="40" t="inlineStr"/>
      <c r="U81" s="40" t="inlineStr"/>
    </row>
    <row r="82">
      <c r="A82" s="38" t="inlineStr">
        <is>
          <t>CASP_PR_81_v1</t>
        </is>
      </c>
      <c r="B82" s="39" t="inlineStr">
        <is>
          <t>Other Income from Portfolio Management</t>
        </is>
      </c>
      <c r="C82" s="39" t="inlineStr">
        <is>
          <t>Enter Other Income from Portfolio Management in EU/EEA</t>
        </is>
      </c>
      <c r="D82" s="39" t="inlineStr">
        <is>
          <t>Portfolio Management on Crypto-Assets Revenue</t>
        </is>
      </c>
      <c r="E82" s="39" t="inlineStr">
        <is>
          <t>Prudential</t>
        </is>
      </c>
      <c r="F82" s="39" t="b">
        <v>1</v>
      </c>
      <c r="G82" s="39" t="inlineStr"/>
      <c r="H82" s="39" t="inlineStr">
        <is>
          <t>Always applicable</t>
        </is>
      </c>
      <c r="I82" s="39" t="inlineStr">
        <is>
          <t>Required</t>
        </is>
      </c>
      <c r="J82" s="39" t="inlineStr">
        <is>
          <t>array</t>
        </is>
      </c>
      <c r="K82" s="39" t="inlineStr">
        <is>
          <t>number</t>
        </is>
      </c>
      <c r="L82" s="39" t="inlineStr">
        <is>
          <t>currency</t>
        </is>
      </c>
      <c r="M82" s="39" t="inlineStr"/>
      <c r="N82" s="39" t="inlineStr">
        <is>
          <t>1230.6</t>
        </is>
      </c>
      <c r="O82" s="39" t="inlineStr">
        <is>
          <t>0</t>
        </is>
      </c>
      <c r="P82" s="39" t="inlineStr"/>
      <c r="Q82" s="39" t="inlineStr">
        <is>
          <t>1</t>
        </is>
      </c>
      <c r="R82" s="39" t="inlineStr">
        <is>
          <t>1</t>
        </is>
      </c>
      <c r="S82" s="39" t="inlineStr"/>
      <c r="T82" s="39" t="inlineStr"/>
      <c r="U82" s="39" t="inlineStr"/>
    </row>
    <row r="83">
      <c r="A83" s="26" t="inlineStr">
        <is>
          <t>CASP_PR_82_v1</t>
        </is>
      </c>
      <c r="B83" s="40" t="inlineStr">
        <is>
          <t>Other Income from Portfolio Management</t>
        </is>
      </c>
      <c r="C83" s="40" t="inlineStr">
        <is>
          <t>Enter Other Income from Portfolio Management in RoW</t>
        </is>
      </c>
      <c r="D83" s="40" t="inlineStr">
        <is>
          <t>Portfolio Management on Crypto-Assets Revenue</t>
        </is>
      </c>
      <c r="E83" s="40" t="inlineStr">
        <is>
          <t>Prudential</t>
        </is>
      </c>
      <c r="F83" s="40" t="b">
        <v>1</v>
      </c>
      <c r="G83" s="40" t="inlineStr"/>
      <c r="H83" s="40" t="inlineStr">
        <is>
          <t>Always applicable</t>
        </is>
      </c>
      <c r="I83" s="40" t="inlineStr">
        <is>
          <t>Required</t>
        </is>
      </c>
      <c r="J83" s="40" t="inlineStr">
        <is>
          <t>array</t>
        </is>
      </c>
      <c r="K83" s="40" t="inlineStr">
        <is>
          <t>number</t>
        </is>
      </c>
      <c r="L83" s="40" t="inlineStr">
        <is>
          <t>currency</t>
        </is>
      </c>
      <c r="M83" s="40" t="inlineStr"/>
      <c r="N83" s="40" t="inlineStr">
        <is>
          <t>520</t>
        </is>
      </c>
      <c r="O83" s="40" t="inlineStr">
        <is>
          <t>0</t>
        </is>
      </c>
      <c r="P83" s="40" t="inlineStr"/>
      <c r="Q83" s="40" t="inlineStr">
        <is>
          <t>1</t>
        </is>
      </c>
      <c r="R83" s="40" t="inlineStr">
        <is>
          <t>1</t>
        </is>
      </c>
      <c r="S83" s="40" t="inlineStr"/>
      <c r="T83" s="40" t="inlineStr"/>
      <c r="U83" s="40" t="inlineStr"/>
    </row>
    <row r="84">
      <c r="A84" s="38" t="inlineStr">
        <is>
          <t>CASP_PR_83_v1</t>
        </is>
      </c>
      <c r="B84" s="39" t="inlineStr">
        <is>
          <t>Details on Other Income from Portfolio Management</t>
        </is>
      </c>
      <c r="C84" s="39" t="inlineStr">
        <is>
          <t>Enter Details on Other Income from Portfolio Management</t>
        </is>
      </c>
      <c r="D84" s="39" t="inlineStr">
        <is>
          <t>Portfolio Management on Crypto-Assets Revenue</t>
        </is>
      </c>
      <c r="E84" s="39" t="inlineStr">
        <is>
          <t>Prudential</t>
        </is>
      </c>
      <c r="F84" s="39" t="b">
        <v>0</v>
      </c>
      <c r="G84" s="39" t="inlineStr">
        <is>
          <t>SUM(CASP_PR_80, CASP_PR_81, CASP_PR_82) &gt; 0</t>
        </is>
      </c>
      <c r="H84" s="39" t="inlineStr">
        <is>
          <t>The total of “Other Income from Portfolio Management” (CASP_PR_80), “Other Income from Portfolio Management” (CASP_PR_81), “Other Income from Portfolio Management” (CASP_PR_82) is greater than 0</t>
        </is>
      </c>
      <c r="I84" s="39" t="inlineStr">
        <is>
          <t>Conditional</t>
        </is>
      </c>
      <c r="J84" s="39" t="inlineStr">
        <is>
          <t>string</t>
        </is>
      </c>
      <c r="K84" s="39" t="inlineStr"/>
      <c r="L84" s="39" t="inlineStr"/>
      <c r="M84" s="39" t="inlineStr"/>
      <c r="N84" s="39" t="inlineStr">
        <is>
          <t>This is a result of miscellaneous operational items not arising in the ordinary course of business activities</t>
        </is>
      </c>
      <c r="O84" s="39" t="inlineStr"/>
      <c r="P84" s="39" t="inlineStr"/>
      <c r="Q84" s="39" t="inlineStr"/>
      <c r="R84" s="39" t="inlineStr"/>
      <c r="S84" s="39" t="inlineStr"/>
      <c r="T84" s="39" t="inlineStr"/>
      <c r="U84" s="39" t="inlineStr"/>
    </row>
    <row r="85">
      <c r="A85" s="26" t="inlineStr">
        <is>
          <t>CASP_PR_84_v1</t>
        </is>
      </c>
      <c r="B85" s="40" t="inlineStr">
        <is>
          <t>Transaction Fees</t>
        </is>
      </c>
      <c r="C85" s="40" t="inlineStr">
        <is>
          <t>Enter Transaction Fees in Malta</t>
        </is>
      </c>
      <c r="D85" s="40" t="inlineStr">
        <is>
          <t>Transfer Services for Crypto-Assets Revenue</t>
        </is>
      </c>
      <c r="E85" s="40" t="inlineStr">
        <is>
          <t>Prudential</t>
        </is>
      </c>
      <c r="F85" s="40" t="b">
        <v>1</v>
      </c>
      <c r="G85" s="40" t="inlineStr"/>
      <c r="H85" s="40" t="inlineStr">
        <is>
          <t>Always applicable</t>
        </is>
      </c>
      <c r="I85" s="40" t="inlineStr">
        <is>
          <t>Required</t>
        </is>
      </c>
      <c r="J85" s="40" t="inlineStr">
        <is>
          <t>array</t>
        </is>
      </c>
      <c r="K85" s="40" t="inlineStr">
        <is>
          <t>number</t>
        </is>
      </c>
      <c r="L85" s="40" t="inlineStr">
        <is>
          <t>currency</t>
        </is>
      </c>
      <c r="M85" s="40" t="inlineStr"/>
      <c r="N85" s="40" t="inlineStr">
        <is>
          <t>389.99</t>
        </is>
      </c>
      <c r="O85" s="40" t="inlineStr">
        <is>
          <t>0</t>
        </is>
      </c>
      <c r="P85" s="40" t="inlineStr"/>
      <c r="Q85" s="40" t="inlineStr">
        <is>
          <t>1</t>
        </is>
      </c>
      <c r="R85" s="40" t="inlineStr">
        <is>
          <t>1</t>
        </is>
      </c>
      <c r="S85" s="40" t="inlineStr"/>
      <c r="T85" s="40" t="inlineStr"/>
      <c r="U85" s="40" t="inlineStr"/>
    </row>
    <row r="86">
      <c r="A86" s="38" t="inlineStr">
        <is>
          <t>CASP_PR_85_v1</t>
        </is>
      </c>
      <c r="B86" s="39" t="inlineStr">
        <is>
          <t>Transaction Fees</t>
        </is>
      </c>
      <c r="C86" s="39" t="inlineStr">
        <is>
          <t>Enter Transaction Fees in EU/EEA</t>
        </is>
      </c>
      <c r="D86" s="39" t="inlineStr">
        <is>
          <t>Transfer Services for Crypto-Assets Revenue</t>
        </is>
      </c>
      <c r="E86" s="39" t="inlineStr">
        <is>
          <t>Prudential</t>
        </is>
      </c>
      <c r="F86" s="39" t="b">
        <v>1</v>
      </c>
      <c r="G86" s="39" t="inlineStr"/>
      <c r="H86" s="39" t="inlineStr">
        <is>
          <t>Always applicable</t>
        </is>
      </c>
      <c r="I86" s="39" t="inlineStr">
        <is>
          <t>Required</t>
        </is>
      </c>
      <c r="J86" s="39" t="inlineStr">
        <is>
          <t>array</t>
        </is>
      </c>
      <c r="K86" s="39" t="inlineStr">
        <is>
          <t>number</t>
        </is>
      </c>
      <c r="L86" s="39" t="inlineStr">
        <is>
          <t>currency</t>
        </is>
      </c>
      <c r="M86" s="39" t="inlineStr"/>
      <c r="N86" s="39" t="inlineStr">
        <is>
          <t>9120</t>
        </is>
      </c>
      <c r="O86" s="39" t="inlineStr">
        <is>
          <t>0</t>
        </is>
      </c>
      <c r="P86" s="39" t="inlineStr"/>
      <c r="Q86" s="39" t="inlineStr">
        <is>
          <t>1</t>
        </is>
      </c>
      <c r="R86" s="39" t="inlineStr">
        <is>
          <t>1</t>
        </is>
      </c>
      <c r="S86" s="39" t="inlineStr"/>
      <c r="T86" s="39" t="inlineStr"/>
      <c r="U86" s="39" t="inlineStr"/>
    </row>
    <row r="87">
      <c r="A87" s="26" t="inlineStr">
        <is>
          <t>CASP_PR_86_v1</t>
        </is>
      </c>
      <c r="B87" s="40" t="inlineStr">
        <is>
          <t>Transaction Fees</t>
        </is>
      </c>
      <c r="C87" s="40" t="inlineStr">
        <is>
          <t>Enter Transaction Fees in RoW</t>
        </is>
      </c>
      <c r="D87" s="40" t="inlineStr">
        <is>
          <t>Transfer Services for Crypto-Assets Revenue</t>
        </is>
      </c>
      <c r="E87" s="40" t="inlineStr">
        <is>
          <t>Prudential</t>
        </is>
      </c>
      <c r="F87" s="40" t="b">
        <v>1</v>
      </c>
      <c r="G87" s="40" t="inlineStr"/>
      <c r="H87" s="40" t="inlineStr">
        <is>
          <t>Always applicable</t>
        </is>
      </c>
      <c r="I87" s="40" t="inlineStr">
        <is>
          <t>Required</t>
        </is>
      </c>
      <c r="J87" s="40" t="inlineStr">
        <is>
          <t>array</t>
        </is>
      </c>
      <c r="K87" s="40" t="inlineStr">
        <is>
          <t>number</t>
        </is>
      </c>
      <c r="L87" s="40" t="inlineStr">
        <is>
          <t>currency</t>
        </is>
      </c>
      <c r="M87" s="40" t="inlineStr"/>
      <c r="N87" s="40" t="inlineStr">
        <is>
          <t>430.5</t>
        </is>
      </c>
      <c r="O87" s="40" t="inlineStr">
        <is>
          <t>0</t>
        </is>
      </c>
      <c r="P87" s="40" t="inlineStr"/>
      <c r="Q87" s="40" t="inlineStr">
        <is>
          <t>1</t>
        </is>
      </c>
      <c r="R87" s="40" t="inlineStr">
        <is>
          <t>1</t>
        </is>
      </c>
      <c r="S87" s="40" t="inlineStr"/>
      <c r="T87" s="40" t="inlineStr"/>
      <c r="U87" s="40" t="inlineStr"/>
    </row>
    <row r="88">
      <c r="A88" s="38" t="inlineStr">
        <is>
          <t>CASP_PR_87_v1</t>
        </is>
      </c>
      <c r="B88" s="39" t="inlineStr">
        <is>
          <t>Other Transfers Income</t>
        </is>
      </c>
      <c r="C88" s="39" t="inlineStr">
        <is>
          <t>Enter Other Transfers Income in Malta</t>
        </is>
      </c>
      <c r="D88" s="39" t="inlineStr">
        <is>
          <t>Transfer Services for Crypto-Assets Revenue</t>
        </is>
      </c>
      <c r="E88" s="39" t="inlineStr">
        <is>
          <t>Prudential</t>
        </is>
      </c>
      <c r="F88" s="39" t="b">
        <v>1</v>
      </c>
      <c r="G88" s="39" t="inlineStr"/>
      <c r="H88" s="39" t="inlineStr">
        <is>
          <t>Always applicable</t>
        </is>
      </c>
      <c r="I88" s="39" t="inlineStr">
        <is>
          <t>Required</t>
        </is>
      </c>
      <c r="J88" s="39" t="inlineStr">
        <is>
          <t>array</t>
        </is>
      </c>
      <c r="K88" s="39" t="inlineStr">
        <is>
          <t>number</t>
        </is>
      </c>
      <c r="L88" s="39" t="inlineStr">
        <is>
          <t>currency</t>
        </is>
      </c>
      <c r="M88" s="39" t="inlineStr"/>
      <c r="N88" s="39" t="inlineStr">
        <is>
          <t>175.25</t>
        </is>
      </c>
      <c r="O88" s="39" t="inlineStr">
        <is>
          <t>0</t>
        </is>
      </c>
      <c r="P88" s="39" t="inlineStr"/>
      <c r="Q88" s="39" t="inlineStr">
        <is>
          <t>1</t>
        </is>
      </c>
      <c r="R88" s="39" t="inlineStr">
        <is>
          <t>1</t>
        </is>
      </c>
      <c r="S88" s="39" t="inlineStr"/>
      <c r="T88" s="39" t="inlineStr"/>
      <c r="U88" s="39" t="inlineStr"/>
    </row>
    <row r="89">
      <c r="A89" s="26" t="inlineStr">
        <is>
          <t>CASP_PR_88_v1</t>
        </is>
      </c>
      <c r="B89" s="40" t="inlineStr">
        <is>
          <t>Other Transfers Income</t>
        </is>
      </c>
      <c r="C89" s="40" t="inlineStr">
        <is>
          <t>Enter Other Transfers Income in EU/EEA</t>
        </is>
      </c>
      <c r="D89" s="40" t="inlineStr">
        <is>
          <t>Transfer Services for Crypto-Assets Revenue</t>
        </is>
      </c>
      <c r="E89" s="40" t="inlineStr">
        <is>
          <t>Prudential</t>
        </is>
      </c>
      <c r="F89" s="40" t="b">
        <v>1</v>
      </c>
      <c r="G89" s="40" t="inlineStr"/>
      <c r="H89" s="40" t="inlineStr">
        <is>
          <t>Always applicable</t>
        </is>
      </c>
      <c r="I89" s="40" t="inlineStr">
        <is>
          <t>Required</t>
        </is>
      </c>
      <c r="J89" s="40" t="inlineStr">
        <is>
          <t>array</t>
        </is>
      </c>
      <c r="K89" s="40" t="inlineStr">
        <is>
          <t>number</t>
        </is>
      </c>
      <c r="L89" s="40" t="inlineStr">
        <is>
          <t>currency</t>
        </is>
      </c>
      <c r="M89" s="40" t="inlineStr"/>
      <c r="N89" s="40" t="inlineStr">
        <is>
          <t>6890.4</t>
        </is>
      </c>
      <c r="O89" s="40" t="inlineStr">
        <is>
          <t>0</t>
        </is>
      </c>
      <c r="P89" s="40" t="inlineStr"/>
      <c r="Q89" s="40" t="inlineStr">
        <is>
          <t>1</t>
        </is>
      </c>
      <c r="R89" s="40" t="inlineStr">
        <is>
          <t>1</t>
        </is>
      </c>
      <c r="S89" s="40" t="inlineStr"/>
      <c r="T89" s="40" t="inlineStr"/>
      <c r="U89" s="40" t="inlineStr"/>
    </row>
    <row r="90">
      <c r="A90" s="38" t="inlineStr">
        <is>
          <t>CASP_PR_89_v1</t>
        </is>
      </c>
      <c r="B90" s="39" t="inlineStr">
        <is>
          <t>Other Transfers Income</t>
        </is>
      </c>
      <c r="C90" s="39" t="inlineStr">
        <is>
          <t>Enter Other Transfers Income in RoW</t>
        </is>
      </c>
      <c r="D90" s="39" t="inlineStr">
        <is>
          <t>Transfer Services for Crypto-Assets Revenue</t>
        </is>
      </c>
      <c r="E90" s="39" t="inlineStr">
        <is>
          <t>Prudential</t>
        </is>
      </c>
      <c r="F90" s="39" t="b">
        <v>1</v>
      </c>
      <c r="G90" s="39" t="inlineStr"/>
      <c r="H90" s="39" t="inlineStr">
        <is>
          <t>Always applicable</t>
        </is>
      </c>
      <c r="I90" s="39" t="inlineStr">
        <is>
          <t>Required</t>
        </is>
      </c>
      <c r="J90" s="39" t="inlineStr">
        <is>
          <t>array</t>
        </is>
      </c>
      <c r="K90" s="39" t="inlineStr">
        <is>
          <t>number</t>
        </is>
      </c>
      <c r="L90" s="39" t="inlineStr">
        <is>
          <t>currency</t>
        </is>
      </c>
      <c r="M90" s="39" t="inlineStr"/>
      <c r="N90" s="39" t="inlineStr">
        <is>
          <t>1560</t>
        </is>
      </c>
      <c r="O90" s="39" t="inlineStr">
        <is>
          <t>0</t>
        </is>
      </c>
      <c r="P90" s="39" t="inlineStr"/>
      <c r="Q90" s="39" t="inlineStr">
        <is>
          <t>1</t>
        </is>
      </c>
      <c r="R90" s="39" t="inlineStr">
        <is>
          <t>1</t>
        </is>
      </c>
      <c r="S90" s="39" t="inlineStr"/>
      <c r="T90" s="39" t="inlineStr"/>
      <c r="U90" s="39" t="inlineStr"/>
    </row>
    <row r="91">
      <c r="A91" s="26" t="inlineStr">
        <is>
          <t>CASP_PR_90_v1</t>
        </is>
      </c>
      <c r="B91" s="40" t="inlineStr">
        <is>
          <t>Details on Other Transfers Income</t>
        </is>
      </c>
      <c r="C91" s="40" t="inlineStr">
        <is>
          <t>Enter Details on Other Transfers Income</t>
        </is>
      </c>
      <c r="D91" s="40" t="inlineStr">
        <is>
          <t>Transfer Services for Crypto-Assets Revenue</t>
        </is>
      </c>
      <c r="E91" s="40" t="inlineStr">
        <is>
          <t>Prudential</t>
        </is>
      </c>
      <c r="F91" s="40" t="b">
        <v>0</v>
      </c>
      <c r="G91" s="40" t="inlineStr">
        <is>
          <t>SUM(CASP_PR_87, CASP_PR_88, CASP_PR_89) &gt; 0</t>
        </is>
      </c>
      <c r="H91" s="40" t="inlineStr">
        <is>
          <t>The total of “Other Transfers Income” (CASP_PR_87), “Other Transfers Income” (CASP_PR_88), “Other Transfers Income” (CASP_PR_89) is greater than 0</t>
        </is>
      </c>
      <c r="I91" s="40" t="inlineStr">
        <is>
          <t>Conditional</t>
        </is>
      </c>
      <c r="J91" s="40" t="inlineStr">
        <is>
          <t>string</t>
        </is>
      </c>
      <c r="K91" s="40" t="inlineStr"/>
      <c r="L91" s="40" t="inlineStr"/>
      <c r="M91" s="40" t="inlineStr"/>
      <c r="N91" s="40" t="inlineStr">
        <is>
          <t>This is a result of miscellaneous operational items not arising in the ordinary course of business activities</t>
        </is>
      </c>
      <c r="O91" s="40" t="inlineStr"/>
      <c r="P91" s="40" t="inlineStr"/>
      <c r="Q91" s="40" t="inlineStr"/>
      <c r="R91" s="40" t="inlineStr"/>
      <c r="S91" s="40" t="inlineStr"/>
      <c r="T91" s="40" t="inlineStr"/>
      <c r="U91" s="40" t="inlineStr"/>
    </row>
    <row r="92">
      <c r="A92" s="38" t="inlineStr">
        <is>
          <t>CASP_PR_91_v1</t>
        </is>
      </c>
      <c r="B92" s="39" t="inlineStr">
        <is>
          <t>Net sales of crypto assets held for sale excluding exchange rate changes and other revaluation changes</t>
        </is>
      </c>
      <c r="C92" s="39" t="inlineStr">
        <is>
          <t>Enter Net sales of crypto assets held for sale excluding exchange rate changes and other revaluation changes in Malta</t>
        </is>
      </c>
      <c r="D92" s="39" t="inlineStr">
        <is>
          <t>Income from Other Crypto Services</t>
        </is>
      </c>
      <c r="E92" s="39" t="inlineStr">
        <is>
          <t>Prudential</t>
        </is>
      </c>
      <c r="F92" s="39" t="b">
        <v>1</v>
      </c>
      <c r="G92" s="39" t="inlineStr"/>
      <c r="H92" s="39" t="inlineStr">
        <is>
          <t>Always applicable</t>
        </is>
      </c>
      <c r="I92" s="39" t="inlineStr">
        <is>
          <t>Required</t>
        </is>
      </c>
      <c r="J92" s="39" t="inlineStr">
        <is>
          <t>array</t>
        </is>
      </c>
      <c r="K92" s="39" t="inlineStr">
        <is>
          <t>number</t>
        </is>
      </c>
      <c r="L92" s="39" t="inlineStr">
        <is>
          <t>currency</t>
        </is>
      </c>
      <c r="M92" s="39" t="inlineStr"/>
      <c r="N92" s="39" t="inlineStr">
        <is>
          <t>2352</t>
        </is>
      </c>
      <c r="O92" s="39" t="inlineStr">
        <is>
          <t>0</t>
        </is>
      </c>
      <c r="P92" s="39" t="inlineStr"/>
      <c r="Q92" s="39" t="inlineStr">
        <is>
          <t>1</t>
        </is>
      </c>
      <c r="R92" s="39" t="inlineStr">
        <is>
          <t>1</t>
        </is>
      </c>
      <c r="S92" s="39" t="inlineStr"/>
      <c r="T92" s="39" t="inlineStr"/>
      <c r="U92" s="39" t="inlineStr"/>
    </row>
    <row r="93">
      <c r="A93" s="26" t="inlineStr">
        <is>
          <t>CASP_PR_92_v1</t>
        </is>
      </c>
      <c r="B93" s="40" t="inlineStr">
        <is>
          <t>Net sales of crypto assets held for sale excluding exchange rate changes and other revaluation changes</t>
        </is>
      </c>
      <c r="C93" s="40" t="inlineStr">
        <is>
          <t>Enter Net sales of crypto assets held for sale excluding exchange rate changes and other revaluation changes in EU/EEA</t>
        </is>
      </c>
      <c r="D93" s="40" t="inlineStr">
        <is>
          <t>Income from Other Crypto Services</t>
        </is>
      </c>
      <c r="E93" s="40" t="inlineStr">
        <is>
          <t>Prudential</t>
        </is>
      </c>
      <c r="F93" s="40" t="b">
        <v>1</v>
      </c>
      <c r="G93" s="40" t="inlineStr"/>
      <c r="H93" s="40" t="inlineStr">
        <is>
          <t>Always applicable</t>
        </is>
      </c>
      <c r="I93" s="40" t="inlineStr">
        <is>
          <t>Required</t>
        </is>
      </c>
      <c r="J93" s="40" t="inlineStr">
        <is>
          <t>array</t>
        </is>
      </c>
      <c r="K93" s="40" t="inlineStr">
        <is>
          <t>number</t>
        </is>
      </c>
      <c r="L93" s="40" t="inlineStr">
        <is>
          <t>currency</t>
        </is>
      </c>
      <c r="M93" s="40" t="inlineStr"/>
      <c r="N93" s="40" t="inlineStr">
        <is>
          <t>352.23</t>
        </is>
      </c>
      <c r="O93" s="40" t="inlineStr">
        <is>
          <t>0</t>
        </is>
      </c>
      <c r="P93" s="40" t="inlineStr"/>
      <c r="Q93" s="40" t="inlineStr">
        <is>
          <t>1</t>
        </is>
      </c>
      <c r="R93" s="40" t="inlineStr">
        <is>
          <t>1</t>
        </is>
      </c>
      <c r="S93" s="40" t="inlineStr"/>
      <c r="T93" s="40" t="inlineStr"/>
      <c r="U93" s="40" t="inlineStr"/>
    </row>
    <row r="94">
      <c r="A94" s="38" t="inlineStr">
        <is>
          <t>CASP_PR_93_v1</t>
        </is>
      </c>
      <c r="B94" s="39" t="inlineStr">
        <is>
          <t>Net sales of crypto assets held for sale excluding exchange rate changes and other revaluation changes</t>
        </is>
      </c>
      <c r="C94" s="39" t="inlineStr">
        <is>
          <t>Enter Net sales of crypto assets held for sale excluding exchange rate changes and other revaluation changes in RoW</t>
        </is>
      </c>
      <c r="D94" s="39" t="inlineStr">
        <is>
          <t>Income from Other Crypto Services</t>
        </is>
      </c>
      <c r="E94" s="39" t="inlineStr">
        <is>
          <t>Prudential</t>
        </is>
      </c>
      <c r="F94" s="39" t="b">
        <v>1</v>
      </c>
      <c r="G94" s="39" t="inlineStr"/>
      <c r="H94" s="39" t="inlineStr">
        <is>
          <t>Always applicable</t>
        </is>
      </c>
      <c r="I94" s="39" t="inlineStr">
        <is>
          <t>Required</t>
        </is>
      </c>
      <c r="J94" s="39" t="inlineStr">
        <is>
          <t>array</t>
        </is>
      </c>
      <c r="K94" s="39" t="inlineStr">
        <is>
          <t>number</t>
        </is>
      </c>
      <c r="L94" s="39" t="inlineStr">
        <is>
          <t>currency</t>
        </is>
      </c>
      <c r="M94" s="39" t="inlineStr"/>
      <c r="N94" s="39" t="inlineStr">
        <is>
          <t>335.3</t>
        </is>
      </c>
      <c r="O94" s="39" t="inlineStr">
        <is>
          <t>0</t>
        </is>
      </c>
      <c r="P94" s="39" t="inlineStr"/>
      <c r="Q94" s="39" t="inlineStr">
        <is>
          <t>1</t>
        </is>
      </c>
      <c r="R94" s="39" t="inlineStr">
        <is>
          <t>1</t>
        </is>
      </c>
      <c r="S94" s="39" t="inlineStr"/>
      <c r="T94" s="39" t="inlineStr"/>
      <c r="U94" s="39" t="inlineStr"/>
    </row>
    <row r="95">
      <c r="A95" s="26" t="inlineStr">
        <is>
          <t>CASP_PR_94_v1</t>
        </is>
      </c>
      <c r="B95" s="40" t="inlineStr">
        <is>
          <t>Income from Other Crypto Services</t>
        </is>
      </c>
      <c r="C95" s="40" t="inlineStr">
        <is>
          <t>Enter Income from Other Crypto Services in Malta</t>
        </is>
      </c>
      <c r="D95" s="40" t="inlineStr">
        <is>
          <t>Income from Other Crypto Services</t>
        </is>
      </c>
      <c r="E95" s="40" t="inlineStr">
        <is>
          <t>Prudential</t>
        </is>
      </c>
      <c r="F95" s="40" t="b">
        <v>1</v>
      </c>
      <c r="G95" s="40" t="inlineStr"/>
      <c r="H95" s="40" t="inlineStr">
        <is>
          <t>Always applicable</t>
        </is>
      </c>
      <c r="I95" s="40" t="inlineStr">
        <is>
          <t>Required</t>
        </is>
      </c>
      <c r="J95" s="40" t="inlineStr">
        <is>
          <t>array</t>
        </is>
      </c>
      <c r="K95" s="40" t="inlineStr">
        <is>
          <t>number</t>
        </is>
      </c>
      <c r="L95" s="40" t="inlineStr">
        <is>
          <t>currency</t>
        </is>
      </c>
      <c r="M95" s="40" t="inlineStr"/>
      <c r="N95" s="40" t="inlineStr">
        <is>
          <t>3975</t>
        </is>
      </c>
      <c r="O95" s="40" t="inlineStr">
        <is>
          <t>0</t>
        </is>
      </c>
      <c r="P95" s="40" t="inlineStr"/>
      <c r="Q95" s="40" t="inlineStr">
        <is>
          <t>1</t>
        </is>
      </c>
      <c r="R95" s="40" t="inlineStr">
        <is>
          <t>1</t>
        </is>
      </c>
      <c r="S95" s="40" t="inlineStr"/>
      <c r="T95" s="40" t="inlineStr"/>
      <c r="U95" s="40" t="inlineStr"/>
    </row>
    <row r="96">
      <c r="A96" s="38" t="inlineStr">
        <is>
          <t>CASP_PR_95_v1</t>
        </is>
      </c>
      <c r="B96" s="39" t="inlineStr">
        <is>
          <t>Income from Other Crypto Services</t>
        </is>
      </c>
      <c r="C96" s="39" t="inlineStr">
        <is>
          <t>Enter Income from Other Crypto Services in EU/EEA</t>
        </is>
      </c>
      <c r="D96" s="39" t="inlineStr">
        <is>
          <t>Income from Other Crypto Services</t>
        </is>
      </c>
      <c r="E96" s="39" t="inlineStr">
        <is>
          <t>Prudential</t>
        </is>
      </c>
      <c r="F96" s="39" t="b">
        <v>1</v>
      </c>
      <c r="G96" s="39" t="inlineStr"/>
      <c r="H96" s="39" t="inlineStr">
        <is>
          <t>Always applicable</t>
        </is>
      </c>
      <c r="I96" s="39" t="inlineStr">
        <is>
          <t>Required</t>
        </is>
      </c>
      <c r="J96" s="39" t="inlineStr">
        <is>
          <t>array</t>
        </is>
      </c>
      <c r="K96" s="39" t="inlineStr">
        <is>
          <t>number</t>
        </is>
      </c>
      <c r="L96" s="39" t="inlineStr">
        <is>
          <t>currency</t>
        </is>
      </c>
      <c r="M96" s="39" t="inlineStr"/>
      <c r="N96" s="39" t="inlineStr">
        <is>
          <t>810.6</t>
        </is>
      </c>
      <c r="O96" s="39" t="inlineStr">
        <is>
          <t>0</t>
        </is>
      </c>
      <c r="P96" s="39" t="inlineStr"/>
      <c r="Q96" s="39" t="inlineStr">
        <is>
          <t>1</t>
        </is>
      </c>
      <c r="R96" s="39" t="inlineStr">
        <is>
          <t>1</t>
        </is>
      </c>
      <c r="S96" s="39" t="inlineStr"/>
      <c r="T96" s="39" t="inlineStr"/>
      <c r="U96" s="39" t="inlineStr"/>
    </row>
    <row r="97">
      <c r="A97" s="26" t="inlineStr">
        <is>
          <t>CASP_PR_96_v1</t>
        </is>
      </c>
      <c r="B97" s="40" t="inlineStr">
        <is>
          <t>Income from Other Crypto Services</t>
        </is>
      </c>
      <c r="C97" s="40" t="inlineStr">
        <is>
          <t>Enter Income from Other Crypto Services in RoW</t>
        </is>
      </c>
      <c r="D97" s="40" t="inlineStr">
        <is>
          <t>Income from Other Crypto Services</t>
        </is>
      </c>
      <c r="E97" s="40" t="inlineStr">
        <is>
          <t>Prudential</t>
        </is>
      </c>
      <c r="F97" s="40" t="b">
        <v>1</v>
      </c>
      <c r="G97" s="40" t="inlineStr"/>
      <c r="H97" s="40" t="inlineStr">
        <is>
          <t>Always applicable</t>
        </is>
      </c>
      <c r="I97" s="40" t="inlineStr">
        <is>
          <t>Required</t>
        </is>
      </c>
      <c r="J97" s="40" t="inlineStr">
        <is>
          <t>array</t>
        </is>
      </c>
      <c r="K97" s="40" t="inlineStr">
        <is>
          <t>number</t>
        </is>
      </c>
      <c r="L97" s="40" t="inlineStr">
        <is>
          <t>currency</t>
        </is>
      </c>
      <c r="M97" s="40" t="inlineStr"/>
      <c r="N97" s="40" t="inlineStr">
        <is>
          <t>54.3</t>
        </is>
      </c>
      <c r="O97" s="40" t="inlineStr">
        <is>
          <t>0</t>
        </is>
      </c>
      <c r="P97" s="40" t="inlineStr"/>
      <c r="Q97" s="40" t="inlineStr">
        <is>
          <t>1</t>
        </is>
      </c>
      <c r="R97" s="40" t="inlineStr">
        <is>
          <t>1</t>
        </is>
      </c>
      <c r="S97" s="40" t="inlineStr"/>
      <c r="T97" s="40" t="inlineStr"/>
      <c r="U97" s="40" t="inlineStr"/>
    </row>
    <row r="98">
      <c r="A98" s="38" t="inlineStr">
        <is>
          <t>CASP_PR_97_v1</t>
        </is>
      </c>
      <c r="B98" s="39" t="inlineStr">
        <is>
          <t>Details on Income from other Crypto-Services</t>
        </is>
      </c>
      <c r="C98" s="39" t="inlineStr">
        <is>
          <t>Enter Details on Income from other Crypto-Services</t>
        </is>
      </c>
      <c r="D98" s="39" t="inlineStr">
        <is>
          <t>Income from Other Crypto Services</t>
        </is>
      </c>
      <c r="E98" s="39" t="inlineStr">
        <is>
          <t>Prudential</t>
        </is>
      </c>
      <c r="F98" s="39" t="b">
        <v>0</v>
      </c>
      <c r="G98" s="39" t="inlineStr">
        <is>
          <t>SUM(CASP_PR_94, CASP_PR_95, CASP_PR_96) &gt; 0</t>
        </is>
      </c>
      <c r="H98" s="39" t="inlineStr">
        <is>
          <t>The total of “Income from Other Crypto Services” (CASP_PR_94), “Income from Other Crypto Services” (CASP_PR_95), “Income from Other Crypto Services” (CASP_PR_96) is greater than 0</t>
        </is>
      </c>
      <c r="I98" s="39" t="inlineStr">
        <is>
          <t>Conditional</t>
        </is>
      </c>
      <c r="J98" s="39" t="inlineStr">
        <is>
          <t>string</t>
        </is>
      </c>
      <c r="K98" s="39" t="inlineStr"/>
      <c r="L98" s="39" t="inlineStr"/>
      <c r="M98" s="39" t="inlineStr"/>
      <c r="N98" s="39" t="inlineStr">
        <is>
          <t>This is a result of miscellaneous operational items not arising in the ordinary course of business activities</t>
        </is>
      </c>
      <c r="O98" s="39" t="inlineStr"/>
      <c r="P98" s="39" t="inlineStr"/>
      <c r="Q98" s="39" t="inlineStr"/>
      <c r="R98" s="39" t="inlineStr"/>
      <c r="S98" s="39" t="inlineStr"/>
      <c r="T98" s="39" t="inlineStr"/>
      <c r="U98" s="39" t="inlineStr"/>
    </row>
    <row r="99">
      <c r="A99" s="26" t="inlineStr">
        <is>
          <t>CASP_PR_98_v1</t>
        </is>
      </c>
      <c r="B99" s="40" t="inlineStr">
        <is>
          <t>Investment Income from Equity Securities</t>
        </is>
      </c>
      <c r="C99" s="40" t="inlineStr">
        <is>
          <t>Enter Investment Income from Equity Securities in Malta</t>
        </is>
      </c>
      <c r="D99" s="40" t="inlineStr">
        <is>
          <t>Other Income</t>
        </is>
      </c>
      <c r="E99" s="40" t="inlineStr">
        <is>
          <t>Prudential</t>
        </is>
      </c>
      <c r="F99" s="40" t="b">
        <v>1</v>
      </c>
      <c r="G99" s="40" t="inlineStr"/>
      <c r="H99" s="40" t="inlineStr">
        <is>
          <t>Always applicable</t>
        </is>
      </c>
      <c r="I99" s="40" t="inlineStr">
        <is>
          <t>Required</t>
        </is>
      </c>
      <c r="J99" s="40" t="inlineStr">
        <is>
          <t>array</t>
        </is>
      </c>
      <c r="K99" s="40" t="inlineStr">
        <is>
          <t>number</t>
        </is>
      </c>
      <c r="L99" s="40" t="inlineStr">
        <is>
          <t>currency</t>
        </is>
      </c>
      <c r="M99" s="40" t="inlineStr"/>
      <c r="N99" s="40" t="inlineStr">
        <is>
          <t>2080</t>
        </is>
      </c>
      <c r="O99" s="40" t="inlineStr">
        <is>
          <t>0</t>
        </is>
      </c>
      <c r="P99" s="40" t="inlineStr"/>
      <c r="Q99" s="40" t="inlineStr">
        <is>
          <t>1</t>
        </is>
      </c>
      <c r="R99" s="40" t="inlineStr">
        <is>
          <t>1</t>
        </is>
      </c>
      <c r="S99" s="40" t="inlineStr"/>
      <c r="T99" s="40" t="inlineStr"/>
      <c r="U99" s="40" t="inlineStr"/>
    </row>
    <row r="100">
      <c r="A100" s="38" t="inlineStr">
        <is>
          <t>CASP_PR_99_v1</t>
        </is>
      </c>
      <c r="B100" s="39" t="inlineStr">
        <is>
          <t>Investment Income from Equity Securities</t>
        </is>
      </c>
      <c r="C100" s="39" t="inlineStr">
        <is>
          <t>Enter Investment Income from Equity Securities in EU/EEA</t>
        </is>
      </c>
      <c r="D100" s="39" t="inlineStr">
        <is>
          <t>Other Income</t>
        </is>
      </c>
      <c r="E100" s="39" t="inlineStr">
        <is>
          <t>Prudential</t>
        </is>
      </c>
      <c r="F100" s="39" t="b">
        <v>1</v>
      </c>
      <c r="G100" s="39" t="inlineStr"/>
      <c r="H100" s="39" t="inlineStr">
        <is>
          <t>Always applicable</t>
        </is>
      </c>
      <c r="I100" s="39" t="inlineStr">
        <is>
          <t>Required</t>
        </is>
      </c>
      <c r="J100" s="39" t="inlineStr">
        <is>
          <t>array</t>
        </is>
      </c>
      <c r="K100" s="39" t="inlineStr">
        <is>
          <t>number</t>
        </is>
      </c>
      <c r="L100" s="39" t="inlineStr">
        <is>
          <t>currency</t>
        </is>
      </c>
      <c r="M100" s="39" t="inlineStr"/>
      <c r="N100" s="39" t="inlineStr">
        <is>
          <t>670.45</t>
        </is>
      </c>
      <c r="O100" s="39" t="inlineStr">
        <is>
          <t>0</t>
        </is>
      </c>
      <c r="P100" s="39" t="inlineStr"/>
      <c r="Q100" s="39" t="inlineStr">
        <is>
          <t>1</t>
        </is>
      </c>
      <c r="R100" s="39" t="inlineStr">
        <is>
          <t>1</t>
        </is>
      </c>
      <c r="S100" s="39" t="inlineStr"/>
      <c r="T100" s="39" t="inlineStr"/>
      <c r="U100" s="39" t="inlineStr"/>
    </row>
    <row r="101">
      <c r="A101" s="26" t="inlineStr">
        <is>
          <t>CASP_PR_100_v1</t>
        </is>
      </c>
      <c r="B101" s="40" t="inlineStr">
        <is>
          <t>Investment Income from Equity Securities</t>
        </is>
      </c>
      <c r="C101" s="40" t="inlineStr">
        <is>
          <t>Enter Investment Income from Equity Securities in RoW</t>
        </is>
      </c>
      <c r="D101" s="40" t="inlineStr">
        <is>
          <t>Other Income</t>
        </is>
      </c>
      <c r="E101" s="40" t="inlineStr">
        <is>
          <t>Prudential</t>
        </is>
      </c>
      <c r="F101" s="40" t="b">
        <v>1</v>
      </c>
      <c r="G101" s="40" t="inlineStr"/>
      <c r="H101" s="40" t="inlineStr">
        <is>
          <t>Always applicable</t>
        </is>
      </c>
      <c r="I101" s="40" t="inlineStr">
        <is>
          <t>Required</t>
        </is>
      </c>
      <c r="J101" s="40" t="inlineStr">
        <is>
          <t>array</t>
        </is>
      </c>
      <c r="K101" s="40" t="inlineStr">
        <is>
          <t>number</t>
        </is>
      </c>
      <c r="L101" s="40" t="inlineStr">
        <is>
          <t>currency</t>
        </is>
      </c>
      <c r="M101" s="40" t="inlineStr"/>
      <c r="N101" s="40" t="inlineStr">
        <is>
          <t>1990.99</t>
        </is>
      </c>
      <c r="O101" s="40" t="inlineStr">
        <is>
          <t>0</t>
        </is>
      </c>
      <c r="P101" s="40" t="inlineStr"/>
      <c r="Q101" s="40" t="inlineStr">
        <is>
          <t>1</t>
        </is>
      </c>
      <c r="R101" s="40" t="inlineStr">
        <is>
          <t>1</t>
        </is>
      </c>
      <c r="S101" s="40" t="inlineStr"/>
      <c r="T101" s="40" t="inlineStr"/>
      <c r="U101" s="40" t="inlineStr"/>
    </row>
    <row r="102">
      <c r="A102" s="38" t="inlineStr">
        <is>
          <t>CASP_PR_101_v1</t>
        </is>
      </c>
      <c r="B102" s="39" t="inlineStr">
        <is>
          <t>Investment Income from Debt Securities</t>
        </is>
      </c>
      <c r="C102" s="39" t="inlineStr">
        <is>
          <t>Enter Investment Income from Debt Securities in Malta</t>
        </is>
      </c>
      <c r="D102" s="39" t="inlineStr">
        <is>
          <t>Other Income</t>
        </is>
      </c>
      <c r="E102" s="39" t="inlineStr">
        <is>
          <t>Prudential</t>
        </is>
      </c>
      <c r="F102" s="39" t="b">
        <v>1</v>
      </c>
      <c r="G102" s="39" t="inlineStr"/>
      <c r="H102" s="39" t="inlineStr">
        <is>
          <t>Always applicable</t>
        </is>
      </c>
      <c r="I102" s="39" t="inlineStr">
        <is>
          <t>Required</t>
        </is>
      </c>
      <c r="J102" s="39" t="inlineStr">
        <is>
          <t>array</t>
        </is>
      </c>
      <c r="K102" s="39" t="inlineStr">
        <is>
          <t>number</t>
        </is>
      </c>
      <c r="L102" s="39" t="inlineStr">
        <is>
          <t>currency</t>
        </is>
      </c>
      <c r="M102" s="39" t="inlineStr"/>
      <c r="N102" s="39" t="inlineStr">
        <is>
          <t>305</t>
        </is>
      </c>
      <c r="O102" s="39" t="inlineStr">
        <is>
          <t>0</t>
        </is>
      </c>
      <c r="P102" s="39" t="inlineStr"/>
      <c r="Q102" s="39" t="inlineStr">
        <is>
          <t>1</t>
        </is>
      </c>
      <c r="R102" s="39" t="inlineStr">
        <is>
          <t>1</t>
        </is>
      </c>
      <c r="S102" s="39" t="inlineStr"/>
      <c r="T102" s="39" t="inlineStr"/>
      <c r="U102" s="39" t="inlineStr"/>
    </row>
    <row r="103">
      <c r="A103" s="26" t="inlineStr">
        <is>
          <t>CASP_PR_102_v1</t>
        </is>
      </c>
      <c r="B103" s="40" t="inlineStr">
        <is>
          <t>Investment Income from Debt Securities</t>
        </is>
      </c>
      <c r="C103" s="40" t="inlineStr">
        <is>
          <t>Enter Investment Income from Debt Securities in EU/EEA</t>
        </is>
      </c>
      <c r="D103" s="40" t="inlineStr">
        <is>
          <t>Other Income</t>
        </is>
      </c>
      <c r="E103" s="40" t="inlineStr">
        <is>
          <t>Prudential</t>
        </is>
      </c>
      <c r="F103" s="40" t="b">
        <v>1</v>
      </c>
      <c r="G103" s="40" t="inlineStr"/>
      <c r="H103" s="40" t="inlineStr">
        <is>
          <t>Always applicable</t>
        </is>
      </c>
      <c r="I103" s="40" t="inlineStr">
        <is>
          <t>Required</t>
        </is>
      </c>
      <c r="J103" s="40" t="inlineStr">
        <is>
          <t>array</t>
        </is>
      </c>
      <c r="K103" s="40" t="inlineStr">
        <is>
          <t>number</t>
        </is>
      </c>
      <c r="L103" s="40" t="inlineStr">
        <is>
          <t>currency</t>
        </is>
      </c>
      <c r="M103" s="40" t="inlineStr"/>
      <c r="N103" s="40" t="inlineStr">
        <is>
          <t>8760.1</t>
        </is>
      </c>
      <c r="O103" s="40" t="inlineStr">
        <is>
          <t>0</t>
        </is>
      </c>
      <c r="P103" s="40" t="inlineStr"/>
      <c r="Q103" s="40" t="inlineStr">
        <is>
          <t>1</t>
        </is>
      </c>
      <c r="R103" s="40" t="inlineStr">
        <is>
          <t>1</t>
        </is>
      </c>
      <c r="S103" s="40" t="inlineStr"/>
      <c r="T103" s="40" t="inlineStr"/>
      <c r="U103" s="40" t="inlineStr"/>
    </row>
    <row r="104">
      <c r="A104" s="38" t="inlineStr">
        <is>
          <t>CASP_PR_103_v1</t>
        </is>
      </c>
      <c r="B104" s="39" t="inlineStr">
        <is>
          <t>Investment Income from Debt Securities</t>
        </is>
      </c>
      <c r="C104" s="39" t="inlineStr">
        <is>
          <t>Enter Investment Income from Debt Securities in RoW</t>
        </is>
      </c>
      <c r="D104" s="39" t="inlineStr">
        <is>
          <t>Other Income</t>
        </is>
      </c>
      <c r="E104" s="39" t="inlineStr">
        <is>
          <t>Prudential</t>
        </is>
      </c>
      <c r="F104" s="39" t="b">
        <v>1</v>
      </c>
      <c r="G104" s="39" t="inlineStr"/>
      <c r="H104" s="39" t="inlineStr">
        <is>
          <t>Always applicable</t>
        </is>
      </c>
      <c r="I104" s="39" t="inlineStr">
        <is>
          <t>Required</t>
        </is>
      </c>
      <c r="J104" s="39" t="inlineStr">
        <is>
          <t>array</t>
        </is>
      </c>
      <c r="K104" s="39" t="inlineStr">
        <is>
          <t>number</t>
        </is>
      </c>
      <c r="L104" s="39" t="inlineStr">
        <is>
          <t>currency</t>
        </is>
      </c>
      <c r="M104" s="39" t="inlineStr"/>
      <c r="N104" s="39" t="inlineStr">
        <is>
          <t>499.5</t>
        </is>
      </c>
      <c r="O104" s="39" t="inlineStr">
        <is>
          <t>0</t>
        </is>
      </c>
      <c r="P104" s="39" t="inlineStr"/>
      <c r="Q104" s="39" t="inlineStr">
        <is>
          <t>1</t>
        </is>
      </c>
      <c r="R104" s="39" t="inlineStr">
        <is>
          <t>1</t>
        </is>
      </c>
      <c r="S104" s="39" t="inlineStr"/>
      <c r="T104" s="39" t="inlineStr"/>
      <c r="U104" s="39" t="inlineStr"/>
    </row>
    <row r="105">
      <c r="A105" s="26" t="inlineStr">
        <is>
          <t>CASP_PR_104_v1</t>
        </is>
      </c>
      <c r="B105" s="40" t="inlineStr">
        <is>
          <t>Investment Income from Crypto-Assets</t>
        </is>
      </c>
      <c r="C105" s="40" t="inlineStr">
        <is>
          <t>Enter Investment Income from Crypto-Assets in Malta</t>
        </is>
      </c>
      <c r="D105" s="40" t="inlineStr">
        <is>
          <t>Other Income</t>
        </is>
      </c>
      <c r="E105" s="40" t="inlineStr">
        <is>
          <t>Prudential</t>
        </is>
      </c>
      <c r="F105" s="40" t="b">
        <v>1</v>
      </c>
      <c r="G105" s="40" t="inlineStr"/>
      <c r="H105" s="40" t="inlineStr">
        <is>
          <t>Always applicable</t>
        </is>
      </c>
      <c r="I105" s="40" t="inlineStr">
        <is>
          <t>Required</t>
        </is>
      </c>
      <c r="J105" s="40" t="inlineStr">
        <is>
          <t>array</t>
        </is>
      </c>
      <c r="K105" s="40" t="inlineStr">
        <is>
          <t>number</t>
        </is>
      </c>
      <c r="L105" s="40" t="inlineStr">
        <is>
          <t>currency</t>
        </is>
      </c>
      <c r="M105" s="40" t="inlineStr"/>
      <c r="N105" s="40" t="inlineStr">
        <is>
          <t>120</t>
        </is>
      </c>
      <c r="O105" s="40" t="inlineStr">
        <is>
          <t>0</t>
        </is>
      </c>
      <c r="P105" s="40" t="inlineStr"/>
      <c r="Q105" s="40" t="inlineStr">
        <is>
          <t>1</t>
        </is>
      </c>
      <c r="R105" s="40" t="inlineStr">
        <is>
          <t>1</t>
        </is>
      </c>
      <c r="S105" s="40" t="inlineStr"/>
      <c r="T105" s="40" t="inlineStr"/>
      <c r="U105" s="40" t="inlineStr"/>
    </row>
    <row r="106">
      <c r="A106" s="38" t="inlineStr">
        <is>
          <t>CASP_PR_105_v1</t>
        </is>
      </c>
      <c r="B106" s="39" t="inlineStr">
        <is>
          <t>Investment Income from Crypto-Assets</t>
        </is>
      </c>
      <c r="C106" s="39" t="inlineStr">
        <is>
          <t>Enter Investment Income from Crypto-Assets in EU/EEA</t>
        </is>
      </c>
      <c r="D106" s="39" t="inlineStr">
        <is>
          <t>Other Income</t>
        </is>
      </c>
      <c r="E106" s="39" t="inlineStr">
        <is>
          <t>Prudential</t>
        </is>
      </c>
      <c r="F106" s="39" t="b">
        <v>1</v>
      </c>
      <c r="G106" s="39" t="inlineStr"/>
      <c r="H106" s="39" t="inlineStr">
        <is>
          <t>Always applicable</t>
        </is>
      </c>
      <c r="I106" s="39" t="inlineStr">
        <is>
          <t>Required</t>
        </is>
      </c>
      <c r="J106" s="39" t="inlineStr">
        <is>
          <t>array</t>
        </is>
      </c>
      <c r="K106" s="39" t="inlineStr">
        <is>
          <t>number</t>
        </is>
      </c>
      <c r="L106" s="39" t="inlineStr">
        <is>
          <t>currency</t>
        </is>
      </c>
      <c r="M106" s="39" t="inlineStr"/>
      <c r="N106" s="39" t="inlineStr">
        <is>
          <t>4550.75</t>
        </is>
      </c>
      <c r="O106" s="39" t="inlineStr">
        <is>
          <t>0</t>
        </is>
      </c>
      <c r="P106" s="39" t="inlineStr"/>
      <c r="Q106" s="39" t="inlineStr">
        <is>
          <t>1</t>
        </is>
      </c>
      <c r="R106" s="39" t="inlineStr">
        <is>
          <t>1</t>
        </is>
      </c>
      <c r="S106" s="39" t="inlineStr"/>
      <c r="T106" s="39" t="inlineStr"/>
      <c r="U106" s="39" t="inlineStr"/>
    </row>
    <row r="107">
      <c r="A107" s="26" t="inlineStr">
        <is>
          <t>CASP_PR_106_v1</t>
        </is>
      </c>
      <c r="B107" s="40" t="inlineStr">
        <is>
          <t>Investment Income from Crypto-Assets</t>
        </is>
      </c>
      <c r="C107" s="40" t="inlineStr">
        <is>
          <t>Enter Investment Income from Crypto-Assets in RoW</t>
        </is>
      </c>
      <c r="D107" s="40" t="inlineStr">
        <is>
          <t>Other Income</t>
        </is>
      </c>
      <c r="E107" s="40" t="inlineStr">
        <is>
          <t>Prudential</t>
        </is>
      </c>
      <c r="F107" s="40" t="b">
        <v>1</v>
      </c>
      <c r="G107" s="40" t="inlineStr"/>
      <c r="H107" s="40" t="inlineStr">
        <is>
          <t>Always applicable</t>
        </is>
      </c>
      <c r="I107" s="40" t="inlineStr">
        <is>
          <t>Required</t>
        </is>
      </c>
      <c r="J107" s="40" t="inlineStr">
        <is>
          <t>array</t>
        </is>
      </c>
      <c r="K107" s="40" t="inlineStr">
        <is>
          <t>number</t>
        </is>
      </c>
      <c r="L107" s="40" t="inlineStr">
        <is>
          <t>currency</t>
        </is>
      </c>
      <c r="M107" s="40" t="inlineStr"/>
      <c r="N107" s="40" t="inlineStr">
        <is>
          <t>930</t>
        </is>
      </c>
      <c r="O107" s="40" t="inlineStr">
        <is>
          <t>0</t>
        </is>
      </c>
      <c r="P107" s="40" t="inlineStr"/>
      <c r="Q107" s="40" t="inlineStr">
        <is>
          <t>1</t>
        </is>
      </c>
      <c r="R107" s="40" t="inlineStr">
        <is>
          <t>1</t>
        </is>
      </c>
      <c r="S107" s="40" t="inlineStr"/>
      <c r="T107" s="40" t="inlineStr"/>
      <c r="U107" s="40" t="inlineStr"/>
    </row>
    <row r="108">
      <c r="A108" s="38" t="inlineStr">
        <is>
          <t>CASP_PR_107_v1</t>
        </is>
      </c>
      <c r="B108" s="39" t="inlineStr">
        <is>
          <t>Income from Other Investments Held</t>
        </is>
      </c>
      <c r="C108" s="39" t="inlineStr">
        <is>
          <t>Enter Income from Other Investments Held in Malta</t>
        </is>
      </c>
      <c r="D108" s="39" t="inlineStr">
        <is>
          <t>Other Income</t>
        </is>
      </c>
      <c r="E108" s="39" t="inlineStr">
        <is>
          <t>Prudential</t>
        </is>
      </c>
      <c r="F108" s="39" t="b">
        <v>1</v>
      </c>
      <c r="G108" s="39" t="inlineStr"/>
      <c r="H108" s="39" t="inlineStr">
        <is>
          <t>Always applicable</t>
        </is>
      </c>
      <c r="I108" s="39" t="inlineStr">
        <is>
          <t>Required</t>
        </is>
      </c>
      <c r="J108" s="39" t="inlineStr">
        <is>
          <t>array</t>
        </is>
      </c>
      <c r="K108" s="39" t="inlineStr">
        <is>
          <t>number</t>
        </is>
      </c>
      <c r="L108" s="39" t="inlineStr">
        <is>
          <t>currency</t>
        </is>
      </c>
      <c r="M108" s="39" t="inlineStr"/>
      <c r="N108" s="39" t="inlineStr">
        <is>
          <t>2375.4</t>
        </is>
      </c>
      <c r="O108" s="39" t="inlineStr">
        <is>
          <t>0</t>
        </is>
      </c>
      <c r="P108" s="39" t="inlineStr"/>
      <c r="Q108" s="39" t="inlineStr">
        <is>
          <t>1</t>
        </is>
      </c>
      <c r="R108" s="39" t="inlineStr">
        <is>
          <t>1</t>
        </is>
      </c>
      <c r="S108" s="39" t="inlineStr"/>
      <c r="T108" s="39" t="inlineStr"/>
      <c r="U108" s="39" t="inlineStr"/>
    </row>
    <row r="109">
      <c r="A109" s="26" t="inlineStr">
        <is>
          <t>CASP_PR_108_v1</t>
        </is>
      </c>
      <c r="B109" s="40" t="inlineStr">
        <is>
          <t>Income from Other Investments Held</t>
        </is>
      </c>
      <c r="C109" s="40" t="inlineStr">
        <is>
          <t>Enter Income from Other Investments Held in EU/EEA</t>
        </is>
      </c>
      <c r="D109" s="40" t="inlineStr">
        <is>
          <t>Other Income</t>
        </is>
      </c>
      <c r="E109" s="40" t="inlineStr">
        <is>
          <t>Prudential</t>
        </is>
      </c>
      <c r="F109" s="40" t="b">
        <v>1</v>
      </c>
      <c r="G109" s="40" t="inlineStr"/>
      <c r="H109" s="40" t="inlineStr">
        <is>
          <t>Always applicable</t>
        </is>
      </c>
      <c r="I109" s="40" t="inlineStr">
        <is>
          <t>Required</t>
        </is>
      </c>
      <c r="J109" s="40" t="inlineStr">
        <is>
          <t>array</t>
        </is>
      </c>
      <c r="K109" s="40" t="inlineStr">
        <is>
          <t>number</t>
        </is>
      </c>
      <c r="L109" s="40" t="inlineStr">
        <is>
          <t>currency</t>
        </is>
      </c>
      <c r="M109" s="40" t="inlineStr"/>
      <c r="N109" s="40" t="inlineStr">
        <is>
          <t>780.2</t>
        </is>
      </c>
      <c r="O109" s="40" t="inlineStr">
        <is>
          <t>0</t>
        </is>
      </c>
      <c r="P109" s="40" t="inlineStr"/>
      <c r="Q109" s="40" t="inlineStr">
        <is>
          <t>1</t>
        </is>
      </c>
      <c r="R109" s="40" t="inlineStr">
        <is>
          <t>1</t>
        </is>
      </c>
      <c r="S109" s="40" t="inlineStr"/>
      <c r="T109" s="40" t="inlineStr"/>
      <c r="U109" s="40" t="inlineStr"/>
    </row>
    <row r="110">
      <c r="A110" s="38" t="inlineStr">
        <is>
          <t>CASP_PR_109_v1</t>
        </is>
      </c>
      <c r="B110" s="39" t="inlineStr">
        <is>
          <t>Income from Other Investments Held</t>
        </is>
      </c>
      <c r="C110" s="39" t="inlineStr">
        <is>
          <t>Enter Income from Other Investments Held in RoW</t>
        </is>
      </c>
      <c r="D110" s="39" t="inlineStr">
        <is>
          <t>Other Income</t>
        </is>
      </c>
      <c r="E110" s="39" t="inlineStr">
        <is>
          <t>Prudential</t>
        </is>
      </c>
      <c r="F110" s="39" t="b">
        <v>1</v>
      </c>
      <c r="G110" s="39" t="inlineStr"/>
      <c r="H110" s="39" t="inlineStr">
        <is>
          <t>Always applicable</t>
        </is>
      </c>
      <c r="I110" s="39" t="inlineStr">
        <is>
          <t>Required</t>
        </is>
      </c>
      <c r="J110" s="39" t="inlineStr">
        <is>
          <t>array</t>
        </is>
      </c>
      <c r="K110" s="39" t="inlineStr">
        <is>
          <t>number</t>
        </is>
      </c>
      <c r="L110" s="39" t="inlineStr">
        <is>
          <t>currency</t>
        </is>
      </c>
      <c r="M110" s="39" t="inlineStr"/>
      <c r="N110" s="39" t="inlineStr">
        <is>
          <t>6100</t>
        </is>
      </c>
      <c r="O110" s="39" t="inlineStr">
        <is>
          <t>0</t>
        </is>
      </c>
      <c r="P110" s="39" t="inlineStr"/>
      <c r="Q110" s="39" t="inlineStr">
        <is>
          <t>1</t>
        </is>
      </c>
      <c r="R110" s="39" t="inlineStr">
        <is>
          <t>1</t>
        </is>
      </c>
      <c r="S110" s="39" t="inlineStr"/>
      <c r="T110" s="39" t="inlineStr"/>
      <c r="U110" s="39" t="inlineStr"/>
    </row>
    <row r="111">
      <c r="A111" s="26" t="inlineStr">
        <is>
          <t>CASP_PR_110_v1</t>
        </is>
      </c>
      <c r="B111" s="40" t="inlineStr">
        <is>
          <t>Details on Income from other Investments Held</t>
        </is>
      </c>
      <c r="C111" s="40" t="inlineStr">
        <is>
          <t>Enter Details on Income from other Investments Held</t>
        </is>
      </c>
      <c r="D111" s="40" t="inlineStr">
        <is>
          <t>Other Income</t>
        </is>
      </c>
      <c r="E111" s="40" t="inlineStr">
        <is>
          <t>Prudential</t>
        </is>
      </c>
      <c r="F111" s="40" t="b">
        <v>0</v>
      </c>
      <c r="G111" s="40" t="inlineStr">
        <is>
          <t>SUM(CASP_PR_107, CASP_PR_108, CASP_PR_109) &gt; 0</t>
        </is>
      </c>
      <c r="H111" s="40" t="inlineStr">
        <is>
          <t>The total of “Income from Other Investments Held” (CASP_PR_107), “Income from Other Investments Held” (CASP_PR_108), “Income from Other Investments Held” (CASP_PR_109) is greater than 0</t>
        </is>
      </c>
      <c r="I111" s="40" t="inlineStr">
        <is>
          <t>Conditional</t>
        </is>
      </c>
      <c r="J111" s="40" t="inlineStr">
        <is>
          <t>string</t>
        </is>
      </c>
      <c r="K111" s="40" t="inlineStr"/>
      <c r="L111" s="40" t="inlineStr"/>
      <c r="M111" s="40" t="inlineStr"/>
      <c r="N111" s="40" t="inlineStr">
        <is>
          <t>This is a result of miscellaneous operational items not arising in the ordinary course of business activities</t>
        </is>
      </c>
      <c r="O111" s="40" t="inlineStr"/>
      <c r="P111" s="40" t="inlineStr"/>
      <c r="Q111" s="40" t="inlineStr"/>
      <c r="R111" s="40" t="inlineStr"/>
      <c r="S111" s="40" t="inlineStr"/>
      <c r="T111" s="40" t="inlineStr"/>
      <c r="U111" s="40" t="inlineStr"/>
    </row>
    <row r="112">
      <c r="A112" s="38" t="inlineStr">
        <is>
          <t>CASP_PR_111_v1</t>
        </is>
      </c>
      <c r="B112" s="39" t="inlineStr">
        <is>
          <t>Onboarding Fees</t>
        </is>
      </c>
      <c r="C112" s="39" t="inlineStr">
        <is>
          <t>Enter Onboarding Fees in Malta</t>
        </is>
      </c>
      <c r="D112" s="39" t="inlineStr">
        <is>
          <t>Other Income</t>
        </is>
      </c>
      <c r="E112" s="39" t="inlineStr">
        <is>
          <t>Prudential</t>
        </is>
      </c>
      <c r="F112" s="39" t="b">
        <v>1</v>
      </c>
      <c r="G112" s="39" t="inlineStr"/>
      <c r="H112" s="39" t="inlineStr">
        <is>
          <t>Always applicable</t>
        </is>
      </c>
      <c r="I112" s="39" t="inlineStr">
        <is>
          <t>Required</t>
        </is>
      </c>
      <c r="J112" s="39" t="inlineStr">
        <is>
          <t>array</t>
        </is>
      </c>
      <c r="K112" s="39" t="inlineStr">
        <is>
          <t>number</t>
        </is>
      </c>
      <c r="L112" s="39" t="inlineStr">
        <is>
          <t>currency</t>
        </is>
      </c>
      <c r="M112" s="39" t="inlineStr"/>
      <c r="N112" s="39" t="inlineStr">
        <is>
          <t>89.5</t>
        </is>
      </c>
      <c r="O112" s="39" t="inlineStr">
        <is>
          <t>0</t>
        </is>
      </c>
      <c r="P112" s="39" t="inlineStr"/>
      <c r="Q112" s="39" t="inlineStr">
        <is>
          <t>1</t>
        </is>
      </c>
      <c r="R112" s="39" t="inlineStr">
        <is>
          <t>1</t>
        </is>
      </c>
      <c r="S112" s="39" t="inlineStr"/>
      <c r="T112" s="39" t="inlineStr"/>
      <c r="U112" s="39" t="inlineStr"/>
    </row>
    <row r="113">
      <c r="A113" s="26" t="inlineStr">
        <is>
          <t>CASP_PR_112_v1</t>
        </is>
      </c>
      <c r="B113" s="40" t="inlineStr">
        <is>
          <t>Onboarding Fees</t>
        </is>
      </c>
      <c r="C113" s="40" t="inlineStr">
        <is>
          <t>Enter Onboarding Fees in EU/EEA</t>
        </is>
      </c>
      <c r="D113" s="40" t="inlineStr">
        <is>
          <t>Other Income</t>
        </is>
      </c>
      <c r="E113" s="40" t="inlineStr">
        <is>
          <t>Prudential</t>
        </is>
      </c>
      <c r="F113" s="40" t="b">
        <v>1</v>
      </c>
      <c r="G113" s="40" t="inlineStr"/>
      <c r="H113" s="40" t="inlineStr">
        <is>
          <t>Always applicable</t>
        </is>
      </c>
      <c r="I113" s="40" t="inlineStr">
        <is>
          <t>Required</t>
        </is>
      </c>
      <c r="J113" s="40" t="inlineStr">
        <is>
          <t>array</t>
        </is>
      </c>
      <c r="K113" s="40" t="inlineStr">
        <is>
          <t>number</t>
        </is>
      </c>
      <c r="L113" s="40" t="inlineStr">
        <is>
          <t>currency</t>
        </is>
      </c>
      <c r="M113" s="40" t="inlineStr"/>
      <c r="N113" s="40" t="inlineStr">
        <is>
          <t>13250</t>
        </is>
      </c>
      <c r="O113" s="40" t="inlineStr">
        <is>
          <t>0</t>
        </is>
      </c>
      <c r="P113" s="40" t="inlineStr"/>
      <c r="Q113" s="40" t="inlineStr">
        <is>
          <t>1</t>
        </is>
      </c>
      <c r="R113" s="40" t="inlineStr">
        <is>
          <t>1</t>
        </is>
      </c>
      <c r="S113" s="40" t="inlineStr"/>
      <c r="T113" s="40" t="inlineStr"/>
      <c r="U113" s="40" t="inlineStr"/>
    </row>
    <row r="114">
      <c r="A114" s="38" t="inlineStr">
        <is>
          <t>CASP_PR_113_v1</t>
        </is>
      </c>
      <c r="B114" s="39" t="inlineStr">
        <is>
          <t>Onboarding Fees</t>
        </is>
      </c>
      <c r="C114" s="39" t="inlineStr">
        <is>
          <t>Enter Onboarding Fees in RoW</t>
        </is>
      </c>
      <c r="D114" s="39" t="inlineStr">
        <is>
          <t>Other Income</t>
        </is>
      </c>
      <c r="E114" s="39" t="inlineStr">
        <is>
          <t>Prudential</t>
        </is>
      </c>
      <c r="F114" s="39" t="b">
        <v>1</v>
      </c>
      <c r="G114" s="39" t="inlineStr"/>
      <c r="H114" s="39" t="inlineStr">
        <is>
          <t>Always applicable</t>
        </is>
      </c>
      <c r="I114" s="39" t="inlineStr">
        <is>
          <t>Required</t>
        </is>
      </c>
      <c r="J114" s="39" t="inlineStr">
        <is>
          <t>array</t>
        </is>
      </c>
      <c r="K114" s="39" t="inlineStr">
        <is>
          <t>number</t>
        </is>
      </c>
      <c r="L114" s="39" t="inlineStr">
        <is>
          <t>currency</t>
        </is>
      </c>
      <c r="M114" s="39" t="inlineStr"/>
      <c r="N114" s="39" t="inlineStr">
        <is>
          <t>1420.75</t>
        </is>
      </c>
      <c r="O114" s="39" t="inlineStr">
        <is>
          <t>0</t>
        </is>
      </c>
      <c r="P114" s="39" t="inlineStr"/>
      <c r="Q114" s="39" t="inlineStr">
        <is>
          <t>1</t>
        </is>
      </c>
      <c r="R114" s="39" t="inlineStr">
        <is>
          <t>1</t>
        </is>
      </c>
      <c r="S114" s="39" t="inlineStr"/>
      <c r="T114" s="39" t="inlineStr"/>
      <c r="U114" s="39" t="inlineStr"/>
    </row>
    <row r="115">
      <c r="A115" s="26" t="inlineStr">
        <is>
          <t>CASP_PR_114_v1</t>
        </is>
      </c>
      <c r="B115" s="40" t="inlineStr">
        <is>
          <t>Withdrawal Fees</t>
        </is>
      </c>
      <c r="C115" s="40" t="inlineStr">
        <is>
          <t>Enter Withdrawal Fees in Malta</t>
        </is>
      </c>
      <c r="D115" s="40" t="inlineStr">
        <is>
          <t>Other Income</t>
        </is>
      </c>
      <c r="E115" s="40" t="inlineStr">
        <is>
          <t>Prudential</t>
        </is>
      </c>
      <c r="F115" s="40" t="b">
        <v>1</v>
      </c>
      <c r="G115" s="40" t="inlineStr"/>
      <c r="H115" s="40" t="inlineStr">
        <is>
          <t>Always applicable</t>
        </is>
      </c>
      <c r="I115" s="40" t="inlineStr">
        <is>
          <t>Required</t>
        </is>
      </c>
      <c r="J115" s="40" t="inlineStr">
        <is>
          <t>array</t>
        </is>
      </c>
      <c r="K115" s="40" t="inlineStr">
        <is>
          <t>number</t>
        </is>
      </c>
      <c r="L115" s="40" t="inlineStr">
        <is>
          <t>currency</t>
        </is>
      </c>
      <c r="M115" s="40" t="inlineStr"/>
      <c r="N115" s="40" t="inlineStr">
        <is>
          <t>610</t>
        </is>
      </c>
      <c r="O115" s="40" t="inlineStr">
        <is>
          <t>0</t>
        </is>
      </c>
      <c r="P115" s="40" t="inlineStr"/>
      <c r="Q115" s="40" t="inlineStr">
        <is>
          <t>1</t>
        </is>
      </c>
      <c r="R115" s="40" t="inlineStr">
        <is>
          <t>1</t>
        </is>
      </c>
      <c r="S115" s="40" t="inlineStr"/>
      <c r="T115" s="40" t="inlineStr"/>
      <c r="U115" s="40" t="inlineStr"/>
    </row>
    <row r="116">
      <c r="A116" s="38" t="inlineStr">
        <is>
          <t>CASP_PR_115_v1</t>
        </is>
      </c>
      <c r="B116" s="39" t="inlineStr">
        <is>
          <t>Withdrawal Fees</t>
        </is>
      </c>
      <c r="C116" s="39" t="inlineStr">
        <is>
          <t>Enter Withdrawal Fees in EU/EEA</t>
        </is>
      </c>
      <c r="D116" s="39" t="inlineStr">
        <is>
          <t>Other Income</t>
        </is>
      </c>
      <c r="E116" s="39" t="inlineStr">
        <is>
          <t>Prudential</t>
        </is>
      </c>
      <c r="F116" s="39" t="b">
        <v>1</v>
      </c>
      <c r="G116" s="39" t="inlineStr"/>
      <c r="H116" s="39" t="inlineStr">
        <is>
          <t>Always applicable</t>
        </is>
      </c>
      <c r="I116" s="39" t="inlineStr">
        <is>
          <t>Required</t>
        </is>
      </c>
      <c r="J116" s="39" t="inlineStr">
        <is>
          <t>array</t>
        </is>
      </c>
      <c r="K116" s="39" t="inlineStr">
        <is>
          <t>number</t>
        </is>
      </c>
      <c r="L116" s="39" t="inlineStr">
        <is>
          <t>currency</t>
        </is>
      </c>
      <c r="M116" s="39" t="inlineStr"/>
      <c r="N116" s="39" t="inlineStr">
        <is>
          <t>2890.6</t>
        </is>
      </c>
      <c r="O116" s="39" t="inlineStr">
        <is>
          <t>0</t>
        </is>
      </c>
      <c r="P116" s="39" t="inlineStr"/>
      <c r="Q116" s="39" t="inlineStr">
        <is>
          <t>1</t>
        </is>
      </c>
      <c r="R116" s="39" t="inlineStr">
        <is>
          <t>1</t>
        </is>
      </c>
      <c r="S116" s="39" t="inlineStr"/>
      <c r="T116" s="39" t="inlineStr"/>
      <c r="U116" s="39" t="inlineStr"/>
    </row>
    <row r="117">
      <c r="A117" s="26" t="inlineStr">
        <is>
          <t>CASP_PR_116_v1</t>
        </is>
      </c>
      <c r="B117" s="40" t="inlineStr">
        <is>
          <t>Withdrawal Fees</t>
        </is>
      </c>
      <c r="C117" s="40" t="inlineStr">
        <is>
          <t>Enter Withdrawal Fees in RoW</t>
        </is>
      </c>
      <c r="D117" s="40" t="inlineStr">
        <is>
          <t>Other Income</t>
        </is>
      </c>
      <c r="E117" s="40" t="inlineStr">
        <is>
          <t>Prudential</t>
        </is>
      </c>
      <c r="F117" s="40" t="b">
        <v>1</v>
      </c>
      <c r="G117" s="40" t="inlineStr"/>
      <c r="H117" s="40" t="inlineStr">
        <is>
          <t>Always applicable</t>
        </is>
      </c>
      <c r="I117" s="40" t="inlineStr">
        <is>
          <t>Required</t>
        </is>
      </c>
      <c r="J117" s="40" t="inlineStr">
        <is>
          <t>array</t>
        </is>
      </c>
      <c r="K117" s="40" t="inlineStr">
        <is>
          <t>number</t>
        </is>
      </c>
      <c r="L117" s="40" t="inlineStr">
        <is>
          <t>currency</t>
        </is>
      </c>
      <c r="M117" s="40" t="inlineStr"/>
      <c r="N117" s="40" t="inlineStr">
        <is>
          <t>470.25</t>
        </is>
      </c>
      <c r="O117" s="40" t="inlineStr">
        <is>
          <t>0</t>
        </is>
      </c>
      <c r="P117" s="40" t="inlineStr"/>
      <c r="Q117" s="40" t="inlineStr">
        <is>
          <t>1</t>
        </is>
      </c>
      <c r="R117" s="40" t="inlineStr">
        <is>
          <t>1</t>
        </is>
      </c>
      <c r="S117" s="40" t="inlineStr"/>
      <c r="T117" s="40" t="inlineStr"/>
      <c r="U117" s="40" t="inlineStr"/>
    </row>
    <row r="118">
      <c r="A118" s="38" t="inlineStr">
        <is>
          <t>CASP_PR_117_v1</t>
        </is>
      </c>
      <c r="B118" s="39" t="inlineStr">
        <is>
          <t>Account Maintenance Fees</t>
        </is>
      </c>
      <c r="C118" s="39" t="inlineStr">
        <is>
          <t>Enter Account Maintenance Fees in Malta</t>
        </is>
      </c>
      <c r="D118" s="39" t="inlineStr">
        <is>
          <t>Other Income</t>
        </is>
      </c>
      <c r="E118" s="39" t="inlineStr">
        <is>
          <t>Prudential</t>
        </is>
      </c>
      <c r="F118" s="39" t="b">
        <v>1</v>
      </c>
      <c r="G118" s="39" t="inlineStr"/>
      <c r="H118" s="39" t="inlineStr">
        <is>
          <t>Always applicable</t>
        </is>
      </c>
      <c r="I118" s="39" t="inlineStr">
        <is>
          <t>Required</t>
        </is>
      </c>
      <c r="J118" s="39" t="inlineStr">
        <is>
          <t>array</t>
        </is>
      </c>
      <c r="K118" s="39" t="inlineStr">
        <is>
          <t>number</t>
        </is>
      </c>
      <c r="L118" s="39" t="inlineStr">
        <is>
          <t>currency</t>
        </is>
      </c>
      <c r="M118" s="39" t="inlineStr"/>
      <c r="N118" s="39" t="inlineStr">
        <is>
          <t>7980</t>
        </is>
      </c>
      <c r="O118" s="39" t="inlineStr">
        <is>
          <t>0</t>
        </is>
      </c>
      <c r="P118" s="39" t="inlineStr"/>
      <c r="Q118" s="39" t="inlineStr">
        <is>
          <t>1</t>
        </is>
      </c>
      <c r="R118" s="39" t="inlineStr">
        <is>
          <t>1</t>
        </is>
      </c>
      <c r="S118" s="39" t="inlineStr"/>
      <c r="T118" s="39" t="inlineStr"/>
      <c r="U118" s="39" t="inlineStr"/>
    </row>
    <row r="119">
      <c r="A119" s="26" t="inlineStr">
        <is>
          <t>CASP_PR_118_v1</t>
        </is>
      </c>
      <c r="B119" s="40" t="inlineStr">
        <is>
          <t>Account Maintenance Fees</t>
        </is>
      </c>
      <c r="C119" s="40" t="inlineStr">
        <is>
          <t>Enter Account Maintenance Fees in EU/EEA</t>
        </is>
      </c>
      <c r="D119" s="40" t="inlineStr">
        <is>
          <t>Other Income</t>
        </is>
      </c>
      <c r="E119" s="40" t="inlineStr">
        <is>
          <t>Prudential</t>
        </is>
      </c>
      <c r="F119" s="40" t="b">
        <v>1</v>
      </c>
      <c r="G119" s="40" t="inlineStr"/>
      <c r="H119" s="40" t="inlineStr">
        <is>
          <t>Always applicable</t>
        </is>
      </c>
      <c r="I119" s="40" t="inlineStr">
        <is>
          <t>Required</t>
        </is>
      </c>
      <c r="J119" s="40" t="inlineStr">
        <is>
          <t>array</t>
        </is>
      </c>
      <c r="K119" s="40" t="inlineStr">
        <is>
          <t>number</t>
        </is>
      </c>
      <c r="L119" s="40" t="inlineStr">
        <is>
          <t>currency</t>
        </is>
      </c>
      <c r="M119" s="40" t="inlineStr"/>
      <c r="N119" s="40" t="inlineStr">
        <is>
          <t>150.4</t>
        </is>
      </c>
      <c r="O119" s="40" t="inlineStr">
        <is>
          <t>0</t>
        </is>
      </c>
      <c r="P119" s="40" t="inlineStr"/>
      <c r="Q119" s="40" t="inlineStr">
        <is>
          <t>1</t>
        </is>
      </c>
      <c r="R119" s="40" t="inlineStr">
        <is>
          <t>1</t>
        </is>
      </c>
      <c r="S119" s="40" t="inlineStr"/>
      <c r="T119" s="40" t="inlineStr"/>
      <c r="U119" s="40" t="inlineStr"/>
    </row>
    <row r="120">
      <c r="A120" s="38" t="inlineStr">
        <is>
          <t>CASP_PR_119_v1</t>
        </is>
      </c>
      <c r="B120" s="39" t="inlineStr">
        <is>
          <t>Account Maintenance Fees</t>
        </is>
      </c>
      <c r="C120" s="39" t="inlineStr">
        <is>
          <t>Enter Account Maintenance Fees in RoW</t>
        </is>
      </c>
      <c r="D120" s="39" t="inlineStr">
        <is>
          <t>Other Income</t>
        </is>
      </c>
      <c r="E120" s="39" t="inlineStr">
        <is>
          <t>Prudential</t>
        </is>
      </c>
      <c r="F120" s="39" t="b">
        <v>1</v>
      </c>
      <c r="G120" s="39" t="inlineStr"/>
      <c r="H120" s="39" t="inlineStr">
        <is>
          <t>Always applicable</t>
        </is>
      </c>
      <c r="I120" s="39" t="inlineStr">
        <is>
          <t>Required</t>
        </is>
      </c>
      <c r="J120" s="39" t="inlineStr">
        <is>
          <t>array</t>
        </is>
      </c>
      <c r="K120" s="39" t="inlineStr">
        <is>
          <t>number</t>
        </is>
      </c>
      <c r="L120" s="39" t="inlineStr">
        <is>
          <t>currency</t>
        </is>
      </c>
      <c r="M120" s="39" t="inlineStr"/>
      <c r="N120" s="39" t="inlineStr">
        <is>
          <t>3300</t>
        </is>
      </c>
      <c r="O120" s="39" t="inlineStr">
        <is>
          <t>0</t>
        </is>
      </c>
      <c r="P120" s="39" t="inlineStr"/>
      <c r="Q120" s="39" t="inlineStr">
        <is>
          <t>1</t>
        </is>
      </c>
      <c r="R120" s="39" t="inlineStr">
        <is>
          <t>1</t>
        </is>
      </c>
      <c r="S120" s="39" t="inlineStr"/>
      <c r="T120" s="39" t="inlineStr"/>
      <c r="U120" s="39" t="inlineStr"/>
    </row>
    <row r="121">
      <c r="A121" s="26" t="inlineStr">
        <is>
          <t>CASP_PR_120_v1</t>
        </is>
      </c>
      <c r="B121" s="40" t="inlineStr">
        <is>
          <t>Management Recharge Income</t>
        </is>
      </c>
      <c r="C121" s="40" t="inlineStr">
        <is>
          <t>Enter Management Recharge Income in Malta</t>
        </is>
      </c>
      <c r="D121" s="40" t="inlineStr">
        <is>
          <t>Other Income</t>
        </is>
      </c>
      <c r="E121" s="40" t="inlineStr">
        <is>
          <t>Prudential</t>
        </is>
      </c>
      <c r="F121" s="40" t="b">
        <v>1</v>
      </c>
      <c r="G121" s="40" t="inlineStr"/>
      <c r="H121" s="40" t="inlineStr">
        <is>
          <t>Always applicable</t>
        </is>
      </c>
      <c r="I121" s="40" t="inlineStr">
        <is>
          <t>Required</t>
        </is>
      </c>
      <c r="J121" s="40" t="inlineStr">
        <is>
          <t>array</t>
        </is>
      </c>
      <c r="K121" s="40" t="inlineStr">
        <is>
          <t>number</t>
        </is>
      </c>
      <c r="L121" s="40" t="inlineStr">
        <is>
          <t>currency</t>
        </is>
      </c>
      <c r="M121" s="40" t="inlineStr"/>
      <c r="N121" s="40" t="inlineStr">
        <is>
          <t>2462.3</t>
        </is>
      </c>
      <c r="O121" s="40" t="inlineStr">
        <is>
          <t>0</t>
        </is>
      </c>
      <c r="P121" s="40" t="inlineStr"/>
      <c r="Q121" s="40" t="inlineStr">
        <is>
          <t>1</t>
        </is>
      </c>
      <c r="R121" s="40" t="inlineStr">
        <is>
          <t>1</t>
        </is>
      </c>
      <c r="S121" s="40" t="inlineStr"/>
      <c r="T121" s="40" t="inlineStr"/>
      <c r="U121" s="40" t="inlineStr"/>
    </row>
    <row r="122">
      <c r="A122" s="38" t="inlineStr">
        <is>
          <t>CASP_PR_121_v1</t>
        </is>
      </c>
      <c r="B122" s="39" t="inlineStr">
        <is>
          <t>Management Recharge Income</t>
        </is>
      </c>
      <c r="C122" s="39" t="inlineStr">
        <is>
          <t>Enter Management Recharge Income in EU/EEA</t>
        </is>
      </c>
      <c r="D122" s="39" t="inlineStr">
        <is>
          <t>Other Income</t>
        </is>
      </c>
      <c r="E122" s="39" t="inlineStr">
        <is>
          <t>Prudential</t>
        </is>
      </c>
      <c r="F122" s="39" t="b">
        <v>1</v>
      </c>
      <c r="G122" s="39" t="inlineStr"/>
      <c r="H122" s="39" t="inlineStr">
        <is>
          <t>Always applicable</t>
        </is>
      </c>
      <c r="I122" s="39" t="inlineStr">
        <is>
          <t>Required</t>
        </is>
      </c>
      <c r="J122" s="39" t="inlineStr">
        <is>
          <t>array</t>
        </is>
      </c>
      <c r="K122" s="39" t="inlineStr">
        <is>
          <t>number</t>
        </is>
      </c>
      <c r="L122" s="39" t="inlineStr">
        <is>
          <t>currency</t>
        </is>
      </c>
      <c r="M122" s="39" t="inlineStr"/>
      <c r="N122" s="39" t="inlineStr">
        <is>
          <t>632.5</t>
        </is>
      </c>
      <c r="O122" s="39" t="inlineStr">
        <is>
          <t>0</t>
        </is>
      </c>
      <c r="P122" s="39" t="inlineStr"/>
      <c r="Q122" s="39" t="inlineStr">
        <is>
          <t>1</t>
        </is>
      </c>
      <c r="R122" s="39" t="inlineStr">
        <is>
          <t>1</t>
        </is>
      </c>
      <c r="S122" s="39" t="inlineStr"/>
      <c r="T122" s="39" t="inlineStr"/>
      <c r="U122" s="39" t="inlineStr"/>
    </row>
    <row r="123">
      <c r="A123" s="26" t="inlineStr">
        <is>
          <t>CASP_PR_122_v1</t>
        </is>
      </c>
      <c r="B123" s="40" t="inlineStr">
        <is>
          <t>Management Recharge Income</t>
        </is>
      </c>
      <c r="C123" s="40" t="inlineStr">
        <is>
          <t>Enter Management Recharge Income in RoW</t>
        </is>
      </c>
      <c r="D123" s="40" t="inlineStr">
        <is>
          <t>Other Income</t>
        </is>
      </c>
      <c r="E123" s="40" t="inlineStr">
        <is>
          <t>Prudential</t>
        </is>
      </c>
      <c r="F123" s="40" t="b">
        <v>1</v>
      </c>
      <c r="G123" s="40" t="inlineStr"/>
      <c r="H123" s="40" t="inlineStr">
        <is>
          <t>Always applicable</t>
        </is>
      </c>
      <c r="I123" s="40" t="inlineStr">
        <is>
          <t>Required</t>
        </is>
      </c>
      <c r="J123" s="40" t="inlineStr">
        <is>
          <t>array</t>
        </is>
      </c>
      <c r="K123" s="40" t="inlineStr">
        <is>
          <t>number</t>
        </is>
      </c>
      <c r="L123" s="40" t="inlineStr">
        <is>
          <t>currency</t>
        </is>
      </c>
      <c r="M123" s="40" t="inlineStr"/>
      <c r="N123" s="40" t="inlineStr">
        <is>
          <t>3562.4</t>
        </is>
      </c>
      <c r="O123" s="40" t="inlineStr">
        <is>
          <t>0</t>
        </is>
      </c>
      <c r="P123" s="40" t="inlineStr"/>
      <c r="Q123" s="40" t="inlineStr">
        <is>
          <t>1</t>
        </is>
      </c>
      <c r="R123" s="40" t="inlineStr">
        <is>
          <t>1</t>
        </is>
      </c>
      <c r="S123" s="40" t="inlineStr"/>
      <c r="T123" s="40" t="inlineStr"/>
      <c r="U123" s="40" t="inlineStr"/>
    </row>
    <row r="124">
      <c r="A124" s="38" t="inlineStr">
        <is>
          <t>CASP_PR_123_v1</t>
        </is>
      </c>
      <c r="B124" s="39" t="inlineStr">
        <is>
          <t>Operational Lease Income</t>
        </is>
      </c>
      <c r="C124" s="39" t="inlineStr">
        <is>
          <t>Enter Operational Lease Income in Malta</t>
        </is>
      </c>
      <c r="D124" s="39" t="inlineStr">
        <is>
          <t>Other Income</t>
        </is>
      </c>
      <c r="E124" s="39" t="inlineStr">
        <is>
          <t>Prudential</t>
        </is>
      </c>
      <c r="F124" s="39" t="b">
        <v>1</v>
      </c>
      <c r="G124" s="39" t="inlineStr"/>
      <c r="H124" s="39" t="inlineStr">
        <is>
          <t>Always applicable</t>
        </is>
      </c>
      <c r="I124" s="39" t="inlineStr">
        <is>
          <t>Required</t>
        </is>
      </c>
      <c r="J124" s="39" t="inlineStr">
        <is>
          <t>array</t>
        </is>
      </c>
      <c r="K124" s="39" t="inlineStr">
        <is>
          <t>number</t>
        </is>
      </c>
      <c r="L124" s="39" t="inlineStr">
        <is>
          <t>currency</t>
        </is>
      </c>
      <c r="M124" s="39" t="inlineStr"/>
      <c r="N124" s="39" t="inlineStr">
        <is>
          <t>6216</t>
        </is>
      </c>
      <c r="O124" s="39" t="inlineStr">
        <is>
          <t>0</t>
        </is>
      </c>
      <c r="P124" s="39" t="inlineStr"/>
      <c r="Q124" s="39" t="inlineStr">
        <is>
          <t>1</t>
        </is>
      </c>
      <c r="R124" s="39" t="inlineStr">
        <is>
          <t>1</t>
        </is>
      </c>
      <c r="S124" s="39" t="inlineStr"/>
      <c r="T124" s="39" t="inlineStr"/>
      <c r="U124" s="39" t="inlineStr"/>
    </row>
    <row r="125">
      <c r="A125" s="26" t="inlineStr">
        <is>
          <t>CASP_PR_124_v1</t>
        </is>
      </c>
      <c r="B125" s="40" t="inlineStr">
        <is>
          <t>Operational Lease Income</t>
        </is>
      </c>
      <c r="C125" s="40" t="inlineStr">
        <is>
          <t>Enter Operational Lease Income in EU/EEA</t>
        </is>
      </c>
      <c r="D125" s="40" t="inlineStr">
        <is>
          <t>Other Income</t>
        </is>
      </c>
      <c r="E125" s="40" t="inlineStr">
        <is>
          <t>Prudential</t>
        </is>
      </c>
      <c r="F125" s="40" t="b">
        <v>1</v>
      </c>
      <c r="G125" s="40" t="inlineStr"/>
      <c r="H125" s="40" t="inlineStr">
        <is>
          <t>Always applicable</t>
        </is>
      </c>
      <c r="I125" s="40" t="inlineStr">
        <is>
          <t>Required</t>
        </is>
      </c>
      <c r="J125" s="40" t="inlineStr">
        <is>
          <t>array</t>
        </is>
      </c>
      <c r="K125" s="40" t="inlineStr">
        <is>
          <t>number</t>
        </is>
      </c>
      <c r="L125" s="40" t="inlineStr">
        <is>
          <t>currency</t>
        </is>
      </c>
      <c r="M125" s="40" t="inlineStr"/>
      <c r="N125" s="40" t="inlineStr">
        <is>
          <t>9718</t>
        </is>
      </c>
      <c r="O125" s="40" t="inlineStr">
        <is>
          <t>0</t>
        </is>
      </c>
      <c r="P125" s="40" t="inlineStr"/>
      <c r="Q125" s="40" t="inlineStr">
        <is>
          <t>1</t>
        </is>
      </c>
      <c r="R125" s="40" t="inlineStr">
        <is>
          <t>1</t>
        </is>
      </c>
      <c r="S125" s="40" t="inlineStr"/>
      <c r="T125" s="40" t="inlineStr"/>
      <c r="U125" s="40" t="inlineStr"/>
    </row>
    <row r="126">
      <c r="A126" s="38" t="inlineStr">
        <is>
          <t>CASP_PR_125_v1</t>
        </is>
      </c>
      <c r="B126" s="39" t="inlineStr">
        <is>
          <t>Operational Lease Income</t>
        </is>
      </c>
      <c r="C126" s="39" t="inlineStr">
        <is>
          <t>Enter Operational Lease Income in RoW</t>
        </is>
      </c>
      <c r="D126" s="39" t="inlineStr">
        <is>
          <t>Other Income</t>
        </is>
      </c>
      <c r="E126" s="39" t="inlineStr">
        <is>
          <t>Prudential</t>
        </is>
      </c>
      <c r="F126" s="39" t="b">
        <v>1</v>
      </c>
      <c r="G126" s="39" t="inlineStr"/>
      <c r="H126" s="39" t="inlineStr">
        <is>
          <t>Always applicable</t>
        </is>
      </c>
      <c r="I126" s="39" t="inlineStr">
        <is>
          <t>Required</t>
        </is>
      </c>
      <c r="J126" s="39" t="inlineStr">
        <is>
          <t>array</t>
        </is>
      </c>
      <c r="K126" s="39" t="inlineStr">
        <is>
          <t>number</t>
        </is>
      </c>
      <c r="L126" s="39" t="inlineStr">
        <is>
          <t>currency</t>
        </is>
      </c>
      <c r="M126" s="39" t="inlineStr"/>
      <c r="N126" s="39" t="inlineStr">
        <is>
          <t>924</t>
        </is>
      </c>
      <c r="O126" s="39" t="inlineStr">
        <is>
          <t>0</t>
        </is>
      </c>
      <c r="P126" s="39" t="inlineStr"/>
      <c r="Q126" s="39" t="inlineStr">
        <is>
          <t>1</t>
        </is>
      </c>
      <c r="R126" s="39" t="inlineStr">
        <is>
          <t>1</t>
        </is>
      </c>
      <c r="S126" s="39" t="inlineStr"/>
      <c r="T126" s="39" t="inlineStr"/>
      <c r="U126" s="39" t="inlineStr"/>
    </row>
    <row r="127">
      <c r="A127" s="26" t="inlineStr">
        <is>
          <t>CASP_PR_126_v1</t>
        </is>
      </c>
      <c r="B127" s="40" t="inlineStr">
        <is>
          <t>Other Remaining Income</t>
        </is>
      </c>
      <c r="C127" s="40" t="inlineStr">
        <is>
          <t>Enter Other Remaining Income in Malta</t>
        </is>
      </c>
      <c r="D127" s="40" t="inlineStr">
        <is>
          <t>Other Income</t>
        </is>
      </c>
      <c r="E127" s="40" t="inlineStr">
        <is>
          <t>Prudential</t>
        </is>
      </c>
      <c r="F127" s="40" t="b">
        <v>1</v>
      </c>
      <c r="G127" s="40" t="inlineStr"/>
      <c r="H127" s="40" t="inlineStr">
        <is>
          <t>Always applicable</t>
        </is>
      </c>
      <c r="I127" s="40" t="inlineStr">
        <is>
          <t>Required</t>
        </is>
      </c>
      <c r="J127" s="40" t="inlineStr">
        <is>
          <t>array</t>
        </is>
      </c>
      <c r="K127" s="40" t="inlineStr">
        <is>
          <t>number</t>
        </is>
      </c>
      <c r="L127" s="40" t="inlineStr">
        <is>
          <t>currency</t>
        </is>
      </c>
      <c r="M127" s="40" t="inlineStr"/>
      <c r="N127" s="40" t="inlineStr">
        <is>
          <t>840.8</t>
        </is>
      </c>
      <c r="O127" s="40" t="inlineStr">
        <is>
          <t>0</t>
        </is>
      </c>
      <c r="P127" s="40" t="inlineStr"/>
      <c r="Q127" s="40" t="inlineStr">
        <is>
          <t>1</t>
        </is>
      </c>
      <c r="R127" s="40" t="inlineStr">
        <is>
          <t>1</t>
        </is>
      </c>
      <c r="S127" s="40" t="inlineStr"/>
      <c r="T127" s="40" t="inlineStr"/>
      <c r="U127" s="40" t="inlineStr"/>
    </row>
    <row r="128">
      <c r="A128" s="38" t="inlineStr">
        <is>
          <t>CASP_PR_127_v1</t>
        </is>
      </c>
      <c r="B128" s="39" t="inlineStr">
        <is>
          <t>Other Remaining Income</t>
        </is>
      </c>
      <c r="C128" s="39" t="inlineStr">
        <is>
          <t>Enter Other Remaining Income in EU/EEA</t>
        </is>
      </c>
      <c r="D128" s="39" t="inlineStr">
        <is>
          <t>Other Income</t>
        </is>
      </c>
      <c r="E128" s="39" t="inlineStr">
        <is>
          <t>Prudential</t>
        </is>
      </c>
      <c r="F128" s="39" t="b">
        <v>1</v>
      </c>
      <c r="G128" s="39" t="inlineStr"/>
      <c r="H128" s="39" t="inlineStr">
        <is>
          <t>Always applicable</t>
        </is>
      </c>
      <c r="I128" s="39" t="inlineStr">
        <is>
          <t>Required</t>
        </is>
      </c>
      <c r="J128" s="39" t="inlineStr">
        <is>
          <t>array</t>
        </is>
      </c>
      <c r="K128" s="39" t="inlineStr">
        <is>
          <t>number</t>
        </is>
      </c>
      <c r="L128" s="39" t="inlineStr">
        <is>
          <t>currency</t>
        </is>
      </c>
      <c r="M128" s="39" t="inlineStr"/>
      <c r="N128" s="39" t="inlineStr">
        <is>
          <t>95</t>
        </is>
      </c>
      <c r="O128" s="39" t="inlineStr">
        <is>
          <t>0</t>
        </is>
      </c>
      <c r="P128" s="39" t="inlineStr"/>
      <c r="Q128" s="39" t="inlineStr">
        <is>
          <t>1</t>
        </is>
      </c>
      <c r="R128" s="39" t="inlineStr">
        <is>
          <t>1</t>
        </is>
      </c>
      <c r="S128" s="39" t="inlineStr"/>
      <c r="T128" s="39" t="inlineStr"/>
      <c r="U128" s="39" t="inlineStr"/>
    </row>
    <row r="129">
      <c r="A129" s="26" t="inlineStr">
        <is>
          <t>CASP_PR_128_v1</t>
        </is>
      </c>
      <c r="B129" s="40" t="inlineStr">
        <is>
          <t>Other Remaining Income</t>
        </is>
      </c>
      <c r="C129" s="40" t="inlineStr">
        <is>
          <t>Enter Other Remaining Income in RoW</t>
        </is>
      </c>
      <c r="D129" s="40" t="inlineStr">
        <is>
          <t>Other Income</t>
        </is>
      </c>
      <c r="E129" s="40" t="inlineStr">
        <is>
          <t>Prudential</t>
        </is>
      </c>
      <c r="F129" s="40" t="b">
        <v>1</v>
      </c>
      <c r="G129" s="40" t="inlineStr"/>
      <c r="H129" s="40" t="inlineStr">
        <is>
          <t>Always applicable</t>
        </is>
      </c>
      <c r="I129" s="40" t="inlineStr">
        <is>
          <t>Required</t>
        </is>
      </c>
      <c r="J129" s="40" t="inlineStr">
        <is>
          <t>array</t>
        </is>
      </c>
      <c r="K129" s="40" t="inlineStr">
        <is>
          <t>number</t>
        </is>
      </c>
      <c r="L129" s="40" t="inlineStr">
        <is>
          <t>currency</t>
        </is>
      </c>
      <c r="M129" s="40" t="inlineStr"/>
      <c r="N129" s="40" t="inlineStr">
        <is>
          <t>5675.25</t>
        </is>
      </c>
      <c r="O129" s="40" t="inlineStr">
        <is>
          <t>0</t>
        </is>
      </c>
      <c r="P129" s="40" t="inlineStr"/>
      <c r="Q129" s="40" t="inlineStr">
        <is>
          <t>1</t>
        </is>
      </c>
      <c r="R129" s="40" t="inlineStr">
        <is>
          <t>1</t>
        </is>
      </c>
      <c r="S129" s="40" t="inlineStr"/>
      <c r="T129" s="40" t="inlineStr"/>
      <c r="U129" s="40" t="inlineStr"/>
    </row>
    <row r="130">
      <c r="A130" s="38" t="inlineStr">
        <is>
          <t>CASP_PR_129_v1</t>
        </is>
      </c>
      <c r="B130" s="39" t="inlineStr">
        <is>
          <t>Details on Other Remaining Income</t>
        </is>
      </c>
      <c r="C130" s="39" t="inlineStr">
        <is>
          <t>Enter Details on Other Remaining Income</t>
        </is>
      </c>
      <c r="D130" s="39" t="inlineStr">
        <is>
          <t>Other Income</t>
        </is>
      </c>
      <c r="E130" s="39" t="inlineStr">
        <is>
          <t>Prudential</t>
        </is>
      </c>
      <c r="F130" s="39" t="b">
        <v>0</v>
      </c>
      <c r="G130" s="39" t="inlineStr">
        <is>
          <t>SUM(CASP_PR_126, CASP_PR_127, CASP_PR_128) &gt; 0</t>
        </is>
      </c>
      <c r="H130" s="39" t="inlineStr">
        <is>
          <t>The total of “Other Remaining Income” (CASP_PR_126), “Other Remaining Income” (CASP_PR_127), “Other Remaining Income” (CASP_PR_128) is greater than 0</t>
        </is>
      </c>
      <c r="I130" s="39" t="inlineStr">
        <is>
          <t>Conditional</t>
        </is>
      </c>
      <c r="J130" s="39" t="inlineStr">
        <is>
          <t>string</t>
        </is>
      </c>
      <c r="K130" s="39" t="inlineStr"/>
      <c r="L130" s="39" t="inlineStr"/>
      <c r="M130" s="39" t="inlineStr"/>
      <c r="N130" s="39" t="inlineStr">
        <is>
          <t>This is a result of miscellaneous operational items not arising in the ordinary course of business activities</t>
        </is>
      </c>
      <c r="O130" s="39" t="inlineStr"/>
      <c r="P130" s="39" t="inlineStr"/>
      <c r="Q130" s="39" t="inlineStr"/>
      <c r="R130" s="39" t="inlineStr"/>
      <c r="S130" s="39" t="inlineStr"/>
      <c r="T130" s="39" t="inlineStr"/>
      <c r="U130" s="39" t="inlineStr"/>
    </row>
    <row r="131">
      <c r="A131" s="26" t="inlineStr">
        <is>
          <t>CASP_PR_130_v1</t>
        </is>
      </c>
      <c r="B131" s="40" t="inlineStr">
        <is>
          <t>Gain on Disposal of Assets</t>
        </is>
      </c>
      <c r="C131" s="40" t="inlineStr">
        <is>
          <t>Enter Gain on Disposal of Assets</t>
        </is>
      </c>
      <c r="D131" s="40" t="inlineStr">
        <is>
          <t>Other Income</t>
        </is>
      </c>
      <c r="E131" s="40" t="inlineStr">
        <is>
          <t>Prudential</t>
        </is>
      </c>
      <c r="F131" s="40" t="b">
        <v>1</v>
      </c>
      <c r="G131" s="40" t="inlineStr"/>
      <c r="H131" s="40" t="inlineStr">
        <is>
          <t>Always applicable</t>
        </is>
      </c>
      <c r="I131" s="40" t="inlineStr">
        <is>
          <t>Required</t>
        </is>
      </c>
      <c r="J131" s="40" t="inlineStr">
        <is>
          <t>array</t>
        </is>
      </c>
      <c r="K131" s="40" t="inlineStr">
        <is>
          <t>number</t>
        </is>
      </c>
      <c r="L131" s="40" t="inlineStr">
        <is>
          <t>currency</t>
        </is>
      </c>
      <c r="M131" s="40" t="inlineStr"/>
      <c r="N131" s="40" t="inlineStr">
        <is>
          <t>261.9</t>
        </is>
      </c>
      <c r="O131" s="40" t="inlineStr">
        <is>
          <t>0</t>
        </is>
      </c>
      <c r="P131" s="40" t="inlineStr"/>
      <c r="Q131" s="40" t="inlineStr">
        <is>
          <t>1</t>
        </is>
      </c>
      <c r="R131" s="40" t="inlineStr">
        <is>
          <t>1</t>
        </is>
      </c>
      <c r="S131" s="40" t="inlineStr"/>
      <c r="T131" s="40" t="inlineStr"/>
      <c r="U131" s="40" t="inlineStr"/>
    </row>
    <row r="132">
      <c r="A132" s="38" t="inlineStr">
        <is>
          <t>CASP_PR_131_v1</t>
        </is>
      </c>
      <c r="B132" s="39" t="inlineStr">
        <is>
          <t>Gain on Disposal of Assets</t>
        </is>
      </c>
      <c r="C132" s="39" t="inlineStr">
        <is>
          <t>Enter Gain on Disposal of Assets</t>
        </is>
      </c>
      <c r="D132" s="39" t="inlineStr">
        <is>
          <t>Other Income</t>
        </is>
      </c>
      <c r="E132" s="39" t="inlineStr">
        <is>
          <t>Prudential</t>
        </is>
      </c>
      <c r="F132" s="39" t="b">
        <v>1</v>
      </c>
      <c r="G132" s="39" t="inlineStr"/>
      <c r="H132" s="39" t="inlineStr">
        <is>
          <t>Always applicable</t>
        </is>
      </c>
      <c r="I132" s="39" t="inlineStr">
        <is>
          <t>Required</t>
        </is>
      </c>
      <c r="J132" s="39" t="inlineStr">
        <is>
          <t>array</t>
        </is>
      </c>
      <c r="K132" s="39" t="inlineStr">
        <is>
          <t>number</t>
        </is>
      </c>
      <c r="L132" s="39" t="inlineStr">
        <is>
          <t>currency</t>
        </is>
      </c>
      <c r="M132" s="39" t="inlineStr"/>
      <c r="N132" s="39" t="inlineStr">
        <is>
          <t>262.9</t>
        </is>
      </c>
      <c r="O132" s="39" t="inlineStr">
        <is>
          <t>0</t>
        </is>
      </c>
      <c r="P132" s="39" t="inlineStr"/>
      <c r="Q132" s="39" t="inlineStr">
        <is>
          <t>1</t>
        </is>
      </c>
      <c r="R132" s="39" t="inlineStr">
        <is>
          <t>1</t>
        </is>
      </c>
      <c r="S132" s="39" t="inlineStr"/>
      <c r="T132" s="39" t="inlineStr"/>
      <c r="U132" s="39" t="inlineStr"/>
    </row>
    <row r="133">
      <c r="A133" s="26" t="inlineStr">
        <is>
          <t>CASP_PR_132_v1</t>
        </is>
      </c>
      <c r="B133" s="40" t="inlineStr">
        <is>
          <t>Gain on Disposal of Assets</t>
        </is>
      </c>
      <c r="C133" s="40" t="inlineStr">
        <is>
          <t>Enter Gain on Disposal of Assets</t>
        </is>
      </c>
      <c r="D133" s="40" t="inlineStr">
        <is>
          <t>Other Income</t>
        </is>
      </c>
      <c r="E133" s="40" t="inlineStr">
        <is>
          <t>Prudential</t>
        </is>
      </c>
      <c r="F133" s="40" t="b">
        <v>1</v>
      </c>
      <c r="G133" s="40" t="inlineStr"/>
      <c r="H133" s="40" t="inlineStr">
        <is>
          <t>Always applicable</t>
        </is>
      </c>
      <c r="I133" s="40" t="inlineStr">
        <is>
          <t>Required</t>
        </is>
      </c>
      <c r="J133" s="40" t="inlineStr">
        <is>
          <t>array</t>
        </is>
      </c>
      <c r="K133" s="40" t="inlineStr">
        <is>
          <t>number</t>
        </is>
      </c>
      <c r="L133" s="40" t="inlineStr">
        <is>
          <t>currency</t>
        </is>
      </c>
      <c r="M133" s="40" t="inlineStr"/>
      <c r="N133" s="40" t="inlineStr">
        <is>
          <t>263.9</t>
        </is>
      </c>
      <c r="O133" s="40" t="inlineStr">
        <is>
          <t>0</t>
        </is>
      </c>
      <c r="P133" s="40" t="inlineStr"/>
      <c r="Q133" s="40" t="inlineStr">
        <is>
          <t>1</t>
        </is>
      </c>
      <c r="R133" s="40" t="inlineStr">
        <is>
          <t>1</t>
        </is>
      </c>
      <c r="S133" s="40" t="inlineStr"/>
      <c r="T133" s="40" t="inlineStr"/>
      <c r="U133" s="40" t="inlineStr"/>
    </row>
    <row r="134">
      <c r="A134" s="38" t="inlineStr">
        <is>
          <t>CASP_PR_133_v1</t>
        </is>
      </c>
      <c r="B134" s="39" t="inlineStr">
        <is>
          <t>Unrealised Gain on financial assets measured at fair value through profit or loss</t>
        </is>
      </c>
      <c r="C134" s="39" t="inlineStr">
        <is>
          <t>Enter Unrealised Gain on financial assets measured at fair value through profit or loss in Malta</t>
        </is>
      </c>
      <c r="D134" s="39" t="inlineStr">
        <is>
          <t>Finance Income</t>
        </is>
      </c>
      <c r="E134" s="39" t="inlineStr">
        <is>
          <t>Prudential</t>
        </is>
      </c>
      <c r="F134" s="39" t="b">
        <v>1</v>
      </c>
      <c r="G134" s="39" t="inlineStr"/>
      <c r="H134" s="39" t="inlineStr">
        <is>
          <t>Always applicable</t>
        </is>
      </c>
      <c r="I134" s="39" t="inlineStr">
        <is>
          <t>Required</t>
        </is>
      </c>
      <c r="J134" s="39" t="inlineStr">
        <is>
          <t>array</t>
        </is>
      </c>
      <c r="K134" s="39" t="inlineStr">
        <is>
          <t>number</t>
        </is>
      </c>
      <c r="L134" s="39" t="inlineStr">
        <is>
          <t>currency</t>
        </is>
      </c>
      <c r="M134" s="39" t="inlineStr"/>
      <c r="N134" s="39" t="inlineStr">
        <is>
          <t>10800</t>
        </is>
      </c>
      <c r="O134" s="39" t="inlineStr">
        <is>
          <t>0</t>
        </is>
      </c>
      <c r="P134" s="39" t="inlineStr"/>
      <c r="Q134" s="39" t="inlineStr">
        <is>
          <t>1</t>
        </is>
      </c>
      <c r="R134" s="39" t="inlineStr">
        <is>
          <t>1</t>
        </is>
      </c>
      <c r="S134" s="39" t="inlineStr"/>
      <c r="T134" s="39" t="inlineStr"/>
      <c r="U134" s="39" t="inlineStr"/>
    </row>
    <row r="135">
      <c r="A135" s="26" t="inlineStr">
        <is>
          <t>CASP_PR_134_v1</t>
        </is>
      </c>
      <c r="B135" s="40" t="inlineStr">
        <is>
          <t>Unrealised Gain on financial assets measured at fair value through profit or loss</t>
        </is>
      </c>
      <c r="C135" s="40" t="inlineStr">
        <is>
          <t>Enter Unrealised Gain on financial assets measured at fair value through profit or loss in EU/EEA</t>
        </is>
      </c>
      <c r="D135" s="40" t="inlineStr">
        <is>
          <t>Finance Income</t>
        </is>
      </c>
      <c r="E135" s="40" t="inlineStr">
        <is>
          <t>Prudential</t>
        </is>
      </c>
      <c r="F135" s="40" t="b">
        <v>1</v>
      </c>
      <c r="G135" s="40" t="inlineStr"/>
      <c r="H135" s="40" t="inlineStr">
        <is>
          <t>Always applicable</t>
        </is>
      </c>
      <c r="I135" s="40" t="inlineStr">
        <is>
          <t>Required</t>
        </is>
      </c>
      <c r="J135" s="40" t="inlineStr">
        <is>
          <t>array</t>
        </is>
      </c>
      <c r="K135" s="40" t="inlineStr">
        <is>
          <t>number</t>
        </is>
      </c>
      <c r="L135" s="40" t="inlineStr">
        <is>
          <t>currency</t>
        </is>
      </c>
      <c r="M135" s="40" t="inlineStr"/>
      <c r="N135" s="40" t="inlineStr">
        <is>
          <t>3450</t>
        </is>
      </c>
      <c r="O135" s="40" t="inlineStr">
        <is>
          <t>0</t>
        </is>
      </c>
      <c r="P135" s="40" t="inlineStr"/>
      <c r="Q135" s="40" t="inlineStr">
        <is>
          <t>1</t>
        </is>
      </c>
      <c r="R135" s="40" t="inlineStr">
        <is>
          <t>1</t>
        </is>
      </c>
      <c r="S135" s="40" t="inlineStr"/>
      <c r="T135" s="40" t="inlineStr"/>
      <c r="U135" s="40" t="inlineStr"/>
    </row>
    <row r="136">
      <c r="A136" s="38" t="inlineStr">
        <is>
          <t>CASP_PR_135_v1</t>
        </is>
      </c>
      <c r="B136" s="39" t="inlineStr">
        <is>
          <t>Unrealised Gain on financial assets measured at fair value through profit or loss</t>
        </is>
      </c>
      <c r="C136" s="39" t="inlineStr">
        <is>
          <t>Enter Unrealised Gain on financial assets measured at fair value through profit or loss in RoW</t>
        </is>
      </c>
      <c r="D136" s="39" t="inlineStr">
        <is>
          <t>Finance Income</t>
        </is>
      </c>
      <c r="E136" s="39" t="inlineStr">
        <is>
          <t>Prudential</t>
        </is>
      </c>
      <c r="F136" s="39" t="b">
        <v>1</v>
      </c>
      <c r="G136" s="39" t="inlineStr"/>
      <c r="H136" s="39" t="inlineStr">
        <is>
          <t>Always applicable</t>
        </is>
      </c>
      <c r="I136" s="39" t="inlineStr">
        <is>
          <t>Required</t>
        </is>
      </c>
      <c r="J136" s="39" t="inlineStr">
        <is>
          <t>array</t>
        </is>
      </c>
      <c r="K136" s="39" t="inlineStr">
        <is>
          <t>number</t>
        </is>
      </c>
      <c r="L136" s="39" t="inlineStr">
        <is>
          <t>currency</t>
        </is>
      </c>
      <c r="M136" s="39" t="inlineStr"/>
      <c r="N136" s="39" t="inlineStr">
        <is>
          <t>720.75</t>
        </is>
      </c>
      <c r="O136" s="39" t="inlineStr">
        <is>
          <t>0</t>
        </is>
      </c>
      <c r="P136" s="39" t="inlineStr"/>
      <c r="Q136" s="39" t="inlineStr">
        <is>
          <t>1</t>
        </is>
      </c>
      <c r="R136" s="39" t="inlineStr">
        <is>
          <t>1</t>
        </is>
      </c>
      <c r="S136" s="39" t="inlineStr"/>
      <c r="T136" s="39" t="inlineStr"/>
      <c r="U136" s="39" t="inlineStr"/>
    </row>
    <row r="137">
      <c r="A137" s="26" t="inlineStr">
        <is>
          <t>CASP_PR_136_v1</t>
        </is>
      </c>
      <c r="B137" s="40" t="inlineStr">
        <is>
          <t>Realised Gain on financial assets measured at fair value through profit or loss</t>
        </is>
      </c>
      <c r="C137" s="40" t="inlineStr">
        <is>
          <t>Enter Realised Gain on financial assets measured at fair value through profit or loss in Malta</t>
        </is>
      </c>
      <c r="D137" s="40" t="inlineStr">
        <is>
          <t>Finance Income</t>
        </is>
      </c>
      <c r="E137" s="40" t="inlineStr">
        <is>
          <t>Prudential</t>
        </is>
      </c>
      <c r="F137" s="40" t="b">
        <v>1</v>
      </c>
      <c r="G137" s="40" t="inlineStr"/>
      <c r="H137" s="40" t="inlineStr">
        <is>
          <t>Always applicable</t>
        </is>
      </c>
      <c r="I137" s="40" t="inlineStr">
        <is>
          <t>Required</t>
        </is>
      </c>
      <c r="J137" s="40" t="inlineStr">
        <is>
          <t>array</t>
        </is>
      </c>
      <c r="K137" s="40" t="inlineStr">
        <is>
          <t>number</t>
        </is>
      </c>
      <c r="L137" s="40" t="inlineStr">
        <is>
          <t>currency</t>
        </is>
      </c>
      <c r="M137" s="40" t="inlineStr"/>
      <c r="N137" s="40" t="inlineStr">
        <is>
          <t>180</t>
        </is>
      </c>
      <c r="O137" s="40" t="inlineStr">
        <is>
          <t>0</t>
        </is>
      </c>
      <c r="P137" s="40" t="inlineStr"/>
      <c r="Q137" s="40" t="inlineStr">
        <is>
          <t>1</t>
        </is>
      </c>
      <c r="R137" s="40" t="inlineStr">
        <is>
          <t>1</t>
        </is>
      </c>
      <c r="S137" s="40" t="inlineStr"/>
      <c r="T137" s="40" t="inlineStr"/>
      <c r="U137" s="40" t="inlineStr"/>
    </row>
    <row r="138">
      <c r="A138" s="38" t="inlineStr">
        <is>
          <t>CASP_PR_137_v1</t>
        </is>
      </c>
      <c r="B138" s="39" t="inlineStr">
        <is>
          <t>Realised Gain on financial assets measured at fair value through profit or loss</t>
        </is>
      </c>
      <c r="C138" s="39" t="inlineStr">
        <is>
          <t>Enter Realised Gain on financial assets measured at fair value through profit or loss in EU/EEA</t>
        </is>
      </c>
      <c r="D138" s="39" t="inlineStr">
        <is>
          <t>Finance Income</t>
        </is>
      </c>
      <c r="E138" s="39" t="inlineStr">
        <is>
          <t>Prudential</t>
        </is>
      </c>
      <c r="F138" s="39" t="b">
        <v>1</v>
      </c>
      <c r="G138" s="39" t="inlineStr"/>
      <c r="H138" s="39" t="inlineStr">
        <is>
          <t>Always applicable</t>
        </is>
      </c>
      <c r="I138" s="39" t="inlineStr">
        <is>
          <t>Required</t>
        </is>
      </c>
      <c r="J138" s="39" t="inlineStr">
        <is>
          <t>array</t>
        </is>
      </c>
      <c r="K138" s="39" t="inlineStr">
        <is>
          <t>number</t>
        </is>
      </c>
      <c r="L138" s="39" t="inlineStr">
        <is>
          <t>currency</t>
        </is>
      </c>
      <c r="M138" s="39" t="inlineStr"/>
      <c r="N138" s="39" t="inlineStr">
        <is>
          <t>6420.5</t>
        </is>
      </c>
      <c r="O138" s="39" t="inlineStr">
        <is>
          <t>0</t>
        </is>
      </c>
      <c r="P138" s="39" t="inlineStr"/>
      <c r="Q138" s="39" t="inlineStr">
        <is>
          <t>1</t>
        </is>
      </c>
      <c r="R138" s="39" t="inlineStr">
        <is>
          <t>1</t>
        </is>
      </c>
      <c r="S138" s="39" t="inlineStr"/>
      <c r="T138" s="39" t="inlineStr"/>
      <c r="U138" s="39" t="inlineStr"/>
    </row>
    <row r="139">
      <c r="A139" s="26" t="inlineStr">
        <is>
          <t>CASP_PR_138_v1</t>
        </is>
      </c>
      <c r="B139" s="40" t="inlineStr">
        <is>
          <t>Realised Gain on financial assets measured at fair value through profit or loss</t>
        </is>
      </c>
      <c r="C139" s="40" t="inlineStr">
        <is>
          <t>Enter Realised Gain on financial assets measured at fair value through profit or loss in RoW</t>
        </is>
      </c>
      <c r="D139" s="40" t="inlineStr">
        <is>
          <t>Finance Income</t>
        </is>
      </c>
      <c r="E139" s="40" t="inlineStr">
        <is>
          <t>Prudential</t>
        </is>
      </c>
      <c r="F139" s="40" t="b">
        <v>1</v>
      </c>
      <c r="G139" s="40" t="inlineStr"/>
      <c r="H139" s="40" t="inlineStr">
        <is>
          <t>Always applicable</t>
        </is>
      </c>
      <c r="I139" s="40" t="inlineStr">
        <is>
          <t>Required</t>
        </is>
      </c>
      <c r="J139" s="40" t="inlineStr">
        <is>
          <t>array</t>
        </is>
      </c>
      <c r="K139" s="40" t="inlineStr">
        <is>
          <t>number</t>
        </is>
      </c>
      <c r="L139" s="40" t="inlineStr">
        <is>
          <t>currency</t>
        </is>
      </c>
      <c r="M139" s="40" t="inlineStr"/>
      <c r="N139" s="40" t="inlineStr">
        <is>
          <t>990.99</t>
        </is>
      </c>
      <c r="O139" s="40" t="inlineStr">
        <is>
          <t>0</t>
        </is>
      </c>
      <c r="P139" s="40" t="inlineStr"/>
      <c r="Q139" s="40" t="inlineStr">
        <is>
          <t>1</t>
        </is>
      </c>
      <c r="R139" s="40" t="inlineStr">
        <is>
          <t>1</t>
        </is>
      </c>
      <c r="S139" s="40" t="inlineStr"/>
      <c r="T139" s="40" t="inlineStr"/>
      <c r="U139" s="40" t="inlineStr"/>
    </row>
    <row r="140">
      <c r="A140" s="38" t="inlineStr">
        <is>
          <t>CASP_PR_139_v1</t>
        </is>
      </c>
      <c r="B140" s="39" t="inlineStr">
        <is>
          <t>Realised Gain on foreign exchange differences</t>
        </is>
      </c>
      <c r="C140" s="39" t="inlineStr">
        <is>
          <t>Enter Realised Gain on foreign exchange differences in Malta</t>
        </is>
      </c>
      <c r="D140" s="39" t="inlineStr">
        <is>
          <t>Finance Income</t>
        </is>
      </c>
      <c r="E140" s="39" t="inlineStr">
        <is>
          <t>Prudential</t>
        </is>
      </c>
      <c r="F140" s="39" t="b">
        <v>1</v>
      </c>
      <c r="G140" s="39" t="inlineStr"/>
      <c r="H140" s="39" t="inlineStr">
        <is>
          <t>Always applicable</t>
        </is>
      </c>
      <c r="I140" s="39" t="inlineStr">
        <is>
          <t>Required</t>
        </is>
      </c>
      <c r="J140" s="39" t="inlineStr">
        <is>
          <t>array</t>
        </is>
      </c>
      <c r="K140" s="39" t="inlineStr">
        <is>
          <t>number</t>
        </is>
      </c>
      <c r="L140" s="39" t="inlineStr">
        <is>
          <t>currency</t>
        </is>
      </c>
      <c r="M140" s="39" t="inlineStr"/>
      <c r="N140" s="39" t="inlineStr">
        <is>
          <t>410.6</t>
        </is>
      </c>
      <c r="O140" s="39" t="inlineStr">
        <is>
          <t>0</t>
        </is>
      </c>
      <c r="P140" s="39" t="inlineStr"/>
      <c r="Q140" s="39" t="inlineStr">
        <is>
          <t>1</t>
        </is>
      </c>
      <c r="R140" s="39" t="inlineStr">
        <is>
          <t>1</t>
        </is>
      </c>
      <c r="S140" s="39" t="inlineStr"/>
      <c r="T140" s="39" t="inlineStr"/>
      <c r="U140" s="39" t="inlineStr"/>
    </row>
    <row r="141">
      <c r="A141" s="26" t="inlineStr">
        <is>
          <t>CASP_PR_140_v1</t>
        </is>
      </c>
      <c r="B141" s="40" t="inlineStr">
        <is>
          <t>Realised Gain on foreign exchange differences</t>
        </is>
      </c>
      <c r="C141" s="40" t="inlineStr">
        <is>
          <t>Enter Realised Gain on foreign exchange differences in EU/EEA</t>
        </is>
      </c>
      <c r="D141" s="40" t="inlineStr">
        <is>
          <t>Finance Income</t>
        </is>
      </c>
      <c r="E141" s="40" t="inlineStr">
        <is>
          <t>Prudential</t>
        </is>
      </c>
      <c r="F141" s="40" t="b">
        <v>1</v>
      </c>
      <c r="G141" s="40" t="inlineStr"/>
      <c r="H141" s="40" t="inlineStr">
        <is>
          <t>Always applicable</t>
        </is>
      </c>
      <c r="I141" s="40" t="inlineStr">
        <is>
          <t>Required</t>
        </is>
      </c>
      <c r="J141" s="40" t="inlineStr">
        <is>
          <t>array</t>
        </is>
      </c>
      <c r="K141" s="40" t="inlineStr">
        <is>
          <t>number</t>
        </is>
      </c>
      <c r="L141" s="40" t="inlineStr">
        <is>
          <t>currency</t>
        </is>
      </c>
      <c r="M141" s="40" t="inlineStr"/>
      <c r="N141" s="40" t="inlineStr">
        <is>
          <t>2150</t>
        </is>
      </c>
      <c r="O141" s="40" t="inlineStr">
        <is>
          <t>0</t>
        </is>
      </c>
      <c r="P141" s="40" t="inlineStr"/>
      <c r="Q141" s="40" t="inlineStr">
        <is>
          <t>1</t>
        </is>
      </c>
      <c r="R141" s="40" t="inlineStr">
        <is>
          <t>1</t>
        </is>
      </c>
      <c r="S141" s="40" t="inlineStr"/>
      <c r="T141" s="40" t="inlineStr"/>
      <c r="U141" s="40" t="inlineStr"/>
    </row>
    <row r="142">
      <c r="A142" s="38" t="inlineStr">
        <is>
          <t>CASP_PR_141_v1</t>
        </is>
      </c>
      <c r="B142" s="39" t="inlineStr">
        <is>
          <t>Realised Gain on foreign exchange differences</t>
        </is>
      </c>
      <c r="C142" s="39" t="inlineStr">
        <is>
          <t>Enter Realised Gain on foreign exchange differences in RoW</t>
        </is>
      </c>
      <c r="D142" s="39" t="inlineStr">
        <is>
          <t>Finance Income</t>
        </is>
      </c>
      <c r="E142" s="39" t="inlineStr">
        <is>
          <t>Prudential</t>
        </is>
      </c>
      <c r="F142" s="39" t="b">
        <v>1</v>
      </c>
      <c r="G142" s="39" t="inlineStr"/>
      <c r="H142" s="39" t="inlineStr">
        <is>
          <t>Always applicable</t>
        </is>
      </c>
      <c r="I142" s="39" t="inlineStr">
        <is>
          <t>Required</t>
        </is>
      </c>
      <c r="J142" s="39" t="inlineStr">
        <is>
          <t>array</t>
        </is>
      </c>
      <c r="K142" s="39" t="inlineStr">
        <is>
          <t>number</t>
        </is>
      </c>
      <c r="L142" s="39" t="inlineStr">
        <is>
          <t>currency</t>
        </is>
      </c>
      <c r="M142" s="39" t="inlineStr"/>
      <c r="N142" s="39" t="inlineStr">
        <is>
          <t>870</t>
        </is>
      </c>
      <c r="O142" s="39" t="inlineStr">
        <is>
          <t>0</t>
        </is>
      </c>
      <c r="P142" s="39" t="inlineStr"/>
      <c r="Q142" s="39" t="inlineStr">
        <is>
          <t>1</t>
        </is>
      </c>
      <c r="R142" s="39" t="inlineStr">
        <is>
          <t>1</t>
        </is>
      </c>
      <c r="S142" s="39" t="inlineStr"/>
      <c r="T142" s="39" t="inlineStr"/>
      <c r="U142" s="39" t="inlineStr"/>
    </row>
    <row r="143">
      <c r="A143" s="26" t="inlineStr">
        <is>
          <t>CASP_PR_142_v1</t>
        </is>
      </c>
      <c r="B143" s="40" t="inlineStr">
        <is>
          <t>Unrealised Gain on foreign exchange differences</t>
        </is>
      </c>
      <c r="C143" s="40" t="inlineStr">
        <is>
          <t>Enter Unrealised Gain on foreign exchange differences in Malta</t>
        </is>
      </c>
      <c r="D143" s="40" t="inlineStr">
        <is>
          <t>Finance Income</t>
        </is>
      </c>
      <c r="E143" s="40" t="inlineStr">
        <is>
          <t>Prudential</t>
        </is>
      </c>
      <c r="F143" s="40" t="b">
        <v>1</v>
      </c>
      <c r="G143" s="40" t="inlineStr"/>
      <c r="H143" s="40" t="inlineStr">
        <is>
          <t>Always applicable</t>
        </is>
      </c>
      <c r="I143" s="40" t="inlineStr">
        <is>
          <t>Required</t>
        </is>
      </c>
      <c r="J143" s="40" t="inlineStr">
        <is>
          <t>array</t>
        </is>
      </c>
      <c r="K143" s="40" t="inlineStr">
        <is>
          <t>number</t>
        </is>
      </c>
      <c r="L143" s="40" t="inlineStr">
        <is>
          <t>currency</t>
        </is>
      </c>
      <c r="M143" s="40" t="inlineStr"/>
      <c r="N143" s="40" t="inlineStr">
        <is>
          <t>5900.8</t>
        </is>
      </c>
      <c r="O143" s="40" t="inlineStr">
        <is>
          <t>0</t>
        </is>
      </c>
      <c r="P143" s="40" t="inlineStr"/>
      <c r="Q143" s="40" t="inlineStr">
        <is>
          <t>1</t>
        </is>
      </c>
      <c r="R143" s="40" t="inlineStr">
        <is>
          <t>1</t>
        </is>
      </c>
      <c r="S143" s="40" t="inlineStr"/>
      <c r="T143" s="40" t="inlineStr"/>
      <c r="U143" s="40" t="inlineStr"/>
    </row>
    <row r="144">
      <c r="A144" s="38" t="inlineStr">
        <is>
          <t>CASP_PR_143_v1</t>
        </is>
      </c>
      <c r="B144" s="39" t="inlineStr">
        <is>
          <t>Unrealised Gain on foreign exchange differences</t>
        </is>
      </c>
      <c r="C144" s="39" t="inlineStr">
        <is>
          <t>Enter Unrealised Gain on foreign exchange differences in EU/EEA</t>
        </is>
      </c>
      <c r="D144" s="39" t="inlineStr">
        <is>
          <t>Finance Income</t>
        </is>
      </c>
      <c r="E144" s="39" t="inlineStr">
        <is>
          <t>Prudential</t>
        </is>
      </c>
      <c r="F144" s="39" t="b">
        <v>1</v>
      </c>
      <c r="G144" s="39" t="inlineStr"/>
      <c r="H144" s="39" t="inlineStr">
        <is>
          <t>Always applicable</t>
        </is>
      </c>
      <c r="I144" s="39" t="inlineStr">
        <is>
          <t>Required</t>
        </is>
      </c>
      <c r="J144" s="39" t="inlineStr">
        <is>
          <t>array</t>
        </is>
      </c>
      <c r="K144" s="39" t="inlineStr">
        <is>
          <t>number</t>
        </is>
      </c>
      <c r="L144" s="39" t="inlineStr">
        <is>
          <t>currency</t>
        </is>
      </c>
      <c r="M144" s="39" t="inlineStr"/>
      <c r="N144" s="39" t="inlineStr">
        <is>
          <t>1340.25</t>
        </is>
      </c>
      <c r="O144" s="39" t="inlineStr">
        <is>
          <t>0</t>
        </is>
      </c>
      <c r="P144" s="39" t="inlineStr"/>
      <c r="Q144" s="39" t="inlineStr">
        <is>
          <t>1</t>
        </is>
      </c>
      <c r="R144" s="39" t="inlineStr">
        <is>
          <t>1</t>
        </is>
      </c>
      <c r="S144" s="39" t="inlineStr"/>
      <c r="T144" s="39" t="inlineStr"/>
      <c r="U144" s="39" t="inlineStr"/>
    </row>
    <row r="145">
      <c r="A145" s="26" t="inlineStr">
        <is>
          <t>CASP_PR_144_v1</t>
        </is>
      </c>
      <c r="B145" s="40" t="inlineStr">
        <is>
          <t>Unrealised Gain on foreign exchange differences</t>
        </is>
      </c>
      <c r="C145" s="40" t="inlineStr">
        <is>
          <t>Enter Unrealised Gain on foreign exchange differences in RoW</t>
        </is>
      </c>
      <c r="D145" s="40" t="inlineStr">
        <is>
          <t>Finance Income</t>
        </is>
      </c>
      <c r="E145" s="40" t="inlineStr">
        <is>
          <t>Prudential</t>
        </is>
      </c>
      <c r="F145" s="40" t="b">
        <v>1</v>
      </c>
      <c r="G145" s="40" t="inlineStr"/>
      <c r="H145" s="40" t="inlineStr">
        <is>
          <t>Always applicable</t>
        </is>
      </c>
      <c r="I145" s="40" t="inlineStr">
        <is>
          <t>Required</t>
        </is>
      </c>
      <c r="J145" s="40" t="inlineStr">
        <is>
          <t>array</t>
        </is>
      </c>
      <c r="K145" s="40" t="inlineStr">
        <is>
          <t>number</t>
        </is>
      </c>
      <c r="L145" s="40" t="inlineStr">
        <is>
          <t>currency</t>
        </is>
      </c>
      <c r="M145" s="40" t="inlineStr"/>
      <c r="N145" s="40" t="inlineStr">
        <is>
          <t>230</t>
        </is>
      </c>
      <c r="O145" s="40" t="inlineStr">
        <is>
          <t>0</t>
        </is>
      </c>
      <c r="P145" s="40" t="inlineStr"/>
      <c r="Q145" s="40" t="inlineStr">
        <is>
          <t>1</t>
        </is>
      </c>
      <c r="R145" s="40" t="inlineStr">
        <is>
          <t>1</t>
        </is>
      </c>
      <c r="S145" s="40" t="inlineStr"/>
      <c r="T145" s="40" t="inlineStr"/>
      <c r="U145" s="40" t="inlineStr"/>
    </row>
    <row r="146">
      <c r="A146" s="38" t="inlineStr">
        <is>
          <t>CASP_PR_145_v1</t>
        </is>
      </c>
      <c r="B146" s="39" t="inlineStr">
        <is>
          <t>Gain on financial assets attributable to clients measured at amortised cost</t>
        </is>
      </c>
      <c r="C146" s="39" t="inlineStr">
        <is>
          <t>Enter Gain on financial assets attributable to clients measured at amortised cost in Malta</t>
        </is>
      </c>
      <c r="D146" s="39" t="inlineStr">
        <is>
          <t>Finance Income</t>
        </is>
      </c>
      <c r="E146" s="39" t="inlineStr">
        <is>
          <t>Prudential</t>
        </is>
      </c>
      <c r="F146" s="39" t="b">
        <v>1</v>
      </c>
      <c r="G146" s="39" t="inlineStr"/>
      <c r="H146" s="39" t="inlineStr">
        <is>
          <t>Always applicable</t>
        </is>
      </c>
      <c r="I146" s="39" t="inlineStr">
        <is>
          <t>Required</t>
        </is>
      </c>
      <c r="J146" s="39" t="inlineStr">
        <is>
          <t>array</t>
        </is>
      </c>
      <c r="K146" s="39" t="inlineStr">
        <is>
          <t>number</t>
        </is>
      </c>
      <c r="L146" s="39" t="inlineStr">
        <is>
          <t>currency</t>
        </is>
      </c>
      <c r="M146" s="39" t="inlineStr"/>
      <c r="N146" s="39" t="inlineStr">
        <is>
          <t>7150.6</t>
        </is>
      </c>
      <c r="O146" s="39" t="inlineStr">
        <is>
          <t>0</t>
        </is>
      </c>
      <c r="P146" s="39" t="inlineStr"/>
      <c r="Q146" s="39" t="inlineStr">
        <is>
          <t>1</t>
        </is>
      </c>
      <c r="R146" s="39" t="inlineStr">
        <is>
          <t>1</t>
        </is>
      </c>
      <c r="S146" s="39" t="inlineStr"/>
      <c r="T146" s="39" t="inlineStr"/>
      <c r="U146" s="39" t="inlineStr"/>
    </row>
    <row r="147">
      <c r="A147" s="26" t="inlineStr">
        <is>
          <t>CASP_PR_146_v1</t>
        </is>
      </c>
      <c r="B147" s="40" t="inlineStr">
        <is>
          <t>Gain on financial assets attributable to clients measured at amortised cost</t>
        </is>
      </c>
      <c r="C147" s="40" t="inlineStr">
        <is>
          <t>Enter Gain on financial assets attributable to clients measured at amortised cost in EU/EEA</t>
        </is>
      </c>
      <c r="D147" s="40" t="inlineStr">
        <is>
          <t>Finance Income</t>
        </is>
      </c>
      <c r="E147" s="40" t="inlineStr">
        <is>
          <t>Prudential</t>
        </is>
      </c>
      <c r="F147" s="40" t="b">
        <v>1</v>
      </c>
      <c r="G147" s="40" t="inlineStr"/>
      <c r="H147" s="40" t="inlineStr">
        <is>
          <t>Always applicable</t>
        </is>
      </c>
      <c r="I147" s="40" t="inlineStr">
        <is>
          <t>Required</t>
        </is>
      </c>
      <c r="J147" s="40" t="inlineStr">
        <is>
          <t>array</t>
        </is>
      </c>
      <c r="K147" s="40" t="inlineStr">
        <is>
          <t>number</t>
        </is>
      </c>
      <c r="L147" s="40" t="inlineStr">
        <is>
          <t>currency</t>
        </is>
      </c>
      <c r="M147" s="40" t="inlineStr"/>
      <c r="N147" s="40" t="inlineStr">
        <is>
          <t>480.4</t>
        </is>
      </c>
      <c r="O147" s="40" t="inlineStr">
        <is>
          <t>0</t>
        </is>
      </c>
      <c r="P147" s="40" t="inlineStr"/>
      <c r="Q147" s="40" t="inlineStr">
        <is>
          <t>1</t>
        </is>
      </c>
      <c r="R147" s="40" t="inlineStr">
        <is>
          <t>1</t>
        </is>
      </c>
      <c r="S147" s="40" t="inlineStr"/>
      <c r="T147" s="40" t="inlineStr"/>
      <c r="U147" s="40" t="inlineStr"/>
    </row>
    <row r="148">
      <c r="A148" s="38" t="inlineStr">
        <is>
          <t>CASP_PR_147_v1</t>
        </is>
      </c>
      <c r="B148" s="39" t="inlineStr">
        <is>
          <t>Gain on financial assets attributable to clients measured at amortised cost</t>
        </is>
      </c>
      <c r="C148" s="39" t="inlineStr">
        <is>
          <t>Enter Gain on financial assets attributable to clients measured at amortised cost in RoW</t>
        </is>
      </c>
      <c r="D148" s="39" t="inlineStr">
        <is>
          <t>Finance Income</t>
        </is>
      </c>
      <c r="E148" s="39" t="inlineStr">
        <is>
          <t>Prudential</t>
        </is>
      </c>
      <c r="F148" s="39" t="b">
        <v>1</v>
      </c>
      <c r="G148" s="39" t="inlineStr"/>
      <c r="H148" s="39" t="inlineStr">
        <is>
          <t>Always applicable</t>
        </is>
      </c>
      <c r="I148" s="39" t="inlineStr">
        <is>
          <t>Required</t>
        </is>
      </c>
      <c r="J148" s="39" t="inlineStr">
        <is>
          <t>array</t>
        </is>
      </c>
      <c r="K148" s="39" t="inlineStr">
        <is>
          <t>number</t>
        </is>
      </c>
      <c r="L148" s="39" t="inlineStr">
        <is>
          <t>currency</t>
        </is>
      </c>
      <c r="M148" s="39" t="inlineStr"/>
      <c r="N148" s="39" t="inlineStr">
        <is>
          <t>12900</t>
        </is>
      </c>
      <c r="O148" s="39" t="inlineStr">
        <is>
          <t>0</t>
        </is>
      </c>
      <c r="P148" s="39" t="inlineStr"/>
      <c r="Q148" s="39" t="inlineStr">
        <is>
          <t>1</t>
        </is>
      </c>
      <c r="R148" s="39" t="inlineStr">
        <is>
          <t>1</t>
        </is>
      </c>
      <c r="S148" s="39" t="inlineStr"/>
      <c r="T148" s="39" t="inlineStr"/>
      <c r="U148" s="39" t="inlineStr"/>
    </row>
    <row r="149">
      <c r="A149" s="26" t="inlineStr">
        <is>
          <t>CASP_PR_148_v1</t>
        </is>
      </c>
      <c r="B149" s="40" t="inlineStr">
        <is>
          <t>Gain on financial assets measured at amortised cost</t>
        </is>
      </c>
      <c r="C149" s="40" t="inlineStr">
        <is>
          <t>Enter Gain on financial assets measured at amortised cost in Malta</t>
        </is>
      </c>
      <c r="D149" s="40" t="inlineStr">
        <is>
          <t>Finance Income</t>
        </is>
      </c>
      <c r="E149" s="40" t="inlineStr">
        <is>
          <t>Prudential</t>
        </is>
      </c>
      <c r="F149" s="40" t="b">
        <v>1</v>
      </c>
      <c r="G149" s="40" t="inlineStr"/>
      <c r="H149" s="40" t="inlineStr">
        <is>
          <t>Always applicable</t>
        </is>
      </c>
      <c r="I149" s="40" t="inlineStr">
        <is>
          <t>Required</t>
        </is>
      </c>
      <c r="J149" s="40" t="inlineStr">
        <is>
          <t>array</t>
        </is>
      </c>
      <c r="K149" s="40" t="inlineStr">
        <is>
          <t>number</t>
        </is>
      </c>
      <c r="L149" s="40" t="inlineStr">
        <is>
          <t>currency</t>
        </is>
      </c>
      <c r="M149" s="40" t="inlineStr"/>
      <c r="N149" s="40" t="inlineStr">
        <is>
          <t>3120.75</t>
        </is>
      </c>
      <c r="O149" s="40" t="inlineStr">
        <is>
          <t>0</t>
        </is>
      </c>
      <c r="P149" s="40" t="inlineStr"/>
      <c r="Q149" s="40" t="inlineStr">
        <is>
          <t>1</t>
        </is>
      </c>
      <c r="R149" s="40" t="inlineStr">
        <is>
          <t>1</t>
        </is>
      </c>
      <c r="S149" s="40" t="inlineStr"/>
      <c r="T149" s="40" t="inlineStr"/>
      <c r="U149" s="40" t="inlineStr"/>
    </row>
    <row r="150">
      <c r="A150" s="38" t="inlineStr">
        <is>
          <t>CASP_PR_149_v1</t>
        </is>
      </c>
      <c r="B150" s="39" t="inlineStr">
        <is>
          <t>Gain on financial assets measured at amortised cost</t>
        </is>
      </c>
      <c r="C150" s="39" t="inlineStr">
        <is>
          <t>Enter Gain on financial assets measured at amortised cost in EU/EEA</t>
        </is>
      </c>
      <c r="D150" s="39" t="inlineStr">
        <is>
          <t>Finance Income</t>
        </is>
      </c>
      <c r="E150" s="39" t="inlineStr">
        <is>
          <t>Prudential</t>
        </is>
      </c>
      <c r="F150" s="39" t="b">
        <v>1</v>
      </c>
      <c r="G150" s="39" t="inlineStr"/>
      <c r="H150" s="39" t="inlineStr">
        <is>
          <t>Always applicable</t>
        </is>
      </c>
      <c r="I150" s="39" t="inlineStr">
        <is>
          <t>Required</t>
        </is>
      </c>
      <c r="J150" s="39" t="inlineStr">
        <is>
          <t>array</t>
        </is>
      </c>
      <c r="K150" s="39" t="inlineStr">
        <is>
          <t>number</t>
        </is>
      </c>
      <c r="L150" s="39" t="inlineStr">
        <is>
          <t>currency</t>
        </is>
      </c>
      <c r="M150" s="39" t="inlineStr"/>
      <c r="N150" s="39" t="inlineStr">
        <is>
          <t>650</t>
        </is>
      </c>
      <c r="O150" s="39" t="inlineStr">
        <is>
          <t>0</t>
        </is>
      </c>
      <c r="P150" s="39" t="inlineStr"/>
      <c r="Q150" s="39" t="inlineStr">
        <is>
          <t>1</t>
        </is>
      </c>
      <c r="R150" s="39" t="inlineStr">
        <is>
          <t>1</t>
        </is>
      </c>
      <c r="S150" s="39" t="inlineStr"/>
      <c r="T150" s="39" t="inlineStr"/>
      <c r="U150" s="39" t="inlineStr"/>
    </row>
    <row r="151">
      <c r="A151" s="26" t="inlineStr">
        <is>
          <t>CASP_PR_150_v1</t>
        </is>
      </c>
      <c r="B151" s="40" t="inlineStr">
        <is>
          <t>Gain on financial assets measured at amortised cost</t>
        </is>
      </c>
      <c r="C151" s="40" t="inlineStr">
        <is>
          <t>Enter Gain on financial assets measured at amortised cost in RoW</t>
        </is>
      </c>
      <c r="D151" s="40" t="inlineStr">
        <is>
          <t>Finance Income</t>
        </is>
      </c>
      <c r="E151" s="40" t="inlineStr">
        <is>
          <t>Prudential</t>
        </is>
      </c>
      <c r="F151" s="40" t="b">
        <v>1</v>
      </c>
      <c r="G151" s="40" t="inlineStr"/>
      <c r="H151" s="40" t="inlineStr">
        <is>
          <t>Always applicable</t>
        </is>
      </c>
      <c r="I151" s="40" t="inlineStr">
        <is>
          <t>Required</t>
        </is>
      </c>
      <c r="J151" s="40" t="inlineStr">
        <is>
          <t>array</t>
        </is>
      </c>
      <c r="K151" s="40" t="inlineStr">
        <is>
          <t>number</t>
        </is>
      </c>
      <c r="L151" s="40" t="inlineStr">
        <is>
          <t>currency</t>
        </is>
      </c>
      <c r="M151" s="40" t="inlineStr"/>
      <c r="N151" s="40" t="inlineStr">
        <is>
          <t>2480.9</t>
        </is>
      </c>
      <c r="O151" s="40" t="inlineStr">
        <is>
          <t>0</t>
        </is>
      </c>
      <c r="P151" s="40" t="inlineStr"/>
      <c r="Q151" s="40" t="inlineStr">
        <is>
          <t>1</t>
        </is>
      </c>
      <c r="R151" s="40" t="inlineStr">
        <is>
          <t>1</t>
        </is>
      </c>
      <c r="S151" s="40" t="inlineStr"/>
      <c r="T151" s="40" t="inlineStr"/>
      <c r="U151" s="40" t="inlineStr"/>
    </row>
    <row r="152">
      <c r="A152" s="38" t="inlineStr">
        <is>
          <t>CASP_PR_151_v1</t>
        </is>
      </c>
      <c r="B152" s="39" t="inlineStr">
        <is>
          <t>Interest income from bank deposits - own funds</t>
        </is>
      </c>
      <c r="C152" s="39" t="inlineStr">
        <is>
          <t>Enter Interest income from bank deposits - own funds in Malta</t>
        </is>
      </c>
      <c r="D152" s="39" t="inlineStr">
        <is>
          <t>Finance Income</t>
        </is>
      </c>
      <c r="E152" s="39" t="inlineStr">
        <is>
          <t>Prudential</t>
        </is>
      </c>
      <c r="F152" s="39" t="b">
        <v>1</v>
      </c>
      <c r="G152" s="39" t="inlineStr"/>
      <c r="H152" s="39" t="inlineStr">
        <is>
          <t>Always applicable</t>
        </is>
      </c>
      <c r="I152" s="39" t="inlineStr">
        <is>
          <t>Required</t>
        </is>
      </c>
      <c r="J152" s="39" t="inlineStr">
        <is>
          <t>array</t>
        </is>
      </c>
      <c r="K152" s="39" t="inlineStr">
        <is>
          <t>number</t>
        </is>
      </c>
      <c r="L152" s="39" t="inlineStr">
        <is>
          <t>currency</t>
        </is>
      </c>
      <c r="M152" s="39" t="inlineStr"/>
      <c r="N152" s="39" t="inlineStr">
        <is>
          <t>900</t>
        </is>
      </c>
      <c r="O152" s="39" t="inlineStr">
        <is>
          <t>0</t>
        </is>
      </c>
      <c r="P152" s="39" t="inlineStr"/>
      <c r="Q152" s="39" t="inlineStr">
        <is>
          <t>1</t>
        </is>
      </c>
      <c r="R152" s="39" t="inlineStr">
        <is>
          <t>1</t>
        </is>
      </c>
      <c r="S152" s="39" t="inlineStr"/>
      <c r="T152" s="39" t="inlineStr"/>
      <c r="U152" s="39" t="inlineStr"/>
    </row>
    <row r="153">
      <c r="A153" s="26" t="inlineStr">
        <is>
          <t>CASP_PR_152_v1</t>
        </is>
      </c>
      <c r="B153" s="40" t="inlineStr">
        <is>
          <t>Interest income from bank deposits - own funds</t>
        </is>
      </c>
      <c r="C153" s="40" t="inlineStr">
        <is>
          <t>Enter Interest income from bank deposits - own funds in EU/EEA</t>
        </is>
      </c>
      <c r="D153" s="40" t="inlineStr">
        <is>
          <t>Finance Income</t>
        </is>
      </c>
      <c r="E153" s="40" t="inlineStr">
        <is>
          <t>Prudential</t>
        </is>
      </c>
      <c r="F153" s="40" t="b">
        <v>1</v>
      </c>
      <c r="G153" s="40" t="inlineStr"/>
      <c r="H153" s="40" t="inlineStr">
        <is>
          <t>Always applicable</t>
        </is>
      </c>
      <c r="I153" s="40" t="inlineStr">
        <is>
          <t>Required</t>
        </is>
      </c>
      <c r="J153" s="40" t="inlineStr">
        <is>
          <t>array</t>
        </is>
      </c>
      <c r="K153" s="40" t="inlineStr">
        <is>
          <t>number</t>
        </is>
      </c>
      <c r="L153" s="40" t="inlineStr">
        <is>
          <t>currency</t>
        </is>
      </c>
      <c r="M153" s="40" t="inlineStr"/>
      <c r="N153" s="40" t="inlineStr">
        <is>
          <t>140.5</t>
        </is>
      </c>
      <c r="O153" s="40" t="inlineStr">
        <is>
          <t>0</t>
        </is>
      </c>
      <c r="P153" s="40" t="inlineStr"/>
      <c r="Q153" s="40" t="inlineStr">
        <is>
          <t>1</t>
        </is>
      </c>
      <c r="R153" s="40" t="inlineStr">
        <is>
          <t>1</t>
        </is>
      </c>
      <c r="S153" s="40" t="inlineStr"/>
      <c r="T153" s="40" t="inlineStr"/>
      <c r="U153" s="40" t="inlineStr"/>
    </row>
    <row r="154">
      <c r="A154" s="38" t="inlineStr">
        <is>
          <t>CASP_PR_153_v1</t>
        </is>
      </c>
      <c r="B154" s="39" t="inlineStr">
        <is>
          <t>Interest income from bank deposits - own funds</t>
        </is>
      </c>
      <c r="C154" s="39" t="inlineStr">
        <is>
          <t>Enter Interest income from bank deposits - own funds in RoW</t>
        </is>
      </c>
      <c r="D154" s="39" t="inlineStr">
        <is>
          <t>Finance Income</t>
        </is>
      </c>
      <c r="E154" s="39" t="inlineStr">
        <is>
          <t>Prudential</t>
        </is>
      </c>
      <c r="F154" s="39" t="b">
        <v>1</v>
      </c>
      <c r="G154" s="39" t="inlineStr"/>
      <c r="H154" s="39" t="inlineStr">
        <is>
          <t>Always applicable</t>
        </is>
      </c>
      <c r="I154" s="39" t="inlineStr">
        <is>
          <t>Required</t>
        </is>
      </c>
      <c r="J154" s="39" t="inlineStr">
        <is>
          <t>array</t>
        </is>
      </c>
      <c r="K154" s="39" t="inlineStr">
        <is>
          <t>number</t>
        </is>
      </c>
      <c r="L154" s="39" t="inlineStr">
        <is>
          <t>currency</t>
        </is>
      </c>
      <c r="M154" s="39" t="inlineStr"/>
      <c r="N154" s="39" t="inlineStr">
        <is>
          <t>8300</t>
        </is>
      </c>
      <c r="O154" s="39" t="inlineStr">
        <is>
          <t>0</t>
        </is>
      </c>
      <c r="P154" s="39" t="inlineStr"/>
      <c r="Q154" s="39" t="inlineStr">
        <is>
          <t>1</t>
        </is>
      </c>
      <c r="R154" s="39" t="inlineStr">
        <is>
          <t>1</t>
        </is>
      </c>
      <c r="S154" s="39" t="inlineStr"/>
      <c r="T154" s="39" t="inlineStr"/>
      <c r="U154" s="39" t="inlineStr"/>
    </row>
    <row r="155">
      <c r="A155" s="26" t="inlineStr">
        <is>
          <t>CASP_PR_154_v1</t>
        </is>
      </c>
      <c r="B155" s="40" t="inlineStr">
        <is>
          <t>Interest income from bank deposits - clients' fund</t>
        </is>
      </c>
      <c r="C155" s="40" t="inlineStr">
        <is>
          <t>Enter Interest income from bank deposits - clients' fund in Malta</t>
        </is>
      </c>
      <c r="D155" s="40" t="inlineStr">
        <is>
          <t>Finance Income</t>
        </is>
      </c>
      <c r="E155" s="40" t="inlineStr">
        <is>
          <t>Prudential</t>
        </is>
      </c>
      <c r="F155" s="40" t="b">
        <v>1</v>
      </c>
      <c r="G155" s="40" t="inlineStr"/>
      <c r="H155" s="40" t="inlineStr">
        <is>
          <t>Always applicable</t>
        </is>
      </c>
      <c r="I155" s="40" t="inlineStr">
        <is>
          <t>Required</t>
        </is>
      </c>
      <c r="J155" s="40" t="inlineStr">
        <is>
          <t>array</t>
        </is>
      </c>
      <c r="K155" s="40" t="inlineStr">
        <is>
          <t>number</t>
        </is>
      </c>
      <c r="L155" s="40" t="inlineStr">
        <is>
          <t>currency</t>
        </is>
      </c>
      <c r="M155" s="40" t="inlineStr"/>
      <c r="N155" s="40" t="inlineStr">
        <is>
          <t>650</t>
        </is>
      </c>
      <c r="O155" s="40" t="inlineStr">
        <is>
          <t>0</t>
        </is>
      </c>
      <c r="P155" s="40" t="inlineStr"/>
      <c r="Q155" s="40" t="inlineStr">
        <is>
          <t>1</t>
        </is>
      </c>
      <c r="R155" s="40" t="inlineStr">
        <is>
          <t>1</t>
        </is>
      </c>
      <c r="S155" s="40" t="inlineStr"/>
      <c r="T155" s="40" t="inlineStr"/>
      <c r="U155" s="40" t="inlineStr"/>
    </row>
    <row r="156">
      <c r="A156" s="38" t="inlineStr">
        <is>
          <t>CASP_PR_155_v1</t>
        </is>
      </c>
      <c r="B156" s="39" t="inlineStr">
        <is>
          <t>Interest income from bank deposits - clients' fund</t>
        </is>
      </c>
      <c r="C156" s="39" t="inlineStr">
        <is>
          <t>Enter Interest income from bank deposits - clients' fund in EU/EEA</t>
        </is>
      </c>
      <c r="D156" s="39" t="inlineStr">
        <is>
          <t>Finance Income</t>
        </is>
      </c>
      <c r="E156" s="39" t="inlineStr">
        <is>
          <t>Prudential</t>
        </is>
      </c>
      <c r="F156" s="39" t="b">
        <v>1</v>
      </c>
      <c r="G156" s="39" t="inlineStr"/>
      <c r="H156" s="39" t="inlineStr">
        <is>
          <t>Always applicable</t>
        </is>
      </c>
      <c r="I156" s="39" t="inlineStr">
        <is>
          <t>Required</t>
        </is>
      </c>
      <c r="J156" s="39" t="inlineStr">
        <is>
          <t>array</t>
        </is>
      </c>
      <c r="K156" s="39" t="inlineStr">
        <is>
          <t>number</t>
        </is>
      </c>
      <c r="L156" s="39" t="inlineStr">
        <is>
          <t>currency</t>
        </is>
      </c>
      <c r="M156" s="39" t="inlineStr"/>
      <c r="N156" s="39" t="inlineStr">
        <is>
          <t>2480.9</t>
        </is>
      </c>
      <c r="O156" s="39" t="inlineStr">
        <is>
          <t>0</t>
        </is>
      </c>
      <c r="P156" s="39" t="inlineStr"/>
      <c r="Q156" s="39" t="inlineStr">
        <is>
          <t>1</t>
        </is>
      </c>
      <c r="R156" s="39" t="inlineStr">
        <is>
          <t>1</t>
        </is>
      </c>
      <c r="S156" s="39" t="inlineStr"/>
      <c r="T156" s="39" t="inlineStr"/>
      <c r="U156" s="39" t="inlineStr"/>
    </row>
    <row r="157">
      <c r="A157" s="26" t="inlineStr">
        <is>
          <t>CASP_PR_156_v1</t>
        </is>
      </c>
      <c r="B157" s="40" t="inlineStr">
        <is>
          <t>Interest income from bank deposits - clients' fund</t>
        </is>
      </c>
      <c r="C157" s="40" t="inlineStr">
        <is>
          <t>Enter Interest income from bank deposits - clients' fund in RoW</t>
        </is>
      </c>
      <c r="D157" s="40" t="inlineStr">
        <is>
          <t>Finance Income</t>
        </is>
      </c>
      <c r="E157" s="40" t="inlineStr">
        <is>
          <t>Prudential</t>
        </is>
      </c>
      <c r="F157" s="40" t="b">
        <v>1</v>
      </c>
      <c r="G157" s="40" t="inlineStr"/>
      <c r="H157" s="40" t="inlineStr">
        <is>
          <t>Always applicable</t>
        </is>
      </c>
      <c r="I157" s="40" t="inlineStr">
        <is>
          <t>Required</t>
        </is>
      </c>
      <c r="J157" s="40" t="inlineStr">
        <is>
          <t>array</t>
        </is>
      </c>
      <c r="K157" s="40" t="inlineStr">
        <is>
          <t>number</t>
        </is>
      </c>
      <c r="L157" s="40" t="inlineStr">
        <is>
          <t>currency</t>
        </is>
      </c>
      <c r="M157" s="40" t="inlineStr"/>
      <c r="N157" s="40" t="inlineStr">
        <is>
          <t>900</t>
        </is>
      </c>
      <c r="O157" s="40" t="inlineStr">
        <is>
          <t>0</t>
        </is>
      </c>
      <c r="P157" s="40" t="inlineStr"/>
      <c r="Q157" s="40" t="inlineStr">
        <is>
          <t>1</t>
        </is>
      </c>
      <c r="R157" s="40" t="inlineStr">
        <is>
          <t>1</t>
        </is>
      </c>
      <c r="S157" s="40" t="inlineStr"/>
      <c r="T157" s="40" t="inlineStr"/>
      <c r="U157" s="40" t="inlineStr"/>
    </row>
    <row r="158">
      <c r="A158" s="38" t="inlineStr">
        <is>
          <t>CASP_PR_157_v1</t>
        </is>
      </c>
      <c r="B158" s="39" t="inlineStr">
        <is>
          <t>Interest income from loans and advances granted to group entities - Loans in FIAT</t>
        </is>
      </c>
      <c r="C158" s="39" t="inlineStr">
        <is>
          <t>Enter Interest income from loans and advances granted to group entities - Loans in FIAT in Malta</t>
        </is>
      </c>
      <c r="D158" s="39" t="inlineStr">
        <is>
          <t>Finance Income</t>
        </is>
      </c>
      <c r="E158" s="39" t="inlineStr">
        <is>
          <t>Prudential</t>
        </is>
      </c>
      <c r="F158" s="39" t="b">
        <v>1</v>
      </c>
      <c r="G158" s="39" t="inlineStr"/>
      <c r="H158" s="39" t="inlineStr">
        <is>
          <t>Always applicable</t>
        </is>
      </c>
      <c r="I158" s="39" t="inlineStr">
        <is>
          <t>Required</t>
        </is>
      </c>
      <c r="J158" s="39" t="inlineStr">
        <is>
          <t>array</t>
        </is>
      </c>
      <c r="K158" s="39" t="inlineStr">
        <is>
          <t>number</t>
        </is>
      </c>
      <c r="L158" s="39" t="inlineStr">
        <is>
          <t>currency</t>
        </is>
      </c>
      <c r="M158" s="39" t="inlineStr"/>
      <c r="N158" s="39" t="inlineStr">
        <is>
          <t>140.5</t>
        </is>
      </c>
      <c r="O158" s="39" t="inlineStr">
        <is>
          <t>0</t>
        </is>
      </c>
      <c r="P158" s="39" t="inlineStr"/>
      <c r="Q158" s="39" t="inlineStr">
        <is>
          <t>1</t>
        </is>
      </c>
      <c r="R158" s="39" t="inlineStr">
        <is>
          <t>1</t>
        </is>
      </c>
      <c r="S158" s="39" t="inlineStr"/>
      <c r="T158" s="39" t="inlineStr"/>
      <c r="U158" s="39" t="inlineStr"/>
    </row>
    <row r="159">
      <c r="A159" s="26" t="inlineStr">
        <is>
          <t>CASP_PR_158_v1</t>
        </is>
      </c>
      <c r="B159" s="40" t="inlineStr">
        <is>
          <t>Interest income from loans and advances granted to group entities - Loans in FIAT</t>
        </is>
      </c>
      <c r="C159" s="40" t="inlineStr">
        <is>
          <t>Enter Interest income from loans and advances granted to group entities - Loans in FIAT in EU/EEA</t>
        </is>
      </c>
      <c r="D159" s="40" t="inlineStr">
        <is>
          <t>Finance Income</t>
        </is>
      </c>
      <c r="E159" s="40" t="inlineStr">
        <is>
          <t>Prudential</t>
        </is>
      </c>
      <c r="F159" s="40" t="b">
        <v>1</v>
      </c>
      <c r="G159" s="40" t="inlineStr"/>
      <c r="H159" s="40" t="inlineStr">
        <is>
          <t>Always applicable</t>
        </is>
      </c>
      <c r="I159" s="40" t="inlineStr">
        <is>
          <t>Required</t>
        </is>
      </c>
      <c r="J159" s="40" t="inlineStr">
        <is>
          <t>array</t>
        </is>
      </c>
      <c r="K159" s="40" t="inlineStr">
        <is>
          <t>number</t>
        </is>
      </c>
      <c r="L159" s="40" t="inlineStr">
        <is>
          <t>currency</t>
        </is>
      </c>
      <c r="M159" s="40" t="inlineStr"/>
      <c r="N159" s="40" t="inlineStr">
        <is>
          <t>703.45</t>
        </is>
      </c>
      <c r="O159" s="40" t="inlineStr">
        <is>
          <t>0</t>
        </is>
      </c>
      <c r="P159" s="40" t="inlineStr"/>
      <c r="Q159" s="40" t="inlineStr">
        <is>
          <t>1</t>
        </is>
      </c>
      <c r="R159" s="40" t="inlineStr">
        <is>
          <t>1</t>
        </is>
      </c>
      <c r="S159" s="40" t="inlineStr"/>
      <c r="T159" s="40" t="inlineStr"/>
      <c r="U159" s="40" t="inlineStr"/>
    </row>
    <row r="160">
      <c r="A160" s="38" t="inlineStr">
        <is>
          <t>CASP_PR_159_v1</t>
        </is>
      </c>
      <c r="B160" s="39" t="inlineStr">
        <is>
          <t>Interest income from loans and advances granted to group entities - Loans in FIAT</t>
        </is>
      </c>
      <c r="C160" s="39" t="inlineStr">
        <is>
          <t>Enter Interest income from loans and advances granted to group entities - Loans in FIAT in RoW</t>
        </is>
      </c>
      <c r="D160" s="39" t="inlineStr">
        <is>
          <t>Finance Income</t>
        </is>
      </c>
      <c r="E160" s="39" t="inlineStr">
        <is>
          <t>Prudential</t>
        </is>
      </c>
      <c r="F160" s="39" t="b">
        <v>1</v>
      </c>
      <c r="G160" s="39" t="inlineStr"/>
      <c r="H160" s="39" t="inlineStr">
        <is>
          <t>Always applicable</t>
        </is>
      </c>
      <c r="I160" s="39" t="inlineStr">
        <is>
          <t>Required</t>
        </is>
      </c>
      <c r="J160" s="39" t="inlineStr">
        <is>
          <t>array</t>
        </is>
      </c>
      <c r="K160" s="39" t="inlineStr">
        <is>
          <t>number</t>
        </is>
      </c>
      <c r="L160" s="39" t="inlineStr">
        <is>
          <t>currency</t>
        </is>
      </c>
      <c r="M160" s="39" t="inlineStr"/>
      <c r="N160" s="39" t="inlineStr">
        <is>
          <t>703.45</t>
        </is>
      </c>
      <c r="O160" s="39" t="inlineStr">
        <is>
          <t>0</t>
        </is>
      </c>
      <c r="P160" s="39" t="inlineStr"/>
      <c r="Q160" s="39" t="inlineStr">
        <is>
          <t>1</t>
        </is>
      </c>
      <c r="R160" s="39" t="inlineStr">
        <is>
          <t>1</t>
        </is>
      </c>
      <c r="S160" s="39" t="inlineStr"/>
      <c r="T160" s="39" t="inlineStr"/>
      <c r="U160" s="39" t="inlineStr"/>
    </row>
    <row r="161">
      <c r="A161" s="26" t="inlineStr">
        <is>
          <t>CASP_PR_160_v1</t>
        </is>
      </c>
      <c r="B161" s="40" t="inlineStr">
        <is>
          <t>Interest income from loans and advances granted to third-party entities - Loans in FIAT</t>
        </is>
      </c>
      <c r="C161" s="40" t="inlineStr">
        <is>
          <t>Enter Interest income from loans and advances granted to third-party entities - Loans in FIAT in Malta</t>
        </is>
      </c>
      <c r="D161" s="40" t="inlineStr">
        <is>
          <t>Finance Income</t>
        </is>
      </c>
      <c r="E161" s="40" t="inlineStr">
        <is>
          <t>Prudential</t>
        </is>
      </c>
      <c r="F161" s="40" t="b">
        <v>1</v>
      </c>
      <c r="G161" s="40" t="inlineStr"/>
      <c r="H161" s="40" t="inlineStr">
        <is>
          <t>Always applicable</t>
        </is>
      </c>
      <c r="I161" s="40" t="inlineStr">
        <is>
          <t>Required</t>
        </is>
      </c>
      <c r="J161" s="40" t="inlineStr">
        <is>
          <t>array</t>
        </is>
      </c>
      <c r="K161" s="40" t="inlineStr">
        <is>
          <t>number</t>
        </is>
      </c>
      <c r="L161" s="40" t="inlineStr">
        <is>
          <t>currency</t>
        </is>
      </c>
      <c r="M161" s="40" t="inlineStr"/>
      <c r="N161" s="40" t="inlineStr">
        <is>
          <t>432.17</t>
        </is>
      </c>
      <c r="O161" s="40" t="inlineStr">
        <is>
          <t>0</t>
        </is>
      </c>
      <c r="P161" s="40" t="inlineStr"/>
      <c r="Q161" s="40" t="inlineStr">
        <is>
          <t>1</t>
        </is>
      </c>
      <c r="R161" s="40" t="inlineStr">
        <is>
          <t>1</t>
        </is>
      </c>
      <c r="S161" s="40" t="inlineStr"/>
      <c r="T161" s="40" t="inlineStr"/>
      <c r="U161" s="40" t="inlineStr"/>
    </row>
    <row r="162">
      <c r="A162" s="38" t="inlineStr">
        <is>
          <t>CASP_PR_161_v1</t>
        </is>
      </c>
      <c r="B162" s="39" t="inlineStr">
        <is>
          <t>Interest income from loans and advances granted to third-party entities - Loans in FIAT</t>
        </is>
      </c>
      <c r="C162" s="39" t="inlineStr">
        <is>
          <t>Enter Interest income from loans and advances granted to third-party entities - Loans in FIAT in EU/EEA</t>
        </is>
      </c>
      <c r="D162" s="39" t="inlineStr">
        <is>
          <t>Finance Income</t>
        </is>
      </c>
      <c r="E162" s="39" t="inlineStr">
        <is>
          <t>Prudential</t>
        </is>
      </c>
      <c r="F162" s="39" t="b">
        <v>1</v>
      </c>
      <c r="G162" s="39" t="inlineStr"/>
      <c r="H162" s="39" t="inlineStr">
        <is>
          <t>Always applicable</t>
        </is>
      </c>
      <c r="I162" s="39" t="inlineStr">
        <is>
          <t>Required</t>
        </is>
      </c>
      <c r="J162" s="39" t="inlineStr">
        <is>
          <t>array</t>
        </is>
      </c>
      <c r="K162" s="39" t="inlineStr">
        <is>
          <t>number</t>
        </is>
      </c>
      <c r="L162" s="39" t="inlineStr">
        <is>
          <t>currency</t>
        </is>
      </c>
      <c r="M162" s="39" t="inlineStr"/>
      <c r="N162" s="39" t="inlineStr">
        <is>
          <t>1317.17</t>
        </is>
      </c>
      <c r="O162" s="39" t="inlineStr">
        <is>
          <t>0</t>
        </is>
      </c>
      <c r="P162" s="39" t="inlineStr"/>
      <c r="Q162" s="39" t="inlineStr">
        <is>
          <t>1</t>
        </is>
      </c>
      <c r="R162" s="39" t="inlineStr">
        <is>
          <t>1</t>
        </is>
      </c>
      <c r="S162" s="39" t="inlineStr"/>
      <c r="T162" s="39" t="inlineStr"/>
      <c r="U162" s="39" t="inlineStr"/>
    </row>
    <row r="163">
      <c r="A163" s="26" t="inlineStr">
        <is>
          <t>CASP_PR_162_v1</t>
        </is>
      </c>
      <c r="B163" s="40" t="inlineStr">
        <is>
          <t>Interest income from loans and advances granted to third-party entities - Loans in FIAT</t>
        </is>
      </c>
      <c r="C163" s="40" t="inlineStr">
        <is>
          <t>Enter Interest income from loans and advances granted to third-party entities - Loans in FIAT in RoW</t>
        </is>
      </c>
      <c r="D163" s="40" t="inlineStr">
        <is>
          <t>Finance Income</t>
        </is>
      </c>
      <c r="E163" s="40" t="inlineStr">
        <is>
          <t>Prudential</t>
        </is>
      </c>
      <c r="F163" s="40" t="b">
        <v>1</v>
      </c>
      <c r="G163" s="40" t="inlineStr"/>
      <c r="H163" s="40" t="inlineStr">
        <is>
          <t>Always applicable</t>
        </is>
      </c>
      <c r="I163" s="40" t="inlineStr">
        <is>
          <t>Required</t>
        </is>
      </c>
      <c r="J163" s="40" t="inlineStr">
        <is>
          <t>array</t>
        </is>
      </c>
      <c r="K163" s="40" t="inlineStr">
        <is>
          <t>number</t>
        </is>
      </c>
      <c r="L163" s="40" t="inlineStr">
        <is>
          <t>currency</t>
        </is>
      </c>
      <c r="M163" s="40" t="inlineStr"/>
      <c r="N163" s="40" t="inlineStr">
        <is>
          <t>7093.17</t>
        </is>
      </c>
      <c r="O163" s="40" t="inlineStr">
        <is>
          <t>0</t>
        </is>
      </c>
      <c r="P163" s="40" t="inlineStr"/>
      <c r="Q163" s="40" t="inlineStr">
        <is>
          <t>1</t>
        </is>
      </c>
      <c r="R163" s="40" t="inlineStr">
        <is>
          <t>1</t>
        </is>
      </c>
      <c r="S163" s="40" t="inlineStr"/>
      <c r="T163" s="40" t="inlineStr"/>
      <c r="U163" s="40" t="inlineStr"/>
    </row>
    <row r="164">
      <c r="A164" s="38" t="inlineStr">
        <is>
          <t>CASP_PR_163_v1</t>
        </is>
      </c>
      <c r="B164" s="39" t="inlineStr">
        <is>
          <t>Detail on Interest income from loans and advances granted to third-party entities - Loans in FIAT</t>
        </is>
      </c>
      <c r="C164" s="39" t="inlineStr">
        <is>
          <t>Enter Detail on Interest income from loans and advances granted to third-party entities - Loans in FIAT</t>
        </is>
      </c>
      <c r="D164" s="39" t="inlineStr">
        <is>
          <t>Finance Income</t>
        </is>
      </c>
      <c r="E164" s="39" t="inlineStr">
        <is>
          <t>Prudential</t>
        </is>
      </c>
      <c r="F164" s="39" t="b">
        <v>0</v>
      </c>
      <c r="G164" s="39" t="inlineStr">
        <is>
          <t>SUM(CASP_PR_160, CASP_PR_161, CASP_PR_162) &gt; 0</t>
        </is>
      </c>
      <c r="H164" s="39" t="inlineStr">
        <is>
          <t>The total of “Interest income from loans and advances granted to third-party entities - Loans in FIAT” (CASP_PR_160), “Interest income from loans and advances granted to third-party entities - Loans in FIAT” (CASP_PR_161), “Interest income from loans and advances granted to third-party entities - Loans in FIAT” (CASP_PR_162) is greater than 0</t>
        </is>
      </c>
      <c r="I164" s="39" t="inlineStr">
        <is>
          <t>Conditional</t>
        </is>
      </c>
      <c r="J164" s="39" t="inlineStr">
        <is>
          <t>string</t>
        </is>
      </c>
      <c r="K164" s="39" t="inlineStr"/>
      <c r="L164" s="39" t="inlineStr"/>
      <c r="M164" s="39" t="inlineStr"/>
      <c r="N164" s="39" t="inlineStr">
        <is>
          <t>This is a result of miscellaneous operational items not arising in the ordinary course of business activities</t>
        </is>
      </c>
      <c r="O164" s="39" t="inlineStr"/>
      <c r="P164" s="39" t="inlineStr"/>
      <c r="Q164" s="39" t="inlineStr"/>
      <c r="R164" s="39" t="inlineStr"/>
      <c r="S164" s="39" t="inlineStr"/>
      <c r="T164" s="39" t="inlineStr"/>
      <c r="U164" s="39" t="inlineStr"/>
    </row>
    <row r="165">
      <c r="A165" s="26" t="inlineStr">
        <is>
          <t>CASP_PR_164_v1</t>
        </is>
      </c>
      <c r="B165" s="40" t="inlineStr">
        <is>
          <t>Interest income from loans and advances granted to group entities - Loans in Crypto</t>
        </is>
      </c>
      <c r="C165" s="40" t="inlineStr">
        <is>
          <t>Enter Interest income from loans and advances granted to group entities - Loans in Crypto in Malta</t>
        </is>
      </c>
      <c r="D165" s="40" t="inlineStr">
        <is>
          <t>Finance Income</t>
        </is>
      </c>
      <c r="E165" s="40" t="inlineStr">
        <is>
          <t>Prudential</t>
        </is>
      </c>
      <c r="F165" s="40" t="b">
        <v>1</v>
      </c>
      <c r="G165" s="40" t="inlineStr"/>
      <c r="H165" s="40" t="inlineStr">
        <is>
          <t>Always applicable</t>
        </is>
      </c>
      <c r="I165" s="40" t="inlineStr">
        <is>
          <t>Required</t>
        </is>
      </c>
      <c r="J165" s="40" t="inlineStr">
        <is>
          <t>array</t>
        </is>
      </c>
      <c r="K165" s="40" t="inlineStr">
        <is>
          <t>number</t>
        </is>
      </c>
      <c r="L165" s="40" t="inlineStr">
        <is>
          <t>currency</t>
        </is>
      </c>
      <c r="M165" s="40" t="inlineStr"/>
      <c r="N165" s="40" t="inlineStr">
        <is>
          <t>7093.17</t>
        </is>
      </c>
      <c r="O165" s="40" t="inlineStr">
        <is>
          <t>0</t>
        </is>
      </c>
      <c r="P165" s="40" t="inlineStr"/>
      <c r="Q165" s="40" t="inlineStr">
        <is>
          <t>1</t>
        </is>
      </c>
      <c r="R165" s="40" t="inlineStr">
        <is>
          <t>1</t>
        </is>
      </c>
      <c r="S165" s="40" t="inlineStr"/>
      <c r="T165" s="40" t="inlineStr"/>
      <c r="U165" s="40" t="inlineStr"/>
    </row>
    <row r="166">
      <c r="A166" s="38" t="inlineStr">
        <is>
          <t>CASP_PR_165_v1</t>
        </is>
      </c>
      <c r="B166" s="39" t="inlineStr">
        <is>
          <t>Interest income from loans and advances granted to group entities - Loans in Crypto</t>
        </is>
      </c>
      <c r="C166" s="39" t="inlineStr">
        <is>
          <t>Enter Interest income from loans and advances granted to group entities - Loans in Crypto in EU/EEA</t>
        </is>
      </c>
      <c r="D166" s="39" t="inlineStr">
        <is>
          <t>Finance Income</t>
        </is>
      </c>
      <c r="E166" s="39" t="inlineStr">
        <is>
          <t>Prudential</t>
        </is>
      </c>
      <c r="F166" s="39" t="b">
        <v>1</v>
      </c>
      <c r="G166" s="39" t="inlineStr"/>
      <c r="H166" s="39" t="inlineStr">
        <is>
          <t>Always applicable</t>
        </is>
      </c>
      <c r="I166" s="39" t="inlineStr">
        <is>
          <t>Required</t>
        </is>
      </c>
      <c r="J166" s="39" t="inlineStr">
        <is>
          <t>array</t>
        </is>
      </c>
      <c r="K166" s="39" t="inlineStr">
        <is>
          <t>number</t>
        </is>
      </c>
      <c r="L166" s="39" t="inlineStr">
        <is>
          <t>currency</t>
        </is>
      </c>
      <c r="M166" s="39" t="inlineStr"/>
      <c r="N166" s="39" t="inlineStr">
        <is>
          <t>2564.17</t>
        </is>
      </c>
      <c r="O166" s="39" t="inlineStr">
        <is>
          <t>0</t>
        </is>
      </c>
      <c r="P166" s="39" t="inlineStr"/>
      <c r="Q166" s="39" t="inlineStr">
        <is>
          <t>1</t>
        </is>
      </c>
      <c r="R166" s="39" t="inlineStr">
        <is>
          <t>1</t>
        </is>
      </c>
      <c r="S166" s="39" t="inlineStr"/>
      <c r="T166" s="39" t="inlineStr"/>
      <c r="U166" s="39" t="inlineStr"/>
    </row>
    <row r="167">
      <c r="A167" s="26" t="inlineStr">
        <is>
          <t>CASP_PR_166_v1</t>
        </is>
      </c>
      <c r="B167" s="40" t="inlineStr">
        <is>
          <t>Interest income from loans and advances granted to group entities - Loans in Crypto</t>
        </is>
      </c>
      <c r="C167" s="40" t="inlineStr">
        <is>
          <t>Enter Interest income from loans and advances granted to group entities - Loans in Crypto in RoW</t>
        </is>
      </c>
      <c r="D167" s="40" t="inlineStr">
        <is>
          <t>Finance Income</t>
        </is>
      </c>
      <c r="E167" s="40" t="inlineStr">
        <is>
          <t>Prudential</t>
        </is>
      </c>
      <c r="F167" s="40" t="b">
        <v>1</v>
      </c>
      <c r="G167" s="40" t="inlineStr"/>
      <c r="H167" s="40" t="inlineStr">
        <is>
          <t>Always applicable</t>
        </is>
      </c>
      <c r="I167" s="40" t="inlineStr">
        <is>
          <t>Required</t>
        </is>
      </c>
      <c r="J167" s="40" t="inlineStr">
        <is>
          <t>array</t>
        </is>
      </c>
      <c r="K167" s="40" t="inlineStr">
        <is>
          <t>number</t>
        </is>
      </c>
      <c r="L167" s="40" t="inlineStr">
        <is>
          <t>currency</t>
        </is>
      </c>
      <c r="M167" s="40" t="inlineStr"/>
      <c r="N167" s="40" t="inlineStr">
        <is>
          <t>5015.17</t>
        </is>
      </c>
      <c r="O167" s="40" t="inlineStr">
        <is>
          <t>0</t>
        </is>
      </c>
      <c r="P167" s="40" t="inlineStr"/>
      <c r="Q167" s="40" t="inlineStr">
        <is>
          <t>1</t>
        </is>
      </c>
      <c r="R167" s="40" t="inlineStr">
        <is>
          <t>1</t>
        </is>
      </c>
      <c r="S167" s="40" t="inlineStr"/>
      <c r="T167" s="40" t="inlineStr"/>
      <c r="U167" s="40" t="inlineStr"/>
    </row>
    <row r="168">
      <c r="A168" s="38" t="inlineStr">
        <is>
          <t>CASP_PR_167_v1</t>
        </is>
      </c>
      <c r="B168" s="39" t="inlineStr">
        <is>
          <t>Interest income from loans and advances granted to third-party entities - Loans in Crypto</t>
        </is>
      </c>
      <c r="C168" s="39" t="inlineStr">
        <is>
          <t>Enter Interest income from loans and advances granted to third-party entities - Loans in Crypto in Malta</t>
        </is>
      </c>
      <c r="D168" s="39" t="inlineStr">
        <is>
          <t>Finance Income</t>
        </is>
      </c>
      <c r="E168" s="39" t="inlineStr">
        <is>
          <t>Prudential</t>
        </is>
      </c>
      <c r="F168" s="39" t="b">
        <v>1</v>
      </c>
      <c r="G168" s="39" t="inlineStr"/>
      <c r="H168" s="39" t="inlineStr">
        <is>
          <t>Always applicable</t>
        </is>
      </c>
      <c r="I168" s="39" t="inlineStr">
        <is>
          <t>Required</t>
        </is>
      </c>
      <c r="J168" s="39" t="inlineStr">
        <is>
          <t>array</t>
        </is>
      </c>
      <c r="K168" s="39" t="inlineStr">
        <is>
          <t>number</t>
        </is>
      </c>
      <c r="L168" s="39" t="inlineStr">
        <is>
          <t>currency</t>
        </is>
      </c>
      <c r="M168" s="39" t="inlineStr"/>
      <c r="N168" s="39" t="inlineStr">
        <is>
          <t>9307.17</t>
        </is>
      </c>
      <c r="O168" s="39" t="inlineStr">
        <is>
          <t>0</t>
        </is>
      </c>
      <c r="P168" s="39" t="inlineStr"/>
      <c r="Q168" s="39" t="inlineStr">
        <is>
          <t>1</t>
        </is>
      </c>
      <c r="R168" s="39" t="inlineStr">
        <is>
          <t>1</t>
        </is>
      </c>
      <c r="S168" s="39" t="inlineStr"/>
      <c r="T168" s="39" t="inlineStr"/>
      <c r="U168" s="39" t="inlineStr"/>
    </row>
    <row r="169">
      <c r="A169" s="26" t="inlineStr">
        <is>
          <t>CASP_PR_168_v1</t>
        </is>
      </c>
      <c r="B169" s="40" t="inlineStr">
        <is>
          <t>Interest income from loans and advances granted to third-party entities - Loans in Crypto</t>
        </is>
      </c>
      <c r="C169" s="40" t="inlineStr">
        <is>
          <t>Enter Interest income from loans and advances granted to third-party entities - Loans in Crypto in EU/EEA</t>
        </is>
      </c>
      <c r="D169" s="40" t="inlineStr">
        <is>
          <t>Finance Income</t>
        </is>
      </c>
      <c r="E169" s="40" t="inlineStr">
        <is>
          <t>Prudential</t>
        </is>
      </c>
      <c r="F169" s="40" t="b">
        <v>1</v>
      </c>
      <c r="G169" s="40" t="inlineStr"/>
      <c r="H169" s="40" t="inlineStr">
        <is>
          <t>Always applicable</t>
        </is>
      </c>
      <c r="I169" s="40" t="inlineStr">
        <is>
          <t>Required</t>
        </is>
      </c>
      <c r="J169" s="40" t="inlineStr">
        <is>
          <t>array</t>
        </is>
      </c>
      <c r="K169" s="40" t="inlineStr">
        <is>
          <t>number</t>
        </is>
      </c>
      <c r="L169" s="40" t="inlineStr">
        <is>
          <t>currency</t>
        </is>
      </c>
      <c r="M169" s="40" t="inlineStr"/>
      <c r="N169" s="40" t="inlineStr">
        <is>
          <t>6138.17</t>
        </is>
      </c>
      <c r="O169" s="40" t="inlineStr">
        <is>
          <t>0</t>
        </is>
      </c>
      <c r="P169" s="40" t="inlineStr"/>
      <c r="Q169" s="40" t="inlineStr">
        <is>
          <t>1</t>
        </is>
      </c>
      <c r="R169" s="40" t="inlineStr">
        <is>
          <t>1</t>
        </is>
      </c>
      <c r="S169" s="40" t="inlineStr"/>
      <c r="T169" s="40" t="inlineStr"/>
      <c r="U169" s="40" t="inlineStr"/>
    </row>
    <row r="170">
      <c r="A170" s="38" t="inlineStr">
        <is>
          <t>CASP_PR_169_v1</t>
        </is>
      </c>
      <c r="B170" s="39" t="inlineStr">
        <is>
          <t>Interest income from loans and advances granted to third-party entities - Loans in Crypto</t>
        </is>
      </c>
      <c r="C170" s="39" t="inlineStr">
        <is>
          <t>Enter Interest income from loans and advances granted to third-party entities - Loans in Crypto in RoW</t>
        </is>
      </c>
      <c r="D170" s="39" t="inlineStr">
        <is>
          <t>Finance Income</t>
        </is>
      </c>
      <c r="E170" s="39" t="inlineStr">
        <is>
          <t>Prudential</t>
        </is>
      </c>
      <c r="F170" s="39" t="b">
        <v>1</v>
      </c>
      <c r="G170" s="39" t="inlineStr"/>
      <c r="H170" s="39" t="inlineStr">
        <is>
          <t>Always applicable</t>
        </is>
      </c>
      <c r="I170" s="39" t="inlineStr">
        <is>
          <t>Required</t>
        </is>
      </c>
      <c r="J170" s="39" t="inlineStr">
        <is>
          <t>array</t>
        </is>
      </c>
      <c r="K170" s="39" t="inlineStr">
        <is>
          <t>number</t>
        </is>
      </c>
      <c r="L170" s="39" t="inlineStr">
        <is>
          <t>currency</t>
        </is>
      </c>
      <c r="M170" s="39" t="inlineStr"/>
      <c r="N170" s="39" t="inlineStr">
        <is>
          <t>6568.17</t>
        </is>
      </c>
      <c r="O170" s="39" t="inlineStr">
        <is>
          <t>0</t>
        </is>
      </c>
      <c r="P170" s="39" t="inlineStr"/>
      <c r="Q170" s="39" t="inlineStr">
        <is>
          <t>1</t>
        </is>
      </c>
      <c r="R170" s="39" t="inlineStr">
        <is>
          <t>1</t>
        </is>
      </c>
      <c r="S170" s="39" t="inlineStr"/>
      <c r="T170" s="39" t="inlineStr"/>
      <c r="U170" s="39" t="inlineStr"/>
    </row>
    <row r="171">
      <c r="A171" s="26" t="inlineStr">
        <is>
          <t>CASP_PR_170_v1</t>
        </is>
      </c>
      <c r="B171" s="40" t="inlineStr">
        <is>
          <t>Details on Interest income from loans and advances granted to third-party entities - Loans in Crypto</t>
        </is>
      </c>
      <c r="C171" s="40" t="inlineStr">
        <is>
          <t>Enter Details on Interest income from loans and advances granted to third-party entities - Loans in Crypto</t>
        </is>
      </c>
      <c r="D171" s="40" t="inlineStr">
        <is>
          <t>Finance Income</t>
        </is>
      </c>
      <c r="E171" s="40" t="inlineStr">
        <is>
          <t>Prudential</t>
        </is>
      </c>
      <c r="F171" s="40" t="b">
        <v>0</v>
      </c>
      <c r="G171" s="40" t="inlineStr">
        <is>
          <t>SUM(CASP_PR_167, CASP_PR_168, CASP_PR_169) &gt; 0</t>
        </is>
      </c>
      <c r="H171" s="40" t="inlineStr">
        <is>
          <t>The total of “Interest income from loans and advances granted to third-party entities - Loans in Crypto” (CASP_PR_167), “Interest income from loans and advances granted to third-party entities - Loans in Crypto” (CASP_PR_168), “Interest income from loans and advances granted to third-party entities - Loans in Crypto” (CASP_PR_169) is greater than 0</t>
        </is>
      </c>
      <c r="I171" s="40" t="inlineStr">
        <is>
          <t>Conditional</t>
        </is>
      </c>
      <c r="J171" s="40" t="inlineStr">
        <is>
          <t>string</t>
        </is>
      </c>
      <c r="K171" s="40" t="inlineStr"/>
      <c r="L171" s="40" t="inlineStr"/>
      <c r="M171" s="40" t="inlineStr"/>
      <c r="N171" s="40" t="inlineStr">
        <is>
          <t>This is a result of miscellaneous operational items not arising in the ordinary course of business activities</t>
        </is>
      </c>
      <c r="O171" s="40" t="inlineStr"/>
      <c r="P171" s="40" t="inlineStr"/>
      <c r="Q171" s="40" t="inlineStr"/>
      <c r="R171" s="40" t="inlineStr"/>
      <c r="S171" s="40" t="inlineStr"/>
      <c r="T171" s="40" t="inlineStr"/>
      <c r="U171" s="40" t="inlineStr"/>
    </row>
    <row r="172">
      <c r="A172" s="38" t="inlineStr">
        <is>
          <t>CASP_PR_171_v1</t>
        </is>
      </c>
      <c r="B172" s="39" t="inlineStr">
        <is>
          <t>Other remaining finance income</t>
        </is>
      </c>
      <c r="C172" s="39" t="inlineStr">
        <is>
          <t>Enter Other remaining finance income in Malta</t>
        </is>
      </c>
      <c r="D172" s="39" t="inlineStr">
        <is>
          <t>Finance Income</t>
        </is>
      </c>
      <c r="E172" s="39" t="inlineStr">
        <is>
          <t>Prudential</t>
        </is>
      </c>
      <c r="F172" s="39" t="b">
        <v>1</v>
      </c>
      <c r="G172" s="39" t="inlineStr"/>
      <c r="H172" s="39" t="inlineStr">
        <is>
          <t>Always applicable</t>
        </is>
      </c>
      <c r="I172" s="39" t="inlineStr">
        <is>
          <t>Required</t>
        </is>
      </c>
      <c r="J172" s="39" t="inlineStr">
        <is>
          <t>array</t>
        </is>
      </c>
      <c r="K172" s="39" t="inlineStr">
        <is>
          <t>number</t>
        </is>
      </c>
      <c r="L172" s="39" t="inlineStr">
        <is>
          <t>currency</t>
        </is>
      </c>
      <c r="M172" s="39" t="inlineStr"/>
      <c r="N172" s="39" t="inlineStr">
        <is>
          <t>1488.17</t>
        </is>
      </c>
      <c r="O172" s="39" t="inlineStr">
        <is>
          <t>0</t>
        </is>
      </c>
      <c r="P172" s="39" t="inlineStr"/>
      <c r="Q172" s="39" t="inlineStr">
        <is>
          <t>1</t>
        </is>
      </c>
      <c r="R172" s="39" t="inlineStr">
        <is>
          <t>1</t>
        </is>
      </c>
      <c r="S172" s="39" t="inlineStr"/>
      <c r="T172" s="39" t="inlineStr"/>
      <c r="U172" s="39" t="inlineStr"/>
    </row>
    <row r="173">
      <c r="A173" s="26" t="inlineStr">
        <is>
          <t>CASP_PR_172_v1</t>
        </is>
      </c>
      <c r="B173" s="40" t="inlineStr">
        <is>
          <t>Other remaining finance income</t>
        </is>
      </c>
      <c r="C173" s="40" t="inlineStr">
        <is>
          <t>Enter Other remaining finance income in EU/EEA</t>
        </is>
      </c>
      <c r="D173" s="40" t="inlineStr">
        <is>
          <t>Finance Income</t>
        </is>
      </c>
      <c r="E173" s="40" t="inlineStr">
        <is>
          <t>Prudential</t>
        </is>
      </c>
      <c r="F173" s="40" t="b">
        <v>1</v>
      </c>
      <c r="G173" s="40" t="inlineStr"/>
      <c r="H173" s="40" t="inlineStr">
        <is>
          <t>Always applicable</t>
        </is>
      </c>
      <c r="I173" s="40" t="inlineStr">
        <is>
          <t>Required</t>
        </is>
      </c>
      <c r="J173" s="40" t="inlineStr">
        <is>
          <t>array</t>
        </is>
      </c>
      <c r="K173" s="40" t="inlineStr">
        <is>
          <t>number</t>
        </is>
      </c>
      <c r="L173" s="40" t="inlineStr">
        <is>
          <t>currency</t>
        </is>
      </c>
      <c r="M173" s="40" t="inlineStr"/>
      <c r="N173" s="40" t="inlineStr">
        <is>
          <t>4647.17</t>
        </is>
      </c>
      <c r="O173" s="40" t="inlineStr">
        <is>
          <t>0</t>
        </is>
      </c>
      <c r="P173" s="40" t="inlineStr"/>
      <c r="Q173" s="40" t="inlineStr">
        <is>
          <t>1</t>
        </is>
      </c>
      <c r="R173" s="40" t="inlineStr">
        <is>
          <t>1</t>
        </is>
      </c>
      <c r="S173" s="40" t="inlineStr"/>
      <c r="T173" s="40" t="inlineStr"/>
      <c r="U173" s="40" t="inlineStr"/>
    </row>
    <row r="174">
      <c r="A174" s="38" t="inlineStr">
        <is>
          <t>CASP_PR_173_v1</t>
        </is>
      </c>
      <c r="B174" s="39" t="inlineStr">
        <is>
          <t>Other remaining finance income</t>
        </is>
      </c>
      <c r="C174" s="39" t="inlineStr">
        <is>
          <t>Enter Other remaining finance income in RoW</t>
        </is>
      </c>
      <c r="D174" s="39" t="inlineStr">
        <is>
          <t>Finance Income</t>
        </is>
      </c>
      <c r="E174" s="39" t="inlineStr">
        <is>
          <t>Prudential</t>
        </is>
      </c>
      <c r="F174" s="39" t="b">
        <v>1</v>
      </c>
      <c r="G174" s="39" t="inlineStr"/>
      <c r="H174" s="39" t="inlineStr">
        <is>
          <t>Always applicable</t>
        </is>
      </c>
      <c r="I174" s="39" t="inlineStr">
        <is>
          <t>Required</t>
        </is>
      </c>
      <c r="J174" s="39" t="inlineStr">
        <is>
          <t>array</t>
        </is>
      </c>
      <c r="K174" s="39" t="inlineStr">
        <is>
          <t>number</t>
        </is>
      </c>
      <c r="L174" s="39" t="inlineStr">
        <is>
          <t>currency</t>
        </is>
      </c>
      <c r="M174" s="39" t="inlineStr"/>
      <c r="N174" s="39" t="inlineStr">
        <is>
          <t>3968.17</t>
        </is>
      </c>
      <c r="O174" s="39" t="inlineStr">
        <is>
          <t>0</t>
        </is>
      </c>
      <c r="P174" s="39" t="inlineStr"/>
      <c r="Q174" s="39" t="inlineStr">
        <is>
          <t>1</t>
        </is>
      </c>
      <c r="R174" s="39" t="inlineStr">
        <is>
          <t>1</t>
        </is>
      </c>
      <c r="S174" s="39" t="inlineStr"/>
      <c r="T174" s="39" t="inlineStr"/>
      <c r="U174" s="39" t="inlineStr"/>
    </row>
    <row r="175">
      <c r="A175" s="26" t="inlineStr">
        <is>
          <t>CASP_PR_174_v1</t>
        </is>
      </c>
      <c r="B175" s="40" t="inlineStr">
        <is>
          <t>Detials on Other remaining finance income</t>
        </is>
      </c>
      <c r="C175" s="40" t="inlineStr">
        <is>
          <t>Enter Detials on Other remaining finance income</t>
        </is>
      </c>
      <c r="D175" s="40" t="inlineStr">
        <is>
          <t>Finance Income</t>
        </is>
      </c>
      <c r="E175" s="40" t="inlineStr">
        <is>
          <t>Prudential</t>
        </is>
      </c>
      <c r="F175" s="40" t="b">
        <v>0</v>
      </c>
      <c r="G175" s="40" t="inlineStr">
        <is>
          <t>SUM(CASP_PR_171, CASP_PR_172, CASP_PR_173) &gt; 0</t>
        </is>
      </c>
      <c r="H175" s="40" t="inlineStr">
        <is>
          <t>The total of “Other remaining finance income” (CASP_PR_171), “Other remaining finance income” (CASP_PR_172), “Other remaining finance income” (CASP_PR_173) is greater than 0</t>
        </is>
      </c>
      <c r="I175" s="40" t="inlineStr">
        <is>
          <t>Conditional</t>
        </is>
      </c>
      <c r="J175" s="40" t="inlineStr">
        <is>
          <t>string</t>
        </is>
      </c>
      <c r="K175" s="40" t="inlineStr"/>
      <c r="L175" s="40" t="inlineStr"/>
      <c r="M175" s="40" t="inlineStr"/>
      <c r="N175" s="40" t="inlineStr">
        <is>
          <t>This is a result of miscellaneous operational items not arising in the ordinary course of business activities</t>
        </is>
      </c>
      <c r="O175" s="40" t="inlineStr"/>
      <c r="P175" s="40" t="inlineStr"/>
      <c r="Q175" s="40" t="inlineStr"/>
      <c r="R175" s="40" t="inlineStr"/>
      <c r="S175" s="40" t="inlineStr"/>
      <c r="T175" s="40" t="inlineStr"/>
      <c r="U175" s="40" t="inlineStr"/>
    </row>
    <row r="176">
      <c r="A176" s="38" t="inlineStr">
        <is>
          <t>CASP_PR_175_v1</t>
        </is>
      </c>
      <c r="B176" s="39" t="inlineStr">
        <is>
          <t>Commissions directly related to the acquisition of gross revenue derived from Crypto activities, paid or payable to third parties</t>
        </is>
      </c>
      <c r="C176" s="39" t="inlineStr">
        <is>
          <t>Enter Commissions directly related to the acquisition of gross revenue derived from Crypto activities, paid or payable to third parties in Malta</t>
        </is>
      </c>
      <c r="D176" s="39" t="inlineStr">
        <is>
          <t>Direct Costs</t>
        </is>
      </c>
      <c r="E176" s="39" t="inlineStr">
        <is>
          <t>Prudential</t>
        </is>
      </c>
      <c r="F176" s="39" t="b">
        <v>1</v>
      </c>
      <c r="G176" s="39" t="inlineStr"/>
      <c r="H176" s="39" t="inlineStr">
        <is>
          <t>Always applicable</t>
        </is>
      </c>
      <c r="I176" s="39" t="inlineStr">
        <is>
          <t>Required</t>
        </is>
      </c>
      <c r="J176" s="39" t="inlineStr">
        <is>
          <t>array</t>
        </is>
      </c>
      <c r="K176" s="39" t="inlineStr">
        <is>
          <t>number</t>
        </is>
      </c>
      <c r="L176" s="39" t="inlineStr">
        <is>
          <t>currency</t>
        </is>
      </c>
      <c r="M176" s="39" t="inlineStr"/>
      <c r="N176" s="39" t="inlineStr">
        <is>
          <t>10193.17</t>
        </is>
      </c>
      <c r="O176" s="39" t="inlineStr">
        <is>
          <t>0</t>
        </is>
      </c>
      <c r="P176" s="39" t="inlineStr"/>
      <c r="Q176" s="39" t="inlineStr">
        <is>
          <t>1</t>
        </is>
      </c>
      <c r="R176" s="39" t="inlineStr">
        <is>
          <t>1</t>
        </is>
      </c>
      <c r="S176" s="39" t="inlineStr"/>
      <c r="T176" s="39" t="inlineStr"/>
      <c r="U176" s="39" t="inlineStr"/>
    </row>
    <row r="177">
      <c r="A177" s="26" t="inlineStr">
        <is>
          <t>CASP_PR_176_v1</t>
        </is>
      </c>
      <c r="B177" s="40" t="inlineStr">
        <is>
          <t>Commissions directly related to the acquisition of gross revenue derived from Crypto activities, paid or payable to third parties</t>
        </is>
      </c>
      <c r="C177" s="40" t="inlineStr">
        <is>
          <t>Enter Commissions directly related to the acquisition of gross revenue derived from Crypto activities, paid or payable to third parties in EU/EEA</t>
        </is>
      </c>
      <c r="D177" s="40" t="inlineStr">
        <is>
          <t>Direct Costs</t>
        </is>
      </c>
      <c r="E177" s="40" t="inlineStr">
        <is>
          <t>Prudential</t>
        </is>
      </c>
      <c r="F177" s="40" t="b">
        <v>1</v>
      </c>
      <c r="G177" s="40" t="inlineStr"/>
      <c r="H177" s="40" t="inlineStr">
        <is>
          <t>Always applicable</t>
        </is>
      </c>
      <c r="I177" s="40" t="inlineStr">
        <is>
          <t>Required</t>
        </is>
      </c>
      <c r="J177" s="40" t="inlineStr">
        <is>
          <t>array</t>
        </is>
      </c>
      <c r="K177" s="40" t="inlineStr">
        <is>
          <t>number</t>
        </is>
      </c>
      <c r="L177" s="40" t="inlineStr">
        <is>
          <t>currency</t>
        </is>
      </c>
      <c r="M177" s="40" t="inlineStr"/>
      <c r="N177" s="40" t="inlineStr">
        <is>
          <t>8704.17</t>
        </is>
      </c>
      <c r="O177" s="40" t="inlineStr">
        <is>
          <t>0</t>
        </is>
      </c>
      <c r="P177" s="40" t="inlineStr"/>
      <c r="Q177" s="40" t="inlineStr">
        <is>
          <t>1</t>
        </is>
      </c>
      <c r="R177" s="40" t="inlineStr">
        <is>
          <t>1</t>
        </is>
      </c>
      <c r="S177" s="40" t="inlineStr"/>
      <c r="T177" s="40" t="inlineStr"/>
      <c r="U177" s="40" t="inlineStr"/>
    </row>
    <row r="178">
      <c r="A178" s="38" t="inlineStr">
        <is>
          <t>CASP_PR_177_v1</t>
        </is>
      </c>
      <c r="B178" s="39" t="inlineStr">
        <is>
          <t>Commissions directly related to the acquisition of gross revenue derived from Crypto activities, paid or payable to third parties</t>
        </is>
      </c>
      <c r="C178" s="39" t="inlineStr">
        <is>
          <t>Enter Commissions directly related to the acquisition of gross revenue derived from Crypto activities, paid or payable to third parties in RoW</t>
        </is>
      </c>
      <c r="D178" s="39" t="inlineStr">
        <is>
          <t>Direct Costs</t>
        </is>
      </c>
      <c r="E178" s="39" t="inlineStr">
        <is>
          <t>Prudential</t>
        </is>
      </c>
      <c r="F178" s="39" t="b">
        <v>1</v>
      </c>
      <c r="G178" s="39" t="inlineStr"/>
      <c r="H178" s="39" t="inlineStr">
        <is>
          <t>Always applicable</t>
        </is>
      </c>
      <c r="I178" s="39" t="inlineStr">
        <is>
          <t>Required</t>
        </is>
      </c>
      <c r="J178" s="39" t="inlineStr">
        <is>
          <t>array</t>
        </is>
      </c>
      <c r="K178" s="39" t="inlineStr">
        <is>
          <t>number</t>
        </is>
      </c>
      <c r="L178" s="39" t="inlineStr">
        <is>
          <t>currency</t>
        </is>
      </c>
      <c r="M178" s="39" t="inlineStr"/>
      <c r="N178" s="39" t="inlineStr">
        <is>
          <t>9321.17</t>
        </is>
      </c>
      <c r="O178" s="39" t="inlineStr">
        <is>
          <t>0</t>
        </is>
      </c>
      <c r="P178" s="39" t="inlineStr"/>
      <c r="Q178" s="39" t="inlineStr">
        <is>
          <t>1</t>
        </is>
      </c>
      <c r="R178" s="39" t="inlineStr">
        <is>
          <t>1</t>
        </is>
      </c>
      <c r="S178" s="39" t="inlineStr"/>
      <c r="T178" s="39" t="inlineStr"/>
      <c r="U178" s="39" t="inlineStr"/>
    </row>
    <row r="179">
      <c r="A179" s="26" t="inlineStr">
        <is>
          <t>CASP_PR_178_v1</t>
        </is>
      </c>
      <c r="B179" s="40" t="inlineStr">
        <is>
          <t>Fees, brokerage and other charges paid to exchanges and intermediate brokers for the purpose of executing, registering and/or clearing transactions</t>
        </is>
      </c>
      <c r="C179" s="40" t="inlineStr">
        <is>
          <t>Enter Fees, brokerage and other charges paid to exchanges and intermediate brokers for the purpose of executing, registering and/or clearing transactions in Malta</t>
        </is>
      </c>
      <c r="D179" s="40" t="inlineStr">
        <is>
          <t>Direct Costs</t>
        </is>
      </c>
      <c r="E179" s="40" t="inlineStr">
        <is>
          <t>Prudential</t>
        </is>
      </c>
      <c r="F179" s="40" t="b">
        <v>1</v>
      </c>
      <c r="G179" s="40" t="inlineStr"/>
      <c r="H179" s="40" t="inlineStr">
        <is>
          <t>Always applicable</t>
        </is>
      </c>
      <c r="I179" s="40" t="inlineStr">
        <is>
          <t>Required</t>
        </is>
      </c>
      <c r="J179" s="40" t="inlineStr">
        <is>
          <t>array</t>
        </is>
      </c>
      <c r="K179" s="40" t="inlineStr">
        <is>
          <t>number</t>
        </is>
      </c>
      <c r="L179" s="40" t="inlineStr">
        <is>
          <t>currency</t>
        </is>
      </c>
      <c r="M179" s="40" t="inlineStr"/>
      <c r="N179" s="40" t="inlineStr">
        <is>
          <t>17192.17</t>
        </is>
      </c>
      <c r="O179" s="40" t="inlineStr">
        <is>
          <t>0</t>
        </is>
      </c>
      <c r="P179" s="40" t="inlineStr"/>
      <c r="Q179" s="40" t="inlineStr">
        <is>
          <t>1</t>
        </is>
      </c>
      <c r="R179" s="40" t="inlineStr">
        <is>
          <t>1</t>
        </is>
      </c>
      <c r="S179" s="40" t="inlineStr"/>
      <c r="T179" s="40" t="inlineStr"/>
      <c r="U179" s="40" t="inlineStr"/>
    </row>
    <row r="180">
      <c r="A180" s="38" t="inlineStr">
        <is>
          <t>CASP_PR_179_v1</t>
        </is>
      </c>
      <c r="B180" s="39" t="inlineStr">
        <is>
          <t>Fees, brokerage and other charges paid to exchanges and intermediate brokers for the purpose of executing, registering and/or clearing transactions</t>
        </is>
      </c>
      <c r="C180" s="39" t="inlineStr">
        <is>
          <t>Enter Fees, brokerage and other charges paid to exchanges and intermediate brokers for the purpose of executing, registering and/or clearing transactions in EU/EEA</t>
        </is>
      </c>
      <c r="D180" s="39" t="inlineStr">
        <is>
          <t>Direct Costs</t>
        </is>
      </c>
      <c r="E180" s="39" t="inlineStr">
        <is>
          <t>Prudential</t>
        </is>
      </c>
      <c r="F180" s="39" t="b">
        <v>1</v>
      </c>
      <c r="G180" s="39" t="inlineStr"/>
      <c r="H180" s="39" t="inlineStr">
        <is>
          <t>Always applicable</t>
        </is>
      </c>
      <c r="I180" s="39" t="inlineStr">
        <is>
          <t>Required</t>
        </is>
      </c>
      <c r="J180" s="39" t="inlineStr">
        <is>
          <t>array</t>
        </is>
      </c>
      <c r="K180" s="39" t="inlineStr">
        <is>
          <t>number</t>
        </is>
      </c>
      <c r="L180" s="39" t="inlineStr">
        <is>
          <t>currency</t>
        </is>
      </c>
      <c r="M180" s="39" t="inlineStr"/>
      <c r="N180" s="39" t="inlineStr">
        <is>
          <t>9917.17</t>
        </is>
      </c>
      <c r="O180" s="39" t="inlineStr">
        <is>
          <t>0</t>
        </is>
      </c>
      <c r="P180" s="39" t="inlineStr"/>
      <c r="Q180" s="39" t="inlineStr">
        <is>
          <t>1</t>
        </is>
      </c>
      <c r="R180" s="39" t="inlineStr">
        <is>
          <t>1</t>
        </is>
      </c>
      <c r="S180" s="39" t="inlineStr"/>
      <c r="T180" s="39" t="inlineStr"/>
      <c r="U180" s="39" t="inlineStr"/>
    </row>
    <row r="181">
      <c r="A181" s="26" t="inlineStr">
        <is>
          <t>CASP_PR_180_v1</t>
        </is>
      </c>
      <c r="B181" s="40" t="inlineStr">
        <is>
          <t>Fees, brokerage and other charges paid to exchanges and intermediate brokers for the purpose of executing, registering and/or clearing transactions</t>
        </is>
      </c>
      <c r="C181" s="40" t="inlineStr">
        <is>
          <t>Enter Fees, brokerage and other charges paid to exchanges and intermediate brokers for the purpose of executing, registering and/or clearing transactions in RoW</t>
        </is>
      </c>
      <c r="D181" s="40" t="inlineStr">
        <is>
          <t>Direct Costs</t>
        </is>
      </c>
      <c r="E181" s="40" t="inlineStr">
        <is>
          <t>Prudential</t>
        </is>
      </c>
      <c r="F181" s="40" t="b">
        <v>1</v>
      </c>
      <c r="G181" s="40" t="inlineStr"/>
      <c r="H181" s="40" t="inlineStr">
        <is>
          <t>Always applicable</t>
        </is>
      </c>
      <c r="I181" s="40" t="inlineStr">
        <is>
          <t>Required</t>
        </is>
      </c>
      <c r="J181" s="40" t="inlineStr">
        <is>
          <t>array</t>
        </is>
      </c>
      <c r="K181" s="40" t="inlineStr">
        <is>
          <t>number</t>
        </is>
      </c>
      <c r="L181" s="40" t="inlineStr">
        <is>
          <t>currency</t>
        </is>
      </c>
      <c r="M181" s="40" t="inlineStr"/>
      <c r="N181" s="40" t="inlineStr">
        <is>
          <t>10455.17</t>
        </is>
      </c>
      <c r="O181" s="40" t="inlineStr">
        <is>
          <t>0</t>
        </is>
      </c>
      <c r="P181" s="40" t="inlineStr"/>
      <c r="Q181" s="40" t="inlineStr">
        <is>
          <t>1</t>
        </is>
      </c>
      <c r="R181" s="40" t="inlineStr">
        <is>
          <t>1</t>
        </is>
      </c>
      <c r="S181" s="40" t="inlineStr"/>
      <c r="T181" s="40" t="inlineStr"/>
      <c r="U181" s="40" t="inlineStr"/>
    </row>
    <row r="182">
      <c r="A182" s="38" t="inlineStr">
        <is>
          <t>CASP_PR_181_v1</t>
        </is>
      </c>
      <c r="B182" s="39" t="inlineStr">
        <is>
          <t>Other Commissions Payable not related to Crypto Services</t>
        </is>
      </c>
      <c r="C182" s="39" t="inlineStr">
        <is>
          <t>Enter Other Commissions Payable not related to Crypto Services in Malta</t>
        </is>
      </c>
      <c r="D182" s="39" t="inlineStr">
        <is>
          <t>Direct Costs</t>
        </is>
      </c>
      <c r="E182" s="39" t="inlineStr">
        <is>
          <t>Prudential</t>
        </is>
      </c>
      <c r="F182" s="39" t="b">
        <v>1</v>
      </c>
      <c r="G182" s="39" t="inlineStr"/>
      <c r="H182" s="39" t="inlineStr">
        <is>
          <t>Always applicable</t>
        </is>
      </c>
      <c r="I182" s="39" t="inlineStr">
        <is>
          <t>Required</t>
        </is>
      </c>
      <c r="J182" s="39" t="inlineStr">
        <is>
          <t>array</t>
        </is>
      </c>
      <c r="K182" s="39" t="inlineStr">
        <is>
          <t>number</t>
        </is>
      </c>
      <c r="L182" s="39" t="inlineStr">
        <is>
          <t>currency</t>
        </is>
      </c>
      <c r="M182" s="39" t="inlineStr"/>
      <c r="N182" s="39" t="inlineStr">
        <is>
          <t>7224.17</t>
        </is>
      </c>
      <c r="O182" s="39" t="inlineStr">
        <is>
          <t>0</t>
        </is>
      </c>
      <c r="P182" s="39" t="inlineStr"/>
      <c r="Q182" s="39" t="inlineStr">
        <is>
          <t>1</t>
        </is>
      </c>
      <c r="R182" s="39" t="inlineStr">
        <is>
          <t>1</t>
        </is>
      </c>
      <c r="S182" s="39" t="inlineStr"/>
      <c r="T182" s="39" t="inlineStr"/>
      <c r="U182" s="39" t="inlineStr"/>
    </row>
    <row r="183">
      <c r="A183" s="26" t="inlineStr">
        <is>
          <t>CASP_PR_182_v1</t>
        </is>
      </c>
      <c r="B183" s="40" t="inlineStr">
        <is>
          <t>Other Commissions Payable not related to Crypto Services</t>
        </is>
      </c>
      <c r="C183" s="40" t="inlineStr">
        <is>
          <t>Enter Other Commissions Payable not related to Crypto Services in EU/EEA</t>
        </is>
      </c>
      <c r="D183" s="40" t="inlineStr">
        <is>
          <t>Direct Costs</t>
        </is>
      </c>
      <c r="E183" s="40" t="inlineStr">
        <is>
          <t>Prudential</t>
        </is>
      </c>
      <c r="F183" s="40" t="b">
        <v>1</v>
      </c>
      <c r="G183" s="40" t="inlineStr"/>
      <c r="H183" s="40" t="inlineStr">
        <is>
          <t>Always applicable</t>
        </is>
      </c>
      <c r="I183" s="40" t="inlineStr">
        <is>
          <t>Required</t>
        </is>
      </c>
      <c r="J183" s="40" t="inlineStr">
        <is>
          <t>array</t>
        </is>
      </c>
      <c r="K183" s="40" t="inlineStr">
        <is>
          <t>number</t>
        </is>
      </c>
      <c r="L183" s="40" t="inlineStr">
        <is>
          <t>currency</t>
        </is>
      </c>
      <c r="M183" s="40" t="inlineStr"/>
      <c r="N183" s="40" t="inlineStr">
        <is>
          <t>10693.17</t>
        </is>
      </c>
      <c r="O183" s="40" t="inlineStr">
        <is>
          <t>0</t>
        </is>
      </c>
      <c r="P183" s="40" t="inlineStr"/>
      <c r="Q183" s="40" t="inlineStr">
        <is>
          <t>1</t>
        </is>
      </c>
      <c r="R183" s="40" t="inlineStr">
        <is>
          <t>1</t>
        </is>
      </c>
      <c r="S183" s="40" t="inlineStr"/>
      <c r="T183" s="40" t="inlineStr"/>
      <c r="U183" s="40" t="inlineStr"/>
    </row>
    <row r="184">
      <c r="A184" s="38" t="inlineStr">
        <is>
          <t>CASP_PR_183_v1</t>
        </is>
      </c>
      <c r="B184" s="39" t="inlineStr">
        <is>
          <t>Other Commissions Payable not related to Crypto Services</t>
        </is>
      </c>
      <c r="C184" s="39" t="inlineStr">
        <is>
          <t>Enter Other Commissions Payable not related to Crypto Services in RoW</t>
        </is>
      </c>
      <c r="D184" s="39" t="inlineStr">
        <is>
          <t>Direct Costs</t>
        </is>
      </c>
      <c r="E184" s="39" t="inlineStr">
        <is>
          <t>Prudential</t>
        </is>
      </c>
      <c r="F184" s="39" t="b">
        <v>1</v>
      </c>
      <c r="G184" s="39" t="inlineStr"/>
      <c r="H184" s="39" t="inlineStr">
        <is>
          <t>Always applicable</t>
        </is>
      </c>
      <c r="I184" s="39" t="inlineStr">
        <is>
          <t>Required</t>
        </is>
      </c>
      <c r="J184" s="39" t="inlineStr">
        <is>
          <t>array</t>
        </is>
      </c>
      <c r="K184" s="39" t="inlineStr">
        <is>
          <t>number</t>
        </is>
      </c>
      <c r="L184" s="39" t="inlineStr">
        <is>
          <t>currency</t>
        </is>
      </c>
      <c r="M184" s="39" t="inlineStr"/>
      <c r="N184" s="39" t="inlineStr">
        <is>
          <t>9083</t>
        </is>
      </c>
      <c r="O184" s="39" t="inlineStr">
        <is>
          <t>0</t>
        </is>
      </c>
      <c r="P184" s="39" t="inlineStr"/>
      <c r="Q184" s="39" t="inlineStr">
        <is>
          <t>1</t>
        </is>
      </c>
      <c r="R184" s="39" t="inlineStr">
        <is>
          <t>1</t>
        </is>
      </c>
      <c r="S184" s="39" t="inlineStr"/>
      <c r="T184" s="39" t="inlineStr"/>
      <c r="U184" s="39" t="inlineStr"/>
    </row>
    <row r="185">
      <c r="A185" s="26" t="inlineStr">
        <is>
          <t>CASP_PR_184_v1</t>
        </is>
      </c>
      <c r="B185" s="40" t="inlineStr">
        <is>
          <t>Details on Other Commissions Payable not related to Crypto Services</t>
        </is>
      </c>
      <c r="C185" s="40" t="inlineStr">
        <is>
          <t>Enter Details on Other Commissions Payable not related to Crypto Services</t>
        </is>
      </c>
      <c r="D185" s="40" t="inlineStr">
        <is>
          <t>Direct Costs</t>
        </is>
      </c>
      <c r="E185" s="40" t="inlineStr">
        <is>
          <t>Prudential</t>
        </is>
      </c>
      <c r="F185" s="40" t="b">
        <v>0</v>
      </c>
      <c r="G185" s="40" t="inlineStr">
        <is>
          <t>SUM(CASP_PR_181, CASP_PR_182, CASP_PR_183) &gt; 0</t>
        </is>
      </c>
      <c r="H185" s="40" t="inlineStr">
        <is>
          <t>The total of “Other Commissions Payable not related to Crypto Services” (CASP_PR_181), “Other Commissions Payable not related to Crypto Services” (CASP_PR_182), “Other Commissions Payable not related to Crypto Services” (CASP_PR_183) is greater than 0</t>
        </is>
      </c>
      <c r="I185" s="40" t="inlineStr">
        <is>
          <t>Conditional</t>
        </is>
      </c>
      <c r="J185" s="40" t="inlineStr">
        <is>
          <t>string</t>
        </is>
      </c>
      <c r="K185" s="40" t="inlineStr"/>
      <c r="L185" s="40" t="inlineStr"/>
      <c r="M185" s="40" t="inlineStr"/>
      <c r="N185" s="40" t="inlineStr">
        <is>
          <t>This is a result of miscellaneous operational items not arising in the ordinary course of business activities</t>
        </is>
      </c>
      <c r="O185" s="40" t="inlineStr"/>
      <c r="P185" s="40" t="inlineStr"/>
      <c r="Q185" s="40" t="inlineStr"/>
      <c r="R185" s="40" t="inlineStr"/>
      <c r="S185" s="40" t="inlineStr"/>
      <c r="T185" s="40" t="inlineStr"/>
      <c r="U185" s="40" t="inlineStr"/>
    </row>
    <row r="186">
      <c r="A186" s="38" t="inlineStr">
        <is>
          <t>CASP_PR_185_v1</t>
        </is>
      </c>
      <c r="B186" s="39" t="inlineStr">
        <is>
          <t>MFSA Supervisory Fee</t>
        </is>
      </c>
      <c r="C186" s="39" t="inlineStr">
        <is>
          <t>Enter MFSA Supervisory Fee</t>
        </is>
      </c>
      <c r="D186" s="39" t="inlineStr">
        <is>
          <t>Operating/Administrative Expenditure</t>
        </is>
      </c>
      <c r="E186" s="39" t="inlineStr">
        <is>
          <t>Prudential</t>
        </is>
      </c>
      <c r="F186" s="39" t="b">
        <v>1</v>
      </c>
      <c r="G186" s="39" t="inlineStr"/>
      <c r="H186" s="39" t="inlineStr">
        <is>
          <t>Always applicable</t>
        </is>
      </c>
      <c r="I186" s="39" t="inlineStr">
        <is>
          <t>Required</t>
        </is>
      </c>
      <c r="J186" s="39" t="inlineStr">
        <is>
          <t>number</t>
        </is>
      </c>
      <c r="K186" s="39" t="inlineStr"/>
      <c r="L186" s="39" t="inlineStr">
        <is>
          <t>currency</t>
        </is>
      </c>
      <c r="M186" s="39" t="inlineStr"/>
      <c r="N186" s="39" t="inlineStr">
        <is>
          <t>9088.1</t>
        </is>
      </c>
      <c r="O186" s="39" t="inlineStr">
        <is>
          <t>0</t>
        </is>
      </c>
      <c r="P186" s="39" t="inlineStr"/>
      <c r="Q186" s="39" t="inlineStr"/>
      <c r="R186" s="39" t="inlineStr"/>
      <c r="S186" s="39" t="inlineStr"/>
      <c r="T186" s="39" t="inlineStr"/>
      <c r="U186" s="39" t="inlineStr"/>
    </row>
    <row r="187">
      <c r="A187" s="26" t="inlineStr">
        <is>
          <t>CASP_PR_186_v1</t>
        </is>
      </c>
      <c r="B187" s="40" t="inlineStr">
        <is>
          <t>Depreciation expense - Property, Plant and Equipment</t>
        </is>
      </c>
      <c r="C187" s="40" t="inlineStr">
        <is>
          <t>Enter Depreciation expense - Property, Plant and Equipment in Malta</t>
        </is>
      </c>
      <c r="D187" s="40" t="inlineStr">
        <is>
          <t>Operating/Administrative Expenditure</t>
        </is>
      </c>
      <c r="E187" s="40" t="inlineStr">
        <is>
          <t>Prudential</t>
        </is>
      </c>
      <c r="F187" s="40" t="b">
        <v>1</v>
      </c>
      <c r="G187" s="40" t="inlineStr"/>
      <c r="H187" s="40" t="inlineStr">
        <is>
          <t>Always applicable</t>
        </is>
      </c>
      <c r="I187" s="40" t="inlineStr">
        <is>
          <t>Required</t>
        </is>
      </c>
      <c r="J187" s="40" t="inlineStr">
        <is>
          <t>array</t>
        </is>
      </c>
      <c r="K187" s="40" t="inlineStr">
        <is>
          <t>number</t>
        </is>
      </c>
      <c r="L187" s="40" t="inlineStr">
        <is>
          <t>currency</t>
        </is>
      </c>
      <c r="M187" s="40" t="inlineStr"/>
      <c r="N187" s="40" t="inlineStr">
        <is>
          <t>1376.1</t>
        </is>
      </c>
      <c r="O187" s="40" t="inlineStr">
        <is>
          <t>0</t>
        </is>
      </c>
      <c r="P187" s="40" t="inlineStr"/>
      <c r="Q187" s="40" t="inlineStr">
        <is>
          <t>1</t>
        </is>
      </c>
      <c r="R187" s="40" t="inlineStr">
        <is>
          <t>1</t>
        </is>
      </c>
      <c r="S187" s="40" t="inlineStr"/>
      <c r="T187" s="40" t="inlineStr"/>
      <c r="U187" s="40" t="inlineStr"/>
    </row>
    <row r="188">
      <c r="A188" s="38" t="inlineStr">
        <is>
          <t>CASP_PR_187_v1</t>
        </is>
      </c>
      <c r="B188" s="39" t="inlineStr">
        <is>
          <t>Depreciation expense - Property, Plant and Equipment</t>
        </is>
      </c>
      <c r="C188" s="39" t="inlineStr">
        <is>
          <t>Enter Depreciation expense - Property, Plant and Equipment in EU/EEA</t>
        </is>
      </c>
      <c r="D188" s="39" t="inlineStr">
        <is>
          <t>Operating/Administrative Expenditure</t>
        </is>
      </c>
      <c r="E188" s="39" t="inlineStr">
        <is>
          <t>Prudential</t>
        </is>
      </c>
      <c r="F188" s="39" t="b">
        <v>1</v>
      </c>
      <c r="G188" s="39" t="inlineStr"/>
      <c r="H188" s="39" t="inlineStr">
        <is>
          <t>Always applicable</t>
        </is>
      </c>
      <c r="I188" s="39" t="inlineStr">
        <is>
          <t>Required</t>
        </is>
      </c>
      <c r="J188" s="39" t="inlineStr">
        <is>
          <t>array</t>
        </is>
      </c>
      <c r="K188" s="39" t="inlineStr">
        <is>
          <t>number</t>
        </is>
      </c>
      <c r="L188" s="39" t="inlineStr">
        <is>
          <t>currency</t>
        </is>
      </c>
      <c r="M188" s="39" t="inlineStr"/>
      <c r="N188" s="39" t="inlineStr">
        <is>
          <t>6699.1</t>
        </is>
      </c>
      <c r="O188" s="39" t="inlineStr">
        <is>
          <t>0</t>
        </is>
      </c>
      <c r="P188" s="39" t="inlineStr"/>
      <c r="Q188" s="39" t="inlineStr">
        <is>
          <t>1</t>
        </is>
      </c>
      <c r="R188" s="39" t="inlineStr">
        <is>
          <t>1</t>
        </is>
      </c>
      <c r="S188" s="39" t="inlineStr"/>
      <c r="T188" s="39" t="inlineStr"/>
      <c r="U188" s="39" t="inlineStr"/>
    </row>
    <row r="189">
      <c r="A189" s="26" t="inlineStr">
        <is>
          <t>CASP_PR_188_v1</t>
        </is>
      </c>
      <c r="B189" s="40" t="inlineStr">
        <is>
          <t>Depreciation expense - Property, Plant and Equipment</t>
        </is>
      </c>
      <c r="C189" s="40" t="inlineStr">
        <is>
          <t>Enter Depreciation expense - Property, Plant and Equipment in RoW</t>
        </is>
      </c>
      <c r="D189" s="40" t="inlineStr">
        <is>
          <t>Operating/Administrative Expenditure</t>
        </is>
      </c>
      <c r="E189" s="40" t="inlineStr">
        <is>
          <t>Prudential</t>
        </is>
      </c>
      <c r="F189" s="40" t="b">
        <v>1</v>
      </c>
      <c r="G189" s="40" t="inlineStr"/>
      <c r="H189" s="40" t="inlineStr">
        <is>
          <t>Always applicable</t>
        </is>
      </c>
      <c r="I189" s="40" t="inlineStr">
        <is>
          <t>Required</t>
        </is>
      </c>
      <c r="J189" s="40" t="inlineStr">
        <is>
          <t>array</t>
        </is>
      </c>
      <c r="K189" s="40" t="inlineStr">
        <is>
          <t>number</t>
        </is>
      </c>
      <c r="L189" s="40" t="inlineStr">
        <is>
          <t>currency</t>
        </is>
      </c>
      <c r="M189" s="40" t="inlineStr"/>
      <c r="N189" s="40" t="inlineStr">
        <is>
          <t>8547.1</t>
        </is>
      </c>
      <c r="O189" s="40" t="inlineStr">
        <is>
          <t>0</t>
        </is>
      </c>
      <c r="P189" s="40" t="inlineStr"/>
      <c r="Q189" s="40" t="inlineStr">
        <is>
          <t>1</t>
        </is>
      </c>
      <c r="R189" s="40" t="inlineStr">
        <is>
          <t>1</t>
        </is>
      </c>
      <c r="S189" s="40" t="inlineStr"/>
      <c r="T189" s="40" t="inlineStr"/>
      <c r="U189" s="40" t="inlineStr"/>
    </row>
    <row r="190">
      <c r="A190" s="38" t="inlineStr">
        <is>
          <t>CASP_PR_189_v1</t>
        </is>
      </c>
      <c r="B190" s="39" t="inlineStr">
        <is>
          <t>Depreciation expense - Right of use of asset</t>
        </is>
      </c>
      <c r="C190" s="39" t="inlineStr">
        <is>
          <t>Enter Depreciation expense - Right of use of asset in Malta</t>
        </is>
      </c>
      <c r="D190" s="39" t="inlineStr">
        <is>
          <t>Operating/Administrative Expenditure</t>
        </is>
      </c>
      <c r="E190" s="39" t="inlineStr">
        <is>
          <t>Prudential</t>
        </is>
      </c>
      <c r="F190" s="39" t="b">
        <v>1</v>
      </c>
      <c r="G190" s="39" t="inlineStr"/>
      <c r="H190" s="39" t="inlineStr">
        <is>
          <t>Always applicable</t>
        </is>
      </c>
      <c r="I190" s="39" t="inlineStr">
        <is>
          <t>Required</t>
        </is>
      </c>
      <c r="J190" s="39" t="inlineStr">
        <is>
          <t>array</t>
        </is>
      </c>
      <c r="K190" s="39" t="inlineStr">
        <is>
          <t>number</t>
        </is>
      </c>
      <c r="L190" s="39" t="inlineStr">
        <is>
          <t>currency</t>
        </is>
      </c>
      <c r="M190" s="39" t="inlineStr"/>
      <c r="N190" s="39" t="inlineStr">
        <is>
          <t>1585.1</t>
        </is>
      </c>
      <c r="O190" s="39" t="inlineStr">
        <is>
          <t>0</t>
        </is>
      </c>
      <c r="P190" s="39" t="inlineStr"/>
      <c r="Q190" s="39" t="inlineStr">
        <is>
          <t>1</t>
        </is>
      </c>
      <c r="R190" s="39" t="inlineStr">
        <is>
          <t>1</t>
        </is>
      </c>
      <c r="S190" s="39" t="inlineStr"/>
      <c r="T190" s="39" t="inlineStr"/>
      <c r="U190" s="39" t="inlineStr"/>
    </row>
    <row r="191">
      <c r="A191" s="26" t="inlineStr">
        <is>
          <t>CASP_PR_190_v1</t>
        </is>
      </c>
      <c r="B191" s="40" t="inlineStr">
        <is>
          <t>Depreciation expense - Right of use of asset</t>
        </is>
      </c>
      <c r="C191" s="40" t="inlineStr">
        <is>
          <t>Enter Depreciation expense - Right of use of asset in EU/EEA</t>
        </is>
      </c>
      <c r="D191" s="40" t="inlineStr">
        <is>
          <t>Operating/Administrative Expenditure</t>
        </is>
      </c>
      <c r="E191" s="40" t="inlineStr">
        <is>
          <t>Prudential</t>
        </is>
      </c>
      <c r="F191" s="40" t="b">
        <v>1</v>
      </c>
      <c r="G191" s="40" t="inlineStr"/>
      <c r="H191" s="40" t="inlineStr">
        <is>
          <t>Always applicable</t>
        </is>
      </c>
      <c r="I191" s="40" t="inlineStr">
        <is>
          <t>Required</t>
        </is>
      </c>
      <c r="J191" s="40" t="inlineStr">
        <is>
          <t>array</t>
        </is>
      </c>
      <c r="K191" s="40" t="inlineStr">
        <is>
          <t>number</t>
        </is>
      </c>
      <c r="L191" s="40" t="inlineStr">
        <is>
          <t>currency</t>
        </is>
      </c>
      <c r="M191" s="40" t="inlineStr"/>
      <c r="N191" s="40" t="inlineStr">
        <is>
          <t>8612.1</t>
        </is>
      </c>
      <c r="O191" s="40" t="inlineStr">
        <is>
          <t>0</t>
        </is>
      </c>
      <c r="P191" s="40" t="inlineStr"/>
      <c r="Q191" s="40" t="inlineStr">
        <is>
          <t>1</t>
        </is>
      </c>
      <c r="R191" s="40" t="inlineStr">
        <is>
          <t>1</t>
        </is>
      </c>
      <c r="S191" s="40" t="inlineStr"/>
      <c r="T191" s="40" t="inlineStr"/>
      <c r="U191" s="40" t="inlineStr"/>
    </row>
    <row r="192">
      <c r="A192" s="38" t="inlineStr">
        <is>
          <t>CASP_PR_191_v1</t>
        </is>
      </c>
      <c r="B192" s="39" t="inlineStr">
        <is>
          <t>Depreciation expense - Right of use of asset</t>
        </is>
      </c>
      <c r="C192" s="39" t="inlineStr">
        <is>
          <t>Enter Depreciation expense - Right of use of asset in RoW</t>
        </is>
      </c>
      <c r="D192" s="39" t="inlineStr">
        <is>
          <t>Operating/Administrative Expenditure</t>
        </is>
      </c>
      <c r="E192" s="39" t="inlineStr">
        <is>
          <t>Prudential</t>
        </is>
      </c>
      <c r="F192" s="39" t="b">
        <v>1</v>
      </c>
      <c r="G192" s="39" t="inlineStr"/>
      <c r="H192" s="39" t="inlineStr">
        <is>
          <t>Always applicable</t>
        </is>
      </c>
      <c r="I192" s="39" t="inlineStr">
        <is>
          <t>Required</t>
        </is>
      </c>
      <c r="J192" s="39" t="inlineStr">
        <is>
          <t>array</t>
        </is>
      </c>
      <c r="K192" s="39" t="inlineStr">
        <is>
          <t>number</t>
        </is>
      </c>
      <c r="L192" s="39" t="inlineStr">
        <is>
          <t>currency</t>
        </is>
      </c>
      <c r="M192" s="39" t="inlineStr"/>
      <c r="N192" s="39" t="inlineStr">
        <is>
          <t>1113.1</t>
        </is>
      </c>
      <c r="O192" s="39" t="inlineStr">
        <is>
          <t>0</t>
        </is>
      </c>
      <c r="P192" s="39" t="inlineStr"/>
      <c r="Q192" s="39" t="inlineStr">
        <is>
          <t>1</t>
        </is>
      </c>
      <c r="R192" s="39" t="inlineStr">
        <is>
          <t>1</t>
        </is>
      </c>
      <c r="S192" s="39" t="inlineStr"/>
      <c r="T192" s="39" t="inlineStr"/>
      <c r="U192" s="39" t="inlineStr"/>
    </row>
    <row r="193">
      <c r="A193" s="26" t="inlineStr">
        <is>
          <t>CASP_PR_192_v1</t>
        </is>
      </c>
      <c r="B193" s="40" t="inlineStr">
        <is>
          <t>Amortisation - Intangible assets</t>
        </is>
      </c>
      <c r="C193" s="40" t="inlineStr">
        <is>
          <t>Enter Amortisation - Intangible assets in Malta</t>
        </is>
      </c>
      <c r="D193" s="40" t="inlineStr">
        <is>
          <t>Operating/Administrative Expenditure</t>
        </is>
      </c>
      <c r="E193" s="40" t="inlineStr">
        <is>
          <t>Prudential</t>
        </is>
      </c>
      <c r="F193" s="40" t="b">
        <v>1</v>
      </c>
      <c r="G193" s="40" t="inlineStr"/>
      <c r="H193" s="40" t="inlineStr">
        <is>
          <t>Always applicable</t>
        </is>
      </c>
      <c r="I193" s="40" t="inlineStr">
        <is>
          <t>Required</t>
        </is>
      </c>
      <c r="J193" s="40" t="inlineStr">
        <is>
          <t>array</t>
        </is>
      </c>
      <c r="K193" s="40" t="inlineStr">
        <is>
          <t>number</t>
        </is>
      </c>
      <c r="L193" s="40" t="inlineStr">
        <is>
          <t>currency</t>
        </is>
      </c>
      <c r="M193" s="40" t="inlineStr"/>
      <c r="N193" s="40" t="inlineStr">
        <is>
          <t>357.34</t>
        </is>
      </c>
      <c r="O193" s="40" t="inlineStr">
        <is>
          <t>0</t>
        </is>
      </c>
      <c r="P193" s="40" t="inlineStr"/>
      <c r="Q193" s="40" t="inlineStr">
        <is>
          <t>1</t>
        </is>
      </c>
      <c r="R193" s="40" t="inlineStr">
        <is>
          <t>1</t>
        </is>
      </c>
      <c r="S193" s="40" t="inlineStr"/>
      <c r="T193" s="40" t="inlineStr"/>
      <c r="U193" s="40" t="inlineStr"/>
    </row>
    <row r="194">
      <c r="A194" s="38" t="inlineStr">
        <is>
          <t>CASP_PR_193_v1</t>
        </is>
      </c>
      <c r="B194" s="39" t="inlineStr">
        <is>
          <t>Amortisation - Intangible assets</t>
        </is>
      </c>
      <c r="C194" s="39" t="inlineStr">
        <is>
          <t>Enter Amortisation - Intangible assets in EU/EEA</t>
        </is>
      </c>
      <c r="D194" s="39" t="inlineStr">
        <is>
          <t>Operating/Administrative Expenditure</t>
        </is>
      </c>
      <c r="E194" s="39" t="inlineStr">
        <is>
          <t>Prudential</t>
        </is>
      </c>
      <c r="F194" s="39" t="b">
        <v>1</v>
      </c>
      <c r="G194" s="39" t="inlineStr"/>
      <c r="H194" s="39" t="inlineStr">
        <is>
          <t>Always applicable</t>
        </is>
      </c>
      <c r="I194" s="39" t="inlineStr">
        <is>
          <t>Required</t>
        </is>
      </c>
      <c r="J194" s="39" t="inlineStr">
        <is>
          <t>array</t>
        </is>
      </c>
      <c r="K194" s="39" t="inlineStr">
        <is>
          <t>number</t>
        </is>
      </c>
      <c r="L194" s="39" t="inlineStr">
        <is>
          <t>currency</t>
        </is>
      </c>
      <c r="M194" s="39" t="inlineStr"/>
      <c r="N194" s="39" t="inlineStr">
        <is>
          <t>9310.34</t>
        </is>
      </c>
      <c r="O194" s="39" t="inlineStr">
        <is>
          <t>0</t>
        </is>
      </c>
      <c r="P194" s="39" t="inlineStr"/>
      <c r="Q194" s="39" t="inlineStr">
        <is>
          <t>1</t>
        </is>
      </c>
      <c r="R194" s="39" t="inlineStr">
        <is>
          <t>1</t>
        </is>
      </c>
      <c r="S194" s="39" t="inlineStr"/>
      <c r="T194" s="39" t="inlineStr"/>
      <c r="U194" s="39" t="inlineStr"/>
    </row>
    <row r="195">
      <c r="A195" s="26" t="inlineStr">
        <is>
          <t>CASP_PR_194_v1</t>
        </is>
      </c>
      <c r="B195" s="40" t="inlineStr">
        <is>
          <t>Amortisation - Intangible assets</t>
        </is>
      </c>
      <c r="C195" s="40" t="inlineStr">
        <is>
          <t>Enter Amortisation - Intangible assets in RoW</t>
        </is>
      </c>
      <c r="D195" s="40" t="inlineStr">
        <is>
          <t>Operating/Administrative Expenditure</t>
        </is>
      </c>
      <c r="E195" s="40" t="inlineStr">
        <is>
          <t>Prudential</t>
        </is>
      </c>
      <c r="F195" s="40" t="b">
        <v>1</v>
      </c>
      <c r="G195" s="40" t="inlineStr"/>
      <c r="H195" s="40" t="inlineStr">
        <is>
          <t>Always applicable</t>
        </is>
      </c>
      <c r="I195" s="40" t="inlineStr">
        <is>
          <t>Required</t>
        </is>
      </c>
      <c r="J195" s="40" t="inlineStr">
        <is>
          <t>array</t>
        </is>
      </c>
      <c r="K195" s="40" t="inlineStr">
        <is>
          <t>number</t>
        </is>
      </c>
      <c r="L195" s="40" t="inlineStr">
        <is>
          <t>currency</t>
        </is>
      </c>
      <c r="M195" s="40" t="inlineStr"/>
      <c r="N195" s="40" t="inlineStr">
        <is>
          <t>2369.34</t>
        </is>
      </c>
      <c r="O195" s="40" t="inlineStr">
        <is>
          <t>0</t>
        </is>
      </c>
      <c r="P195" s="40" t="inlineStr"/>
      <c r="Q195" s="40" t="inlineStr">
        <is>
          <t>1</t>
        </is>
      </c>
      <c r="R195" s="40" t="inlineStr">
        <is>
          <t>1</t>
        </is>
      </c>
      <c r="S195" s="40" t="inlineStr"/>
      <c r="T195" s="40" t="inlineStr"/>
      <c r="U195" s="40" t="inlineStr"/>
    </row>
    <row r="196">
      <c r="A196" s="38" t="inlineStr">
        <is>
          <t>CASP_PR_195_v1</t>
        </is>
      </c>
      <c r="B196" s="39" t="inlineStr">
        <is>
          <t>Impairment of tangible or intangible assets</t>
        </is>
      </c>
      <c r="C196" s="39" t="inlineStr">
        <is>
          <t>Enter Impairment of tangible or intangible assets in Malta</t>
        </is>
      </c>
      <c r="D196" s="39" t="inlineStr">
        <is>
          <t>Operating/Administrative Expenditure</t>
        </is>
      </c>
      <c r="E196" s="39" t="inlineStr">
        <is>
          <t>Prudential</t>
        </is>
      </c>
      <c r="F196" s="39" t="b">
        <v>1</v>
      </c>
      <c r="G196" s="39" t="inlineStr"/>
      <c r="H196" s="39" t="inlineStr">
        <is>
          <t>Always applicable</t>
        </is>
      </c>
      <c r="I196" s="39" t="inlineStr">
        <is>
          <t>Required</t>
        </is>
      </c>
      <c r="J196" s="39" t="inlineStr">
        <is>
          <t>array</t>
        </is>
      </c>
      <c r="K196" s="39" t="inlineStr">
        <is>
          <t>number</t>
        </is>
      </c>
      <c r="L196" s="39" t="inlineStr">
        <is>
          <t>currency</t>
        </is>
      </c>
      <c r="M196" s="39" t="inlineStr"/>
      <c r="N196" s="39" t="inlineStr">
        <is>
          <t>972.3399999999999</t>
        </is>
      </c>
      <c r="O196" s="39" t="inlineStr">
        <is>
          <t>0</t>
        </is>
      </c>
      <c r="P196" s="39" t="inlineStr"/>
      <c r="Q196" s="39" t="inlineStr">
        <is>
          <t>1</t>
        </is>
      </c>
      <c r="R196" s="39" t="inlineStr">
        <is>
          <t>1</t>
        </is>
      </c>
      <c r="S196" s="39" t="inlineStr"/>
      <c r="T196" s="39" t="inlineStr"/>
      <c r="U196" s="39" t="inlineStr"/>
    </row>
    <row r="197">
      <c r="A197" s="26" t="inlineStr">
        <is>
          <t>CASP_PR_196_v1</t>
        </is>
      </c>
      <c r="B197" s="40" t="inlineStr">
        <is>
          <t>Impairment of tangible or intangible assets</t>
        </is>
      </c>
      <c r="C197" s="40" t="inlineStr">
        <is>
          <t>Enter Impairment of tangible or intangible assets in EU/EEA</t>
        </is>
      </c>
      <c r="D197" s="40" t="inlineStr">
        <is>
          <t>Operating/Administrative Expenditure</t>
        </is>
      </c>
      <c r="E197" s="40" t="inlineStr">
        <is>
          <t>Prudential</t>
        </is>
      </c>
      <c r="F197" s="40" t="b">
        <v>1</v>
      </c>
      <c r="G197" s="40" t="inlineStr"/>
      <c r="H197" s="40" t="inlineStr">
        <is>
          <t>Always applicable</t>
        </is>
      </c>
      <c r="I197" s="40" t="inlineStr">
        <is>
          <t>Required</t>
        </is>
      </c>
      <c r="J197" s="40" t="inlineStr">
        <is>
          <t>array</t>
        </is>
      </c>
      <c r="K197" s="40" t="inlineStr">
        <is>
          <t>number</t>
        </is>
      </c>
      <c r="L197" s="40" t="inlineStr">
        <is>
          <t>currency</t>
        </is>
      </c>
      <c r="M197" s="40" t="inlineStr"/>
      <c r="N197" s="40" t="inlineStr">
        <is>
          <t>3230.34</t>
        </is>
      </c>
      <c r="O197" s="40" t="inlineStr">
        <is>
          <t>0</t>
        </is>
      </c>
      <c r="P197" s="40" t="inlineStr"/>
      <c r="Q197" s="40" t="inlineStr">
        <is>
          <t>1</t>
        </is>
      </c>
      <c r="R197" s="40" t="inlineStr">
        <is>
          <t>1</t>
        </is>
      </c>
      <c r="S197" s="40" t="inlineStr"/>
      <c r="T197" s="40" t="inlineStr"/>
      <c r="U197" s="40" t="inlineStr"/>
    </row>
    <row r="198">
      <c r="A198" s="38" t="inlineStr">
        <is>
          <t>CASP_PR_197_v1</t>
        </is>
      </c>
      <c r="B198" s="39" t="inlineStr">
        <is>
          <t>Impairment of tangible or intangible assets</t>
        </is>
      </c>
      <c r="C198" s="39" t="inlineStr">
        <is>
          <t>Enter Impairment of tangible or intangible assets in RoW</t>
        </is>
      </c>
      <c r="D198" s="39" t="inlineStr">
        <is>
          <t>Operating/Administrative Expenditure</t>
        </is>
      </c>
      <c r="E198" s="39" t="inlineStr">
        <is>
          <t>Prudential</t>
        </is>
      </c>
      <c r="F198" s="39" t="b">
        <v>1</v>
      </c>
      <c r="G198" s="39" t="inlineStr"/>
      <c r="H198" s="39" t="inlineStr">
        <is>
          <t>Always applicable</t>
        </is>
      </c>
      <c r="I198" s="39" t="inlineStr">
        <is>
          <t>Required</t>
        </is>
      </c>
      <c r="J198" s="39" t="inlineStr">
        <is>
          <t>array</t>
        </is>
      </c>
      <c r="K198" s="39" t="inlineStr">
        <is>
          <t>number</t>
        </is>
      </c>
      <c r="L198" s="39" t="inlineStr">
        <is>
          <t>currency</t>
        </is>
      </c>
      <c r="M198" s="39" t="inlineStr"/>
      <c r="N198" s="39" t="inlineStr">
        <is>
          <t>836.3399999999999</t>
        </is>
      </c>
      <c r="O198" s="39" t="inlineStr">
        <is>
          <t>0</t>
        </is>
      </c>
      <c r="P198" s="39" t="inlineStr"/>
      <c r="Q198" s="39" t="inlineStr">
        <is>
          <t>1</t>
        </is>
      </c>
      <c r="R198" s="39" t="inlineStr">
        <is>
          <t>1</t>
        </is>
      </c>
      <c r="S198" s="39" t="inlineStr"/>
      <c r="T198" s="39" t="inlineStr"/>
      <c r="U198" s="39" t="inlineStr"/>
    </row>
    <row r="199">
      <c r="A199" s="26" t="inlineStr">
        <is>
          <t>CASP_PR_198_v1</t>
        </is>
      </c>
      <c r="B199" s="40" t="inlineStr">
        <is>
          <t>Loss on disposal of Assets</t>
        </is>
      </c>
      <c r="C199" s="40" t="inlineStr">
        <is>
          <t>Enter Loss on disposal of Assets in Malta</t>
        </is>
      </c>
      <c r="D199" s="40" t="inlineStr">
        <is>
          <t>Operating/Administrative Expenditure</t>
        </is>
      </c>
      <c r="E199" s="40" t="inlineStr">
        <is>
          <t>Prudential</t>
        </is>
      </c>
      <c r="F199" s="40" t="b">
        <v>1</v>
      </c>
      <c r="G199" s="40" t="inlineStr"/>
      <c r="H199" s="40" t="inlineStr">
        <is>
          <t>Always applicable</t>
        </is>
      </c>
      <c r="I199" s="40" t="inlineStr">
        <is>
          <t>Required</t>
        </is>
      </c>
      <c r="J199" s="40" t="inlineStr">
        <is>
          <t>array</t>
        </is>
      </c>
      <c r="K199" s="40" t="inlineStr">
        <is>
          <t>number</t>
        </is>
      </c>
      <c r="L199" s="40" t="inlineStr">
        <is>
          <t>currency</t>
        </is>
      </c>
      <c r="M199" s="40" t="inlineStr"/>
      <c r="N199" s="40" t="inlineStr">
        <is>
          <t>6130.34</t>
        </is>
      </c>
      <c r="O199" s="40" t="inlineStr">
        <is>
          <t>0</t>
        </is>
      </c>
      <c r="P199" s="40" t="inlineStr"/>
      <c r="Q199" s="40" t="inlineStr">
        <is>
          <t>1</t>
        </is>
      </c>
      <c r="R199" s="40" t="inlineStr">
        <is>
          <t>1</t>
        </is>
      </c>
      <c r="S199" s="40" t="inlineStr"/>
      <c r="T199" s="40" t="inlineStr"/>
      <c r="U199" s="40" t="inlineStr"/>
    </row>
    <row r="200">
      <c r="A200" s="38" t="inlineStr">
        <is>
          <t>CASP_PR_199_v1</t>
        </is>
      </c>
      <c r="B200" s="39" t="inlineStr">
        <is>
          <t>Loss on disposal of Assets</t>
        </is>
      </c>
      <c r="C200" s="39" t="inlineStr">
        <is>
          <t>Enter Loss on disposal of Assets in EU/EEA</t>
        </is>
      </c>
      <c r="D200" s="39" t="inlineStr">
        <is>
          <t>Operating/Administrative Expenditure</t>
        </is>
      </c>
      <c r="E200" s="39" t="inlineStr">
        <is>
          <t>Prudential</t>
        </is>
      </c>
      <c r="F200" s="39" t="b">
        <v>1</v>
      </c>
      <c r="G200" s="39" t="inlineStr"/>
      <c r="H200" s="39" t="inlineStr">
        <is>
          <t>Always applicable</t>
        </is>
      </c>
      <c r="I200" s="39" t="inlineStr">
        <is>
          <t>Required</t>
        </is>
      </c>
      <c r="J200" s="39" t="inlineStr">
        <is>
          <t>array</t>
        </is>
      </c>
      <c r="K200" s="39" t="inlineStr">
        <is>
          <t>number</t>
        </is>
      </c>
      <c r="L200" s="39" t="inlineStr">
        <is>
          <t>currency</t>
        </is>
      </c>
      <c r="M200" s="39" t="inlineStr"/>
      <c r="N200" s="39" t="inlineStr">
        <is>
          <t>4377.34</t>
        </is>
      </c>
      <c r="O200" s="39" t="inlineStr">
        <is>
          <t>0</t>
        </is>
      </c>
      <c r="P200" s="39" t="inlineStr"/>
      <c r="Q200" s="39" t="inlineStr">
        <is>
          <t>1</t>
        </is>
      </c>
      <c r="R200" s="39" t="inlineStr">
        <is>
          <t>1</t>
        </is>
      </c>
      <c r="S200" s="39" t="inlineStr"/>
      <c r="T200" s="39" t="inlineStr"/>
      <c r="U200" s="39" t="inlineStr"/>
    </row>
    <row r="201">
      <c r="A201" s="26" t="inlineStr">
        <is>
          <t>CASP_PR_200_v1</t>
        </is>
      </c>
      <c r="B201" s="40" t="inlineStr">
        <is>
          <t>Loss on disposal of Assets</t>
        </is>
      </c>
      <c r="C201" s="40" t="inlineStr">
        <is>
          <t>Enter Loss on disposal of Assets in RoW</t>
        </is>
      </c>
      <c r="D201" s="40" t="inlineStr">
        <is>
          <t>Operating/Administrative Expenditure</t>
        </is>
      </c>
      <c r="E201" s="40" t="inlineStr">
        <is>
          <t>Prudential</t>
        </is>
      </c>
      <c r="F201" s="40" t="b">
        <v>1</v>
      </c>
      <c r="G201" s="40" t="inlineStr"/>
      <c r="H201" s="40" t="inlineStr">
        <is>
          <t>Always applicable</t>
        </is>
      </c>
      <c r="I201" s="40" t="inlineStr">
        <is>
          <t>Required</t>
        </is>
      </c>
      <c r="J201" s="40" t="inlineStr">
        <is>
          <t>array</t>
        </is>
      </c>
      <c r="K201" s="40" t="inlineStr">
        <is>
          <t>number</t>
        </is>
      </c>
      <c r="L201" s="40" t="inlineStr">
        <is>
          <t>currency</t>
        </is>
      </c>
      <c r="M201" s="40" t="inlineStr"/>
      <c r="N201" s="40" t="inlineStr">
        <is>
          <t>596.3399999999999</t>
        </is>
      </c>
      <c r="O201" s="40" t="inlineStr">
        <is>
          <t>0</t>
        </is>
      </c>
      <c r="P201" s="40" t="inlineStr"/>
      <c r="Q201" s="40" t="inlineStr">
        <is>
          <t>1</t>
        </is>
      </c>
      <c r="R201" s="40" t="inlineStr">
        <is>
          <t>1</t>
        </is>
      </c>
      <c r="S201" s="40" t="inlineStr"/>
      <c r="T201" s="40" t="inlineStr"/>
      <c r="U201" s="40" t="inlineStr"/>
    </row>
    <row r="202">
      <c r="A202" s="38" t="inlineStr">
        <is>
          <t>CASP_PR_201_v1</t>
        </is>
      </c>
      <c r="B202" s="39" t="inlineStr">
        <is>
          <t>Increase/ decrease in provisions</t>
        </is>
      </c>
      <c r="C202" s="39" t="inlineStr">
        <is>
          <t>Enter Increase/ decrease in provisions in Malta</t>
        </is>
      </c>
      <c r="D202" s="39" t="inlineStr">
        <is>
          <t>Operating/Administrative Expenditure</t>
        </is>
      </c>
      <c r="E202" s="39" t="inlineStr">
        <is>
          <t>Prudential</t>
        </is>
      </c>
      <c r="F202" s="39" t="b">
        <v>1</v>
      </c>
      <c r="G202" s="39" t="inlineStr"/>
      <c r="H202" s="39" t="inlineStr">
        <is>
          <t>Always applicable</t>
        </is>
      </c>
      <c r="I202" s="39" t="inlineStr">
        <is>
          <t>Required</t>
        </is>
      </c>
      <c r="J202" s="39" t="inlineStr">
        <is>
          <t>array</t>
        </is>
      </c>
      <c r="K202" s="39" t="inlineStr">
        <is>
          <t>number</t>
        </is>
      </c>
      <c r="L202" s="39" t="inlineStr">
        <is>
          <t>currency</t>
        </is>
      </c>
      <c r="M202" s="39" t="inlineStr"/>
      <c r="N202" s="39" t="inlineStr">
        <is>
          <t>2235.34</t>
        </is>
      </c>
      <c r="O202" s="39" t="inlineStr">
        <is>
          <t>0</t>
        </is>
      </c>
      <c r="P202" s="39" t="inlineStr"/>
      <c r="Q202" s="39" t="inlineStr">
        <is>
          <t>1</t>
        </is>
      </c>
      <c r="R202" s="39" t="inlineStr">
        <is>
          <t>1</t>
        </is>
      </c>
      <c r="S202" s="39" t="inlineStr"/>
      <c r="T202" s="39" t="inlineStr"/>
      <c r="U202" s="39" t="inlineStr"/>
    </row>
    <row r="203">
      <c r="A203" s="26" t="inlineStr">
        <is>
          <t>CASP_PR_202_v1</t>
        </is>
      </c>
      <c r="B203" s="40" t="inlineStr">
        <is>
          <t>Increase/ decrease in provisions</t>
        </is>
      </c>
      <c r="C203" s="40" t="inlineStr">
        <is>
          <t>Enter Increase/ decrease in provisions in EU/EEA</t>
        </is>
      </c>
      <c r="D203" s="40" t="inlineStr">
        <is>
          <t>Operating/Administrative Expenditure</t>
        </is>
      </c>
      <c r="E203" s="40" t="inlineStr">
        <is>
          <t>Prudential</t>
        </is>
      </c>
      <c r="F203" s="40" t="b">
        <v>1</v>
      </c>
      <c r="G203" s="40" t="inlineStr"/>
      <c r="H203" s="40" t="inlineStr">
        <is>
          <t>Always applicable</t>
        </is>
      </c>
      <c r="I203" s="40" t="inlineStr">
        <is>
          <t>Required</t>
        </is>
      </c>
      <c r="J203" s="40" t="inlineStr">
        <is>
          <t>array</t>
        </is>
      </c>
      <c r="K203" s="40" t="inlineStr">
        <is>
          <t>number</t>
        </is>
      </c>
      <c r="L203" s="40" t="inlineStr">
        <is>
          <t>currency</t>
        </is>
      </c>
      <c r="M203" s="40" t="inlineStr"/>
      <c r="N203" s="40" t="inlineStr">
        <is>
          <t>5083.34</t>
        </is>
      </c>
      <c r="O203" s="40" t="inlineStr">
        <is>
          <t>0</t>
        </is>
      </c>
      <c r="P203" s="40" t="inlineStr"/>
      <c r="Q203" s="40" t="inlineStr">
        <is>
          <t>1</t>
        </is>
      </c>
      <c r="R203" s="40" t="inlineStr">
        <is>
          <t>1</t>
        </is>
      </c>
      <c r="S203" s="40" t="inlineStr"/>
      <c r="T203" s="40" t="inlineStr"/>
      <c r="U203" s="40" t="inlineStr"/>
    </row>
    <row r="204">
      <c r="A204" s="38" t="inlineStr">
        <is>
          <t>CASP_PR_203_v1</t>
        </is>
      </c>
      <c r="B204" s="39" t="inlineStr">
        <is>
          <t>Increase/ decrease in provisions</t>
        </is>
      </c>
      <c r="C204" s="39" t="inlineStr">
        <is>
          <t>Enter Increase/ decrease in provisions in RoW</t>
        </is>
      </c>
      <c r="D204" s="39" t="inlineStr">
        <is>
          <t>Operating/Administrative Expenditure</t>
        </is>
      </c>
      <c r="E204" s="39" t="inlineStr">
        <is>
          <t>Prudential</t>
        </is>
      </c>
      <c r="F204" s="39" t="b">
        <v>1</v>
      </c>
      <c r="G204" s="39" t="inlineStr"/>
      <c r="H204" s="39" t="inlineStr">
        <is>
          <t>Always applicable</t>
        </is>
      </c>
      <c r="I204" s="39" t="inlineStr">
        <is>
          <t>Required</t>
        </is>
      </c>
      <c r="J204" s="39" t="inlineStr">
        <is>
          <t>array</t>
        </is>
      </c>
      <c r="K204" s="39" t="inlineStr">
        <is>
          <t>number</t>
        </is>
      </c>
      <c r="L204" s="39" t="inlineStr">
        <is>
          <t>currency</t>
        </is>
      </c>
      <c r="M204" s="39" t="inlineStr"/>
      <c r="N204" s="39" t="inlineStr">
        <is>
          <t>9319.34</t>
        </is>
      </c>
      <c r="O204" s="39" t="inlineStr">
        <is>
          <t>0</t>
        </is>
      </c>
      <c r="P204" s="39" t="inlineStr"/>
      <c r="Q204" s="39" t="inlineStr">
        <is>
          <t>1</t>
        </is>
      </c>
      <c r="R204" s="39" t="inlineStr">
        <is>
          <t>1</t>
        </is>
      </c>
      <c r="S204" s="39" t="inlineStr"/>
      <c r="T204" s="39" t="inlineStr"/>
      <c r="U204" s="39" t="inlineStr"/>
    </row>
    <row r="205">
      <c r="A205" s="26" t="inlineStr">
        <is>
          <t>CASP_PR_204_v1</t>
        </is>
      </c>
      <c r="B205" s="40" t="inlineStr">
        <is>
          <t>Changes in expected credit loss</t>
        </is>
      </c>
      <c r="C205" s="40" t="inlineStr">
        <is>
          <t>Enter Changes in expected credit loss in Malta</t>
        </is>
      </c>
      <c r="D205" s="40" t="inlineStr">
        <is>
          <t>Operating/Administrative Expenditure</t>
        </is>
      </c>
      <c r="E205" s="40" t="inlineStr">
        <is>
          <t>Prudential</t>
        </is>
      </c>
      <c r="F205" s="40" t="b">
        <v>1</v>
      </c>
      <c r="G205" s="40" t="inlineStr"/>
      <c r="H205" s="40" t="inlineStr">
        <is>
          <t>Always applicable</t>
        </is>
      </c>
      <c r="I205" s="40" t="inlineStr">
        <is>
          <t>Required</t>
        </is>
      </c>
      <c r="J205" s="40" t="inlineStr">
        <is>
          <t>array</t>
        </is>
      </c>
      <c r="K205" s="40" t="inlineStr">
        <is>
          <t>number</t>
        </is>
      </c>
      <c r="L205" s="40" t="inlineStr">
        <is>
          <t>currency</t>
        </is>
      </c>
      <c r="M205" s="40" t="inlineStr"/>
      <c r="N205" s="40" t="inlineStr">
        <is>
          <t>6193.34</t>
        </is>
      </c>
      <c r="O205" s="40" t="inlineStr">
        <is>
          <t>0</t>
        </is>
      </c>
      <c r="P205" s="40" t="inlineStr"/>
      <c r="Q205" s="40" t="inlineStr">
        <is>
          <t>1</t>
        </is>
      </c>
      <c r="R205" s="40" t="inlineStr">
        <is>
          <t>1</t>
        </is>
      </c>
      <c r="S205" s="40" t="inlineStr"/>
      <c r="T205" s="40" t="inlineStr"/>
      <c r="U205" s="40" t="inlineStr"/>
    </row>
    <row r="206">
      <c r="A206" s="38" t="inlineStr">
        <is>
          <t>CASP_PR_205_v1</t>
        </is>
      </c>
      <c r="B206" s="39" t="inlineStr">
        <is>
          <t>Changes in expected credit loss</t>
        </is>
      </c>
      <c r="C206" s="39" t="inlineStr">
        <is>
          <t>Enter Changes in expected credit loss in EU/EEA</t>
        </is>
      </c>
      <c r="D206" s="39" t="inlineStr">
        <is>
          <t>Operating/Administrative Expenditure</t>
        </is>
      </c>
      <c r="E206" s="39" t="inlineStr">
        <is>
          <t>Prudential</t>
        </is>
      </c>
      <c r="F206" s="39" t="b">
        <v>1</v>
      </c>
      <c r="G206" s="39" t="inlineStr"/>
      <c r="H206" s="39" t="inlineStr">
        <is>
          <t>Always applicable</t>
        </is>
      </c>
      <c r="I206" s="39" t="inlineStr">
        <is>
          <t>Required</t>
        </is>
      </c>
      <c r="J206" s="39" t="inlineStr">
        <is>
          <t>array</t>
        </is>
      </c>
      <c r="K206" s="39" t="inlineStr">
        <is>
          <t>number</t>
        </is>
      </c>
      <c r="L206" s="39" t="inlineStr">
        <is>
          <t>currency</t>
        </is>
      </c>
      <c r="M206" s="39" t="inlineStr"/>
      <c r="N206" s="39" t="inlineStr">
        <is>
          <t>8863.34</t>
        </is>
      </c>
      <c r="O206" s="39" t="inlineStr">
        <is>
          <t>0</t>
        </is>
      </c>
      <c r="P206" s="39" t="inlineStr"/>
      <c r="Q206" s="39" t="inlineStr">
        <is>
          <t>1</t>
        </is>
      </c>
      <c r="R206" s="39" t="inlineStr">
        <is>
          <t>1</t>
        </is>
      </c>
      <c r="S206" s="39" t="inlineStr"/>
      <c r="T206" s="39" t="inlineStr"/>
      <c r="U206" s="39" t="inlineStr"/>
    </row>
    <row r="207">
      <c r="A207" s="26" t="inlineStr">
        <is>
          <t>CASP_PR_206_v1</t>
        </is>
      </c>
      <c r="B207" s="40" t="inlineStr">
        <is>
          <t>Changes in expected credit loss</t>
        </is>
      </c>
      <c r="C207" s="40" t="inlineStr">
        <is>
          <t>Enter Changes in expected credit loss in RoW</t>
        </is>
      </c>
      <c r="D207" s="40" t="inlineStr">
        <is>
          <t>Operating/Administrative Expenditure</t>
        </is>
      </c>
      <c r="E207" s="40" t="inlineStr">
        <is>
          <t>Prudential</t>
        </is>
      </c>
      <c r="F207" s="40" t="b">
        <v>1</v>
      </c>
      <c r="G207" s="40" t="inlineStr"/>
      <c r="H207" s="40" t="inlineStr">
        <is>
          <t>Always applicable</t>
        </is>
      </c>
      <c r="I207" s="40" t="inlineStr">
        <is>
          <t>Required</t>
        </is>
      </c>
      <c r="J207" s="40" t="inlineStr">
        <is>
          <t>array</t>
        </is>
      </c>
      <c r="K207" s="40" t="inlineStr">
        <is>
          <t>number</t>
        </is>
      </c>
      <c r="L207" s="40" t="inlineStr">
        <is>
          <t>currency</t>
        </is>
      </c>
      <c r="M207" s="40" t="inlineStr"/>
      <c r="N207" s="40" t="inlineStr">
        <is>
          <t>10187.9</t>
        </is>
      </c>
      <c r="O207" s="40" t="inlineStr">
        <is>
          <t>0</t>
        </is>
      </c>
      <c r="P207" s="40" t="inlineStr"/>
      <c r="Q207" s="40" t="inlineStr">
        <is>
          <t>1</t>
        </is>
      </c>
      <c r="R207" s="40" t="inlineStr">
        <is>
          <t>1</t>
        </is>
      </c>
      <c r="S207" s="40" t="inlineStr"/>
      <c r="T207" s="40" t="inlineStr"/>
      <c r="U207" s="40" t="inlineStr"/>
    </row>
    <row r="208">
      <c r="A208" s="38" t="inlineStr">
        <is>
          <t>CASP_PR_207_v1</t>
        </is>
      </c>
      <c r="B208" s="39" t="inlineStr">
        <is>
          <t>Bad debts</t>
        </is>
      </c>
      <c r="C208" s="39" t="inlineStr">
        <is>
          <t>Enter Bad debts in Malta</t>
        </is>
      </c>
      <c r="D208" s="39" t="inlineStr">
        <is>
          <t>Operating/Administrative Expenditure</t>
        </is>
      </c>
      <c r="E208" s="39" t="inlineStr">
        <is>
          <t>Prudential</t>
        </is>
      </c>
      <c r="F208" s="39" t="b">
        <v>1</v>
      </c>
      <c r="G208" s="39" t="inlineStr"/>
      <c r="H208" s="39" t="inlineStr">
        <is>
          <t>Always applicable</t>
        </is>
      </c>
      <c r="I208" s="39" t="inlineStr">
        <is>
          <t>Required</t>
        </is>
      </c>
      <c r="J208" s="39" t="inlineStr">
        <is>
          <t>array</t>
        </is>
      </c>
      <c r="K208" s="39" t="inlineStr">
        <is>
          <t>number</t>
        </is>
      </c>
      <c r="L208" s="39" t="inlineStr">
        <is>
          <t>currency</t>
        </is>
      </c>
      <c r="M208" s="39" t="inlineStr"/>
      <c r="N208" s="39" t="inlineStr">
        <is>
          <t>2711.9</t>
        </is>
      </c>
      <c r="O208" s="39" t="inlineStr">
        <is>
          <t>0</t>
        </is>
      </c>
      <c r="P208" s="39" t="inlineStr"/>
      <c r="Q208" s="39" t="inlineStr">
        <is>
          <t>1</t>
        </is>
      </c>
      <c r="R208" s="39" t="inlineStr">
        <is>
          <t>1</t>
        </is>
      </c>
      <c r="S208" s="39" t="inlineStr"/>
      <c r="T208" s="39" t="inlineStr"/>
      <c r="U208" s="39" t="inlineStr"/>
    </row>
    <row r="209">
      <c r="A209" s="26" t="inlineStr">
        <is>
          <t>CASP_PR_208_v1</t>
        </is>
      </c>
      <c r="B209" s="40" t="inlineStr">
        <is>
          <t>Bad debts</t>
        </is>
      </c>
      <c r="C209" s="40" t="inlineStr">
        <is>
          <t>Enter Bad debts in EU/EEA</t>
        </is>
      </c>
      <c r="D209" s="40" t="inlineStr">
        <is>
          <t>Operating/Administrative Expenditure</t>
        </is>
      </c>
      <c r="E209" s="40" t="inlineStr">
        <is>
          <t>Prudential</t>
        </is>
      </c>
      <c r="F209" s="40" t="b">
        <v>1</v>
      </c>
      <c r="G209" s="40" t="inlineStr"/>
      <c r="H209" s="40" t="inlineStr">
        <is>
          <t>Always applicable</t>
        </is>
      </c>
      <c r="I209" s="40" t="inlineStr">
        <is>
          <t>Required</t>
        </is>
      </c>
      <c r="J209" s="40" t="inlineStr">
        <is>
          <t>array</t>
        </is>
      </c>
      <c r="K209" s="40" t="inlineStr">
        <is>
          <t>number</t>
        </is>
      </c>
      <c r="L209" s="40" t="inlineStr">
        <is>
          <t>currency</t>
        </is>
      </c>
      <c r="M209" s="40" t="inlineStr"/>
      <c r="N209" s="40" t="inlineStr">
        <is>
          <t>7467.900000000001</t>
        </is>
      </c>
      <c r="O209" s="40" t="inlineStr">
        <is>
          <t>0</t>
        </is>
      </c>
      <c r="P209" s="40" t="inlineStr"/>
      <c r="Q209" s="40" t="inlineStr">
        <is>
          <t>1</t>
        </is>
      </c>
      <c r="R209" s="40" t="inlineStr">
        <is>
          <t>1</t>
        </is>
      </c>
      <c r="S209" s="40" t="inlineStr"/>
      <c r="T209" s="40" t="inlineStr"/>
      <c r="U209" s="40" t="inlineStr"/>
    </row>
    <row r="210">
      <c r="A210" s="38" t="inlineStr">
        <is>
          <t>CASP_PR_209_v1</t>
        </is>
      </c>
      <c r="B210" s="39" t="inlineStr">
        <is>
          <t>Bad debts</t>
        </is>
      </c>
      <c r="C210" s="39" t="inlineStr">
        <is>
          <t>Enter Bad debts in RoW</t>
        </is>
      </c>
      <c r="D210" s="39" t="inlineStr">
        <is>
          <t>Operating/Administrative Expenditure</t>
        </is>
      </c>
      <c r="E210" s="39" t="inlineStr">
        <is>
          <t>Prudential</t>
        </is>
      </c>
      <c r="F210" s="39" t="b">
        <v>1</v>
      </c>
      <c r="G210" s="39" t="inlineStr"/>
      <c r="H210" s="39" t="inlineStr">
        <is>
          <t>Always applicable</t>
        </is>
      </c>
      <c r="I210" s="39" t="inlineStr">
        <is>
          <t>Required</t>
        </is>
      </c>
      <c r="J210" s="39" t="inlineStr">
        <is>
          <t>array</t>
        </is>
      </c>
      <c r="K210" s="39" t="inlineStr">
        <is>
          <t>number</t>
        </is>
      </c>
      <c r="L210" s="39" t="inlineStr">
        <is>
          <t>currency</t>
        </is>
      </c>
      <c r="M210" s="39" t="inlineStr"/>
      <c r="N210" s="39" t="inlineStr">
        <is>
          <t>995.3399999999999</t>
        </is>
      </c>
      <c r="O210" s="39" t="inlineStr">
        <is>
          <t>0</t>
        </is>
      </c>
      <c r="P210" s="39" t="inlineStr"/>
      <c r="Q210" s="39" t="inlineStr">
        <is>
          <t>1</t>
        </is>
      </c>
      <c r="R210" s="39" t="inlineStr">
        <is>
          <t>1</t>
        </is>
      </c>
      <c r="S210" s="39" t="inlineStr"/>
      <c r="T210" s="39" t="inlineStr"/>
      <c r="U210" s="39" t="inlineStr"/>
    </row>
    <row r="211">
      <c r="A211" s="26" t="inlineStr">
        <is>
          <t>CASP_PR_210_v1</t>
        </is>
      </c>
      <c r="B211" s="40" t="inlineStr">
        <is>
          <t>Directors' Remuneration</t>
        </is>
      </c>
      <c r="C211" s="40" t="inlineStr">
        <is>
          <t>Enter Directors' Remuneration in Malta</t>
        </is>
      </c>
      <c r="D211" s="40" t="inlineStr">
        <is>
          <t>Operating/Administrative Expenditure</t>
        </is>
      </c>
      <c r="E211" s="40" t="inlineStr">
        <is>
          <t>Prudential</t>
        </is>
      </c>
      <c r="F211" s="40" t="b">
        <v>1</v>
      </c>
      <c r="G211" s="40" t="inlineStr"/>
      <c r="H211" s="40" t="inlineStr">
        <is>
          <t>Always applicable</t>
        </is>
      </c>
      <c r="I211" s="40" t="inlineStr">
        <is>
          <t>Required</t>
        </is>
      </c>
      <c r="J211" s="40" t="inlineStr">
        <is>
          <t>array</t>
        </is>
      </c>
      <c r="K211" s="40" t="inlineStr">
        <is>
          <t>number</t>
        </is>
      </c>
      <c r="L211" s="40" t="inlineStr">
        <is>
          <t>currency</t>
        </is>
      </c>
      <c r="M211" s="40" t="inlineStr"/>
      <c r="N211" s="40" t="inlineStr">
        <is>
          <t>4095.34</t>
        </is>
      </c>
      <c r="O211" s="40" t="inlineStr">
        <is>
          <t>0</t>
        </is>
      </c>
      <c r="P211" s="40" t="inlineStr"/>
      <c r="Q211" s="40" t="inlineStr">
        <is>
          <t>1</t>
        </is>
      </c>
      <c r="R211" s="40" t="inlineStr">
        <is>
          <t>1</t>
        </is>
      </c>
      <c r="S211" s="40" t="inlineStr"/>
      <c r="T211" s="40" t="inlineStr"/>
      <c r="U211" s="40" t="inlineStr"/>
    </row>
    <row r="212">
      <c r="A212" s="38" t="inlineStr">
        <is>
          <t>CASP_PR_211_v1</t>
        </is>
      </c>
      <c r="B212" s="39" t="inlineStr">
        <is>
          <t>Directors' Remuneration</t>
        </is>
      </c>
      <c r="C212" s="39" t="inlineStr">
        <is>
          <t>Enter Directors' Remuneration in EU/EEA</t>
        </is>
      </c>
      <c r="D212" s="39" t="inlineStr">
        <is>
          <t>Operating/Administrative Expenditure</t>
        </is>
      </c>
      <c r="E212" s="39" t="inlineStr">
        <is>
          <t>Prudential</t>
        </is>
      </c>
      <c r="F212" s="39" t="b">
        <v>1</v>
      </c>
      <c r="G212" s="39" t="inlineStr"/>
      <c r="H212" s="39" t="inlineStr">
        <is>
          <t>Always applicable</t>
        </is>
      </c>
      <c r="I212" s="39" t="inlineStr">
        <is>
          <t>Required</t>
        </is>
      </c>
      <c r="J212" s="39" t="inlineStr">
        <is>
          <t>array</t>
        </is>
      </c>
      <c r="K212" s="39" t="inlineStr">
        <is>
          <t>number</t>
        </is>
      </c>
      <c r="L212" s="39" t="inlineStr">
        <is>
          <t>currency</t>
        </is>
      </c>
      <c r="M212" s="39" t="inlineStr"/>
      <c r="N212" s="39" t="inlineStr">
        <is>
          <t>8156.34</t>
        </is>
      </c>
      <c r="O212" s="39" t="inlineStr">
        <is>
          <t>0</t>
        </is>
      </c>
      <c r="P212" s="39" t="inlineStr"/>
      <c r="Q212" s="39" t="inlineStr">
        <is>
          <t>1</t>
        </is>
      </c>
      <c r="R212" s="39" t="inlineStr">
        <is>
          <t>1</t>
        </is>
      </c>
      <c r="S212" s="39" t="inlineStr"/>
      <c r="T212" s="39" t="inlineStr"/>
      <c r="U212" s="39" t="inlineStr"/>
    </row>
    <row r="213">
      <c r="A213" s="26" t="inlineStr">
        <is>
          <t>CASP_PR_212_v1</t>
        </is>
      </c>
      <c r="B213" s="40" t="inlineStr">
        <is>
          <t>Directors' Remuneration</t>
        </is>
      </c>
      <c r="C213" s="40" t="inlineStr">
        <is>
          <t>Enter Directors' Remuneration in RoW</t>
        </is>
      </c>
      <c r="D213" s="40" t="inlineStr">
        <is>
          <t>Operating/Administrative Expenditure</t>
        </is>
      </c>
      <c r="E213" s="40" t="inlineStr">
        <is>
          <t>Prudential</t>
        </is>
      </c>
      <c r="F213" s="40" t="b">
        <v>1</v>
      </c>
      <c r="G213" s="40" t="inlineStr"/>
      <c r="H213" s="40" t="inlineStr">
        <is>
          <t>Always applicable</t>
        </is>
      </c>
      <c r="I213" s="40" t="inlineStr">
        <is>
          <t>Required</t>
        </is>
      </c>
      <c r="J213" s="40" t="inlineStr">
        <is>
          <t>array</t>
        </is>
      </c>
      <c r="K213" s="40" t="inlineStr">
        <is>
          <t>number</t>
        </is>
      </c>
      <c r="L213" s="40" t="inlineStr">
        <is>
          <t>currency</t>
        </is>
      </c>
      <c r="M213" s="40" t="inlineStr"/>
      <c r="N213" s="40" t="inlineStr">
        <is>
          <t>13218.68</t>
        </is>
      </c>
      <c r="O213" s="40" t="inlineStr">
        <is>
          <t>0</t>
        </is>
      </c>
      <c r="P213" s="40" t="inlineStr"/>
      <c r="Q213" s="40" t="inlineStr">
        <is>
          <t>1</t>
        </is>
      </c>
      <c r="R213" s="40" t="inlineStr">
        <is>
          <t>1</t>
        </is>
      </c>
      <c r="S213" s="40" t="inlineStr"/>
      <c r="T213" s="40" t="inlineStr"/>
      <c r="U213" s="40" t="inlineStr"/>
    </row>
    <row r="214">
      <c r="A214" s="38" t="inlineStr">
        <is>
          <t>CASP_PR_213_v1</t>
        </is>
      </c>
      <c r="B214" s="39" t="inlineStr">
        <is>
          <t>Wages and Salaries</t>
        </is>
      </c>
      <c r="C214" s="39" t="inlineStr">
        <is>
          <t>Enter Wages and Salaries in Malta</t>
        </is>
      </c>
      <c r="D214" s="39" t="inlineStr">
        <is>
          <t>Operating/Administrative Expenditure</t>
        </is>
      </c>
      <c r="E214" s="39" t="inlineStr">
        <is>
          <t>Prudential</t>
        </is>
      </c>
      <c r="F214" s="39" t="b">
        <v>1</v>
      </c>
      <c r="G214" s="39" t="inlineStr"/>
      <c r="H214" s="39" t="inlineStr">
        <is>
          <t>Always applicable</t>
        </is>
      </c>
      <c r="I214" s="39" t="inlineStr">
        <is>
          <t>Required</t>
        </is>
      </c>
      <c r="J214" s="39" t="inlineStr">
        <is>
          <t>array</t>
        </is>
      </c>
      <c r="K214" s="39" t="inlineStr">
        <is>
          <t>number</t>
        </is>
      </c>
      <c r="L214" s="39" t="inlineStr">
        <is>
          <t>currency</t>
        </is>
      </c>
      <c r="M214" s="39" t="inlineStr"/>
      <c r="N214" s="39" t="inlineStr">
        <is>
          <t>17035.02</t>
        </is>
      </c>
      <c r="O214" s="39" t="inlineStr">
        <is>
          <t>0</t>
        </is>
      </c>
      <c r="P214" s="39" t="inlineStr"/>
      <c r="Q214" s="39" t="inlineStr">
        <is>
          <t>1</t>
        </is>
      </c>
      <c r="R214" s="39" t="inlineStr">
        <is>
          <t>1</t>
        </is>
      </c>
      <c r="S214" s="39" t="inlineStr"/>
      <c r="T214" s="39" t="inlineStr"/>
      <c r="U214" s="39" t="inlineStr"/>
    </row>
    <row r="215">
      <c r="A215" s="26" t="inlineStr">
        <is>
          <t>CASP_PR_214_v1</t>
        </is>
      </c>
      <c r="B215" s="40" t="inlineStr">
        <is>
          <t>Wages and Salaries</t>
        </is>
      </c>
      <c r="C215" s="40" t="inlineStr">
        <is>
          <t>Enter Wages and Salaries in EU/EEA</t>
        </is>
      </c>
      <c r="D215" s="40" t="inlineStr">
        <is>
          <t>Operating/Administrative Expenditure</t>
        </is>
      </c>
      <c r="E215" s="40" t="inlineStr">
        <is>
          <t>Prudential</t>
        </is>
      </c>
      <c r="F215" s="40" t="b">
        <v>1</v>
      </c>
      <c r="G215" s="40" t="inlineStr"/>
      <c r="H215" s="40" t="inlineStr">
        <is>
          <t>Always applicable</t>
        </is>
      </c>
      <c r="I215" s="40" t="inlineStr">
        <is>
          <t>Required</t>
        </is>
      </c>
      <c r="J215" s="40" t="inlineStr">
        <is>
          <t>array</t>
        </is>
      </c>
      <c r="K215" s="40" t="inlineStr">
        <is>
          <t>number</t>
        </is>
      </c>
      <c r="L215" s="40" t="inlineStr">
        <is>
          <t>currency</t>
        </is>
      </c>
      <c r="M215" s="40" t="inlineStr"/>
      <c r="N215" s="40" t="inlineStr">
        <is>
          <t>25602.36</t>
        </is>
      </c>
      <c r="O215" s="40" t="inlineStr">
        <is>
          <t>0</t>
        </is>
      </c>
      <c r="P215" s="40" t="inlineStr"/>
      <c r="Q215" s="40" t="inlineStr">
        <is>
          <t>1</t>
        </is>
      </c>
      <c r="R215" s="40" t="inlineStr">
        <is>
          <t>1</t>
        </is>
      </c>
      <c r="S215" s="40" t="inlineStr"/>
      <c r="T215" s="40" t="inlineStr"/>
      <c r="U215" s="40" t="inlineStr"/>
    </row>
    <row r="216">
      <c r="A216" s="38" t="inlineStr">
        <is>
          <t>CASP_PR_215_v1</t>
        </is>
      </c>
      <c r="B216" s="39" t="inlineStr">
        <is>
          <t>Wages and Salaries</t>
        </is>
      </c>
      <c r="C216" s="39" t="inlineStr">
        <is>
          <t>Enter Wages and Salaries in RoW</t>
        </is>
      </c>
      <c r="D216" s="39" t="inlineStr">
        <is>
          <t>Operating/Administrative Expenditure</t>
        </is>
      </c>
      <c r="E216" s="39" t="inlineStr">
        <is>
          <t>Prudential</t>
        </is>
      </c>
      <c r="F216" s="39" t="b">
        <v>1</v>
      </c>
      <c r="G216" s="39" t="inlineStr"/>
      <c r="H216" s="39" t="inlineStr">
        <is>
          <t>Always applicable</t>
        </is>
      </c>
      <c r="I216" s="39" t="inlineStr">
        <is>
          <t>Required</t>
        </is>
      </c>
      <c r="J216" s="39" t="inlineStr">
        <is>
          <t>array</t>
        </is>
      </c>
      <c r="K216" s="39" t="inlineStr">
        <is>
          <t>number</t>
        </is>
      </c>
      <c r="L216" s="39" t="inlineStr">
        <is>
          <t>currency</t>
        </is>
      </c>
      <c r="M216" s="39" t="inlineStr"/>
      <c r="N216" s="39" t="inlineStr">
        <is>
          <t>28707.7</t>
        </is>
      </c>
      <c r="O216" s="39" t="inlineStr">
        <is>
          <t>0</t>
        </is>
      </c>
      <c r="P216" s="39" t="inlineStr"/>
      <c r="Q216" s="39" t="inlineStr">
        <is>
          <t>1</t>
        </is>
      </c>
      <c r="R216" s="39" t="inlineStr">
        <is>
          <t>1</t>
        </is>
      </c>
      <c r="S216" s="39" t="inlineStr"/>
      <c r="T216" s="39" t="inlineStr"/>
      <c r="U216" s="39" t="inlineStr"/>
    </row>
    <row r="217">
      <c r="A217" s="26" t="inlineStr">
        <is>
          <t>CASP_PR_216_v1</t>
        </is>
      </c>
      <c r="B217" s="40" t="inlineStr">
        <is>
          <t>Other Staff benefit expenses</t>
        </is>
      </c>
      <c r="C217" s="40" t="inlineStr">
        <is>
          <t>Enter Other Staff benefit expenses in Malta</t>
        </is>
      </c>
      <c r="D217" s="40" t="inlineStr">
        <is>
          <t>Operating/Administrative Expenditure</t>
        </is>
      </c>
      <c r="E217" s="40" t="inlineStr">
        <is>
          <t>Prudential</t>
        </is>
      </c>
      <c r="F217" s="40" t="b">
        <v>1</v>
      </c>
      <c r="G217" s="40" t="inlineStr"/>
      <c r="H217" s="40" t="inlineStr">
        <is>
          <t>Always applicable</t>
        </is>
      </c>
      <c r="I217" s="40" t="inlineStr">
        <is>
          <t>Required</t>
        </is>
      </c>
      <c r="J217" s="40" t="inlineStr">
        <is>
          <t>array</t>
        </is>
      </c>
      <c r="K217" s="40" t="inlineStr">
        <is>
          <t>number</t>
        </is>
      </c>
      <c r="L217" s="40" t="inlineStr">
        <is>
          <t>currency</t>
        </is>
      </c>
      <c r="M217" s="40" t="inlineStr"/>
      <c r="N217" s="40" t="inlineStr">
        <is>
          <t>34498.03999999999</t>
        </is>
      </c>
      <c r="O217" s="40" t="inlineStr">
        <is>
          <t>0</t>
        </is>
      </c>
      <c r="P217" s="40" t="inlineStr"/>
      <c r="Q217" s="40" t="inlineStr">
        <is>
          <t>1</t>
        </is>
      </c>
      <c r="R217" s="40" t="inlineStr">
        <is>
          <t>1</t>
        </is>
      </c>
      <c r="S217" s="40" t="inlineStr"/>
      <c r="T217" s="40" t="inlineStr"/>
      <c r="U217" s="40" t="inlineStr"/>
    </row>
    <row r="218">
      <c r="A218" s="38" t="inlineStr">
        <is>
          <t>CASP_PR_217_v1</t>
        </is>
      </c>
      <c r="B218" s="39" t="inlineStr">
        <is>
          <t>Other Staff benefit expenses</t>
        </is>
      </c>
      <c r="C218" s="39" t="inlineStr">
        <is>
          <t>Enter Other Staff benefit expenses in EU/EEA</t>
        </is>
      </c>
      <c r="D218" s="39" t="inlineStr">
        <is>
          <t>Operating/Administrative Expenditure</t>
        </is>
      </c>
      <c r="E218" s="39" t="inlineStr">
        <is>
          <t>Prudential</t>
        </is>
      </c>
      <c r="F218" s="39" t="b">
        <v>1</v>
      </c>
      <c r="G218" s="39" t="inlineStr"/>
      <c r="H218" s="39" t="inlineStr">
        <is>
          <t>Always applicable</t>
        </is>
      </c>
      <c r="I218" s="39" t="inlineStr">
        <is>
          <t>Required</t>
        </is>
      </c>
      <c r="J218" s="39" t="inlineStr">
        <is>
          <t>array</t>
        </is>
      </c>
      <c r="K218" s="39" t="inlineStr">
        <is>
          <t>number</t>
        </is>
      </c>
      <c r="L218" s="39" t="inlineStr">
        <is>
          <t>currency</t>
        </is>
      </c>
      <c r="M218" s="39" t="inlineStr"/>
      <c r="N218" s="39" t="inlineStr">
        <is>
          <t>38107.37999999999</t>
        </is>
      </c>
      <c r="O218" s="39" t="inlineStr">
        <is>
          <t>0</t>
        </is>
      </c>
      <c r="P218" s="39" t="inlineStr"/>
      <c r="Q218" s="39" t="inlineStr">
        <is>
          <t>1</t>
        </is>
      </c>
      <c r="R218" s="39" t="inlineStr">
        <is>
          <t>1</t>
        </is>
      </c>
      <c r="S218" s="39" t="inlineStr"/>
      <c r="T218" s="39" t="inlineStr"/>
      <c r="U218" s="39" t="inlineStr"/>
    </row>
    <row r="219">
      <c r="A219" s="26" t="inlineStr">
        <is>
          <t>CASP_PR_218_v1</t>
        </is>
      </c>
      <c r="B219" s="40" t="inlineStr">
        <is>
          <t>Other Staff benefit expenses</t>
        </is>
      </c>
      <c r="C219" s="40" t="inlineStr">
        <is>
          <t>Enter Other Staff benefit expenses in RoW</t>
        </is>
      </c>
      <c r="D219" s="40" t="inlineStr">
        <is>
          <t>Operating/Administrative Expenditure</t>
        </is>
      </c>
      <c r="E219" s="40" t="inlineStr">
        <is>
          <t>Prudential</t>
        </is>
      </c>
      <c r="F219" s="40" t="b">
        <v>1</v>
      </c>
      <c r="G219" s="40" t="inlineStr"/>
      <c r="H219" s="40" t="inlineStr">
        <is>
          <t>Always applicable</t>
        </is>
      </c>
      <c r="I219" s="40" t="inlineStr">
        <is>
          <t>Required</t>
        </is>
      </c>
      <c r="J219" s="40" t="inlineStr">
        <is>
          <t>array</t>
        </is>
      </c>
      <c r="K219" s="40" t="inlineStr">
        <is>
          <t>number</t>
        </is>
      </c>
      <c r="L219" s="40" t="inlineStr">
        <is>
          <t>currency</t>
        </is>
      </c>
      <c r="M219" s="40" t="inlineStr"/>
      <c r="N219" s="40" t="inlineStr">
        <is>
          <t>12702.459999999997</t>
        </is>
      </c>
      <c r="O219" s="40" t="inlineStr">
        <is>
          <t>0</t>
        </is>
      </c>
      <c r="P219" s="40" t="inlineStr"/>
      <c r="Q219" s="40" t="inlineStr">
        <is>
          <t>1</t>
        </is>
      </c>
      <c r="R219" s="40" t="inlineStr">
        <is>
          <t>1</t>
        </is>
      </c>
      <c r="S219" s="40" t="inlineStr"/>
      <c r="T219" s="40" t="inlineStr"/>
      <c r="U219" s="40" t="inlineStr"/>
    </row>
    <row r="220">
      <c r="A220" s="38" t="inlineStr">
        <is>
          <t>CASP_PR_219_v1</t>
        </is>
      </c>
      <c r="B220" s="39" t="inlineStr">
        <is>
          <t>Legal Fees</t>
        </is>
      </c>
      <c r="C220" s="39" t="inlineStr">
        <is>
          <t>Enter Legal Fees in Malta</t>
        </is>
      </c>
      <c r="D220" s="39" t="inlineStr">
        <is>
          <t>Operating/Administrative Expenditure</t>
        </is>
      </c>
      <c r="E220" s="39" t="inlineStr">
        <is>
          <t>Prudential</t>
        </is>
      </c>
      <c r="F220" s="39" t="b">
        <v>1</v>
      </c>
      <c r="G220" s="39" t="inlineStr"/>
      <c r="H220" s="39" t="inlineStr">
        <is>
          <t>Always applicable</t>
        </is>
      </c>
      <c r="I220" s="39" t="inlineStr">
        <is>
          <t>Required</t>
        </is>
      </c>
      <c r="J220" s="39" t="inlineStr">
        <is>
          <t>array</t>
        </is>
      </c>
      <c r="K220" s="39" t="inlineStr">
        <is>
          <t>number</t>
        </is>
      </c>
      <c r="L220" s="39" t="inlineStr">
        <is>
          <t>currency</t>
        </is>
      </c>
      <c r="M220" s="39" t="inlineStr"/>
      <c r="N220" s="39" t="inlineStr">
        <is>
          <t>4234.153333333333</t>
        </is>
      </c>
      <c r="O220" s="39" t="inlineStr">
        <is>
          <t>0</t>
        </is>
      </c>
      <c r="P220" s="39" t="inlineStr"/>
      <c r="Q220" s="39" t="inlineStr">
        <is>
          <t>1</t>
        </is>
      </c>
      <c r="R220" s="39" t="inlineStr">
        <is>
          <t>1</t>
        </is>
      </c>
      <c r="S220" s="39" t="inlineStr"/>
      <c r="T220" s="39" t="inlineStr"/>
      <c r="U220" s="39" t="inlineStr"/>
    </row>
    <row r="221">
      <c r="A221" s="26" t="inlineStr">
        <is>
          <t>CASP_PR_220_v1</t>
        </is>
      </c>
      <c r="B221" s="40" t="inlineStr">
        <is>
          <t>Legal Fees</t>
        </is>
      </c>
      <c r="C221" s="40" t="inlineStr">
        <is>
          <t>Enter Legal Fees in EU/EEA</t>
        </is>
      </c>
      <c r="D221" s="40" t="inlineStr">
        <is>
          <t>Operating/Administrative Expenditure</t>
        </is>
      </c>
      <c r="E221" s="40" t="inlineStr">
        <is>
          <t>Prudential</t>
        </is>
      </c>
      <c r="F221" s="40" t="b">
        <v>1</v>
      </c>
      <c r="G221" s="40" t="inlineStr"/>
      <c r="H221" s="40" t="inlineStr">
        <is>
          <t>Always applicable</t>
        </is>
      </c>
      <c r="I221" s="40" t="inlineStr">
        <is>
          <t>Required</t>
        </is>
      </c>
      <c r="J221" s="40" t="inlineStr">
        <is>
          <t>array</t>
        </is>
      </c>
      <c r="K221" s="40" t="inlineStr">
        <is>
          <t>number</t>
        </is>
      </c>
      <c r="L221" s="40" t="inlineStr">
        <is>
          <t>currency</t>
        </is>
      </c>
      <c r="M221" s="40" t="inlineStr"/>
      <c r="N221" s="40" t="inlineStr">
        <is>
          <t>1411.3844444444442</t>
        </is>
      </c>
      <c r="O221" s="40" t="inlineStr">
        <is>
          <t>0</t>
        </is>
      </c>
      <c r="P221" s="40" t="inlineStr"/>
      <c r="Q221" s="40" t="inlineStr">
        <is>
          <t>1</t>
        </is>
      </c>
      <c r="R221" s="40" t="inlineStr">
        <is>
          <t>1</t>
        </is>
      </c>
      <c r="S221" s="40" t="inlineStr"/>
      <c r="T221" s="40" t="inlineStr"/>
      <c r="U221" s="40" t="inlineStr"/>
    </row>
    <row r="222">
      <c r="A222" s="38" t="inlineStr">
        <is>
          <t>CASP_PR_221_v1</t>
        </is>
      </c>
      <c r="B222" s="39" t="inlineStr">
        <is>
          <t>Legal Fees</t>
        </is>
      </c>
      <c r="C222" s="39" t="inlineStr">
        <is>
          <t>Enter Legal Fees in RoW</t>
        </is>
      </c>
      <c r="D222" s="39" t="inlineStr">
        <is>
          <t>Operating/Administrative Expenditure</t>
        </is>
      </c>
      <c r="E222" s="39" t="inlineStr">
        <is>
          <t>Prudential</t>
        </is>
      </c>
      <c r="F222" s="39" t="b">
        <v>1</v>
      </c>
      <c r="G222" s="39" t="inlineStr"/>
      <c r="H222" s="39" t="inlineStr">
        <is>
          <t>Always applicable</t>
        </is>
      </c>
      <c r="I222" s="39" t="inlineStr">
        <is>
          <t>Required</t>
        </is>
      </c>
      <c r="J222" s="39" t="inlineStr">
        <is>
          <t>array</t>
        </is>
      </c>
      <c r="K222" s="39" t="inlineStr">
        <is>
          <t>number</t>
        </is>
      </c>
      <c r="L222" s="39" t="inlineStr">
        <is>
          <t>currency</t>
        </is>
      </c>
      <c r="M222" s="39" t="inlineStr"/>
      <c r="N222" s="39" t="inlineStr">
        <is>
          <t>11137.384444444444</t>
        </is>
      </c>
      <c r="O222" s="39" t="inlineStr">
        <is>
          <t>0</t>
        </is>
      </c>
      <c r="P222" s="39" t="inlineStr"/>
      <c r="Q222" s="39" t="inlineStr">
        <is>
          <t>1</t>
        </is>
      </c>
      <c r="R222" s="39" t="inlineStr">
        <is>
          <t>1</t>
        </is>
      </c>
      <c r="S222" s="39" t="inlineStr"/>
      <c r="T222" s="39" t="inlineStr"/>
      <c r="U222" s="39" t="inlineStr"/>
    </row>
    <row r="223">
      <c r="A223" s="26" t="inlineStr">
        <is>
          <t>CASP_PR_222_v1</t>
        </is>
      </c>
      <c r="B223" s="40" t="inlineStr">
        <is>
          <t>Professional Fees</t>
        </is>
      </c>
      <c r="C223" s="40" t="inlineStr">
        <is>
          <t>Enter Professional Fees in Malta</t>
        </is>
      </c>
      <c r="D223" s="40" t="inlineStr">
        <is>
          <t>Operating/Administrative Expenditure</t>
        </is>
      </c>
      <c r="E223" s="40" t="inlineStr">
        <is>
          <t>Prudential</t>
        </is>
      </c>
      <c r="F223" s="40" t="b">
        <v>1</v>
      </c>
      <c r="G223" s="40" t="inlineStr"/>
      <c r="H223" s="40" t="inlineStr">
        <is>
          <t>Always applicable</t>
        </is>
      </c>
      <c r="I223" s="40" t="inlineStr">
        <is>
          <t>Required</t>
        </is>
      </c>
      <c r="J223" s="40" t="inlineStr">
        <is>
          <t>array</t>
        </is>
      </c>
      <c r="K223" s="40" t="inlineStr">
        <is>
          <t>number</t>
        </is>
      </c>
      <c r="L223" s="40" t="inlineStr">
        <is>
          <t>currency</t>
        </is>
      </c>
      <c r="M223" s="40" t="inlineStr"/>
      <c r="N223" s="40" t="inlineStr">
        <is>
          <t>6431.461481481481</t>
        </is>
      </c>
      <c r="O223" s="40" t="inlineStr">
        <is>
          <t>0</t>
        </is>
      </c>
      <c r="P223" s="40" t="inlineStr"/>
      <c r="Q223" s="40" t="inlineStr">
        <is>
          <t>1</t>
        </is>
      </c>
      <c r="R223" s="40" t="inlineStr">
        <is>
          <t>1</t>
        </is>
      </c>
      <c r="S223" s="40" t="inlineStr"/>
      <c r="T223" s="40" t="inlineStr"/>
      <c r="U223" s="40" t="inlineStr"/>
    </row>
    <row r="224">
      <c r="A224" s="38" t="inlineStr">
        <is>
          <t>CASP_PR_223_v1</t>
        </is>
      </c>
      <c r="B224" s="39" t="inlineStr">
        <is>
          <t>Professional Fees</t>
        </is>
      </c>
      <c r="C224" s="39" t="inlineStr">
        <is>
          <t>Enter Professional Fees in EU/EEA</t>
        </is>
      </c>
      <c r="D224" s="39" t="inlineStr">
        <is>
          <t>Operating/Administrative Expenditure</t>
        </is>
      </c>
      <c r="E224" s="39" t="inlineStr">
        <is>
          <t>Prudential</t>
        </is>
      </c>
      <c r="F224" s="39" t="b">
        <v>1</v>
      </c>
      <c r="G224" s="39" t="inlineStr"/>
      <c r="H224" s="39" t="inlineStr">
        <is>
          <t>Always applicable</t>
        </is>
      </c>
      <c r="I224" s="39" t="inlineStr">
        <is>
          <t>Required</t>
        </is>
      </c>
      <c r="J224" s="39" t="inlineStr">
        <is>
          <t>array</t>
        </is>
      </c>
      <c r="K224" s="39" t="inlineStr">
        <is>
          <t>number</t>
        </is>
      </c>
      <c r="L224" s="39" t="inlineStr">
        <is>
          <t>currency</t>
        </is>
      </c>
      <c r="M224" s="39" t="inlineStr"/>
      <c r="N224" s="39" t="inlineStr">
        <is>
          <t>4730.820493827161</t>
        </is>
      </c>
      <c r="O224" s="39" t="inlineStr">
        <is>
          <t>0</t>
        </is>
      </c>
      <c r="P224" s="39" t="inlineStr"/>
      <c r="Q224" s="39" t="inlineStr">
        <is>
          <t>1</t>
        </is>
      </c>
      <c r="R224" s="39" t="inlineStr">
        <is>
          <t>1</t>
        </is>
      </c>
      <c r="S224" s="39" t="inlineStr"/>
      <c r="T224" s="39" t="inlineStr"/>
      <c r="U224" s="39" t="inlineStr"/>
    </row>
    <row r="225">
      <c r="A225" s="26" t="inlineStr">
        <is>
          <t>CASP_PR_224_v1</t>
        </is>
      </c>
      <c r="B225" s="40" t="inlineStr">
        <is>
          <t>Professional Fees</t>
        </is>
      </c>
      <c r="C225" s="40" t="inlineStr">
        <is>
          <t>Enter Professional Fees in RoW</t>
        </is>
      </c>
      <c r="D225" s="40" t="inlineStr">
        <is>
          <t>Operating/Administrative Expenditure</t>
        </is>
      </c>
      <c r="E225" s="40" t="inlineStr">
        <is>
          <t>Prudential</t>
        </is>
      </c>
      <c r="F225" s="40" t="b">
        <v>1</v>
      </c>
      <c r="G225" s="40" t="inlineStr"/>
      <c r="H225" s="40" t="inlineStr">
        <is>
          <t>Always applicable</t>
        </is>
      </c>
      <c r="I225" s="40" t="inlineStr">
        <is>
          <t>Required</t>
        </is>
      </c>
      <c r="J225" s="40" t="inlineStr">
        <is>
          <t>array</t>
        </is>
      </c>
      <c r="K225" s="40" t="inlineStr">
        <is>
          <t>number</t>
        </is>
      </c>
      <c r="L225" s="40" t="inlineStr">
        <is>
          <t>currency</t>
        </is>
      </c>
      <c r="M225" s="40" t="inlineStr"/>
      <c r="N225" s="40" t="inlineStr">
        <is>
          <t>3171.9401646090537</t>
        </is>
      </c>
      <c r="O225" s="40" t="inlineStr">
        <is>
          <t>0</t>
        </is>
      </c>
      <c r="P225" s="40" t="inlineStr"/>
      <c r="Q225" s="40" t="inlineStr">
        <is>
          <t>1</t>
        </is>
      </c>
      <c r="R225" s="40" t="inlineStr">
        <is>
          <t>1</t>
        </is>
      </c>
      <c r="S225" s="40" t="inlineStr"/>
      <c r="T225" s="40" t="inlineStr"/>
      <c r="U225" s="40" t="inlineStr"/>
    </row>
    <row r="226">
      <c r="A226" s="38" t="inlineStr">
        <is>
          <t>CASP_PR_225_v1</t>
        </is>
      </c>
      <c r="B226" s="39" t="inlineStr">
        <is>
          <t>Research and development expenses</t>
        </is>
      </c>
      <c r="C226" s="39" t="inlineStr">
        <is>
          <t>Enter Research and development expenses in Malta</t>
        </is>
      </c>
      <c r="D226" s="39" t="inlineStr">
        <is>
          <t>Operating/Administrative Expenditure</t>
        </is>
      </c>
      <c r="E226" s="39" t="inlineStr">
        <is>
          <t>Prudential</t>
        </is>
      </c>
      <c r="F226" s="39" t="b">
        <v>1</v>
      </c>
      <c r="G226" s="39" t="inlineStr"/>
      <c r="H226" s="39" t="inlineStr">
        <is>
          <t>Always applicable</t>
        </is>
      </c>
      <c r="I226" s="39" t="inlineStr">
        <is>
          <t>Required</t>
        </is>
      </c>
      <c r="J226" s="39" t="inlineStr">
        <is>
          <t>array</t>
        </is>
      </c>
      <c r="K226" s="39" t="inlineStr">
        <is>
          <t>number</t>
        </is>
      </c>
      <c r="L226" s="39" t="inlineStr">
        <is>
          <t>currency</t>
        </is>
      </c>
      <c r="M226" s="39" t="inlineStr"/>
      <c r="N226" s="39" t="inlineStr">
        <is>
          <t>2314.313388203018</t>
        </is>
      </c>
      <c r="O226" s="39" t="inlineStr">
        <is>
          <t>0</t>
        </is>
      </c>
      <c r="P226" s="39" t="inlineStr"/>
      <c r="Q226" s="39" t="inlineStr">
        <is>
          <t>1</t>
        </is>
      </c>
      <c r="R226" s="39" t="inlineStr">
        <is>
          <t>1</t>
        </is>
      </c>
      <c r="S226" s="39" t="inlineStr"/>
      <c r="T226" s="39" t="inlineStr"/>
      <c r="U226" s="39" t="inlineStr"/>
    </row>
    <row r="227">
      <c r="A227" s="26" t="inlineStr">
        <is>
          <t>CASP_PR_226_v1</t>
        </is>
      </c>
      <c r="B227" s="40" t="inlineStr">
        <is>
          <t>Research and development expenses</t>
        </is>
      </c>
      <c r="C227" s="40" t="inlineStr">
        <is>
          <t>Enter Research and development expenses in EU/EEA</t>
        </is>
      </c>
      <c r="D227" s="40" t="inlineStr">
        <is>
          <t>Operating/Administrative Expenditure</t>
        </is>
      </c>
      <c r="E227" s="40" t="inlineStr">
        <is>
          <t>Prudential</t>
        </is>
      </c>
      <c r="F227" s="40" t="b">
        <v>1</v>
      </c>
      <c r="G227" s="40" t="inlineStr"/>
      <c r="H227" s="40" t="inlineStr">
        <is>
          <t>Always applicable</t>
        </is>
      </c>
      <c r="I227" s="40" t="inlineStr">
        <is>
          <t>Required</t>
        </is>
      </c>
      <c r="J227" s="40" t="inlineStr">
        <is>
          <t>array</t>
        </is>
      </c>
      <c r="K227" s="40" t="inlineStr">
        <is>
          <t>number</t>
        </is>
      </c>
      <c r="L227" s="40" t="inlineStr">
        <is>
          <t>currency</t>
        </is>
      </c>
      <c r="M227" s="40" t="inlineStr"/>
      <c r="N227" s="40" t="inlineStr">
        <is>
          <t>3393.4377960676725</t>
        </is>
      </c>
      <c r="O227" s="40" t="inlineStr">
        <is>
          <t>0</t>
        </is>
      </c>
      <c r="P227" s="40" t="inlineStr"/>
      <c r="Q227" s="40" t="inlineStr">
        <is>
          <t>1</t>
        </is>
      </c>
      <c r="R227" s="40" t="inlineStr">
        <is>
          <t>1</t>
        </is>
      </c>
      <c r="S227" s="40" t="inlineStr"/>
      <c r="T227" s="40" t="inlineStr"/>
      <c r="U227" s="40" t="inlineStr"/>
    </row>
    <row r="228">
      <c r="A228" s="38" t="inlineStr">
        <is>
          <t>CASP_PR_227_v1</t>
        </is>
      </c>
      <c r="B228" s="39" t="inlineStr">
        <is>
          <t>Research and development expenses</t>
        </is>
      </c>
      <c r="C228" s="39" t="inlineStr">
        <is>
          <t>Enter Research and development expenses in RoW</t>
        </is>
      </c>
      <c r="D228" s="39" t="inlineStr">
        <is>
          <t>Operating/Administrative Expenditure</t>
        </is>
      </c>
      <c r="E228" s="39" t="inlineStr">
        <is>
          <t>Prudential</t>
        </is>
      </c>
      <c r="F228" s="39" t="b">
        <v>1</v>
      </c>
      <c r="G228" s="39" t="inlineStr"/>
      <c r="H228" s="39" t="inlineStr">
        <is>
          <t>Always applicable</t>
        </is>
      </c>
      <c r="I228" s="39" t="inlineStr">
        <is>
          <t>Required</t>
        </is>
      </c>
      <c r="J228" s="39" t="inlineStr">
        <is>
          <t>array</t>
        </is>
      </c>
      <c r="K228" s="39" t="inlineStr">
        <is>
          <t>number</t>
        </is>
      </c>
      <c r="L228" s="39" t="inlineStr">
        <is>
          <t>currency</t>
        </is>
      </c>
      <c r="M228" s="39" t="inlineStr"/>
      <c r="N228" s="39" t="inlineStr">
        <is>
          <t>8543.145932022557</t>
        </is>
      </c>
      <c r="O228" s="39" t="inlineStr">
        <is>
          <t>0</t>
        </is>
      </c>
      <c r="P228" s="39" t="inlineStr"/>
      <c r="Q228" s="39" t="inlineStr">
        <is>
          <t>1</t>
        </is>
      </c>
      <c r="R228" s="39" t="inlineStr">
        <is>
          <t>1</t>
        </is>
      </c>
      <c r="S228" s="39" t="inlineStr"/>
      <c r="T228" s="39" t="inlineStr"/>
      <c r="U228" s="39" t="inlineStr"/>
    </row>
    <row r="229">
      <c r="A229" s="26" t="inlineStr">
        <is>
          <t>CASP_PR_228_v1</t>
        </is>
      </c>
      <c r="B229" s="40" t="inlineStr">
        <is>
          <t>Other IT &amp; Systems costs</t>
        </is>
      </c>
      <c r="C229" s="40" t="inlineStr">
        <is>
          <t>Enter Other IT &amp; Systems costs in Malta</t>
        </is>
      </c>
      <c r="D229" s="40" t="inlineStr">
        <is>
          <t>Operating/Administrative Expenditure</t>
        </is>
      </c>
      <c r="E229" s="40" t="inlineStr">
        <is>
          <t>Prudential</t>
        </is>
      </c>
      <c r="F229" s="40" t="b">
        <v>1</v>
      </c>
      <c r="G229" s="40" t="inlineStr"/>
      <c r="H229" s="40" t="inlineStr">
        <is>
          <t>Always applicable</t>
        </is>
      </c>
      <c r="I229" s="40" t="inlineStr">
        <is>
          <t>Required</t>
        </is>
      </c>
      <c r="J229" s="40" t="inlineStr">
        <is>
          <t>array</t>
        </is>
      </c>
      <c r="K229" s="40" t="inlineStr">
        <is>
          <t>number</t>
        </is>
      </c>
      <c r="L229" s="40" t="inlineStr">
        <is>
          <t>currency</t>
        </is>
      </c>
      <c r="M229" s="40" t="inlineStr"/>
      <c r="N229" s="40" t="inlineStr">
        <is>
          <t>3982.7153106741857</t>
        </is>
      </c>
      <c r="O229" s="40" t="inlineStr">
        <is>
          <t>0</t>
        </is>
      </c>
      <c r="P229" s="40" t="inlineStr"/>
      <c r="Q229" s="40" t="inlineStr">
        <is>
          <t>1</t>
        </is>
      </c>
      <c r="R229" s="40" t="inlineStr">
        <is>
          <t>1</t>
        </is>
      </c>
      <c r="S229" s="40" t="inlineStr"/>
      <c r="T229" s="40" t="inlineStr"/>
      <c r="U229" s="40" t="inlineStr"/>
    </row>
    <row r="230">
      <c r="A230" s="38" t="inlineStr">
        <is>
          <t>CASP_PR_229_v1</t>
        </is>
      </c>
      <c r="B230" s="39" t="inlineStr">
        <is>
          <t>Other IT &amp; Systems costs</t>
        </is>
      </c>
      <c r="C230" s="39" t="inlineStr">
        <is>
          <t>Enter Other IT &amp; Systems costs in EU/EEA</t>
        </is>
      </c>
      <c r="D230" s="39" t="inlineStr">
        <is>
          <t>Operating/Administrative Expenditure</t>
        </is>
      </c>
      <c r="E230" s="39" t="inlineStr">
        <is>
          <t>Prudential</t>
        </is>
      </c>
      <c r="F230" s="39" t="b">
        <v>1</v>
      </c>
      <c r="G230" s="39" t="inlineStr"/>
      <c r="H230" s="39" t="inlineStr">
        <is>
          <t>Always applicable</t>
        </is>
      </c>
      <c r="I230" s="39" t="inlineStr">
        <is>
          <t>Required</t>
        </is>
      </c>
      <c r="J230" s="39" t="inlineStr">
        <is>
          <t>array</t>
        </is>
      </c>
      <c r="K230" s="39" t="inlineStr">
        <is>
          <t>number</t>
        </is>
      </c>
      <c r="L230" s="39" t="inlineStr">
        <is>
          <t>currency</t>
        </is>
      </c>
      <c r="M230" s="39" t="inlineStr"/>
      <c r="N230" s="39" t="inlineStr">
        <is>
          <t>6599.571770224728</t>
        </is>
      </c>
      <c r="O230" s="39" t="inlineStr">
        <is>
          <t>0</t>
        </is>
      </c>
      <c r="P230" s="39" t="inlineStr"/>
      <c r="Q230" s="39" t="inlineStr">
        <is>
          <t>1</t>
        </is>
      </c>
      <c r="R230" s="39" t="inlineStr">
        <is>
          <t>1</t>
        </is>
      </c>
      <c r="S230" s="39" t="inlineStr"/>
      <c r="T230" s="39" t="inlineStr"/>
      <c r="U230" s="39" t="inlineStr"/>
    </row>
    <row r="231">
      <c r="A231" s="26" t="inlineStr">
        <is>
          <t>CASP_PR_230_v1</t>
        </is>
      </c>
      <c r="B231" s="40" t="inlineStr">
        <is>
          <t>Other IT &amp; Systems costs</t>
        </is>
      </c>
      <c r="C231" s="40" t="inlineStr">
        <is>
          <t>Enter Other IT &amp; Systems costs in RoW</t>
        </is>
      </c>
      <c r="D231" s="40" t="inlineStr">
        <is>
          <t>Operating/Administrative Expenditure</t>
        </is>
      </c>
      <c r="E231" s="40" t="inlineStr">
        <is>
          <t>Prudential</t>
        </is>
      </c>
      <c r="F231" s="40" t="b">
        <v>1</v>
      </c>
      <c r="G231" s="40" t="inlineStr"/>
      <c r="H231" s="40" t="inlineStr">
        <is>
          <t>Always applicable</t>
        </is>
      </c>
      <c r="I231" s="40" t="inlineStr">
        <is>
          <t>Required</t>
        </is>
      </c>
      <c r="J231" s="40" t="inlineStr">
        <is>
          <t>array</t>
        </is>
      </c>
      <c r="K231" s="40" t="inlineStr">
        <is>
          <t>number</t>
        </is>
      </c>
      <c r="L231" s="40" t="inlineStr">
        <is>
          <t>currency</t>
        </is>
      </c>
      <c r="M231" s="40" t="inlineStr"/>
      <c r="N231" s="40" t="inlineStr">
        <is>
          <t>8562.857256741576</t>
        </is>
      </c>
      <c r="O231" s="40" t="inlineStr">
        <is>
          <t>0</t>
        </is>
      </c>
      <c r="P231" s="40" t="inlineStr"/>
      <c r="Q231" s="40" t="inlineStr">
        <is>
          <t>1</t>
        </is>
      </c>
      <c r="R231" s="40" t="inlineStr">
        <is>
          <t>1</t>
        </is>
      </c>
      <c r="S231" s="40" t="inlineStr"/>
      <c r="T231" s="40" t="inlineStr"/>
      <c r="U231" s="40" t="inlineStr"/>
    </row>
    <row r="232">
      <c r="A232" s="38" t="inlineStr">
        <is>
          <t>CASP_PR_231_v1</t>
        </is>
      </c>
      <c r="B232" s="39" t="inlineStr">
        <is>
          <t>Details on Other IT &amp; System Costs</t>
        </is>
      </c>
      <c r="C232" s="39" t="inlineStr">
        <is>
          <t>Kindly provide details on Other IT &amp; System Costs</t>
        </is>
      </c>
      <c r="D232" s="39" t="inlineStr">
        <is>
          <t>Operating/Administrative Expenditure</t>
        </is>
      </c>
      <c r="E232" s="39" t="inlineStr">
        <is>
          <t>Prudential</t>
        </is>
      </c>
      <c r="F232" s="39" t="b">
        <v>0</v>
      </c>
      <c r="G232" s="39" t="inlineStr">
        <is>
          <t>SUM(CASP_PR_228 , CASP_PR_229 , CASP_PR_230) &gt; 0</t>
        </is>
      </c>
      <c r="H232" s="39" t="inlineStr">
        <is>
          <t>The total of “Other IT &amp; Systems costs” (CASP_PR_228), “Other IT &amp; Systems costs” (CASP_PR_229), “Other IT &amp; Systems costs” (CASP_PR_230) is greater than 0</t>
        </is>
      </c>
      <c r="I232" s="39" t="inlineStr">
        <is>
          <t>Conditional</t>
        </is>
      </c>
      <c r="J232" s="39" t="inlineStr">
        <is>
          <t>string</t>
        </is>
      </c>
      <c r="K232" s="39" t="inlineStr"/>
      <c r="L232" s="39" t="inlineStr"/>
      <c r="M232" s="39" t="inlineStr"/>
      <c r="N232" s="39" t="inlineStr">
        <is>
          <t>These are arising due to unexpected IT maintenance</t>
        </is>
      </c>
      <c r="O232" s="39" t="inlineStr"/>
      <c r="P232" s="39" t="inlineStr"/>
      <c r="Q232" s="39" t="inlineStr"/>
      <c r="R232" s="39" t="inlineStr"/>
      <c r="S232" s="39" t="inlineStr"/>
      <c r="T232" s="39" t="inlineStr"/>
      <c r="U232" s="39" t="inlineStr"/>
    </row>
    <row r="233">
      <c r="A233" s="26" t="inlineStr">
        <is>
          <t>CASP_PR_232_v1</t>
        </is>
      </c>
      <c r="B233" s="40" t="inlineStr">
        <is>
          <t>Repairs and maintenance fee</t>
        </is>
      </c>
      <c r="C233" s="40" t="inlineStr">
        <is>
          <t>Enter Repairs and maintenance fee in Malta</t>
        </is>
      </c>
      <c r="D233" s="40" t="inlineStr">
        <is>
          <t>Operating/Administrative Expenditure</t>
        </is>
      </c>
      <c r="E233" s="40" t="inlineStr">
        <is>
          <t>Prudential</t>
        </is>
      </c>
      <c r="F233" s="40" t="b">
        <v>1</v>
      </c>
      <c r="G233" s="40" t="inlineStr"/>
      <c r="H233" s="40" t="inlineStr">
        <is>
          <t>Always applicable</t>
        </is>
      </c>
      <c r="I233" s="40" t="inlineStr">
        <is>
          <t>Required</t>
        </is>
      </c>
      <c r="J233" s="40" t="inlineStr">
        <is>
          <t>array</t>
        </is>
      </c>
      <c r="K233" s="40" t="inlineStr">
        <is>
          <t>number</t>
        </is>
      </c>
      <c r="L233" s="40" t="inlineStr">
        <is>
          <t>currency</t>
        </is>
      </c>
      <c r="M233" s="40" t="inlineStr"/>
      <c r="N233" s="40" t="inlineStr">
        <is>
          <t>12478.285752247191</t>
        </is>
      </c>
      <c r="O233" s="40" t="inlineStr">
        <is>
          <t>0</t>
        </is>
      </c>
      <c r="P233" s="40" t="inlineStr"/>
      <c r="Q233" s="40" t="inlineStr">
        <is>
          <t>1</t>
        </is>
      </c>
      <c r="R233" s="40" t="inlineStr">
        <is>
          <t>1</t>
        </is>
      </c>
      <c r="S233" s="40" t="inlineStr"/>
      <c r="T233" s="40" t="inlineStr"/>
      <c r="U233" s="40" t="inlineStr"/>
    </row>
    <row r="234">
      <c r="A234" s="38" t="inlineStr">
        <is>
          <t>CASP_PR_233_v1</t>
        </is>
      </c>
      <c r="B234" s="39" t="inlineStr">
        <is>
          <t>Repairs and maintenance fee</t>
        </is>
      </c>
      <c r="C234" s="39" t="inlineStr">
        <is>
          <t>Enter Repairs and maintenance fee in EU/EEA</t>
        </is>
      </c>
      <c r="D234" s="39" t="inlineStr">
        <is>
          <t>Operating/Administrative Expenditure</t>
        </is>
      </c>
      <c r="E234" s="39" t="inlineStr">
        <is>
          <t>Prudential</t>
        </is>
      </c>
      <c r="F234" s="39" t="b">
        <v>1</v>
      </c>
      <c r="G234" s="39" t="inlineStr"/>
      <c r="H234" s="39" t="inlineStr">
        <is>
          <t>Always applicable</t>
        </is>
      </c>
      <c r="I234" s="39" t="inlineStr">
        <is>
          <t>Required</t>
        </is>
      </c>
      <c r="J234" s="39" t="inlineStr">
        <is>
          <t>array</t>
        </is>
      </c>
      <c r="K234" s="39" t="inlineStr">
        <is>
          <t>number</t>
        </is>
      </c>
      <c r="L234" s="39" t="inlineStr">
        <is>
          <t>currency</t>
        </is>
      </c>
      <c r="M234" s="39" t="inlineStr"/>
      <c r="N234" s="39" t="inlineStr">
        <is>
          <t>6914.428584082397</t>
        </is>
      </c>
      <c r="O234" s="39" t="inlineStr">
        <is>
          <t>0</t>
        </is>
      </c>
      <c r="P234" s="39" t="inlineStr"/>
      <c r="Q234" s="39" t="inlineStr">
        <is>
          <t>1</t>
        </is>
      </c>
      <c r="R234" s="39" t="inlineStr">
        <is>
          <t>1</t>
        </is>
      </c>
      <c r="S234" s="39" t="inlineStr"/>
      <c r="T234" s="39" t="inlineStr"/>
      <c r="U234" s="39" t="inlineStr"/>
    </row>
    <row r="235">
      <c r="A235" s="26" t="inlineStr">
        <is>
          <t>CASP_PR_234_v1</t>
        </is>
      </c>
      <c r="B235" s="40" t="inlineStr">
        <is>
          <t>Repairs and maintenance fee</t>
        </is>
      </c>
      <c r="C235" s="40" t="inlineStr">
        <is>
          <t>Enter Repairs and maintenance fee in RoW</t>
        </is>
      </c>
      <c r="D235" s="40" t="inlineStr">
        <is>
          <t>Operating/Administrative Expenditure</t>
        </is>
      </c>
      <c r="E235" s="40" t="inlineStr">
        <is>
          <t>Prudential</t>
        </is>
      </c>
      <c r="F235" s="40" t="b">
        <v>1</v>
      </c>
      <c r="G235" s="40" t="inlineStr"/>
      <c r="H235" s="40" t="inlineStr">
        <is>
          <t>Always applicable</t>
        </is>
      </c>
      <c r="I235" s="40" t="inlineStr">
        <is>
          <t>Required</t>
        </is>
      </c>
      <c r="J235" s="40" t="inlineStr">
        <is>
          <t>array</t>
        </is>
      </c>
      <c r="K235" s="40" t="inlineStr">
        <is>
          <t>number</t>
        </is>
      </c>
      <c r="L235" s="40" t="inlineStr">
        <is>
          <t>currency</t>
        </is>
      </c>
      <c r="M235" s="40" t="inlineStr"/>
      <c r="N235" s="40" t="inlineStr">
        <is>
          <t>10175.809528027465</t>
        </is>
      </c>
      <c r="O235" s="40" t="inlineStr">
        <is>
          <t>0</t>
        </is>
      </c>
      <c r="P235" s="40" t="inlineStr"/>
      <c r="Q235" s="40" t="inlineStr">
        <is>
          <t>1</t>
        </is>
      </c>
      <c r="R235" s="40" t="inlineStr">
        <is>
          <t>1</t>
        </is>
      </c>
      <c r="S235" s="40" t="inlineStr"/>
      <c r="T235" s="40" t="inlineStr"/>
      <c r="U235" s="40" t="inlineStr"/>
    </row>
    <row r="236">
      <c r="A236" s="38" t="inlineStr">
        <is>
          <t>CASP_PR_235_v1</t>
        </is>
      </c>
      <c r="B236" s="39" t="inlineStr">
        <is>
          <t>Audit Fees</t>
        </is>
      </c>
      <c r="C236" s="39" t="inlineStr">
        <is>
          <t>Enter Audit Fees in Malta</t>
        </is>
      </c>
      <c r="D236" s="39" t="inlineStr">
        <is>
          <t>Operating/Administrative Expenditure</t>
        </is>
      </c>
      <c r="E236" s="39" t="inlineStr">
        <is>
          <t>Prudential</t>
        </is>
      </c>
      <c r="F236" s="39" t="b">
        <v>1</v>
      </c>
      <c r="G236" s="39" t="inlineStr"/>
      <c r="H236" s="39" t="inlineStr">
        <is>
          <t>Always applicable</t>
        </is>
      </c>
      <c r="I236" s="39" t="inlineStr">
        <is>
          <t>Required</t>
        </is>
      </c>
      <c r="J236" s="39" t="inlineStr">
        <is>
          <t>array</t>
        </is>
      </c>
      <c r="K236" s="39" t="inlineStr">
        <is>
          <t>number</t>
        </is>
      </c>
      <c r="L236" s="39" t="inlineStr">
        <is>
          <t>currency</t>
        </is>
      </c>
      <c r="M236" s="39" t="inlineStr"/>
      <c r="N236" s="39" t="inlineStr">
        <is>
          <t>7669.936509342488</t>
        </is>
      </c>
      <c r="O236" s="39" t="inlineStr">
        <is>
          <t>0</t>
        </is>
      </c>
      <c r="P236" s="39" t="inlineStr"/>
      <c r="Q236" s="39" t="inlineStr">
        <is>
          <t>1</t>
        </is>
      </c>
      <c r="R236" s="39" t="inlineStr">
        <is>
          <t>1</t>
        </is>
      </c>
      <c r="S236" s="39" t="inlineStr"/>
      <c r="T236" s="39" t="inlineStr"/>
      <c r="U236" s="39" t="inlineStr"/>
    </row>
    <row r="237">
      <c r="A237" s="26" t="inlineStr">
        <is>
          <t>CASP_PR_236_v1</t>
        </is>
      </c>
      <c r="B237" s="40" t="inlineStr">
        <is>
          <t>Audit Fees</t>
        </is>
      </c>
      <c r="C237" s="40" t="inlineStr">
        <is>
          <t>Enter Audit Fees in EU/EEA</t>
        </is>
      </c>
      <c r="D237" s="40" t="inlineStr">
        <is>
          <t>Operating/Administrative Expenditure</t>
        </is>
      </c>
      <c r="E237" s="40" t="inlineStr">
        <is>
          <t>Prudential</t>
        </is>
      </c>
      <c r="F237" s="40" t="b">
        <v>1</v>
      </c>
      <c r="G237" s="40" t="inlineStr"/>
      <c r="H237" s="40" t="inlineStr">
        <is>
          <t>Always applicable</t>
        </is>
      </c>
      <c r="I237" s="40" t="inlineStr">
        <is>
          <t>Required</t>
        </is>
      </c>
      <c r="J237" s="40" t="inlineStr">
        <is>
          <t>array</t>
        </is>
      </c>
      <c r="K237" s="40" t="inlineStr">
        <is>
          <t>number</t>
        </is>
      </c>
      <c r="L237" s="40" t="inlineStr">
        <is>
          <t>currency</t>
        </is>
      </c>
      <c r="M237" s="40" t="inlineStr"/>
      <c r="N237" s="40" t="inlineStr">
        <is>
          <t>9222.645503114163</t>
        </is>
      </c>
      <c r="O237" s="40" t="inlineStr">
        <is>
          <t>0</t>
        </is>
      </c>
      <c r="P237" s="40" t="inlineStr"/>
      <c r="Q237" s="40" t="inlineStr">
        <is>
          <t>1</t>
        </is>
      </c>
      <c r="R237" s="40" t="inlineStr">
        <is>
          <t>1</t>
        </is>
      </c>
      <c r="S237" s="40" t="inlineStr"/>
      <c r="T237" s="40" t="inlineStr"/>
      <c r="U237" s="40" t="inlineStr"/>
    </row>
    <row r="238">
      <c r="A238" s="38" t="inlineStr">
        <is>
          <t>CASP_PR_237_v1</t>
        </is>
      </c>
      <c r="B238" s="39" t="inlineStr">
        <is>
          <t>Audit Fees</t>
        </is>
      </c>
      <c r="C238" s="39" t="inlineStr">
        <is>
          <t>Enter Audit Fees in RoW</t>
        </is>
      </c>
      <c r="D238" s="39" t="inlineStr">
        <is>
          <t>Operating/Administrative Expenditure</t>
        </is>
      </c>
      <c r="E238" s="39" t="inlineStr">
        <is>
          <t>Prudential</t>
        </is>
      </c>
      <c r="F238" s="39" t="b">
        <v>1</v>
      </c>
      <c r="G238" s="39" t="inlineStr"/>
      <c r="H238" s="39" t="inlineStr">
        <is>
          <t>Always applicable</t>
        </is>
      </c>
      <c r="I238" s="39" t="inlineStr">
        <is>
          <t>Required</t>
        </is>
      </c>
      <c r="J238" s="39" t="inlineStr">
        <is>
          <t>array</t>
        </is>
      </c>
      <c r="K238" s="39" t="inlineStr">
        <is>
          <t>number</t>
        </is>
      </c>
      <c r="L238" s="39" t="inlineStr">
        <is>
          <t>currency</t>
        </is>
      </c>
      <c r="M238" s="39" t="inlineStr"/>
      <c r="N238" s="39" t="inlineStr">
        <is>
          <t>6326.21516770472</t>
        </is>
      </c>
      <c r="O238" s="39" t="inlineStr">
        <is>
          <t>0</t>
        </is>
      </c>
      <c r="P238" s="39" t="inlineStr"/>
      <c r="Q238" s="39" t="inlineStr">
        <is>
          <t>1</t>
        </is>
      </c>
      <c r="R238" s="39" t="inlineStr">
        <is>
          <t>1</t>
        </is>
      </c>
      <c r="S238" s="39" t="inlineStr"/>
      <c r="T238" s="39" t="inlineStr"/>
      <c r="U238" s="39" t="inlineStr"/>
    </row>
    <row r="239">
      <c r="A239" s="26" t="inlineStr">
        <is>
          <t>CASP_PR_238_v1</t>
        </is>
      </c>
      <c r="B239" s="40" t="inlineStr">
        <is>
          <t>Custody Fee</t>
        </is>
      </c>
      <c r="C239" s="40" t="inlineStr">
        <is>
          <t>Enter Custody Fee in Malta</t>
        </is>
      </c>
      <c r="D239" s="40" t="inlineStr">
        <is>
          <t>Operating/Administrative Expenditure</t>
        </is>
      </c>
      <c r="E239" s="40" t="inlineStr">
        <is>
          <t>Prudential</t>
        </is>
      </c>
      <c r="F239" s="40" t="b">
        <v>1</v>
      </c>
      <c r="G239" s="40" t="inlineStr"/>
      <c r="H239" s="40" t="inlineStr">
        <is>
          <t>Always applicable</t>
        </is>
      </c>
      <c r="I239" s="40" t="inlineStr">
        <is>
          <t>Required</t>
        </is>
      </c>
      <c r="J239" s="40" t="inlineStr">
        <is>
          <t>array</t>
        </is>
      </c>
      <c r="K239" s="40" t="inlineStr">
        <is>
          <t>number</t>
        </is>
      </c>
      <c r="L239" s="40" t="inlineStr">
        <is>
          <t>currency</t>
        </is>
      </c>
      <c r="M239" s="40" t="inlineStr"/>
      <c r="N239" s="40" t="inlineStr">
        <is>
          <t>2275.7383892349067</t>
        </is>
      </c>
      <c r="O239" s="40" t="inlineStr">
        <is>
          <t>0</t>
        </is>
      </c>
      <c r="P239" s="40" t="inlineStr"/>
      <c r="Q239" s="40" t="inlineStr">
        <is>
          <t>1</t>
        </is>
      </c>
      <c r="R239" s="40" t="inlineStr">
        <is>
          <t>1</t>
        </is>
      </c>
      <c r="S239" s="40" t="inlineStr"/>
      <c r="T239" s="40" t="inlineStr"/>
      <c r="U239" s="40" t="inlineStr"/>
    </row>
    <row r="240">
      <c r="A240" s="38" t="inlineStr">
        <is>
          <t>CASP_PR_239_v1</t>
        </is>
      </c>
      <c r="B240" s="39" t="inlineStr">
        <is>
          <t>Custody Fee</t>
        </is>
      </c>
      <c r="C240" s="39" t="inlineStr">
        <is>
          <t>Enter Custody Fee in EU/EEA</t>
        </is>
      </c>
      <c r="D240" s="39" t="inlineStr">
        <is>
          <t>Operating/Administrative Expenditure</t>
        </is>
      </c>
      <c r="E240" s="39" t="inlineStr">
        <is>
          <t>Prudential</t>
        </is>
      </c>
      <c r="F240" s="39" t="b">
        <v>1</v>
      </c>
      <c r="G240" s="39" t="inlineStr"/>
      <c r="H240" s="39" t="inlineStr">
        <is>
          <t>Always applicable</t>
        </is>
      </c>
      <c r="I240" s="39" t="inlineStr">
        <is>
          <t>Required</t>
        </is>
      </c>
      <c r="J240" s="39" t="inlineStr">
        <is>
          <t>array</t>
        </is>
      </c>
      <c r="K240" s="39" t="inlineStr">
        <is>
          <t>number</t>
        </is>
      </c>
      <c r="L240" s="39" t="inlineStr">
        <is>
          <t>currency</t>
        </is>
      </c>
      <c r="M240" s="39" t="inlineStr"/>
      <c r="N240" s="39" t="inlineStr">
        <is>
          <t>5586.579463078302</t>
        </is>
      </c>
      <c r="O240" s="39" t="inlineStr">
        <is>
          <t>0</t>
        </is>
      </c>
      <c r="P240" s="39" t="inlineStr"/>
      <c r="Q240" s="39" t="inlineStr">
        <is>
          <t>1</t>
        </is>
      </c>
      <c r="R240" s="39" t="inlineStr">
        <is>
          <t>1</t>
        </is>
      </c>
      <c r="S240" s="39" t="inlineStr"/>
      <c r="T240" s="39" t="inlineStr"/>
      <c r="U240" s="39" t="inlineStr"/>
    </row>
    <row r="241">
      <c r="A241" s="26" t="inlineStr">
        <is>
          <t>CASP_PR_240_v1</t>
        </is>
      </c>
      <c r="B241" s="40" t="inlineStr">
        <is>
          <t>Custody Fee</t>
        </is>
      </c>
      <c r="C241" s="40" t="inlineStr">
        <is>
          <t>Enter Custody Fee in RoW</t>
        </is>
      </c>
      <c r="D241" s="40" t="inlineStr">
        <is>
          <t>Operating/Administrative Expenditure</t>
        </is>
      </c>
      <c r="E241" s="40" t="inlineStr">
        <is>
          <t>Prudential</t>
        </is>
      </c>
      <c r="F241" s="40" t="b">
        <v>1</v>
      </c>
      <c r="G241" s="40" t="inlineStr"/>
      <c r="H241" s="40" t="inlineStr">
        <is>
          <t>Always applicable</t>
        </is>
      </c>
      <c r="I241" s="40" t="inlineStr">
        <is>
          <t>Required</t>
        </is>
      </c>
      <c r="J241" s="40" t="inlineStr">
        <is>
          <t>array</t>
        </is>
      </c>
      <c r="K241" s="40" t="inlineStr">
        <is>
          <t>number</t>
        </is>
      </c>
      <c r="L241" s="40" t="inlineStr">
        <is>
          <t>currency</t>
        </is>
      </c>
      <c r="M241" s="40" t="inlineStr"/>
      <c r="N241" s="40" t="inlineStr">
        <is>
          <t>6078.193154359434</t>
        </is>
      </c>
      <c r="O241" s="40" t="inlineStr">
        <is>
          <t>0</t>
        </is>
      </c>
      <c r="P241" s="40" t="inlineStr"/>
      <c r="Q241" s="40" t="inlineStr">
        <is>
          <t>1</t>
        </is>
      </c>
      <c r="R241" s="40" t="inlineStr">
        <is>
          <t>1</t>
        </is>
      </c>
      <c r="S241" s="40" t="inlineStr"/>
      <c r="T241" s="40" t="inlineStr"/>
      <c r="U241" s="40" t="inlineStr"/>
    </row>
    <row r="242">
      <c r="A242" s="38" t="inlineStr">
        <is>
          <t>CASP_PR_241_v1</t>
        </is>
      </c>
      <c r="B242" s="39" t="inlineStr">
        <is>
          <t>Bank Charges</t>
        </is>
      </c>
      <c r="C242" s="39" t="inlineStr">
        <is>
          <t>Enter Bank Charges in Malta</t>
        </is>
      </c>
      <c r="D242" s="39" t="inlineStr">
        <is>
          <t>Operating/Administrative Expenditure</t>
        </is>
      </c>
      <c r="E242" s="39" t="inlineStr">
        <is>
          <t>Prudential</t>
        </is>
      </c>
      <c r="F242" s="39" t="b">
        <v>1</v>
      </c>
      <c r="G242" s="39" t="inlineStr"/>
      <c r="H242" s="39" t="inlineStr">
        <is>
          <t>Always applicable</t>
        </is>
      </c>
      <c r="I242" s="39" t="inlineStr">
        <is>
          <t>Required</t>
        </is>
      </c>
      <c r="J242" s="39" t="inlineStr">
        <is>
          <t>array</t>
        </is>
      </c>
      <c r="K242" s="39" t="inlineStr">
        <is>
          <t>number</t>
        </is>
      </c>
      <c r="L242" s="39" t="inlineStr">
        <is>
          <t>currency</t>
        </is>
      </c>
      <c r="M242" s="39" t="inlineStr"/>
      <c r="N242" s="39" t="inlineStr">
        <is>
          <t>7542.064384786478</t>
        </is>
      </c>
      <c r="O242" s="39" t="inlineStr">
        <is>
          <t>0</t>
        </is>
      </c>
      <c r="P242" s="39" t="inlineStr"/>
      <c r="Q242" s="39" t="inlineStr">
        <is>
          <t>1</t>
        </is>
      </c>
      <c r="R242" s="39" t="inlineStr">
        <is>
          <t>1</t>
        </is>
      </c>
      <c r="S242" s="39" t="inlineStr"/>
      <c r="T242" s="39" t="inlineStr"/>
      <c r="U242" s="39" t="inlineStr"/>
    </row>
    <row r="243">
      <c r="A243" s="26" t="inlineStr">
        <is>
          <t>CASP_PR_242_v1</t>
        </is>
      </c>
      <c r="B243" s="40" t="inlineStr">
        <is>
          <t>Bank Charges</t>
        </is>
      </c>
      <c r="C243" s="40" t="inlineStr">
        <is>
          <t>Enter Bank Charges in EU/EEA</t>
        </is>
      </c>
      <c r="D243" s="40" t="inlineStr">
        <is>
          <t>Operating/Administrative Expenditure</t>
        </is>
      </c>
      <c r="E243" s="40" t="inlineStr">
        <is>
          <t>Prudential</t>
        </is>
      </c>
      <c r="F243" s="40" t="b">
        <v>1</v>
      </c>
      <c r="G243" s="40" t="inlineStr"/>
      <c r="H243" s="40" t="inlineStr">
        <is>
          <t>Always applicable</t>
        </is>
      </c>
      <c r="I243" s="40" t="inlineStr">
        <is>
          <t>Required</t>
        </is>
      </c>
      <c r="J243" s="40" t="inlineStr">
        <is>
          <t>array</t>
        </is>
      </c>
      <c r="K243" s="40" t="inlineStr">
        <is>
          <t>number</t>
        </is>
      </c>
      <c r="L243" s="40" t="inlineStr">
        <is>
          <t>currency</t>
        </is>
      </c>
      <c r="M243" s="40" t="inlineStr"/>
      <c r="N243" s="40" t="inlineStr">
        <is>
          <t>2905.0214615954924</t>
        </is>
      </c>
      <c r="O243" s="40" t="inlineStr">
        <is>
          <t>0</t>
        </is>
      </c>
      <c r="P243" s="40" t="inlineStr"/>
      <c r="Q243" s="40" t="inlineStr">
        <is>
          <t>1</t>
        </is>
      </c>
      <c r="R243" s="40" t="inlineStr">
        <is>
          <t>1</t>
        </is>
      </c>
      <c r="S243" s="40" t="inlineStr"/>
      <c r="T243" s="40" t="inlineStr"/>
      <c r="U243" s="40" t="inlineStr"/>
    </row>
    <row r="244">
      <c r="A244" s="38" t="inlineStr">
        <is>
          <t>CASP_PR_243_v1</t>
        </is>
      </c>
      <c r="B244" s="39" t="inlineStr">
        <is>
          <t>Bank Charges</t>
        </is>
      </c>
      <c r="C244" s="39" t="inlineStr">
        <is>
          <t>Enter Bank Charges in RoW</t>
        </is>
      </c>
      <c r="D244" s="39" t="inlineStr">
        <is>
          <t>Operating/Administrative Expenditure</t>
        </is>
      </c>
      <c r="E244" s="39" t="inlineStr">
        <is>
          <t>Prudential</t>
        </is>
      </c>
      <c r="F244" s="39" t="b">
        <v>1</v>
      </c>
      <c r="G244" s="39" t="inlineStr"/>
      <c r="H244" s="39" t="inlineStr">
        <is>
          <t>Always applicable</t>
        </is>
      </c>
      <c r="I244" s="39" t="inlineStr">
        <is>
          <t>Required</t>
        </is>
      </c>
      <c r="J244" s="39" t="inlineStr">
        <is>
          <t>array</t>
        </is>
      </c>
      <c r="K244" s="39" t="inlineStr">
        <is>
          <t>number</t>
        </is>
      </c>
      <c r="L244" s="39" t="inlineStr">
        <is>
          <t>currency</t>
        </is>
      </c>
      <c r="M244" s="39" t="inlineStr"/>
      <c r="N244" s="39" t="inlineStr">
        <is>
          <t>2793.3404871984976</t>
        </is>
      </c>
      <c r="O244" s="39" t="inlineStr">
        <is>
          <t>0</t>
        </is>
      </c>
      <c r="P244" s="39" t="inlineStr"/>
      <c r="Q244" s="39" t="inlineStr">
        <is>
          <t>1</t>
        </is>
      </c>
      <c r="R244" s="39" t="inlineStr">
        <is>
          <t>1</t>
        </is>
      </c>
      <c r="S244" s="39" t="inlineStr"/>
      <c r="T244" s="39" t="inlineStr"/>
      <c r="U244" s="39" t="inlineStr"/>
    </row>
    <row r="245">
      <c r="A245" s="26" t="inlineStr">
        <is>
          <t>CASP_PR_244_v1</t>
        </is>
      </c>
      <c r="B245" s="40" t="inlineStr">
        <is>
          <t>Rental Expenses</t>
        </is>
      </c>
      <c r="C245" s="40" t="inlineStr">
        <is>
          <t>Enter Rental Expenses in Malta</t>
        </is>
      </c>
      <c r="D245" s="40" t="inlineStr">
        <is>
          <t>Operating/Administrative Expenditure</t>
        </is>
      </c>
      <c r="E245" s="40" t="inlineStr">
        <is>
          <t>Prudential</t>
        </is>
      </c>
      <c r="F245" s="40" t="b">
        <v>1</v>
      </c>
      <c r="G245" s="40" t="inlineStr"/>
      <c r="H245" s="40" t="inlineStr">
        <is>
          <t>Always applicable</t>
        </is>
      </c>
      <c r="I245" s="40" t="inlineStr">
        <is>
          <t>Required</t>
        </is>
      </c>
      <c r="J245" s="40" t="inlineStr">
        <is>
          <t>array</t>
        </is>
      </c>
      <c r="K245" s="40" t="inlineStr">
        <is>
          <t>number</t>
        </is>
      </c>
      <c r="L245" s="40" t="inlineStr">
        <is>
          <t>currency</t>
        </is>
      </c>
      <c r="M245" s="40" t="inlineStr"/>
      <c r="N245" s="40" t="inlineStr">
        <is>
          <t>1265.1134957328327</t>
        </is>
      </c>
      <c r="O245" s="40" t="inlineStr">
        <is>
          <t>0</t>
        </is>
      </c>
      <c r="P245" s="40" t="inlineStr"/>
      <c r="Q245" s="40" t="inlineStr">
        <is>
          <t>1</t>
        </is>
      </c>
      <c r="R245" s="40" t="inlineStr">
        <is>
          <t>1</t>
        </is>
      </c>
      <c r="S245" s="40" t="inlineStr"/>
      <c r="T245" s="40" t="inlineStr"/>
      <c r="U245" s="40" t="inlineStr"/>
    </row>
    <row r="246">
      <c r="A246" s="38" t="inlineStr">
        <is>
          <t>CASP_PR_245_v1</t>
        </is>
      </c>
      <c r="B246" s="39" t="inlineStr">
        <is>
          <t>Rental Expenses</t>
        </is>
      </c>
      <c r="C246" s="39" t="inlineStr">
        <is>
          <t>Enter Rental Expenses in EU/EEA</t>
        </is>
      </c>
      <c r="D246" s="39" t="inlineStr">
        <is>
          <t>Operating/Administrative Expenditure</t>
        </is>
      </c>
      <c r="E246" s="39" t="inlineStr">
        <is>
          <t>Prudential</t>
        </is>
      </c>
      <c r="F246" s="39" t="b">
        <v>1</v>
      </c>
      <c r="G246" s="39" t="inlineStr"/>
      <c r="H246" s="39" t="inlineStr">
        <is>
          <t>Always applicable</t>
        </is>
      </c>
      <c r="I246" s="39" t="inlineStr">
        <is>
          <t>Required</t>
        </is>
      </c>
      <c r="J246" s="39" t="inlineStr">
        <is>
          <t>array</t>
        </is>
      </c>
      <c r="K246" s="39" t="inlineStr">
        <is>
          <t>number</t>
        </is>
      </c>
      <c r="L246" s="39" t="inlineStr">
        <is>
          <t>currency</t>
        </is>
      </c>
      <c r="M246" s="39" t="inlineStr"/>
      <c r="N246" s="39" t="inlineStr">
        <is>
          <t>4769.704498577611</t>
        </is>
      </c>
      <c r="O246" s="39" t="inlineStr">
        <is>
          <t>0</t>
        </is>
      </c>
      <c r="P246" s="39" t="inlineStr"/>
      <c r="Q246" s="39" t="inlineStr">
        <is>
          <t>1</t>
        </is>
      </c>
      <c r="R246" s="39" t="inlineStr">
        <is>
          <t>1</t>
        </is>
      </c>
      <c r="S246" s="39" t="inlineStr"/>
      <c r="T246" s="39" t="inlineStr"/>
      <c r="U246" s="39" t="inlineStr"/>
    </row>
    <row r="247">
      <c r="A247" s="26" t="inlineStr">
        <is>
          <t>CASP_PR_246_v1</t>
        </is>
      </c>
      <c r="B247" s="40" t="inlineStr">
        <is>
          <t>Rental Expenses</t>
        </is>
      </c>
      <c r="C247" s="40" t="inlineStr">
        <is>
          <t>Enter Rental Expenses in RoW</t>
        </is>
      </c>
      <c r="D247" s="40" t="inlineStr">
        <is>
          <t>Operating/Administrative Expenditure</t>
        </is>
      </c>
      <c r="E247" s="40" t="inlineStr">
        <is>
          <t>Prudential</t>
        </is>
      </c>
      <c r="F247" s="40" t="b">
        <v>1</v>
      </c>
      <c r="G247" s="40" t="inlineStr"/>
      <c r="H247" s="40" t="inlineStr">
        <is>
          <t>Always applicable</t>
        </is>
      </c>
      <c r="I247" s="40" t="inlineStr">
        <is>
          <t>Required</t>
        </is>
      </c>
      <c r="J247" s="40" t="inlineStr">
        <is>
          <t>array</t>
        </is>
      </c>
      <c r="K247" s="40" t="inlineStr">
        <is>
          <t>number</t>
        </is>
      </c>
      <c r="L247" s="40" t="inlineStr">
        <is>
          <t>currency</t>
        </is>
      </c>
      <c r="M247" s="40" t="inlineStr"/>
      <c r="N247" s="40" t="inlineStr">
        <is>
          <t>6315.90149952587</t>
        </is>
      </c>
      <c r="O247" s="40" t="inlineStr">
        <is>
          <t>0</t>
        </is>
      </c>
      <c r="P247" s="40" t="inlineStr"/>
      <c r="Q247" s="40" t="inlineStr">
        <is>
          <t>1</t>
        </is>
      </c>
      <c r="R247" s="40" t="inlineStr">
        <is>
          <t>1</t>
        </is>
      </c>
      <c r="S247" s="40" t="inlineStr"/>
      <c r="T247" s="40" t="inlineStr"/>
      <c r="U247" s="40" t="inlineStr"/>
    </row>
    <row r="248">
      <c r="A248" s="38" t="inlineStr">
        <is>
          <t>CASP_PR_247_v1</t>
        </is>
      </c>
      <c r="B248" s="39" t="inlineStr">
        <is>
          <t>Insurance Expenses</t>
        </is>
      </c>
      <c r="C248" s="39" t="inlineStr">
        <is>
          <t>Enter Insurance Expenses in Malta</t>
        </is>
      </c>
      <c r="D248" s="39" t="inlineStr">
        <is>
          <t>Operating/Administrative Expenditure</t>
        </is>
      </c>
      <c r="E248" s="39" t="inlineStr">
        <is>
          <t>Prudential</t>
        </is>
      </c>
      <c r="F248" s="39" t="b">
        <v>1</v>
      </c>
      <c r="G248" s="39" t="inlineStr"/>
      <c r="H248" s="39" t="inlineStr">
        <is>
          <t>Always applicable</t>
        </is>
      </c>
      <c r="I248" s="39" t="inlineStr">
        <is>
          <t>Required</t>
        </is>
      </c>
      <c r="J248" s="39" t="inlineStr">
        <is>
          <t>array</t>
        </is>
      </c>
      <c r="K248" s="39" t="inlineStr">
        <is>
          <t>number</t>
        </is>
      </c>
      <c r="L248" s="39" t="inlineStr">
        <is>
          <t>currency</t>
        </is>
      </c>
      <c r="M248" s="39" t="inlineStr"/>
      <c r="N248" s="39" t="inlineStr">
        <is>
          <t>4559.3004998419565</t>
        </is>
      </c>
      <c r="O248" s="39" t="inlineStr">
        <is>
          <t>0</t>
        </is>
      </c>
      <c r="P248" s="39" t="inlineStr"/>
      <c r="Q248" s="39" t="inlineStr">
        <is>
          <t>1</t>
        </is>
      </c>
      <c r="R248" s="39" t="inlineStr">
        <is>
          <t>1</t>
        </is>
      </c>
      <c r="S248" s="39" t="inlineStr"/>
      <c r="T248" s="39" t="inlineStr"/>
      <c r="U248" s="39" t="inlineStr"/>
    </row>
    <row r="249">
      <c r="A249" s="26" t="inlineStr">
        <is>
          <t>CASP_PR_248_v1</t>
        </is>
      </c>
      <c r="B249" s="40" t="inlineStr">
        <is>
          <t>Insurance Expenses</t>
        </is>
      </c>
      <c r="C249" s="40" t="inlineStr">
        <is>
          <t>Enter Insurance Expenses in EU/EEA</t>
        </is>
      </c>
      <c r="D249" s="40" t="inlineStr">
        <is>
          <t>Operating/Administrative Expenditure</t>
        </is>
      </c>
      <c r="E249" s="40" t="inlineStr">
        <is>
          <t>Prudential</t>
        </is>
      </c>
      <c r="F249" s="40" t="b">
        <v>1</v>
      </c>
      <c r="G249" s="40" t="inlineStr"/>
      <c r="H249" s="40" t="inlineStr">
        <is>
          <t>Always applicable</t>
        </is>
      </c>
      <c r="I249" s="40" t="inlineStr">
        <is>
          <t>Required</t>
        </is>
      </c>
      <c r="J249" s="40" t="inlineStr">
        <is>
          <t>array</t>
        </is>
      </c>
      <c r="K249" s="40" t="inlineStr">
        <is>
          <t>number</t>
        </is>
      </c>
      <c r="L249" s="40" t="inlineStr">
        <is>
          <t>currency</t>
        </is>
      </c>
      <c r="M249" s="40" t="inlineStr"/>
      <c r="N249" s="40" t="inlineStr">
        <is>
          <t>3795.7668332806525</t>
        </is>
      </c>
      <c r="O249" s="40" t="inlineStr">
        <is>
          <t>0</t>
        </is>
      </c>
      <c r="P249" s="40" t="inlineStr"/>
      <c r="Q249" s="40" t="inlineStr">
        <is>
          <t>1</t>
        </is>
      </c>
      <c r="R249" s="40" t="inlineStr">
        <is>
          <t>1</t>
        </is>
      </c>
      <c r="S249" s="40" t="inlineStr"/>
      <c r="T249" s="40" t="inlineStr"/>
      <c r="U249" s="40" t="inlineStr"/>
    </row>
    <row r="250">
      <c r="A250" s="38" t="inlineStr">
        <is>
          <t>CASP_PR_249_v1</t>
        </is>
      </c>
      <c r="B250" s="39" t="inlineStr">
        <is>
          <t>Insurance Expenses</t>
        </is>
      </c>
      <c r="C250" s="39" t="inlineStr">
        <is>
          <t>Enter Insurance Expenses in RoW</t>
        </is>
      </c>
      <c r="D250" s="39" t="inlineStr">
        <is>
          <t>Operating/Administrative Expenditure</t>
        </is>
      </c>
      <c r="E250" s="39" t="inlineStr">
        <is>
          <t>Prudential</t>
        </is>
      </c>
      <c r="F250" s="39" t="b">
        <v>1</v>
      </c>
      <c r="G250" s="39" t="inlineStr"/>
      <c r="H250" s="39" t="inlineStr">
        <is>
          <t>Always applicable</t>
        </is>
      </c>
      <c r="I250" s="39" t="inlineStr">
        <is>
          <t>Required</t>
        </is>
      </c>
      <c r="J250" s="39" t="inlineStr">
        <is>
          <t>array</t>
        </is>
      </c>
      <c r="K250" s="39" t="inlineStr">
        <is>
          <t>number</t>
        </is>
      </c>
      <c r="L250" s="39" t="inlineStr">
        <is>
          <t>currency</t>
        </is>
      </c>
      <c r="M250" s="39" t="inlineStr"/>
      <c r="N250" s="39" t="inlineStr">
        <is>
          <t>7023.255611093551</t>
        </is>
      </c>
      <c r="O250" s="39" t="inlineStr">
        <is>
          <t>0</t>
        </is>
      </c>
      <c r="P250" s="39" t="inlineStr"/>
      <c r="Q250" s="39" t="inlineStr">
        <is>
          <t>1</t>
        </is>
      </c>
      <c r="R250" s="39" t="inlineStr">
        <is>
          <t>1</t>
        </is>
      </c>
      <c r="S250" s="39" t="inlineStr"/>
      <c r="T250" s="39" t="inlineStr"/>
      <c r="U250" s="39" t="inlineStr"/>
    </row>
    <row r="251">
      <c r="A251" s="26" t="inlineStr">
        <is>
          <t>CASP_PR_250_v1</t>
        </is>
      </c>
      <c r="B251" s="40" t="inlineStr">
        <is>
          <t>Marketing and Promotion Expenses</t>
        </is>
      </c>
      <c r="C251" s="40" t="inlineStr">
        <is>
          <t>Enter Marketing and Promotion Expenses in Malta</t>
        </is>
      </c>
      <c r="D251" s="40" t="inlineStr">
        <is>
          <t>Operating/Administrative Expenditure</t>
        </is>
      </c>
      <c r="E251" s="40" t="inlineStr">
        <is>
          <t>Prudential</t>
        </is>
      </c>
      <c r="F251" s="40" t="b">
        <v>1</v>
      </c>
      <c r="G251" s="40" t="inlineStr"/>
      <c r="H251" s="40" t="inlineStr">
        <is>
          <t>Always applicable</t>
        </is>
      </c>
      <c r="I251" s="40" t="inlineStr">
        <is>
          <t>Required</t>
        </is>
      </c>
      <c r="J251" s="40" t="inlineStr">
        <is>
          <t>array</t>
        </is>
      </c>
      <c r="K251" s="40" t="inlineStr">
        <is>
          <t>number</t>
        </is>
      </c>
      <c r="L251" s="40" t="inlineStr">
        <is>
          <t>currency</t>
        </is>
      </c>
      <c r="M251" s="40" t="inlineStr"/>
      <c r="N251" s="40" t="inlineStr">
        <is>
          <t>5046.08520369785</t>
        </is>
      </c>
      <c r="O251" s="40" t="inlineStr">
        <is>
          <t>0</t>
        </is>
      </c>
      <c r="P251" s="40" t="inlineStr"/>
      <c r="Q251" s="40" t="inlineStr">
        <is>
          <t>1</t>
        </is>
      </c>
      <c r="R251" s="40" t="inlineStr">
        <is>
          <t>1</t>
        </is>
      </c>
      <c r="S251" s="40" t="inlineStr"/>
      <c r="T251" s="40" t="inlineStr"/>
      <c r="U251" s="40" t="inlineStr"/>
    </row>
    <row r="252">
      <c r="A252" s="38" t="inlineStr">
        <is>
          <t>CASP_PR_251_v1</t>
        </is>
      </c>
      <c r="B252" s="39" t="inlineStr">
        <is>
          <t>Marketing and Promotion Expenses</t>
        </is>
      </c>
      <c r="C252" s="39" t="inlineStr">
        <is>
          <t>Enter Marketing and Promotion Expenses in EU/EEA</t>
        </is>
      </c>
      <c r="D252" s="39" t="inlineStr">
        <is>
          <t>Operating/Administrative Expenditure</t>
        </is>
      </c>
      <c r="E252" s="39" t="inlineStr">
        <is>
          <t>Prudential</t>
        </is>
      </c>
      <c r="F252" s="39" t="b">
        <v>1</v>
      </c>
      <c r="G252" s="39" t="inlineStr"/>
      <c r="H252" s="39" t="inlineStr">
        <is>
          <t>Always applicable</t>
        </is>
      </c>
      <c r="I252" s="39" t="inlineStr">
        <is>
          <t>Required</t>
        </is>
      </c>
      <c r="J252" s="39" t="inlineStr">
        <is>
          <t>array</t>
        </is>
      </c>
      <c r="K252" s="39" t="inlineStr">
        <is>
          <t>number</t>
        </is>
      </c>
      <c r="L252" s="39" t="inlineStr">
        <is>
          <t>currency</t>
        </is>
      </c>
      <c r="M252" s="39" t="inlineStr"/>
      <c r="N252" s="39" t="inlineStr">
        <is>
          <t>2882.0284012326165</t>
        </is>
      </c>
      <c r="O252" s="39" t="inlineStr">
        <is>
          <t>0</t>
        </is>
      </c>
      <c r="P252" s="39" t="inlineStr"/>
      <c r="Q252" s="39" t="inlineStr">
        <is>
          <t>1</t>
        </is>
      </c>
      <c r="R252" s="39" t="inlineStr">
        <is>
          <t>1</t>
        </is>
      </c>
      <c r="S252" s="39" t="inlineStr"/>
      <c r="T252" s="39" t="inlineStr"/>
      <c r="U252" s="39" t="inlineStr"/>
    </row>
    <row r="253">
      <c r="A253" s="26" t="inlineStr">
        <is>
          <t>CASP_PR_252_v1</t>
        </is>
      </c>
      <c r="B253" s="40" t="inlineStr">
        <is>
          <t>Marketing and Promotion Expenses</t>
        </is>
      </c>
      <c r="C253" s="40" t="inlineStr">
        <is>
          <t>Enter Marketing and Promotion Expenses in RoW</t>
        </is>
      </c>
      <c r="D253" s="40" t="inlineStr">
        <is>
          <t>Operating/Administrative Expenditure</t>
        </is>
      </c>
      <c r="E253" s="40" t="inlineStr">
        <is>
          <t>Prudential</t>
        </is>
      </c>
      <c r="F253" s="40" t="b">
        <v>1</v>
      </c>
      <c r="G253" s="40" t="inlineStr"/>
      <c r="H253" s="40" t="inlineStr">
        <is>
          <t>Always applicable</t>
        </is>
      </c>
      <c r="I253" s="40" t="inlineStr">
        <is>
          <t>Required</t>
        </is>
      </c>
      <c r="J253" s="40" t="inlineStr">
        <is>
          <t>array</t>
        </is>
      </c>
      <c r="K253" s="40" t="inlineStr">
        <is>
          <t>number</t>
        </is>
      </c>
      <c r="L253" s="40" t="inlineStr">
        <is>
          <t>currency</t>
        </is>
      </c>
      <c r="M253" s="40" t="inlineStr"/>
      <c r="N253" s="40" t="inlineStr">
        <is>
          <t>1998.6761337442053</t>
        </is>
      </c>
      <c r="O253" s="40" t="inlineStr">
        <is>
          <t>0</t>
        </is>
      </c>
      <c r="P253" s="40" t="inlineStr"/>
      <c r="Q253" s="40" t="inlineStr">
        <is>
          <t>1</t>
        </is>
      </c>
      <c r="R253" s="40" t="inlineStr">
        <is>
          <t>1</t>
        </is>
      </c>
      <c r="S253" s="40" t="inlineStr"/>
      <c r="T253" s="40" t="inlineStr"/>
      <c r="U253" s="40" t="inlineStr"/>
    </row>
    <row r="254">
      <c r="A254" s="38" t="inlineStr">
        <is>
          <t>CASP_PR_253_v1</t>
        </is>
      </c>
      <c r="B254" s="39" t="inlineStr">
        <is>
          <t>Non-recurrent expenses from non-ordinary activities</t>
        </is>
      </c>
      <c r="C254" s="39" t="inlineStr">
        <is>
          <t>Enter Non-recurrent expenses from non-ordinary activities in Malta</t>
        </is>
      </c>
      <c r="D254" s="39" t="inlineStr">
        <is>
          <t>Operating/Administrative Expenditure</t>
        </is>
      </c>
      <c r="E254" s="39" t="inlineStr">
        <is>
          <t>Prudential</t>
        </is>
      </c>
      <c r="F254" s="39" t="b">
        <v>1</v>
      </c>
      <c r="G254" s="39" t="inlineStr"/>
      <c r="H254" s="39" t="inlineStr">
        <is>
          <t>Always applicable</t>
        </is>
      </c>
      <c r="I254" s="39" t="inlineStr">
        <is>
          <t>Required</t>
        </is>
      </c>
      <c r="J254" s="39" t="inlineStr">
        <is>
          <t>array</t>
        </is>
      </c>
      <c r="K254" s="39" t="inlineStr">
        <is>
          <t>number</t>
        </is>
      </c>
      <c r="L254" s="39" t="inlineStr">
        <is>
          <t>currency</t>
        </is>
      </c>
      <c r="M254" s="39" t="inlineStr"/>
      <c r="N254" s="39" t="inlineStr">
        <is>
          <t>7398.225377914735</t>
        </is>
      </c>
      <c r="O254" s="39" t="inlineStr">
        <is>
          <t>0</t>
        </is>
      </c>
      <c r="P254" s="39" t="inlineStr"/>
      <c r="Q254" s="39" t="inlineStr">
        <is>
          <t>1</t>
        </is>
      </c>
      <c r="R254" s="39" t="inlineStr">
        <is>
          <t>1</t>
        </is>
      </c>
      <c r="S254" s="39" t="inlineStr"/>
      <c r="T254" s="39" t="inlineStr"/>
      <c r="U254" s="39" t="inlineStr"/>
    </row>
    <row r="255">
      <c r="A255" s="26" t="inlineStr">
        <is>
          <t>CASP_PR_254_v1</t>
        </is>
      </c>
      <c r="B255" s="40" t="inlineStr">
        <is>
          <t>Non-recurrent expenses from non-ordinary activities</t>
        </is>
      </c>
      <c r="C255" s="40" t="inlineStr">
        <is>
          <t>Enter Non-recurrent expenses from non-ordinary activities in EU/EEA</t>
        </is>
      </c>
      <c r="D255" s="40" t="inlineStr">
        <is>
          <t>Operating/Administrative Expenditure</t>
        </is>
      </c>
      <c r="E255" s="40" t="inlineStr">
        <is>
          <t>Prudential</t>
        </is>
      </c>
      <c r="F255" s="40" t="b">
        <v>1</v>
      </c>
      <c r="G255" s="40" t="inlineStr"/>
      <c r="H255" s="40" t="inlineStr">
        <is>
          <t>Always applicable</t>
        </is>
      </c>
      <c r="I255" s="40" t="inlineStr">
        <is>
          <t>Required</t>
        </is>
      </c>
      <c r="J255" s="40" t="inlineStr">
        <is>
          <t>array</t>
        </is>
      </c>
      <c r="K255" s="40" t="inlineStr">
        <is>
          <t>number</t>
        </is>
      </c>
      <c r="L255" s="40" t="inlineStr">
        <is>
          <t>currency</t>
        </is>
      </c>
      <c r="M255" s="40" t="inlineStr"/>
      <c r="N255" s="40" t="inlineStr">
        <is>
          <t>10651.075125971578</t>
        </is>
      </c>
      <c r="O255" s="40" t="inlineStr">
        <is>
          <t>0</t>
        </is>
      </c>
      <c r="P255" s="40" t="inlineStr"/>
      <c r="Q255" s="40" t="inlineStr">
        <is>
          <t>1</t>
        </is>
      </c>
      <c r="R255" s="40" t="inlineStr">
        <is>
          <t>1</t>
        </is>
      </c>
      <c r="S255" s="40" t="inlineStr"/>
      <c r="T255" s="40" t="inlineStr"/>
      <c r="U255" s="40" t="inlineStr"/>
    </row>
    <row r="256">
      <c r="A256" s="38" t="inlineStr">
        <is>
          <t>CASP_PR_255_v1</t>
        </is>
      </c>
      <c r="B256" s="39" t="inlineStr">
        <is>
          <t>Non-recurrent expenses from non-ordinary activities</t>
        </is>
      </c>
      <c r="C256" s="39" t="inlineStr">
        <is>
          <t>Enter Non-recurrent expenses from non-ordinary activities in RoW</t>
        </is>
      </c>
      <c r="D256" s="39" t="inlineStr">
        <is>
          <t>Operating/Administrative Expenditure</t>
        </is>
      </c>
      <c r="E256" s="39" t="inlineStr">
        <is>
          <t>Prudential</t>
        </is>
      </c>
      <c r="F256" s="39" t="b">
        <v>1</v>
      </c>
      <c r="G256" s="39" t="inlineStr"/>
      <c r="H256" s="39" t="inlineStr">
        <is>
          <t>Always applicable</t>
        </is>
      </c>
      <c r="I256" s="39" t="inlineStr">
        <is>
          <t>Required</t>
        </is>
      </c>
      <c r="J256" s="39" t="inlineStr">
        <is>
          <t>array</t>
        </is>
      </c>
      <c r="K256" s="39" t="inlineStr">
        <is>
          <t>number</t>
        </is>
      </c>
      <c r="L256" s="39" t="inlineStr">
        <is>
          <t>currency</t>
        </is>
      </c>
      <c r="M256" s="39" t="inlineStr"/>
      <c r="N256" s="39" t="inlineStr">
        <is>
          <t>5780.35837532386</t>
        </is>
      </c>
      <c r="O256" s="39" t="inlineStr">
        <is>
          <t>0</t>
        </is>
      </c>
      <c r="P256" s="39" t="inlineStr"/>
      <c r="Q256" s="39" t="inlineStr">
        <is>
          <t>1</t>
        </is>
      </c>
      <c r="R256" s="39" t="inlineStr">
        <is>
          <t>1</t>
        </is>
      </c>
      <c r="S256" s="39" t="inlineStr"/>
      <c r="T256" s="39" t="inlineStr"/>
      <c r="U256" s="39" t="inlineStr"/>
    </row>
    <row r="257">
      <c r="A257" s="26" t="inlineStr">
        <is>
          <t>CASP_PR_256_v1</t>
        </is>
      </c>
      <c r="B257" s="40" t="inlineStr">
        <is>
          <t>Lease expenses</t>
        </is>
      </c>
      <c r="C257" s="40" t="inlineStr">
        <is>
          <t>Enter Lease expenses in Malta</t>
        </is>
      </c>
      <c r="D257" s="40" t="inlineStr">
        <is>
          <t>Operating/Administrative Expenditure</t>
        </is>
      </c>
      <c r="E257" s="40" t="inlineStr">
        <is>
          <t>Prudential</t>
        </is>
      </c>
      <c r="F257" s="40" t="b">
        <v>1</v>
      </c>
      <c r="G257" s="40" t="inlineStr"/>
      <c r="H257" s="40" t="inlineStr">
        <is>
          <t>Always applicable</t>
        </is>
      </c>
      <c r="I257" s="40" t="inlineStr">
        <is>
          <t>Required</t>
        </is>
      </c>
      <c r="J257" s="40" t="inlineStr">
        <is>
          <t>array</t>
        </is>
      </c>
      <c r="K257" s="40" t="inlineStr">
        <is>
          <t>number</t>
        </is>
      </c>
      <c r="L257" s="40" t="inlineStr">
        <is>
          <t>currency</t>
        </is>
      </c>
      <c r="M257" s="40" t="inlineStr"/>
      <c r="N257" s="40" t="inlineStr">
        <is>
          <t>10900.786125107954</t>
        </is>
      </c>
      <c r="O257" s="40" t="inlineStr">
        <is>
          <t>0</t>
        </is>
      </c>
      <c r="P257" s="40" t="inlineStr"/>
      <c r="Q257" s="40" t="inlineStr">
        <is>
          <t>1</t>
        </is>
      </c>
      <c r="R257" s="40" t="inlineStr">
        <is>
          <t>1</t>
        </is>
      </c>
      <c r="S257" s="40" t="inlineStr"/>
      <c r="T257" s="40" t="inlineStr"/>
      <c r="U257" s="40" t="inlineStr"/>
    </row>
    <row r="258">
      <c r="A258" s="38" t="inlineStr">
        <is>
          <t>CASP_PR_257_v1</t>
        </is>
      </c>
      <c r="B258" s="39" t="inlineStr">
        <is>
          <t>Lease expenses</t>
        </is>
      </c>
      <c r="C258" s="39" t="inlineStr">
        <is>
          <t>Enter Lease expenses in EU/EEA</t>
        </is>
      </c>
      <c r="D258" s="39" t="inlineStr">
        <is>
          <t>Operating/Administrative Expenditure</t>
        </is>
      </c>
      <c r="E258" s="39" t="inlineStr">
        <is>
          <t>Prudential</t>
        </is>
      </c>
      <c r="F258" s="39" t="b">
        <v>1</v>
      </c>
      <c r="G258" s="39" t="inlineStr"/>
      <c r="H258" s="39" t="inlineStr">
        <is>
          <t>Always applicable</t>
        </is>
      </c>
      <c r="I258" s="39" t="inlineStr">
        <is>
          <t>Required</t>
        </is>
      </c>
      <c r="J258" s="39" t="inlineStr">
        <is>
          <t>array</t>
        </is>
      </c>
      <c r="K258" s="39" t="inlineStr">
        <is>
          <t>number</t>
        </is>
      </c>
      <c r="L258" s="39" t="inlineStr">
        <is>
          <t>currency</t>
        </is>
      </c>
      <c r="M258" s="39" t="inlineStr"/>
      <c r="N258" s="39" t="inlineStr">
        <is>
          <t>5332.595375035984</t>
        </is>
      </c>
      <c r="O258" s="39" t="inlineStr">
        <is>
          <t>0</t>
        </is>
      </c>
      <c r="P258" s="39" t="inlineStr"/>
      <c r="Q258" s="39" t="inlineStr">
        <is>
          <t>1</t>
        </is>
      </c>
      <c r="R258" s="39" t="inlineStr">
        <is>
          <t>1</t>
        </is>
      </c>
      <c r="S258" s="39" t="inlineStr"/>
      <c r="T258" s="39" t="inlineStr"/>
      <c r="U258" s="39" t="inlineStr"/>
    </row>
    <row r="259">
      <c r="A259" s="26" t="inlineStr">
        <is>
          <t>CASP_PR_258_v1</t>
        </is>
      </c>
      <c r="B259" s="40" t="inlineStr">
        <is>
          <t>Lease expenses</t>
        </is>
      </c>
      <c r="C259" s="40" t="inlineStr">
        <is>
          <t>Enter Lease expenses in RoW</t>
        </is>
      </c>
      <c r="D259" s="40" t="inlineStr">
        <is>
          <t>Operating/Administrative Expenditure</t>
        </is>
      </c>
      <c r="E259" s="40" t="inlineStr">
        <is>
          <t>Prudential</t>
        </is>
      </c>
      <c r="F259" s="40" t="b">
        <v>1</v>
      </c>
      <c r="G259" s="40" t="inlineStr"/>
      <c r="H259" s="40" t="inlineStr">
        <is>
          <t>Always applicable</t>
        </is>
      </c>
      <c r="I259" s="40" t="inlineStr">
        <is>
          <t>Required</t>
        </is>
      </c>
      <c r="J259" s="40" t="inlineStr">
        <is>
          <t>array</t>
        </is>
      </c>
      <c r="K259" s="40" t="inlineStr">
        <is>
          <t>number</t>
        </is>
      </c>
      <c r="L259" s="40" t="inlineStr">
        <is>
          <t>currency</t>
        </is>
      </c>
      <c r="M259" s="40" t="inlineStr"/>
      <c r="N259" s="40" t="inlineStr">
        <is>
          <t>4361.531791678662</t>
        </is>
      </c>
      <c r="O259" s="40" t="inlineStr">
        <is>
          <t>0</t>
        </is>
      </c>
      <c r="P259" s="40" t="inlineStr"/>
      <c r="Q259" s="40" t="inlineStr">
        <is>
          <t>1</t>
        </is>
      </c>
      <c r="R259" s="40" t="inlineStr">
        <is>
          <t>1</t>
        </is>
      </c>
      <c r="S259" s="40" t="inlineStr"/>
      <c r="T259" s="40" t="inlineStr"/>
      <c r="U259" s="40" t="inlineStr"/>
    </row>
    <row r="260">
      <c r="A260" s="38" t="inlineStr">
        <is>
          <t>CASP_PR_259_v1</t>
        </is>
      </c>
      <c r="B260" s="39" t="inlineStr">
        <is>
          <t>Outsourcing Fees</t>
        </is>
      </c>
      <c r="C260" s="39" t="inlineStr">
        <is>
          <t>Enter Outsourcing Fees in Malta</t>
        </is>
      </c>
      <c r="D260" s="39" t="inlineStr">
        <is>
          <t>Operating/Administrative Expenditure</t>
        </is>
      </c>
      <c r="E260" s="39" t="inlineStr">
        <is>
          <t>Prudential</t>
        </is>
      </c>
      <c r="F260" s="39" t="b">
        <v>1</v>
      </c>
      <c r="G260" s="39" t="inlineStr"/>
      <c r="H260" s="39" t="inlineStr">
        <is>
          <t>Always applicable</t>
        </is>
      </c>
      <c r="I260" s="39" t="inlineStr">
        <is>
          <t>Required</t>
        </is>
      </c>
      <c r="J260" s="39" t="inlineStr">
        <is>
          <t>array</t>
        </is>
      </c>
      <c r="K260" s="39" t="inlineStr">
        <is>
          <t>number</t>
        </is>
      </c>
      <c r="L260" s="39" t="inlineStr">
        <is>
          <t>currency</t>
        </is>
      </c>
      <c r="M260" s="39" t="inlineStr"/>
      <c r="N260" s="39" t="inlineStr">
        <is>
          <t>2273.843930559554</t>
        </is>
      </c>
      <c r="O260" s="39" t="inlineStr">
        <is>
          <t>0</t>
        </is>
      </c>
      <c r="P260" s="39" t="inlineStr"/>
      <c r="Q260" s="39" t="inlineStr">
        <is>
          <t>1</t>
        </is>
      </c>
      <c r="R260" s="39" t="inlineStr">
        <is>
          <t>1</t>
        </is>
      </c>
      <c r="S260" s="39" t="inlineStr"/>
      <c r="T260" s="39" t="inlineStr"/>
      <c r="U260" s="39" t="inlineStr"/>
    </row>
    <row r="261">
      <c r="A261" s="26" t="inlineStr">
        <is>
          <t>CASP_PR_260_v1</t>
        </is>
      </c>
      <c r="B261" s="40" t="inlineStr">
        <is>
          <t>Outsourcing Fees</t>
        </is>
      </c>
      <c r="C261" s="40" t="inlineStr">
        <is>
          <t>Enter Outsourcing Fees in EU/EEA</t>
        </is>
      </c>
      <c r="D261" s="40" t="inlineStr">
        <is>
          <t>Operating/Administrative Expenditure</t>
        </is>
      </c>
      <c r="E261" s="40" t="inlineStr">
        <is>
          <t>Prudential</t>
        </is>
      </c>
      <c r="F261" s="40" t="b">
        <v>1</v>
      </c>
      <c r="G261" s="40" t="inlineStr"/>
      <c r="H261" s="40" t="inlineStr">
        <is>
          <t>Always applicable</t>
        </is>
      </c>
      <c r="I261" s="40" t="inlineStr">
        <is>
          <t>Required</t>
        </is>
      </c>
      <c r="J261" s="40" t="inlineStr">
        <is>
          <t>array</t>
        </is>
      </c>
      <c r="K261" s="40" t="inlineStr">
        <is>
          <t>number</t>
        </is>
      </c>
      <c r="L261" s="40" t="inlineStr">
        <is>
          <t>currency</t>
        </is>
      </c>
      <c r="M261" s="40" t="inlineStr"/>
      <c r="N261" s="40" t="inlineStr">
        <is>
          <t>6643.947976853185</t>
        </is>
      </c>
      <c r="O261" s="40" t="inlineStr">
        <is>
          <t>0</t>
        </is>
      </c>
      <c r="P261" s="40" t="inlineStr"/>
      <c r="Q261" s="40" t="inlineStr">
        <is>
          <t>1</t>
        </is>
      </c>
      <c r="R261" s="40" t="inlineStr">
        <is>
          <t>1</t>
        </is>
      </c>
      <c r="S261" s="40" t="inlineStr"/>
      <c r="T261" s="40" t="inlineStr"/>
      <c r="U261" s="40" t="inlineStr"/>
    </row>
    <row r="262">
      <c r="A262" s="38" t="inlineStr">
        <is>
          <t>CASP_PR_261_v1</t>
        </is>
      </c>
      <c r="B262" s="39" t="inlineStr">
        <is>
          <t>Outsourcing Fees</t>
        </is>
      </c>
      <c r="C262" s="39" t="inlineStr">
        <is>
          <t>Enter Outsourcing Fees in RoW</t>
        </is>
      </c>
      <c r="D262" s="39" t="inlineStr">
        <is>
          <t>Operating/Administrative Expenditure</t>
        </is>
      </c>
      <c r="E262" s="39" t="inlineStr">
        <is>
          <t>Prudential</t>
        </is>
      </c>
      <c r="F262" s="39" t="b">
        <v>1</v>
      </c>
      <c r="G262" s="39" t="inlineStr"/>
      <c r="H262" s="39" t="inlineStr">
        <is>
          <t>Always applicable</t>
        </is>
      </c>
      <c r="I262" s="39" t="inlineStr">
        <is>
          <t>Required</t>
        </is>
      </c>
      <c r="J262" s="39" t="inlineStr">
        <is>
          <t>array</t>
        </is>
      </c>
      <c r="K262" s="39" t="inlineStr">
        <is>
          <t>number</t>
        </is>
      </c>
      <c r="L262" s="39" t="inlineStr">
        <is>
          <t>currency</t>
        </is>
      </c>
      <c r="M262" s="39" t="inlineStr"/>
      <c r="N262" s="39" t="inlineStr">
        <is>
          <t>3324.649325617728</t>
        </is>
      </c>
      <c r="O262" s="39" t="inlineStr">
        <is>
          <t>0</t>
        </is>
      </c>
      <c r="P262" s="39" t="inlineStr"/>
      <c r="Q262" s="39" t="inlineStr">
        <is>
          <t>1</t>
        </is>
      </c>
      <c r="R262" s="39" t="inlineStr">
        <is>
          <t>1</t>
        </is>
      </c>
      <c r="S262" s="39" t="inlineStr"/>
      <c r="T262" s="39" t="inlineStr"/>
      <c r="U262" s="39" t="inlineStr"/>
    </row>
    <row r="263">
      <c r="A263" s="26" t="inlineStr">
        <is>
          <t>CASP_PR_262_v1</t>
        </is>
      </c>
      <c r="B263" s="40" t="inlineStr">
        <is>
          <t>Consultation expenses</t>
        </is>
      </c>
      <c r="C263" s="40" t="inlineStr">
        <is>
          <t>Enter Consultation expenses in Malta</t>
        </is>
      </c>
      <c r="D263" s="40" t="inlineStr">
        <is>
          <t>Operating/Administrative Expenditure</t>
        </is>
      </c>
      <c r="E263" s="40" t="inlineStr">
        <is>
          <t>Prudential</t>
        </is>
      </c>
      <c r="F263" s="40" t="b">
        <v>1</v>
      </c>
      <c r="G263" s="40" t="inlineStr"/>
      <c r="H263" s="40" t="inlineStr">
        <is>
          <t>Always applicable</t>
        </is>
      </c>
      <c r="I263" s="40" t="inlineStr">
        <is>
          <t>Required</t>
        </is>
      </c>
      <c r="J263" s="40" t="inlineStr">
        <is>
          <t>array</t>
        </is>
      </c>
      <c r="K263" s="40" t="inlineStr">
        <is>
          <t>number</t>
        </is>
      </c>
      <c r="L263" s="40" t="inlineStr">
        <is>
          <t>currency</t>
        </is>
      </c>
      <c r="M263" s="40" t="inlineStr"/>
      <c r="N263" s="40" t="inlineStr">
        <is>
          <t>6983.216441872576</t>
        </is>
      </c>
      <c r="O263" s="40" t="inlineStr">
        <is>
          <t>0</t>
        </is>
      </c>
      <c r="P263" s="40" t="inlineStr"/>
      <c r="Q263" s="40" t="inlineStr">
        <is>
          <t>1</t>
        </is>
      </c>
      <c r="R263" s="40" t="inlineStr">
        <is>
          <t>1</t>
        </is>
      </c>
      <c r="S263" s="40" t="inlineStr"/>
      <c r="T263" s="40" t="inlineStr"/>
      <c r="U263" s="40" t="inlineStr"/>
    </row>
    <row r="264">
      <c r="A264" s="38" t="inlineStr">
        <is>
          <t>CASP_PR_263_v1</t>
        </is>
      </c>
      <c r="B264" s="39" t="inlineStr">
        <is>
          <t>Consultation expenses</t>
        </is>
      </c>
      <c r="C264" s="39" t="inlineStr">
        <is>
          <t>Enter Consultation expenses in EU/EEA</t>
        </is>
      </c>
      <c r="D264" s="39" t="inlineStr">
        <is>
          <t>Operating/Administrative Expenditure</t>
        </is>
      </c>
      <c r="E264" s="39" t="inlineStr">
        <is>
          <t>Prudential</t>
        </is>
      </c>
      <c r="F264" s="39" t="b">
        <v>1</v>
      </c>
      <c r="G264" s="39" t="inlineStr"/>
      <c r="H264" s="39" t="inlineStr">
        <is>
          <t>Always applicable</t>
        </is>
      </c>
      <c r="I264" s="39" t="inlineStr">
        <is>
          <t>Required</t>
        </is>
      </c>
      <c r="J264" s="39" t="inlineStr">
        <is>
          <t>array</t>
        </is>
      </c>
      <c r="K264" s="39" t="inlineStr">
        <is>
          <t>number</t>
        </is>
      </c>
      <c r="L264" s="39" t="inlineStr">
        <is>
          <t>currency</t>
        </is>
      </c>
      <c r="M264" s="39" t="inlineStr"/>
      <c r="N264" s="39" t="inlineStr">
        <is>
          <t>11003.738813957525</t>
        </is>
      </c>
      <c r="O264" s="39" t="inlineStr">
        <is>
          <t>0</t>
        </is>
      </c>
      <c r="P264" s="39" t="inlineStr"/>
      <c r="Q264" s="39" t="inlineStr">
        <is>
          <t>1</t>
        </is>
      </c>
      <c r="R264" s="39" t="inlineStr">
        <is>
          <t>1</t>
        </is>
      </c>
      <c r="S264" s="39" t="inlineStr"/>
      <c r="T264" s="39" t="inlineStr"/>
      <c r="U264" s="39" t="inlineStr"/>
    </row>
    <row r="265">
      <c r="A265" s="26" t="inlineStr">
        <is>
          <t>CASP_PR_264_v1</t>
        </is>
      </c>
      <c r="B265" s="40" t="inlineStr">
        <is>
          <t>Consultation expenses</t>
        </is>
      </c>
      <c r="C265" s="40" t="inlineStr">
        <is>
          <t>Enter Consultation expenses in RoW</t>
        </is>
      </c>
      <c r="D265" s="40" t="inlineStr">
        <is>
          <t>Operating/Administrative Expenditure</t>
        </is>
      </c>
      <c r="E265" s="40" t="inlineStr">
        <is>
          <t>Prudential</t>
        </is>
      </c>
      <c r="F265" s="40" t="b">
        <v>1</v>
      </c>
      <c r="G265" s="40" t="inlineStr"/>
      <c r="H265" s="40" t="inlineStr">
        <is>
          <t>Always applicable</t>
        </is>
      </c>
      <c r="I265" s="40" t="inlineStr">
        <is>
          <t>Required</t>
        </is>
      </c>
      <c r="J265" s="40" t="inlineStr">
        <is>
          <t>array</t>
        </is>
      </c>
      <c r="K265" s="40" t="inlineStr">
        <is>
          <t>number</t>
        </is>
      </c>
      <c r="L265" s="40" t="inlineStr">
        <is>
          <t>currency</t>
        </is>
      </c>
      <c r="M265" s="40" t="inlineStr"/>
      <c r="N265" s="40" t="inlineStr">
        <is>
          <t>13254.912937985842</t>
        </is>
      </c>
      <c r="O265" s="40" t="inlineStr">
        <is>
          <t>0</t>
        </is>
      </c>
      <c r="P265" s="40" t="inlineStr"/>
      <c r="Q265" s="40" t="inlineStr">
        <is>
          <t>1</t>
        </is>
      </c>
      <c r="R265" s="40" t="inlineStr">
        <is>
          <t>1</t>
        </is>
      </c>
      <c r="S265" s="40" t="inlineStr"/>
      <c r="T265" s="40" t="inlineStr"/>
      <c r="U265" s="40" t="inlineStr"/>
    </row>
    <row r="266">
      <c r="A266" s="38" t="inlineStr">
        <is>
          <t>CASP_PR_265_v1</t>
        </is>
      </c>
      <c r="B266" s="39" t="inlineStr">
        <is>
          <t>Management recharge expenses</t>
        </is>
      </c>
      <c r="C266" s="39" t="inlineStr">
        <is>
          <t>Management recharge expenses - Malta</t>
        </is>
      </c>
      <c r="D266" s="39" t="inlineStr">
        <is>
          <t>Operating/Administrative Expenditure</t>
        </is>
      </c>
      <c r="E266" s="39" t="inlineStr">
        <is>
          <t>Prudential</t>
        </is>
      </c>
      <c r="F266" s="39" t="b">
        <v>1</v>
      </c>
      <c r="G266" s="39" t="inlineStr"/>
      <c r="H266" s="39" t="inlineStr">
        <is>
          <t>Always applicable</t>
        </is>
      </c>
      <c r="I266" s="39" t="inlineStr">
        <is>
          <t>Required</t>
        </is>
      </c>
      <c r="J266" s="39" t="inlineStr">
        <is>
          <t>array</t>
        </is>
      </c>
      <c r="K266" s="39" t="inlineStr">
        <is>
          <t>number</t>
        </is>
      </c>
      <c r="L266" s="39" t="inlineStr">
        <is>
          <t>currency</t>
        </is>
      </c>
      <c r="M266" s="39" t="inlineStr"/>
      <c r="N266" s="39" t="inlineStr">
        <is>
          <t>6643.947976853185</t>
        </is>
      </c>
      <c r="O266" s="39" t="inlineStr">
        <is>
          <t>0</t>
        </is>
      </c>
      <c r="P266" s="39" t="inlineStr"/>
      <c r="Q266" s="39" t="inlineStr">
        <is>
          <t>1</t>
        </is>
      </c>
      <c r="R266" s="39" t="inlineStr">
        <is>
          <t>1</t>
        </is>
      </c>
      <c r="S266" s="39" t="inlineStr"/>
      <c r="T266" s="39" t="inlineStr"/>
      <c r="U266" s="39" t="inlineStr"/>
    </row>
    <row r="267">
      <c r="A267" s="26" t="inlineStr">
        <is>
          <t>CASP_PR_266_v1</t>
        </is>
      </c>
      <c r="B267" s="40" t="inlineStr">
        <is>
          <t>Management recharge expenses</t>
        </is>
      </c>
      <c r="C267" s="40" t="inlineStr">
        <is>
          <t>Management recharge expenses - EU/EEA</t>
        </is>
      </c>
      <c r="D267" s="40" t="inlineStr">
        <is>
          <t>Operating/Administrative Expenditure</t>
        </is>
      </c>
      <c r="E267" s="40" t="inlineStr">
        <is>
          <t>Prudential</t>
        </is>
      </c>
      <c r="F267" s="40" t="b">
        <v>1</v>
      </c>
      <c r="G267" s="40" t="inlineStr"/>
      <c r="H267" s="40" t="inlineStr">
        <is>
          <t>Always applicable</t>
        </is>
      </c>
      <c r="I267" s="40" t="inlineStr">
        <is>
          <t>Required</t>
        </is>
      </c>
      <c r="J267" s="40" t="inlineStr">
        <is>
          <t>array</t>
        </is>
      </c>
      <c r="K267" s="40" t="inlineStr">
        <is>
          <t>number</t>
        </is>
      </c>
      <c r="L267" s="40" t="inlineStr">
        <is>
          <t>currency</t>
        </is>
      </c>
      <c r="M267" s="40" t="inlineStr"/>
      <c r="N267" s="40" t="inlineStr">
        <is>
          <t>3324.649325617728</t>
        </is>
      </c>
      <c r="O267" s="40" t="inlineStr">
        <is>
          <t>0</t>
        </is>
      </c>
      <c r="P267" s="40" t="inlineStr"/>
      <c r="Q267" s="40" t="inlineStr">
        <is>
          <t>1</t>
        </is>
      </c>
      <c r="R267" s="40" t="inlineStr">
        <is>
          <t>1</t>
        </is>
      </c>
      <c r="S267" s="40" t="inlineStr"/>
      <c r="T267" s="40" t="inlineStr"/>
      <c r="U267" s="40" t="inlineStr"/>
    </row>
    <row r="268">
      <c r="A268" s="38" t="inlineStr">
        <is>
          <t>CASP_PR_267_v1</t>
        </is>
      </c>
      <c r="B268" s="39" t="inlineStr">
        <is>
          <t>Management recharge expenses</t>
        </is>
      </c>
      <c r="C268" s="39" t="inlineStr">
        <is>
          <t>Management recharge expenses - RoW</t>
        </is>
      </c>
      <c r="D268" s="39" t="inlineStr">
        <is>
          <t>Operating/Administrative Expenditure</t>
        </is>
      </c>
      <c r="E268" s="39" t="inlineStr">
        <is>
          <t>Prudential</t>
        </is>
      </c>
      <c r="F268" s="39" t="b">
        <v>1</v>
      </c>
      <c r="G268" s="39" t="inlineStr"/>
      <c r="H268" s="39" t="inlineStr">
        <is>
          <t>Always applicable</t>
        </is>
      </c>
      <c r="I268" s="39" t="inlineStr">
        <is>
          <t>Required</t>
        </is>
      </c>
      <c r="J268" s="39" t="inlineStr">
        <is>
          <t>array</t>
        </is>
      </c>
      <c r="K268" s="39" t="inlineStr">
        <is>
          <t>number</t>
        </is>
      </c>
      <c r="L268" s="39" t="inlineStr">
        <is>
          <t>currency</t>
        </is>
      </c>
      <c r="M268" s="39" t="inlineStr"/>
      <c r="N268" s="39" t="inlineStr">
        <is>
          <t>6983.216441872576</t>
        </is>
      </c>
      <c r="O268" s="39" t="inlineStr">
        <is>
          <t>0</t>
        </is>
      </c>
      <c r="P268" s="39" t="inlineStr"/>
      <c r="Q268" s="39" t="inlineStr">
        <is>
          <t>1</t>
        </is>
      </c>
      <c r="R268" s="39" t="inlineStr">
        <is>
          <t>1</t>
        </is>
      </c>
      <c r="S268" s="39" t="inlineStr"/>
      <c r="T268" s="39" t="inlineStr"/>
      <c r="U268" s="39" t="inlineStr"/>
    </row>
    <row r="269">
      <c r="A269" s="26" t="inlineStr">
        <is>
          <t>CASP_PR_268_v1</t>
        </is>
      </c>
      <c r="B269" s="40" t="inlineStr">
        <is>
          <t>Other administrative expenses</t>
        </is>
      </c>
      <c r="C269" s="40" t="inlineStr">
        <is>
          <t>Other administrative expenses - Malta</t>
        </is>
      </c>
      <c r="D269" s="40" t="inlineStr">
        <is>
          <t>Operating/Administrative Expenditure</t>
        </is>
      </c>
      <c r="E269" s="40" t="inlineStr">
        <is>
          <t>Prudential</t>
        </is>
      </c>
      <c r="F269" s="40" t="b">
        <v>1</v>
      </c>
      <c r="G269" s="40" t="inlineStr"/>
      <c r="H269" s="40" t="inlineStr">
        <is>
          <t>Always applicable</t>
        </is>
      </c>
      <c r="I269" s="40" t="inlineStr">
        <is>
          <t>Required</t>
        </is>
      </c>
      <c r="J269" s="40" t="inlineStr">
        <is>
          <t>array</t>
        </is>
      </c>
      <c r="K269" s="40" t="inlineStr">
        <is>
          <t>number</t>
        </is>
      </c>
      <c r="L269" s="40" t="inlineStr">
        <is>
          <t>currency</t>
        </is>
      </c>
      <c r="M269" s="40" t="inlineStr"/>
      <c r="N269" s="40" t="inlineStr">
        <is>
          <t>11003.738813957525</t>
        </is>
      </c>
      <c r="O269" s="40" t="inlineStr">
        <is>
          <t>0</t>
        </is>
      </c>
      <c r="P269" s="40" t="inlineStr"/>
      <c r="Q269" s="40" t="inlineStr">
        <is>
          <t>1</t>
        </is>
      </c>
      <c r="R269" s="40" t="inlineStr">
        <is>
          <t>1</t>
        </is>
      </c>
      <c r="S269" s="40" t="inlineStr"/>
      <c r="T269" s="40" t="inlineStr"/>
      <c r="U269" s="40" t="inlineStr"/>
    </row>
    <row r="270">
      <c r="A270" s="38" t="inlineStr">
        <is>
          <t>CASP_PR_269_v1</t>
        </is>
      </c>
      <c r="B270" s="39" t="inlineStr">
        <is>
          <t>Other administrative expenses</t>
        </is>
      </c>
      <c r="C270" s="39" t="inlineStr">
        <is>
          <t>Other administrative expenses - EU/EEA</t>
        </is>
      </c>
      <c r="D270" s="39" t="inlineStr">
        <is>
          <t>Operating/Administrative Expenditure</t>
        </is>
      </c>
      <c r="E270" s="39" t="inlineStr">
        <is>
          <t>Prudential</t>
        </is>
      </c>
      <c r="F270" s="39" t="b">
        <v>1</v>
      </c>
      <c r="G270" s="39" t="inlineStr"/>
      <c r="H270" s="39" t="inlineStr">
        <is>
          <t>Always applicable</t>
        </is>
      </c>
      <c r="I270" s="39" t="inlineStr">
        <is>
          <t>Required</t>
        </is>
      </c>
      <c r="J270" s="39" t="inlineStr">
        <is>
          <t>array</t>
        </is>
      </c>
      <c r="K270" s="39" t="inlineStr">
        <is>
          <t>number</t>
        </is>
      </c>
      <c r="L270" s="39" t="inlineStr">
        <is>
          <t>currency</t>
        </is>
      </c>
      <c r="M270" s="39" t="inlineStr"/>
      <c r="N270" s="39" t="inlineStr">
        <is>
          <t>13254.912937985842</t>
        </is>
      </c>
      <c r="O270" s="39" t="inlineStr">
        <is>
          <t>0</t>
        </is>
      </c>
      <c r="P270" s="39" t="inlineStr"/>
      <c r="Q270" s="39" t="inlineStr">
        <is>
          <t>1</t>
        </is>
      </c>
      <c r="R270" s="39" t="inlineStr">
        <is>
          <t>1</t>
        </is>
      </c>
      <c r="S270" s="39" t="inlineStr"/>
      <c r="T270" s="39" t="inlineStr"/>
      <c r="U270" s="39" t="inlineStr"/>
    </row>
    <row r="271">
      <c r="A271" s="26" t="inlineStr">
        <is>
          <t>CASP_PR_270_v1</t>
        </is>
      </c>
      <c r="B271" s="40" t="inlineStr">
        <is>
          <t>Other administrative expenses</t>
        </is>
      </c>
      <c r="C271" s="40" t="inlineStr">
        <is>
          <t>Other administrative expenses - RoW</t>
        </is>
      </c>
      <c r="D271" s="40" t="inlineStr">
        <is>
          <t>Operating/Administrative Expenditure</t>
        </is>
      </c>
      <c r="E271" s="40" t="inlineStr">
        <is>
          <t>Prudential</t>
        </is>
      </c>
      <c r="F271" s="40" t="b">
        <v>1</v>
      </c>
      <c r="G271" s="40" t="inlineStr"/>
      <c r="H271" s="40" t="inlineStr">
        <is>
          <t>Always applicable</t>
        </is>
      </c>
      <c r="I271" s="40" t="inlineStr">
        <is>
          <t>Required</t>
        </is>
      </c>
      <c r="J271" s="40" t="inlineStr">
        <is>
          <t>array</t>
        </is>
      </c>
      <c r="K271" s="40" t="inlineStr">
        <is>
          <t>number</t>
        </is>
      </c>
      <c r="L271" s="40" t="inlineStr">
        <is>
          <t>currency</t>
        </is>
      </c>
      <c r="M271" s="40" t="inlineStr"/>
      <c r="N271" s="40" t="inlineStr">
        <is>
          <t>4525.3</t>
        </is>
      </c>
      <c r="O271" s="40" t="inlineStr">
        <is>
          <t>0</t>
        </is>
      </c>
      <c r="P271" s="40" t="inlineStr"/>
      <c r="Q271" s="40" t="inlineStr">
        <is>
          <t>1</t>
        </is>
      </c>
      <c r="R271" s="40" t="inlineStr">
        <is>
          <t>1</t>
        </is>
      </c>
      <c r="S271" s="40" t="inlineStr"/>
      <c r="T271" s="40" t="inlineStr"/>
      <c r="U271" s="40" t="inlineStr"/>
    </row>
    <row r="272">
      <c r="A272" s="38" t="inlineStr">
        <is>
          <t>CASP_PR_271_v1</t>
        </is>
      </c>
      <c r="B272" s="39" t="inlineStr">
        <is>
          <t>Other administrative expenses</t>
        </is>
      </c>
      <c r="C272" s="39" t="inlineStr">
        <is>
          <t>Other administrative expenses</t>
        </is>
      </c>
      <c r="D272" s="39" t="inlineStr">
        <is>
          <t>Operating/Administrative Expenditure</t>
        </is>
      </c>
      <c r="E272" s="39" t="inlineStr">
        <is>
          <t>Prudential</t>
        </is>
      </c>
      <c r="F272" s="39" t="b">
        <v>1</v>
      </c>
      <c r="G272" s="39" t="inlineStr"/>
      <c r="H272" s="39" t="inlineStr">
        <is>
          <t>Always applicable</t>
        </is>
      </c>
      <c r="I272" s="39" t="inlineStr">
        <is>
          <t>Required</t>
        </is>
      </c>
      <c r="J272" s="39" t="inlineStr">
        <is>
          <t>array</t>
        </is>
      </c>
      <c r="K272" s="39" t="inlineStr">
        <is>
          <t>number</t>
        </is>
      </c>
      <c r="L272" s="39" t="inlineStr">
        <is>
          <t>currency</t>
        </is>
      </c>
      <c r="M272" s="39" t="inlineStr"/>
      <c r="N272" s="39" t="inlineStr">
        <is>
          <t>3632.3</t>
        </is>
      </c>
      <c r="O272" s="39" t="inlineStr">
        <is>
          <t>0</t>
        </is>
      </c>
      <c r="P272" s="39" t="inlineStr"/>
      <c r="Q272" s="39" t="inlineStr">
        <is>
          <t>1</t>
        </is>
      </c>
      <c r="R272" s="39" t="inlineStr">
        <is>
          <t>1</t>
        </is>
      </c>
      <c r="S272" s="39" t="inlineStr"/>
      <c r="T272" s="39" t="inlineStr"/>
      <c r="U272" s="39" t="inlineStr"/>
    </row>
    <row r="273">
      <c r="A273" s="26" t="inlineStr">
        <is>
          <t>CASP_PR_272_v1</t>
        </is>
      </c>
      <c r="B273" s="40" t="inlineStr">
        <is>
          <t>Unrealised losses on financial assets measured at fair value through profit or loss</t>
        </is>
      </c>
      <c r="C273" s="40" t="inlineStr">
        <is>
          <t>Enter Unrealised losses on financial assets measured at fair value through profit or loss in Malta</t>
        </is>
      </c>
      <c r="D273" s="40" t="inlineStr">
        <is>
          <t>Finance Cost</t>
        </is>
      </c>
      <c r="E273" s="40" t="inlineStr">
        <is>
          <t>Prudential</t>
        </is>
      </c>
      <c r="F273" s="40" t="b">
        <v>1</v>
      </c>
      <c r="G273" s="40" t="inlineStr"/>
      <c r="H273" s="40" t="inlineStr">
        <is>
          <t>Always applicable</t>
        </is>
      </c>
      <c r="I273" s="40" t="inlineStr">
        <is>
          <t>Required</t>
        </is>
      </c>
      <c r="J273" s="40" t="inlineStr">
        <is>
          <t>array</t>
        </is>
      </c>
      <c r="K273" s="40" t="inlineStr">
        <is>
          <t>number</t>
        </is>
      </c>
      <c r="L273" s="40" t="inlineStr">
        <is>
          <t>currency</t>
        </is>
      </c>
      <c r="M273" s="40" t="inlineStr"/>
      <c r="N273" s="40" t="inlineStr">
        <is>
          <t>3445.5</t>
        </is>
      </c>
      <c r="O273" s="40" t="inlineStr">
        <is>
          <t>0</t>
        </is>
      </c>
      <c r="P273" s="40" t="inlineStr"/>
      <c r="Q273" s="40" t="inlineStr">
        <is>
          <t>1</t>
        </is>
      </c>
      <c r="R273" s="40" t="inlineStr">
        <is>
          <t>1</t>
        </is>
      </c>
      <c r="S273" s="40" t="inlineStr"/>
      <c r="T273" s="40" t="inlineStr"/>
      <c r="U273" s="40" t="inlineStr"/>
    </row>
    <row r="274">
      <c r="A274" s="38" t="inlineStr">
        <is>
          <t>CASP_PR_273_v1</t>
        </is>
      </c>
      <c r="B274" s="39" t="inlineStr">
        <is>
          <t>Unrealised losses on financial assets measured at fair value through profit or loss</t>
        </is>
      </c>
      <c r="C274" s="39" t="inlineStr">
        <is>
          <t>Enter Unrealised losses on financial assets measured at fair value through profit or loss in EU/EEA</t>
        </is>
      </c>
      <c r="D274" s="39" t="inlineStr">
        <is>
          <t>Finance Cost</t>
        </is>
      </c>
      <c r="E274" s="39" t="inlineStr">
        <is>
          <t>Prudential</t>
        </is>
      </c>
      <c r="F274" s="39" t="b">
        <v>1</v>
      </c>
      <c r="G274" s="39" t="inlineStr"/>
      <c r="H274" s="39" t="inlineStr">
        <is>
          <t>Always applicable</t>
        </is>
      </c>
      <c r="I274" s="39" t="inlineStr">
        <is>
          <t>Required</t>
        </is>
      </c>
      <c r="J274" s="39" t="inlineStr">
        <is>
          <t>array</t>
        </is>
      </c>
      <c r="K274" s="39" t="inlineStr">
        <is>
          <t>number</t>
        </is>
      </c>
      <c r="L274" s="39" t="inlineStr">
        <is>
          <t>currency</t>
        </is>
      </c>
      <c r="M274" s="39" t="inlineStr"/>
      <c r="N274" s="39" t="inlineStr">
        <is>
          <t>3532.5</t>
        </is>
      </c>
      <c r="O274" s="39" t="inlineStr">
        <is>
          <t>0</t>
        </is>
      </c>
      <c r="P274" s="39" t="inlineStr"/>
      <c r="Q274" s="39" t="inlineStr">
        <is>
          <t>1</t>
        </is>
      </c>
      <c r="R274" s="39" t="inlineStr">
        <is>
          <t>1</t>
        </is>
      </c>
      <c r="S274" s="39" t="inlineStr"/>
      <c r="T274" s="39" t="inlineStr"/>
      <c r="U274" s="39" t="inlineStr"/>
    </row>
    <row r="275">
      <c r="A275" s="26" t="inlineStr">
        <is>
          <t>CASP_PR_274_v1</t>
        </is>
      </c>
      <c r="B275" s="40" t="inlineStr">
        <is>
          <t>Unrealised losses on financial assets measured at fair value through profit or loss</t>
        </is>
      </c>
      <c r="C275" s="40" t="inlineStr">
        <is>
          <t>Enter Unrealised losses on financial assets measured at fair value through profit or loss in RoW</t>
        </is>
      </c>
      <c r="D275" s="40" t="inlineStr">
        <is>
          <t>Finance Cost</t>
        </is>
      </c>
      <c r="E275" s="40" t="inlineStr">
        <is>
          <t>Prudential</t>
        </is>
      </c>
      <c r="F275" s="40" t="b">
        <v>1</v>
      </c>
      <c r="G275" s="40" t="inlineStr"/>
      <c r="H275" s="40" t="inlineStr">
        <is>
          <t>Always applicable</t>
        </is>
      </c>
      <c r="I275" s="40" t="inlineStr">
        <is>
          <t>Required</t>
        </is>
      </c>
      <c r="J275" s="40" t="inlineStr">
        <is>
          <t>array</t>
        </is>
      </c>
      <c r="K275" s="40" t="inlineStr">
        <is>
          <t>number</t>
        </is>
      </c>
      <c r="L275" s="40" t="inlineStr">
        <is>
          <t>currency</t>
        </is>
      </c>
      <c r="M275" s="40" t="inlineStr"/>
      <c r="N275" s="40" t="inlineStr">
        <is>
          <t>3676.5</t>
        </is>
      </c>
      <c r="O275" s="40" t="inlineStr">
        <is>
          <t>0</t>
        </is>
      </c>
      <c r="P275" s="40" t="inlineStr"/>
      <c r="Q275" s="40" t="inlineStr">
        <is>
          <t>1</t>
        </is>
      </c>
      <c r="R275" s="40" t="inlineStr">
        <is>
          <t>1</t>
        </is>
      </c>
      <c r="S275" s="40" t="inlineStr"/>
      <c r="T275" s="40" t="inlineStr"/>
      <c r="U275" s="40" t="inlineStr"/>
    </row>
    <row r="276">
      <c r="A276" s="38" t="inlineStr">
        <is>
          <t>CASP_PR_275_v1</t>
        </is>
      </c>
      <c r="B276" s="39" t="inlineStr">
        <is>
          <t>Realised losses on financial assets measured at fair value through profit or loss</t>
        </is>
      </c>
      <c r="C276" s="39" t="inlineStr">
        <is>
          <t>Enter Realised losses on financial assets measured at fair value through profit or loss in Malta</t>
        </is>
      </c>
      <c r="D276" s="39" t="inlineStr">
        <is>
          <t>Finance Cost</t>
        </is>
      </c>
      <c r="E276" s="39" t="inlineStr">
        <is>
          <t>Prudential</t>
        </is>
      </c>
      <c r="F276" s="39" t="b">
        <v>1</v>
      </c>
      <c r="G276" s="39" t="inlineStr"/>
      <c r="H276" s="39" t="inlineStr">
        <is>
          <t>Always applicable</t>
        </is>
      </c>
      <c r="I276" s="39" t="inlineStr">
        <is>
          <t>Required</t>
        </is>
      </c>
      <c r="J276" s="39" t="inlineStr">
        <is>
          <t>array</t>
        </is>
      </c>
      <c r="K276" s="39" t="inlineStr">
        <is>
          <t>number</t>
        </is>
      </c>
      <c r="L276" s="39" t="inlineStr">
        <is>
          <t>currency</t>
        </is>
      </c>
      <c r="M276" s="39" t="inlineStr"/>
      <c r="N276" s="39" t="inlineStr">
        <is>
          <t>6833.5</t>
        </is>
      </c>
      <c r="O276" s="39" t="inlineStr">
        <is>
          <t>0</t>
        </is>
      </c>
      <c r="P276" s="39" t="inlineStr"/>
      <c r="Q276" s="39" t="inlineStr">
        <is>
          <t>1</t>
        </is>
      </c>
      <c r="R276" s="39" t="inlineStr">
        <is>
          <t>1</t>
        </is>
      </c>
      <c r="S276" s="39" t="inlineStr"/>
      <c r="T276" s="39" t="inlineStr"/>
      <c r="U276" s="39" t="inlineStr"/>
    </row>
    <row r="277">
      <c r="A277" s="26" t="inlineStr">
        <is>
          <t>CASP_PR_276_v1</t>
        </is>
      </c>
      <c r="B277" s="40" t="inlineStr">
        <is>
          <t>Realised losses on financial assets measured at fair value through profit or loss</t>
        </is>
      </c>
      <c r="C277" s="40" t="inlineStr">
        <is>
          <t>Enter Realised losses on financial assets measured at fair value through profit or loss in EU/EEA</t>
        </is>
      </c>
      <c r="D277" s="40" t="inlineStr">
        <is>
          <t>Finance Cost</t>
        </is>
      </c>
      <c r="E277" s="40" t="inlineStr">
        <is>
          <t>Prudential</t>
        </is>
      </c>
      <c r="F277" s="40" t="b">
        <v>1</v>
      </c>
      <c r="G277" s="40" t="inlineStr"/>
      <c r="H277" s="40" t="inlineStr">
        <is>
          <t>Always applicable</t>
        </is>
      </c>
      <c r="I277" s="40" t="inlineStr">
        <is>
          <t>Required</t>
        </is>
      </c>
      <c r="J277" s="40" t="inlineStr">
        <is>
          <t>array</t>
        </is>
      </c>
      <c r="K277" s="40" t="inlineStr">
        <is>
          <t>number</t>
        </is>
      </c>
      <c r="L277" s="40" t="inlineStr">
        <is>
          <t>currency</t>
        </is>
      </c>
      <c r="M277" s="40" t="inlineStr"/>
      <c r="N277" s="40" t="inlineStr">
        <is>
          <t>9452.833333333334</t>
        </is>
      </c>
      <c r="O277" s="40" t="inlineStr">
        <is>
          <t>0</t>
        </is>
      </c>
      <c r="P277" s="40" t="inlineStr"/>
      <c r="Q277" s="40" t="inlineStr">
        <is>
          <t>1</t>
        </is>
      </c>
      <c r="R277" s="40" t="inlineStr">
        <is>
          <t>1</t>
        </is>
      </c>
      <c r="S277" s="40" t="inlineStr"/>
      <c r="T277" s="40" t="inlineStr"/>
      <c r="U277" s="40" t="inlineStr"/>
    </row>
    <row r="278">
      <c r="A278" s="38" t="inlineStr">
        <is>
          <t>CASP_PR_277_v1</t>
        </is>
      </c>
      <c r="B278" s="39" t="inlineStr">
        <is>
          <t>Realised losses on financial assets measured at fair value through profit or loss</t>
        </is>
      </c>
      <c r="C278" s="39" t="inlineStr">
        <is>
          <t>Enter Realised losses on financial assets measured at fair value through profit or loss in RoW</t>
        </is>
      </c>
      <c r="D278" s="39" t="inlineStr">
        <is>
          <t>Finance Cost</t>
        </is>
      </c>
      <c r="E278" s="39" t="inlineStr">
        <is>
          <t>Prudential</t>
        </is>
      </c>
      <c r="F278" s="39" t="b">
        <v>1</v>
      </c>
      <c r="G278" s="39" t="inlineStr"/>
      <c r="H278" s="39" t="inlineStr">
        <is>
          <t>Always applicable</t>
        </is>
      </c>
      <c r="I278" s="39" t="inlineStr">
        <is>
          <t>Required</t>
        </is>
      </c>
      <c r="J278" s="39" t="inlineStr">
        <is>
          <t>array</t>
        </is>
      </c>
      <c r="K278" s="39" t="inlineStr">
        <is>
          <t>number</t>
        </is>
      </c>
      <c r="L278" s="39" t="inlineStr">
        <is>
          <t>currency</t>
        </is>
      </c>
      <c r="M278" s="39" t="inlineStr"/>
      <c r="N278" s="39" t="inlineStr">
        <is>
          <t>7654.944444444445</t>
        </is>
      </c>
      <c r="O278" s="39" t="inlineStr">
        <is>
          <t>0</t>
        </is>
      </c>
      <c r="P278" s="39" t="inlineStr"/>
      <c r="Q278" s="39" t="inlineStr">
        <is>
          <t>1</t>
        </is>
      </c>
      <c r="R278" s="39" t="inlineStr">
        <is>
          <t>1</t>
        </is>
      </c>
      <c r="S278" s="39" t="inlineStr"/>
      <c r="T278" s="39" t="inlineStr"/>
      <c r="U278" s="39" t="inlineStr"/>
    </row>
    <row r="279">
      <c r="A279" s="26" t="inlineStr">
        <is>
          <t>CASP_PR_278_v1</t>
        </is>
      </c>
      <c r="B279" s="40" t="inlineStr">
        <is>
          <t>Realised loss on foreign exchange differences</t>
        </is>
      </c>
      <c r="C279" s="40" t="inlineStr">
        <is>
          <t>Enter Realised loss on foreign exchange differences in Malta</t>
        </is>
      </c>
      <c r="D279" s="40" t="inlineStr">
        <is>
          <t>Finance Cost</t>
        </is>
      </c>
      <c r="E279" s="40" t="inlineStr">
        <is>
          <t>Prudential</t>
        </is>
      </c>
      <c r="F279" s="40" t="b">
        <v>1</v>
      </c>
      <c r="G279" s="40" t="inlineStr"/>
      <c r="H279" s="40" t="inlineStr">
        <is>
          <t>Always applicable</t>
        </is>
      </c>
      <c r="I279" s="40" t="inlineStr">
        <is>
          <t>Required</t>
        </is>
      </c>
      <c r="J279" s="40" t="inlineStr">
        <is>
          <t>array</t>
        </is>
      </c>
      <c r="K279" s="40" t="inlineStr">
        <is>
          <t>number</t>
        </is>
      </c>
      <c r="L279" s="40" t="inlineStr">
        <is>
          <t>currency</t>
        </is>
      </c>
      <c r="M279" s="40" t="inlineStr"/>
      <c r="N279" s="40" t="inlineStr">
        <is>
          <t>12017.648148148148</t>
        </is>
      </c>
      <c r="O279" s="40" t="inlineStr">
        <is>
          <t>0</t>
        </is>
      </c>
      <c r="P279" s="40" t="inlineStr"/>
      <c r="Q279" s="40" t="inlineStr">
        <is>
          <t>1</t>
        </is>
      </c>
      <c r="R279" s="40" t="inlineStr">
        <is>
          <t>1</t>
        </is>
      </c>
      <c r="S279" s="40" t="inlineStr"/>
      <c r="T279" s="40" t="inlineStr"/>
      <c r="U279" s="40" t="inlineStr"/>
    </row>
    <row r="280">
      <c r="A280" s="38" t="inlineStr">
        <is>
          <t>CASP_PR_279_v1</t>
        </is>
      </c>
      <c r="B280" s="39" t="inlineStr">
        <is>
          <t>Realised loss on foreign exchange differences</t>
        </is>
      </c>
      <c r="C280" s="39" t="inlineStr">
        <is>
          <t>Enter Realised loss on foreign exchange differences in EU/EEA</t>
        </is>
      </c>
      <c r="D280" s="39" t="inlineStr">
        <is>
          <t>Finance Cost</t>
        </is>
      </c>
      <c r="E280" s="39" t="inlineStr">
        <is>
          <t>Prudential</t>
        </is>
      </c>
      <c r="F280" s="39" t="b">
        <v>1</v>
      </c>
      <c r="G280" s="39" t="inlineStr"/>
      <c r="H280" s="39" t="inlineStr">
        <is>
          <t>Always applicable</t>
        </is>
      </c>
      <c r="I280" s="39" t="inlineStr">
        <is>
          <t>Required</t>
        </is>
      </c>
      <c r="J280" s="39" t="inlineStr">
        <is>
          <t>array</t>
        </is>
      </c>
      <c r="K280" s="39" t="inlineStr">
        <is>
          <t>number</t>
        </is>
      </c>
      <c r="L280" s="39" t="inlineStr">
        <is>
          <t>currency</t>
        </is>
      </c>
      <c r="M280" s="39" t="inlineStr"/>
      <c r="N280" s="39" t="inlineStr">
        <is>
          <t>12926.882716049382</t>
        </is>
      </c>
      <c r="O280" s="39" t="inlineStr">
        <is>
          <t>0</t>
        </is>
      </c>
      <c r="P280" s="39" t="inlineStr"/>
      <c r="Q280" s="39" t="inlineStr">
        <is>
          <t>1</t>
        </is>
      </c>
      <c r="R280" s="39" t="inlineStr">
        <is>
          <t>1</t>
        </is>
      </c>
      <c r="S280" s="39" t="inlineStr"/>
      <c r="T280" s="39" t="inlineStr"/>
      <c r="U280" s="39" t="inlineStr"/>
    </row>
    <row r="281">
      <c r="A281" s="26" t="inlineStr">
        <is>
          <t>CASP_PR_280_v1</t>
        </is>
      </c>
      <c r="B281" s="40" t="inlineStr">
        <is>
          <t>Realised loss on foreign exchange differences</t>
        </is>
      </c>
      <c r="C281" s="40" t="inlineStr">
        <is>
          <t>Enter Realised loss on foreign exchange differences in RoW</t>
        </is>
      </c>
      <c r="D281" s="40" t="inlineStr">
        <is>
          <t>Finance Cost</t>
        </is>
      </c>
      <c r="E281" s="40" t="inlineStr">
        <is>
          <t>Prudential</t>
        </is>
      </c>
      <c r="F281" s="40" t="b">
        <v>1</v>
      </c>
      <c r="G281" s="40" t="inlineStr"/>
      <c r="H281" s="40" t="inlineStr">
        <is>
          <t>Always applicable</t>
        </is>
      </c>
      <c r="I281" s="40" t="inlineStr">
        <is>
          <t>Required</t>
        </is>
      </c>
      <c r="J281" s="40" t="inlineStr">
        <is>
          <t>array</t>
        </is>
      </c>
      <c r="K281" s="40" t="inlineStr">
        <is>
          <t>number</t>
        </is>
      </c>
      <c r="L281" s="40" t="inlineStr">
        <is>
          <t>currency</t>
        </is>
      </c>
      <c r="M281" s="40" t="inlineStr"/>
      <c r="N281" s="40" t="inlineStr">
        <is>
          <t>10648.960905349795</t>
        </is>
      </c>
      <c r="O281" s="40" t="inlineStr">
        <is>
          <t>0</t>
        </is>
      </c>
      <c r="P281" s="40" t="inlineStr"/>
      <c r="Q281" s="40" t="inlineStr">
        <is>
          <t>1</t>
        </is>
      </c>
      <c r="R281" s="40" t="inlineStr">
        <is>
          <t>1</t>
        </is>
      </c>
      <c r="S281" s="40" t="inlineStr"/>
      <c r="T281" s="40" t="inlineStr"/>
      <c r="U281" s="40" t="inlineStr"/>
    </row>
    <row r="282">
      <c r="A282" s="38" t="inlineStr">
        <is>
          <t>CASP_PR_281_v1</t>
        </is>
      </c>
      <c r="B282" s="39" t="inlineStr">
        <is>
          <t>Unrealised loss on foreign exchange differences</t>
        </is>
      </c>
      <c r="C282" s="39" t="inlineStr">
        <is>
          <t>Enter Unrealised loss on foreign exchange differences in Malta</t>
        </is>
      </c>
      <c r="D282" s="39" t="inlineStr">
        <is>
          <t>Finance Cost</t>
        </is>
      </c>
      <c r="E282" s="39" t="inlineStr">
        <is>
          <t>Prudential</t>
        </is>
      </c>
      <c r="F282" s="39" t="b">
        <v>1</v>
      </c>
      <c r="G282" s="39" t="inlineStr"/>
      <c r="H282" s="39" t="inlineStr">
        <is>
          <t>Always applicable</t>
        </is>
      </c>
      <c r="I282" s="39" t="inlineStr">
        <is>
          <t>Required</t>
        </is>
      </c>
      <c r="J282" s="39" t="inlineStr">
        <is>
          <t>array</t>
        </is>
      </c>
      <c r="K282" s="39" t="inlineStr">
        <is>
          <t>number</t>
        </is>
      </c>
      <c r="L282" s="39" t="inlineStr">
        <is>
          <t>currency</t>
        </is>
      </c>
      <c r="M282" s="39" t="inlineStr"/>
      <c r="N282" s="39" t="inlineStr">
        <is>
          <t>5336.653635116598</t>
        </is>
      </c>
      <c r="O282" s="39" t="inlineStr">
        <is>
          <t>0</t>
        </is>
      </c>
      <c r="P282" s="39" t="inlineStr"/>
      <c r="Q282" s="39" t="inlineStr">
        <is>
          <t>1</t>
        </is>
      </c>
      <c r="R282" s="39" t="inlineStr">
        <is>
          <t>1</t>
        </is>
      </c>
      <c r="S282" s="39" t="inlineStr"/>
      <c r="T282" s="39" t="inlineStr"/>
      <c r="U282" s="39" t="inlineStr"/>
    </row>
    <row r="283">
      <c r="A283" s="26" t="inlineStr">
        <is>
          <t>CASP_PR_282_v1</t>
        </is>
      </c>
      <c r="B283" s="40" t="inlineStr">
        <is>
          <t>Unrealised loss on foreign exchange differences</t>
        </is>
      </c>
      <c r="C283" s="40" t="inlineStr">
        <is>
          <t>Enter Unrealised loss on foreign exchange differences in EU/EEA</t>
        </is>
      </c>
      <c r="D283" s="40" t="inlineStr">
        <is>
          <t>Finance Cost</t>
        </is>
      </c>
      <c r="E283" s="40" t="inlineStr">
        <is>
          <t>Prudential</t>
        </is>
      </c>
      <c r="F283" s="40" t="b">
        <v>1</v>
      </c>
      <c r="G283" s="40" t="inlineStr"/>
      <c r="H283" s="40" t="inlineStr">
        <is>
          <t>Always applicable</t>
        </is>
      </c>
      <c r="I283" s="40" t="inlineStr">
        <is>
          <t>Required</t>
        </is>
      </c>
      <c r="J283" s="40" t="inlineStr">
        <is>
          <t>array</t>
        </is>
      </c>
      <c r="K283" s="40" t="inlineStr">
        <is>
          <t>number</t>
        </is>
      </c>
      <c r="L283" s="40" t="inlineStr">
        <is>
          <t>currency</t>
        </is>
      </c>
      <c r="M283" s="40" t="inlineStr"/>
      <c r="N283" s="40" t="inlineStr">
        <is>
          <t>9177.884545038865</t>
        </is>
      </c>
      <c r="O283" s="40" t="inlineStr">
        <is>
          <t>0</t>
        </is>
      </c>
      <c r="P283" s="40" t="inlineStr"/>
      <c r="Q283" s="40" t="inlineStr">
        <is>
          <t>1</t>
        </is>
      </c>
      <c r="R283" s="40" t="inlineStr">
        <is>
          <t>1</t>
        </is>
      </c>
      <c r="S283" s="40" t="inlineStr"/>
      <c r="T283" s="40" t="inlineStr"/>
      <c r="U283" s="40" t="inlineStr"/>
    </row>
    <row r="284">
      <c r="A284" s="38" t="inlineStr">
        <is>
          <t>CASP_PR_283_v1</t>
        </is>
      </c>
      <c r="B284" s="39" t="inlineStr">
        <is>
          <t>Unrealised loss on foreign exchange differences</t>
        </is>
      </c>
      <c r="C284" s="39" t="inlineStr">
        <is>
          <t>Enter Unrealised loss on foreign exchange differences in RoW</t>
        </is>
      </c>
      <c r="D284" s="39" t="inlineStr">
        <is>
          <t>Finance Cost</t>
        </is>
      </c>
      <c r="E284" s="39" t="inlineStr">
        <is>
          <t>Prudential</t>
        </is>
      </c>
      <c r="F284" s="39" t="b">
        <v>1</v>
      </c>
      <c r="G284" s="39" t="inlineStr"/>
      <c r="H284" s="39" t="inlineStr">
        <is>
          <t>Always applicable</t>
        </is>
      </c>
      <c r="I284" s="39" t="inlineStr">
        <is>
          <t>Required</t>
        </is>
      </c>
      <c r="J284" s="39" t="inlineStr">
        <is>
          <t>array</t>
        </is>
      </c>
      <c r="K284" s="39" t="inlineStr">
        <is>
          <t>number</t>
        </is>
      </c>
      <c r="L284" s="39" t="inlineStr">
        <is>
          <t>currency</t>
        </is>
      </c>
      <c r="M284" s="39" t="inlineStr"/>
      <c r="N284" s="39" t="inlineStr">
        <is>
          <t>8471.294848346288</t>
        </is>
      </c>
      <c r="O284" s="39" t="inlineStr">
        <is>
          <t>0</t>
        </is>
      </c>
      <c r="P284" s="39" t="inlineStr"/>
      <c r="Q284" s="39" t="inlineStr">
        <is>
          <t>1</t>
        </is>
      </c>
      <c r="R284" s="39" t="inlineStr">
        <is>
          <t>1</t>
        </is>
      </c>
      <c r="S284" s="39" t="inlineStr"/>
      <c r="T284" s="39" t="inlineStr"/>
      <c r="U284" s="39" t="inlineStr"/>
    </row>
    <row r="285">
      <c r="A285" s="26" t="inlineStr">
        <is>
          <t>CASP_PR_284_v1</t>
        </is>
      </c>
      <c r="B285" s="40" t="inlineStr">
        <is>
          <t>Loss on financial assets attributable to clients measured at amortised cost</t>
        </is>
      </c>
      <c r="C285" s="40" t="inlineStr">
        <is>
          <t>Enter Loss on financial assets attributable to clients measured at amortised cost in Malta</t>
        </is>
      </c>
      <c r="D285" s="40" t="inlineStr">
        <is>
          <t>Finance Cost</t>
        </is>
      </c>
      <c r="E285" s="40" t="inlineStr">
        <is>
          <t>Prudential</t>
        </is>
      </c>
      <c r="F285" s="40" t="b">
        <v>1</v>
      </c>
      <c r="G285" s="40" t="inlineStr"/>
      <c r="H285" s="40" t="inlineStr">
        <is>
          <t>Always applicable</t>
        </is>
      </c>
      <c r="I285" s="40" t="inlineStr">
        <is>
          <t>Required</t>
        </is>
      </c>
      <c r="J285" s="40" t="inlineStr">
        <is>
          <t>array</t>
        </is>
      </c>
      <c r="K285" s="40" t="inlineStr">
        <is>
          <t>number</t>
        </is>
      </c>
      <c r="L285" s="40" t="inlineStr">
        <is>
          <t>currency</t>
        </is>
      </c>
      <c r="M285" s="40" t="inlineStr"/>
      <c r="N285" s="40" t="inlineStr">
        <is>
          <t>3480.7649494487628</t>
        </is>
      </c>
      <c r="O285" s="40" t="inlineStr">
        <is>
          <t>0</t>
        </is>
      </c>
      <c r="P285" s="40" t="inlineStr"/>
      <c r="Q285" s="40" t="inlineStr">
        <is>
          <t>1</t>
        </is>
      </c>
      <c r="R285" s="40" t="inlineStr">
        <is>
          <t>1</t>
        </is>
      </c>
      <c r="S285" s="40" t="inlineStr"/>
      <c r="T285" s="40" t="inlineStr"/>
      <c r="U285" s="40" t="inlineStr"/>
    </row>
    <row r="286">
      <c r="A286" s="38" t="inlineStr">
        <is>
          <t>CASP_PR_285_v1</t>
        </is>
      </c>
      <c r="B286" s="39" t="inlineStr">
        <is>
          <t>Loss on financial assets attributable to clients measured at amortised cost</t>
        </is>
      </c>
      <c r="C286" s="39" t="inlineStr">
        <is>
          <t>Enter Loss on financial assets attributable to clients measured at amortised cost in EU/EEA</t>
        </is>
      </c>
      <c r="D286" s="39" t="inlineStr">
        <is>
          <t>Finance Cost</t>
        </is>
      </c>
      <c r="E286" s="39" t="inlineStr">
        <is>
          <t>Prudential</t>
        </is>
      </c>
      <c r="F286" s="39" t="b">
        <v>1</v>
      </c>
      <c r="G286" s="39" t="inlineStr"/>
      <c r="H286" s="39" t="inlineStr">
        <is>
          <t>Always applicable</t>
        </is>
      </c>
      <c r="I286" s="39" t="inlineStr">
        <is>
          <t>Required</t>
        </is>
      </c>
      <c r="J286" s="39" t="inlineStr">
        <is>
          <t>array</t>
        </is>
      </c>
      <c r="K286" s="39" t="inlineStr">
        <is>
          <t>number</t>
        </is>
      </c>
      <c r="L286" s="39" t="inlineStr">
        <is>
          <t>currency</t>
        </is>
      </c>
      <c r="M286" s="39" t="inlineStr"/>
      <c r="N286" s="39" t="inlineStr">
        <is>
          <t>8970.254983149587</t>
        </is>
      </c>
      <c r="O286" s="39" t="inlineStr">
        <is>
          <t>0</t>
        </is>
      </c>
      <c r="P286" s="39" t="inlineStr"/>
      <c r="Q286" s="39" t="inlineStr">
        <is>
          <t>1</t>
        </is>
      </c>
      <c r="R286" s="39" t="inlineStr">
        <is>
          <t>1</t>
        </is>
      </c>
      <c r="S286" s="39" t="inlineStr"/>
      <c r="T286" s="39" t="inlineStr"/>
      <c r="U286" s="39" t="inlineStr"/>
    </row>
    <row r="287">
      <c r="A287" s="26" t="inlineStr">
        <is>
          <t>CASP_PR_286_v1</t>
        </is>
      </c>
      <c r="B287" s="40" t="inlineStr">
        <is>
          <t>Loss on financial assets attributable to clients measured at amortised cost</t>
        </is>
      </c>
      <c r="C287" s="40" t="inlineStr">
        <is>
          <t>Enter Loss on financial assets attributable to clients measured at amortised cost in RoW</t>
        </is>
      </c>
      <c r="D287" s="40" t="inlineStr">
        <is>
          <t>Finance Cost</t>
        </is>
      </c>
      <c r="E287" s="40" t="inlineStr">
        <is>
          <t>Prudential</t>
        </is>
      </c>
      <c r="F287" s="40" t="b">
        <v>1</v>
      </c>
      <c r="G287" s="40" t="inlineStr"/>
      <c r="H287" s="40" t="inlineStr">
        <is>
          <t>Always applicable</t>
        </is>
      </c>
      <c r="I287" s="40" t="inlineStr">
        <is>
          <t>Required</t>
        </is>
      </c>
      <c r="J287" s="40" t="inlineStr">
        <is>
          <t>array</t>
        </is>
      </c>
      <c r="K287" s="40" t="inlineStr">
        <is>
          <t>number</t>
        </is>
      </c>
      <c r="L287" s="40" t="inlineStr">
        <is>
          <t>currency</t>
        </is>
      </c>
      <c r="M287" s="40" t="inlineStr"/>
      <c r="N287" s="40" t="inlineStr">
        <is>
          <t>5613.084994383196</t>
        </is>
      </c>
      <c r="O287" s="40" t="inlineStr">
        <is>
          <t>0</t>
        </is>
      </c>
      <c r="P287" s="40" t="inlineStr"/>
      <c r="Q287" s="40" t="inlineStr">
        <is>
          <t>1</t>
        </is>
      </c>
      <c r="R287" s="40" t="inlineStr">
        <is>
          <t>1</t>
        </is>
      </c>
      <c r="S287" s="40" t="inlineStr"/>
      <c r="T287" s="40" t="inlineStr"/>
      <c r="U287" s="40" t="inlineStr"/>
    </row>
    <row r="288">
      <c r="A288" s="38" t="inlineStr">
        <is>
          <t>CASP_PR_287_v1</t>
        </is>
      </c>
      <c r="B288" s="39" t="inlineStr">
        <is>
          <t>Loss on financial assets measured at amortised cost</t>
        </is>
      </c>
      <c r="C288" s="39" t="inlineStr">
        <is>
          <t>Enter Loss on financial assets measured at amortised cost in Malta</t>
        </is>
      </c>
      <c r="D288" s="39" t="inlineStr">
        <is>
          <t>Finance Cost</t>
        </is>
      </c>
      <c r="E288" s="39" t="inlineStr">
        <is>
          <t>Prudential</t>
        </is>
      </c>
      <c r="F288" s="39" t="b">
        <v>1</v>
      </c>
      <c r="G288" s="39" t="inlineStr"/>
      <c r="H288" s="39" t="inlineStr">
        <is>
          <t>Always applicable</t>
        </is>
      </c>
      <c r="I288" s="39" t="inlineStr">
        <is>
          <t>Required</t>
        </is>
      </c>
      <c r="J288" s="39" t="inlineStr">
        <is>
          <t>array</t>
        </is>
      </c>
      <c r="K288" s="39" t="inlineStr">
        <is>
          <t>number</t>
        </is>
      </c>
      <c r="L288" s="39" t="inlineStr">
        <is>
          <t>currency</t>
        </is>
      </c>
      <c r="M288" s="39" t="inlineStr"/>
      <c r="N288" s="39" t="inlineStr">
        <is>
          <t>3027.028331461065</t>
        </is>
      </c>
      <c r="O288" s="39" t="inlineStr">
        <is>
          <t>0</t>
        </is>
      </c>
      <c r="P288" s="39" t="inlineStr"/>
      <c r="Q288" s="39" t="inlineStr">
        <is>
          <t>1</t>
        </is>
      </c>
      <c r="R288" s="39" t="inlineStr">
        <is>
          <t>1</t>
        </is>
      </c>
      <c r="S288" s="39" t="inlineStr"/>
      <c r="T288" s="39" t="inlineStr"/>
      <c r="U288" s="39" t="inlineStr"/>
    </row>
    <row r="289">
      <c r="A289" s="26" t="inlineStr">
        <is>
          <t>CASP_PR_288_v1</t>
        </is>
      </c>
      <c r="B289" s="40" t="inlineStr">
        <is>
          <t>Loss on financial assets measured at amortised cost</t>
        </is>
      </c>
      <c r="C289" s="40" t="inlineStr">
        <is>
          <t>Enter Loss on financial assets measured at amortised cost in EU/EEA</t>
        </is>
      </c>
      <c r="D289" s="40" t="inlineStr">
        <is>
          <t>Finance Cost</t>
        </is>
      </c>
      <c r="E289" s="40" t="inlineStr">
        <is>
          <t>Prudential</t>
        </is>
      </c>
      <c r="F289" s="40" t="b">
        <v>1</v>
      </c>
      <c r="G289" s="40" t="inlineStr"/>
      <c r="H289" s="40" t="inlineStr">
        <is>
          <t>Always applicable</t>
        </is>
      </c>
      <c r="I289" s="40" t="inlineStr">
        <is>
          <t>Required</t>
        </is>
      </c>
      <c r="J289" s="40" t="inlineStr">
        <is>
          <t>array</t>
        </is>
      </c>
      <c r="K289" s="40" t="inlineStr">
        <is>
          <t>number</t>
        </is>
      </c>
      <c r="L289" s="40" t="inlineStr">
        <is>
          <t>currency</t>
        </is>
      </c>
      <c r="M289" s="40" t="inlineStr"/>
      <c r="N289" s="40" t="inlineStr">
        <is>
          <t>2586.009443820355</t>
        </is>
      </c>
      <c r="O289" s="40" t="inlineStr">
        <is>
          <t>0</t>
        </is>
      </c>
      <c r="P289" s="40" t="inlineStr"/>
      <c r="Q289" s="40" t="inlineStr">
        <is>
          <t>1</t>
        </is>
      </c>
      <c r="R289" s="40" t="inlineStr">
        <is>
          <t>1</t>
        </is>
      </c>
      <c r="S289" s="40" t="inlineStr"/>
      <c r="T289" s="40" t="inlineStr"/>
      <c r="U289" s="40" t="inlineStr"/>
    </row>
    <row r="290">
      <c r="A290" s="38" t="inlineStr">
        <is>
          <t>CASP_PR_289_v1</t>
        </is>
      </c>
      <c r="B290" s="39" t="inlineStr">
        <is>
          <t>Loss on financial assets measured at amortised cost</t>
        </is>
      </c>
      <c r="C290" s="39" t="inlineStr">
        <is>
          <t>Enter Loss on financial assets measured at amortised cost in RoW</t>
        </is>
      </c>
      <c r="D290" s="39" t="inlineStr">
        <is>
          <t>Finance Cost</t>
        </is>
      </c>
      <c r="E290" s="39" t="inlineStr">
        <is>
          <t>Prudential</t>
        </is>
      </c>
      <c r="F290" s="39" t="b">
        <v>1</v>
      </c>
      <c r="G290" s="39" t="inlineStr"/>
      <c r="H290" s="39" t="inlineStr">
        <is>
          <t>Always applicable</t>
        </is>
      </c>
      <c r="I290" s="39" t="inlineStr">
        <is>
          <t>Required</t>
        </is>
      </c>
      <c r="J290" s="39" t="inlineStr">
        <is>
          <t>array</t>
        </is>
      </c>
      <c r="K290" s="39" t="inlineStr">
        <is>
          <t>number</t>
        </is>
      </c>
      <c r="L290" s="39" t="inlineStr">
        <is>
          <t>currency</t>
        </is>
      </c>
      <c r="M290" s="39" t="inlineStr"/>
      <c r="N290" s="39" t="inlineStr">
        <is>
          <t>3916.003147940118</t>
        </is>
      </c>
      <c r="O290" s="39" t="inlineStr">
        <is>
          <t>0</t>
        </is>
      </c>
      <c r="P290" s="39" t="inlineStr"/>
      <c r="Q290" s="39" t="inlineStr">
        <is>
          <t>1</t>
        </is>
      </c>
      <c r="R290" s="39" t="inlineStr">
        <is>
          <t>1</t>
        </is>
      </c>
      <c r="S290" s="39" t="inlineStr"/>
      <c r="T290" s="39" t="inlineStr"/>
      <c r="U290" s="39" t="inlineStr"/>
    </row>
    <row r="291">
      <c r="A291" s="26" t="inlineStr">
        <is>
          <t>CASP_PR_290_v1</t>
        </is>
      </c>
      <c r="B291" s="40" t="inlineStr">
        <is>
          <t>Finance cost on lease liabilities</t>
        </is>
      </c>
      <c r="C291" s="40" t="inlineStr">
        <is>
          <t>Enter Finance cost on lease liabilities in Malta</t>
        </is>
      </c>
      <c r="D291" s="40" t="inlineStr">
        <is>
          <t>Finance Cost</t>
        </is>
      </c>
      <c r="E291" s="40" t="inlineStr">
        <is>
          <t>Prudential</t>
        </is>
      </c>
      <c r="F291" s="40" t="b">
        <v>1</v>
      </c>
      <c r="G291" s="40" t="inlineStr"/>
      <c r="H291" s="40" t="inlineStr">
        <is>
          <t>Always applicable</t>
        </is>
      </c>
      <c r="I291" s="40" t="inlineStr">
        <is>
          <t>Required</t>
        </is>
      </c>
      <c r="J291" s="40" t="inlineStr">
        <is>
          <t>array</t>
        </is>
      </c>
      <c r="K291" s="40" t="inlineStr">
        <is>
          <t>number</t>
        </is>
      </c>
      <c r="L291" s="40" t="inlineStr">
        <is>
          <t>currency</t>
        </is>
      </c>
      <c r="M291" s="40" t="inlineStr"/>
      <c r="N291" s="40" t="inlineStr">
        <is>
          <t>7646.334382646706</t>
        </is>
      </c>
      <c r="O291" s="40" t="inlineStr">
        <is>
          <t>0</t>
        </is>
      </c>
      <c r="P291" s="40" t="inlineStr"/>
      <c r="Q291" s="40" t="inlineStr">
        <is>
          <t>1</t>
        </is>
      </c>
      <c r="R291" s="40" t="inlineStr">
        <is>
          <t>1</t>
        </is>
      </c>
      <c r="S291" s="40" t="inlineStr"/>
      <c r="T291" s="40" t="inlineStr"/>
      <c r="U291" s="40" t="inlineStr"/>
    </row>
    <row r="292">
      <c r="A292" s="38" t="inlineStr">
        <is>
          <t>CASP_PR_291_v1</t>
        </is>
      </c>
      <c r="B292" s="39" t="inlineStr">
        <is>
          <t>Finance cost on lease liabilities</t>
        </is>
      </c>
      <c r="C292" s="39" t="inlineStr">
        <is>
          <t>Enter Finance cost on lease liabilities in EU/EEA</t>
        </is>
      </c>
      <c r="D292" s="39" t="inlineStr">
        <is>
          <t>Finance Cost</t>
        </is>
      </c>
      <c r="E292" s="39" t="inlineStr">
        <is>
          <t>Prudential</t>
        </is>
      </c>
      <c r="F292" s="39" t="b">
        <v>1</v>
      </c>
      <c r="G292" s="39" t="inlineStr"/>
      <c r="H292" s="39" t="inlineStr">
        <is>
          <t>Always applicable</t>
        </is>
      </c>
      <c r="I292" s="39" t="inlineStr">
        <is>
          <t>Required</t>
        </is>
      </c>
      <c r="J292" s="39" t="inlineStr">
        <is>
          <t>array</t>
        </is>
      </c>
      <c r="K292" s="39" t="inlineStr">
        <is>
          <t>number</t>
        </is>
      </c>
      <c r="L292" s="39" t="inlineStr">
        <is>
          <t>currency</t>
        </is>
      </c>
      <c r="M292" s="39" t="inlineStr"/>
      <c r="N292" s="39" t="inlineStr">
        <is>
          <t>4271.7781275489015</t>
        </is>
      </c>
      <c r="O292" s="39" t="inlineStr">
        <is>
          <t>0</t>
        </is>
      </c>
      <c r="P292" s="39" t="inlineStr"/>
      <c r="Q292" s="39" t="inlineStr">
        <is>
          <t>1</t>
        </is>
      </c>
      <c r="R292" s="39" t="inlineStr">
        <is>
          <t>1</t>
        </is>
      </c>
      <c r="S292" s="39" t="inlineStr"/>
      <c r="T292" s="39" t="inlineStr"/>
      <c r="U292" s="39" t="inlineStr"/>
    </row>
    <row r="293">
      <c r="A293" s="26" t="inlineStr">
        <is>
          <t>CASP_PR_292_v1</t>
        </is>
      </c>
      <c r="B293" s="40" t="inlineStr">
        <is>
          <t>Finance cost on lease liabilities</t>
        </is>
      </c>
      <c r="C293" s="40" t="inlineStr">
        <is>
          <t>Enter Finance cost on lease liabilities in RoW</t>
        </is>
      </c>
      <c r="D293" s="40" t="inlineStr">
        <is>
          <t>Finance Cost</t>
        </is>
      </c>
      <c r="E293" s="40" t="inlineStr">
        <is>
          <t>Prudential</t>
        </is>
      </c>
      <c r="F293" s="40" t="b">
        <v>1</v>
      </c>
      <c r="G293" s="40" t="inlineStr"/>
      <c r="H293" s="40" t="inlineStr">
        <is>
          <t>Always applicable</t>
        </is>
      </c>
      <c r="I293" s="40" t="inlineStr">
        <is>
          <t>Required</t>
        </is>
      </c>
      <c r="J293" s="40" t="inlineStr">
        <is>
          <t>array</t>
        </is>
      </c>
      <c r="K293" s="40" t="inlineStr">
        <is>
          <t>number</t>
        </is>
      </c>
      <c r="L293" s="40" t="inlineStr">
        <is>
          <t>currency</t>
        </is>
      </c>
      <c r="M293" s="40" t="inlineStr"/>
      <c r="N293" s="40" t="inlineStr">
        <is>
          <t>5526.9260425163</t>
        </is>
      </c>
      <c r="O293" s="40" t="inlineStr">
        <is>
          <t>0</t>
        </is>
      </c>
      <c r="P293" s="40" t="inlineStr"/>
      <c r="Q293" s="40" t="inlineStr">
        <is>
          <t>1</t>
        </is>
      </c>
      <c r="R293" s="40" t="inlineStr">
        <is>
          <t>1</t>
        </is>
      </c>
      <c r="S293" s="40" t="inlineStr"/>
      <c r="T293" s="40" t="inlineStr"/>
      <c r="U293" s="40" t="inlineStr"/>
    </row>
    <row r="294">
      <c r="A294" s="38" t="inlineStr">
        <is>
          <t>CASP_PR_293_v1</t>
        </is>
      </c>
      <c r="B294" s="39" t="inlineStr">
        <is>
          <t>Negative interest paid to banks</t>
        </is>
      </c>
      <c r="C294" s="39" t="inlineStr">
        <is>
          <t>Enter Negative interest paid to banks in Malta</t>
        </is>
      </c>
      <c r="D294" s="39" t="inlineStr">
        <is>
          <t>Finance Cost</t>
        </is>
      </c>
      <c r="E294" s="39" t="inlineStr">
        <is>
          <t>Prudential</t>
        </is>
      </c>
      <c r="F294" s="39" t="b">
        <v>1</v>
      </c>
      <c r="G294" s="39" t="inlineStr"/>
      <c r="H294" s="39" t="inlineStr">
        <is>
          <t>Always applicable</t>
        </is>
      </c>
      <c r="I294" s="39" t="inlineStr">
        <is>
          <t>Required</t>
        </is>
      </c>
      <c r="J294" s="39" t="inlineStr">
        <is>
          <t>array</t>
        </is>
      </c>
      <c r="K294" s="39" t="inlineStr">
        <is>
          <t>number</t>
        </is>
      </c>
      <c r="L294" s="39" t="inlineStr">
        <is>
          <t>currency</t>
        </is>
      </c>
      <c r="M294" s="39" t="inlineStr"/>
      <c r="N294" s="39" t="inlineStr">
        <is>
          <t>4352.308680838767</t>
        </is>
      </c>
      <c r="O294" s="39" t="inlineStr">
        <is>
          <t>0</t>
        </is>
      </c>
      <c r="P294" s="39" t="inlineStr"/>
      <c r="Q294" s="39" t="inlineStr">
        <is>
          <t>1</t>
        </is>
      </c>
      <c r="R294" s="39" t="inlineStr">
        <is>
          <t>1</t>
        </is>
      </c>
      <c r="S294" s="39" t="inlineStr"/>
      <c r="T294" s="39" t="inlineStr"/>
      <c r="U294" s="39" t="inlineStr"/>
    </row>
    <row r="295">
      <c r="A295" s="26" t="inlineStr">
        <is>
          <t>CASP_PR_294_v1</t>
        </is>
      </c>
      <c r="B295" s="40" t="inlineStr">
        <is>
          <t>Negative interest paid to banks</t>
        </is>
      </c>
      <c r="C295" s="40" t="inlineStr">
        <is>
          <t>Enter Negative interest paid to banks in EU/EEA</t>
        </is>
      </c>
      <c r="D295" s="40" t="inlineStr">
        <is>
          <t>Finance Cost</t>
        </is>
      </c>
      <c r="E295" s="40" t="inlineStr">
        <is>
          <t>Prudential</t>
        </is>
      </c>
      <c r="F295" s="40" t="b">
        <v>1</v>
      </c>
      <c r="G295" s="40" t="inlineStr"/>
      <c r="H295" s="40" t="inlineStr">
        <is>
          <t>Always applicable</t>
        </is>
      </c>
      <c r="I295" s="40" t="inlineStr">
        <is>
          <t>Required</t>
        </is>
      </c>
      <c r="J295" s="40" t="inlineStr">
        <is>
          <t>array</t>
        </is>
      </c>
      <c r="K295" s="40" t="inlineStr">
        <is>
          <t>number</t>
        </is>
      </c>
      <c r="L295" s="40" t="inlineStr">
        <is>
          <t>currency</t>
        </is>
      </c>
      <c r="M295" s="40" t="inlineStr"/>
      <c r="N295" s="40" t="inlineStr">
        <is>
          <t>2220.7695602795893</t>
        </is>
      </c>
      <c r="O295" s="40" t="inlineStr">
        <is>
          <t>0</t>
        </is>
      </c>
      <c r="P295" s="40" t="inlineStr"/>
      <c r="Q295" s="40" t="inlineStr">
        <is>
          <t>1</t>
        </is>
      </c>
      <c r="R295" s="40" t="inlineStr">
        <is>
          <t>1</t>
        </is>
      </c>
      <c r="S295" s="40" t="inlineStr"/>
      <c r="T295" s="40" t="inlineStr"/>
      <c r="U295" s="40" t="inlineStr"/>
    </row>
    <row r="296">
      <c r="A296" s="38" t="inlineStr">
        <is>
          <t>CASP_PR_295_v1</t>
        </is>
      </c>
      <c r="B296" s="39" t="inlineStr">
        <is>
          <t>Negative interest paid to banks</t>
        </is>
      </c>
      <c r="C296" s="39" t="inlineStr">
        <is>
          <t>Enter Negative interest paid to banks in RoW</t>
        </is>
      </c>
      <c r="D296" s="39" t="inlineStr">
        <is>
          <t>Finance Cost</t>
        </is>
      </c>
      <c r="E296" s="39" t="inlineStr">
        <is>
          <t>Prudential</t>
        </is>
      </c>
      <c r="F296" s="39" t="b">
        <v>1</v>
      </c>
      <c r="G296" s="39" t="inlineStr"/>
      <c r="H296" s="39" t="inlineStr">
        <is>
          <t>Always applicable</t>
        </is>
      </c>
      <c r="I296" s="39" t="inlineStr">
        <is>
          <t>Required</t>
        </is>
      </c>
      <c r="J296" s="39" t="inlineStr">
        <is>
          <t>array</t>
        </is>
      </c>
      <c r="K296" s="39" t="inlineStr">
        <is>
          <t>number</t>
        </is>
      </c>
      <c r="L296" s="39" t="inlineStr">
        <is>
          <t>currency</t>
        </is>
      </c>
      <c r="M296" s="39" t="inlineStr"/>
      <c r="N296" s="39" t="inlineStr">
        <is>
          <t>10413.256520093197</t>
        </is>
      </c>
      <c r="O296" s="39" t="inlineStr">
        <is>
          <t>0</t>
        </is>
      </c>
      <c r="P296" s="39" t="inlineStr"/>
      <c r="Q296" s="39" t="inlineStr">
        <is>
          <t>1</t>
        </is>
      </c>
      <c r="R296" s="39" t="inlineStr">
        <is>
          <t>1</t>
        </is>
      </c>
      <c r="S296" s="39" t="inlineStr"/>
      <c r="T296" s="39" t="inlineStr"/>
      <c r="U296" s="39" t="inlineStr"/>
    </row>
    <row r="297">
      <c r="A297" s="26" t="inlineStr">
        <is>
          <t>CASP_PR_296_v1</t>
        </is>
      </c>
      <c r="B297" s="40" t="inlineStr">
        <is>
          <t>Interest expense on loans and advances from group entities - Loans in FIAT</t>
        </is>
      </c>
      <c r="C297" s="40" t="inlineStr">
        <is>
          <t>Enter Interest expense on loans and advances from group entities - Loans in FIAT in Malta</t>
        </is>
      </c>
      <c r="D297" s="40" t="inlineStr">
        <is>
          <t>Finance Cost</t>
        </is>
      </c>
      <c r="E297" s="40" t="inlineStr">
        <is>
          <t>Prudential</t>
        </is>
      </c>
      <c r="F297" s="40" t="b">
        <v>1</v>
      </c>
      <c r="G297" s="40" t="inlineStr"/>
      <c r="H297" s="40" t="inlineStr">
        <is>
          <t>Always applicable</t>
        </is>
      </c>
      <c r="I297" s="40" t="inlineStr">
        <is>
          <t>Required</t>
        </is>
      </c>
      <c r="J297" s="40" t="inlineStr">
        <is>
          <t>array</t>
        </is>
      </c>
      <c r="K297" s="40" t="inlineStr">
        <is>
          <t>number</t>
        </is>
      </c>
      <c r="L297" s="40" t="inlineStr">
        <is>
          <t>currency</t>
        </is>
      </c>
      <c r="M297" s="40" t="inlineStr"/>
      <c r="N297" s="40" t="inlineStr">
        <is>
          <t>3771.0855066977324</t>
        </is>
      </c>
      <c r="O297" s="40" t="inlineStr">
        <is>
          <t>0</t>
        </is>
      </c>
      <c r="P297" s="40" t="inlineStr"/>
      <c r="Q297" s="40" t="inlineStr">
        <is>
          <t>1</t>
        </is>
      </c>
      <c r="R297" s="40" t="inlineStr">
        <is>
          <t>1</t>
        </is>
      </c>
      <c r="S297" s="40" t="inlineStr"/>
      <c r="T297" s="40" t="inlineStr"/>
      <c r="U297" s="40" t="inlineStr"/>
    </row>
    <row r="298">
      <c r="A298" s="38" t="inlineStr">
        <is>
          <t>CASP_PR_297_v1</t>
        </is>
      </c>
      <c r="B298" s="39" t="inlineStr">
        <is>
          <t>Interest expense on loans and advances from group entities - Loans in FIAT</t>
        </is>
      </c>
      <c r="C298" s="39" t="inlineStr">
        <is>
          <t>Enter Interest expense on loans and advances from group entities - Loans in FIAT in EU/EEA</t>
        </is>
      </c>
      <c r="D298" s="39" t="inlineStr">
        <is>
          <t>Finance Cost</t>
        </is>
      </c>
      <c r="E298" s="39" t="inlineStr">
        <is>
          <t>Prudential</t>
        </is>
      </c>
      <c r="F298" s="39" t="b">
        <v>1</v>
      </c>
      <c r="G298" s="39" t="inlineStr"/>
      <c r="H298" s="39" t="inlineStr">
        <is>
          <t>Always applicable</t>
        </is>
      </c>
      <c r="I298" s="39" t="inlineStr">
        <is>
          <t>Required</t>
        </is>
      </c>
      <c r="J298" s="39" t="inlineStr">
        <is>
          <t>array</t>
        </is>
      </c>
      <c r="K298" s="39" t="inlineStr">
        <is>
          <t>number</t>
        </is>
      </c>
      <c r="L298" s="39" t="inlineStr">
        <is>
          <t>currency</t>
        </is>
      </c>
      <c r="M298" s="39" t="inlineStr"/>
      <c r="N298" s="39" t="inlineStr">
        <is>
          <t>4796.028502232577</t>
        </is>
      </c>
      <c r="O298" s="39" t="inlineStr">
        <is>
          <t>0</t>
        </is>
      </c>
      <c r="P298" s="39" t="inlineStr"/>
      <c r="Q298" s="39" t="inlineStr">
        <is>
          <t>1</t>
        </is>
      </c>
      <c r="R298" s="39" t="inlineStr">
        <is>
          <t>1</t>
        </is>
      </c>
      <c r="S298" s="39" t="inlineStr"/>
      <c r="T298" s="39" t="inlineStr"/>
      <c r="U298" s="39" t="inlineStr"/>
    </row>
    <row r="299">
      <c r="A299" s="26" t="inlineStr">
        <is>
          <t>CASP_PR_298_v1</t>
        </is>
      </c>
      <c r="B299" s="40" t="inlineStr">
        <is>
          <t>Interest expense on loans and advances from group entities - Loans in FIAT</t>
        </is>
      </c>
      <c r="C299" s="40" t="inlineStr">
        <is>
          <t>Enter Interest expense on loans and advances from group entities - Loans in FIAT in RoW</t>
        </is>
      </c>
      <c r="D299" s="40" t="inlineStr">
        <is>
          <t>Finance Cost</t>
        </is>
      </c>
      <c r="E299" s="40" t="inlineStr">
        <is>
          <t>Prudential</t>
        </is>
      </c>
      <c r="F299" s="40" t="b">
        <v>1</v>
      </c>
      <c r="G299" s="40" t="inlineStr"/>
      <c r="H299" s="40" t="inlineStr">
        <is>
          <t>Always applicable</t>
        </is>
      </c>
      <c r="I299" s="40" t="inlineStr">
        <is>
          <t>Required</t>
        </is>
      </c>
      <c r="J299" s="40" t="inlineStr">
        <is>
          <t>array</t>
        </is>
      </c>
      <c r="K299" s="40" t="inlineStr">
        <is>
          <t>number</t>
        </is>
      </c>
      <c r="L299" s="40" t="inlineStr">
        <is>
          <t>currency</t>
        </is>
      </c>
      <c r="M299" s="40" t="inlineStr"/>
      <c r="N299" s="40" t="inlineStr">
        <is>
          <t>4348.676167410859</t>
        </is>
      </c>
      <c r="O299" s="40" t="inlineStr">
        <is>
          <t>0</t>
        </is>
      </c>
      <c r="P299" s="40" t="inlineStr"/>
      <c r="Q299" s="40" t="inlineStr">
        <is>
          <t>1</t>
        </is>
      </c>
      <c r="R299" s="40" t="inlineStr">
        <is>
          <t>1</t>
        </is>
      </c>
      <c r="S299" s="40" t="inlineStr"/>
      <c r="T299" s="40" t="inlineStr"/>
      <c r="U299" s="40" t="inlineStr"/>
    </row>
    <row r="300">
      <c r="A300" s="38" t="inlineStr">
        <is>
          <t>CASP_PR_299_v1</t>
        </is>
      </c>
      <c r="B300" s="39" t="inlineStr">
        <is>
          <t>Interest expense on loans and advances from third-party entities - Loans in FIAT</t>
        </is>
      </c>
      <c r="C300" s="39" t="inlineStr">
        <is>
          <t>Enter Interest expense on loans and advances from third-party entities - Loans in FIAT in Malta</t>
        </is>
      </c>
      <c r="D300" s="39" t="inlineStr">
        <is>
          <t>Finance Cost</t>
        </is>
      </c>
      <c r="E300" s="39" t="inlineStr">
        <is>
          <t>Prudential</t>
        </is>
      </c>
      <c r="F300" s="39" t="b">
        <v>1</v>
      </c>
      <c r="G300" s="39" t="inlineStr"/>
      <c r="H300" s="39" t="inlineStr">
        <is>
          <t>Always applicable</t>
        </is>
      </c>
      <c r="I300" s="39" t="inlineStr">
        <is>
          <t>Required</t>
        </is>
      </c>
      <c r="J300" s="39" t="inlineStr">
        <is>
          <t>array</t>
        </is>
      </c>
      <c r="K300" s="39" t="inlineStr">
        <is>
          <t>number</t>
        </is>
      </c>
      <c r="L300" s="39" t="inlineStr">
        <is>
          <t>currency</t>
        </is>
      </c>
      <c r="M300" s="39" t="inlineStr"/>
      <c r="N300" s="39" t="inlineStr">
        <is>
          <t>6404.558722470287</t>
        </is>
      </c>
      <c r="O300" s="39" t="inlineStr">
        <is>
          <t>0</t>
        </is>
      </c>
      <c r="P300" s="39" t="inlineStr"/>
      <c r="Q300" s="39" t="inlineStr">
        <is>
          <t>1</t>
        </is>
      </c>
      <c r="R300" s="39" t="inlineStr">
        <is>
          <t>1</t>
        </is>
      </c>
      <c r="S300" s="39" t="inlineStr"/>
      <c r="T300" s="39" t="inlineStr"/>
      <c r="U300" s="39" t="inlineStr"/>
    </row>
    <row r="301">
      <c r="A301" s="26" t="inlineStr">
        <is>
          <t>CASP_PR_300_v1</t>
        </is>
      </c>
      <c r="B301" s="40" t="inlineStr">
        <is>
          <t>Interest expense on loans and advances from third-party entities - Loans in FIAT</t>
        </is>
      </c>
      <c r="C301" s="40" t="inlineStr">
        <is>
          <t>Enter Interest expense on loans and advances from third-party entities - Loans in FIAT in EU/EEA</t>
        </is>
      </c>
      <c r="D301" s="40" t="inlineStr">
        <is>
          <t>Finance Cost</t>
        </is>
      </c>
      <c r="E301" s="40" t="inlineStr">
        <is>
          <t>Prudential</t>
        </is>
      </c>
      <c r="F301" s="40" t="b">
        <v>1</v>
      </c>
      <c r="G301" s="40" t="inlineStr"/>
      <c r="H301" s="40" t="inlineStr">
        <is>
          <t>Always applicable</t>
        </is>
      </c>
      <c r="I301" s="40" t="inlineStr">
        <is>
          <t>Required</t>
        </is>
      </c>
      <c r="J301" s="40" t="inlineStr">
        <is>
          <t>array</t>
        </is>
      </c>
      <c r="K301" s="40" t="inlineStr">
        <is>
          <t>number</t>
        </is>
      </c>
      <c r="L301" s="40" t="inlineStr">
        <is>
          <t>currency</t>
        </is>
      </c>
      <c r="M301" s="40" t="inlineStr"/>
      <c r="N301" s="40" t="inlineStr">
        <is>
          <t>9314.852907490096</t>
        </is>
      </c>
      <c r="O301" s="40" t="inlineStr">
        <is>
          <t>0</t>
        </is>
      </c>
      <c r="P301" s="40" t="inlineStr"/>
      <c r="Q301" s="40" t="inlineStr">
        <is>
          <t>1</t>
        </is>
      </c>
      <c r="R301" s="40" t="inlineStr">
        <is>
          <t>1</t>
        </is>
      </c>
      <c r="S301" s="40" t="inlineStr"/>
      <c r="T301" s="40" t="inlineStr"/>
      <c r="U301" s="40" t="inlineStr"/>
    </row>
    <row r="302">
      <c r="A302" s="38" t="inlineStr">
        <is>
          <t>CASP_PR_301_v1</t>
        </is>
      </c>
      <c r="B302" s="39" t="inlineStr">
        <is>
          <t>Interest expense on loans and advances from third-party entities - Loans in FIAT</t>
        </is>
      </c>
      <c r="C302" s="39" t="inlineStr">
        <is>
          <t>Enter Interest expense on loans and advances from third-party entities - Loans in FIAT in RoW</t>
        </is>
      </c>
      <c r="D302" s="39" t="inlineStr">
        <is>
          <t>Finance Cost</t>
        </is>
      </c>
      <c r="E302" s="39" t="inlineStr">
        <is>
          <t>Prudential</t>
        </is>
      </c>
      <c r="F302" s="39" t="b">
        <v>1</v>
      </c>
      <c r="G302" s="39" t="inlineStr"/>
      <c r="H302" s="39" t="inlineStr">
        <is>
          <t>Always applicable</t>
        </is>
      </c>
      <c r="I302" s="39" t="inlineStr">
        <is>
          <t>Required</t>
        </is>
      </c>
      <c r="J302" s="39" t="inlineStr">
        <is>
          <t>array</t>
        </is>
      </c>
      <c r="K302" s="39" t="inlineStr">
        <is>
          <t>number</t>
        </is>
      </c>
      <c r="L302" s="39" t="inlineStr">
        <is>
          <t>currency</t>
        </is>
      </c>
      <c r="M302" s="39" t="inlineStr"/>
      <c r="N302" s="39" t="inlineStr">
        <is>
          <t>9124.950969163365</t>
        </is>
      </c>
      <c r="O302" s="39" t="inlineStr">
        <is>
          <t>0</t>
        </is>
      </c>
      <c r="P302" s="39" t="inlineStr"/>
      <c r="Q302" s="39" t="inlineStr">
        <is>
          <t>1</t>
        </is>
      </c>
      <c r="R302" s="39" t="inlineStr">
        <is>
          <t>1</t>
        </is>
      </c>
      <c r="S302" s="39" t="inlineStr"/>
      <c r="T302" s="39" t="inlineStr"/>
      <c r="U302" s="39" t="inlineStr"/>
    </row>
    <row r="303">
      <c r="A303" s="26" t="inlineStr">
        <is>
          <t>CASP_PR_302_v1</t>
        </is>
      </c>
      <c r="B303" s="40" t="inlineStr">
        <is>
          <t>Details on Interest expense on loans and advances from third-party entities - Loans in FIAT</t>
        </is>
      </c>
      <c r="C303" s="40" t="inlineStr">
        <is>
          <t>Enter Details on Interest expense on loans and advances from third-party entities - Loans in FIAT</t>
        </is>
      </c>
      <c r="D303" s="40" t="inlineStr">
        <is>
          <t>Finance Cost</t>
        </is>
      </c>
      <c r="E303" s="40" t="inlineStr">
        <is>
          <t>Prudential</t>
        </is>
      </c>
      <c r="F303" s="40" t="b">
        <v>0</v>
      </c>
      <c r="G303" s="40" t="inlineStr">
        <is>
          <t>SUM(CASP_PR_299, CASP_PR_300, CASP_PR_301) &gt; 0</t>
        </is>
      </c>
      <c r="H303" s="40" t="inlineStr">
        <is>
          <t>The total of “Interest expense on loans and advances from third-party entities - Loans in FIAT” (CASP_PR_299), “Interest expense on loans and advances from third-party entities - Loans in FIAT” (CASP_PR_300), “Interest expense on loans and advances from third-party entities - Loans in FIAT” (CASP_PR_301) is greater than 0</t>
        </is>
      </c>
      <c r="I303" s="40" t="inlineStr">
        <is>
          <t>Conditional</t>
        </is>
      </c>
      <c r="J303" s="40" t="inlineStr">
        <is>
          <t>string</t>
        </is>
      </c>
      <c r="K303" s="40" t="inlineStr"/>
      <c r="L303" s="40" t="inlineStr"/>
      <c r="M303" s="40" t="inlineStr"/>
      <c r="N303" s="40" t="inlineStr">
        <is>
          <t>This is a result of miscellaneous operational items not arising in the ordinary course of business activities</t>
        </is>
      </c>
      <c r="O303" s="40" t="inlineStr"/>
      <c r="P303" s="40" t="inlineStr"/>
      <c r="Q303" s="40" t="inlineStr"/>
      <c r="R303" s="40" t="inlineStr"/>
      <c r="S303" s="40" t="inlineStr"/>
      <c r="T303" s="40" t="inlineStr"/>
      <c r="U303" s="40" t="inlineStr"/>
    </row>
    <row r="304">
      <c r="A304" s="38" t="inlineStr">
        <is>
          <t>CASP_PR_303_v1</t>
        </is>
      </c>
      <c r="B304" s="39" t="inlineStr">
        <is>
          <t>Interest expense on loans and advances from group entities - Loans in Crypto</t>
        </is>
      </c>
      <c r="C304" s="39" t="inlineStr">
        <is>
          <t>Enter Interest expense on loans and advances from group entities - Loans in Crypto in Malta</t>
        </is>
      </c>
      <c r="D304" s="39" t="inlineStr">
        <is>
          <t>Finance Cost</t>
        </is>
      </c>
      <c r="E304" s="39" t="inlineStr">
        <is>
          <t>Prudential</t>
        </is>
      </c>
      <c r="F304" s="39" t="b">
        <v>1</v>
      </c>
      <c r="G304" s="39" t="inlineStr"/>
      <c r="H304" s="39" t="inlineStr">
        <is>
          <t>Always applicable</t>
        </is>
      </c>
      <c r="I304" s="39" t="inlineStr">
        <is>
          <t>Required</t>
        </is>
      </c>
      <c r="J304" s="39" t="inlineStr">
        <is>
          <t>array</t>
        </is>
      </c>
      <c r="K304" s="39" t="inlineStr">
        <is>
          <t>number</t>
        </is>
      </c>
      <c r="L304" s="39" t="inlineStr">
        <is>
          <t>currency</t>
        </is>
      </c>
      <c r="M304" s="39" t="inlineStr"/>
      <c r="N304" s="39" t="inlineStr">
        <is>
          <t>356.5</t>
        </is>
      </c>
      <c r="O304" s="39" t="inlineStr">
        <is>
          <t>0</t>
        </is>
      </c>
      <c r="P304" s="39" t="inlineStr"/>
      <c r="Q304" s="39" t="inlineStr">
        <is>
          <t>1</t>
        </is>
      </c>
      <c r="R304" s="39" t="inlineStr">
        <is>
          <t>1</t>
        </is>
      </c>
      <c r="S304" s="39" t="inlineStr"/>
      <c r="T304" s="39" t="inlineStr"/>
      <c r="U304" s="39" t="inlineStr"/>
    </row>
    <row r="305">
      <c r="A305" s="26" t="inlineStr">
        <is>
          <t>CASP_PR_304_v1</t>
        </is>
      </c>
      <c r="B305" s="40" t="inlineStr">
        <is>
          <t>Interest expense on loans and advances from group entities - Loans in Crypto</t>
        </is>
      </c>
      <c r="C305" s="40" t="inlineStr">
        <is>
          <t>Enter Interest expense on loans and advances from group entities - Loans in Crypto in EU/EEA</t>
        </is>
      </c>
      <c r="D305" s="40" t="inlineStr">
        <is>
          <t>Finance Cost</t>
        </is>
      </c>
      <c r="E305" s="40" t="inlineStr">
        <is>
          <t>Prudential</t>
        </is>
      </c>
      <c r="F305" s="40" t="b">
        <v>1</v>
      </c>
      <c r="G305" s="40" t="inlineStr"/>
      <c r="H305" s="40" t="inlineStr">
        <is>
          <t>Always applicable</t>
        </is>
      </c>
      <c r="I305" s="40" t="inlineStr">
        <is>
          <t>Required</t>
        </is>
      </c>
      <c r="J305" s="40" t="inlineStr">
        <is>
          <t>array</t>
        </is>
      </c>
      <c r="K305" s="40" t="inlineStr">
        <is>
          <t>number</t>
        </is>
      </c>
      <c r="L305" s="40" t="inlineStr">
        <is>
          <t>currency</t>
        </is>
      </c>
      <c r="M305" s="40" t="inlineStr"/>
      <c r="N305" s="40" t="inlineStr">
        <is>
          <t>7235.833333333333</t>
        </is>
      </c>
      <c r="O305" s="40" t="inlineStr">
        <is>
          <t>0</t>
        </is>
      </c>
      <c r="P305" s="40" t="inlineStr"/>
      <c r="Q305" s="40" t="inlineStr">
        <is>
          <t>1</t>
        </is>
      </c>
      <c r="R305" s="40" t="inlineStr">
        <is>
          <t>1</t>
        </is>
      </c>
      <c r="S305" s="40" t="inlineStr"/>
      <c r="T305" s="40" t="inlineStr"/>
      <c r="U305" s="40" t="inlineStr"/>
    </row>
    <row r="306">
      <c r="A306" s="38" t="inlineStr">
        <is>
          <t>CASP_PR_305_v1</t>
        </is>
      </c>
      <c r="B306" s="39" t="inlineStr">
        <is>
          <t>Interest expense on loans and advances from group entities - Loans in Crypto</t>
        </is>
      </c>
      <c r="C306" s="39" t="inlineStr">
        <is>
          <t>Enter Interest expense on loans and advances from group entities - Loans in Crypto in RoW</t>
        </is>
      </c>
      <c r="D306" s="39" t="inlineStr">
        <is>
          <t>Finance Cost</t>
        </is>
      </c>
      <c r="E306" s="39" t="inlineStr">
        <is>
          <t>Prudential</t>
        </is>
      </c>
      <c r="F306" s="39" t="b">
        <v>1</v>
      </c>
      <c r="G306" s="39" t="inlineStr"/>
      <c r="H306" s="39" t="inlineStr">
        <is>
          <t>Always applicable</t>
        </is>
      </c>
      <c r="I306" s="39" t="inlineStr">
        <is>
          <t>Required</t>
        </is>
      </c>
      <c r="J306" s="39" t="inlineStr">
        <is>
          <t>array</t>
        </is>
      </c>
      <c r="K306" s="39" t="inlineStr">
        <is>
          <t>number</t>
        </is>
      </c>
      <c r="L306" s="39" t="inlineStr">
        <is>
          <t>currency</t>
        </is>
      </c>
      <c r="M306" s="39" t="inlineStr"/>
      <c r="N306" s="39" t="inlineStr">
        <is>
          <t>9228.944444444445</t>
        </is>
      </c>
      <c r="O306" s="39" t="inlineStr">
        <is>
          <t>0</t>
        </is>
      </c>
      <c r="P306" s="39" t="inlineStr"/>
      <c r="Q306" s="39" t="inlineStr">
        <is>
          <t>1</t>
        </is>
      </c>
      <c r="R306" s="39" t="inlineStr">
        <is>
          <t>1</t>
        </is>
      </c>
      <c r="S306" s="39" t="inlineStr"/>
      <c r="T306" s="39" t="inlineStr"/>
      <c r="U306" s="39" t="inlineStr"/>
    </row>
    <row r="307">
      <c r="A307" s="26" t="inlineStr">
        <is>
          <t>CASP_PR_306_v1</t>
        </is>
      </c>
      <c r="B307" s="40" t="inlineStr">
        <is>
          <t>Interest expense on loans and advances from third-party entities - Loans in Crypto</t>
        </is>
      </c>
      <c r="C307" s="40" t="inlineStr">
        <is>
          <t>Enter Interest expense on loans and advances from third-party entities - Loans in Crypto in Malta</t>
        </is>
      </c>
      <c r="D307" s="40" t="inlineStr">
        <is>
          <t>Finance Cost</t>
        </is>
      </c>
      <c r="E307" s="40" t="inlineStr">
        <is>
          <t>Prudential</t>
        </is>
      </c>
      <c r="F307" s="40" t="b">
        <v>1</v>
      </c>
      <c r="G307" s="40" t="inlineStr"/>
      <c r="H307" s="40" t="inlineStr">
        <is>
          <t>Always applicable</t>
        </is>
      </c>
      <c r="I307" s="40" t="inlineStr">
        <is>
          <t>Required</t>
        </is>
      </c>
      <c r="J307" s="40" t="inlineStr">
        <is>
          <t>array</t>
        </is>
      </c>
      <c r="K307" s="40" t="inlineStr">
        <is>
          <t>number</t>
        </is>
      </c>
      <c r="L307" s="40" t="inlineStr">
        <is>
          <t>currency</t>
        </is>
      </c>
      <c r="M307" s="40" t="inlineStr"/>
      <c r="N307" s="40" t="inlineStr">
        <is>
          <t>10932.314814814816</t>
        </is>
      </c>
      <c r="O307" s="40" t="inlineStr">
        <is>
          <t>0</t>
        </is>
      </c>
      <c r="P307" s="40" t="inlineStr"/>
      <c r="Q307" s="40" t="inlineStr">
        <is>
          <t>1</t>
        </is>
      </c>
      <c r="R307" s="40" t="inlineStr">
        <is>
          <t>1</t>
        </is>
      </c>
      <c r="S307" s="40" t="inlineStr"/>
      <c r="T307" s="40" t="inlineStr"/>
      <c r="U307" s="40" t="inlineStr"/>
    </row>
    <row r="308">
      <c r="A308" s="38" t="inlineStr">
        <is>
          <t>CASP_PR_307_v1</t>
        </is>
      </c>
      <c r="B308" s="39" t="inlineStr">
        <is>
          <t>Interest expense on loans and advances from third-party entities - Loans in Crypto</t>
        </is>
      </c>
      <c r="C308" s="39" t="inlineStr">
        <is>
          <t>Enter Interest expense on loans and advances from third-party entities - Loans in Crypto in EU/EEA</t>
        </is>
      </c>
      <c r="D308" s="39" t="inlineStr">
        <is>
          <t>Finance Cost</t>
        </is>
      </c>
      <c r="E308" s="39" t="inlineStr">
        <is>
          <t>Prudential</t>
        </is>
      </c>
      <c r="F308" s="39" t="b">
        <v>1</v>
      </c>
      <c r="G308" s="39" t="inlineStr"/>
      <c r="H308" s="39" t="inlineStr">
        <is>
          <t>Always applicable</t>
        </is>
      </c>
      <c r="I308" s="39" t="inlineStr">
        <is>
          <t>Required</t>
        </is>
      </c>
      <c r="J308" s="39" t="inlineStr">
        <is>
          <t>array</t>
        </is>
      </c>
      <c r="K308" s="39" t="inlineStr">
        <is>
          <t>number</t>
        </is>
      </c>
      <c r="L308" s="39" t="inlineStr">
        <is>
          <t>currency</t>
        </is>
      </c>
      <c r="M308" s="39" t="inlineStr"/>
      <c r="N308" s="39" t="inlineStr">
        <is>
          <t>10984.104938271605</t>
        </is>
      </c>
      <c r="O308" s="39" t="inlineStr">
        <is>
          <t>0</t>
        </is>
      </c>
      <c r="P308" s="39" t="inlineStr"/>
      <c r="Q308" s="39" t="inlineStr">
        <is>
          <t>1</t>
        </is>
      </c>
      <c r="R308" s="39" t="inlineStr">
        <is>
          <t>1</t>
        </is>
      </c>
      <c r="S308" s="39" t="inlineStr"/>
      <c r="T308" s="39" t="inlineStr"/>
      <c r="U308" s="39" t="inlineStr"/>
    </row>
    <row r="309">
      <c r="A309" s="26" t="inlineStr">
        <is>
          <t>CASP_PR_308_v1</t>
        </is>
      </c>
      <c r="B309" s="40" t="inlineStr">
        <is>
          <t>Interest expense on loans and advances from third-party entities - Loans in Crypto</t>
        </is>
      </c>
      <c r="C309" s="40" t="inlineStr">
        <is>
          <t>Enter Interest expense on loans and advances from third-party entities - Loans in Crypto in RoW</t>
        </is>
      </c>
      <c r="D309" s="40" t="inlineStr">
        <is>
          <t>Finance Cost</t>
        </is>
      </c>
      <c r="E309" s="40" t="inlineStr">
        <is>
          <t>Prudential</t>
        </is>
      </c>
      <c r="F309" s="40" t="b">
        <v>1</v>
      </c>
      <c r="G309" s="40" t="inlineStr"/>
      <c r="H309" s="40" t="inlineStr">
        <is>
          <t>Always applicable</t>
        </is>
      </c>
      <c r="I309" s="40" t="inlineStr">
        <is>
          <t>Required</t>
        </is>
      </c>
      <c r="J309" s="40" t="inlineStr">
        <is>
          <t>array</t>
        </is>
      </c>
      <c r="K309" s="40" t="inlineStr">
        <is>
          <t>number</t>
        </is>
      </c>
      <c r="L309" s="40" t="inlineStr">
        <is>
          <t>currency</t>
        </is>
      </c>
      <c r="M309" s="40" t="inlineStr"/>
      <c r="N309" s="40" t="inlineStr">
        <is>
          <t>4148.368312757202</t>
        </is>
      </c>
      <c r="O309" s="40" t="inlineStr">
        <is>
          <t>0</t>
        </is>
      </c>
      <c r="P309" s="40" t="inlineStr"/>
      <c r="Q309" s="40" t="inlineStr">
        <is>
          <t>1</t>
        </is>
      </c>
      <c r="R309" s="40" t="inlineStr">
        <is>
          <t>1</t>
        </is>
      </c>
      <c r="S309" s="40" t="inlineStr"/>
      <c r="T309" s="40" t="inlineStr"/>
      <c r="U309" s="40" t="inlineStr"/>
    </row>
    <row r="310">
      <c r="A310" s="38" t="inlineStr">
        <is>
          <t>CASP_PR_309_v1</t>
        </is>
      </c>
      <c r="B310" s="39" t="inlineStr">
        <is>
          <t>Details on Interest expense on loans and advances from third-party entities - Loans in Crypto</t>
        </is>
      </c>
      <c r="C310" s="39" t="inlineStr">
        <is>
          <t>Enter Details on Interest expense on loans and advances from third-party entities - Loans in Crypto</t>
        </is>
      </c>
      <c r="D310" s="39" t="inlineStr">
        <is>
          <t>Finance Cost</t>
        </is>
      </c>
      <c r="E310" s="39" t="inlineStr">
        <is>
          <t>Prudential</t>
        </is>
      </c>
      <c r="F310" s="39" t="b">
        <v>0</v>
      </c>
      <c r="G310" s="39" t="inlineStr">
        <is>
          <t>SUM(CASP_PR_306, CASP_PR_307, CASP_PR_308) &gt; 0</t>
        </is>
      </c>
      <c r="H310" s="39" t="inlineStr">
        <is>
          <t>The total of “Interest expense on loans and advances from third-party entities - Loans in Crypto” (CASP_PR_306), “Interest expense on loans and advances from third-party entities - Loans in Crypto” (CASP_PR_307), “Interest expense on loans and advances from third-party entities - Loans in Crypto” (CASP_PR_308) is greater than 0</t>
        </is>
      </c>
      <c r="I310" s="39" t="inlineStr">
        <is>
          <t>Conditional</t>
        </is>
      </c>
      <c r="J310" s="39" t="inlineStr">
        <is>
          <t>string</t>
        </is>
      </c>
      <c r="K310" s="39" t="inlineStr"/>
      <c r="L310" s="39" t="inlineStr"/>
      <c r="M310" s="39" t="inlineStr"/>
      <c r="N310" s="39" t="inlineStr">
        <is>
          <t>This is a result of miscellaneous operational items not arising in the ordinary course of business activities</t>
        </is>
      </c>
      <c r="O310" s="39" t="inlineStr"/>
      <c r="P310" s="39" t="inlineStr"/>
      <c r="Q310" s="39" t="inlineStr"/>
      <c r="R310" s="39" t="inlineStr"/>
      <c r="S310" s="39" t="inlineStr"/>
      <c r="T310" s="39" t="inlineStr"/>
      <c r="U310" s="39" t="inlineStr"/>
    </row>
    <row r="311">
      <c r="A311" s="26" t="inlineStr">
        <is>
          <t>CASP_PR_310_v1</t>
        </is>
      </c>
      <c r="B311" s="40" t="inlineStr">
        <is>
          <t>Other remaining finance costs</t>
        </is>
      </c>
      <c r="C311" s="40" t="inlineStr">
        <is>
          <t>Enter Other remaining finance costs in Malta</t>
        </is>
      </c>
      <c r="D311" s="40" t="inlineStr">
        <is>
          <t>Finance Cost</t>
        </is>
      </c>
      <c r="E311" s="40" t="inlineStr">
        <is>
          <t>Prudential</t>
        </is>
      </c>
      <c r="F311" s="40" t="b">
        <v>1</v>
      </c>
      <c r="G311" s="40" t="inlineStr"/>
      <c r="H311" s="40" t="inlineStr">
        <is>
          <t>Always applicable</t>
        </is>
      </c>
      <c r="I311" s="40" t="inlineStr">
        <is>
          <t>Required</t>
        </is>
      </c>
      <c r="J311" s="40" t="inlineStr">
        <is>
          <t>array</t>
        </is>
      </c>
      <c r="K311" s="40" t="inlineStr">
        <is>
          <t>number</t>
        </is>
      </c>
      <c r="L311" s="40" t="inlineStr">
        <is>
          <t>currency</t>
        </is>
      </c>
      <c r="M311" s="40" t="inlineStr"/>
      <c r="N311" s="40" t="inlineStr">
        <is>
          <t>355.3</t>
        </is>
      </c>
      <c r="O311" s="40" t="inlineStr">
        <is>
          <t>0</t>
        </is>
      </c>
      <c r="P311" s="40" t="inlineStr"/>
      <c r="Q311" s="40" t="inlineStr">
        <is>
          <t>1</t>
        </is>
      </c>
      <c r="R311" s="40" t="inlineStr">
        <is>
          <t>1</t>
        </is>
      </c>
      <c r="S311" s="40" t="inlineStr"/>
      <c r="T311" s="40" t="inlineStr"/>
      <c r="U311" s="40" t="inlineStr"/>
    </row>
    <row r="312">
      <c r="A312" s="38" t="inlineStr">
        <is>
          <t>CASP_PR_311_v1</t>
        </is>
      </c>
      <c r="B312" s="39" t="inlineStr">
        <is>
          <t>Other remaining finance costs</t>
        </is>
      </c>
      <c r="C312" s="39" t="inlineStr">
        <is>
          <t>Enter Other remaining finance costs in EU/EEA</t>
        </is>
      </c>
      <c r="D312" s="39" t="inlineStr">
        <is>
          <t>Finance Cost</t>
        </is>
      </c>
      <c r="E312" s="39" t="inlineStr">
        <is>
          <t>Prudential</t>
        </is>
      </c>
      <c r="F312" s="39" t="b">
        <v>1</v>
      </c>
      <c r="G312" s="39" t="inlineStr"/>
      <c r="H312" s="39" t="inlineStr">
        <is>
          <t>Always applicable</t>
        </is>
      </c>
      <c r="I312" s="39" t="inlineStr">
        <is>
          <t>Required</t>
        </is>
      </c>
      <c r="J312" s="39" t="inlineStr">
        <is>
          <t>array</t>
        </is>
      </c>
      <c r="K312" s="39" t="inlineStr">
        <is>
          <t>number</t>
        </is>
      </c>
      <c r="L312" s="39" t="inlineStr">
        <is>
          <t>currency</t>
        </is>
      </c>
      <c r="M312" s="39" t="inlineStr"/>
      <c r="N312" s="39" t="inlineStr">
        <is>
          <t>4663.5</t>
        </is>
      </c>
      <c r="O312" s="39" t="inlineStr">
        <is>
          <t>0</t>
        </is>
      </c>
      <c r="P312" s="39" t="inlineStr"/>
      <c r="Q312" s="39" t="inlineStr">
        <is>
          <t>1</t>
        </is>
      </c>
      <c r="R312" s="39" t="inlineStr">
        <is>
          <t>1</t>
        </is>
      </c>
      <c r="S312" s="39" t="inlineStr"/>
      <c r="T312" s="39" t="inlineStr"/>
      <c r="U312" s="39" t="inlineStr"/>
    </row>
    <row r="313">
      <c r="A313" s="26" t="inlineStr">
        <is>
          <t>CASP_PR_312_v1</t>
        </is>
      </c>
      <c r="B313" s="40" t="inlineStr">
        <is>
          <t>Other remaining finance costs</t>
        </is>
      </c>
      <c r="C313" s="40" t="inlineStr">
        <is>
          <t>Enter Other remaining finance costs in RoW</t>
        </is>
      </c>
      <c r="D313" s="40" t="inlineStr">
        <is>
          <t>Finance Cost</t>
        </is>
      </c>
      <c r="E313" s="40" t="inlineStr">
        <is>
          <t>Prudential</t>
        </is>
      </c>
      <c r="F313" s="40" t="b">
        <v>1</v>
      </c>
      <c r="G313" s="40" t="inlineStr"/>
      <c r="H313" s="40" t="inlineStr">
        <is>
          <t>Always applicable</t>
        </is>
      </c>
      <c r="I313" s="40" t="inlineStr">
        <is>
          <t>Required</t>
        </is>
      </c>
      <c r="J313" s="40" t="inlineStr">
        <is>
          <t>array</t>
        </is>
      </c>
      <c r="K313" s="40" t="inlineStr">
        <is>
          <t>number</t>
        </is>
      </c>
      <c r="L313" s="40" t="inlineStr">
        <is>
          <t>currency</t>
        </is>
      </c>
      <c r="M313" s="40" t="inlineStr"/>
      <c r="N313" s="40" t="inlineStr">
        <is>
          <t>3623.3</t>
        </is>
      </c>
      <c r="O313" s="40" t="inlineStr">
        <is>
          <t>0</t>
        </is>
      </c>
      <c r="P313" s="40" t="inlineStr"/>
      <c r="Q313" s="40" t="inlineStr">
        <is>
          <t>1</t>
        </is>
      </c>
      <c r="R313" s="40" t="inlineStr">
        <is>
          <t>1</t>
        </is>
      </c>
      <c r="S313" s="40" t="inlineStr"/>
      <c r="T313" s="40" t="inlineStr"/>
      <c r="U313" s="40" t="inlineStr"/>
    </row>
    <row r="314">
      <c r="A314" s="38" t="inlineStr">
        <is>
          <t>CASP_PR_313_v1</t>
        </is>
      </c>
      <c r="B314" s="39" t="inlineStr">
        <is>
          <t>Details of Other remaining finance costs</t>
        </is>
      </c>
      <c r="C314" s="39" t="inlineStr">
        <is>
          <t>Enter Details of Other remaining finance costs</t>
        </is>
      </c>
      <c r="D314" s="39" t="inlineStr">
        <is>
          <t>Finance Cost</t>
        </is>
      </c>
      <c r="E314" s="39" t="inlineStr">
        <is>
          <t>Prudential</t>
        </is>
      </c>
      <c r="F314" s="39" t="b">
        <v>0</v>
      </c>
      <c r="G314" s="39" t="inlineStr">
        <is>
          <t>SUM(CASP_PR_310, CASP_PR_311, CASP_PR_312) &gt; 0</t>
        </is>
      </c>
      <c r="H314" s="39" t="inlineStr">
        <is>
          <t>The total of “Other remaining finance costs” (CASP_PR_310), “Other remaining finance costs” (CASP_PR_311), “Other remaining finance costs” (CASP_PR_312) is greater than 0</t>
        </is>
      </c>
      <c r="I314" s="39" t="inlineStr">
        <is>
          <t>Conditional</t>
        </is>
      </c>
      <c r="J314" s="39" t="inlineStr">
        <is>
          <t>string</t>
        </is>
      </c>
      <c r="K314" s="39" t="inlineStr"/>
      <c r="L314" s="39" t="inlineStr"/>
      <c r="M314" s="39" t="inlineStr"/>
      <c r="N314" s="39" t="inlineStr">
        <is>
          <t>This is a result of miscellaneous operational items not arising in the ordinary course of business activities</t>
        </is>
      </c>
      <c r="O314" s="39" t="inlineStr"/>
      <c r="P314" s="39" t="inlineStr"/>
      <c r="Q314" s="39" t="inlineStr"/>
      <c r="R314" s="39" t="inlineStr"/>
      <c r="S314" s="39" t="inlineStr"/>
      <c r="T314" s="39" t="inlineStr"/>
      <c r="U314" s="39" t="inlineStr"/>
    </row>
    <row r="315">
      <c r="A315" s="26" t="inlineStr">
        <is>
          <t>CASP_PR_314_v1</t>
        </is>
      </c>
      <c r="B315" s="40" t="inlineStr">
        <is>
          <t>Taxation for the Year</t>
        </is>
      </c>
      <c r="C315" s="40" t="inlineStr">
        <is>
          <t>Enter Taxation for the Year in Malta</t>
        </is>
      </c>
      <c r="D315" s="40" t="inlineStr">
        <is>
          <t>Other Expenses</t>
        </is>
      </c>
      <c r="E315" s="40" t="inlineStr">
        <is>
          <t>Prudential</t>
        </is>
      </c>
      <c r="F315" s="40" t="b">
        <v>1</v>
      </c>
      <c r="G315" s="40" t="inlineStr"/>
      <c r="H315" s="40" t="inlineStr">
        <is>
          <t>Always applicable</t>
        </is>
      </c>
      <c r="I315" s="40" t="inlineStr">
        <is>
          <t>Required</t>
        </is>
      </c>
      <c r="J315" s="40" t="inlineStr">
        <is>
          <t>array</t>
        </is>
      </c>
      <c r="K315" s="40" t="inlineStr">
        <is>
          <t>number</t>
        </is>
      </c>
      <c r="L315" s="40" t="inlineStr">
        <is>
          <t>currency</t>
        </is>
      </c>
      <c r="M315" s="40" t="inlineStr"/>
      <c r="N315" s="40" t="inlineStr">
        <is>
          <t>4525.3</t>
        </is>
      </c>
      <c r="O315" s="40" t="inlineStr">
        <is>
          <t>0</t>
        </is>
      </c>
      <c r="P315" s="40" t="inlineStr"/>
      <c r="Q315" s="40" t="inlineStr">
        <is>
          <t>1</t>
        </is>
      </c>
      <c r="R315" s="40" t="inlineStr">
        <is>
          <t>1</t>
        </is>
      </c>
      <c r="S315" s="40" t="inlineStr"/>
      <c r="T315" s="40" t="inlineStr"/>
      <c r="U315" s="40" t="inlineStr"/>
    </row>
    <row r="316">
      <c r="A316" s="38" t="inlineStr">
        <is>
          <t>CASP_PR_315_v1</t>
        </is>
      </c>
      <c r="B316" s="39" t="inlineStr">
        <is>
          <t>Taxation for the Year</t>
        </is>
      </c>
      <c r="C316" s="39" t="inlineStr">
        <is>
          <t>Enter Taxation for the Year in EU/EEA</t>
        </is>
      </c>
      <c r="D316" s="39" t="inlineStr">
        <is>
          <t>Other Expenses</t>
        </is>
      </c>
      <c r="E316" s="39" t="inlineStr">
        <is>
          <t>Prudential</t>
        </is>
      </c>
      <c r="F316" s="39" t="b">
        <v>1</v>
      </c>
      <c r="G316" s="39" t="inlineStr"/>
      <c r="H316" s="39" t="inlineStr">
        <is>
          <t>Always applicable</t>
        </is>
      </c>
      <c r="I316" s="39" t="inlineStr">
        <is>
          <t>Required</t>
        </is>
      </c>
      <c r="J316" s="39" t="inlineStr">
        <is>
          <t>array</t>
        </is>
      </c>
      <c r="K316" s="39" t="inlineStr">
        <is>
          <t>number</t>
        </is>
      </c>
      <c r="L316" s="39" t="inlineStr">
        <is>
          <t>currency</t>
        </is>
      </c>
      <c r="M316" s="39" t="inlineStr"/>
      <c r="N316" s="39" t="inlineStr">
        <is>
          <t>3632.3</t>
        </is>
      </c>
      <c r="O316" s="39" t="inlineStr">
        <is>
          <t>0</t>
        </is>
      </c>
      <c r="P316" s="39" t="inlineStr"/>
      <c r="Q316" s="39" t="inlineStr">
        <is>
          <t>1</t>
        </is>
      </c>
      <c r="R316" s="39" t="inlineStr">
        <is>
          <t>1</t>
        </is>
      </c>
      <c r="S316" s="39" t="inlineStr"/>
      <c r="T316" s="39" t="inlineStr"/>
      <c r="U316" s="39" t="inlineStr"/>
    </row>
    <row r="317">
      <c r="A317" s="26" t="inlineStr">
        <is>
          <t>CASP_PR_316_v1</t>
        </is>
      </c>
      <c r="B317" s="40" t="inlineStr">
        <is>
          <t>Taxation for the Year</t>
        </is>
      </c>
      <c r="C317" s="40" t="inlineStr">
        <is>
          <t>Enter Taxation for the Year in RoW</t>
        </is>
      </c>
      <c r="D317" s="40" t="inlineStr">
        <is>
          <t>Other Expenses</t>
        </is>
      </c>
      <c r="E317" s="40" t="inlineStr">
        <is>
          <t>Prudential</t>
        </is>
      </c>
      <c r="F317" s="40" t="b">
        <v>1</v>
      </c>
      <c r="G317" s="40" t="inlineStr"/>
      <c r="H317" s="40" t="inlineStr">
        <is>
          <t>Always applicable</t>
        </is>
      </c>
      <c r="I317" s="40" t="inlineStr">
        <is>
          <t>Required</t>
        </is>
      </c>
      <c r="J317" s="40" t="inlineStr">
        <is>
          <t>array</t>
        </is>
      </c>
      <c r="K317" s="40" t="inlineStr">
        <is>
          <t>number</t>
        </is>
      </c>
      <c r="L317" s="40" t="inlineStr">
        <is>
          <t>currency</t>
        </is>
      </c>
      <c r="M317" s="40" t="inlineStr"/>
      <c r="N317" s="40" t="inlineStr">
        <is>
          <t>463.4</t>
        </is>
      </c>
      <c r="O317" s="40" t="inlineStr">
        <is>
          <t>0</t>
        </is>
      </c>
      <c r="P317" s="40" t="inlineStr"/>
      <c r="Q317" s="40" t="inlineStr">
        <is>
          <t>1</t>
        </is>
      </c>
      <c r="R317" s="40" t="inlineStr">
        <is>
          <t>1</t>
        </is>
      </c>
      <c r="S317" s="40" t="inlineStr"/>
      <c r="T317" s="40" t="inlineStr"/>
      <c r="U317" s="40" t="inlineStr"/>
    </row>
    <row r="318">
      <c r="A318" s="38" t="inlineStr">
        <is>
          <t>CASP_PR_317_v1</t>
        </is>
      </c>
      <c r="B318" s="39" t="inlineStr">
        <is>
          <t>Gain/Loss on revaluation of intangible assets</t>
        </is>
      </c>
      <c r="C318" s="39" t="inlineStr">
        <is>
          <t>Enter Gain/Loss on revaluation of intangible assets.
Provide a Positive Number for Gains and a Negative Number for Losses.</t>
        </is>
      </c>
      <c r="D318" s="39" t="inlineStr">
        <is>
          <t>Statement of Other Comprehensive Income</t>
        </is>
      </c>
      <c r="E318" s="39" t="inlineStr">
        <is>
          <t>Prudential</t>
        </is>
      </c>
      <c r="F318" s="39" t="b">
        <v>1</v>
      </c>
      <c r="G318" s="39" t="inlineStr"/>
      <c r="H318" s="39" t="inlineStr">
        <is>
          <t>Always applicable</t>
        </is>
      </c>
      <c r="I318" s="39" t="inlineStr">
        <is>
          <t>Required</t>
        </is>
      </c>
      <c r="J318" s="39" t="inlineStr">
        <is>
          <t>number</t>
        </is>
      </c>
      <c r="K318" s="39" t="inlineStr"/>
      <c r="L318" s="39" t="inlineStr">
        <is>
          <t>currency</t>
        </is>
      </c>
      <c r="M318" s="39" t="inlineStr"/>
      <c r="N318" s="39" t="inlineStr">
        <is>
          <t>2011</t>
        </is>
      </c>
      <c r="O318" s="39" t="inlineStr"/>
      <c r="P318" s="39" t="inlineStr"/>
      <c r="Q318" s="39" t="inlineStr"/>
      <c r="R318" s="39" t="inlineStr"/>
      <c r="S318" s="39" t="inlineStr"/>
      <c r="T318" s="39" t="inlineStr"/>
      <c r="U318" s="39" t="inlineStr"/>
    </row>
    <row r="319">
      <c r="A319" s="26" t="inlineStr">
        <is>
          <t>CASP_PR_318_v1</t>
        </is>
      </c>
      <c r="B319" s="40" t="inlineStr">
        <is>
          <t>Gain/Loss on revaluation of fixed assets</t>
        </is>
      </c>
      <c r="C319" s="40" t="inlineStr">
        <is>
          <t>Enter Gain/Loss on revaluation of fixed assets.
Provide a Positive Number for Gains and a Negative Number for Losses.</t>
        </is>
      </c>
      <c r="D319" s="40" t="inlineStr">
        <is>
          <t>Statement of Other Comprehensive Income</t>
        </is>
      </c>
      <c r="E319" s="40" t="inlineStr">
        <is>
          <t>Prudential</t>
        </is>
      </c>
      <c r="F319" s="40" t="b">
        <v>1</v>
      </c>
      <c r="G319" s="40" t="inlineStr"/>
      <c r="H319" s="40" t="inlineStr">
        <is>
          <t>Always applicable</t>
        </is>
      </c>
      <c r="I319" s="40" t="inlineStr">
        <is>
          <t>Required</t>
        </is>
      </c>
      <c r="J319" s="40" t="inlineStr">
        <is>
          <t>number</t>
        </is>
      </c>
      <c r="K319" s="40" t="inlineStr"/>
      <c r="L319" s="40" t="inlineStr">
        <is>
          <t>currency</t>
        </is>
      </c>
      <c r="M319" s="40" t="inlineStr"/>
      <c r="N319" s="40" t="inlineStr">
        <is>
          <t>9111.322580645161</t>
        </is>
      </c>
      <c r="O319" s="40" t="inlineStr"/>
      <c r="P319" s="40" t="inlineStr"/>
      <c r="Q319" s="40" t="inlineStr"/>
      <c r="R319" s="40" t="inlineStr"/>
      <c r="S319" s="40" t="inlineStr"/>
      <c r="T319" s="40" t="inlineStr"/>
      <c r="U319" s="40" t="inlineStr"/>
    </row>
    <row r="320">
      <c r="A320" s="38" t="inlineStr">
        <is>
          <t>CASP_PR_319_v1</t>
        </is>
      </c>
      <c r="B320" s="39" t="inlineStr">
        <is>
          <t>Unrealised gain/loss on financial assets measured at fair value through other comprehensive income</t>
        </is>
      </c>
      <c r="C320" s="39" t="inlineStr">
        <is>
          <t>Enter Unrealised gain/loss on financial assets measured at fair value through other comprehensive income.
Provide a Positive Number for Gains and a Negative Number for Losses.</t>
        </is>
      </c>
      <c r="D320" s="39" t="inlineStr">
        <is>
          <t>Statement of Other Comprehensive Income</t>
        </is>
      </c>
      <c r="E320" s="39" t="inlineStr">
        <is>
          <t>Prudential</t>
        </is>
      </c>
      <c r="F320" s="39" t="b">
        <v>1</v>
      </c>
      <c r="G320" s="39" t="inlineStr"/>
      <c r="H320" s="39" t="inlineStr">
        <is>
          <t>Always applicable</t>
        </is>
      </c>
      <c r="I320" s="39" t="inlineStr">
        <is>
          <t>Required</t>
        </is>
      </c>
      <c r="J320" s="39" t="inlineStr">
        <is>
          <t>number</t>
        </is>
      </c>
      <c r="K320" s="39" t="inlineStr"/>
      <c r="L320" s="39" t="inlineStr">
        <is>
          <t>currency</t>
        </is>
      </c>
      <c r="M320" s="39" t="inlineStr"/>
      <c r="N320" s="39" t="inlineStr">
        <is>
          <t>9568.645161290322</t>
        </is>
      </c>
      <c r="O320" s="39" t="inlineStr"/>
      <c r="P320" s="39" t="inlineStr"/>
      <c r="Q320" s="39" t="inlineStr"/>
      <c r="R320" s="39" t="inlineStr"/>
      <c r="S320" s="39" t="inlineStr"/>
      <c r="T320" s="39" t="inlineStr"/>
      <c r="U320" s="39" t="inlineStr"/>
    </row>
    <row r="321">
      <c r="A321" s="26" t="inlineStr">
        <is>
          <t>CASP_PR_320_v1</t>
        </is>
      </c>
      <c r="B321" s="40" t="inlineStr">
        <is>
          <t>Realised gain/loss on financial assets measured at fair value through other comprehensive income</t>
        </is>
      </c>
      <c r="C321" s="40" t="inlineStr">
        <is>
          <t>Enter Realised gain/loss on financial assets measured at fair value through other comprehensive income.
Provide a Positive Number for Gains and a Negative Number for Losses.</t>
        </is>
      </c>
      <c r="D321" s="40" t="inlineStr">
        <is>
          <t>Statement of Other Comprehensive Income</t>
        </is>
      </c>
      <c r="E321" s="40" t="inlineStr">
        <is>
          <t>Prudential</t>
        </is>
      </c>
      <c r="F321" s="40" t="b">
        <v>1</v>
      </c>
      <c r="G321" s="40" t="inlineStr"/>
      <c r="H321" s="40" t="inlineStr">
        <is>
          <t>Always applicable</t>
        </is>
      </c>
      <c r="I321" s="40" t="inlineStr">
        <is>
          <t>Required</t>
        </is>
      </c>
      <c r="J321" s="40" t="inlineStr">
        <is>
          <t>number</t>
        </is>
      </c>
      <c r="K321" s="40" t="inlineStr"/>
      <c r="L321" s="40" t="inlineStr">
        <is>
          <t>currency</t>
        </is>
      </c>
      <c r="M321" s="40" t="inlineStr"/>
      <c r="N321" s="40" t="inlineStr">
        <is>
          <t>8866.967741935483</t>
        </is>
      </c>
      <c r="O321" s="40" t="inlineStr"/>
      <c r="P321" s="40" t="inlineStr"/>
      <c r="Q321" s="40" t="inlineStr"/>
      <c r="R321" s="40" t="inlineStr"/>
      <c r="S321" s="40" t="inlineStr"/>
      <c r="T321" s="40" t="inlineStr"/>
      <c r="U321" s="40" t="inlineStr"/>
    </row>
    <row r="322">
      <c r="A322" s="38" t="inlineStr">
        <is>
          <t>CASP_PR_321_v1</t>
        </is>
      </c>
      <c r="B322" s="39" t="inlineStr">
        <is>
          <t>Gain/Loss on revaluation of available for sale Financial assets</t>
        </is>
      </c>
      <c r="C322" s="39" t="inlineStr">
        <is>
          <t>Enter Gain/Loss on revaluation of available for sale Financial assets.
Provide a Positive Number for Gains and a Negative Number for Losses.</t>
        </is>
      </c>
      <c r="D322" s="39" t="inlineStr">
        <is>
          <t>Statement of Other Comprehensive Income</t>
        </is>
      </c>
      <c r="E322" s="39" t="inlineStr">
        <is>
          <t>Prudential</t>
        </is>
      </c>
      <c r="F322" s="39" t="b">
        <v>1</v>
      </c>
      <c r="G322" s="39" t="inlineStr"/>
      <c r="H322" s="39" t="inlineStr">
        <is>
          <t>Always applicable</t>
        </is>
      </c>
      <c r="I322" s="39" t="inlineStr">
        <is>
          <t>Required</t>
        </is>
      </c>
      <c r="J322" s="39" t="inlineStr">
        <is>
          <t>number</t>
        </is>
      </c>
      <c r="K322" s="39" t="inlineStr"/>
      <c r="L322" s="39" t="inlineStr">
        <is>
          <t>currency</t>
        </is>
      </c>
      <c r="M322" s="39" t="inlineStr"/>
      <c r="N322" s="39" t="inlineStr">
        <is>
          <t>5191.290322580645</t>
        </is>
      </c>
      <c r="O322" s="39" t="inlineStr"/>
      <c r="P322" s="39" t="inlineStr"/>
      <c r="Q322" s="39" t="inlineStr"/>
      <c r="R322" s="39" t="inlineStr"/>
      <c r="S322" s="39" t="inlineStr"/>
      <c r="T322" s="39" t="inlineStr"/>
      <c r="U322" s="39" t="inlineStr"/>
    </row>
    <row r="323">
      <c r="A323" s="26" t="inlineStr">
        <is>
          <t>CASP_PR_322_v1</t>
        </is>
      </c>
      <c r="B323" s="40" t="inlineStr">
        <is>
          <t>Gain/Loss on foreign exchange differences recognised in other comprehensive income</t>
        </is>
      </c>
      <c r="C323" s="40" t="inlineStr">
        <is>
          <t>Enter Gain/Loss on foreign exchange differences recognised in other comprehensive income.
Provide a Positive Number for Gains and a Negative Number for Losses.</t>
        </is>
      </c>
      <c r="D323" s="40" t="inlineStr">
        <is>
          <t>Statement of Other Comprehensive Income</t>
        </is>
      </c>
      <c r="E323" s="40" t="inlineStr">
        <is>
          <t>Prudential</t>
        </is>
      </c>
      <c r="F323" s="40" t="b">
        <v>1</v>
      </c>
      <c r="G323" s="40" t="inlineStr"/>
      <c r="H323" s="40" t="inlineStr">
        <is>
          <t>Always applicable</t>
        </is>
      </c>
      <c r="I323" s="40" t="inlineStr">
        <is>
          <t>Required</t>
        </is>
      </c>
      <c r="J323" s="40" t="inlineStr">
        <is>
          <t>number</t>
        </is>
      </c>
      <c r="K323" s="40" t="inlineStr"/>
      <c r="L323" s="40" t="inlineStr">
        <is>
          <t>currency</t>
        </is>
      </c>
      <c r="M323" s="40" t="inlineStr"/>
      <c r="N323" s="40" t="inlineStr">
        <is>
          <t>4638.612903225807</t>
        </is>
      </c>
      <c r="O323" s="40" t="inlineStr"/>
      <c r="P323" s="40" t="inlineStr"/>
      <c r="Q323" s="40" t="inlineStr"/>
      <c r="R323" s="40" t="inlineStr"/>
      <c r="S323" s="40" t="inlineStr"/>
      <c r="T323" s="40" t="inlineStr"/>
      <c r="U323" s="40" t="inlineStr"/>
    </row>
    <row r="324">
      <c r="A324" s="38" t="inlineStr">
        <is>
          <t>CASP_PR_323_v1</t>
        </is>
      </c>
      <c r="B324" s="39" t="inlineStr">
        <is>
          <t>Other gain or loss recognised in other comprehensive income</t>
        </is>
      </c>
      <c r="C324" s="39" t="inlineStr">
        <is>
          <t>Enter Other gain or loss recognised in other comprehensive income.
Provide a Positive Number for Gains and a Negative Number for Losses.</t>
        </is>
      </c>
      <c r="D324" s="39" t="inlineStr">
        <is>
          <t>Statement of Other Comprehensive Income</t>
        </is>
      </c>
      <c r="E324" s="39" t="inlineStr">
        <is>
          <t>Prudential</t>
        </is>
      </c>
      <c r="F324" s="39" t="b">
        <v>1</v>
      </c>
      <c r="G324" s="39" t="inlineStr"/>
      <c r="H324" s="39" t="inlineStr">
        <is>
          <t>Always applicable</t>
        </is>
      </c>
      <c r="I324" s="39" t="inlineStr">
        <is>
          <t>Required</t>
        </is>
      </c>
      <c r="J324" s="39" t="inlineStr">
        <is>
          <t>number</t>
        </is>
      </c>
      <c r="K324" s="39" t="inlineStr"/>
      <c r="L324" s="39" t="inlineStr">
        <is>
          <t>currency</t>
        </is>
      </c>
      <c r="M324" s="39" t="inlineStr"/>
      <c r="N324" s="39" t="inlineStr">
        <is>
          <t>679.9354838709678</t>
        </is>
      </c>
      <c r="O324" s="39" t="inlineStr"/>
      <c r="P324" s="39" t="inlineStr"/>
      <c r="Q324" s="39" t="inlineStr"/>
      <c r="R324" s="39" t="inlineStr"/>
      <c r="S324" s="39" t="inlineStr"/>
      <c r="T324" s="39" t="inlineStr"/>
      <c r="U324" s="39" t="inlineStr"/>
    </row>
    <row r="325">
      <c r="A325" s="26" t="inlineStr">
        <is>
          <t>CASP_PR_324_v1</t>
        </is>
      </c>
      <c r="B325" s="40" t="inlineStr">
        <is>
          <t>Details on Other gain or loss recognised in other comprehensive income</t>
        </is>
      </c>
      <c r="C325" s="40" t="inlineStr">
        <is>
          <t>Enter Details on Other gain or loss recognised in other comprehensive income.</t>
        </is>
      </c>
      <c r="D325" s="40" t="inlineStr">
        <is>
          <t>Statement of Other Comprehensive Income</t>
        </is>
      </c>
      <c r="E325" s="40" t="inlineStr">
        <is>
          <t>Prudential</t>
        </is>
      </c>
      <c r="F325" s="40" t="b">
        <v>0</v>
      </c>
      <c r="G325" s="40" t="inlineStr">
        <is>
          <t>CASP_PR_323 &gt; 0</t>
        </is>
      </c>
      <c r="H325" s="40" t="inlineStr">
        <is>
          <t>“Other gain or loss recognised in other comprehensive income” (CASP_PR_323) is greater than “0”</t>
        </is>
      </c>
      <c r="I325" s="40" t="inlineStr">
        <is>
          <t>Conditional</t>
        </is>
      </c>
      <c r="J325" s="40" t="inlineStr">
        <is>
          <t>string</t>
        </is>
      </c>
      <c r="K325" s="40" t="inlineStr"/>
      <c r="L325" s="40" t="inlineStr"/>
      <c r="M325" s="40" t="inlineStr"/>
      <c r="N325" s="40" t="inlineStr">
        <is>
          <t>This is a result of miscellaneous operational items not arising in the ordinary course of business activities</t>
        </is>
      </c>
      <c r="O325" s="40" t="inlineStr"/>
      <c r="P325" s="40" t="inlineStr"/>
      <c r="Q325" s="40" t="inlineStr"/>
      <c r="R325" s="40" t="inlineStr"/>
      <c r="S325" s="40" t="inlineStr"/>
      <c r="T325" s="40" t="inlineStr"/>
      <c r="U325" s="40" t="inlineStr"/>
    </row>
    <row r="326">
      <c r="A326" s="38" t="inlineStr">
        <is>
          <t>CASP_PR_325_v1</t>
        </is>
      </c>
      <c r="B326" s="39" t="inlineStr">
        <is>
          <t>Tax income/ expense relating to components of other comprehensive income</t>
        </is>
      </c>
      <c r="C326" s="39" t="inlineStr">
        <is>
          <t>Enter Tax income/ expense relating to components of other comprehensive income.
Provide a Positive Number for Income and a Negative Number for Expense.</t>
        </is>
      </c>
      <c r="D326" s="39" t="inlineStr">
        <is>
          <t>Statement of Other Comprehensive Income</t>
        </is>
      </c>
      <c r="E326" s="39" t="inlineStr">
        <is>
          <t>Prudential</t>
        </is>
      </c>
      <c r="F326" s="39" t="b">
        <v>1</v>
      </c>
      <c r="G326" s="39" t="inlineStr"/>
      <c r="H326" s="39" t="inlineStr">
        <is>
          <t>Always applicable</t>
        </is>
      </c>
      <c r="I326" s="39" t="inlineStr">
        <is>
          <t>Required</t>
        </is>
      </c>
      <c r="J326" s="39" t="inlineStr">
        <is>
          <t>number</t>
        </is>
      </c>
      <c r="K326" s="39" t="inlineStr"/>
      <c r="L326" s="39" t="inlineStr">
        <is>
          <t>currency</t>
        </is>
      </c>
      <c r="M326" s="39" t="inlineStr"/>
      <c r="N326" s="39" t="inlineStr">
        <is>
          <t>133.5806451612903</t>
        </is>
      </c>
      <c r="O326" s="39" t="inlineStr"/>
      <c r="P326" s="39" t="inlineStr"/>
      <c r="Q326" s="39" t="inlineStr"/>
      <c r="R326" s="39" t="inlineStr"/>
      <c r="S326" s="39" t="inlineStr"/>
      <c r="T326" s="39" t="inlineStr"/>
      <c r="U326" s="39" t="inlineStr"/>
    </row>
    <row r="327">
      <c r="A327" s="26" t="inlineStr">
        <is>
          <t>CASP_PR_326_v1</t>
        </is>
      </c>
      <c r="B327" s="40" t="inlineStr">
        <is>
          <t>Property</t>
        </is>
      </c>
      <c r="C327" s="40" t="inlineStr">
        <is>
          <t>Enter Property in Malta</t>
        </is>
      </c>
      <c r="D327" s="40" t="inlineStr">
        <is>
          <t>Non-Current Assets</t>
        </is>
      </c>
      <c r="E327" s="40" t="inlineStr">
        <is>
          <t>Prudential</t>
        </is>
      </c>
      <c r="F327" s="40" t="b">
        <v>1</v>
      </c>
      <c r="G327" s="40" t="inlineStr"/>
      <c r="H327" s="40" t="inlineStr">
        <is>
          <t>Always applicable</t>
        </is>
      </c>
      <c r="I327" s="40" t="inlineStr">
        <is>
          <t>Required</t>
        </is>
      </c>
      <c r="J327" s="40" t="inlineStr">
        <is>
          <t>array</t>
        </is>
      </c>
      <c r="K327" s="40" t="inlineStr">
        <is>
          <t>number</t>
        </is>
      </c>
      <c r="L327" s="40" t="inlineStr">
        <is>
          <t>currency</t>
        </is>
      </c>
      <c r="M327" s="40" t="inlineStr"/>
      <c r="N327" s="40" t="inlineStr">
        <is>
          <t>3789.9032258064517</t>
        </is>
      </c>
      <c r="O327" s="40" t="inlineStr">
        <is>
          <t>0</t>
        </is>
      </c>
      <c r="P327" s="40" t="inlineStr"/>
      <c r="Q327" s="40" t="inlineStr">
        <is>
          <t>1</t>
        </is>
      </c>
      <c r="R327" s="40" t="inlineStr">
        <is>
          <t>1</t>
        </is>
      </c>
      <c r="S327" s="40" t="inlineStr"/>
      <c r="T327" s="40" t="inlineStr"/>
      <c r="U327" s="40" t="inlineStr"/>
    </row>
    <row r="328">
      <c r="A328" s="38" t="inlineStr">
        <is>
          <t>CASP_PR_327_v1</t>
        </is>
      </c>
      <c r="B328" s="39" t="inlineStr">
        <is>
          <t>Property</t>
        </is>
      </c>
      <c r="C328" s="39" t="inlineStr">
        <is>
          <t>Enter Property in EU/EEA</t>
        </is>
      </c>
      <c r="D328" s="39" t="inlineStr">
        <is>
          <t>Non-Current Assets</t>
        </is>
      </c>
      <c r="E328" s="39" t="inlineStr">
        <is>
          <t>Prudential</t>
        </is>
      </c>
      <c r="F328" s="39" t="b">
        <v>1</v>
      </c>
      <c r="G328" s="39" t="inlineStr"/>
      <c r="H328" s="39" t="inlineStr">
        <is>
          <t>Always applicable</t>
        </is>
      </c>
      <c r="I328" s="39" t="inlineStr">
        <is>
          <t>Required</t>
        </is>
      </c>
      <c r="J328" s="39" t="inlineStr">
        <is>
          <t>array</t>
        </is>
      </c>
      <c r="K328" s="39" t="inlineStr">
        <is>
          <t>number</t>
        </is>
      </c>
      <c r="L328" s="39" t="inlineStr">
        <is>
          <t>currency</t>
        </is>
      </c>
      <c r="M328" s="39" t="inlineStr"/>
      <c r="N328" s="39" t="inlineStr">
        <is>
          <t>6554.225806451613</t>
        </is>
      </c>
      <c r="O328" s="39" t="inlineStr">
        <is>
          <t>0</t>
        </is>
      </c>
      <c r="P328" s="39" t="inlineStr"/>
      <c r="Q328" s="39" t="inlineStr">
        <is>
          <t>1</t>
        </is>
      </c>
      <c r="R328" s="39" t="inlineStr">
        <is>
          <t>1</t>
        </is>
      </c>
      <c r="S328" s="39" t="inlineStr"/>
      <c r="T328" s="39" t="inlineStr"/>
      <c r="U328" s="39" t="inlineStr"/>
    </row>
    <row r="329">
      <c r="A329" s="26" t="inlineStr">
        <is>
          <t>CASP_PR_328_v1</t>
        </is>
      </c>
      <c r="B329" s="40" t="inlineStr">
        <is>
          <t>Property</t>
        </is>
      </c>
      <c r="C329" s="40" t="inlineStr">
        <is>
          <t>Enter Property in RoW</t>
        </is>
      </c>
      <c r="D329" s="40" t="inlineStr">
        <is>
          <t>Non-Current Assets</t>
        </is>
      </c>
      <c r="E329" s="40" t="inlineStr">
        <is>
          <t>Prudential</t>
        </is>
      </c>
      <c r="F329" s="40" t="b">
        <v>1</v>
      </c>
      <c r="G329" s="40" t="inlineStr"/>
      <c r="H329" s="40" t="inlineStr">
        <is>
          <t>Always applicable</t>
        </is>
      </c>
      <c r="I329" s="40" t="inlineStr">
        <is>
          <t>Required</t>
        </is>
      </c>
      <c r="J329" s="40" t="inlineStr">
        <is>
          <t>array</t>
        </is>
      </c>
      <c r="K329" s="40" t="inlineStr">
        <is>
          <t>number</t>
        </is>
      </c>
      <c r="L329" s="40" t="inlineStr">
        <is>
          <t>currency</t>
        </is>
      </c>
      <c r="M329" s="40" t="inlineStr"/>
      <c r="N329" s="40" t="inlineStr">
        <is>
          <t>10020.548387096775</t>
        </is>
      </c>
      <c r="O329" s="40" t="inlineStr">
        <is>
          <t>0</t>
        </is>
      </c>
      <c r="P329" s="40" t="inlineStr"/>
      <c r="Q329" s="40" t="inlineStr">
        <is>
          <t>1</t>
        </is>
      </c>
      <c r="R329" s="40" t="inlineStr">
        <is>
          <t>1</t>
        </is>
      </c>
      <c r="S329" s="40" t="inlineStr"/>
      <c r="T329" s="40" t="inlineStr"/>
      <c r="U329" s="40" t="inlineStr"/>
    </row>
    <row r="330">
      <c r="A330" s="38" t="inlineStr">
        <is>
          <t>CASP_PR_329_v1</t>
        </is>
      </c>
      <c r="B330" s="39" t="inlineStr">
        <is>
          <t>Plant and Equipment</t>
        </is>
      </c>
      <c r="C330" s="39" t="inlineStr">
        <is>
          <t>Enter Plant and Equipment in Malta</t>
        </is>
      </c>
      <c r="D330" s="39" t="inlineStr">
        <is>
          <t>Non-Current Assets</t>
        </is>
      </c>
      <c r="E330" s="39" t="inlineStr">
        <is>
          <t>Prudential</t>
        </is>
      </c>
      <c r="F330" s="39" t="b">
        <v>1</v>
      </c>
      <c r="G330" s="39" t="inlineStr"/>
      <c r="H330" s="39" t="inlineStr">
        <is>
          <t>Always applicable</t>
        </is>
      </c>
      <c r="I330" s="39" t="inlineStr">
        <is>
          <t>Required</t>
        </is>
      </c>
      <c r="J330" s="39" t="inlineStr">
        <is>
          <t>array</t>
        </is>
      </c>
      <c r="K330" s="39" t="inlineStr">
        <is>
          <t>number</t>
        </is>
      </c>
      <c r="L330" s="39" t="inlineStr">
        <is>
          <t>currency</t>
        </is>
      </c>
      <c r="M330" s="39" t="inlineStr"/>
      <c r="N330" s="39" t="inlineStr">
        <is>
          <t>1297.8709677419356</t>
        </is>
      </c>
      <c r="O330" s="39" t="inlineStr">
        <is>
          <t>0</t>
        </is>
      </c>
      <c r="P330" s="39" t="inlineStr"/>
      <c r="Q330" s="39" t="inlineStr">
        <is>
          <t>1</t>
        </is>
      </c>
      <c r="R330" s="39" t="inlineStr">
        <is>
          <t>1</t>
        </is>
      </c>
      <c r="S330" s="39" t="inlineStr"/>
      <c r="T330" s="39" t="inlineStr"/>
      <c r="U330" s="39" t="inlineStr"/>
    </row>
    <row r="331">
      <c r="A331" s="26" t="inlineStr">
        <is>
          <t>CASP_PR_330_v1</t>
        </is>
      </c>
      <c r="B331" s="40" t="inlineStr">
        <is>
          <t>Plant and Equipment</t>
        </is>
      </c>
      <c r="C331" s="40" t="inlineStr">
        <is>
          <t>Enter Plant and Equipment in EU/EEA</t>
        </is>
      </c>
      <c r="D331" s="40" t="inlineStr">
        <is>
          <t>Non-Current Assets</t>
        </is>
      </c>
      <c r="E331" s="40" t="inlineStr">
        <is>
          <t>Prudential</t>
        </is>
      </c>
      <c r="F331" s="40" t="b">
        <v>1</v>
      </c>
      <c r="G331" s="40" t="inlineStr"/>
      <c r="H331" s="40" t="inlineStr">
        <is>
          <t>Always applicable</t>
        </is>
      </c>
      <c r="I331" s="40" t="inlineStr">
        <is>
          <t>Required</t>
        </is>
      </c>
      <c r="J331" s="40" t="inlineStr">
        <is>
          <t>array</t>
        </is>
      </c>
      <c r="K331" s="40" t="inlineStr">
        <is>
          <t>number</t>
        </is>
      </c>
      <c r="L331" s="40" t="inlineStr">
        <is>
          <t>currency</t>
        </is>
      </c>
      <c r="M331" s="40" t="inlineStr"/>
      <c r="N331" s="40" t="inlineStr">
        <is>
          <t>9454.193548387097</t>
        </is>
      </c>
      <c r="O331" s="40" t="inlineStr">
        <is>
          <t>0</t>
        </is>
      </c>
      <c r="P331" s="40" t="inlineStr"/>
      <c r="Q331" s="40" t="inlineStr">
        <is>
          <t>1</t>
        </is>
      </c>
      <c r="R331" s="40" t="inlineStr">
        <is>
          <t>1</t>
        </is>
      </c>
      <c r="S331" s="40" t="inlineStr"/>
      <c r="T331" s="40" t="inlineStr"/>
      <c r="U331" s="40" t="inlineStr"/>
    </row>
    <row r="332">
      <c r="A332" s="38" t="inlineStr">
        <is>
          <t>CASP_PR_331_v1</t>
        </is>
      </c>
      <c r="B332" s="39" t="inlineStr">
        <is>
          <t>Plant and Equipment</t>
        </is>
      </c>
      <c r="C332" s="39" t="inlineStr">
        <is>
          <t>Enter Plant and Equipment in RoW</t>
        </is>
      </c>
      <c r="D332" s="39" t="inlineStr">
        <is>
          <t>Non-Current Assets</t>
        </is>
      </c>
      <c r="E332" s="39" t="inlineStr">
        <is>
          <t>Prudential</t>
        </is>
      </c>
      <c r="F332" s="39" t="b">
        <v>1</v>
      </c>
      <c r="G332" s="39" t="inlineStr"/>
      <c r="H332" s="39" t="inlineStr">
        <is>
          <t>Always applicable</t>
        </is>
      </c>
      <c r="I332" s="39" t="inlineStr">
        <is>
          <t>Required</t>
        </is>
      </c>
      <c r="J332" s="39" t="inlineStr">
        <is>
          <t>array</t>
        </is>
      </c>
      <c r="K332" s="39" t="inlineStr">
        <is>
          <t>number</t>
        </is>
      </c>
      <c r="L332" s="39" t="inlineStr">
        <is>
          <t>currency</t>
        </is>
      </c>
      <c r="M332" s="39" t="inlineStr"/>
      <c r="N332" s="39" t="inlineStr">
        <is>
          <t>915.516129032258</t>
        </is>
      </c>
      <c r="O332" s="39" t="inlineStr">
        <is>
          <t>0</t>
        </is>
      </c>
      <c r="P332" s="39" t="inlineStr"/>
      <c r="Q332" s="39" t="inlineStr">
        <is>
          <t>1</t>
        </is>
      </c>
      <c r="R332" s="39" t="inlineStr">
        <is>
          <t>1</t>
        </is>
      </c>
      <c r="S332" s="39" t="inlineStr"/>
      <c r="T332" s="39" t="inlineStr"/>
      <c r="U332" s="39" t="inlineStr"/>
    </row>
    <row r="333">
      <c r="A333" s="26" t="inlineStr">
        <is>
          <t>CASP_PR_332_v1</t>
        </is>
      </c>
      <c r="B333" s="40" t="inlineStr">
        <is>
          <t>Intangible Assets, of Which: Goodwill</t>
        </is>
      </c>
      <c r="C333" s="40" t="inlineStr">
        <is>
          <t>Enter Intangible Assets, of Which: Goodwill</t>
        </is>
      </c>
      <c r="D333" s="40" t="inlineStr">
        <is>
          <t>Non-Current Assets</t>
        </is>
      </c>
      <c r="E333" s="40" t="inlineStr">
        <is>
          <t>Prudential</t>
        </is>
      </c>
      <c r="F333" s="40" t="b">
        <v>1</v>
      </c>
      <c r="G333" s="40" t="inlineStr"/>
      <c r="H333" s="40" t="inlineStr">
        <is>
          <t>Always applicable</t>
        </is>
      </c>
      <c r="I333" s="40" t="inlineStr">
        <is>
          <t>Required</t>
        </is>
      </c>
      <c r="J333" s="40" t="inlineStr">
        <is>
          <t>number</t>
        </is>
      </c>
      <c r="K333" s="40" t="inlineStr"/>
      <c r="L333" s="40" t="inlineStr">
        <is>
          <t>currency</t>
        </is>
      </c>
      <c r="M333" s="40" t="inlineStr"/>
      <c r="N333" s="40" t="inlineStr">
        <is>
          <t>2127.8387096774195</t>
        </is>
      </c>
      <c r="O333" s="40" t="inlineStr">
        <is>
          <t>0</t>
        </is>
      </c>
      <c r="P333" s="40" t="inlineStr"/>
      <c r="Q333" s="40" t="inlineStr"/>
      <c r="R333" s="40" t="inlineStr"/>
      <c r="S333" s="40" t="inlineStr"/>
      <c r="T333" s="40" t="inlineStr"/>
      <c r="U333" s="40" t="inlineStr"/>
    </row>
    <row r="334">
      <c r="A334" s="38" t="inlineStr">
        <is>
          <t>CASP_PR_333_v1</t>
        </is>
      </c>
      <c r="B334" s="39" t="inlineStr">
        <is>
          <t>Intangible Assets, of Which: Prudently Valued software assets, the value of which is not negatively affected by resolution, insolvency or liquidation of the Authorised Person (as stipulated by Regulation (EU) 2019/876)</t>
        </is>
      </c>
      <c r="C334" s="39" t="inlineStr">
        <is>
          <t>Enter Intangible Assets, of Which: Prudently Valued software assets, the value of which is not negatively affected by resolution, insolvency or liquidation of the Authorised Person (as stipulated by Regulation (EU) 2019/876)</t>
        </is>
      </c>
      <c r="D334" s="39" t="inlineStr">
        <is>
          <t>Non-Current Assets</t>
        </is>
      </c>
      <c r="E334" s="39" t="inlineStr">
        <is>
          <t>Prudential</t>
        </is>
      </c>
      <c r="F334" s="39" t="b">
        <v>1</v>
      </c>
      <c r="G334" s="39" t="inlineStr"/>
      <c r="H334" s="39" t="inlineStr">
        <is>
          <t>Always applicable</t>
        </is>
      </c>
      <c r="I334" s="39" t="inlineStr">
        <is>
          <t>Required</t>
        </is>
      </c>
      <c r="J334" s="39" t="inlineStr">
        <is>
          <t>number</t>
        </is>
      </c>
      <c r="K334" s="39" t="inlineStr"/>
      <c r="L334" s="39" t="inlineStr">
        <is>
          <t>currency</t>
        </is>
      </c>
      <c r="M334" s="39" t="inlineStr"/>
      <c r="N334" s="39" t="inlineStr">
        <is>
          <t>7073.1612903225805</t>
        </is>
      </c>
      <c r="O334" s="39" t="inlineStr">
        <is>
          <t>0</t>
        </is>
      </c>
      <c r="P334" s="39" t="inlineStr"/>
      <c r="Q334" s="39" t="inlineStr"/>
      <c r="R334" s="39" t="inlineStr"/>
      <c r="S334" s="39" t="inlineStr"/>
      <c r="T334" s="39" t="inlineStr"/>
      <c r="U334" s="39" t="inlineStr"/>
    </row>
    <row r="335">
      <c r="A335" s="26" t="inlineStr">
        <is>
          <t>CASP_PR_334_v1</t>
        </is>
      </c>
      <c r="B335" s="40" t="inlineStr">
        <is>
          <t>Other Intangible Assets</t>
        </is>
      </c>
      <c r="C335" s="40" t="inlineStr">
        <is>
          <t>Enter Other Intangible Assets</t>
        </is>
      </c>
      <c r="D335" s="40" t="inlineStr">
        <is>
          <t>Non-Current Assets</t>
        </is>
      </c>
      <c r="E335" s="40" t="inlineStr">
        <is>
          <t>Prudential</t>
        </is>
      </c>
      <c r="F335" s="40" t="b">
        <v>1</v>
      </c>
      <c r="G335" s="40" t="inlineStr"/>
      <c r="H335" s="40" t="inlineStr">
        <is>
          <t>Always applicable</t>
        </is>
      </c>
      <c r="I335" s="40" t="inlineStr">
        <is>
          <t>Required</t>
        </is>
      </c>
      <c r="J335" s="40" t="inlineStr">
        <is>
          <t>number</t>
        </is>
      </c>
      <c r="K335" s="40" t="inlineStr"/>
      <c r="L335" s="40" t="inlineStr">
        <is>
          <t>currency</t>
        </is>
      </c>
      <c r="M335" s="40" t="inlineStr"/>
      <c r="N335" s="40" t="inlineStr">
        <is>
          <t>1182.483870967742</t>
        </is>
      </c>
      <c r="O335" s="40" t="inlineStr">
        <is>
          <t>0</t>
        </is>
      </c>
      <c r="P335" s="40" t="inlineStr"/>
      <c r="Q335" s="40" t="inlineStr"/>
      <c r="R335" s="40" t="inlineStr"/>
      <c r="S335" s="40" t="inlineStr"/>
      <c r="T335" s="40" t="inlineStr"/>
      <c r="U335" s="40" t="inlineStr"/>
    </row>
    <row r="336">
      <c r="A336" s="38" t="inlineStr">
        <is>
          <t>CASP_PR_335_v1</t>
        </is>
      </c>
      <c r="B336" s="39" t="inlineStr">
        <is>
          <t>Details on Other Intangible Assets</t>
        </is>
      </c>
      <c r="C336" s="39" t="inlineStr">
        <is>
          <t>Enter Details on Other Intangible Assets</t>
        </is>
      </c>
      <c r="D336" s="39" t="inlineStr">
        <is>
          <t>Non-Current Assets</t>
        </is>
      </c>
      <c r="E336" s="39" t="inlineStr">
        <is>
          <t>Prudential</t>
        </is>
      </c>
      <c r="F336" s="39" t="b">
        <v>0</v>
      </c>
      <c r="G336" s="39" t="inlineStr">
        <is>
          <t>CASP_PR_334 &gt; 0</t>
        </is>
      </c>
      <c r="H336" s="39" t="inlineStr">
        <is>
          <t>“Other Intangible Assets” (CASP_PR_334) is greater than “0”</t>
        </is>
      </c>
      <c r="I336" s="39" t="inlineStr">
        <is>
          <t>Conditional</t>
        </is>
      </c>
      <c r="J336" s="39" t="inlineStr">
        <is>
          <t>string</t>
        </is>
      </c>
      <c r="K336" s="39" t="inlineStr"/>
      <c r="L336" s="39" t="inlineStr"/>
      <c r="M336" s="39" t="inlineStr"/>
      <c r="N336" s="39" t="inlineStr">
        <is>
          <t>This is a result of miscellaneous operational items not arising in the ordinary course of business activities</t>
        </is>
      </c>
      <c r="O336" s="39" t="inlineStr"/>
      <c r="P336" s="39" t="inlineStr"/>
      <c r="Q336" s="39" t="inlineStr"/>
      <c r="R336" s="39" t="inlineStr"/>
      <c r="S336" s="39" t="inlineStr"/>
      <c r="T336" s="39" t="inlineStr"/>
      <c r="U336" s="39" t="inlineStr"/>
    </row>
    <row r="337">
      <c r="A337" s="26" t="inlineStr">
        <is>
          <t>CASP_PR_336_v1</t>
        </is>
      </c>
      <c r="B337" s="40" t="inlineStr">
        <is>
          <t>Right-of-Use Assets</t>
        </is>
      </c>
      <c r="C337" s="40" t="inlineStr">
        <is>
          <t>Enter Right-of-Use Assets in Malta</t>
        </is>
      </c>
      <c r="D337" s="40" t="inlineStr">
        <is>
          <t>Non-Current Assets</t>
        </is>
      </c>
      <c r="E337" s="40" t="inlineStr">
        <is>
          <t>Prudential</t>
        </is>
      </c>
      <c r="F337" s="40" t="b">
        <v>1</v>
      </c>
      <c r="G337" s="40" t="inlineStr"/>
      <c r="H337" s="40" t="inlineStr">
        <is>
          <t>Always applicable</t>
        </is>
      </c>
      <c r="I337" s="40" t="inlineStr">
        <is>
          <t>Required</t>
        </is>
      </c>
      <c r="J337" s="40" t="inlineStr">
        <is>
          <t>array</t>
        </is>
      </c>
      <c r="K337" s="40" t="inlineStr">
        <is>
          <t>number</t>
        </is>
      </c>
      <c r="L337" s="40" t="inlineStr">
        <is>
          <t>currency</t>
        </is>
      </c>
      <c r="M337" s="40" t="inlineStr"/>
      <c r="N337" s="40" t="inlineStr">
        <is>
          <t>6372.129032258064</t>
        </is>
      </c>
      <c r="O337" s="40" t="inlineStr">
        <is>
          <t>0</t>
        </is>
      </c>
      <c r="P337" s="40" t="inlineStr"/>
      <c r="Q337" s="40" t="inlineStr">
        <is>
          <t>1</t>
        </is>
      </c>
      <c r="R337" s="40" t="inlineStr">
        <is>
          <t>1</t>
        </is>
      </c>
      <c r="S337" s="40" t="inlineStr"/>
      <c r="T337" s="40" t="inlineStr"/>
      <c r="U337" s="40" t="inlineStr"/>
    </row>
    <row r="338">
      <c r="A338" s="38" t="inlineStr">
        <is>
          <t>CASP_PR_337_v1</t>
        </is>
      </c>
      <c r="B338" s="39" t="inlineStr">
        <is>
          <t>Right-of-Use Assets</t>
        </is>
      </c>
      <c r="C338" s="39" t="inlineStr">
        <is>
          <t>Enter Right-of-Use Assets in EU/EEA</t>
        </is>
      </c>
      <c r="D338" s="39" t="inlineStr">
        <is>
          <t>Non-Current Assets</t>
        </is>
      </c>
      <c r="E338" s="39" t="inlineStr">
        <is>
          <t>Prudential</t>
        </is>
      </c>
      <c r="F338" s="39" t="b">
        <v>1</v>
      </c>
      <c r="G338" s="39" t="inlineStr"/>
      <c r="H338" s="39" t="inlineStr">
        <is>
          <t>Always applicable</t>
        </is>
      </c>
      <c r="I338" s="39" t="inlineStr">
        <is>
          <t>Required</t>
        </is>
      </c>
      <c r="J338" s="39" t="inlineStr">
        <is>
          <t>array</t>
        </is>
      </c>
      <c r="K338" s="39" t="inlineStr">
        <is>
          <t>number</t>
        </is>
      </c>
      <c r="L338" s="39" t="inlineStr">
        <is>
          <t>currency</t>
        </is>
      </c>
      <c r="M338" s="39" t="inlineStr"/>
      <c r="N338" s="39" t="inlineStr">
        <is>
          <t>2283.451612903226</t>
        </is>
      </c>
      <c r="O338" s="39" t="inlineStr">
        <is>
          <t>0</t>
        </is>
      </c>
      <c r="P338" s="39" t="inlineStr"/>
      <c r="Q338" s="39" t="inlineStr">
        <is>
          <t>1</t>
        </is>
      </c>
      <c r="R338" s="39" t="inlineStr">
        <is>
          <t>1</t>
        </is>
      </c>
      <c r="S338" s="39" t="inlineStr"/>
      <c r="T338" s="39" t="inlineStr"/>
      <c r="U338" s="39" t="inlineStr"/>
    </row>
    <row r="339">
      <c r="A339" s="26" t="inlineStr">
        <is>
          <t>CASP_PR_338_v1</t>
        </is>
      </c>
      <c r="B339" s="40" t="inlineStr">
        <is>
          <t>Right-of-Use Assets</t>
        </is>
      </c>
      <c r="C339" s="40" t="inlineStr">
        <is>
          <t>Enter Right-of-Use Assets in RoW</t>
        </is>
      </c>
      <c r="D339" s="40" t="inlineStr">
        <is>
          <t>Non-Current Assets</t>
        </is>
      </c>
      <c r="E339" s="40" t="inlineStr">
        <is>
          <t>Prudential</t>
        </is>
      </c>
      <c r="F339" s="40" t="b">
        <v>1</v>
      </c>
      <c r="G339" s="40" t="inlineStr"/>
      <c r="H339" s="40" t="inlineStr">
        <is>
          <t>Always applicable</t>
        </is>
      </c>
      <c r="I339" s="40" t="inlineStr">
        <is>
          <t>Required</t>
        </is>
      </c>
      <c r="J339" s="40" t="inlineStr">
        <is>
          <t>array</t>
        </is>
      </c>
      <c r="K339" s="40" t="inlineStr">
        <is>
          <t>number</t>
        </is>
      </c>
      <c r="L339" s="40" t="inlineStr">
        <is>
          <t>currency</t>
        </is>
      </c>
      <c r="M339" s="40" t="inlineStr"/>
      <c r="N339" s="40" t="inlineStr">
        <is>
          <t>891.7741935483871</t>
        </is>
      </c>
      <c r="O339" s="40" t="inlineStr">
        <is>
          <t>0</t>
        </is>
      </c>
      <c r="P339" s="40" t="inlineStr"/>
      <c r="Q339" s="40" t="inlineStr">
        <is>
          <t>1</t>
        </is>
      </c>
      <c r="R339" s="40" t="inlineStr">
        <is>
          <t>1</t>
        </is>
      </c>
      <c r="S339" s="40" t="inlineStr"/>
      <c r="T339" s="40" t="inlineStr"/>
      <c r="U339" s="40" t="inlineStr"/>
    </row>
    <row r="340">
      <c r="A340" s="38" t="inlineStr">
        <is>
          <t>CASP_PR_339_v1</t>
        </is>
      </c>
      <c r="B340" s="39" t="inlineStr">
        <is>
          <t>Investments in Subsidiary, Associates and joint Venture</t>
        </is>
      </c>
      <c r="C340" s="39" t="inlineStr">
        <is>
          <t>Enter Investments in Subsidiary, Associates and joint Venture in Malta</t>
        </is>
      </c>
      <c r="D340" s="39" t="inlineStr">
        <is>
          <t>Non-Current Assets</t>
        </is>
      </c>
      <c r="E340" s="39" t="inlineStr">
        <is>
          <t>Prudential</t>
        </is>
      </c>
      <c r="F340" s="39" t="b">
        <v>1</v>
      </c>
      <c r="G340" s="39" t="inlineStr"/>
      <c r="H340" s="39" t="inlineStr">
        <is>
          <t>Always applicable</t>
        </is>
      </c>
      <c r="I340" s="39" t="inlineStr">
        <is>
          <t>Required</t>
        </is>
      </c>
      <c r="J340" s="39" t="inlineStr">
        <is>
          <t>array</t>
        </is>
      </c>
      <c r="K340" s="39" t="inlineStr">
        <is>
          <t>number</t>
        </is>
      </c>
      <c r="L340" s="39" t="inlineStr">
        <is>
          <t>currency</t>
        </is>
      </c>
      <c r="M340" s="39" t="inlineStr"/>
      <c r="N340" s="39" t="inlineStr">
        <is>
          <t>6884.096774193548</t>
        </is>
      </c>
      <c r="O340" s="39" t="inlineStr">
        <is>
          <t>0</t>
        </is>
      </c>
      <c r="P340" s="39" t="inlineStr"/>
      <c r="Q340" s="39" t="inlineStr">
        <is>
          <t>1</t>
        </is>
      </c>
      <c r="R340" s="39" t="inlineStr">
        <is>
          <t>1</t>
        </is>
      </c>
      <c r="S340" s="39" t="inlineStr"/>
      <c r="T340" s="39" t="inlineStr"/>
      <c r="U340" s="39" t="inlineStr"/>
    </row>
    <row r="341">
      <c r="A341" s="26" t="inlineStr">
        <is>
          <t>CASP_PR_340_v1</t>
        </is>
      </c>
      <c r="B341" s="40" t="inlineStr">
        <is>
          <t>Investments in Subsidiary, Associates and joint Venture</t>
        </is>
      </c>
      <c r="C341" s="40" t="inlineStr">
        <is>
          <t>Enter Investments in Subsidiary, Associates and joint Venture in EU/EEA</t>
        </is>
      </c>
      <c r="D341" s="40" t="inlineStr">
        <is>
          <t>Non-Current Assets</t>
        </is>
      </c>
      <c r="E341" s="40" t="inlineStr">
        <is>
          <t>Prudential</t>
        </is>
      </c>
      <c r="F341" s="40" t="b">
        <v>1</v>
      </c>
      <c r="G341" s="40" t="inlineStr"/>
      <c r="H341" s="40" t="inlineStr">
        <is>
          <t>Always applicable</t>
        </is>
      </c>
      <c r="I341" s="40" t="inlineStr">
        <is>
          <t>Required</t>
        </is>
      </c>
      <c r="J341" s="40" t="inlineStr">
        <is>
          <t>array</t>
        </is>
      </c>
      <c r="K341" s="40" t="inlineStr">
        <is>
          <t>number</t>
        </is>
      </c>
      <c r="L341" s="40" t="inlineStr">
        <is>
          <t>currency</t>
        </is>
      </c>
      <c r="M341" s="40" t="inlineStr"/>
      <c r="N341" s="40" t="inlineStr">
        <is>
          <t>8959.41935483871</t>
        </is>
      </c>
      <c r="O341" s="40" t="inlineStr">
        <is>
          <t>0</t>
        </is>
      </c>
      <c r="P341" s="40" t="inlineStr"/>
      <c r="Q341" s="40" t="inlineStr">
        <is>
          <t>1</t>
        </is>
      </c>
      <c r="R341" s="40" t="inlineStr">
        <is>
          <t>1</t>
        </is>
      </c>
      <c r="S341" s="40" t="inlineStr"/>
      <c r="T341" s="40" t="inlineStr"/>
      <c r="U341" s="40" t="inlineStr"/>
    </row>
    <row r="342">
      <c r="A342" s="38" t="inlineStr">
        <is>
          <t>CASP_PR_341_v1</t>
        </is>
      </c>
      <c r="B342" s="39" t="inlineStr">
        <is>
          <t>Investments in Subsidiary, Associates and joint Venture</t>
        </is>
      </c>
      <c r="C342" s="39" t="inlineStr">
        <is>
          <t>Enter Investments in Subsidiary, Associates and joint Venture in RoW</t>
        </is>
      </c>
      <c r="D342" s="39" t="inlineStr">
        <is>
          <t>Non-Current Assets</t>
        </is>
      </c>
      <c r="E342" s="39" t="inlineStr">
        <is>
          <t>Prudential</t>
        </is>
      </c>
      <c r="F342" s="39" t="b">
        <v>1</v>
      </c>
      <c r="G342" s="39" t="inlineStr"/>
      <c r="H342" s="39" t="inlineStr">
        <is>
          <t>Always applicable</t>
        </is>
      </c>
      <c r="I342" s="39" t="inlineStr">
        <is>
          <t>Required</t>
        </is>
      </c>
      <c r="J342" s="39" t="inlineStr">
        <is>
          <t>array</t>
        </is>
      </c>
      <c r="K342" s="39" t="inlineStr">
        <is>
          <t>number</t>
        </is>
      </c>
      <c r="L342" s="39" t="inlineStr">
        <is>
          <t>currency</t>
        </is>
      </c>
      <c r="M342" s="39" t="inlineStr"/>
      <c r="N342" s="39" t="inlineStr">
        <is>
          <t>3832.7419354838707</t>
        </is>
      </c>
      <c r="O342" s="39" t="inlineStr">
        <is>
          <t>0</t>
        </is>
      </c>
      <c r="P342" s="39" t="inlineStr"/>
      <c r="Q342" s="39" t="inlineStr">
        <is>
          <t>1</t>
        </is>
      </c>
      <c r="R342" s="39" t="inlineStr">
        <is>
          <t>1</t>
        </is>
      </c>
      <c r="S342" s="39" t="inlineStr"/>
      <c r="T342" s="39" t="inlineStr"/>
      <c r="U342" s="39" t="inlineStr"/>
    </row>
    <row r="343">
      <c r="A343" s="26" t="inlineStr">
        <is>
          <t>CASP_PR_342_v1</t>
        </is>
      </c>
      <c r="B343" s="40" t="inlineStr">
        <is>
          <t>Other Investments</t>
        </is>
      </c>
      <c r="C343" s="40" t="inlineStr">
        <is>
          <t>Enter Other Investments in Malta</t>
        </is>
      </c>
      <c r="D343" s="40" t="inlineStr">
        <is>
          <t>Non-Current Assets</t>
        </is>
      </c>
      <c r="E343" s="40" t="inlineStr">
        <is>
          <t>Prudential</t>
        </is>
      </c>
      <c r="F343" s="40" t="b">
        <v>1</v>
      </c>
      <c r="G343" s="40" t="inlineStr"/>
      <c r="H343" s="40" t="inlineStr">
        <is>
          <t>Always applicable</t>
        </is>
      </c>
      <c r="I343" s="40" t="inlineStr">
        <is>
          <t>Required</t>
        </is>
      </c>
      <c r="J343" s="40" t="inlineStr">
        <is>
          <t>array</t>
        </is>
      </c>
      <c r="K343" s="40" t="inlineStr">
        <is>
          <t>number</t>
        </is>
      </c>
      <c r="L343" s="40" t="inlineStr">
        <is>
          <t>currency</t>
        </is>
      </c>
      <c r="M343" s="40" t="inlineStr"/>
      <c r="N343" s="40" t="inlineStr">
        <is>
          <t>373.06451612903226</t>
        </is>
      </c>
      <c r="O343" s="40" t="inlineStr">
        <is>
          <t>0</t>
        </is>
      </c>
      <c r="P343" s="40" t="inlineStr"/>
      <c r="Q343" s="40" t="inlineStr">
        <is>
          <t>1</t>
        </is>
      </c>
      <c r="R343" s="40" t="inlineStr">
        <is>
          <t>1</t>
        </is>
      </c>
      <c r="S343" s="40" t="inlineStr"/>
      <c r="T343" s="40" t="inlineStr"/>
      <c r="U343" s="40" t="inlineStr"/>
    </row>
    <row r="344">
      <c r="A344" s="38" t="inlineStr">
        <is>
          <t>CASP_PR_343_v1</t>
        </is>
      </c>
      <c r="B344" s="39" t="inlineStr">
        <is>
          <t>Other Investments</t>
        </is>
      </c>
      <c r="C344" s="39" t="inlineStr">
        <is>
          <t>Enter Other Investments in EU/EEA</t>
        </is>
      </c>
      <c r="D344" s="39" t="inlineStr">
        <is>
          <t>Non-Current Assets</t>
        </is>
      </c>
      <c r="E344" s="39" t="inlineStr">
        <is>
          <t>Prudential</t>
        </is>
      </c>
      <c r="F344" s="39" t="b">
        <v>1</v>
      </c>
      <c r="G344" s="39" t="inlineStr"/>
      <c r="H344" s="39" t="inlineStr">
        <is>
          <t>Always applicable</t>
        </is>
      </c>
      <c r="I344" s="39" t="inlineStr">
        <is>
          <t>Required</t>
        </is>
      </c>
      <c r="J344" s="39" t="inlineStr">
        <is>
          <t>array</t>
        </is>
      </c>
      <c r="K344" s="39" t="inlineStr">
        <is>
          <t>number</t>
        </is>
      </c>
      <c r="L344" s="39" t="inlineStr">
        <is>
          <t>currency</t>
        </is>
      </c>
      <c r="M344" s="39" t="inlineStr"/>
      <c r="N344" s="39" t="inlineStr">
        <is>
          <t>8106.387096774193</t>
        </is>
      </c>
      <c r="O344" s="39" t="inlineStr">
        <is>
          <t>0</t>
        </is>
      </c>
      <c r="P344" s="39" t="inlineStr"/>
      <c r="Q344" s="39" t="inlineStr">
        <is>
          <t>1</t>
        </is>
      </c>
      <c r="R344" s="39" t="inlineStr">
        <is>
          <t>1</t>
        </is>
      </c>
      <c r="S344" s="39" t="inlineStr"/>
      <c r="T344" s="39" t="inlineStr"/>
      <c r="U344" s="39" t="inlineStr"/>
    </row>
    <row r="345">
      <c r="A345" s="26" t="inlineStr">
        <is>
          <t>CASP_PR_344_v1</t>
        </is>
      </c>
      <c r="B345" s="40" t="inlineStr">
        <is>
          <t>Other Investments</t>
        </is>
      </c>
      <c r="C345" s="40" t="inlineStr">
        <is>
          <t>Enter Other Investments in RoW</t>
        </is>
      </c>
      <c r="D345" s="40" t="inlineStr">
        <is>
          <t>Non-Current Assets</t>
        </is>
      </c>
      <c r="E345" s="40" t="inlineStr">
        <is>
          <t>Prudential</t>
        </is>
      </c>
      <c r="F345" s="40" t="b">
        <v>1</v>
      </c>
      <c r="G345" s="40" t="inlineStr"/>
      <c r="H345" s="40" t="inlineStr">
        <is>
          <t>Always applicable</t>
        </is>
      </c>
      <c r="I345" s="40" t="inlineStr">
        <is>
          <t>Required</t>
        </is>
      </c>
      <c r="J345" s="40" t="inlineStr">
        <is>
          <t>array</t>
        </is>
      </c>
      <c r="K345" s="40" t="inlineStr">
        <is>
          <t>number</t>
        </is>
      </c>
      <c r="L345" s="40" t="inlineStr">
        <is>
          <t>currency</t>
        </is>
      </c>
      <c r="M345" s="40" t="inlineStr"/>
      <c r="N345" s="40" t="inlineStr">
        <is>
          <t>2974.7096774193546</t>
        </is>
      </c>
      <c r="O345" s="40" t="inlineStr">
        <is>
          <t>0</t>
        </is>
      </c>
      <c r="P345" s="40" t="inlineStr"/>
      <c r="Q345" s="40" t="inlineStr">
        <is>
          <t>1</t>
        </is>
      </c>
      <c r="R345" s="40" t="inlineStr">
        <is>
          <t>1</t>
        </is>
      </c>
      <c r="S345" s="40" t="inlineStr"/>
      <c r="T345" s="40" t="inlineStr"/>
      <c r="U345" s="40" t="inlineStr"/>
    </row>
    <row r="346">
      <c r="A346" s="38" t="inlineStr">
        <is>
          <t>CASP_PR_345_v1</t>
        </is>
      </c>
      <c r="B346" s="39" t="inlineStr">
        <is>
          <t>Details on other Investments</t>
        </is>
      </c>
      <c r="C346" s="39" t="inlineStr">
        <is>
          <t>Enter Details on other Investments</t>
        </is>
      </c>
      <c r="D346" s="39" t="inlineStr">
        <is>
          <t>Non-Current Assets</t>
        </is>
      </c>
      <c r="E346" s="39" t="inlineStr">
        <is>
          <t>Prudential</t>
        </is>
      </c>
      <c r="F346" s="39" t="b">
        <v>0</v>
      </c>
      <c r="G346" s="39" t="inlineStr">
        <is>
          <t>SUM(CASP_PR_342, CASP_PR_343, CASP_PR_344) &gt; 0</t>
        </is>
      </c>
      <c r="H346" s="39" t="inlineStr">
        <is>
          <t>The total of “Other Investments” (CASP_PR_342), “Other Investments” (CASP_PR_343), “Other Investments” (CASP_PR_344) is greater than 0</t>
        </is>
      </c>
      <c r="I346" s="39" t="inlineStr">
        <is>
          <t>Conditional</t>
        </is>
      </c>
      <c r="J346" s="39" t="inlineStr">
        <is>
          <t>string</t>
        </is>
      </c>
      <c r="K346" s="39" t="inlineStr"/>
      <c r="L346" s="39" t="inlineStr"/>
      <c r="M346" s="39" t="inlineStr"/>
      <c r="N346" s="39" t="inlineStr">
        <is>
          <t>This is a result of miscellaneous operational items not arising in the ordinary course of business activities</t>
        </is>
      </c>
      <c r="O346" s="39" t="inlineStr"/>
      <c r="P346" s="39" t="inlineStr"/>
      <c r="Q346" s="39" t="inlineStr"/>
      <c r="R346" s="39" t="inlineStr"/>
      <c r="S346" s="39" t="inlineStr"/>
      <c r="T346" s="39" t="inlineStr"/>
      <c r="U346" s="39" t="inlineStr"/>
    </row>
    <row r="347">
      <c r="A347" s="26" t="inlineStr">
        <is>
          <t>CASP_PR_346_v1</t>
        </is>
      </c>
      <c r="B347" s="40" t="inlineStr">
        <is>
          <t>Financial Assets: Amortised Cost - Equity Securities not reported in Investments in Subsidiary, Associates and joint Venture, were the holding is 10% or more</t>
        </is>
      </c>
      <c r="C347" s="40" t="inlineStr">
        <is>
          <t>Enter Financial Assets: Amortised Cost - Equity Securities not reported in Investments in Subsidiary, Associates and joint Venture, were the holding is 10% or more in Malta</t>
        </is>
      </c>
      <c r="D347" s="40" t="inlineStr">
        <is>
          <t>Non-Current Assets</t>
        </is>
      </c>
      <c r="E347" s="40" t="inlineStr">
        <is>
          <t>Prudential</t>
        </is>
      </c>
      <c r="F347" s="40" t="b">
        <v>1</v>
      </c>
      <c r="G347" s="40" t="inlineStr"/>
      <c r="H347" s="40" t="inlineStr">
        <is>
          <t>Always applicable</t>
        </is>
      </c>
      <c r="I347" s="40" t="inlineStr">
        <is>
          <t>Required</t>
        </is>
      </c>
      <c r="J347" s="40" t="inlineStr">
        <is>
          <t>array</t>
        </is>
      </c>
      <c r="K347" s="40" t="inlineStr">
        <is>
          <t>number</t>
        </is>
      </c>
      <c r="L347" s="40" t="inlineStr">
        <is>
          <t>currency</t>
        </is>
      </c>
      <c r="M347" s="40" t="inlineStr"/>
      <c r="N347" s="40" t="inlineStr">
        <is>
          <t>8911.354838709678</t>
        </is>
      </c>
      <c r="O347" s="40" t="inlineStr">
        <is>
          <t>0</t>
        </is>
      </c>
      <c r="P347" s="40" t="inlineStr"/>
      <c r="Q347" s="40" t="inlineStr">
        <is>
          <t>1</t>
        </is>
      </c>
      <c r="R347" s="40" t="inlineStr">
        <is>
          <t>1</t>
        </is>
      </c>
      <c r="S347" s="40" t="inlineStr"/>
      <c r="T347" s="40" t="inlineStr"/>
      <c r="U347" s="40" t="inlineStr"/>
    </row>
    <row r="348">
      <c r="A348" s="38" t="inlineStr">
        <is>
          <t>CASP_PR_347_v1</t>
        </is>
      </c>
      <c r="B348" s="39" t="inlineStr">
        <is>
          <t>Financial Assets: Amortised Cost - Equity Securities not reported in Investments in Subsidiary, Associates and joint Venture, were the holding is 10% or more</t>
        </is>
      </c>
      <c r="C348" s="39" t="inlineStr">
        <is>
          <t>Enter Financial Assets: Amortised Cost - Equity Securities not reported in Investments in Subsidiary, Associates and joint Venture, were the holding is 10% or more in EU/EEA</t>
        </is>
      </c>
      <c r="D348" s="39" t="inlineStr">
        <is>
          <t>Non-Current Assets</t>
        </is>
      </c>
      <c r="E348" s="39" t="inlineStr">
        <is>
          <t>Prudential</t>
        </is>
      </c>
      <c r="F348" s="39" t="b">
        <v>1</v>
      </c>
      <c r="G348" s="39" t="inlineStr"/>
      <c r="H348" s="39" t="inlineStr">
        <is>
          <t>Always applicable</t>
        </is>
      </c>
      <c r="I348" s="39" t="inlineStr">
        <is>
          <t>Required</t>
        </is>
      </c>
      <c r="J348" s="39" t="inlineStr">
        <is>
          <t>array</t>
        </is>
      </c>
      <c r="K348" s="39" t="inlineStr">
        <is>
          <t>number</t>
        </is>
      </c>
      <c r="L348" s="39" t="inlineStr">
        <is>
          <t>currency</t>
        </is>
      </c>
      <c r="M348" s="39" t="inlineStr"/>
      <c r="N348" s="39" t="inlineStr">
        <is>
          <t>6364.677419354839</t>
        </is>
      </c>
      <c r="O348" s="39" t="inlineStr">
        <is>
          <t>0</t>
        </is>
      </c>
      <c r="P348" s="39" t="inlineStr"/>
      <c r="Q348" s="39" t="inlineStr">
        <is>
          <t>1</t>
        </is>
      </c>
      <c r="R348" s="39" t="inlineStr">
        <is>
          <t>1</t>
        </is>
      </c>
      <c r="S348" s="39" t="inlineStr"/>
      <c r="T348" s="39" t="inlineStr"/>
      <c r="U348" s="39" t="inlineStr"/>
    </row>
    <row r="349">
      <c r="A349" s="26" t="inlineStr">
        <is>
          <t>CASP_PR_348_v1</t>
        </is>
      </c>
      <c r="B349" s="40" t="inlineStr">
        <is>
          <t>Financial Assets: Amortised Cost - Equity Securities not reported in Investments in Subsidiary, Associates and joint Venture, were the holding is 10% or more</t>
        </is>
      </c>
      <c r="C349" s="40" t="inlineStr">
        <is>
          <t>Enter Financial Assets: Amortised Cost - Equity Securities not reported in Investments in Subsidiary, Associates and joint Venture, were the holding is 10% or more in RoW</t>
        </is>
      </c>
      <c r="D349" s="40" t="inlineStr">
        <is>
          <t>Non-Current Assets</t>
        </is>
      </c>
      <c r="E349" s="40" t="inlineStr">
        <is>
          <t>Prudential</t>
        </is>
      </c>
      <c r="F349" s="40" t="b">
        <v>1</v>
      </c>
      <c r="G349" s="40" t="inlineStr"/>
      <c r="H349" s="40" t="inlineStr">
        <is>
          <t>Always applicable</t>
        </is>
      </c>
      <c r="I349" s="40" t="inlineStr">
        <is>
          <t>Required</t>
        </is>
      </c>
      <c r="J349" s="40" t="inlineStr">
        <is>
          <t>array</t>
        </is>
      </c>
      <c r="K349" s="40" t="inlineStr">
        <is>
          <t>number</t>
        </is>
      </c>
      <c r="L349" s="40" t="inlineStr">
        <is>
          <t>currency</t>
        </is>
      </c>
      <c r="M349" s="40" t="inlineStr"/>
      <c r="N349" s="40" t="inlineStr">
        <is>
          <t>3696</t>
        </is>
      </c>
      <c r="O349" s="40" t="inlineStr">
        <is>
          <t>0</t>
        </is>
      </c>
      <c r="P349" s="40" t="inlineStr"/>
      <c r="Q349" s="40" t="inlineStr">
        <is>
          <t>1</t>
        </is>
      </c>
      <c r="R349" s="40" t="inlineStr">
        <is>
          <t>1</t>
        </is>
      </c>
      <c r="S349" s="40" t="inlineStr"/>
      <c r="T349" s="40" t="inlineStr"/>
      <c r="U349" s="40" t="inlineStr"/>
    </row>
    <row r="350">
      <c r="A350" s="38" t="inlineStr">
        <is>
          <t>CASP_PR_349_v1</t>
        </is>
      </c>
      <c r="B350" s="39" t="inlineStr">
        <is>
          <t>Financial Assets: Amortised Cost - Equity Securities not reported in Investments in Subsidiary, Associates and joint Venture, were the holding is less than 10%</t>
        </is>
      </c>
      <c r="C350" s="39" t="inlineStr">
        <is>
          <t>Enter Financial Assets: Amortised Cost - Equity Securities not reported in Investments in Subsidiary, Associates and joint Venture, were the holding is less than 10% in Malta</t>
        </is>
      </c>
      <c r="D350" s="39" t="inlineStr">
        <is>
          <t>Non-Current Assets</t>
        </is>
      </c>
      <c r="E350" s="39" t="inlineStr">
        <is>
          <t>Prudential</t>
        </is>
      </c>
      <c r="F350" s="39" t="b">
        <v>1</v>
      </c>
      <c r="G350" s="39" t="inlineStr"/>
      <c r="H350" s="39" t="inlineStr">
        <is>
          <t>Always applicable</t>
        </is>
      </c>
      <c r="I350" s="39" t="inlineStr">
        <is>
          <t>Required</t>
        </is>
      </c>
      <c r="J350" s="39" t="inlineStr">
        <is>
          <t>array</t>
        </is>
      </c>
      <c r="K350" s="39" t="inlineStr">
        <is>
          <t>number</t>
        </is>
      </c>
      <c r="L350" s="39" t="inlineStr">
        <is>
          <t>currency</t>
        </is>
      </c>
      <c r="M350" s="39" t="inlineStr"/>
      <c r="N350" s="39" t="inlineStr">
        <is>
          <t>2615.3225806451615</t>
        </is>
      </c>
      <c r="O350" s="39" t="inlineStr">
        <is>
          <t>0</t>
        </is>
      </c>
      <c r="P350" s="39" t="inlineStr"/>
      <c r="Q350" s="39" t="inlineStr">
        <is>
          <t>1</t>
        </is>
      </c>
      <c r="R350" s="39" t="inlineStr">
        <is>
          <t>1</t>
        </is>
      </c>
      <c r="S350" s="39" t="inlineStr"/>
      <c r="T350" s="39" t="inlineStr"/>
      <c r="U350" s="39" t="inlineStr"/>
    </row>
    <row r="351">
      <c r="A351" s="26" t="inlineStr">
        <is>
          <t>CASP_PR_350_v1</t>
        </is>
      </c>
      <c r="B351" s="40" t="inlineStr">
        <is>
          <t>Financial Assets: Amortised Cost - Equity Securities not reported in Investments in Subsidiary, Associates and joint Venture, were the holding is less than 10%</t>
        </is>
      </c>
      <c r="C351" s="40" t="inlineStr">
        <is>
          <t>Enter Financial Assets: Amortised Cost - Equity Securities not reported in Investments in Subsidiary, Associates and joint Venture, were the holding is less than 10% in EU/EEA</t>
        </is>
      </c>
      <c r="D351" s="40" t="inlineStr">
        <is>
          <t>Non-Current Assets</t>
        </is>
      </c>
      <c r="E351" s="40" t="inlineStr">
        <is>
          <t>Prudential</t>
        </is>
      </c>
      <c r="F351" s="40" t="b">
        <v>1</v>
      </c>
      <c r="G351" s="40" t="inlineStr"/>
      <c r="H351" s="40" t="inlineStr">
        <is>
          <t>Always applicable</t>
        </is>
      </c>
      <c r="I351" s="40" t="inlineStr">
        <is>
          <t>Required</t>
        </is>
      </c>
      <c r="J351" s="40" t="inlineStr">
        <is>
          <t>array</t>
        </is>
      </c>
      <c r="K351" s="40" t="inlineStr">
        <is>
          <t>number</t>
        </is>
      </c>
      <c r="L351" s="40" t="inlineStr">
        <is>
          <t>currency</t>
        </is>
      </c>
      <c r="M351" s="40" t="inlineStr"/>
      <c r="N351" s="40" t="inlineStr">
        <is>
          <t>3862.6451612903224</t>
        </is>
      </c>
      <c r="O351" s="40" t="inlineStr">
        <is>
          <t>0</t>
        </is>
      </c>
      <c r="P351" s="40" t="inlineStr"/>
      <c r="Q351" s="40" t="inlineStr">
        <is>
          <t>1</t>
        </is>
      </c>
      <c r="R351" s="40" t="inlineStr">
        <is>
          <t>1</t>
        </is>
      </c>
      <c r="S351" s="40" t="inlineStr"/>
      <c r="T351" s="40" t="inlineStr"/>
      <c r="U351" s="40" t="inlineStr"/>
    </row>
    <row r="352">
      <c r="A352" s="38" t="inlineStr">
        <is>
          <t>CASP_PR_351_v1</t>
        </is>
      </c>
      <c r="B352" s="39" t="inlineStr">
        <is>
          <t>Financial Assets: Amortised Cost - Equity Securities not reported in Investments in Subsidiary, Associates and joint Venture, were the holding is less than 10%</t>
        </is>
      </c>
      <c r="C352" s="39" t="inlineStr">
        <is>
          <t>Enter Financial Assets: Amortised Cost - Equity Securities not reported in Investments in Subsidiary, Associates and joint Venture, were the holding is less than 10% in RoW</t>
        </is>
      </c>
      <c r="D352" s="39" t="inlineStr">
        <is>
          <t>Non-Current Assets</t>
        </is>
      </c>
      <c r="E352" s="39" t="inlineStr">
        <is>
          <t>Prudential</t>
        </is>
      </c>
      <c r="F352" s="39" t="b">
        <v>1</v>
      </c>
      <c r="G352" s="39" t="inlineStr"/>
      <c r="H352" s="39" t="inlineStr">
        <is>
          <t>Always applicable</t>
        </is>
      </c>
      <c r="I352" s="39" t="inlineStr">
        <is>
          <t>Required</t>
        </is>
      </c>
      <c r="J352" s="39" t="inlineStr">
        <is>
          <t>array</t>
        </is>
      </c>
      <c r="K352" s="39" t="inlineStr">
        <is>
          <t>number</t>
        </is>
      </c>
      <c r="L352" s="39" t="inlineStr">
        <is>
          <t>currency</t>
        </is>
      </c>
      <c r="M352" s="39" t="inlineStr"/>
      <c r="N352" s="39" t="inlineStr">
        <is>
          <t>8434.967741935483</t>
        </is>
      </c>
      <c r="O352" s="39" t="inlineStr">
        <is>
          <t>0</t>
        </is>
      </c>
      <c r="P352" s="39" t="inlineStr"/>
      <c r="Q352" s="39" t="inlineStr">
        <is>
          <t>1</t>
        </is>
      </c>
      <c r="R352" s="39" t="inlineStr">
        <is>
          <t>1</t>
        </is>
      </c>
      <c r="S352" s="39" t="inlineStr"/>
      <c r="T352" s="39" t="inlineStr"/>
      <c r="U352" s="39" t="inlineStr"/>
    </row>
    <row r="353">
      <c r="A353" s="26" t="inlineStr">
        <is>
          <t>CASP_PR_352_v1</t>
        </is>
      </c>
      <c r="B353" s="40" t="inlineStr">
        <is>
          <t>Financial Assets: Amortised Cost - Debt Securities not reported in Investments in Subsidiary, Associates and joint Venture</t>
        </is>
      </c>
      <c r="C353" s="40" t="inlineStr">
        <is>
          <t>Enter Financial Assets: Amortised Cost - Debt Securities not reported in Investments in Subsidiary, Associates and joint Venture in Malta</t>
        </is>
      </c>
      <c r="D353" s="40" t="inlineStr">
        <is>
          <t>Non-Current Assets</t>
        </is>
      </c>
      <c r="E353" s="40" t="inlineStr">
        <is>
          <t>Prudential</t>
        </is>
      </c>
      <c r="F353" s="40" t="b">
        <v>1</v>
      </c>
      <c r="G353" s="40" t="inlineStr"/>
      <c r="H353" s="40" t="inlineStr">
        <is>
          <t>Always applicable</t>
        </is>
      </c>
      <c r="I353" s="40" t="inlineStr">
        <is>
          <t>Required</t>
        </is>
      </c>
      <c r="J353" s="40" t="inlineStr">
        <is>
          <t>array</t>
        </is>
      </c>
      <c r="K353" s="40" t="inlineStr">
        <is>
          <t>number</t>
        </is>
      </c>
      <c r="L353" s="40" t="inlineStr">
        <is>
          <t>currency</t>
        </is>
      </c>
      <c r="M353" s="40" t="inlineStr"/>
      <c r="N353" s="40" t="inlineStr">
        <is>
          <t>9502.290322580646</t>
        </is>
      </c>
      <c r="O353" s="40" t="inlineStr">
        <is>
          <t>0</t>
        </is>
      </c>
      <c r="P353" s="40" t="inlineStr"/>
      <c r="Q353" s="40" t="inlineStr">
        <is>
          <t>1</t>
        </is>
      </c>
      <c r="R353" s="40" t="inlineStr">
        <is>
          <t>1</t>
        </is>
      </c>
      <c r="S353" s="40" t="inlineStr"/>
      <c r="T353" s="40" t="inlineStr"/>
      <c r="U353" s="40" t="inlineStr"/>
    </row>
    <row r="354">
      <c r="A354" s="38" t="inlineStr">
        <is>
          <t>CASP_PR_353_v1</t>
        </is>
      </c>
      <c r="B354" s="39" t="inlineStr">
        <is>
          <t>Financial Assets: Amortised Cost - Debt Securities not reported in Investments in Subsidiary, Associates and joint Venture</t>
        </is>
      </c>
      <c r="C354" s="39" t="inlineStr">
        <is>
          <t>Enter Financial Assets: Amortised Cost - Debt Securities not reported in Investments in Subsidiary, Associates and joint Venture in EU/EEA</t>
        </is>
      </c>
      <c r="D354" s="39" t="inlineStr">
        <is>
          <t>Non-Current Assets</t>
        </is>
      </c>
      <c r="E354" s="39" t="inlineStr">
        <is>
          <t>Prudential</t>
        </is>
      </c>
      <c r="F354" s="39" t="b">
        <v>1</v>
      </c>
      <c r="G354" s="39" t="inlineStr"/>
      <c r="H354" s="39" t="inlineStr">
        <is>
          <t>Always applicable</t>
        </is>
      </c>
      <c r="I354" s="39" t="inlineStr">
        <is>
          <t>Required</t>
        </is>
      </c>
      <c r="J354" s="39" t="inlineStr">
        <is>
          <t>array</t>
        </is>
      </c>
      <c r="K354" s="39" t="inlineStr">
        <is>
          <t>number</t>
        </is>
      </c>
      <c r="L354" s="39" t="inlineStr">
        <is>
          <t>currency</t>
        </is>
      </c>
      <c r="M354" s="39" t="inlineStr"/>
      <c r="N354" s="39" t="inlineStr">
        <is>
          <t>3546.6129032258063</t>
        </is>
      </c>
      <c r="O354" s="39" t="inlineStr">
        <is>
          <t>0</t>
        </is>
      </c>
      <c r="P354" s="39" t="inlineStr"/>
      <c r="Q354" s="39" t="inlineStr">
        <is>
          <t>1</t>
        </is>
      </c>
      <c r="R354" s="39" t="inlineStr">
        <is>
          <t>1</t>
        </is>
      </c>
      <c r="S354" s="39" t="inlineStr"/>
      <c r="T354" s="39" t="inlineStr"/>
      <c r="U354" s="39" t="inlineStr"/>
    </row>
    <row r="355">
      <c r="A355" s="26" t="inlineStr">
        <is>
          <t>CASP_PR_354_v1</t>
        </is>
      </c>
      <c r="B355" s="40" t="inlineStr">
        <is>
          <t>Financial Assets: Amortised Cost - Debt Securities not reported in Investments in Subsidiary, Associates and joint Venture</t>
        </is>
      </c>
      <c r="C355" s="40" t="inlineStr">
        <is>
          <t>Enter Financial Assets: Amortised Cost - Debt Securities not reported in Investments in Subsidiary, Associates and joint Venture in RoW</t>
        </is>
      </c>
      <c r="D355" s="40" t="inlineStr">
        <is>
          <t>Non-Current Assets</t>
        </is>
      </c>
      <c r="E355" s="40" t="inlineStr">
        <is>
          <t>Prudential</t>
        </is>
      </c>
      <c r="F355" s="40" t="b">
        <v>1</v>
      </c>
      <c r="G355" s="40" t="inlineStr"/>
      <c r="H355" s="40" t="inlineStr">
        <is>
          <t>Always applicable</t>
        </is>
      </c>
      <c r="I355" s="40" t="inlineStr">
        <is>
          <t>Required</t>
        </is>
      </c>
      <c r="J355" s="40" t="inlineStr">
        <is>
          <t>array</t>
        </is>
      </c>
      <c r="K355" s="40" t="inlineStr">
        <is>
          <t>number</t>
        </is>
      </c>
      <c r="L355" s="40" t="inlineStr">
        <is>
          <t>currency</t>
        </is>
      </c>
      <c r="M355" s="40" t="inlineStr"/>
      <c r="N355" s="40" t="inlineStr">
        <is>
          <t>4468.935483870968</t>
        </is>
      </c>
      <c r="O355" s="40" t="inlineStr">
        <is>
          <t>0</t>
        </is>
      </c>
      <c r="P355" s="40" t="inlineStr"/>
      <c r="Q355" s="40" t="inlineStr">
        <is>
          <t>1</t>
        </is>
      </c>
      <c r="R355" s="40" t="inlineStr">
        <is>
          <t>1</t>
        </is>
      </c>
      <c r="S355" s="40" t="inlineStr"/>
      <c r="T355" s="40" t="inlineStr"/>
      <c r="U355" s="40" t="inlineStr"/>
    </row>
    <row r="356">
      <c r="A356" s="38" t="inlineStr">
        <is>
          <t>CASP_PR_355_v1</t>
        </is>
      </c>
      <c r="B356" s="39" t="inlineStr">
        <is>
          <t>Financial Assets: Amortised Cost - Financial Derivatives not reported in Investments in Subsidiary, Associates and joint Venture</t>
        </is>
      </c>
      <c r="C356" s="39" t="inlineStr">
        <is>
          <t>Enter Financial Assets: Amortised Cost - Financial Derivatives not reported in Investments in Subsidiary, Associates and joint Venture in Malta</t>
        </is>
      </c>
      <c r="D356" s="39" t="inlineStr">
        <is>
          <t>Non-Current Assets</t>
        </is>
      </c>
      <c r="E356" s="39" t="inlineStr">
        <is>
          <t>Prudential</t>
        </is>
      </c>
      <c r="F356" s="39" t="b">
        <v>1</v>
      </c>
      <c r="G356" s="39" t="inlineStr"/>
      <c r="H356" s="39" t="inlineStr">
        <is>
          <t>Always applicable</t>
        </is>
      </c>
      <c r="I356" s="39" t="inlineStr">
        <is>
          <t>Required</t>
        </is>
      </c>
      <c r="J356" s="39" t="inlineStr">
        <is>
          <t>array</t>
        </is>
      </c>
      <c r="K356" s="39" t="inlineStr">
        <is>
          <t>number</t>
        </is>
      </c>
      <c r="L356" s="39" t="inlineStr">
        <is>
          <t>currency</t>
        </is>
      </c>
      <c r="M356" s="39" t="inlineStr"/>
      <c r="N356" s="39" t="inlineStr">
        <is>
          <t>1123.258064516129</t>
        </is>
      </c>
      <c r="O356" s="39" t="inlineStr">
        <is>
          <t>0</t>
        </is>
      </c>
      <c r="P356" s="39" t="inlineStr"/>
      <c r="Q356" s="39" t="inlineStr">
        <is>
          <t>1</t>
        </is>
      </c>
      <c r="R356" s="39" t="inlineStr">
        <is>
          <t>1</t>
        </is>
      </c>
      <c r="S356" s="39" t="inlineStr"/>
      <c r="T356" s="39" t="inlineStr"/>
      <c r="U356" s="39" t="inlineStr"/>
    </row>
    <row r="357">
      <c r="A357" s="26" t="inlineStr">
        <is>
          <t>CASP_PR_356_v1</t>
        </is>
      </c>
      <c r="B357" s="40" t="inlineStr">
        <is>
          <t>Financial Assets: Amortised Cost - Financial Derivatives not reported in Investments in Subsidiary, Associates and joint Venture</t>
        </is>
      </c>
      <c r="C357" s="40" t="inlineStr">
        <is>
          <t>Enter Financial Assets: Amortised Cost - Financial Derivatives not reported in Investments in Subsidiary, Associates and joint Venture in EU/EEA</t>
        </is>
      </c>
      <c r="D357" s="40" t="inlineStr">
        <is>
          <t>Non-Current Assets</t>
        </is>
      </c>
      <c r="E357" s="40" t="inlineStr">
        <is>
          <t>Prudential</t>
        </is>
      </c>
      <c r="F357" s="40" t="b">
        <v>1</v>
      </c>
      <c r="G357" s="40" t="inlineStr"/>
      <c r="H357" s="40" t="inlineStr">
        <is>
          <t>Always applicable</t>
        </is>
      </c>
      <c r="I357" s="40" t="inlineStr">
        <is>
          <t>Required</t>
        </is>
      </c>
      <c r="J357" s="40" t="inlineStr">
        <is>
          <t>array</t>
        </is>
      </c>
      <c r="K357" s="40" t="inlineStr">
        <is>
          <t>number</t>
        </is>
      </c>
      <c r="L357" s="40" t="inlineStr">
        <is>
          <t>currency</t>
        </is>
      </c>
      <c r="M357" s="40" t="inlineStr"/>
      <c r="N357" s="40" t="inlineStr">
        <is>
          <t>937.5806451612904</t>
        </is>
      </c>
      <c r="O357" s="40" t="inlineStr">
        <is>
          <t>0</t>
        </is>
      </c>
      <c r="P357" s="40" t="inlineStr"/>
      <c r="Q357" s="40" t="inlineStr">
        <is>
          <t>1</t>
        </is>
      </c>
      <c r="R357" s="40" t="inlineStr">
        <is>
          <t>1</t>
        </is>
      </c>
      <c r="S357" s="40" t="inlineStr"/>
      <c r="T357" s="40" t="inlineStr"/>
      <c r="U357" s="40" t="inlineStr"/>
    </row>
    <row r="358">
      <c r="A358" s="38" t="inlineStr">
        <is>
          <t>CASP_PR_357_v1</t>
        </is>
      </c>
      <c r="B358" s="39" t="inlineStr">
        <is>
          <t>Financial Assets: Amortised Cost - Financial Derivatives not reported in Investments in Subsidiary, Associates and joint Venture</t>
        </is>
      </c>
      <c r="C358" s="39" t="inlineStr">
        <is>
          <t>Enter Financial Assets: Amortised Cost - Financial Derivatives not reported in Investments in Subsidiary, Associates and joint Venture in RoW</t>
        </is>
      </c>
      <c r="D358" s="39" t="inlineStr">
        <is>
          <t>Non-Current Assets</t>
        </is>
      </c>
      <c r="E358" s="39" t="inlineStr">
        <is>
          <t>Prudential</t>
        </is>
      </c>
      <c r="F358" s="39" t="b">
        <v>1</v>
      </c>
      <c r="G358" s="39" t="inlineStr"/>
      <c r="H358" s="39" t="inlineStr">
        <is>
          <t>Always applicable</t>
        </is>
      </c>
      <c r="I358" s="39" t="inlineStr">
        <is>
          <t>Required</t>
        </is>
      </c>
      <c r="J358" s="39" t="inlineStr">
        <is>
          <t>array</t>
        </is>
      </c>
      <c r="K358" s="39" t="inlineStr">
        <is>
          <t>number</t>
        </is>
      </c>
      <c r="L358" s="39" t="inlineStr">
        <is>
          <t>currency</t>
        </is>
      </c>
      <c r="M358" s="39" t="inlineStr"/>
      <c r="N358" s="39" t="inlineStr">
        <is>
          <t>7297.903225806452</t>
        </is>
      </c>
      <c r="O358" s="39" t="inlineStr">
        <is>
          <t>0</t>
        </is>
      </c>
      <c r="P358" s="39" t="inlineStr"/>
      <c r="Q358" s="39" t="inlineStr">
        <is>
          <t>1</t>
        </is>
      </c>
      <c r="R358" s="39" t="inlineStr">
        <is>
          <t>1</t>
        </is>
      </c>
      <c r="S358" s="39" t="inlineStr"/>
      <c r="T358" s="39" t="inlineStr"/>
      <c r="U358" s="39" t="inlineStr"/>
    </row>
    <row r="359">
      <c r="A359" s="26" t="inlineStr">
        <is>
          <t>CASP_PR_358_v1</t>
        </is>
      </c>
      <c r="B359" s="40" t="inlineStr">
        <is>
          <t>Financial Assets: Amortised Cost - Other Financial Assets not reported in Investments in Subsidiary, Associates and joint Venture</t>
        </is>
      </c>
      <c r="C359" s="40" t="inlineStr">
        <is>
          <t>Enter Financial Assets: Amortised Cost - Other Financial Assets not reported in Investments in Subsidiary, Associates and joint Venture in Malta</t>
        </is>
      </c>
      <c r="D359" s="40" t="inlineStr">
        <is>
          <t>Non-Current Assets</t>
        </is>
      </c>
      <c r="E359" s="40" t="inlineStr">
        <is>
          <t>Prudential</t>
        </is>
      </c>
      <c r="F359" s="40" t="b">
        <v>1</v>
      </c>
      <c r="G359" s="40" t="inlineStr"/>
      <c r="H359" s="40" t="inlineStr">
        <is>
          <t>Always applicable</t>
        </is>
      </c>
      <c r="I359" s="40" t="inlineStr">
        <is>
          <t>Required</t>
        </is>
      </c>
      <c r="J359" s="40" t="inlineStr">
        <is>
          <t>array</t>
        </is>
      </c>
      <c r="K359" s="40" t="inlineStr">
        <is>
          <t>number</t>
        </is>
      </c>
      <c r="L359" s="40" t="inlineStr">
        <is>
          <t>currency</t>
        </is>
      </c>
      <c r="M359" s="40" t="inlineStr"/>
      <c r="N359" s="40" t="inlineStr">
        <is>
          <t>7856.225806451613</t>
        </is>
      </c>
      <c r="O359" s="40" t="inlineStr">
        <is>
          <t>0</t>
        </is>
      </c>
      <c r="P359" s="40" t="inlineStr"/>
      <c r="Q359" s="40" t="inlineStr">
        <is>
          <t>1</t>
        </is>
      </c>
      <c r="R359" s="40" t="inlineStr">
        <is>
          <t>1</t>
        </is>
      </c>
      <c r="S359" s="40" t="inlineStr"/>
      <c r="T359" s="40" t="inlineStr"/>
      <c r="U359" s="40" t="inlineStr"/>
    </row>
    <row r="360">
      <c r="A360" s="38" t="inlineStr">
        <is>
          <t>CASP_PR_359_v1</t>
        </is>
      </c>
      <c r="B360" s="39" t="inlineStr">
        <is>
          <t>Financial Assets: Amortised Cost - Other Financial Assets not reported in Investments in Subsidiary, Associates and joint Venture</t>
        </is>
      </c>
      <c r="C360" s="39" t="inlineStr">
        <is>
          <t>Enter Financial Assets: Amortised Cost - Other Financial Assets not reported in Investments in Subsidiary, Associates and joint Venture in EU/EEA</t>
        </is>
      </c>
      <c r="D360" s="39" t="inlineStr">
        <is>
          <t>Non-Current Assets</t>
        </is>
      </c>
      <c r="E360" s="39" t="inlineStr">
        <is>
          <t>Prudential</t>
        </is>
      </c>
      <c r="F360" s="39" t="b">
        <v>1</v>
      </c>
      <c r="G360" s="39" t="inlineStr"/>
      <c r="H360" s="39" t="inlineStr">
        <is>
          <t>Always applicable</t>
        </is>
      </c>
      <c r="I360" s="39" t="inlineStr">
        <is>
          <t>Required</t>
        </is>
      </c>
      <c r="J360" s="39" t="inlineStr">
        <is>
          <t>array</t>
        </is>
      </c>
      <c r="K360" s="39" t="inlineStr">
        <is>
          <t>number</t>
        </is>
      </c>
      <c r="L360" s="39" t="inlineStr">
        <is>
          <t>currency</t>
        </is>
      </c>
      <c r="M360" s="39" t="inlineStr"/>
      <c r="N360" s="39" t="inlineStr">
        <is>
          <t>2841.548387096774</t>
        </is>
      </c>
      <c r="O360" s="39" t="inlineStr">
        <is>
          <t>0</t>
        </is>
      </c>
      <c r="P360" s="39" t="inlineStr"/>
      <c r="Q360" s="39" t="inlineStr">
        <is>
          <t>1</t>
        </is>
      </c>
      <c r="R360" s="39" t="inlineStr">
        <is>
          <t>1</t>
        </is>
      </c>
      <c r="S360" s="39" t="inlineStr"/>
      <c r="T360" s="39" t="inlineStr"/>
      <c r="U360" s="39" t="inlineStr"/>
    </row>
    <row r="361">
      <c r="A361" s="26" t="inlineStr">
        <is>
          <t>CASP_PR_360_v1</t>
        </is>
      </c>
      <c r="B361" s="40" t="inlineStr">
        <is>
          <t>Financial Assets: Amortised Cost - Other Financial Assets not reported in Investments in Subsidiary, Associates and joint Venture</t>
        </is>
      </c>
      <c r="C361" s="40" t="inlineStr">
        <is>
          <t>Enter Financial Assets: Amortised Cost - Other Financial Assets not reported in Investments in Subsidiary, Associates and joint Venture in RoW</t>
        </is>
      </c>
      <c r="D361" s="40" t="inlineStr">
        <is>
          <t>Non-Current Assets</t>
        </is>
      </c>
      <c r="E361" s="40" t="inlineStr">
        <is>
          <t>Prudential</t>
        </is>
      </c>
      <c r="F361" s="40" t="b">
        <v>1</v>
      </c>
      <c r="G361" s="40" t="inlineStr"/>
      <c r="H361" s="40" t="inlineStr">
        <is>
          <t>Always applicable</t>
        </is>
      </c>
      <c r="I361" s="40" t="inlineStr">
        <is>
          <t>Required</t>
        </is>
      </c>
      <c r="J361" s="40" t="inlineStr">
        <is>
          <t>array</t>
        </is>
      </c>
      <c r="K361" s="40" t="inlineStr">
        <is>
          <t>number</t>
        </is>
      </c>
      <c r="L361" s="40" t="inlineStr">
        <is>
          <t>currency</t>
        </is>
      </c>
      <c r="M361" s="40" t="inlineStr"/>
      <c r="N361" s="40" t="inlineStr">
        <is>
          <t>4963.870967741936</t>
        </is>
      </c>
      <c r="O361" s="40" t="inlineStr">
        <is>
          <t>0</t>
        </is>
      </c>
      <c r="P361" s="40" t="inlineStr"/>
      <c r="Q361" s="40" t="inlineStr">
        <is>
          <t>1</t>
        </is>
      </c>
      <c r="R361" s="40" t="inlineStr">
        <is>
          <t>1</t>
        </is>
      </c>
      <c r="S361" s="40" t="inlineStr"/>
      <c r="T361" s="40" t="inlineStr"/>
      <c r="U361" s="40" t="inlineStr"/>
    </row>
    <row r="362">
      <c r="A362" s="38" t="inlineStr">
        <is>
          <t>CASP_PR_361_v1</t>
        </is>
      </c>
      <c r="B362" s="39" t="inlineStr">
        <is>
          <t>Financial Assets: Fair Value Through Profit or Loss (FVTPL) - Equity Securities not reported in Investments in Subsidiary, Associates and joint Venture, were the holding is 10% or more</t>
        </is>
      </c>
      <c r="C362" s="39" t="inlineStr">
        <is>
          <t>Enter Financial Assets: Fair Value Through Profit or Loss (FVTPL) - Equity Securities not reported in Investments in Subsidiary, Associates and joint Venture, were the holding is 10% or more in Malta</t>
        </is>
      </c>
      <c r="D362" s="39" t="inlineStr">
        <is>
          <t>Non-Current Assets</t>
        </is>
      </c>
      <c r="E362" s="39" t="inlineStr">
        <is>
          <t>Prudential</t>
        </is>
      </c>
      <c r="F362" s="39" t="b">
        <v>1</v>
      </c>
      <c r="G362" s="39" t="inlineStr"/>
      <c r="H362" s="39" t="inlineStr">
        <is>
          <t>Always applicable</t>
        </is>
      </c>
      <c r="I362" s="39" t="inlineStr">
        <is>
          <t>Required</t>
        </is>
      </c>
      <c r="J362" s="39" t="inlineStr">
        <is>
          <t>array</t>
        </is>
      </c>
      <c r="K362" s="39" t="inlineStr">
        <is>
          <t>number</t>
        </is>
      </c>
      <c r="L362" s="39" t="inlineStr">
        <is>
          <t>currency</t>
        </is>
      </c>
      <c r="M362" s="39" t="inlineStr"/>
      <c r="N362" s="39" t="inlineStr">
        <is>
          <t>9768.193548387097</t>
        </is>
      </c>
      <c r="O362" s="39" t="inlineStr">
        <is>
          <t>0</t>
        </is>
      </c>
      <c r="P362" s="39" t="inlineStr"/>
      <c r="Q362" s="39" t="inlineStr">
        <is>
          <t>1</t>
        </is>
      </c>
      <c r="R362" s="39" t="inlineStr">
        <is>
          <t>1</t>
        </is>
      </c>
      <c r="S362" s="39" t="inlineStr"/>
      <c r="T362" s="39" t="inlineStr"/>
      <c r="U362" s="39" t="inlineStr"/>
    </row>
    <row r="363">
      <c r="A363" s="26" t="inlineStr">
        <is>
          <t>CASP_PR_362_v1</t>
        </is>
      </c>
      <c r="B363" s="40" t="inlineStr">
        <is>
          <t>Financial Assets: Fair Value Through Profit or Loss (FVTPL) - Equity Securities not reported in Investments in Subsidiary, Associates and joint Venture, were the holding is 10% or more</t>
        </is>
      </c>
      <c r="C363" s="40" t="inlineStr">
        <is>
          <t>Enter Financial Assets: Fair Value Through Profit or Loss (FVTPL) - Equity Securities not reported in Investments in Subsidiary, Associates and joint Venture, were the holding is 10% or more in EU/EEA</t>
        </is>
      </c>
      <c r="D363" s="40" t="inlineStr">
        <is>
          <t>Non-Current Assets</t>
        </is>
      </c>
      <c r="E363" s="40" t="inlineStr">
        <is>
          <t>Prudential</t>
        </is>
      </c>
      <c r="F363" s="40" t="b">
        <v>1</v>
      </c>
      <c r="G363" s="40" t="inlineStr"/>
      <c r="H363" s="40" t="inlineStr">
        <is>
          <t>Always applicable</t>
        </is>
      </c>
      <c r="I363" s="40" t="inlineStr">
        <is>
          <t>Required</t>
        </is>
      </c>
      <c r="J363" s="40" t="inlineStr">
        <is>
          <t>array</t>
        </is>
      </c>
      <c r="K363" s="40" t="inlineStr">
        <is>
          <t>number</t>
        </is>
      </c>
      <c r="L363" s="40" t="inlineStr">
        <is>
          <t>currency</t>
        </is>
      </c>
      <c r="M363" s="40" t="inlineStr"/>
      <c r="N363" s="40" t="inlineStr">
        <is>
          <t>4149.5161290322585</t>
        </is>
      </c>
      <c r="O363" s="40" t="inlineStr">
        <is>
          <t>0</t>
        </is>
      </c>
      <c r="P363" s="40" t="inlineStr"/>
      <c r="Q363" s="40" t="inlineStr">
        <is>
          <t>1</t>
        </is>
      </c>
      <c r="R363" s="40" t="inlineStr">
        <is>
          <t>1</t>
        </is>
      </c>
      <c r="S363" s="40" t="inlineStr"/>
      <c r="T363" s="40" t="inlineStr"/>
      <c r="U363" s="40" t="inlineStr"/>
    </row>
    <row r="364">
      <c r="A364" s="38" t="inlineStr">
        <is>
          <t>CASP_PR_363_v1</t>
        </is>
      </c>
      <c r="B364" s="39" t="inlineStr">
        <is>
          <t>Financial Assets: Fair Value Through Profit or Loss (FVTPL) - Equity Securities not reported in Investments in Subsidiary, Associates and joint Venture, were the holding is 10% or more</t>
        </is>
      </c>
      <c r="C364" s="39" t="inlineStr">
        <is>
          <t>Enter Financial Assets: Fair Value Through Profit or Loss (FVTPL) - Equity Securities not reported in Investments in Subsidiary, Associates and joint Venture, were the holding is 10% or more in RoW</t>
        </is>
      </c>
      <c r="D364" s="39" t="inlineStr">
        <is>
          <t>Non-Current Assets</t>
        </is>
      </c>
      <c r="E364" s="39" t="inlineStr">
        <is>
          <t>Prudential</t>
        </is>
      </c>
      <c r="F364" s="39" t="b">
        <v>1</v>
      </c>
      <c r="G364" s="39" t="inlineStr"/>
      <c r="H364" s="39" t="inlineStr">
        <is>
          <t>Always applicable</t>
        </is>
      </c>
      <c r="I364" s="39" t="inlineStr">
        <is>
          <t>Required</t>
        </is>
      </c>
      <c r="J364" s="39" t="inlineStr">
        <is>
          <t>array</t>
        </is>
      </c>
      <c r="K364" s="39" t="inlineStr">
        <is>
          <t>number</t>
        </is>
      </c>
      <c r="L364" s="39" t="inlineStr">
        <is>
          <t>currency</t>
        </is>
      </c>
      <c r="M364" s="39" t="inlineStr"/>
      <c r="N364" s="39" t="inlineStr">
        <is>
          <t>2282.8387096774195</t>
        </is>
      </c>
      <c r="O364" s="39" t="inlineStr">
        <is>
          <t>0</t>
        </is>
      </c>
      <c r="P364" s="39" t="inlineStr"/>
      <c r="Q364" s="39" t="inlineStr">
        <is>
          <t>1</t>
        </is>
      </c>
      <c r="R364" s="39" t="inlineStr">
        <is>
          <t>1</t>
        </is>
      </c>
      <c r="S364" s="39" t="inlineStr"/>
      <c r="T364" s="39" t="inlineStr"/>
      <c r="U364" s="39" t="inlineStr"/>
    </row>
    <row r="365">
      <c r="A365" s="26" t="inlineStr">
        <is>
          <t>CASP_PR_364_v1</t>
        </is>
      </c>
      <c r="B365" s="40" t="inlineStr">
        <is>
          <t>Financial Assets: Fair Value Through Profit or Loss (FVTPL) - Equity Securities not reported in Investments in Subsidiary, Associates and joint Venture, were the holding is less than 10%</t>
        </is>
      </c>
      <c r="C365" s="40" t="inlineStr">
        <is>
          <t>Enter Financial Assets: Fair Value Through Profit or Loss (FVTPL) - Equity Securities not reported in Investments in Subsidiary, Associates and joint Venture, were the holding is less than 10% in Malta</t>
        </is>
      </c>
      <c r="D365" s="40" t="inlineStr">
        <is>
          <t>Non-Current Assets</t>
        </is>
      </c>
      <c r="E365" s="40" t="inlineStr">
        <is>
          <t>Prudential</t>
        </is>
      </c>
      <c r="F365" s="40" t="b">
        <v>1</v>
      </c>
      <c r="G365" s="40" t="inlineStr"/>
      <c r="H365" s="40" t="inlineStr">
        <is>
          <t>Always applicable</t>
        </is>
      </c>
      <c r="I365" s="40" t="inlineStr">
        <is>
          <t>Required</t>
        </is>
      </c>
      <c r="J365" s="40" t="inlineStr">
        <is>
          <t>array</t>
        </is>
      </c>
      <c r="K365" s="40" t="inlineStr">
        <is>
          <t>number</t>
        </is>
      </c>
      <c r="L365" s="40" t="inlineStr">
        <is>
          <t>currency</t>
        </is>
      </c>
      <c r="M365" s="40" t="inlineStr"/>
      <c r="N365" s="40" t="inlineStr">
        <is>
          <t>5087.1612903225805</t>
        </is>
      </c>
      <c r="O365" s="40" t="inlineStr">
        <is>
          <t>0</t>
        </is>
      </c>
      <c r="P365" s="40" t="inlineStr"/>
      <c r="Q365" s="40" t="inlineStr">
        <is>
          <t>1</t>
        </is>
      </c>
      <c r="R365" s="40" t="inlineStr">
        <is>
          <t>1</t>
        </is>
      </c>
      <c r="S365" s="40" t="inlineStr"/>
      <c r="T365" s="40" t="inlineStr"/>
      <c r="U365" s="40" t="inlineStr"/>
    </row>
    <row r="366">
      <c r="A366" s="38" t="inlineStr">
        <is>
          <t>CASP_PR_365_v1</t>
        </is>
      </c>
      <c r="B366" s="39" t="inlineStr">
        <is>
          <t>Financial Assets: Fair Value Through Profit or Loss (FVTPL) - Equity Securities not reported in Investments in Subsidiary, Associates and joint Venture, were the holding is less than 10%</t>
        </is>
      </c>
      <c r="C366" s="39" t="inlineStr">
        <is>
          <t>Enter Financial Assets: Fair Value Through Profit or Loss (FVTPL) - Equity Securities not reported in Investments in Subsidiary, Associates and joint Venture, were the holding is less than 10% in EU/EEA</t>
        </is>
      </c>
      <c r="D366" s="39" t="inlineStr">
        <is>
          <t>Non-Current Assets</t>
        </is>
      </c>
      <c r="E366" s="39" t="inlineStr">
        <is>
          <t>Prudential</t>
        </is>
      </c>
      <c r="F366" s="39" t="b">
        <v>1</v>
      </c>
      <c r="G366" s="39" t="inlineStr"/>
      <c r="H366" s="39" t="inlineStr">
        <is>
          <t>Always applicable</t>
        </is>
      </c>
      <c r="I366" s="39" t="inlineStr">
        <is>
          <t>Required</t>
        </is>
      </c>
      <c r="J366" s="39" t="inlineStr">
        <is>
          <t>array</t>
        </is>
      </c>
      <c r="K366" s="39" t="inlineStr">
        <is>
          <t>number</t>
        </is>
      </c>
      <c r="L366" s="39" t="inlineStr">
        <is>
          <t>currency</t>
        </is>
      </c>
      <c r="M366" s="39" t="inlineStr"/>
      <c r="N366" s="39" t="inlineStr">
        <is>
          <t>3371.483870967742</t>
        </is>
      </c>
      <c r="O366" s="39" t="inlineStr">
        <is>
          <t>0</t>
        </is>
      </c>
      <c r="P366" s="39" t="inlineStr"/>
      <c r="Q366" s="39" t="inlineStr">
        <is>
          <t>1</t>
        </is>
      </c>
      <c r="R366" s="39" t="inlineStr">
        <is>
          <t>1</t>
        </is>
      </c>
      <c r="S366" s="39" t="inlineStr"/>
      <c r="T366" s="39" t="inlineStr"/>
      <c r="U366" s="39" t="inlineStr"/>
    </row>
    <row r="367">
      <c r="A367" s="26" t="inlineStr">
        <is>
          <t>CASP_PR_366_v1</t>
        </is>
      </c>
      <c r="B367" s="40" t="inlineStr">
        <is>
          <t>Financial Assets: Fair Value Through Profit or Loss (FVTPL) - Equity Securities not reported in Investments in Subsidiary, Associates and joint Venture, were the holding is less than 10%</t>
        </is>
      </c>
      <c r="C367" s="40" t="inlineStr">
        <is>
          <t>Enter Financial Assets: Fair Value Through Profit or Loss (FVTPL) - Equity Securities not reported in Investments in Subsidiary, Associates and joint Venture, were the holding is less than 10% in RoW</t>
        </is>
      </c>
      <c r="D367" s="40" t="inlineStr">
        <is>
          <t>Non-Current Assets</t>
        </is>
      </c>
      <c r="E367" s="40" t="inlineStr">
        <is>
          <t>Prudential</t>
        </is>
      </c>
      <c r="F367" s="40" t="b">
        <v>1</v>
      </c>
      <c r="G367" s="40" t="inlineStr"/>
      <c r="H367" s="40" t="inlineStr">
        <is>
          <t>Always applicable</t>
        </is>
      </c>
      <c r="I367" s="40" t="inlineStr">
        <is>
          <t>Required</t>
        </is>
      </c>
      <c r="J367" s="40" t="inlineStr">
        <is>
          <t>array</t>
        </is>
      </c>
      <c r="K367" s="40" t="inlineStr">
        <is>
          <t>number</t>
        </is>
      </c>
      <c r="L367" s="40" t="inlineStr">
        <is>
          <t>currency</t>
        </is>
      </c>
      <c r="M367" s="40" t="inlineStr"/>
      <c r="N367" s="40" t="inlineStr">
        <is>
          <t>9621.806451612903</t>
        </is>
      </c>
      <c r="O367" s="40" t="inlineStr">
        <is>
          <t>0</t>
        </is>
      </c>
      <c r="P367" s="40" t="inlineStr"/>
      <c r="Q367" s="40" t="inlineStr">
        <is>
          <t>1</t>
        </is>
      </c>
      <c r="R367" s="40" t="inlineStr">
        <is>
          <t>1</t>
        </is>
      </c>
      <c r="S367" s="40" t="inlineStr"/>
      <c r="T367" s="40" t="inlineStr"/>
      <c r="U367" s="40" t="inlineStr"/>
    </row>
    <row r="368">
      <c r="A368" s="38" t="inlineStr">
        <is>
          <t>CASP_PR_367_v1</t>
        </is>
      </c>
      <c r="B368" s="39" t="inlineStr">
        <is>
          <t>Financial Assets: Fair Value Through Profit or Loss (FVTPL) - Debt Securities not reported in Investments in Subsidiary, Associates and joint Venture</t>
        </is>
      </c>
      <c r="C368" s="39" t="inlineStr">
        <is>
          <t>Enter Financial Assets: Fair Value Through Profit or Loss (FVTPL) - Debt Securities not reported in Investments in Subsidiary, Associates and joint Venture in Malta</t>
        </is>
      </c>
      <c r="D368" s="39" t="inlineStr">
        <is>
          <t>Non-Current Assets</t>
        </is>
      </c>
      <c r="E368" s="39" t="inlineStr">
        <is>
          <t>Prudential</t>
        </is>
      </c>
      <c r="F368" s="39" t="b">
        <v>1</v>
      </c>
      <c r="G368" s="39" t="inlineStr"/>
      <c r="H368" s="39" t="inlineStr">
        <is>
          <t>Always applicable</t>
        </is>
      </c>
      <c r="I368" s="39" t="inlineStr">
        <is>
          <t>Required</t>
        </is>
      </c>
      <c r="J368" s="39" t="inlineStr">
        <is>
          <t>array</t>
        </is>
      </c>
      <c r="K368" s="39" t="inlineStr">
        <is>
          <t>number</t>
        </is>
      </c>
      <c r="L368" s="39" t="inlineStr">
        <is>
          <t>currency</t>
        </is>
      </c>
      <c r="M368" s="39" t="inlineStr"/>
      <c r="N368" s="39" t="inlineStr">
        <is>
          <t>6640.129032258064</t>
        </is>
      </c>
      <c r="O368" s="39" t="inlineStr">
        <is>
          <t>0</t>
        </is>
      </c>
      <c r="P368" s="39" t="inlineStr"/>
      <c r="Q368" s="39" t="inlineStr">
        <is>
          <t>1</t>
        </is>
      </c>
      <c r="R368" s="39" t="inlineStr">
        <is>
          <t>1</t>
        </is>
      </c>
      <c r="S368" s="39" t="inlineStr"/>
      <c r="T368" s="39" t="inlineStr"/>
      <c r="U368" s="39" t="inlineStr"/>
    </row>
    <row r="369">
      <c r="A369" s="26" t="inlineStr">
        <is>
          <t>CASP_PR_368_v1</t>
        </is>
      </c>
      <c r="B369" s="40" t="inlineStr">
        <is>
          <t>Financial Assets: Fair Value Through Profit or Loss (FVTPL) - Debt Securities not reported in Investments in Subsidiary, Associates and joint Venture</t>
        </is>
      </c>
      <c r="C369" s="40" t="inlineStr">
        <is>
          <t>Enter Financial Assets: Fair Value Through Profit or Loss (FVTPL) - Debt Securities not reported in Investments in Subsidiary, Associates and joint Venture in EU/EEA</t>
        </is>
      </c>
      <c r="D369" s="40" t="inlineStr">
        <is>
          <t>Non-Current Assets</t>
        </is>
      </c>
      <c r="E369" s="40" t="inlineStr">
        <is>
          <t>Prudential</t>
        </is>
      </c>
      <c r="F369" s="40" t="b">
        <v>1</v>
      </c>
      <c r="G369" s="40" t="inlineStr"/>
      <c r="H369" s="40" t="inlineStr">
        <is>
          <t>Always applicable</t>
        </is>
      </c>
      <c r="I369" s="40" t="inlineStr">
        <is>
          <t>Required</t>
        </is>
      </c>
      <c r="J369" s="40" t="inlineStr">
        <is>
          <t>array</t>
        </is>
      </c>
      <c r="K369" s="40" t="inlineStr">
        <is>
          <t>number</t>
        </is>
      </c>
      <c r="L369" s="40" t="inlineStr">
        <is>
          <t>currency</t>
        </is>
      </c>
      <c r="M369" s="40" t="inlineStr"/>
      <c r="N369" s="40" t="inlineStr">
        <is>
          <t>9690.451612903225</t>
        </is>
      </c>
      <c r="O369" s="40" t="inlineStr">
        <is>
          <t>0</t>
        </is>
      </c>
      <c r="P369" s="40" t="inlineStr"/>
      <c r="Q369" s="40" t="inlineStr">
        <is>
          <t>1</t>
        </is>
      </c>
      <c r="R369" s="40" t="inlineStr">
        <is>
          <t>1</t>
        </is>
      </c>
      <c r="S369" s="40" t="inlineStr"/>
      <c r="T369" s="40" t="inlineStr"/>
      <c r="U369" s="40" t="inlineStr"/>
    </row>
    <row r="370">
      <c r="A370" s="38" t="inlineStr">
        <is>
          <t>CASP_PR_369_v1</t>
        </is>
      </c>
      <c r="B370" s="39" t="inlineStr">
        <is>
          <t>Financial Assets: Fair Value Through Profit or Loss (FVTPL) - Debt Securities not reported in Investments in Subsidiary, Associates and joint Venture</t>
        </is>
      </c>
      <c r="C370" s="39" t="inlineStr">
        <is>
          <t>Enter Financial Assets: Fair Value Through Profit or Loss (FVTPL) - Debt Securities not reported in Investments in Subsidiary, Associates and joint Venture in RoW</t>
        </is>
      </c>
      <c r="D370" s="39" t="inlineStr">
        <is>
          <t>Non-Current Assets</t>
        </is>
      </c>
      <c r="E370" s="39" t="inlineStr">
        <is>
          <t>Prudential</t>
        </is>
      </c>
      <c r="F370" s="39" t="b">
        <v>1</v>
      </c>
      <c r="G370" s="39" t="inlineStr"/>
      <c r="H370" s="39" t="inlineStr">
        <is>
          <t>Always applicable</t>
        </is>
      </c>
      <c r="I370" s="39" t="inlineStr">
        <is>
          <t>Required</t>
        </is>
      </c>
      <c r="J370" s="39" t="inlineStr">
        <is>
          <t>array</t>
        </is>
      </c>
      <c r="K370" s="39" t="inlineStr">
        <is>
          <t>number</t>
        </is>
      </c>
      <c r="L370" s="39" t="inlineStr">
        <is>
          <t>currency</t>
        </is>
      </c>
      <c r="M370" s="39" t="inlineStr"/>
      <c r="N370" s="39" t="inlineStr">
        <is>
          <t>4208.774193548387</t>
        </is>
      </c>
      <c r="O370" s="39" t="inlineStr">
        <is>
          <t>0</t>
        </is>
      </c>
      <c r="P370" s="39" t="inlineStr"/>
      <c r="Q370" s="39" t="inlineStr">
        <is>
          <t>1</t>
        </is>
      </c>
      <c r="R370" s="39" t="inlineStr">
        <is>
          <t>1</t>
        </is>
      </c>
      <c r="S370" s="39" t="inlineStr"/>
      <c r="T370" s="39" t="inlineStr"/>
      <c r="U370" s="39" t="inlineStr"/>
    </row>
    <row r="371">
      <c r="A371" s="26" t="inlineStr">
        <is>
          <t>CASP_PR_370_v1</t>
        </is>
      </c>
      <c r="B371" s="40" t="inlineStr">
        <is>
          <t>Financial Assets: Fair Value Through Profit or Loss (FVTPL) - Financial Derivatives not reported in Investments in Subsidiary, Associates and joint Venture</t>
        </is>
      </c>
      <c r="C371" s="40" t="inlineStr">
        <is>
          <t>Enter Financial Assets: Fair Value Through Profit or Loss (FVTPL) - Financial Derivatives not reported in Investments in Subsidiary, Associates and joint Venture in Malta</t>
        </is>
      </c>
      <c r="D371" s="40" t="inlineStr">
        <is>
          <t>Non-Current Assets</t>
        </is>
      </c>
      <c r="E371" s="40" t="inlineStr">
        <is>
          <t>Prudential</t>
        </is>
      </c>
      <c r="F371" s="40" t="b">
        <v>1</v>
      </c>
      <c r="G371" s="40" t="inlineStr"/>
      <c r="H371" s="40" t="inlineStr">
        <is>
          <t>Always applicable</t>
        </is>
      </c>
      <c r="I371" s="40" t="inlineStr">
        <is>
          <t>Required</t>
        </is>
      </c>
      <c r="J371" s="40" t="inlineStr">
        <is>
          <t>array</t>
        </is>
      </c>
      <c r="K371" s="40" t="inlineStr">
        <is>
          <t>number</t>
        </is>
      </c>
      <c r="L371" s="40" t="inlineStr">
        <is>
          <t>currency</t>
        </is>
      </c>
      <c r="M371" s="40" t="inlineStr"/>
      <c r="N371" s="40" t="inlineStr">
        <is>
          <t>9542.09677419355</t>
        </is>
      </c>
      <c r="O371" s="40" t="inlineStr">
        <is>
          <t>0</t>
        </is>
      </c>
      <c r="P371" s="40" t="inlineStr"/>
      <c r="Q371" s="40" t="inlineStr">
        <is>
          <t>1</t>
        </is>
      </c>
      <c r="R371" s="40" t="inlineStr">
        <is>
          <t>1</t>
        </is>
      </c>
      <c r="S371" s="40" t="inlineStr"/>
      <c r="T371" s="40" t="inlineStr"/>
      <c r="U371" s="40" t="inlineStr"/>
    </row>
    <row r="372">
      <c r="A372" s="38" t="inlineStr">
        <is>
          <t>CASP_PR_371_v1</t>
        </is>
      </c>
      <c r="B372" s="39" t="inlineStr">
        <is>
          <t>Financial Assets: Fair Value Through Profit or Loss (FVTPL) - Financial Derivatives not reported in Investments in Subsidiary, Associates and joint Venture</t>
        </is>
      </c>
      <c r="C372" s="39" t="inlineStr">
        <is>
          <t>Enter Financial Assets: Fair Value Through Profit or Loss (FVTPL) - Financial Derivatives not reported in Investments in Subsidiary, Associates and joint Venture in EU/EEA</t>
        </is>
      </c>
      <c r="D372" s="39" t="inlineStr">
        <is>
          <t>Non-Current Assets</t>
        </is>
      </c>
      <c r="E372" s="39" t="inlineStr">
        <is>
          <t>Prudential</t>
        </is>
      </c>
      <c r="F372" s="39" t="b">
        <v>1</v>
      </c>
      <c r="G372" s="39" t="inlineStr"/>
      <c r="H372" s="39" t="inlineStr">
        <is>
          <t>Always applicable</t>
        </is>
      </c>
      <c r="I372" s="39" t="inlineStr">
        <is>
          <t>Required</t>
        </is>
      </c>
      <c r="J372" s="39" t="inlineStr">
        <is>
          <t>array</t>
        </is>
      </c>
      <c r="K372" s="39" t="inlineStr">
        <is>
          <t>number</t>
        </is>
      </c>
      <c r="L372" s="39" t="inlineStr">
        <is>
          <t>currency</t>
        </is>
      </c>
      <c r="M372" s="39" t="inlineStr"/>
      <c r="N372" s="39" t="inlineStr">
        <is>
          <t>4777.419354838709</t>
        </is>
      </c>
      <c r="O372" s="39" t="inlineStr">
        <is>
          <t>0</t>
        </is>
      </c>
      <c r="P372" s="39" t="inlineStr"/>
      <c r="Q372" s="39" t="inlineStr">
        <is>
          <t>1</t>
        </is>
      </c>
      <c r="R372" s="39" t="inlineStr">
        <is>
          <t>1</t>
        </is>
      </c>
      <c r="S372" s="39" t="inlineStr"/>
      <c r="T372" s="39" t="inlineStr"/>
      <c r="U372" s="39" t="inlineStr"/>
    </row>
    <row r="373">
      <c r="A373" s="26" t="inlineStr">
        <is>
          <t>CASP_PR_372_v1</t>
        </is>
      </c>
      <c r="B373" s="40" t="inlineStr">
        <is>
          <t>Financial Assets: Fair Value Through Profit or Loss (FVTPL) - Financial Derivatives not reported in Investments in Subsidiary, Associates and joint Venture</t>
        </is>
      </c>
      <c r="C373" s="40" t="inlineStr">
        <is>
          <t>Enter Financial Assets: Fair Value Through Profit or Loss (FVTPL) - Financial Derivatives not reported in Investments in Subsidiary, Associates and joint Venture in RoW</t>
        </is>
      </c>
      <c r="D373" s="40" t="inlineStr">
        <is>
          <t>Non-Current Assets</t>
        </is>
      </c>
      <c r="E373" s="40" t="inlineStr">
        <is>
          <t>Prudential</t>
        </is>
      </c>
      <c r="F373" s="40" t="b">
        <v>1</v>
      </c>
      <c r="G373" s="40" t="inlineStr"/>
      <c r="H373" s="40" t="inlineStr">
        <is>
          <t>Always applicable</t>
        </is>
      </c>
      <c r="I373" s="40" t="inlineStr">
        <is>
          <t>Required</t>
        </is>
      </c>
      <c r="J373" s="40" t="inlineStr">
        <is>
          <t>array</t>
        </is>
      </c>
      <c r="K373" s="40" t="inlineStr">
        <is>
          <t>number</t>
        </is>
      </c>
      <c r="L373" s="40" t="inlineStr">
        <is>
          <t>currency</t>
        </is>
      </c>
      <c r="M373" s="40" t="inlineStr"/>
      <c r="N373" s="40" t="inlineStr">
        <is>
          <t>3833.7419354838707</t>
        </is>
      </c>
      <c r="O373" s="40" t="inlineStr">
        <is>
          <t>0</t>
        </is>
      </c>
      <c r="P373" s="40" t="inlineStr"/>
      <c r="Q373" s="40" t="inlineStr">
        <is>
          <t>1</t>
        </is>
      </c>
      <c r="R373" s="40" t="inlineStr">
        <is>
          <t>1</t>
        </is>
      </c>
      <c r="S373" s="40" t="inlineStr"/>
      <c r="T373" s="40" t="inlineStr"/>
      <c r="U373" s="40" t="inlineStr"/>
    </row>
    <row r="374">
      <c r="A374" s="38" t="inlineStr">
        <is>
          <t>CASP_PR_373_v1</t>
        </is>
      </c>
      <c r="B374" s="39" t="inlineStr">
        <is>
          <t>Financial Assets: Fair Value Through Profit or Loss (FVTPL) - Other Financial Assets not reported in Investments in Subsidiary, Associates and joint Venture</t>
        </is>
      </c>
      <c r="C374" s="39" t="inlineStr">
        <is>
          <t>Enter Financial Assets: Fair Value Through Profit or Loss (FVTPL) - Other Financial Assets not reported in Investments in Subsidiary, Associates and joint Venture in Malta</t>
        </is>
      </c>
      <c r="D374" s="39" t="inlineStr">
        <is>
          <t>Non-Current Assets</t>
        </is>
      </c>
      <c r="E374" s="39" t="inlineStr">
        <is>
          <t>Prudential</t>
        </is>
      </c>
      <c r="F374" s="39" t="b">
        <v>1</v>
      </c>
      <c r="G374" s="39" t="inlineStr"/>
      <c r="H374" s="39" t="inlineStr">
        <is>
          <t>Always applicable</t>
        </is>
      </c>
      <c r="I374" s="39" t="inlineStr">
        <is>
          <t>Required</t>
        </is>
      </c>
      <c r="J374" s="39" t="inlineStr">
        <is>
          <t>array</t>
        </is>
      </c>
      <c r="K374" s="39" t="inlineStr">
        <is>
          <t>number</t>
        </is>
      </c>
      <c r="L374" s="39" t="inlineStr">
        <is>
          <t>currency</t>
        </is>
      </c>
      <c r="M374" s="39" t="inlineStr"/>
      <c r="N374" s="39" t="inlineStr">
        <is>
          <t>7203.064516129032</t>
        </is>
      </c>
      <c r="O374" s="39" t="inlineStr">
        <is>
          <t>0</t>
        </is>
      </c>
      <c r="P374" s="39" t="inlineStr"/>
      <c r="Q374" s="39" t="inlineStr">
        <is>
          <t>1</t>
        </is>
      </c>
      <c r="R374" s="39" t="inlineStr">
        <is>
          <t>1</t>
        </is>
      </c>
      <c r="S374" s="39" t="inlineStr"/>
      <c r="T374" s="39" t="inlineStr"/>
      <c r="U374" s="39" t="inlineStr"/>
    </row>
    <row r="375">
      <c r="A375" s="26" t="inlineStr">
        <is>
          <t>CASP_PR_374_v1</t>
        </is>
      </c>
      <c r="B375" s="40" t="inlineStr">
        <is>
          <t>Financial Assets: Fair Value Through Profit or Loss (FVTPL) - Other Financial Assets not reported in Investments in Subsidiary, Associates and joint Venture</t>
        </is>
      </c>
      <c r="C375" s="40" t="inlineStr">
        <is>
          <t>Enter Financial Assets: Fair Value Through Profit or Loss (FVTPL) - Other Financial Assets not reported in Investments in Subsidiary, Associates and joint Venture in EU/EEA</t>
        </is>
      </c>
      <c r="D375" s="40" t="inlineStr">
        <is>
          <t>Non-Current Assets</t>
        </is>
      </c>
      <c r="E375" s="40" t="inlineStr">
        <is>
          <t>Prudential</t>
        </is>
      </c>
      <c r="F375" s="40" t="b">
        <v>1</v>
      </c>
      <c r="G375" s="40" t="inlineStr"/>
      <c r="H375" s="40" t="inlineStr">
        <is>
          <t>Always applicable</t>
        </is>
      </c>
      <c r="I375" s="40" t="inlineStr">
        <is>
          <t>Required</t>
        </is>
      </c>
      <c r="J375" s="40" t="inlineStr">
        <is>
          <t>array</t>
        </is>
      </c>
      <c r="K375" s="40" t="inlineStr">
        <is>
          <t>number</t>
        </is>
      </c>
      <c r="L375" s="40" t="inlineStr">
        <is>
          <t>currency</t>
        </is>
      </c>
      <c r="M375" s="40" t="inlineStr"/>
      <c r="N375" s="40" t="inlineStr">
        <is>
          <t>2699.3870967741937</t>
        </is>
      </c>
      <c r="O375" s="40" t="inlineStr">
        <is>
          <t>0</t>
        </is>
      </c>
      <c r="P375" s="40" t="inlineStr"/>
      <c r="Q375" s="40" t="inlineStr">
        <is>
          <t>1</t>
        </is>
      </c>
      <c r="R375" s="40" t="inlineStr">
        <is>
          <t>1</t>
        </is>
      </c>
      <c r="S375" s="40" t="inlineStr"/>
      <c r="T375" s="40" t="inlineStr"/>
      <c r="U375" s="40" t="inlineStr"/>
    </row>
    <row r="376">
      <c r="A376" s="38" t="inlineStr">
        <is>
          <t>CASP_PR_375_v1</t>
        </is>
      </c>
      <c r="B376" s="39" t="inlineStr">
        <is>
          <t>Financial Assets: Fair Value Through Profit or Loss (FVTPL) - Other Financial Assets not reported in Investments in Subsidiary, Associates and joint Venture</t>
        </is>
      </c>
      <c r="C376" s="39" t="inlineStr">
        <is>
          <t>Enter Financial Assets: Fair Value Through Profit or Loss (FVTPL) - Other Financial Assets not reported in Investments in Subsidiary, Associates and joint Venture in RoW</t>
        </is>
      </c>
      <c r="D376" s="39" t="inlineStr">
        <is>
          <t>Non-Current Assets</t>
        </is>
      </c>
      <c r="E376" s="39" t="inlineStr">
        <is>
          <t>Prudential</t>
        </is>
      </c>
      <c r="F376" s="39" t="b">
        <v>1</v>
      </c>
      <c r="G376" s="39" t="inlineStr"/>
      <c r="H376" s="39" t="inlineStr">
        <is>
          <t>Always applicable</t>
        </is>
      </c>
      <c r="I376" s="39" t="inlineStr">
        <is>
          <t>Required</t>
        </is>
      </c>
      <c r="J376" s="39" t="inlineStr">
        <is>
          <t>array</t>
        </is>
      </c>
      <c r="K376" s="39" t="inlineStr">
        <is>
          <t>number</t>
        </is>
      </c>
      <c r="L376" s="39" t="inlineStr">
        <is>
          <t>currency</t>
        </is>
      </c>
      <c r="M376" s="39" t="inlineStr"/>
      <c r="N376" s="39" t="inlineStr">
        <is>
          <t>9445.709677419354</t>
        </is>
      </c>
      <c r="O376" s="39" t="inlineStr">
        <is>
          <t>0</t>
        </is>
      </c>
      <c r="P376" s="39" t="inlineStr"/>
      <c r="Q376" s="39" t="inlineStr">
        <is>
          <t>1</t>
        </is>
      </c>
      <c r="R376" s="39" t="inlineStr">
        <is>
          <t>1</t>
        </is>
      </c>
      <c r="S376" s="39" t="inlineStr"/>
      <c r="T376" s="39" t="inlineStr"/>
      <c r="U376" s="39" t="inlineStr"/>
    </row>
    <row r="377">
      <c r="A377" s="26" t="inlineStr">
        <is>
          <t>CASP_PR_376_v1</t>
        </is>
      </c>
      <c r="B377" s="40" t="inlineStr">
        <is>
          <t>Financial Assets: Fair Value Through Other Comprehensive Income (FVOCI) - Equity Securities not reported in Investments in Subsidiary, Associates and joint Venture, were the holding is 10% or more</t>
        </is>
      </c>
      <c r="C377" s="40" t="inlineStr">
        <is>
          <t>Enter Financial Assets: Fair Value Through Other Comprehensive Income (FVOCI) - Equity Securities not reported in Investments in Subsidiary, Associates and joint Venture, were the holding is 10% or more in Malta</t>
        </is>
      </c>
      <c r="D377" s="40" t="inlineStr">
        <is>
          <t>Non-Current Assets</t>
        </is>
      </c>
      <c r="E377" s="40" t="inlineStr">
        <is>
          <t>Prudential</t>
        </is>
      </c>
      <c r="F377" s="40" t="b">
        <v>1</v>
      </c>
      <c r="G377" s="40" t="inlineStr"/>
      <c r="H377" s="40" t="inlineStr">
        <is>
          <t>Always applicable</t>
        </is>
      </c>
      <c r="I377" s="40" t="inlineStr">
        <is>
          <t>Required</t>
        </is>
      </c>
      <c r="J377" s="40" t="inlineStr">
        <is>
          <t>array</t>
        </is>
      </c>
      <c r="K377" s="40" t="inlineStr">
        <is>
          <t>number</t>
        </is>
      </c>
      <c r="L377" s="40" t="inlineStr">
        <is>
          <t>currency</t>
        </is>
      </c>
      <c r="M377" s="40" t="inlineStr"/>
      <c r="N377" s="40" t="inlineStr">
        <is>
          <t>4622.032258064516</t>
        </is>
      </c>
      <c r="O377" s="40" t="inlineStr">
        <is>
          <t>0</t>
        </is>
      </c>
      <c r="P377" s="40" t="inlineStr"/>
      <c r="Q377" s="40" t="inlineStr">
        <is>
          <t>1</t>
        </is>
      </c>
      <c r="R377" s="40" t="inlineStr">
        <is>
          <t>1</t>
        </is>
      </c>
      <c r="S377" s="40" t="inlineStr"/>
      <c r="T377" s="40" t="inlineStr"/>
      <c r="U377" s="40" t="inlineStr"/>
    </row>
    <row r="378">
      <c r="A378" s="38" t="inlineStr">
        <is>
          <t>CASP_PR_377_v1</t>
        </is>
      </c>
      <c r="B378" s="39" t="inlineStr">
        <is>
          <t>Financial Assets: Fair Value Through Other Comprehensive Income (FVOCI) - Equity Securities not reported in Investments in Subsidiary, Associates and joint Venture, were the holding is 10% or more</t>
        </is>
      </c>
      <c r="C378" s="39" t="inlineStr">
        <is>
          <t>Enter Financial Assets: Fair Value Through Other Comprehensive Income (FVOCI) - Equity Securities not reported in Investments in Subsidiary, Associates and joint Venture, were the holding is 10% or more in EU/EEA</t>
        </is>
      </c>
      <c r="D378" s="39" t="inlineStr">
        <is>
          <t>Non-Current Assets</t>
        </is>
      </c>
      <c r="E378" s="39" t="inlineStr">
        <is>
          <t>Prudential</t>
        </is>
      </c>
      <c r="F378" s="39" t="b">
        <v>1</v>
      </c>
      <c r="G378" s="39" t="inlineStr"/>
      <c r="H378" s="39" t="inlineStr">
        <is>
          <t>Always applicable</t>
        </is>
      </c>
      <c r="I378" s="39" t="inlineStr">
        <is>
          <t>Required</t>
        </is>
      </c>
      <c r="J378" s="39" t="inlineStr">
        <is>
          <t>array</t>
        </is>
      </c>
      <c r="K378" s="39" t="inlineStr">
        <is>
          <t>number</t>
        </is>
      </c>
      <c r="L378" s="39" t="inlineStr">
        <is>
          <t>currency</t>
        </is>
      </c>
      <c r="M378" s="39" t="inlineStr"/>
      <c r="N378" s="39" t="inlineStr">
        <is>
          <t>4548.354838709677</t>
        </is>
      </c>
      <c r="O378" s="39" t="inlineStr">
        <is>
          <t>0</t>
        </is>
      </c>
      <c r="P378" s="39" t="inlineStr"/>
      <c r="Q378" s="39" t="inlineStr">
        <is>
          <t>1</t>
        </is>
      </c>
      <c r="R378" s="39" t="inlineStr">
        <is>
          <t>1</t>
        </is>
      </c>
      <c r="S378" s="39" t="inlineStr"/>
      <c r="T378" s="39" t="inlineStr"/>
      <c r="U378" s="39" t="inlineStr"/>
    </row>
    <row r="379">
      <c r="A379" s="26" t="inlineStr">
        <is>
          <t>CASP_PR_378_v1</t>
        </is>
      </c>
      <c r="B379" s="40" t="inlineStr">
        <is>
          <t>Financial Assets: Fair Value Through Other Comprehensive Income (FVOCI) - Equity Securities not reported in Investments in Subsidiary, Associates and joint Venture, were the holding is 10% or more</t>
        </is>
      </c>
      <c r="C379" s="40" t="inlineStr">
        <is>
          <t>Enter Financial Assets: Fair Value Through Other Comprehensive Income (FVOCI) - Equity Securities not reported in Investments in Subsidiary, Associates and joint Venture, were the holding is 10% or more in RoW</t>
        </is>
      </c>
      <c r="D379" s="40" t="inlineStr">
        <is>
          <t>Non-Current Assets</t>
        </is>
      </c>
      <c r="E379" s="40" t="inlineStr">
        <is>
          <t>Prudential</t>
        </is>
      </c>
      <c r="F379" s="40" t="b">
        <v>1</v>
      </c>
      <c r="G379" s="40" t="inlineStr"/>
      <c r="H379" s="40" t="inlineStr">
        <is>
          <t>Always applicable</t>
        </is>
      </c>
      <c r="I379" s="40" t="inlineStr">
        <is>
          <t>Required</t>
        </is>
      </c>
      <c r="J379" s="40" t="inlineStr">
        <is>
          <t>array</t>
        </is>
      </c>
      <c r="K379" s="40" t="inlineStr">
        <is>
          <t>number</t>
        </is>
      </c>
      <c r="L379" s="40" t="inlineStr">
        <is>
          <t>currency</t>
        </is>
      </c>
      <c r="M379" s="40" t="inlineStr"/>
      <c r="N379" s="40" t="inlineStr">
        <is>
          <t>5362.677419354839</t>
        </is>
      </c>
      <c r="O379" s="40" t="inlineStr">
        <is>
          <t>0</t>
        </is>
      </c>
      <c r="P379" s="40" t="inlineStr"/>
      <c r="Q379" s="40" t="inlineStr">
        <is>
          <t>1</t>
        </is>
      </c>
      <c r="R379" s="40" t="inlineStr">
        <is>
          <t>1</t>
        </is>
      </c>
      <c r="S379" s="40" t="inlineStr"/>
      <c r="T379" s="40" t="inlineStr"/>
      <c r="U379" s="40" t="inlineStr"/>
    </row>
    <row r="380">
      <c r="A380" s="38" t="inlineStr">
        <is>
          <t>CASP_PR_379_v1</t>
        </is>
      </c>
      <c r="B380" s="39" t="inlineStr">
        <is>
          <t>Financial Assets: Fair Value Through Other Comprehensive Income (FVOCI) - Equity Securities not reported in Investments in Subsidiary, Associates and joint Venture, were the holding is less than 10%</t>
        </is>
      </c>
      <c r="C380" s="39" t="inlineStr">
        <is>
          <t>Enter Financial Assets: Fair Value Through Other Comprehensive Income (FVOCI) - Equity Securities not reported in Investments in Subsidiary, Associates and joint Venture, were the holding is less than 10% in Malta</t>
        </is>
      </c>
      <c r="D380" s="39" t="inlineStr">
        <is>
          <t>Non-Current Assets</t>
        </is>
      </c>
      <c r="E380" s="39" t="inlineStr">
        <is>
          <t>Prudential</t>
        </is>
      </c>
      <c r="F380" s="39" t="b">
        <v>1</v>
      </c>
      <c r="G380" s="39" t="inlineStr"/>
      <c r="H380" s="39" t="inlineStr">
        <is>
          <t>Always applicable</t>
        </is>
      </c>
      <c r="I380" s="39" t="inlineStr">
        <is>
          <t>Required</t>
        </is>
      </c>
      <c r="J380" s="39" t="inlineStr">
        <is>
          <t>array</t>
        </is>
      </c>
      <c r="K380" s="39" t="inlineStr">
        <is>
          <t>number</t>
        </is>
      </c>
      <c r="L380" s="39" t="inlineStr">
        <is>
          <t>currency</t>
        </is>
      </c>
      <c r="M380" s="39" t="inlineStr"/>
      <c r="N380" s="39" t="inlineStr">
        <is>
          <t>972</t>
        </is>
      </c>
      <c r="O380" s="39" t="inlineStr">
        <is>
          <t>0</t>
        </is>
      </c>
      <c r="P380" s="39" t="inlineStr"/>
      <c r="Q380" s="39" t="inlineStr">
        <is>
          <t>1</t>
        </is>
      </c>
      <c r="R380" s="39" t="inlineStr">
        <is>
          <t>1</t>
        </is>
      </c>
      <c r="S380" s="39" t="inlineStr"/>
      <c r="T380" s="39" t="inlineStr"/>
      <c r="U380" s="39" t="inlineStr"/>
    </row>
    <row r="381">
      <c r="A381" s="26" t="inlineStr">
        <is>
          <t>CASP_PR_380_v1</t>
        </is>
      </c>
      <c r="B381" s="40" t="inlineStr">
        <is>
          <t>Financial Assets: Fair Value Through Other Comprehensive Income (FVOCI) - Equity Securities not reported in Investments in Subsidiary, Associates and joint Venture, were the holding is less than 10%</t>
        </is>
      </c>
      <c r="C381" s="40" t="inlineStr">
        <is>
          <t>Enter Financial Assets: Fair Value Through Other Comprehensive Income (FVOCI) - Equity Securities not reported in Investments in Subsidiary, Associates and joint Venture, were the holding is less than 10% in EU/EEA</t>
        </is>
      </c>
      <c r="D381" s="40" t="inlineStr">
        <is>
          <t>Non-Current Assets</t>
        </is>
      </c>
      <c r="E381" s="40" t="inlineStr">
        <is>
          <t>Prudential</t>
        </is>
      </c>
      <c r="F381" s="40" t="b">
        <v>1</v>
      </c>
      <c r="G381" s="40" t="inlineStr"/>
      <c r="H381" s="40" t="inlineStr">
        <is>
          <t>Always applicable</t>
        </is>
      </c>
      <c r="I381" s="40" t="inlineStr">
        <is>
          <t>Required</t>
        </is>
      </c>
      <c r="J381" s="40" t="inlineStr">
        <is>
          <t>array</t>
        </is>
      </c>
      <c r="K381" s="40" t="inlineStr">
        <is>
          <t>number</t>
        </is>
      </c>
      <c r="L381" s="40" t="inlineStr">
        <is>
          <t>currency</t>
        </is>
      </c>
      <c r="M381" s="40" t="inlineStr"/>
      <c r="N381" s="40" t="inlineStr">
        <is>
          <t>2759.3225806451615</t>
        </is>
      </c>
      <c r="O381" s="40" t="inlineStr">
        <is>
          <t>0</t>
        </is>
      </c>
      <c r="P381" s="40" t="inlineStr"/>
      <c r="Q381" s="40" t="inlineStr">
        <is>
          <t>1</t>
        </is>
      </c>
      <c r="R381" s="40" t="inlineStr">
        <is>
          <t>1</t>
        </is>
      </c>
      <c r="S381" s="40" t="inlineStr"/>
      <c r="T381" s="40" t="inlineStr"/>
      <c r="U381" s="40" t="inlineStr"/>
    </row>
    <row r="382">
      <c r="A382" s="38" t="inlineStr">
        <is>
          <t>CASP_PR_381_v1</t>
        </is>
      </c>
      <c r="B382" s="39" t="inlineStr">
        <is>
          <t>Financial Assets: Fair Value Through Other Comprehensive Income (FVOCI) - Equity Securities not reported in Investments in Subsidiary, Associates and joint Venture, were the holding is less than 10%</t>
        </is>
      </c>
      <c r="C382" s="39" t="inlineStr">
        <is>
          <t>Enter Financial Assets: Fair Value Through Other Comprehensive Income (FVOCI) - Equity Securities not reported in Investments in Subsidiary, Associates and joint Venture, were the holding is less than 10% in RoW</t>
        </is>
      </c>
      <c r="D382" s="39" t="inlineStr">
        <is>
          <t>Non-Current Assets</t>
        </is>
      </c>
      <c r="E382" s="39" t="inlineStr">
        <is>
          <t>Prudential</t>
        </is>
      </c>
      <c r="F382" s="39" t="b">
        <v>1</v>
      </c>
      <c r="G382" s="39" t="inlineStr"/>
      <c r="H382" s="39" t="inlineStr">
        <is>
          <t>Always applicable</t>
        </is>
      </c>
      <c r="I382" s="39" t="inlineStr">
        <is>
          <t>Required</t>
        </is>
      </c>
      <c r="J382" s="39" t="inlineStr">
        <is>
          <t>array</t>
        </is>
      </c>
      <c r="K382" s="39" t="inlineStr">
        <is>
          <t>number</t>
        </is>
      </c>
      <c r="L382" s="39" t="inlineStr">
        <is>
          <t>currency</t>
        </is>
      </c>
      <c r="M382" s="39" t="inlineStr"/>
      <c r="N382" s="39" t="inlineStr">
        <is>
          <t>4495.645161290323</t>
        </is>
      </c>
      <c r="O382" s="39" t="inlineStr">
        <is>
          <t>0</t>
        </is>
      </c>
      <c r="P382" s="39" t="inlineStr"/>
      <c r="Q382" s="39" t="inlineStr">
        <is>
          <t>1</t>
        </is>
      </c>
      <c r="R382" s="39" t="inlineStr">
        <is>
          <t>1</t>
        </is>
      </c>
      <c r="S382" s="39" t="inlineStr"/>
      <c r="T382" s="39" t="inlineStr"/>
      <c r="U382" s="39" t="inlineStr"/>
    </row>
    <row r="383">
      <c r="A383" s="26" t="inlineStr">
        <is>
          <t>CASP_PR_382_v1</t>
        </is>
      </c>
      <c r="B383" s="40" t="inlineStr">
        <is>
          <t>Financial Assets: Fair Value Through Other Comprehensive Income (FVOCI) - Debt Securities not reported in Investments in Subsidiary, Associates and joint Venture</t>
        </is>
      </c>
      <c r="C383" s="40" t="inlineStr">
        <is>
          <t>Enter Financial Assets: Fair Value Through Other Comprehensive Income (FVOCI) - Debt Securities not reported in Investments in Subsidiary, Associates and joint Venture in Malta</t>
        </is>
      </c>
      <c r="D383" s="40" t="inlineStr">
        <is>
          <t>Non-Current Assets</t>
        </is>
      </c>
      <c r="E383" s="40" t="inlineStr">
        <is>
          <t>Prudential</t>
        </is>
      </c>
      <c r="F383" s="40" t="b">
        <v>1</v>
      </c>
      <c r="G383" s="40" t="inlineStr"/>
      <c r="H383" s="40" t="inlineStr">
        <is>
          <t>Always applicable</t>
        </is>
      </c>
      <c r="I383" s="40" t="inlineStr">
        <is>
          <t>Required</t>
        </is>
      </c>
      <c r="J383" s="40" t="inlineStr">
        <is>
          <t>array</t>
        </is>
      </c>
      <c r="K383" s="40" t="inlineStr">
        <is>
          <t>number</t>
        </is>
      </c>
      <c r="L383" s="40" t="inlineStr">
        <is>
          <t>currency</t>
        </is>
      </c>
      <c r="M383" s="40" t="inlineStr"/>
      <c r="N383" s="40" t="inlineStr">
        <is>
          <t>3340.967741935484</t>
        </is>
      </c>
      <c r="O383" s="40" t="inlineStr">
        <is>
          <t>0</t>
        </is>
      </c>
      <c r="P383" s="40" t="inlineStr"/>
      <c r="Q383" s="40" t="inlineStr">
        <is>
          <t>1</t>
        </is>
      </c>
      <c r="R383" s="40" t="inlineStr">
        <is>
          <t>1</t>
        </is>
      </c>
      <c r="S383" s="40" t="inlineStr"/>
      <c r="T383" s="40" t="inlineStr"/>
      <c r="U383" s="40" t="inlineStr"/>
    </row>
    <row r="384">
      <c r="A384" s="38" t="inlineStr">
        <is>
          <t>CASP_PR_383_v1</t>
        </is>
      </c>
      <c r="B384" s="39" t="inlineStr">
        <is>
          <t>Financial Assets: Fair Value Through Other Comprehensive Income (FVOCI) - Debt Securities not reported in Investments in Subsidiary, Associates and joint Venture</t>
        </is>
      </c>
      <c r="C384" s="39" t="inlineStr">
        <is>
          <t>Enter Financial Assets: Fair Value Through Other Comprehensive Income (FVOCI) - Debt Securities not reported in Investments in Subsidiary, Associates and joint Venture in EU/EEA</t>
        </is>
      </c>
      <c r="D384" s="39" t="inlineStr">
        <is>
          <t>Non-Current Assets</t>
        </is>
      </c>
      <c r="E384" s="39" t="inlineStr">
        <is>
          <t>Prudential</t>
        </is>
      </c>
      <c r="F384" s="39" t="b">
        <v>1</v>
      </c>
      <c r="G384" s="39" t="inlineStr"/>
      <c r="H384" s="39" t="inlineStr">
        <is>
          <t>Always applicable</t>
        </is>
      </c>
      <c r="I384" s="39" t="inlineStr">
        <is>
          <t>Required</t>
        </is>
      </c>
      <c r="J384" s="39" t="inlineStr">
        <is>
          <t>array</t>
        </is>
      </c>
      <c r="K384" s="39" t="inlineStr">
        <is>
          <t>number</t>
        </is>
      </c>
      <c r="L384" s="39" t="inlineStr">
        <is>
          <t>currency</t>
        </is>
      </c>
      <c r="M384" s="39" t="inlineStr"/>
      <c r="N384" s="39" t="inlineStr">
        <is>
          <t>2936.2903225806454</t>
        </is>
      </c>
      <c r="O384" s="39" t="inlineStr">
        <is>
          <t>0</t>
        </is>
      </c>
      <c r="P384" s="39" t="inlineStr"/>
      <c r="Q384" s="39" t="inlineStr">
        <is>
          <t>1</t>
        </is>
      </c>
      <c r="R384" s="39" t="inlineStr">
        <is>
          <t>1</t>
        </is>
      </c>
      <c r="S384" s="39" t="inlineStr"/>
      <c r="T384" s="39" t="inlineStr"/>
      <c r="U384" s="39" t="inlineStr"/>
    </row>
    <row r="385">
      <c r="A385" s="26" t="inlineStr">
        <is>
          <t>CASP_PR_384_v1</t>
        </is>
      </c>
      <c r="B385" s="40" t="inlineStr">
        <is>
          <t>Financial Assets: Fair Value Through Other Comprehensive Income (FVOCI) - Debt Securities not reported in Investments in Subsidiary, Associates and joint Venture</t>
        </is>
      </c>
      <c r="C385" s="40" t="inlineStr">
        <is>
          <t>Enter Financial Assets: Fair Value Through Other Comprehensive Income (FVOCI) - Debt Securities not reported in Investments in Subsidiary, Associates and joint Venture in RoW</t>
        </is>
      </c>
      <c r="D385" s="40" t="inlineStr">
        <is>
          <t>Non-Current Assets</t>
        </is>
      </c>
      <c r="E385" s="40" t="inlineStr">
        <is>
          <t>Prudential</t>
        </is>
      </c>
      <c r="F385" s="40" t="b">
        <v>1</v>
      </c>
      <c r="G385" s="40" t="inlineStr"/>
      <c r="H385" s="40" t="inlineStr">
        <is>
          <t>Always applicable</t>
        </is>
      </c>
      <c r="I385" s="40" t="inlineStr">
        <is>
          <t>Required</t>
        </is>
      </c>
      <c r="J385" s="40" t="inlineStr">
        <is>
          <t>array</t>
        </is>
      </c>
      <c r="K385" s="40" t="inlineStr">
        <is>
          <t>number</t>
        </is>
      </c>
      <c r="L385" s="40" t="inlineStr">
        <is>
          <t>currency</t>
        </is>
      </c>
      <c r="M385" s="40" t="inlineStr"/>
      <c r="N385" s="40" t="inlineStr">
        <is>
          <t>4968.612903225807</t>
        </is>
      </c>
      <c r="O385" s="40" t="inlineStr">
        <is>
          <t>0</t>
        </is>
      </c>
      <c r="P385" s="40" t="inlineStr"/>
      <c r="Q385" s="40" t="inlineStr">
        <is>
          <t>1</t>
        </is>
      </c>
      <c r="R385" s="40" t="inlineStr">
        <is>
          <t>1</t>
        </is>
      </c>
      <c r="S385" s="40" t="inlineStr"/>
      <c r="T385" s="40" t="inlineStr"/>
      <c r="U385" s="40" t="inlineStr"/>
    </row>
    <row r="386">
      <c r="A386" s="38" t="inlineStr">
        <is>
          <t>CASP_PR_385_v1</t>
        </is>
      </c>
      <c r="B386" s="39" t="inlineStr">
        <is>
          <t>Financial Assets: Fair Value Through Other Comprehensive Income (FVOCI) - Financial Derivatives not reported in Investments in Subsidiary, Associates and joint Venture</t>
        </is>
      </c>
      <c r="C386" s="39" t="inlineStr">
        <is>
          <t>Enter Financial Assets: Fair Value Through Other Comprehensive Income (FVOCI) - Financial Derivatives not reported in Investments in Subsidiary, Associates and joint Venture in Malta</t>
        </is>
      </c>
      <c r="D386" s="39" t="inlineStr">
        <is>
          <t>Non-Current Assets</t>
        </is>
      </c>
      <c r="E386" s="39" t="inlineStr">
        <is>
          <t>Prudential</t>
        </is>
      </c>
      <c r="F386" s="39" t="b">
        <v>1</v>
      </c>
      <c r="G386" s="39" t="inlineStr"/>
      <c r="H386" s="39" t="inlineStr">
        <is>
          <t>Always applicable</t>
        </is>
      </c>
      <c r="I386" s="39" t="inlineStr">
        <is>
          <t>Required</t>
        </is>
      </c>
      <c r="J386" s="39" t="inlineStr">
        <is>
          <t>array</t>
        </is>
      </c>
      <c r="K386" s="39" t="inlineStr">
        <is>
          <t>number</t>
        </is>
      </c>
      <c r="L386" s="39" t="inlineStr">
        <is>
          <t>currency</t>
        </is>
      </c>
      <c r="M386" s="39" t="inlineStr"/>
      <c r="N386" s="39" t="inlineStr">
        <is>
          <t>4571.935483870968</t>
        </is>
      </c>
      <c r="O386" s="39" t="inlineStr">
        <is>
          <t>0</t>
        </is>
      </c>
      <c r="P386" s="39" t="inlineStr"/>
      <c r="Q386" s="39" t="inlineStr">
        <is>
          <t>1</t>
        </is>
      </c>
      <c r="R386" s="39" t="inlineStr">
        <is>
          <t>1</t>
        </is>
      </c>
      <c r="S386" s="39" t="inlineStr"/>
      <c r="T386" s="39" t="inlineStr"/>
      <c r="U386" s="39" t="inlineStr"/>
    </row>
    <row r="387">
      <c r="A387" s="26" t="inlineStr">
        <is>
          <t>CASP_PR_386_v1</t>
        </is>
      </c>
      <c r="B387" s="40" t="inlineStr">
        <is>
          <t>Financial Assets: Fair Value Through Other Comprehensive Income (FVOCI) - Financial Derivatives not reported in Investments in Subsidiary, Associates and joint Venture</t>
        </is>
      </c>
      <c r="C387" s="40" t="inlineStr">
        <is>
          <t>Enter Financial Assets: Fair Value Through Other Comprehensive Income (FVOCI) - Financial Derivatives not reported in Investments in Subsidiary, Associates and joint Venture in EU/EEA</t>
        </is>
      </c>
      <c r="D387" s="40" t="inlineStr">
        <is>
          <t>Non-Current Assets</t>
        </is>
      </c>
      <c r="E387" s="40" t="inlineStr">
        <is>
          <t>Prudential</t>
        </is>
      </c>
      <c r="F387" s="40" t="b">
        <v>1</v>
      </c>
      <c r="G387" s="40" t="inlineStr"/>
      <c r="H387" s="40" t="inlineStr">
        <is>
          <t>Always applicable</t>
        </is>
      </c>
      <c r="I387" s="40" t="inlineStr">
        <is>
          <t>Required</t>
        </is>
      </c>
      <c r="J387" s="40" t="inlineStr">
        <is>
          <t>array</t>
        </is>
      </c>
      <c r="K387" s="40" t="inlineStr">
        <is>
          <t>number</t>
        </is>
      </c>
      <c r="L387" s="40" t="inlineStr">
        <is>
          <t>currency</t>
        </is>
      </c>
      <c r="M387" s="40" t="inlineStr"/>
      <c r="N387" s="40" t="inlineStr">
        <is>
          <t>2718.258064516129</t>
        </is>
      </c>
      <c r="O387" s="40" t="inlineStr">
        <is>
          <t>0</t>
        </is>
      </c>
      <c r="P387" s="40" t="inlineStr"/>
      <c r="Q387" s="40" t="inlineStr">
        <is>
          <t>1</t>
        </is>
      </c>
      <c r="R387" s="40" t="inlineStr">
        <is>
          <t>1</t>
        </is>
      </c>
      <c r="S387" s="40" t="inlineStr"/>
      <c r="T387" s="40" t="inlineStr"/>
      <c r="U387" s="40" t="inlineStr"/>
    </row>
    <row r="388">
      <c r="A388" s="38" t="inlineStr">
        <is>
          <t>CASP_PR_387_v1</t>
        </is>
      </c>
      <c r="B388" s="39" t="inlineStr">
        <is>
          <t>Financial Assets: Fair Value Through Other Comprehensive Income (FVOCI) - Financial Derivatives not reported in Investments in Subsidiary, Associates and joint Venture</t>
        </is>
      </c>
      <c r="C388" s="39" t="inlineStr">
        <is>
          <t>Enter Financial Assets: Fair Value Through Other Comprehensive Income (FVOCI) - Financial Derivatives not reported in Investments in Subsidiary, Associates and joint Venture in RoW</t>
        </is>
      </c>
      <c r="D388" s="39" t="inlineStr">
        <is>
          <t>Non-Current Assets</t>
        </is>
      </c>
      <c r="E388" s="39" t="inlineStr">
        <is>
          <t>Prudential</t>
        </is>
      </c>
      <c r="F388" s="39" t="b">
        <v>1</v>
      </c>
      <c r="G388" s="39" t="inlineStr"/>
      <c r="H388" s="39" t="inlineStr">
        <is>
          <t>Always applicable</t>
        </is>
      </c>
      <c r="I388" s="39" t="inlineStr">
        <is>
          <t>Required</t>
        </is>
      </c>
      <c r="J388" s="39" t="inlineStr">
        <is>
          <t>array</t>
        </is>
      </c>
      <c r="K388" s="39" t="inlineStr">
        <is>
          <t>number</t>
        </is>
      </c>
      <c r="L388" s="39" t="inlineStr">
        <is>
          <t>currency</t>
        </is>
      </c>
      <c r="M388" s="39" t="inlineStr"/>
      <c r="N388" s="39" t="inlineStr">
        <is>
          <t>1613.5806451612902</t>
        </is>
      </c>
      <c r="O388" s="39" t="inlineStr">
        <is>
          <t>0</t>
        </is>
      </c>
      <c r="P388" s="39" t="inlineStr"/>
      <c r="Q388" s="39" t="inlineStr">
        <is>
          <t>1</t>
        </is>
      </c>
      <c r="R388" s="39" t="inlineStr">
        <is>
          <t>1</t>
        </is>
      </c>
      <c r="S388" s="39" t="inlineStr"/>
      <c r="T388" s="39" t="inlineStr"/>
      <c r="U388" s="39" t="inlineStr"/>
    </row>
    <row r="389">
      <c r="A389" s="26" t="inlineStr">
        <is>
          <t>CASP_PR_388_v1</t>
        </is>
      </c>
      <c r="B389" s="40" t="inlineStr">
        <is>
          <t>Financial Assets: Fair Value Through Other Comprehensive Income (FVOCI) - Other Financial Assets not reported in Investments in Subsidiary, Associates and joint Venture</t>
        </is>
      </c>
      <c r="C389" s="40" t="inlineStr">
        <is>
          <t>Enter Financial Assets: Fair Value Through Other Comprehensive Income (FVOCI) - Other Financial Assets not reported in Investments in Subsidiary, Associates and joint Venture in Malta</t>
        </is>
      </c>
      <c r="D389" s="40" t="inlineStr">
        <is>
          <t>Non-Current Assets</t>
        </is>
      </c>
      <c r="E389" s="40" t="inlineStr">
        <is>
          <t>Prudential</t>
        </is>
      </c>
      <c r="F389" s="40" t="b">
        <v>1</v>
      </c>
      <c r="G389" s="40" t="inlineStr"/>
      <c r="H389" s="40" t="inlineStr">
        <is>
          <t>Always applicable</t>
        </is>
      </c>
      <c r="I389" s="40" t="inlineStr">
        <is>
          <t>Required</t>
        </is>
      </c>
      <c r="J389" s="40" t="inlineStr">
        <is>
          <t>array</t>
        </is>
      </c>
      <c r="K389" s="40" t="inlineStr">
        <is>
          <t>number</t>
        </is>
      </c>
      <c r="L389" s="40" t="inlineStr">
        <is>
          <t>currency</t>
        </is>
      </c>
      <c r="M389" s="40" t="inlineStr"/>
      <c r="N389" s="40" t="inlineStr">
        <is>
          <t>3138.9032258064517</t>
        </is>
      </c>
      <c r="O389" s="40" t="inlineStr">
        <is>
          <t>0</t>
        </is>
      </c>
      <c r="P389" s="40" t="inlineStr"/>
      <c r="Q389" s="40" t="inlineStr">
        <is>
          <t>1</t>
        </is>
      </c>
      <c r="R389" s="40" t="inlineStr">
        <is>
          <t>1</t>
        </is>
      </c>
      <c r="S389" s="40" t="inlineStr"/>
      <c r="T389" s="40" t="inlineStr"/>
      <c r="U389" s="40" t="inlineStr"/>
    </row>
    <row r="390">
      <c r="A390" s="38" t="inlineStr">
        <is>
          <t>CASP_PR_389_v1</t>
        </is>
      </c>
      <c r="B390" s="39" t="inlineStr">
        <is>
          <t>Financial Assets: Fair Value Through Other Comprehensive Income (FVOCI) - Other Financial Assets not reported in Investments in Subsidiary, Associates and joint Venture</t>
        </is>
      </c>
      <c r="C390" s="39" t="inlineStr">
        <is>
          <t>Enter Financial Assets: Fair Value Through Other Comprehensive Income (FVOCI) - Other Financial Assets not reported in Investments in Subsidiary, Associates and joint Venture in EU/EEA</t>
        </is>
      </c>
      <c r="D390" s="39" t="inlineStr">
        <is>
          <t>Non-Current Assets</t>
        </is>
      </c>
      <c r="E390" s="39" t="inlineStr">
        <is>
          <t>Prudential</t>
        </is>
      </c>
      <c r="F390" s="39" t="b">
        <v>1</v>
      </c>
      <c r="G390" s="39" t="inlineStr"/>
      <c r="H390" s="39" t="inlineStr">
        <is>
          <t>Always applicable</t>
        </is>
      </c>
      <c r="I390" s="39" t="inlineStr">
        <is>
          <t>Required</t>
        </is>
      </c>
      <c r="J390" s="39" t="inlineStr">
        <is>
          <t>array</t>
        </is>
      </c>
      <c r="K390" s="39" t="inlineStr">
        <is>
          <t>number</t>
        </is>
      </c>
      <c r="L390" s="39" t="inlineStr">
        <is>
          <t>currency</t>
        </is>
      </c>
      <c r="M390" s="39" t="inlineStr"/>
      <c r="N390" s="39" t="inlineStr">
        <is>
          <t>5720.225806451613</t>
        </is>
      </c>
      <c r="O390" s="39" t="inlineStr">
        <is>
          <t>0</t>
        </is>
      </c>
      <c r="P390" s="39" t="inlineStr"/>
      <c r="Q390" s="39" t="inlineStr">
        <is>
          <t>1</t>
        </is>
      </c>
      <c r="R390" s="39" t="inlineStr">
        <is>
          <t>1</t>
        </is>
      </c>
      <c r="S390" s="39" t="inlineStr"/>
      <c r="T390" s="39" t="inlineStr"/>
      <c r="U390" s="39" t="inlineStr"/>
    </row>
    <row r="391">
      <c r="A391" s="26" t="inlineStr">
        <is>
          <t>CASP_PR_390_v1</t>
        </is>
      </c>
      <c r="B391" s="40" t="inlineStr">
        <is>
          <t>Financial Assets: Fair Value Through Other Comprehensive Income (FVOCI) - Other Financial Assets not reported in Investments in Subsidiary, Associates and joint Venture</t>
        </is>
      </c>
      <c r="C391" s="40" t="inlineStr">
        <is>
          <t>Enter Financial Assets: Fair Value Through Other Comprehensive Income (FVOCI) - Other Financial Assets not reported in Investments in Subsidiary, Associates and joint Venture in RoW</t>
        </is>
      </c>
      <c r="D391" s="40" t="inlineStr">
        <is>
          <t>Non-Current Assets</t>
        </is>
      </c>
      <c r="E391" s="40" t="inlineStr">
        <is>
          <t>Prudential</t>
        </is>
      </c>
      <c r="F391" s="40" t="b">
        <v>1</v>
      </c>
      <c r="G391" s="40" t="inlineStr"/>
      <c r="H391" s="40" t="inlineStr">
        <is>
          <t>Always applicable</t>
        </is>
      </c>
      <c r="I391" s="40" t="inlineStr">
        <is>
          <t>Required</t>
        </is>
      </c>
      <c r="J391" s="40" t="inlineStr">
        <is>
          <t>array</t>
        </is>
      </c>
      <c r="K391" s="40" t="inlineStr">
        <is>
          <t>number</t>
        </is>
      </c>
      <c r="L391" s="40" t="inlineStr">
        <is>
          <t>currency</t>
        </is>
      </c>
      <c r="M391" s="40" t="inlineStr"/>
      <c r="N391" s="40" t="inlineStr">
        <is>
          <t>3327.548387096774</t>
        </is>
      </c>
      <c r="O391" s="40" t="inlineStr">
        <is>
          <t>0</t>
        </is>
      </c>
      <c r="P391" s="40" t="inlineStr"/>
      <c r="Q391" s="40" t="inlineStr">
        <is>
          <t>1</t>
        </is>
      </c>
      <c r="R391" s="40" t="inlineStr">
        <is>
          <t>1</t>
        </is>
      </c>
      <c r="S391" s="40" t="inlineStr"/>
      <c r="T391" s="40" t="inlineStr"/>
      <c r="U391" s="40" t="inlineStr"/>
    </row>
    <row r="392">
      <c r="A392" s="38" t="inlineStr">
        <is>
          <t>CASP_PR_391_v1</t>
        </is>
      </c>
      <c r="B392" s="39" t="inlineStr">
        <is>
          <t>Loans and advances granted to group entities</t>
        </is>
      </c>
      <c r="C392" s="39" t="inlineStr">
        <is>
          <t>Enter Loans and advances granted to group entities in Malta</t>
        </is>
      </c>
      <c r="D392" s="39" t="inlineStr">
        <is>
          <t>Non-Current Assets</t>
        </is>
      </c>
      <c r="E392" s="39" t="inlineStr">
        <is>
          <t>Prudential</t>
        </is>
      </c>
      <c r="F392" s="39" t="b">
        <v>1</v>
      </c>
      <c r="G392" s="39" t="inlineStr"/>
      <c r="H392" s="39" t="inlineStr">
        <is>
          <t>Always applicable</t>
        </is>
      </c>
      <c r="I392" s="39" t="inlineStr">
        <is>
          <t>Required</t>
        </is>
      </c>
      <c r="J392" s="39" t="inlineStr">
        <is>
          <t>array</t>
        </is>
      </c>
      <c r="K392" s="39" t="inlineStr">
        <is>
          <t>number</t>
        </is>
      </c>
      <c r="L392" s="39" t="inlineStr">
        <is>
          <t>currency</t>
        </is>
      </c>
      <c r="M392" s="39" t="inlineStr"/>
      <c r="N392" s="39" t="inlineStr">
        <is>
          <t>3541.8709677419356</t>
        </is>
      </c>
      <c r="O392" s="39" t="inlineStr">
        <is>
          <t>0</t>
        </is>
      </c>
      <c r="P392" s="39" t="inlineStr"/>
      <c r="Q392" s="39" t="inlineStr">
        <is>
          <t>1</t>
        </is>
      </c>
      <c r="R392" s="39" t="inlineStr">
        <is>
          <t>1</t>
        </is>
      </c>
      <c r="S392" s="39" t="inlineStr"/>
      <c r="T392" s="39" t="inlineStr"/>
      <c r="U392" s="39" t="inlineStr"/>
    </row>
    <row r="393">
      <c r="A393" s="26" t="inlineStr">
        <is>
          <t>CASP_PR_392_v1</t>
        </is>
      </c>
      <c r="B393" s="40" t="inlineStr">
        <is>
          <t>Loans and advances granted to group entities</t>
        </is>
      </c>
      <c r="C393" s="40" t="inlineStr">
        <is>
          <t>Enter Loans and advances granted to group entities in EU/EEA</t>
        </is>
      </c>
      <c r="D393" s="40" t="inlineStr">
        <is>
          <t>Non-Current Assets</t>
        </is>
      </c>
      <c r="E393" s="40" t="inlineStr">
        <is>
          <t>Prudential</t>
        </is>
      </c>
      <c r="F393" s="40" t="b">
        <v>1</v>
      </c>
      <c r="G393" s="40" t="inlineStr"/>
      <c r="H393" s="40" t="inlineStr">
        <is>
          <t>Always applicable</t>
        </is>
      </c>
      <c r="I393" s="40" t="inlineStr">
        <is>
          <t>Required</t>
        </is>
      </c>
      <c r="J393" s="40" t="inlineStr">
        <is>
          <t>array</t>
        </is>
      </c>
      <c r="K393" s="40" t="inlineStr">
        <is>
          <t>number</t>
        </is>
      </c>
      <c r="L393" s="40" t="inlineStr">
        <is>
          <t>currency</t>
        </is>
      </c>
      <c r="M393" s="40" t="inlineStr"/>
      <c r="N393" s="40" t="inlineStr">
        <is>
          <t>6955.193548387097</t>
        </is>
      </c>
      <c r="O393" s="40" t="inlineStr">
        <is>
          <t>0</t>
        </is>
      </c>
      <c r="P393" s="40" t="inlineStr"/>
      <c r="Q393" s="40" t="inlineStr">
        <is>
          <t>1</t>
        </is>
      </c>
      <c r="R393" s="40" t="inlineStr">
        <is>
          <t>1</t>
        </is>
      </c>
      <c r="S393" s="40" t="inlineStr"/>
      <c r="T393" s="40" t="inlineStr"/>
      <c r="U393" s="40" t="inlineStr"/>
    </row>
    <row r="394">
      <c r="A394" s="38" t="inlineStr">
        <is>
          <t>CASP_PR_393_v1</t>
        </is>
      </c>
      <c r="B394" s="39" t="inlineStr">
        <is>
          <t>Loans and advances granted to group entities</t>
        </is>
      </c>
      <c r="C394" s="39" t="inlineStr">
        <is>
          <t>Enter Loans and advances granted to group entities in RoW</t>
        </is>
      </c>
      <c r="D394" s="39" t="inlineStr">
        <is>
          <t>Non-Current Assets</t>
        </is>
      </c>
      <c r="E394" s="39" t="inlineStr">
        <is>
          <t>Prudential</t>
        </is>
      </c>
      <c r="F394" s="39" t="b">
        <v>1</v>
      </c>
      <c r="G394" s="39" t="inlineStr"/>
      <c r="H394" s="39" t="inlineStr">
        <is>
          <t>Always applicable</t>
        </is>
      </c>
      <c r="I394" s="39" t="inlineStr">
        <is>
          <t>Required</t>
        </is>
      </c>
      <c r="J394" s="39" t="inlineStr">
        <is>
          <t>array</t>
        </is>
      </c>
      <c r="K394" s="39" t="inlineStr">
        <is>
          <t>number</t>
        </is>
      </c>
      <c r="L394" s="39" t="inlineStr">
        <is>
          <t>currency</t>
        </is>
      </c>
      <c r="M394" s="39" t="inlineStr"/>
      <c r="N394" s="39" t="inlineStr">
        <is>
          <t>1088.516129032258</t>
        </is>
      </c>
      <c r="O394" s="39" t="inlineStr">
        <is>
          <t>0</t>
        </is>
      </c>
      <c r="P394" s="39" t="inlineStr"/>
      <c r="Q394" s="39" t="inlineStr">
        <is>
          <t>1</t>
        </is>
      </c>
      <c r="R394" s="39" t="inlineStr">
        <is>
          <t>1</t>
        </is>
      </c>
      <c r="S394" s="39" t="inlineStr"/>
      <c r="T394" s="39" t="inlineStr"/>
      <c r="U394" s="39" t="inlineStr"/>
    </row>
    <row r="395">
      <c r="A395" s="26" t="inlineStr">
        <is>
          <t>CASP_PR_394_v1</t>
        </is>
      </c>
      <c r="B395" s="40" t="inlineStr">
        <is>
          <t>Loans and advances granted to third-party entities</t>
        </is>
      </c>
      <c r="C395" s="40" t="inlineStr">
        <is>
          <t>Enter Loans and advances granted to third-party entities in Malta</t>
        </is>
      </c>
      <c r="D395" s="40" t="inlineStr">
        <is>
          <t>Non-Current Assets</t>
        </is>
      </c>
      <c r="E395" s="40" t="inlineStr">
        <is>
          <t>Prudential</t>
        </is>
      </c>
      <c r="F395" s="40" t="b">
        <v>1</v>
      </c>
      <c r="G395" s="40" t="inlineStr"/>
      <c r="H395" s="40" t="inlineStr">
        <is>
          <t>Always applicable</t>
        </is>
      </c>
      <c r="I395" s="40" t="inlineStr">
        <is>
          <t>Required</t>
        </is>
      </c>
      <c r="J395" s="40" t="inlineStr">
        <is>
          <t>array</t>
        </is>
      </c>
      <c r="K395" s="40" t="inlineStr">
        <is>
          <t>number</t>
        </is>
      </c>
      <c r="L395" s="40" t="inlineStr">
        <is>
          <t>currency</t>
        </is>
      </c>
      <c r="M395" s="40" t="inlineStr"/>
      <c r="N395" s="40" t="inlineStr">
        <is>
          <t>9448.838709677419</t>
        </is>
      </c>
      <c r="O395" s="40" t="inlineStr">
        <is>
          <t>0</t>
        </is>
      </c>
      <c r="P395" s="40" t="inlineStr"/>
      <c r="Q395" s="40" t="inlineStr">
        <is>
          <t>1</t>
        </is>
      </c>
      <c r="R395" s="40" t="inlineStr">
        <is>
          <t>1</t>
        </is>
      </c>
      <c r="S395" s="40" t="inlineStr"/>
      <c r="T395" s="40" t="inlineStr"/>
      <c r="U395" s="40" t="inlineStr"/>
    </row>
    <row r="396">
      <c r="A396" s="38" t="inlineStr">
        <is>
          <t>CASP_PR_395_v1</t>
        </is>
      </c>
      <c r="B396" s="39" t="inlineStr">
        <is>
          <t>Loans and advances granted to third-party entities</t>
        </is>
      </c>
      <c r="C396" s="39" t="inlineStr">
        <is>
          <t>Enter Loans and advances granted to third-party entities in EU/EEA</t>
        </is>
      </c>
      <c r="D396" s="39" t="inlineStr">
        <is>
          <t>Non-Current Assets</t>
        </is>
      </c>
      <c r="E396" s="39" t="inlineStr">
        <is>
          <t>Prudential</t>
        </is>
      </c>
      <c r="F396" s="39" t="b">
        <v>1</v>
      </c>
      <c r="G396" s="39" t="inlineStr"/>
      <c r="H396" s="39" t="inlineStr">
        <is>
          <t>Always applicable</t>
        </is>
      </c>
      <c r="I396" s="39" t="inlineStr">
        <is>
          <t>Required</t>
        </is>
      </c>
      <c r="J396" s="39" t="inlineStr">
        <is>
          <t>array</t>
        </is>
      </c>
      <c r="K396" s="39" t="inlineStr">
        <is>
          <t>number</t>
        </is>
      </c>
      <c r="L396" s="39" t="inlineStr">
        <is>
          <t>currency</t>
        </is>
      </c>
      <c r="M396" s="39" t="inlineStr"/>
      <c r="N396" s="39" t="inlineStr">
        <is>
          <t>7619.1612903225805</t>
        </is>
      </c>
      <c r="O396" s="39" t="inlineStr">
        <is>
          <t>0</t>
        </is>
      </c>
      <c r="P396" s="39" t="inlineStr"/>
      <c r="Q396" s="39" t="inlineStr">
        <is>
          <t>1</t>
        </is>
      </c>
      <c r="R396" s="39" t="inlineStr">
        <is>
          <t>1</t>
        </is>
      </c>
      <c r="S396" s="39" t="inlineStr"/>
      <c r="T396" s="39" t="inlineStr"/>
      <c r="U396" s="39" t="inlineStr"/>
    </row>
    <row r="397">
      <c r="A397" s="26" t="inlineStr">
        <is>
          <t>CASP_PR_396_v1</t>
        </is>
      </c>
      <c r="B397" s="40" t="inlineStr">
        <is>
          <t>Loans and advances granted to third-party entities</t>
        </is>
      </c>
      <c r="C397" s="40" t="inlineStr">
        <is>
          <t>Enter Loans and advances granted to third-party entities in RoW</t>
        </is>
      </c>
      <c r="D397" s="40" t="inlineStr">
        <is>
          <t>Non-Current Assets</t>
        </is>
      </c>
      <c r="E397" s="40" t="inlineStr">
        <is>
          <t>Prudential</t>
        </is>
      </c>
      <c r="F397" s="40" t="b">
        <v>1</v>
      </c>
      <c r="G397" s="40" t="inlineStr"/>
      <c r="H397" s="40" t="inlineStr">
        <is>
          <t>Always applicable</t>
        </is>
      </c>
      <c r="I397" s="40" t="inlineStr">
        <is>
          <t>Required</t>
        </is>
      </c>
      <c r="J397" s="40" t="inlineStr">
        <is>
          <t>array</t>
        </is>
      </c>
      <c r="K397" s="40" t="inlineStr">
        <is>
          <t>number</t>
        </is>
      </c>
      <c r="L397" s="40" t="inlineStr">
        <is>
          <t>currency</t>
        </is>
      </c>
      <c r="M397" s="40" t="inlineStr"/>
      <c r="N397" s="40" t="inlineStr">
        <is>
          <t>2805.483870967742</t>
        </is>
      </c>
      <c r="O397" s="40" t="inlineStr">
        <is>
          <t>0</t>
        </is>
      </c>
      <c r="P397" s="40" t="inlineStr"/>
      <c r="Q397" s="40" t="inlineStr">
        <is>
          <t>1</t>
        </is>
      </c>
      <c r="R397" s="40" t="inlineStr">
        <is>
          <t>1</t>
        </is>
      </c>
      <c r="S397" s="40" t="inlineStr"/>
      <c r="T397" s="40" t="inlineStr"/>
      <c r="U397" s="40" t="inlineStr"/>
    </row>
    <row r="398">
      <c r="A398" s="38" t="inlineStr">
        <is>
          <t>CASP_PR_397_v1</t>
        </is>
      </c>
      <c r="B398" s="39" t="inlineStr">
        <is>
          <t>Details on Loans and advances granted to third-party entities</t>
        </is>
      </c>
      <c r="C398" s="39" t="inlineStr">
        <is>
          <t>Enter Details on Loans and advances granted to third-party entities</t>
        </is>
      </c>
      <c r="D398" s="39" t="inlineStr">
        <is>
          <t>Non-Current Assets</t>
        </is>
      </c>
      <c r="E398" s="39" t="inlineStr">
        <is>
          <t>Prudential</t>
        </is>
      </c>
      <c r="F398" s="39" t="b">
        <v>0</v>
      </c>
      <c r="G398" s="39" t="inlineStr">
        <is>
          <t>SUM(CASP_PR_394, CASP_PR_395, CASP_PR_396) &gt; 0</t>
        </is>
      </c>
      <c r="H398" s="39" t="inlineStr">
        <is>
          <t>The total of “Loans and advances granted to third-party entities” (CASP_PR_394), “Loans and advances granted to third-party entities” (CASP_PR_395), “Loans and advances granted to third-party entities” (CASP_PR_396) is greater than 0</t>
        </is>
      </c>
      <c r="I398" s="39" t="inlineStr">
        <is>
          <t>Conditional</t>
        </is>
      </c>
      <c r="J398" s="39" t="inlineStr">
        <is>
          <t>string</t>
        </is>
      </c>
      <c r="K398" s="39" t="inlineStr"/>
      <c r="L398" s="39" t="inlineStr"/>
      <c r="M398" s="39" t="inlineStr"/>
      <c r="N398" s="39" t="inlineStr">
        <is>
          <t>This is a result of miscellaneous operational items not arising in the ordinary course of business activities</t>
        </is>
      </c>
      <c r="O398" s="39" t="inlineStr"/>
      <c r="P398" s="39" t="inlineStr"/>
      <c r="Q398" s="39" t="inlineStr"/>
      <c r="R398" s="39" t="inlineStr"/>
      <c r="S398" s="39" t="inlineStr"/>
      <c r="T398" s="39" t="inlineStr"/>
      <c r="U398" s="39" t="inlineStr"/>
    </row>
    <row r="399">
      <c r="A399" s="26" t="inlineStr">
        <is>
          <t>CASP_PR_398_v1</t>
        </is>
      </c>
      <c r="B399" s="40" t="inlineStr">
        <is>
          <t>Trade Receivables</t>
        </is>
      </c>
      <c r="C399" s="40" t="inlineStr">
        <is>
          <t>Enter Trade Receivables in Malta</t>
        </is>
      </c>
      <c r="D399" s="40" t="inlineStr">
        <is>
          <t>Non-Current Assets</t>
        </is>
      </c>
      <c r="E399" s="40" t="inlineStr">
        <is>
          <t>Prudential</t>
        </is>
      </c>
      <c r="F399" s="40" t="b">
        <v>1</v>
      </c>
      <c r="G399" s="40" t="inlineStr"/>
      <c r="H399" s="40" t="inlineStr">
        <is>
          <t>Always applicable</t>
        </is>
      </c>
      <c r="I399" s="40" t="inlineStr">
        <is>
          <t>Required</t>
        </is>
      </c>
      <c r="J399" s="40" t="inlineStr">
        <is>
          <t>array</t>
        </is>
      </c>
      <c r="K399" s="40" t="inlineStr">
        <is>
          <t>number</t>
        </is>
      </c>
      <c r="L399" s="40" t="inlineStr">
        <is>
          <t>currency</t>
        </is>
      </c>
      <c r="M399" s="40" t="inlineStr"/>
      <c r="N399" s="40" t="inlineStr">
        <is>
          <t>1609.1290322580644</t>
        </is>
      </c>
      <c r="O399" s="40" t="inlineStr">
        <is>
          <t>0</t>
        </is>
      </c>
      <c r="P399" s="40" t="inlineStr"/>
      <c r="Q399" s="40" t="inlineStr">
        <is>
          <t>1</t>
        </is>
      </c>
      <c r="R399" s="40" t="inlineStr">
        <is>
          <t>1</t>
        </is>
      </c>
      <c r="S399" s="40" t="inlineStr"/>
      <c r="T399" s="40" t="inlineStr"/>
      <c r="U399" s="40" t="inlineStr"/>
    </row>
    <row r="400">
      <c r="A400" s="38" t="inlineStr">
        <is>
          <t>CASP_PR_399_v1</t>
        </is>
      </c>
      <c r="B400" s="39" t="inlineStr">
        <is>
          <t>Trade Receivables</t>
        </is>
      </c>
      <c r="C400" s="39" t="inlineStr">
        <is>
          <t>Enter Trade Receivables in EU/EEA</t>
        </is>
      </c>
      <c r="D400" s="39" t="inlineStr">
        <is>
          <t>Non-Current Assets</t>
        </is>
      </c>
      <c r="E400" s="39" t="inlineStr">
        <is>
          <t>Prudential</t>
        </is>
      </c>
      <c r="F400" s="39" t="b">
        <v>1</v>
      </c>
      <c r="G400" s="39" t="inlineStr"/>
      <c r="H400" s="39" t="inlineStr">
        <is>
          <t>Always applicable</t>
        </is>
      </c>
      <c r="I400" s="39" t="inlineStr">
        <is>
          <t>Required</t>
        </is>
      </c>
      <c r="J400" s="39" t="inlineStr">
        <is>
          <t>array</t>
        </is>
      </c>
      <c r="K400" s="39" t="inlineStr">
        <is>
          <t>number</t>
        </is>
      </c>
      <c r="L400" s="39" t="inlineStr">
        <is>
          <t>currency</t>
        </is>
      </c>
      <c r="M400" s="39" t="inlineStr"/>
      <c r="N400" s="39" t="inlineStr">
        <is>
          <t>1218.4516129032259</t>
        </is>
      </c>
      <c r="O400" s="39" t="inlineStr">
        <is>
          <t>0</t>
        </is>
      </c>
      <c r="P400" s="39" t="inlineStr"/>
      <c r="Q400" s="39" t="inlineStr">
        <is>
          <t>1</t>
        </is>
      </c>
      <c r="R400" s="39" t="inlineStr">
        <is>
          <t>1</t>
        </is>
      </c>
      <c r="S400" s="39" t="inlineStr"/>
      <c r="T400" s="39" t="inlineStr"/>
      <c r="U400" s="39" t="inlineStr"/>
    </row>
    <row r="401">
      <c r="A401" s="26" t="inlineStr">
        <is>
          <t>CASP_PR_400_v1</t>
        </is>
      </c>
      <c r="B401" s="40" t="inlineStr">
        <is>
          <t>Trade Receivables</t>
        </is>
      </c>
      <c r="C401" s="40" t="inlineStr">
        <is>
          <t>Enter Trade Receivables in RoW</t>
        </is>
      </c>
      <c r="D401" s="40" t="inlineStr">
        <is>
          <t>Non-Current Assets</t>
        </is>
      </c>
      <c r="E401" s="40" t="inlineStr">
        <is>
          <t>Prudential</t>
        </is>
      </c>
      <c r="F401" s="40" t="b">
        <v>1</v>
      </c>
      <c r="G401" s="40" t="inlineStr"/>
      <c r="H401" s="40" t="inlineStr">
        <is>
          <t>Always applicable</t>
        </is>
      </c>
      <c r="I401" s="40" t="inlineStr">
        <is>
          <t>Required</t>
        </is>
      </c>
      <c r="J401" s="40" t="inlineStr">
        <is>
          <t>array</t>
        </is>
      </c>
      <c r="K401" s="40" t="inlineStr">
        <is>
          <t>number</t>
        </is>
      </c>
      <c r="L401" s="40" t="inlineStr">
        <is>
          <t>currency</t>
        </is>
      </c>
      <c r="M401" s="40" t="inlineStr"/>
      <c r="N401" s="40" t="inlineStr">
        <is>
          <t>9678.774193548386</t>
        </is>
      </c>
      <c r="O401" s="40" t="inlineStr">
        <is>
          <t>0</t>
        </is>
      </c>
      <c r="P401" s="40" t="inlineStr"/>
      <c r="Q401" s="40" t="inlineStr">
        <is>
          <t>1</t>
        </is>
      </c>
      <c r="R401" s="40" t="inlineStr">
        <is>
          <t>1</t>
        </is>
      </c>
      <c r="S401" s="40" t="inlineStr"/>
      <c r="T401" s="40" t="inlineStr"/>
      <c r="U401" s="40" t="inlineStr"/>
    </row>
    <row r="402">
      <c r="A402" s="38" t="inlineStr">
        <is>
          <t>CASP_PR_401_v1</t>
        </is>
      </c>
      <c r="B402" s="39" t="inlineStr">
        <is>
          <t>Amount due from payment service providers or intermediaries</t>
        </is>
      </c>
      <c r="C402" s="39" t="inlineStr">
        <is>
          <t>Enter Amount due from payment service providers or intermediaries in Malta</t>
        </is>
      </c>
      <c r="D402" s="39" t="inlineStr">
        <is>
          <t>Non-Current Assets</t>
        </is>
      </c>
      <c r="E402" s="39" t="inlineStr">
        <is>
          <t>Prudential</t>
        </is>
      </c>
      <c r="F402" s="39" t="b">
        <v>1</v>
      </c>
      <c r="G402" s="39" t="inlineStr"/>
      <c r="H402" s="39" t="inlineStr">
        <is>
          <t>Always applicable</t>
        </is>
      </c>
      <c r="I402" s="39" t="inlineStr">
        <is>
          <t>Required</t>
        </is>
      </c>
      <c r="J402" s="39" t="inlineStr">
        <is>
          <t>array</t>
        </is>
      </c>
      <c r="K402" s="39" t="inlineStr">
        <is>
          <t>number</t>
        </is>
      </c>
      <c r="L402" s="39" t="inlineStr">
        <is>
          <t>currency</t>
        </is>
      </c>
      <c r="M402" s="39" t="inlineStr"/>
      <c r="N402" s="39" t="inlineStr">
        <is>
          <t>7316.096774193548</t>
        </is>
      </c>
      <c r="O402" s="39" t="inlineStr">
        <is>
          <t>0</t>
        </is>
      </c>
      <c r="P402" s="39" t="inlineStr"/>
      <c r="Q402" s="39" t="inlineStr">
        <is>
          <t>1</t>
        </is>
      </c>
      <c r="R402" s="39" t="inlineStr">
        <is>
          <t>1</t>
        </is>
      </c>
      <c r="S402" s="39" t="inlineStr"/>
      <c r="T402" s="39" t="inlineStr"/>
      <c r="U402" s="39" t="inlineStr"/>
    </row>
    <row r="403">
      <c r="A403" s="26" t="inlineStr">
        <is>
          <t>CASP_PR_402_v1</t>
        </is>
      </c>
      <c r="B403" s="40" t="inlineStr">
        <is>
          <t>Amount due from payment service providers or intermediaries</t>
        </is>
      </c>
      <c r="C403" s="40" t="inlineStr">
        <is>
          <t>Enter Amount due from payment service providers or intermediaries in EU/EEA</t>
        </is>
      </c>
      <c r="D403" s="40" t="inlineStr">
        <is>
          <t>Non-Current Assets</t>
        </is>
      </c>
      <c r="E403" s="40" t="inlineStr">
        <is>
          <t>Prudential</t>
        </is>
      </c>
      <c r="F403" s="40" t="b">
        <v>1</v>
      </c>
      <c r="G403" s="40" t="inlineStr"/>
      <c r="H403" s="40" t="inlineStr">
        <is>
          <t>Always applicable</t>
        </is>
      </c>
      <c r="I403" s="40" t="inlineStr">
        <is>
          <t>Required</t>
        </is>
      </c>
      <c r="J403" s="40" t="inlineStr">
        <is>
          <t>array</t>
        </is>
      </c>
      <c r="K403" s="40" t="inlineStr">
        <is>
          <t>number</t>
        </is>
      </c>
      <c r="L403" s="40" t="inlineStr">
        <is>
          <t>currency</t>
        </is>
      </c>
      <c r="M403" s="40" t="inlineStr"/>
      <c r="N403" s="40" t="inlineStr">
        <is>
          <t>7383.419354838709</t>
        </is>
      </c>
      <c r="O403" s="40" t="inlineStr">
        <is>
          <t>0</t>
        </is>
      </c>
      <c r="P403" s="40" t="inlineStr"/>
      <c r="Q403" s="40" t="inlineStr">
        <is>
          <t>1</t>
        </is>
      </c>
      <c r="R403" s="40" t="inlineStr">
        <is>
          <t>1</t>
        </is>
      </c>
      <c r="S403" s="40" t="inlineStr"/>
      <c r="T403" s="40" t="inlineStr"/>
      <c r="U403" s="40" t="inlineStr"/>
    </row>
    <row r="404">
      <c r="A404" s="38" t="inlineStr">
        <is>
          <t>CASP_PR_403_v1</t>
        </is>
      </c>
      <c r="B404" s="39" t="inlineStr">
        <is>
          <t>Amount due from payment service providers or intermediaries</t>
        </is>
      </c>
      <c r="C404" s="39" t="inlineStr">
        <is>
          <t>Enter Amount due from payment service providers or intermediaries in RoW</t>
        </is>
      </c>
      <c r="D404" s="39" t="inlineStr">
        <is>
          <t>Non-Current Assets</t>
        </is>
      </c>
      <c r="E404" s="39" t="inlineStr">
        <is>
          <t>Prudential</t>
        </is>
      </c>
      <c r="F404" s="39" t="b">
        <v>1</v>
      </c>
      <c r="G404" s="39" t="inlineStr"/>
      <c r="H404" s="39" t="inlineStr">
        <is>
          <t>Always applicable</t>
        </is>
      </c>
      <c r="I404" s="39" t="inlineStr">
        <is>
          <t>Required</t>
        </is>
      </c>
      <c r="J404" s="39" t="inlineStr">
        <is>
          <t>array</t>
        </is>
      </c>
      <c r="K404" s="39" t="inlineStr">
        <is>
          <t>number</t>
        </is>
      </c>
      <c r="L404" s="39" t="inlineStr">
        <is>
          <t>currency</t>
        </is>
      </c>
      <c r="M404" s="39" t="inlineStr"/>
      <c r="N404" s="39" t="inlineStr">
        <is>
          <t>8735.741935483871</t>
        </is>
      </c>
      <c r="O404" s="39" t="inlineStr">
        <is>
          <t>0</t>
        </is>
      </c>
      <c r="P404" s="39" t="inlineStr"/>
      <c r="Q404" s="39" t="inlineStr">
        <is>
          <t>1</t>
        </is>
      </c>
      <c r="R404" s="39" t="inlineStr">
        <is>
          <t>1</t>
        </is>
      </c>
      <c r="S404" s="39" t="inlineStr"/>
      <c r="T404" s="39" t="inlineStr"/>
      <c r="U404" s="39" t="inlineStr"/>
    </row>
    <row r="405">
      <c r="A405" s="26" t="inlineStr">
        <is>
          <t>CASP_PR_404_v1</t>
        </is>
      </c>
      <c r="B405" s="40" t="inlineStr">
        <is>
          <t>Collateral deposits or reserves held with payment service providers or intermediaries</t>
        </is>
      </c>
      <c r="C405" s="40" t="inlineStr">
        <is>
          <t>Enter Collateral deposits or reserves held with payment service providers or intermediaries in Malta</t>
        </is>
      </c>
      <c r="D405" s="40" t="inlineStr">
        <is>
          <t>Non-Current Assets</t>
        </is>
      </c>
      <c r="E405" s="40" t="inlineStr">
        <is>
          <t>Prudential</t>
        </is>
      </c>
      <c r="F405" s="40" t="b">
        <v>1</v>
      </c>
      <c r="G405" s="40" t="inlineStr"/>
      <c r="H405" s="40" t="inlineStr">
        <is>
          <t>Always applicable</t>
        </is>
      </c>
      <c r="I405" s="40" t="inlineStr">
        <is>
          <t>Required</t>
        </is>
      </c>
      <c r="J405" s="40" t="inlineStr">
        <is>
          <t>array</t>
        </is>
      </c>
      <c r="K405" s="40" t="inlineStr">
        <is>
          <t>number</t>
        </is>
      </c>
      <c r="L405" s="40" t="inlineStr">
        <is>
          <t>currency</t>
        </is>
      </c>
      <c r="M405" s="40" t="inlineStr"/>
      <c r="N405" s="40" t="inlineStr">
        <is>
          <t>3507.064516129032</t>
        </is>
      </c>
      <c r="O405" s="40" t="inlineStr">
        <is>
          <t>0</t>
        </is>
      </c>
      <c r="P405" s="40" t="inlineStr"/>
      <c r="Q405" s="40" t="inlineStr">
        <is>
          <t>1</t>
        </is>
      </c>
      <c r="R405" s="40" t="inlineStr">
        <is>
          <t>1</t>
        </is>
      </c>
      <c r="S405" s="40" t="inlineStr"/>
      <c r="T405" s="40" t="inlineStr"/>
      <c r="U405" s="40" t="inlineStr"/>
    </row>
    <row r="406">
      <c r="A406" s="38" t="inlineStr">
        <is>
          <t>CASP_PR_405_v1</t>
        </is>
      </c>
      <c r="B406" s="39" t="inlineStr">
        <is>
          <t>Collateral deposits or reserves held with payment service providers or intermediaries</t>
        </is>
      </c>
      <c r="C406" s="39" t="inlineStr">
        <is>
          <t>Enter Collateral deposits or reserves held with payment service providers or intermediaries in EU/EEA</t>
        </is>
      </c>
      <c r="D406" s="39" t="inlineStr">
        <is>
          <t>Non-Current Assets</t>
        </is>
      </c>
      <c r="E406" s="39" t="inlineStr">
        <is>
          <t>Prudential</t>
        </is>
      </c>
      <c r="F406" s="39" t="b">
        <v>1</v>
      </c>
      <c r="G406" s="39" t="inlineStr"/>
      <c r="H406" s="39" t="inlineStr">
        <is>
          <t>Always applicable</t>
        </is>
      </c>
      <c r="I406" s="39" t="inlineStr">
        <is>
          <t>Required</t>
        </is>
      </c>
      <c r="J406" s="39" t="inlineStr">
        <is>
          <t>array</t>
        </is>
      </c>
      <c r="K406" s="39" t="inlineStr">
        <is>
          <t>number</t>
        </is>
      </c>
      <c r="L406" s="39" t="inlineStr">
        <is>
          <t>currency</t>
        </is>
      </c>
      <c r="M406" s="39" t="inlineStr"/>
      <c r="N406" s="39" t="inlineStr">
        <is>
          <t>6406.387096774193</t>
        </is>
      </c>
      <c r="O406" s="39" t="inlineStr">
        <is>
          <t>0</t>
        </is>
      </c>
      <c r="P406" s="39" t="inlineStr"/>
      <c r="Q406" s="39" t="inlineStr">
        <is>
          <t>1</t>
        </is>
      </c>
      <c r="R406" s="39" t="inlineStr">
        <is>
          <t>1</t>
        </is>
      </c>
      <c r="S406" s="39" t="inlineStr"/>
      <c r="T406" s="39" t="inlineStr"/>
      <c r="U406" s="39" t="inlineStr"/>
    </row>
    <row r="407">
      <c r="A407" s="26" t="inlineStr">
        <is>
          <t>CASP_PR_406_v1</t>
        </is>
      </c>
      <c r="B407" s="40" t="inlineStr">
        <is>
          <t>Collateral deposits or reserves held with payment service providers or intermediaries</t>
        </is>
      </c>
      <c r="C407" s="40" t="inlineStr">
        <is>
          <t>Enter Collateral deposits or reserves held with payment service providers or intermediaries in RoW</t>
        </is>
      </c>
      <c r="D407" s="40" t="inlineStr">
        <is>
          <t>Non-Current Assets</t>
        </is>
      </c>
      <c r="E407" s="40" t="inlineStr">
        <is>
          <t>Prudential</t>
        </is>
      </c>
      <c r="F407" s="40" t="b">
        <v>1</v>
      </c>
      <c r="G407" s="40" t="inlineStr"/>
      <c r="H407" s="40" t="inlineStr">
        <is>
          <t>Always applicable</t>
        </is>
      </c>
      <c r="I407" s="40" t="inlineStr">
        <is>
          <t>Required</t>
        </is>
      </c>
      <c r="J407" s="40" t="inlineStr">
        <is>
          <t>array</t>
        </is>
      </c>
      <c r="K407" s="40" t="inlineStr">
        <is>
          <t>number</t>
        </is>
      </c>
      <c r="L407" s="40" t="inlineStr">
        <is>
          <t>currency</t>
        </is>
      </c>
      <c r="M407" s="40" t="inlineStr"/>
      <c r="N407" s="40" t="inlineStr">
        <is>
          <t>9673.709677419354</t>
        </is>
      </c>
      <c r="O407" s="40" t="inlineStr">
        <is>
          <t>0</t>
        </is>
      </c>
      <c r="P407" s="40" t="inlineStr"/>
      <c r="Q407" s="40" t="inlineStr">
        <is>
          <t>1</t>
        </is>
      </c>
      <c r="R407" s="40" t="inlineStr">
        <is>
          <t>1</t>
        </is>
      </c>
      <c r="S407" s="40" t="inlineStr"/>
      <c r="T407" s="40" t="inlineStr"/>
      <c r="U407" s="40" t="inlineStr"/>
    </row>
    <row r="408">
      <c r="A408" s="38" t="inlineStr">
        <is>
          <t>CASP_PR_407_v1</t>
        </is>
      </c>
      <c r="B408" s="39" t="inlineStr">
        <is>
          <t>Advance payments to clients</t>
        </is>
      </c>
      <c r="C408" s="39" t="inlineStr">
        <is>
          <t>Enter Advance payments to clients in Malta</t>
        </is>
      </c>
      <c r="D408" s="39" t="inlineStr">
        <is>
          <t>Non-Current Assets</t>
        </is>
      </c>
      <c r="E408" s="39" t="inlineStr">
        <is>
          <t>Prudential</t>
        </is>
      </c>
      <c r="F408" s="39" t="b">
        <v>1</v>
      </c>
      <c r="G408" s="39" t="inlineStr"/>
      <c r="H408" s="39" t="inlineStr">
        <is>
          <t>Always applicable</t>
        </is>
      </c>
      <c r="I408" s="39" t="inlineStr">
        <is>
          <t>Required</t>
        </is>
      </c>
      <c r="J408" s="39" t="inlineStr">
        <is>
          <t>array</t>
        </is>
      </c>
      <c r="K408" s="39" t="inlineStr">
        <is>
          <t>number</t>
        </is>
      </c>
      <c r="L408" s="39" t="inlineStr">
        <is>
          <t>currency</t>
        </is>
      </c>
      <c r="M408" s="39" t="inlineStr"/>
      <c r="N408" s="39" t="inlineStr">
        <is>
          <t>3035.032258064516</t>
        </is>
      </c>
      <c r="O408" s="39" t="inlineStr">
        <is>
          <t>0</t>
        </is>
      </c>
      <c r="P408" s="39" t="inlineStr"/>
      <c r="Q408" s="39" t="inlineStr">
        <is>
          <t>1</t>
        </is>
      </c>
      <c r="R408" s="39" t="inlineStr">
        <is>
          <t>1</t>
        </is>
      </c>
      <c r="S408" s="39" t="inlineStr"/>
      <c r="T408" s="39" t="inlineStr"/>
      <c r="U408" s="39" t="inlineStr"/>
    </row>
    <row r="409">
      <c r="A409" s="26" t="inlineStr">
        <is>
          <t>CASP_PR_408_v1</t>
        </is>
      </c>
      <c r="B409" s="40" t="inlineStr">
        <is>
          <t>Advance payments to clients</t>
        </is>
      </c>
      <c r="C409" s="40" t="inlineStr">
        <is>
          <t>Enter Advance payments to clients in EU/EEA</t>
        </is>
      </c>
      <c r="D409" s="40" t="inlineStr">
        <is>
          <t>Non-Current Assets</t>
        </is>
      </c>
      <c r="E409" s="40" t="inlineStr">
        <is>
          <t>Prudential</t>
        </is>
      </c>
      <c r="F409" s="40" t="b">
        <v>1</v>
      </c>
      <c r="G409" s="40" t="inlineStr"/>
      <c r="H409" s="40" t="inlineStr">
        <is>
          <t>Always applicable</t>
        </is>
      </c>
      <c r="I409" s="40" t="inlineStr">
        <is>
          <t>Required</t>
        </is>
      </c>
      <c r="J409" s="40" t="inlineStr">
        <is>
          <t>array</t>
        </is>
      </c>
      <c r="K409" s="40" t="inlineStr">
        <is>
          <t>number</t>
        </is>
      </c>
      <c r="L409" s="40" t="inlineStr">
        <is>
          <t>currency</t>
        </is>
      </c>
      <c r="M409" s="40" t="inlineStr"/>
      <c r="N409" s="40" t="inlineStr">
        <is>
          <t>1974.3548387096773</t>
        </is>
      </c>
      <c r="O409" s="40" t="inlineStr">
        <is>
          <t>0</t>
        </is>
      </c>
      <c r="P409" s="40" t="inlineStr"/>
      <c r="Q409" s="40" t="inlineStr">
        <is>
          <t>1</t>
        </is>
      </c>
      <c r="R409" s="40" t="inlineStr">
        <is>
          <t>1</t>
        </is>
      </c>
      <c r="S409" s="40" t="inlineStr"/>
      <c r="T409" s="40" t="inlineStr"/>
      <c r="U409" s="40" t="inlineStr"/>
    </row>
    <row r="410">
      <c r="A410" s="38" t="inlineStr">
        <is>
          <t>CASP_PR_409_v1</t>
        </is>
      </c>
      <c r="B410" s="39" t="inlineStr">
        <is>
          <t>Advance payments to clients</t>
        </is>
      </c>
      <c r="C410" s="39" t="inlineStr">
        <is>
          <t>Enter Advance payments to clients in RoW</t>
        </is>
      </c>
      <c r="D410" s="39" t="inlineStr">
        <is>
          <t>Non-Current Assets</t>
        </is>
      </c>
      <c r="E410" s="39" t="inlineStr">
        <is>
          <t>Prudential</t>
        </is>
      </c>
      <c r="F410" s="39" t="b">
        <v>1</v>
      </c>
      <c r="G410" s="39" t="inlineStr"/>
      <c r="H410" s="39" t="inlineStr">
        <is>
          <t>Always applicable</t>
        </is>
      </c>
      <c r="I410" s="39" t="inlineStr">
        <is>
          <t>Required</t>
        </is>
      </c>
      <c r="J410" s="39" t="inlineStr">
        <is>
          <t>array</t>
        </is>
      </c>
      <c r="K410" s="39" t="inlineStr">
        <is>
          <t>number</t>
        </is>
      </c>
      <c r="L410" s="39" t="inlineStr">
        <is>
          <t>currency</t>
        </is>
      </c>
      <c r="M410" s="39" t="inlineStr"/>
      <c r="N410" s="39" t="inlineStr">
        <is>
          <t>470.6774193548387</t>
        </is>
      </c>
      <c r="O410" s="39" t="inlineStr">
        <is>
          <t>0</t>
        </is>
      </c>
      <c r="P410" s="39" t="inlineStr"/>
      <c r="Q410" s="39" t="inlineStr">
        <is>
          <t>1</t>
        </is>
      </c>
      <c r="R410" s="39" t="inlineStr">
        <is>
          <t>1</t>
        </is>
      </c>
      <c r="S410" s="39" t="inlineStr"/>
      <c r="T410" s="39" t="inlineStr"/>
      <c r="U410" s="39" t="inlineStr"/>
    </row>
    <row r="411">
      <c r="A411" s="26" t="inlineStr">
        <is>
          <t>CASP_PR_410_v1</t>
        </is>
      </c>
      <c r="B411" s="40" t="inlineStr">
        <is>
          <t>Amounts due from group entities</t>
        </is>
      </c>
      <c r="C411" s="40" t="inlineStr">
        <is>
          <t>Enter Amounts due from group entities in Malta</t>
        </is>
      </c>
      <c r="D411" s="40" t="inlineStr">
        <is>
          <t>Non-Current Assets</t>
        </is>
      </c>
      <c r="E411" s="40" t="inlineStr">
        <is>
          <t>Prudential</t>
        </is>
      </c>
      <c r="F411" s="40" t="b">
        <v>1</v>
      </c>
      <c r="G411" s="40" t="inlineStr"/>
      <c r="H411" s="40" t="inlineStr">
        <is>
          <t>Always applicable</t>
        </is>
      </c>
      <c r="I411" s="40" t="inlineStr">
        <is>
          <t>Required</t>
        </is>
      </c>
      <c r="J411" s="40" t="inlineStr">
        <is>
          <t>array</t>
        </is>
      </c>
      <c r="K411" s="40" t="inlineStr">
        <is>
          <t>number</t>
        </is>
      </c>
      <c r="L411" s="40" t="inlineStr">
        <is>
          <t>currency</t>
        </is>
      </c>
      <c r="M411" s="40" t="inlineStr"/>
      <c r="N411" s="40" t="inlineStr">
        <is>
          <t>7908</t>
        </is>
      </c>
      <c r="O411" s="40" t="inlineStr">
        <is>
          <t>0</t>
        </is>
      </c>
      <c r="P411" s="40" t="inlineStr"/>
      <c r="Q411" s="40" t="inlineStr">
        <is>
          <t>1</t>
        </is>
      </c>
      <c r="R411" s="40" t="inlineStr">
        <is>
          <t>1</t>
        </is>
      </c>
      <c r="S411" s="40" t="inlineStr"/>
      <c r="T411" s="40" t="inlineStr"/>
      <c r="U411" s="40" t="inlineStr"/>
    </row>
    <row r="412">
      <c r="A412" s="38" t="inlineStr">
        <is>
          <t>CASP_PR_411_v1</t>
        </is>
      </c>
      <c r="B412" s="39" t="inlineStr">
        <is>
          <t>Amounts due from group entities</t>
        </is>
      </c>
      <c r="C412" s="39" t="inlineStr">
        <is>
          <t>Enter Amounts due from group entities in EU/EEA</t>
        </is>
      </c>
      <c r="D412" s="39" t="inlineStr">
        <is>
          <t>Non-Current Assets</t>
        </is>
      </c>
      <c r="E412" s="39" t="inlineStr">
        <is>
          <t>Prudential</t>
        </is>
      </c>
      <c r="F412" s="39" t="b">
        <v>1</v>
      </c>
      <c r="G412" s="39" t="inlineStr"/>
      <c r="H412" s="39" t="inlineStr">
        <is>
          <t>Always applicable</t>
        </is>
      </c>
      <c r="I412" s="39" t="inlineStr">
        <is>
          <t>Required</t>
        </is>
      </c>
      <c r="J412" s="39" t="inlineStr">
        <is>
          <t>array</t>
        </is>
      </c>
      <c r="K412" s="39" t="inlineStr">
        <is>
          <t>number</t>
        </is>
      </c>
      <c r="L412" s="39" t="inlineStr">
        <is>
          <t>currency</t>
        </is>
      </c>
      <c r="M412" s="39" t="inlineStr"/>
      <c r="N412" s="39" t="inlineStr">
        <is>
          <t>8027.322580645161</t>
        </is>
      </c>
      <c r="O412" s="39" t="inlineStr">
        <is>
          <t>0</t>
        </is>
      </c>
      <c r="P412" s="39" t="inlineStr"/>
      <c r="Q412" s="39" t="inlineStr">
        <is>
          <t>1</t>
        </is>
      </c>
      <c r="R412" s="39" t="inlineStr">
        <is>
          <t>1</t>
        </is>
      </c>
      <c r="S412" s="39" t="inlineStr"/>
      <c r="T412" s="39" t="inlineStr"/>
      <c r="U412" s="39" t="inlineStr"/>
    </row>
    <row r="413">
      <c r="A413" s="26" t="inlineStr">
        <is>
          <t>CASP_PR_412_v1</t>
        </is>
      </c>
      <c r="B413" s="40" t="inlineStr">
        <is>
          <t>Amounts due from group entities</t>
        </is>
      </c>
      <c r="C413" s="40" t="inlineStr">
        <is>
          <t>Enter Amounts due from group entities in RoW</t>
        </is>
      </c>
      <c r="D413" s="40" t="inlineStr">
        <is>
          <t>Non-Current Assets</t>
        </is>
      </c>
      <c r="E413" s="40" t="inlineStr">
        <is>
          <t>Prudential</t>
        </is>
      </c>
      <c r="F413" s="40" t="b">
        <v>1</v>
      </c>
      <c r="G413" s="40" t="inlineStr"/>
      <c r="H413" s="40" t="inlineStr">
        <is>
          <t>Always applicable</t>
        </is>
      </c>
      <c r="I413" s="40" t="inlineStr">
        <is>
          <t>Required</t>
        </is>
      </c>
      <c r="J413" s="40" t="inlineStr">
        <is>
          <t>array</t>
        </is>
      </c>
      <c r="K413" s="40" t="inlineStr">
        <is>
          <t>number</t>
        </is>
      </c>
      <c r="L413" s="40" t="inlineStr">
        <is>
          <t>currency</t>
        </is>
      </c>
      <c r="M413" s="40" t="inlineStr"/>
      <c r="N413" s="40" t="inlineStr">
        <is>
          <t>6110.645161290323</t>
        </is>
      </c>
      <c r="O413" s="40" t="inlineStr">
        <is>
          <t>0</t>
        </is>
      </c>
      <c r="P413" s="40" t="inlineStr"/>
      <c r="Q413" s="40" t="inlineStr">
        <is>
          <t>1</t>
        </is>
      </c>
      <c r="R413" s="40" t="inlineStr">
        <is>
          <t>1</t>
        </is>
      </c>
      <c r="S413" s="40" t="inlineStr"/>
      <c r="T413" s="40" t="inlineStr"/>
      <c r="U413" s="40" t="inlineStr"/>
    </row>
    <row r="414">
      <c r="A414" s="38" t="inlineStr">
        <is>
          <t>CASP_PR_413_v1</t>
        </is>
      </c>
      <c r="B414" s="39" t="inlineStr">
        <is>
          <t>Details on Amounts due from group entities</t>
        </is>
      </c>
      <c r="C414" s="39" t="inlineStr">
        <is>
          <t>Enter Details on Amounts due from group entities</t>
        </is>
      </c>
      <c r="D414" s="39" t="inlineStr">
        <is>
          <t>Non-Current Assets</t>
        </is>
      </c>
      <c r="E414" s="39" t="inlineStr">
        <is>
          <t>Prudential</t>
        </is>
      </c>
      <c r="F414" s="39" t="b">
        <v>0</v>
      </c>
      <c r="G414" s="39" t="inlineStr">
        <is>
          <t>SUM(CASP_PR_410, CASP_PR_411, CASP_PR_412) &gt; 0</t>
        </is>
      </c>
      <c r="H414" s="39" t="inlineStr">
        <is>
          <t>The total of “Amounts due from group entities” (CASP_PR_410), “Amounts due from group entities” (CASP_PR_411), “Amounts due from group entities” (CASP_PR_412) is greater than 0</t>
        </is>
      </c>
      <c r="I414" s="39" t="inlineStr">
        <is>
          <t>Conditional</t>
        </is>
      </c>
      <c r="J414" s="39" t="inlineStr">
        <is>
          <t>string</t>
        </is>
      </c>
      <c r="K414" s="39" t="inlineStr"/>
      <c r="L414" s="39" t="inlineStr"/>
      <c r="M414" s="39" t="inlineStr"/>
      <c r="N414" s="39" t="inlineStr">
        <is>
          <t>This is a result of miscellaneous operational items not arising in the ordinary course of business activities</t>
        </is>
      </c>
      <c r="O414" s="39" t="inlineStr"/>
      <c r="P414" s="39" t="inlineStr"/>
      <c r="Q414" s="39" t="inlineStr"/>
      <c r="R414" s="39" t="inlineStr"/>
      <c r="S414" s="39" t="inlineStr"/>
      <c r="T414" s="39" t="inlineStr"/>
      <c r="U414" s="39" t="inlineStr"/>
    </row>
    <row r="415">
      <c r="A415" s="26" t="inlineStr">
        <is>
          <t>CASP_PR_414_v1</t>
        </is>
      </c>
      <c r="B415" s="40" t="inlineStr">
        <is>
          <t>Amounts due from third parties</t>
        </is>
      </c>
      <c r="C415" s="40" t="inlineStr">
        <is>
          <t>Enter Amounts due from third parties in Malta</t>
        </is>
      </c>
      <c r="D415" s="40" t="inlineStr">
        <is>
          <t>Non-Current Assets</t>
        </is>
      </c>
      <c r="E415" s="40" t="inlineStr">
        <is>
          <t>Prudential</t>
        </is>
      </c>
      <c r="F415" s="40" t="b">
        <v>1</v>
      </c>
      <c r="G415" s="40" t="inlineStr"/>
      <c r="H415" s="40" t="inlineStr">
        <is>
          <t>Always applicable</t>
        </is>
      </c>
      <c r="I415" s="40" t="inlineStr">
        <is>
          <t>Required</t>
        </is>
      </c>
      <c r="J415" s="40" t="inlineStr">
        <is>
          <t>array</t>
        </is>
      </c>
      <c r="K415" s="40" t="inlineStr">
        <is>
          <t>number</t>
        </is>
      </c>
      <c r="L415" s="40" t="inlineStr">
        <is>
          <t>currency</t>
        </is>
      </c>
      <c r="M415" s="40" t="inlineStr"/>
      <c r="N415" s="40" t="inlineStr">
        <is>
          <t>3630.2903225806454</t>
        </is>
      </c>
      <c r="O415" s="40" t="inlineStr">
        <is>
          <t>0</t>
        </is>
      </c>
      <c r="P415" s="40" t="inlineStr"/>
      <c r="Q415" s="40" t="inlineStr">
        <is>
          <t>1</t>
        </is>
      </c>
      <c r="R415" s="40" t="inlineStr">
        <is>
          <t>1</t>
        </is>
      </c>
      <c r="S415" s="40" t="inlineStr"/>
      <c r="T415" s="40" t="inlineStr"/>
      <c r="U415" s="40" t="inlineStr"/>
    </row>
    <row r="416">
      <c r="A416" s="38" t="inlineStr">
        <is>
          <t>CASP_PR_415_v1</t>
        </is>
      </c>
      <c r="B416" s="39" t="inlineStr">
        <is>
          <t>Amounts due from third parties</t>
        </is>
      </c>
      <c r="C416" s="39" t="inlineStr">
        <is>
          <t>Enter Amounts due from third parties in EU/EEA</t>
        </is>
      </c>
      <c r="D416" s="39" t="inlineStr">
        <is>
          <t>Non-Current Assets</t>
        </is>
      </c>
      <c r="E416" s="39" t="inlineStr">
        <is>
          <t>Prudential</t>
        </is>
      </c>
      <c r="F416" s="39" t="b">
        <v>1</v>
      </c>
      <c r="G416" s="39" t="inlineStr"/>
      <c r="H416" s="39" t="inlineStr">
        <is>
          <t>Always applicable</t>
        </is>
      </c>
      <c r="I416" s="39" t="inlineStr">
        <is>
          <t>Required</t>
        </is>
      </c>
      <c r="J416" s="39" t="inlineStr">
        <is>
          <t>array</t>
        </is>
      </c>
      <c r="K416" s="39" t="inlineStr">
        <is>
          <t>number</t>
        </is>
      </c>
      <c r="L416" s="39" t="inlineStr">
        <is>
          <t>currency</t>
        </is>
      </c>
      <c r="M416" s="39" t="inlineStr"/>
      <c r="N416" s="39" t="inlineStr">
        <is>
          <t>9037.612903225807</t>
        </is>
      </c>
      <c r="O416" s="39" t="inlineStr">
        <is>
          <t>0</t>
        </is>
      </c>
      <c r="P416" s="39" t="inlineStr"/>
      <c r="Q416" s="39" t="inlineStr">
        <is>
          <t>1</t>
        </is>
      </c>
      <c r="R416" s="39" t="inlineStr">
        <is>
          <t>1</t>
        </is>
      </c>
      <c r="S416" s="39" t="inlineStr"/>
      <c r="T416" s="39" t="inlineStr"/>
      <c r="U416" s="39" t="inlineStr"/>
    </row>
    <row r="417">
      <c r="A417" s="26" t="inlineStr">
        <is>
          <t>CASP_PR_416_v1</t>
        </is>
      </c>
      <c r="B417" s="40" t="inlineStr">
        <is>
          <t>Amounts due from third parties</t>
        </is>
      </c>
      <c r="C417" s="40" t="inlineStr">
        <is>
          <t>Enter Amounts due from third parties in RoW</t>
        </is>
      </c>
      <c r="D417" s="40" t="inlineStr">
        <is>
          <t>Non-Current Assets</t>
        </is>
      </c>
      <c r="E417" s="40" t="inlineStr">
        <is>
          <t>Prudential</t>
        </is>
      </c>
      <c r="F417" s="40" t="b">
        <v>1</v>
      </c>
      <c r="G417" s="40" t="inlineStr"/>
      <c r="H417" s="40" t="inlineStr">
        <is>
          <t>Always applicable</t>
        </is>
      </c>
      <c r="I417" s="40" t="inlineStr">
        <is>
          <t>Required</t>
        </is>
      </c>
      <c r="J417" s="40" t="inlineStr">
        <is>
          <t>array</t>
        </is>
      </c>
      <c r="K417" s="40" t="inlineStr">
        <is>
          <t>number</t>
        </is>
      </c>
      <c r="L417" s="40" t="inlineStr">
        <is>
          <t>currency</t>
        </is>
      </c>
      <c r="M417" s="40" t="inlineStr"/>
      <c r="N417" s="40" t="inlineStr">
        <is>
          <t>7272.935483870968</t>
        </is>
      </c>
      <c r="O417" s="40" t="inlineStr">
        <is>
          <t>0</t>
        </is>
      </c>
      <c r="P417" s="40" t="inlineStr"/>
      <c r="Q417" s="40" t="inlineStr">
        <is>
          <t>1</t>
        </is>
      </c>
      <c r="R417" s="40" t="inlineStr">
        <is>
          <t>1</t>
        </is>
      </c>
      <c r="S417" s="40" t="inlineStr"/>
      <c r="T417" s="40" t="inlineStr"/>
      <c r="U417" s="40" t="inlineStr"/>
    </row>
    <row r="418">
      <c r="A418" s="38" t="inlineStr">
        <is>
          <t>CASP_PR_417_v1</t>
        </is>
      </c>
      <c r="B418" s="39" t="inlineStr">
        <is>
          <t>Details on Amounts due from third parties</t>
        </is>
      </c>
      <c r="C418" s="39" t="inlineStr">
        <is>
          <t>Enter Details on Amounts due from third parties</t>
        </is>
      </c>
      <c r="D418" s="39" t="inlineStr">
        <is>
          <t>Non-Current Assets</t>
        </is>
      </c>
      <c r="E418" s="39" t="inlineStr">
        <is>
          <t>Prudential</t>
        </is>
      </c>
      <c r="F418" s="39" t="b">
        <v>0</v>
      </c>
      <c r="G418" s="39" t="inlineStr">
        <is>
          <t>SUM(CASP_PR_414, CASP_PR_415, CASP_PR_416) &gt; 0</t>
        </is>
      </c>
      <c r="H418" s="39" t="inlineStr">
        <is>
          <t>The total of “Amounts due from third parties” (CASP_PR_414), “Amounts due from third parties” (CASP_PR_415), “Amounts due from third parties” (CASP_PR_416) is greater than 0</t>
        </is>
      </c>
      <c r="I418" s="39" t="inlineStr">
        <is>
          <t>Conditional</t>
        </is>
      </c>
      <c r="J418" s="39" t="inlineStr">
        <is>
          <t>string</t>
        </is>
      </c>
      <c r="K418" s="39" t="inlineStr"/>
      <c r="L418" s="39" t="inlineStr"/>
      <c r="M418" s="39" t="inlineStr"/>
      <c r="N418" s="39" t="inlineStr">
        <is>
          <t>This is a result of miscellaneous operational items not arising in the ordinary course of business activities</t>
        </is>
      </c>
      <c r="O418" s="39" t="inlineStr"/>
      <c r="P418" s="39" t="inlineStr"/>
      <c r="Q418" s="39" t="inlineStr"/>
      <c r="R418" s="39" t="inlineStr"/>
      <c r="S418" s="39" t="inlineStr"/>
      <c r="T418" s="39" t="inlineStr"/>
      <c r="U418" s="39" t="inlineStr"/>
    </row>
    <row r="419">
      <c r="A419" s="26" t="inlineStr">
        <is>
          <t>CASP_PR_418_v1</t>
        </is>
      </c>
      <c r="B419" s="40" t="inlineStr">
        <is>
          <t>Prepaid Tax</t>
        </is>
      </c>
      <c r="C419" s="40" t="inlineStr">
        <is>
          <t>Enter Prepaid Tax in Malta</t>
        </is>
      </c>
      <c r="D419" s="40" t="inlineStr">
        <is>
          <t>Non-Current Assets</t>
        </is>
      </c>
      <c r="E419" s="40" t="inlineStr">
        <is>
          <t>Prudential</t>
        </is>
      </c>
      <c r="F419" s="40" t="b">
        <v>1</v>
      </c>
      <c r="G419" s="40" t="inlineStr"/>
      <c r="H419" s="40" t="inlineStr">
        <is>
          <t>Always applicable</t>
        </is>
      </c>
      <c r="I419" s="40" t="inlineStr">
        <is>
          <t>Required</t>
        </is>
      </c>
      <c r="J419" s="40" t="inlineStr">
        <is>
          <t>array</t>
        </is>
      </c>
      <c r="K419" s="40" t="inlineStr">
        <is>
          <t>number</t>
        </is>
      </c>
      <c r="L419" s="40" t="inlineStr">
        <is>
          <t>currency</t>
        </is>
      </c>
      <c r="M419" s="40" t="inlineStr"/>
      <c r="N419" s="40" t="inlineStr">
        <is>
          <t>7585.580645161291</t>
        </is>
      </c>
      <c r="O419" s="40" t="inlineStr">
        <is>
          <t>0</t>
        </is>
      </c>
      <c r="P419" s="40" t="inlineStr"/>
      <c r="Q419" s="40" t="inlineStr">
        <is>
          <t>1</t>
        </is>
      </c>
      <c r="R419" s="40" t="inlineStr">
        <is>
          <t>1</t>
        </is>
      </c>
      <c r="S419" s="40" t="inlineStr"/>
      <c r="T419" s="40" t="inlineStr"/>
      <c r="U419" s="40" t="inlineStr"/>
    </row>
    <row r="420">
      <c r="A420" s="38" t="inlineStr">
        <is>
          <t>CASP_PR_419_v1</t>
        </is>
      </c>
      <c r="B420" s="39" t="inlineStr">
        <is>
          <t>Prepaid Tax</t>
        </is>
      </c>
      <c r="C420" s="39" t="inlineStr">
        <is>
          <t>Enter Prepaid Tax in EU/EEA</t>
        </is>
      </c>
      <c r="D420" s="39" t="inlineStr">
        <is>
          <t>Non-Current Assets</t>
        </is>
      </c>
      <c r="E420" s="39" t="inlineStr">
        <is>
          <t>Prudential</t>
        </is>
      </c>
      <c r="F420" s="39" t="b">
        <v>1</v>
      </c>
      <c r="G420" s="39" t="inlineStr"/>
      <c r="H420" s="39" t="inlineStr">
        <is>
          <t>Always applicable</t>
        </is>
      </c>
      <c r="I420" s="39" t="inlineStr">
        <is>
          <t>Required</t>
        </is>
      </c>
      <c r="J420" s="39" t="inlineStr">
        <is>
          <t>array</t>
        </is>
      </c>
      <c r="K420" s="39" t="inlineStr">
        <is>
          <t>number</t>
        </is>
      </c>
      <c r="L420" s="39" t="inlineStr">
        <is>
          <t>currency</t>
        </is>
      </c>
      <c r="M420" s="39" t="inlineStr"/>
      <c r="N420" s="39" t="inlineStr">
        <is>
          <t>10061.90322580645</t>
        </is>
      </c>
      <c r="O420" s="39" t="inlineStr">
        <is>
          <t>0</t>
        </is>
      </c>
      <c r="P420" s="39" t="inlineStr"/>
      <c r="Q420" s="39" t="inlineStr">
        <is>
          <t>1</t>
        </is>
      </c>
      <c r="R420" s="39" t="inlineStr">
        <is>
          <t>1</t>
        </is>
      </c>
      <c r="S420" s="39" t="inlineStr"/>
      <c r="T420" s="39" t="inlineStr"/>
      <c r="U420" s="39" t="inlineStr"/>
    </row>
    <row r="421">
      <c r="A421" s="26" t="inlineStr">
        <is>
          <t>CASP_PR_420_v1</t>
        </is>
      </c>
      <c r="B421" s="40" t="inlineStr">
        <is>
          <t>Prepaid Tax</t>
        </is>
      </c>
      <c r="C421" s="40" t="inlineStr">
        <is>
          <t>Enter Prepaid Tax in RoW</t>
        </is>
      </c>
      <c r="D421" s="40" t="inlineStr">
        <is>
          <t>Non-Current Assets</t>
        </is>
      </c>
      <c r="E421" s="40" t="inlineStr">
        <is>
          <t>Prudential</t>
        </is>
      </c>
      <c r="F421" s="40" t="b">
        <v>1</v>
      </c>
      <c r="G421" s="40" t="inlineStr"/>
      <c r="H421" s="40" t="inlineStr">
        <is>
          <t>Always applicable</t>
        </is>
      </c>
      <c r="I421" s="40" t="inlineStr">
        <is>
          <t>Required</t>
        </is>
      </c>
      <c r="J421" s="40" t="inlineStr">
        <is>
          <t>array</t>
        </is>
      </c>
      <c r="K421" s="40" t="inlineStr">
        <is>
          <t>number</t>
        </is>
      </c>
      <c r="L421" s="40" t="inlineStr">
        <is>
          <t>currency</t>
        </is>
      </c>
      <c r="M421" s="40" t="inlineStr"/>
      <c r="N421" s="40" t="inlineStr">
        <is>
          <t>4270.225806451613</t>
        </is>
      </c>
      <c r="O421" s="40" t="inlineStr">
        <is>
          <t>0</t>
        </is>
      </c>
      <c r="P421" s="40" t="inlineStr"/>
      <c r="Q421" s="40" t="inlineStr">
        <is>
          <t>1</t>
        </is>
      </c>
      <c r="R421" s="40" t="inlineStr">
        <is>
          <t>1</t>
        </is>
      </c>
      <c r="S421" s="40" t="inlineStr"/>
      <c r="T421" s="40" t="inlineStr"/>
      <c r="U421" s="40" t="inlineStr"/>
    </row>
    <row r="422">
      <c r="A422" s="38" t="inlineStr">
        <is>
          <t>CASP_PR_421_v1</t>
        </is>
      </c>
      <c r="B422" s="39" t="inlineStr">
        <is>
          <t>Deferred tax</t>
        </is>
      </c>
      <c r="C422" s="39" t="inlineStr">
        <is>
          <t>Enter Deferred tax in Malta</t>
        </is>
      </c>
      <c r="D422" s="39" t="inlineStr">
        <is>
          <t>Non-Current Assets</t>
        </is>
      </c>
      <c r="E422" s="39" t="inlineStr">
        <is>
          <t>Prudential</t>
        </is>
      </c>
      <c r="F422" s="39" t="b">
        <v>1</v>
      </c>
      <c r="G422" s="39" t="inlineStr"/>
      <c r="H422" s="39" t="inlineStr">
        <is>
          <t>Always applicable</t>
        </is>
      </c>
      <c r="I422" s="39" t="inlineStr">
        <is>
          <t>Required</t>
        </is>
      </c>
      <c r="J422" s="39" t="inlineStr">
        <is>
          <t>array</t>
        </is>
      </c>
      <c r="K422" s="39" t="inlineStr">
        <is>
          <t>number</t>
        </is>
      </c>
      <c r="L422" s="39" t="inlineStr">
        <is>
          <t>currency</t>
        </is>
      </c>
      <c r="M422" s="39" t="inlineStr"/>
      <c r="N422" s="39" t="inlineStr">
        <is>
          <t>3389.548387096774</t>
        </is>
      </c>
      <c r="O422" s="39" t="inlineStr">
        <is>
          <t>0</t>
        </is>
      </c>
      <c r="P422" s="39" t="inlineStr"/>
      <c r="Q422" s="39" t="inlineStr">
        <is>
          <t>1</t>
        </is>
      </c>
      <c r="R422" s="39" t="inlineStr">
        <is>
          <t>1</t>
        </is>
      </c>
      <c r="S422" s="39" t="inlineStr"/>
      <c r="T422" s="39" t="inlineStr"/>
      <c r="U422" s="39" t="inlineStr"/>
    </row>
    <row r="423">
      <c r="A423" s="26" t="inlineStr">
        <is>
          <t>CASP_PR_422_v1</t>
        </is>
      </c>
      <c r="B423" s="40" t="inlineStr">
        <is>
          <t>Deferred tax</t>
        </is>
      </c>
      <c r="C423" s="40" t="inlineStr">
        <is>
          <t>Enter Deferred tax in EU/EEA</t>
        </is>
      </c>
      <c r="D423" s="40" t="inlineStr">
        <is>
          <t>Non-Current Assets</t>
        </is>
      </c>
      <c r="E423" s="40" t="inlineStr">
        <is>
          <t>Prudential</t>
        </is>
      </c>
      <c r="F423" s="40" t="b">
        <v>1</v>
      </c>
      <c r="G423" s="40" t="inlineStr"/>
      <c r="H423" s="40" t="inlineStr">
        <is>
          <t>Always applicable</t>
        </is>
      </c>
      <c r="I423" s="40" t="inlineStr">
        <is>
          <t>Required</t>
        </is>
      </c>
      <c r="J423" s="40" t="inlineStr">
        <is>
          <t>array</t>
        </is>
      </c>
      <c r="K423" s="40" t="inlineStr">
        <is>
          <t>number</t>
        </is>
      </c>
      <c r="L423" s="40" t="inlineStr">
        <is>
          <t>currency</t>
        </is>
      </c>
      <c r="M423" s="40" t="inlineStr"/>
      <c r="N423" s="40" t="inlineStr">
        <is>
          <t>9246.870967741936</t>
        </is>
      </c>
      <c r="O423" s="40" t="inlineStr">
        <is>
          <t>0</t>
        </is>
      </c>
      <c r="P423" s="40" t="inlineStr"/>
      <c r="Q423" s="40" t="inlineStr">
        <is>
          <t>1</t>
        </is>
      </c>
      <c r="R423" s="40" t="inlineStr">
        <is>
          <t>1</t>
        </is>
      </c>
      <c r="S423" s="40" t="inlineStr"/>
      <c r="T423" s="40" t="inlineStr"/>
      <c r="U423" s="40" t="inlineStr"/>
    </row>
    <row r="424">
      <c r="A424" s="38" t="inlineStr">
        <is>
          <t>CASP_PR_423_v1</t>
        </is>
      </c>
      <c r="B424" s="39" t="inlineStr">
        <is>
          <t>Deferred tax</t>
        </is>
      </c>
      <c r="C424" s="39" t="inlineStr">
        <is>
          <t>Enter Deferred tax in RoW</t>
        </is>
      </c>
      <c r="D424" s="39" t="inlineStr">
        <is>
          <t>Non-Current Assets</t>
        </is>
      </c>
      <c r="E424" s="39" t="inlineStr">
        <is>
          <t>Prudential</t>
        </is>
      </c>
      <c r="F424" s="39" t="b">
        <v>1</v>
      </c>
      <c r="G424" s="39" t="inlineStr"/>
      <c r="H424" s="39" t="inlineStr">
        <is>
          <t>Always applicable</t>
        </is>
      </c>
      <c r="I424" s="39" t="inlineStr">
        <is>
          <t>Required</t>
        </is>
      </c>
      <c r="J424" s="39" t="inlineStr">
        <is>
          <t>array</t>
        </is>
      </c>
      <c r="K424" s="39" t="inlineStr">
        <is>
          <t>number</t>
        </is>
      </c>
      <c r="L424" s="39" t="inlineStr">
        <is>
          <t>currency</t>
        </is>
      </c>
      <c r="M424" s="39" t="inlineStr"/>
      <c r="N424" s="39" t="inlineStr">
        <is>
          <t>8503.193548387097</t>
        </is>
      </c>
      <c r="O424" s="39" t="inlineStr">
        <is>
          <t>0</t>
        </is>
      </c>
      <c r="P424" s="39" t="inlineStr"/>
      <c r="Q424" s="39" t="inlineStr">
        <is>
          <t>1</t>
        </is>
      </c>
      <c r="R424" s="39" t="inlineStr">
        <is>
          <t>1</t>
        </is>
      </c>
      <c r="S424" s="39" t="inlineStr"/>
      <c r="T424" s="39" t="inlineStr"/>
      <c r="U424" s="39" t="inlineStr"/>
    </row>
    <row r="425">
      <c r="A425" s="26" t="inlineStr">
        <is>
          <t>CASP_PR_424_v1</t>
        </is>
      </c>
      <c r="B425" s="40" t="inlineStr">
        <is>
          <t>Other Receivables</t>
        </is>
      </c>
      <c r="C425" s="40" t="inlineStr">
        <is>
          <t>Enter Other Receivables in Malta</t>
        </is>
      </c>
      <c r="D425" s="40" t="inlineStr">
        <is>
          <t>Non-Current Assets</t>
        </is>
      </c>
      <c r="E425" s="40" t="inlineStr">
        <is>
          <t>Prudential</t>
        </is>
      </c>
      <c r="F425" s="40" t="b">
        <v>1</v>
      </c>
      <c r="G425" s="40" t="inlineStr"/>
      <c r="H425" s="40" t="inlineStr">
        <is>
          <t>Always applicable</t>
        </is>
      </c>
      <c r="I425" s="40" t="inlineStr">
        <is>
          <t>Required</t>
        </is>
      </c>
      <c r="J425" s="40" t="inlineStr">
        <is>
          <t>array</t>
        </is>
      </c>
      <c r="K425" s="40" t="inlineStr">
        <is>
          <t>number</t>
        </is>
      </c>
      <c r="L425" s="40" t="inlineStr">
        <is>
          <t>currency</t>
        </is>
      </c>
      <c r="M425" s="40" t="inlineStr"/>
      <c r="N425" s="40" t="inlineStr">
        <is>
          <t>6687.516129032258</t>
        </is>
      </c>
      <c r="O425" s="40" t="inlineStr">
        <is>
          <t>0</t>
        </is>
      </c>
      <c r="P425" s="40" t="inlineStr"/>
      <c r="Q425" s="40" t="inlineStr">
        <is>
          <t>1</t>
        </is>
      </c>
      <c r="R425" s="40" t="inlineStr">
        <is>
          <t>1</t>
        </is>
      </c>
      <c r="S425" s="40" t="inlineStr"/>
      <c r="T425" s="40" t="inlineStr"/>
      <c r="U425" s="40" t="inlineStr"/>
    </row>
    <row r="426">
      <c r="A426" s="38" t="inlineStr">
        <is>
          <t>CASP_PR_425_v1</t>
        </is>
      </c>
      <c r="B426" s="39" t="inlineStr">
        <is>
          <t>Other Receivables</t>
        </is>
      </c>
      <c r="C426" s="39" t="inlineStr">
        <is>
          <t>Enter Other Receivables in EU/EEA</t>
        </is>
      </c>
      <c r="D426" s="39" t="inlineStr">
        <is>
          <t>Non-Current Assets</t>
        </is>
      </c>
      <c r="E426" s="39" t="inlineStr">
        <is>
          <t>Prudential</t>
        </is>
      </c>
      <c r="F426" s="39" t="b">
        <v>1</v>
      </c>
      <c r="G426" s="39" t="inlineStr"/>
      <c r="H426" s="39" t="inlineStr">
        <is>
          <t>Always applicable</t>
        </is>
      </c>
      <c r="I426" s="39" t="inlineStr">
        <is>
          <t>Required</t>
        </is>
      </c>
      <c r="J426" s="39" t="inlineStr">
        <is>
          <t>array</t>
        </is>
      </c>
      <c r="K426" s="39" t="inlineStr">
        <is>
          <t>number</t>
        </is>
      </c>
      <c r="L426" s="39" t="inlineStr">
        <is>
          <t>currency</t>
        </is>
      </c>
      <c r="M426" s="39" t="inlineStr"/>
      <c r="N426" s="39" t="inlineStr">
        <is>
          <t>7141.8387096774195</t>
        </is>
      </c>
      <c r="O426" s="39" t="inlineStr">
        <is>
          <t>0</t>
        </is>
      </c>
      <c r="P426" s="39" t="inlineStr"/>
      <c r="Q426" s="39" t="inlineStr">
        <is>
          <t>1</t>
        </is>
      </c>
      <c r="R426" s="39" t="inlineStr">
        <is>
          <t>1</t>
        </is>
      </c>
      <c r="S426" s="39" t="inlineStr"/>
      <c r="T426" s="39" t="inlineStr"/>
      <c r="U426" s="39" t="inlineStr"/>
    </row>
    <row r="427">
      <c r="A427" s="26" t="inlineStr">
        <is>
          <t>CASP_PR_426_v1</t>
        </is>
      </c>
      <c r="B427" s="40" t="inlineStr">
        <is>
          <t>Other Receivables</t>
        </is>
      </c>
      <c r="C427" s="40" t="inlineStr">
        <is>
          <t>Enter Other Receivables in RoW</t>
        </is>
      </c>
      <c r="D427" s="40" t="inlineStr">
        <is>
          <t>Non-Current Assets</t>
        </is>
      </c>
      <c r="E427" s="40" t="inlineStr">
        <is>
          <t>Prudential</t>
        </is>
      </c>
      <c r="F427" s="40" t="b">
        <v>1</v>
      </c>
      <c r="G427" s="40" t="inlineStr"/>
      <c r="H427" s="40" t="inlineStr">
        <is>
          <t>Always applicable</t>
        </is>
      </c>
      <c r="I427" s="40" t="inlineStr">
        <is>
          <t>Required</t>
        </is>
      </c>
      <c r="J427" s="40" t="inlineStr">
        <is>
          <t>array</t>
        </is>
      </c>
      <c r="K427" s="40" t="inlineStr">
        <is>
          <t>number</t>
        </is>
      </c>
      <c r="L427" s="40" t="inlineStr">
        <is>
          <t>currency</t>
        </is>
      </c>
      <c r="M427" s="40" t="inlineStr"/>
      <c r="N427" s="40" t="inlineStr">
        <is>
          <t>9365.161290322581</t>
        </is>
      </c>
      <c r="O427" s="40" t="inlineStr">
        <is>
          <t>0</t>
        </is>
      </c>
      <c r="P427" s="40" t="inlineStr"/>
      <c r="Q427" s="40" t="inlineStr">
        <is>
          <t>1</t>
        </is>
      </c>
      <c r="R427" s="40" t="inlineStr">
        <is>
          <t>1</t>
        </is>
      </c>
      <c r="S427" s="40" t="inlineStr"/>
      <c r="T427" s="40" t="inlineStr"/>
      <c r="U427" s="40" t="inlineStr"/>
    </row>
    <row r="428">
      <c r="A428" s="38" t="inlineStr">
        <is>
          <t>CASP_PR_427_v1</t>
        </is>
      </c>
      <c r="B428" s="39" t="inlineStr">
        <is>
          <t>Details on Other Receivables</t>
        </is>
      </c>
      <c r="C428" s="39" t="inlineStr">
        <is>
          <t>Enter Details on Other Receivables</t>
        </is>
      </c>
      <c r="D428" s="39" t="inlineStr">
        <is>
          <t>Non-Current Assets</t>
        </is>
      </c>
      <c r="E428" s="39" t="inlineStr">
        <is>
          <t>Prudential</t>
        </is>
      </c>
      <c r="F428" s="39" t="b">
        <v>0</v>
      </c>
      <c r="G428" s="39" t="inlineStr">
        <is>
          <t>SUM(CASP_PR_424, CASP_PR_425, CASP_PR_426) &gt; 0</t>
        </is>
      </c>
      <c r="H428" s="39" t="inlineStr">
        <is>
          <t>The total of “Other Receivables” (CASP_PR_424), “Other Receivables” (CASP_PR_425), “Other Receivables” (CASP_PR_426) is greater than 0</t>
        </is>
      </c>
      <c r="I428" s="39" t="inlineStr">
        <is>
          <t>Conditional</t>
        </is>
      </c>
      <c r="J428" s="39" t="inlineStr">
        <is>
          <t>string</t>
        </is>
      </c>
      <c r="K428" s="39" t="inlineStr"/>
      <c r="L428" s="39" t="inlineStr"/>
      <c r="M428" s="39" t="inlineStr"/>
      <c r="N428" s="39" t="inlineStr">
        <is>
          <t>This is a result of miscellaneous operational items not arising in the ordinary course of business activities</t>
        </is>
      </c>
      <c r="O428" s="39" t="inlineStr"/>
      <c r="P428" s="39" t="inlineStr"/>
      <c r="Q428" s="39" t="inlineStr"/>
      <c r="R428" s="39" t="inlineStr"/>
      <c r="S428" s="39" t="inlineStr"/>
      <c r="T428" s="39" t="inlineStr"/>
      <c r="U428" s="39" t="inlineStr"/>
    </row>
    <row r="429">
      <c r="A429" s="26" t="inlineStr">
        <is>
          <t>CASP_PR_428_v1</t>
        </is>
      </c>
      <c r="B429" s="40" t="inlineStr">
        <is>
          <t>Cash and Cash Equivalents - Term Deposits</t>
        </is>
      </c>
      <c r="C429" s="40" t="inlineStr">
        <is>
          <t>Enter Cash and Cash Equivalents - Term Deposits in Malta</t>
        </is>
      </c>
      <c r="D429" s="40" t="inlineStr">
        <is>
          <t>Non-Current Assets</t>
        </is>
      </c>
      <c r="E429" s="40" t="inlineStr">
        <is>
          <t>Prudential</t>
        </is>
      </c>
      <c r="F429" s="40" t="b">
        <v>1</v>
      </c>
      <c r="G429" s="40" t="inlineStr"/>
      <c r="H429" s="40" t="inlineStr">
        <is>
          <t>Always applicable</t>
        </is>
      </c>
      <c r="I429" s="40" t="inlineStr">
        <is>
          <t>Required</t>
        </is>
      </c>
      <c r="J429" s="40" t="inlineStr">
        <is>
          <t>array</t>
        </is>
      </c>
      <c r="K429" s="40" t="inlineStr">
        <is>
          <t>number</t>
        </is>
      </c>
      <c r="L429" s="40" t="inlineStr">
        <is>
          <t>currency</t>
        </is>
      </c>
      <c r="M429" s="40" t="inlineStr"/>
      <c r="N429" s="40" t="inlineStr">
        <is>
          <t>3961.8064516129034</t>
        </is>
      </c>
      <c r="O429" s="40" t="inlineStr">
        <is>
          <t>0</t>
        </is>
      </c>
      <c r="P429" s="40" t="inlineStr"/>
      <c r="Q429" s="40" t="inlineStr">
        <is>
          <t>1</t>
        </is>
      </c>
      <c r="R429" s="40" t="inlineStr">
        <is>
          <t>1</t>
        </is>
      </c>
      <c r="S429" s="40" t="inlineStr"/>
      <c r="T429" s="40" t="inlineStr"/>
      <c r="U429" s="40" t="inlineStr"/>
    </row>
    <row r="430">
      <c r="A430" s="38" t="inlineStr">
        <is>
          <t>CASP_PR_429_v1</t>
        </is>
      </c>
      <c r="B430" s="39" t="inlineStr">
        <is>
          <t>Cash and Cash Equivalents - Term Deposits</t>
        </is>
      </c>
      <c r="C430" s="39" t="inlineStr">
        <is>
          <t>Enter Cash and Cash Equivalents - Term Deposits in EU/EEA</t>
        </is>
      </c>
      <c r="D430" s="39" t="inlineStr">
        <is>
          <t>Non-Current Assets</t>
        </is>
      </c>
      <c r="E430" s="39" t="inlineStr">
        <is>
          <t>Prudential</t>
        </is>
      </c>
      <c r="F430" s="39" t="b">
        <v>1</v>
      </c>
      <c r="G430" s="39" t="inlineStr"/>
      <c r="H430" s="39" t="inlineStr">
        <is>
          <t>Always applicable</t>
        </is>
      </c>
      <c r="I430" s="39" t="inlineStr">
        <is>
          <t>Required</t>
        </is>
      </c>
      <c r="J430" s="39" t="inlineStr">
        <is>
          <t>array</t>
        </is>
      </c>
      <c r="K430" s="39" t="inlineStr">
        <is>
          <t>number</t>
        </is>
      </c>
      <c r="L430" s="39" t="inlineStr">
        <is>
          <t>currency</t>
        </is>
      </c>
      <c r="M430" s="39" t="inlineStr"/>
      <c r="N430" s="39" t="inlineStr">
        <is>
          <t>7702.129032258064</t>
        </is>
      </c>
      <c r="O430" s="39" t="inlineStr">
        <is>
          <t>0</t>
        </is>
      </c>
      <c r="P430" s="39" t="inlineStr"/>
      <c r="Q430" s="39" t="inlineStr">
        <is>
          <t>1</t>
        </is>
      </c>
      <c r="R430" s="39" t="inlineStr">
        <is>
          <t>1</t>
        </is>
      </c>
      <c r="S430" s="39" t="inlineStr"/>
      <c r="T430" s="39" t="inlineStr"/>
      <c r="U430" s="39" t="inlineStr"/>
    </row>
    <row r="431">
      <c r="A431" s="26" t="inlineStr">
        <is>
          <t>CASP_PR_430_v1</t>
        </is>
      </c>
      <c r="B431" s="40" t="inlineStr">
        <is>
          <t>Cash and Cash Equivalents - Term Deposits</t>
        </is>
      </c>
      <c r="C431" s="40" t="inlineStr">
        <is>
          <t>Enter Cash and Cash Equivalents - Term Deposits in RoW</t>
        </is>
      </c>
      <c r="D431" s="40" t="inlineStr">
        <is>
          <t>Non-Current Assets</t>
        </is>
      </c>
      <c r="E431" s="40" t="inlineStr">
        <is>
          <t>Prudential</t>
        </is>
      </c>
      <c r="F431" s="40" t="b">
        <v>1</v>
      </c>
      <c r="G431" s="40" t="inlineStr"/>
      <c r="H431" s="40" t="inlineStr">
        <is>
          <t>Always applicable</t>
        </is>
      </c>
      <c r="I431" s="40" t="inlineStr">
        <is>
          <t>Required</t>
        </is>
      </c>
      <c r="J431" s="40" t="inlineStr">
        <is>
          <t>array</t>
        </is>
      </c>
      <c r="K431" s="40" t="inlineStr">
        <is>
          <t>number</t>
        </is>
      </c>
      <c r="L431" s="40" t="inlineStr">
        <is>
          <t>currency</t>
        </is>
      </c>
      <c r="M431" s="40" t="inlineStr"/>
      <c r="N431" s="40" t="inlineStr">
        <is>
          <t>8685.451612903225</t>
        </is>
      </c>
      <c r="O431" s="40" t="inlineStr">
        <is>
          <t>0</t>
        </is>
      </c>
      <c r="P431" s="40" t="inlineStr"/>
      <c r="Q431" s="40" t="inlineStr">
        <is>
          <t>1</t>
        </is>
      </c>
      <c r="R431" s="40" t="inlineStr">
        <is>
          <t>1</t>
        </is>
      </c>
      <c r="S431" s="40" t="inlineStr"/>
      <c r="T431" s="40" t="inlineStr"/>
      <c r="U431" s="40" t="inlineStr"/>
    </row>
    <row r="432">
      <c r="A432" s="38" t="inlineStr">
        <is>
          <t>CASP_PR_431_v1</t>
        </is>
      </c>
      <c r="B432" s="39" t="inlineStr">
        <is>
          <t>Cash and Cash Equivalents - Restricted Cash</t>
        </is>
      </c>
      <c r="C432" s="39" t="inlineStr">
        <is>
          <t>Enter Cash and Cash Equivalents - Restricted Cash in Malta</t>
        </is>
      </c>
      <c r="D432" s="39" t="inlineStr">
        <is>
          <t>Non-Current Assets</t>
        </is>
      </c>
      <c r="E432" s="39" t="inlineStr">
        <is>
          <t>Prudential</t>
        </is>
      </c>
      <c r="F432" s="39" t="b">
        <v>1</v>
      </c>
      <c r="G432" s="39" t="inlineStr"/>
      <c r="H432" s="39" t="inlineStr">
        <is>
          <t>Always applicable</t>
        </is>
      </c>
      <c r="I432" s="39" t="inlineStr">
        <is>
          <t>Required</t>
        </is>
      </c>
      <c r="J432" s="39" t="inlineStr">
        <is>
          <t>array</t>
        </is>
      </c>
      <c r="K432" s="39" t="inlineStr">
        <is>
          <t>number</t>
        </is>
      </c>
      <c r="L432" s="39" t="inlineStr">
        <is>
          <t>currency</t>
        </is>
      </c>
      <c r="M432" s="39" t="inlineStr"/>
      <c r="N432" s="39" t="inlineStr">
        <is>
          <t>7854.774193548387</t>
        </is>
      </c>
      <c r="O432" s="39" t="inlineStr">
        <is>
          <t>0</t>
        </is>
      </c>
      <c r="P432" s="39" t="inlineStr"/>
      <c r="Q432" s="39" t="inlineStr">
        <is>
          <t>1</t>
        </is>
      </c>
      <c r="R432" s="39" t="inlineStr">
        <is>
          <t>1</t>
        </is>
      </c>
      <c r="S432" s="39" t="inlineStr"/>
      <c r="T432" s="39" t="inlineStr"/>
      <c r="U432" s="39" t="inlineStr"/>
    </row>
    <row r="433">
      <c r="A433" s="26" t="inlineStr">
        <is>
          <t>CASP_PR_432_v1</t>
        </is>
      </c>
      <c r="B433" s="40" t="inlineStr">
        <is>
          <t>Cash and Cash Equivalents - Restricted Cash</t>
        </is>
      </c>
      <c r="C433" s="40" t="inlineStr">
        <is>
          <t>Enter Cash and Cash Equivalents - Restricted Cash in EU/EEA</t>
        </is>
      </c>
      <c r="D433" s="40" t="inlineStr">
        <is>
          <t>Non-Current Assets</t>
        </is>
      </c>
      <c r="E433" s="40" t="inlineStr">
        <is>
          <t>Prudential</t>
        </is>
      </c>
      <c r="F433" s="40" t="b">
        <v>1</v>
      </c>
      <c r="G433" s="40" t="inlineStr"/>
      <c r="H433" s="40" t="inlineStr">
        <is>
          <t>Always applicable</t>
        </is>
      </c>
      <c r="I433" s="40" t="inlineStr">
        <is>
          <t>Required</t>
        </is>
      </c>
      <c r="J433" s="40" t="inlineStr">
        <is>
          <t>array</t>
        </is>
      </c>
      <c r="K433" s="40" t="inlineStr">
        <is>
          <t>number</t>
        </is>
      </c>
      <c r="L433" s="40" t="inlineStr">
        <is>
          <t>currency</t>
        </is>
      </c>
      <c r="M433" s="40" t="inlineStr"/>
      <c r="N433" s="40" t="inlineStr">
        <is>
          <t>4826.096774193548</t>
        </is>
      </c>
      <c r="O433" s="40" t="inlineStr">
        <is>
          <t>0</t>
        </is>
      </c>
      <c r="P433" s="40" t="inlineStr"/>
      <c r="Q433" s="40" t="inlineStr">
        <is>
          <t>1</t>
        </is>
      </c>
      <c r="R433" s="40" t="inlineStr">
        <is>
          <t>1</t>
        </is>
      </c>
      <c r="S433" s="40" t="inlineStr"/>
      <c r="T433" s="40" t="inlineStr"/>
      <c r="U433" s="40" t="inlineStr"/>
    </row>
    <row r="434">
      <c r="A434" s="38" t="inlineStr">
        <is>
          <t>CASP_PR_433_v1</t>
        </is>
      </c>
      <c r="B434" s="39" t="inlineStr">
        <is>
          <t>Cash and Cash Equivalents - Restricted Cash</t>
        </is>
      </c>
      <c r="C434" s="39" t="inlineStr">
        <is>
          <t>Enter Cash and Cash Equivalents - Restricted Cash in RoW</t>
        </is>
      </c>
      <c r="D434" s="39" t="inlineStr">
        <is>
          <t>Non-Current Assets</t>
        </is>
      </c>
      <c r="E434" s="39" t="inlineStr">
        <is>
          <t>Prudential</t>
        </is>
      </c>
      <c r="F434" s="39" t="b">
        <v>1</v>
      </c>
      <c r="G434" s="39" t="inlineStr"/>
      <c r="H434" s="39" t="inlineStr">
        <is>
          <t>Always applicable</t>
        </is>
      </c>
      <c r="I434" s="39" t="inlineStr">
        <is>
          <t>Required</t>
        </is>
      </c>
      <c r="J434" s="39" t="inlineStr">
        <is>
          <t>array</t>
        </is>
      </c>
      <c r="K434" s="39" t="inlineStr">
        <is>
          <t>number</t>
        </is>
      </c>
      <c r="L434" s="39" t="inlineStr">
        <is>
          <t>currency</t>
        </is>
      </c>
      <c r="M434" s="39" t="inlineStr"/>
      <c r="N434" s="39" t="inlineStr">
        <is>
          <t>8955.41935483871</t>
        </is>
      </c>
      <c r="O434" s="39" t="inlineStr">
        <is>
          <t>0</t>
        </is>
      </c>
      <c r="P434" s="39" t="inlineStr"/>
      <c r="Q434" s="39" t="inlineStr">
        <is>
          <t>1</t>
        </is>
      </c>
      <c r="R434" s="39" t="inlineStr">
        <is>
          <t>1</t>
        </is>
      </c>
      <c r="S434" s="39" t="inlineStr"/>
      <c r="T434" s="39" t="inlineStr"/>
      <c r="U434" s="39" t="inlineStr"/>
    </row>
    <row r="435">
      <c r="A435" s="26" t="inlineStr">
        <is>
          <t>CASP_PR_434_v1</t>
        </is>
      </c>
      <c r="B435" s="40" t="inlineStr">
        <is>
          <t>Cash and Cash Equivalents - Other</t>
        </is>
      </c>
      <c r="C435" s="40" t="inlineStr">
        <is>
          <t>Enter Cash and Cash Equivalents - Other in Malta</t>
        </is>
      </c>
      <c r="D435" s="40" t="inlineStr">
        <is>
          <t>Non-Current Assets</t>
        </is>
      </c>
      <c r="E435" s="40" t="inlineStr">
        <is>
          <t>Prudential</t>
        </is>
      </c>
      <c r="F435" s="40" t="b">
        <v>1</v>
      </c>
      <c r="G435" s="40" t="inlineStr"/>
      <c r="H435" s="40" t="inlineStr">
        <is>
          <t>Always applicable</t>
        </is>
      </c>
      <c r="I435" s="40" t="inlineStr">
        <is>
          <t>Required</t>
        </is>
      </c>
      <c r="J435" s="40" t="inlineStr">
        <is>
          <t>array</t>
        </is>
      </c>
      <c r="K435" s="40" t="inlineStr">
        <is>
          <t>number</t>
        </is>
      </c>
      <c r="L435" s="40" t="inlineStr">
        <is>
          <t>currency</t>
        </is>
      </c>
      <c r="M435" s="40" t="inlineStr"/>
      <c r="N435" s="40" t="inlineStr">
        <is>
          <t>6345.741935483871</t>
        </is>
      </c>
      <c r="O435" s="40" t="inlineStr">
        <is>
          <t>0</t>
        </is>
      </c>
      <c r="P435" s="40" t="inlineStr"/>
      <c r="Q435" s="40" t="inlineStr">
        <is>
          <t>1</t>
        </is>
      </c>
      <c r="R435" s="40" t="inlineStr">
        <is>
          <t>1</t>
        </is>
      </c>
      <c r="S435" s="40" t="inlineStr"/>
      <c r="T435" s="40" t="inlineStr"/>
      <c r="U435" s="40" t="inlineStr"/>
    </row>
    <row r="436">
      <c r="A436" s="38" t="inlineStr">
        <is>
          <t>CASP_PR_435_v1</t>
        </is>
      </c>
      <c r="B436" s="39" t="inlineStr">
        <is>
          <t>Cash and Cash Equivalents - Other</t>
        </is>
      </c>
      <c r="C436" s="39" t="inlineStr">
        <is>
          <t>Enter Cash and Cash Equivalents - Other in EU/EEA</t>
        </is>
      </c>
      <c r="D436" s="39" t="inlineStr">
        <is>
          <t>Non-Current Assets</t>
        </is>
      </c>
      <c r="E436" s="39" t="inlineStr">
        <is>
          <t>Prudential</t>
        </is>
      </c>
      <c r="F436" s="39" t="b">
        <v>1</v>
      </c>
      <c r="G436" s="39" t="inlineStr"/>
      <c r="H436" s="39" t="inlineStr">
        <is>
          <t>Always applicable</t>
        </is>
      </c>
      <c r="I436" s="39" t="inlineStr">
        <is>
          <t>Required</t>
        </is>
      </c>
      <c r="J436" s="39" t="inlineStr">
        <is>
          <t>array</t>
        </is>
      </c>
      <c r="K436" s="39" t="inlineStr">
        <is>
          <t>number</t>
        </is>
      </c>
      <c r="L436" s="39" t="inlineStr">
        <is>
          <t>currency</t>
        </is>
      </c>
      <c r="M436" s="39" t="inlineStr"/>
      <c r="N436" s="39" t="inlineStr">
        <is>
          <t>5002.064516129032</t>
        </is>
      </c>
      <c r="O436" s="39" t="inlineStr">
        <is>
          <t>0</t>
        </is>
      </c>
      <c r="P436" s="39" t="inlineStr"/>
      <c r="Q436" s="39" t="inlineStr">
        <is>
          <t>1</t>
        </is>
      </c>
      <c r="R436" s="39" t="inlineStr">
        <is>
          <t>1</t>
        </is>
      </c>
      <c r="S436" s="39" t="inlineStr"/>
      <c r="T436" s="39" t="inlineStr"/>
      <c r="U436" s="39" t="inlineStr"/>
    </row>
    <row r="437">
      <c r="A437" s="26" t="inlineStr">
        <is>
          <t>CASP_PR_436_v1</t>
        </is>
      </c>
      <c r="B437" s="40" t="inlineStr">
        <is>
          <t>Cash and Cash Equivalents - Other</t>
        </is>
      </c>
      <c r="C437" s="40" t="inlineStr">
        <is>
          <t>Enter Cash and Cash Equivalents - Other in RoW</t>
        </is>
      </c>
      <c r="D437" s="40" t="inlineStr">
        <is>
          <t>Non-Current Assets</t>
        </is>
      </c>
      <c r="E437" s="40" t="inlineStr">
        <is>
          <t>Prudential</t>
        </is>
      </c>
      <c r="F437" s="40" t="b">
        <v>1</v>
      </c>
      <c r="G437" s="40" t="inlineStr"/>
      <c r="H437" s="40" t="inlineStr">
        <is>
          <t>Always applicable</t>
        </is>
      </c>
      <c r="I437" s="40" t="inlineStr">
        <is>
          <t>Required</t>
        </is>
      </c>
      <c r="J437" s="40" t="inlineStr">
        <is>
          <t>array</t>
        </is>
      </c>
      <c r="K437" s="40" t="inlineStr">
        <is>
          <t>number</t>
        </is>
      </c>
      <c r="L437" s="40" t="inlineStr">
        <is>
          <t>currency</t>
        </is>
      </c>
      <c r="M437" s="40" t="inlineStr"/>
      <c r="N437" s="40" t="inlineStr">
        <is>
          <t>5346.387096774193</t>
        </is>
      </c>
      <c r="O437" s="40" t="inlineStr">
        <is>
          <t>0</t>
        </is>
      </c>
      <c r="P437" s="40" t="inlineStr"/>
      <c r="Q437" s="40" t="inlineStr">
        <is>
          <t>1</t>
        </is>
      </c>
      <c r="R437" s="40" t="inlineStr">
        <is>
          <t>1</t>
        </is>
      </c>
      <c r="S437" s="40" t="inlineStr"/>
      <c r="T437" s="40" t="inlineStr"/>
      <c r="U437" s="40" t="inlineStr"/>
    </row>
    <row r="438">
      <c r="A438" s="38" t="inlineStr">
        <is>
          <t>CASP_PR_437_v1</t>
        </is>
      </c>
      <c r="B438" s="39" t="inlineStr">
        <is>
          <t>Details on Cash and Cash Equivalents - Other</t>
        </is>
      </c>
      <c r="C438" s="39" t="inlineStr">
        <is>
          <t>Enter Details on Cash and Cash Equivalents - Other</t>
        </is>
      </c>
      <c r="D438" s="39" t="inlineStr">
        <is>
          <t>Non-Current Assets</t>
        </is>
      </c>
      <c r="E438" s="39" t="inlineStr">
        <is>
          <t>Prudential</t>
        </is>
      </c>
      <c r="F438" s="39" t="b">
        <v>0</v>
      </c>
      <c r="G438" s="39" t="inlineStr">
        <is>
          <t>SUM(CASP_PR_434, CASP_PR_435, CASP_PR_436) &gt; 0</t>
        </is>
      </c>
      <c r="H438" s="39" t="inlineStr">
        <is>
          <t>The total of “Cash and Cash Equivalents - Other” (CASP_PR_434), “Cash and Cash Equivalents - Other” (CASP_PR_435), “Cash and Cash Equivalents - Other” (CASP_PR_436) is greater than 0</t>
        </is>
      </c>
      <c r="I438" s="39" t="inlineStr">
        <is>
          <t>Conditional</t>
        </is>
      </c>
      <c r="J438" s="39" t="inlineStr">
        <is>
          <t>string</t>
        </is>
      </c>
      <c r="K438" s="39" t="inlineStr"/>
      <c r="L438" s="39" t="inlineStr"/>
      <c r="M438" s="39" t="inlineStr"/>
      <c r="N438" s="39" t="inlineStr">
        <is>
          <t>This is a result of miscellaneous operational items not arising in the ordinary course of business activities</t>
        </is>
      </c>
      <c r="O438" s="39" t="inlineStr"/>
      <c r="P438" s="39" t="inlineStr"/>
      <c r="Q438" s="39" t="inlineStr"/>
      <c r="R438" s="39" t="inlineStr"/>
      <c r="S438" s="39" t="inlineStr"/>
      <c r="T438" s="39" t="inlineStr"/>
      <c r="U438" s="39" t="inlineStr"/>
    </row>
    <row r="439">
      <c r="A439" s="26" t="inlineStr">
        <is>
          <t>CASP_PR_438_v1</t>
        </is>
      </c>
      <c r="B439" s="40" t="inlineStr">
        <is>
          <t>Inventories/Crypto-Assets held for sale - Bitcoin (BTC)</t>
        </is>
      </c>
      <c r="C439" s="40" t="inlineStr">
        <is>
          <t>Enter Inventories/Crypto-Assets held for sale - Bitcoin (BTC).</t>
        </is>
      </c>
      <c r="D439" s="40" t="inlineStr">
        <is>
          <t>Current Assets</t>
        </is>
      </c>
      <c r="E439" s="40" t="inlineStr">
        <is>
          <t>Prudential</t>
        </is>
      </c>
      <c r="F439" s="40" t="b">
        <v>1</v>
      </c>
      <c r="G439" s="40" t="inlineStr"/>
      <c r="H439" s="40" t="inlineStr">
        <is>
          <t>Always applicable</t>
        </is>
      </c>
      <c r="I439" s="40" t="inlineStr">
        <is>
          <t>Required</t>
        </is>
      </c>
      <c r="J439" s="40" t="inlineStr">
        <is>
          <t>number</t>
        </is>
      </c>
      <c r="K439" s="40" t="inlineStr"/>
      <c r="L439" s="40" t="inlineStr">
        <is>
          <t>currency</t>
        </is>
      </c>
      <c r="M439" s="40" t="inlineStr"/>
      <c r="N439" s="40" t="inlineStr">
        <is>
          <t>3081.032258064516</t>
        </is>
      </c>
      <c r="O439" s="40" t="inlineStr">
        <is>
          <t>0</t>
        </is>
      </c>
      <c r="P439" s="40" t="inlineStr"/>
      <c r="Q439" s="40" t="inlineStr"/>
      <c r="R439" s="40" t="inlineStr"/>
      <c r="S439" s="40" t="inlineStr"/>
      <c r="T439" s="40" t="inlineStr"/>
      <c r="U439" s="40" t="inlineStr"/>
    </row>
    <row r="440">
      <c r="A440" s="38" t="inlineStr">
        <is>
          <t>CASP_PR_439_v1</t>
        </is>
      </c>
      <c r="B440" s="39" t="inlineStr">
        <is>
          <t>Inventories/Crypto-Assets held for sale - Ethereum (ETH)</t>
        </is>
      </c>
      <c r="C440" s="39" t="inlineStr">
        <is>
          <t>Enter Inventories/Crypto-Assets held for sale - Ethereum (ETH).</t>
        </is>
      </c>
      <c r="D440" s="39" t="inlineStr">
        <is>
          <t>Current Assets</t>
        </is>
      </c>
      <c r="E440" s="39" t="inlineStr">
        <is>
          <t>Prudential</t>
        </is>
      </c>
      <c r="F440" s="39" t="b">
        <v>1</v>
      </c>
      <c r="G440" s="39" t="inlineStr"/>
      <c r="H440" s="39" t="inlineStr">
        <is>
          <t>Always applicable</t>
        </is>
      </c>
      <c r="I440" s="39" t="inlineStr">
        <is>
          <t>Required</t>
        </is>
      </c>
      <c r="J440" s="39" t="inlineStr">
        <is>
          <t>number</t>
        </is>
      </c>
      <c r="K440" s="39" t="inlineStr"/>
      <c r="L440" s="39" t="inlineStr">
        <is>
          <t>currency</t>
        </is>
      </c>
      <c r="M440" s="39" t="inlineStr"/>
      <c r="N440" s="39" t="inlineStr">
        <is>
          <t>3366.3548387096776</t>
        </is>
      </c>
      <c r="O440" s="39" t="inlineStr">
        <is>
          <t>0</t>
        </is>
      </c>
      <c r="P440" s="39" t="inlineStr"/>
      <c r="Q440" s="39" t="inlineStr"/>
      <c r="R440" s="39" t="inlineStr"/>
      <c r="S440" s="39" t="inlineStr"/>
      <c r="T440" s="39" t="inlineStr"/>
      <c r="U440" s="39" t="inlineStr"/>
    </row>
    <row r="441">
      <c r="A441" s="26" t="inlineStr">
        <is>
          <t>CASP_PR_440_v1</t>
        </is>
      </c>
      <c r="B441" s="40" t="inlineStr">
        <is>
          <t>Inventories/Crypto-Assets held for sale - USD Denominated Stablecoin</t>
        </is>
      </c>
      <c r="C441" s="40" t="inlineStr">
        <is>
          <t>Enter Inventories/Crypto-Assets held for sale - USD Denominated Stablecoin.</t>
        </is>
      </c>
      <c r="D441" s="40" t="inlineStr">
        <is>
          <t>Current Assets</t>
        </is>
      </c>
      <c r="E441" s="40" t="inlineStr">
        <is>
          <t>Prudential</t>
        </is>
      </c>
      <c r="F441" s="40" t="b">
        <v>1</v>
      </c>
      <c r="G441" s="40" t="inlineStr"/>
      <c r="H441" s="40" t="inlineStr">
        <is>
          <t>Always applicable</t>
        </is>
      </c>
      <c r="I441" s="40" t="inlineStr">
        <is>
          <t>Required</t>
        </is>
      </c>
      <c r="J441" s="40" t="inlineStr">
        <is>
          <t>number</t>
        </is>
      </c>
      <c r="K441" s="40" t="inlineStr"/>
      <c r="L441" s="40" t="inlineStr">
        <is>
          <t>currency</t>
        </is>
      </c>
      <c r="M441" s="40" t="inlineStr"/>
      <c r="N441" s="40" t="inlineStr">
        <is>
          <t>8598.677419354839</t>
        </is>
      </c>
      <c r="O441" s="40" t="inlineStr">
        <is>
          <t>0</t>
        </is>
      </c>
      <c r="P441" s="40" t="inlineStr"/>
      <c r="Q441" s="40" t="inlineStr"/>
      <c r="R441" s="40" t="inlineStr"/>
      <c r="S441" s="40" t="inlineStr"/>
      <c r="T441" s="40" t="inlineStr"/>
      <c r="U441" s="40" t="inlineStr"/>
    </row>
    <row r="442">
      <c r="A442" s="38" t="inlineStr">
        <is>
          <t>CASP_PR_441_v1</t>
        </is>
      </c>
      <c r="B442" s="39" t="inlineStr">
        <is>
          <t>Inventories/Crypto-Assets held for sale - EUR Denominated Stablecoin</t>
        </is>
      </c>
      <c r="C442" s="39" t="inlineStr">
        <is>
          <t>Enter Inventories/Crypto-Assets held for sale - EUR Denominated Stablecoin.</t>
        </is>
      </c>
      <c r="D442" s="39" t="inlineStr">
        <is>
          <t>Current Assets</t>
        </is>
      </c>
      <c r="E442" s="39" t="inlineStr">
        <is>
          <t>Prudential</t>
        </is>
      </c>
      <c r="F442" s="39" t="b">
        <v>1</v>
      </c>
      <c r="G442" s="39" t="inlineStr"/>
      <c r="H442" s="39" t="inlineStr">
        <is>
          <t>Always applicable</t>
        </is>
      </c>
      <c r="I442" s="39" t="inlineStr">
        <is>
          <t>Required</t>
        </is>
      </c>
      <c r="J442" s="39" t="inlineStr">
        <is>
          <t>number</t>
        </is>
      </c>
      <c r="K442" s="39" t="inlineStr"/>
      <c r="L442" s="39" t="inlineStr">
        <is>
          <t>currency</t>
        </is>
      </c>
      <c r="M442" s="39" t="inlineStr"/>
      <c r="N442" s="39" t="inlineStr">
        <is>
          <t>3149</t>
        </is>
      </c>
      <c r="O442" s="39" t="inlineStr">
        <is>
          <t>0</t>
        </is>
      </c>
      <c r="P442" s="39" t="inlineStr"/>
      <c r="Q442" s="39" t="inlineStr"/>
      <c r="R442" s="39" t="inlineStr"/>
      <c r="S442" s="39" t="inlineStr"/>
      <c r="T442" s="39" t="inlineStr"/>
      <c r="U442" s="39" t="inlineStr"/>
    </row>
    <row r="443">
      <c r="A443" s="26" t="inlineStr">
        <is>
          <t>CASP_PR_442_v1</t>
        </is>
      </c>
      <c r="B443" s="40" t="inlineStr">
        <is>
          <t>Inventories/Crypto-Assets held for sale - Binance Coin (BNB)</t>
        </is>
      </c>
      <c r="C443" s="40" t="inlineStr">
        <is>
          <t>Enter Inventories/Crypto-Assets held for sale - Binance Coin (BNB).</t>
        </is>
      </c>
      <c r="D443" s="40" t="inlineStr">
        <is>
          <t>Current Assets</t>
        </is>
      </c>
      <c r="E443" s="40" t="inlineStr">
        <is>
          <t>Prudential</t>
        </is>
      </c>
      <c r="F443" s="40" t="b">
        <v>1</v>
      </c>
      <c r="G443" s="40" t="inlineStr"/>
      <c r="H443" s="40" t="inlineStr">
        <is>
          <t>Always applicable</t>
        </is>
      </c>
      <c r="I443" s="40" t="inlineStr">
        <is>
          <t>Required</t>
        </is>
      </c>
      <c r="J443" s="40" t="inlineStr">
        <is>
          <t>number</t>
        </is>
      </c>
      <c r="K443" s="40" t="inlineStr"/>
      <c r="L443" s="40" t="inlineStr">
        <is>
          <t>currency</t>
        </is>
      </c>
      <c r="M443" s="40" t="inlineStr"/>
      <c r="N443" s="40" t="inlineStr">
        <is>
          <t>7830.322580645161</t>
        </is>
      </c>
      <c r="O443" s="40" t="inlineStr">
        <is>
          <t>0</t>
        </is>
      </c>
      <c r="P443" s="40" t="inlineStr"/>
      <c r="Q443" s="40" t="inlineStr"/>
      <c r="R443" s="40" t="inlineStr"/>
      <c r="S443" s="40" t="inlineStr"/>
      <c r="T443" s="40" t="inlineStr"/>
      <c r="U443" s="40" t="inlineStr"/>
    </row>
    <row r="444">
      <c r="A444" s="38" t="inlineStr">
        <is>
          <t>CASP_PR_443_v1</t>
        </is>
      </c>
      <c r="B444" s="39" t="inlineStr">
        <is>
          <t>Inventories/Crypto-Assets held for sale - Solana (SOL)</t>
        </is>
      </c>
      <c r="C444" s="39" t="inlineStr">
        <is>
          <t>Enter Inventories/Crypto-Assets held for sale - Solana (SOL).</t>
        </is>
      </c>
      <c r="D444" s="39" t="inlineStr">
        <is>
          <t>Current Assets</t>
        </is>
      </c>
      <c r="E444" s="39" t="inlineStr">
        <is>
          <t>Prudential</t>
        </is>
      </c>
      <c r="F444" s="39" t="b">
        <v>1</v>
      </c>
      <c r="G444" s="39" t="inlineStr"/>
      <c r="H444" s="39" t="inlineStr">
        <is>
          <t>Always applicable</t>
        </is>
      </c>
      <c r="I444" s="39" t="inlineStr">
        <is>
          <t>Required</t>
        </is>
      </c>
      <c r="J444" s="39" t="inlineStr">
        <is>
          <t>number</t>
        </is>
      </c>
      <c r="K444" s="39" t="inlineStr"/>
      <c r="L444" s="39" t="inlineStr">
        <is>
          <t>currency</t>
        </is>
      </c>
      <c r="M444" s="39" t="inlineStr"/>
      <c r="N444" s="39" t="inlineStr">
        <is>
          <t>3707.6451612903224</t>
        </is>
      </c>
      <c r="O444" s="39" t="inlineStr">
        <is>
          <t>0</t>
        </is>
      </c>
      <c r="P444" s="39" t="inlineStr"/>
      <c r="Q444" s="39" t="inlineStr"/>
      <c r="R444" s="39" t="inlineStr"/>
      <c r="S444" s="39" t="inlineStr"/>
      <c r="T444" s="39" t="inlineStr"/>
      <c r="U444" s="39" t="inlineStr"/>
    </row>
    <row r="445">
      <c r="A445" s="26" t="inlineStr">
        <is>
          <t>CASP_PR_444_v1</t>
        </is>
      </c>
      <c r="B445" s="40" t="inlineStr">
        <is>
          <t>Inventories/Crypto-Assets held for sale - XRP</t>
        </is>
      </c>
      <c r="C445" s="40" t="inlineStr">
        <is>
          <t>Enter Inventories/Crypto-Assets held for sale - XRP.</t>
        </is>
      </c>
      <c r="D445" s="40" t="inlineStr">
        <is>
          <t>Current Assets</t>
        </is>
      </c>
      <c r="E445" s="40" t="inlineStr">
        <is>
          <t>Prudential</t>
        </is>
      </c>
      <c r="F445" s="40" t="b">
        <v>1</v>
      </c>
      <c r="G445" s="40" t="inlineStr"/>
      <c r="H445" s="40" t="inlineStr">
        <is>
          <t>Always applicable</t>
        </is>
      </c>
      <c r="I445" s="40" t="inlineStr">
        <is>
          <t>Required</t>
        </is>
      </c>
      <c r="J445" s="40" t="inlineStr">
        <is>
          <t>number</t>
        </is>
      </c>
      <c r="K445" s="40" t="inlineStr"/>
      <c r="L445" s="40" t="inlineStr">
        <is>
          <t>currency</t>
        </is>
      </c>
      <c r="M445" s="40" t="inlineStr"/>
      <c r="N445" s="40" t="inlineStr">
        <is>
          <t>3332.967741935484</t>
        </is>
      </c>
      <c r="O445" s="40" t="inlineStr">
        <is>
          <t>0</t>
        </is>
      </c>
      <c r="P445" s="40" t="inlineStr"/>
      <c r="Q445" s="40" t="inlineStr"/>
      <c r="R445" s="40" t="inlineStr"/>
      <c r="S445" s="40" t="inlineStr"/>
      <c r="T445" s="40" t="inlineStr"/>
      <c r="U445" s="40" t="inlineStr"/>
    </row>
    <row r="446">
      <c r="A446" s="38" t="inlineStr">
        <is>
          <t>CASP_PR_445_v1</t>
        </is>
      </c>
      <c r="B446" s="39" t="inlineStr">
        <is>
          <t>Inventories/Crypto-Assets held for sale - Other</t>
        </is>
      </c>
      <c r="C446" s="39" t="inlineStr">
        <is>
          <t>Enter Inventories/Crypto-Assets held for sale - Other.</t>
        </is>
      </c>
      <c r="D446" s="39" t="inlineStr">
        <is>
          <t>Current Assets</t>
        </is>
      </c>
      <c r="E446" s="39" t="inlineStr">
        <is>
          <t>Prudential</t>
        </is>
      </c>
      <c r="F446" s="39" t="b">
        <v>1</v>
      </c>
      <c r="G446" s="39" t="inlineStr"/>
      <c r="H446" s="39" t="inlineStr">
        <is>
          <t>Always applicable</t>
        </is>
      </c>
      <c r="I446" s="39" t="inlineStr">
        <is>
          <t>Required</t>
        </is>
      </c>
      <c r="J446" s="39" t="inlineStr">
        <is>
          <t>number</t>
        </is>
      </c>
      <c r="K446" s="39" t="inlineStr"/>
      <c r="L446" s="39" t="inlineStr">
        <is>
          <t>currency</t>
        </is>
      </c>
      <c r="M446" s="39" t="inlineStr"/>
      <c r="N446" s="39" t="inlineStr">
        <is>
          <t>9832.290322580646</t>
        </is>
      </c>
      <c r="O446" s="39" t="inlineStr">
        <is>
          <t>0</t>
        </is>
      </c>
      <c r="P446" s="39" t="inlineStr"/>
      <c r="Q446" s="39" t="inlineStr"/>
      <c r="R446" s="39" t="inlineStr"/>
      <c r="S446" s="39" t="inlineStr"/>
      <c r="T446" s="39" t="inlineStr"/>
      <c r="U446" s="39" t="inlineStr"/>
    </row>
    <row r="447">
      <c r="A447" s="26" t="inlineStr">
        <is>
          <t>CASP_PR_446_v1</t>
        </is>
      </c>
      <c r="B447" s="40" t="inlineStr">
        <is>
          <t>Details of Inventories/Crypto-Assets held for sale - Other</t>
        </is>
      </c>
      <c r="C447" s="40" t="inlineStr">
        <is>
          <t>Enter Details of Inventories/Crypto-Assets held for sale - Other.</t>
        </is>
      </c>
      <c r="D447" s="40" t="inlineStr">
        <is>
          <t>Current Assets</t>
        </is>
      </c>
      <c r="E447" s="40" t="inlineStr">
        <is>
          <t>Prudential</t>
        </is>
      </c>
      <c r="F447" s="40" t="b">
        <v>0</v>
      </c>
      <c r="G447" s="40" t="inlineStr">
        <is>
          <t>CASP_PR_445 &gt; 0</t>
        </is>
      </c>
      <c r="H447" s="40" t="inlineStr">
        <is>
          <t>“Inventories/Crypto-Assets held for sale - Other” (CASP_PR_445) is greater than “0”</t>
        </is>
      </c>
      <c r="I447" s="40" t="inlineStr">
        <is>
          <t>Conditional</t>
        </is>
      </c>
      <c r="J447" s="40" t="inlineStr">
        <is>
          <t>string</t>
        </is>
      </c>
      <c r="K447" s="40" t="inlineStr"/>
      <c r="L447" s="40" t="inlineStr"/>
      <c r="M447" s="40" t="inlineStr"/>
      <c r="N447" s="40" t="inlineStr">
        <is>
          <t>This is a result of miscellaneous operational items not arising in the ordinary course of business activities</t>
        </is>
      </c>
      <c r="O447" s="40" t="inlineStr"/>
      <c r="P447" s="40" t="inlineStr"/>
      <c r="Q447" s="40" t="inlineStr"/>
      <c r="R447" s="40" t="inlineStr"/>
      <c r="S447" s="40" t="inlineStr"/>
      <c r="T447" s="40" t="inlineStr"/>
      <c r="U447" s="40" t="inlineStr"/>
    </row>
    <row r="448">
      <c r="A448" s="38" t="inlineStr">
        <is>
          <t>CASP_PR_447_v1</t>
        </is>
      </c>
      <c r="B448" s="39" t="inlineStr">
        <is>
          <t>Right-Of-Use Assets</t>
        </is>
      </c>
      <c r="C448" s="39" t="inlineStr">
        <is>
          <t>Enter Right-Of-Use Assets in Malta</t>
        </is>
      </c>
      <c r="D448" s="39" t="inlineStr">
        <is>
          <t>Current Assets</t>
        </is>
      </c>
      <c r="E448" s="39" t="inlineStr">
        <is>
          <t>Prudential</t>
        </is>
      </c>
      <c r="F448" s="39" t="b">
        <v>1</v>
      </c>
      <c r="G448" s="39" t="inlineStr"/>
      <c r="H448" s="39" t="inlineStr">
        <is>
          <t>Always applicable</t>
        </is>
      </c>
      <c r="I448" s="39" t="inlineStr">
        <is>
          <t>Required</t>
        </is>
      </c>
      <c r="J448" s="39" t="inlineStr">
        <is>
          <t>array</t>
        </is>
      </c>
      <c r="K448" s="39" t="inlineStr">
        <is>
          <t>number</t>
        </is>
      </c>
      <c r="L448" s="39" t="inlineStr">
        <is>
          <t>currency</t>
        </is>
      </c>
      <c r="M448" s="39" t="inlineStr"/>
      <c r="N448" s="39" t="inlineStr">
        <is>
          <t>2259.935483870968</t>
        </is>
      </c>
      <c r="O448" s="39" t="inlineStr">
        <is>
          <t>0</t>
        </is>
      </c>
      <c r="P448" s="39" t="inlineStr"/>
      <c r="Q448" s="39" t="inlineStr">
        <is>
          <t>1</t>
        </is>
      </c>
      <c r="R448" s="39" t="inlineStr">
        <is>
          <t>1</t>
        </is>
      </c>
      <c r="S448" s="39" t="inlineStr"/>
      <c r="T448" s="39" t="inlineStr"/>
      <c r="U448" s="39" t="inlineStr"/>
    </row>
    <row r="449">
      <c r="A449" s="26" t="inlineStr">
        <is>
          <t>CASP_PR_448_v1</t>
        </is>
      </c>
      <c r="B449" s="40" t="inlineStr">
        <is>
          <t>Right-Of-Use Assets</t>
        </is>
      </c>
      <c r="C449" s="40" t="inlineStr">
        <is>
          <t>Enter Right-Of-Use Assets in EU/EEA</t>
        </is>
      </c>
      <c r="D449" s="40" t="inlineStr">
        <is>
          <t>Current Assets</t>
        </is>
      </c>
      <c r="E449" s="40" t="inlineStr">
        <is>
          <t>Prudential</t>
        </is>
      </c>
      <c r="F449" s="40" t="b">
        <v>1</v>
      </c>
      <c r="G449" s="40" t="inlineStr"/>
      <c r="H449" s="40" t="inlineStr">
        <is>
          <t>Always applicable</t>
        </is>
      </c>
      <c r="I449" s="40" t="inlineStr">
        <is>
          <t>Required</t>
        </is>
      </c>
      <c r="J449" s="40" t="inlineStr">
        <is>
          <t>array</t>
        </is>
      </c>
      <c r="K449" s="40" t="inlineStr">
        <is>
          <t>number</t>
        </is>
      </c>
      <c r="L449" s="40" t="inlineStr">
        <is>
          <t>currency</t>
        </is>
      </c>
      <c r="M449" s="40" t="inlineStr"/>
      <c r="N449" s="40" t="inlineStr">
        <is>
          <t>378.258064516129</t>
        </is>
      </c>
      <c r="O449" s="40" t="inlineStr">
        <is>
          <t>0</t>
        </is>
      </c>
      <c r="P449" s="40" t="inlineStr"/>
      <c r="Q449" s="40" t="inlineStr">
        <is>
          <t>1</t>
        </is>
      </c>
      <c r="R449" s="40" t="inlineStr">
        <is>
          <t>1</t>
        </is>
      </c>
      <c r="S449" s="40" t="inlineStr"/>
      <c r="T449" s="40" t="inlineStr"/>
      <c r="U449" s="40" t="inlineStr"/>
    </row>
    <row r="450">
      <c r="A450" s="38" t="inlineStr">
        <is>
          <t>CASP_PR_449_v1</t>
        </is>
      </c>
      <c r="B450" s="39" t="inlineStr">
        <is>
          <t>Right-Of-Use Assets</t>
        </is>
      </c>
      <c r="C450" s="39" t="inlineStr">
        <is>
          <t>Enter Right-Of-Use Assets in RoW</t>
        </is>
      </c>
      <c r="D450" s="39" t="inlineStr">
        <is>
          <t>Current Assets</t>
        </is>
      </c>
      <c r="E450" s="39" t="inlineStr">
        <is>
          <t>Prudential</t>
        </is>
      </c>
      <c r="F450" s="39" t="b">
        <v>1</v>
      </c>
      <c r="G450" s="39" t="inlineStr"/>
      <c r="H450" s="39" t="inlineStr">
        <is>
          <t>Always applicable</t>
        </is>
      </c>
      <c r="I450" s="39" t="inlineStr">
        <is>
          <t>Required</t>
        </is>
      </c>
      <c r="J450" s="39" t="inlineStr">
        <is>
          <t>array</t>
        </is>
      </c>
      <c r="K450" s="39" t="inlineStr">
        <is>
          <t>number</t>
        </is>
      </c>
      <c r="L450" s="39" t="inlineStr">
        <is>
          <t>currency</t>
        </is>
      </c>
      <c r="M450" s="39" t="inlineStr"/>
      <c r="N450" s="39" t="inlineStr">
        <is>
          <t>6685.580645161291</t>
        </is>
      </c>
      <c r="O450" s="39" t="inlineStr">
        <is>
          <t>0</t>
        </is>
      </c>
      <c r="P450" s="39" t="inlineStr"/>
      <c r="Q450" s="39" t="inlineStr">
        <is>
          <t>1</t>
        </is>
      </c>
      <c r="R450" s="39" t="inlineStr">
        <is>
          <t>1</t>
        </is>
      </c>
      <c r="S450" s="39" t="inlineStr"/>
      <c r="T450" s="39" t="inlineStr"/>
      <c r="U450" s="39" t="inlineStr"/>
    </row>
    <row r="451">
      <c r="A451" s="26" t="inlineStr">
        <is>
          <t>CASP_PR_450_v1</t>
        </is>
      </c>
      <c r="B451" s="40" t="inlineStr">
        <is>
          <t>Investments in Subsidiary, Associates and joint Venture</t>
        </is>
      </c>
      <c r="C451" s="40" t="inlineStr">
        <is>
          <t>Enter Investments in Subsidiary, Associates and joint Venture in Malta</t>
        </is>
      </c>
      <c r="D451" s="40" t="inlineStr">
        <is>
          <t>Current Assets</t>
        </is>
      </c>
      <c r="E451" s="40" t="inlineStr">
        <is>
          <t>Prudential</t>
        </is>
      </c>
      <c r="F451" s="40" t="b">
        <v>1</v>
      </c>
      <c r="G451" s="40" t="inlineStr"/>
      <c r="H451" s="40" t="inlineStr">
        <is>
          <t>Always applicable</t>
        </is>
      </c>
      <c r="I451" s="40" t="inlineStr">
        <is>
          <t>Required</t>
        </is>
      </c>
      <c r="J451" s="40" t="inlineStr">
        <is>
          <t>array</t>
        </is>
      </c>
      <c r="K451" s="40" t="inlineStr">
        <is>
          <t>number</t>
        </is>
      </c>
      <c r="L451" s="40" t="inlineStr">
        <is>
          <t>currency</t>
        </is>
      </c>
      <c r="M451" s="40" t="inlineStr"/>
      <c r="N451" s="40" t="inlineStr">
        <is>
          <t>3474.9032258064517</t>
        </is>
      </c>
      <c r="O451" s="40" t="inlineStr">
        <is>
          <t>0</t>
        </is>
      </c>
      <c r="P451" s="40" t="inlineStr"/>
      <c r="Q451" s="40" t="inlineStr">
        <is>
          <t>1</t>
        </is>
      </c>
      <c r="R451" s="40" t="inlineStr">
        <is>
          <t>1</t>
        </is>
      </c>
      <c r="S451" s="40" t="inlineStr"/>
      <c r="T451" s="40" t="inlineStr"/>
      <c r="U451" s="40" t="inlineStr"/>
    </row>
    <row r="452">
      <c r="A452" s="38" t="inlineStr">
        <is>
          <t>CASP_PR_451_v1</t>
        </is>
      </c>
      <c r="B452" s="39" t="inlineStr">
        <is>
          <t>Investments in Subsidiary, Associates and joint Venture</t>
        </is>
      </c>
      <c r="C452" s="39" t="inlineStr">
        <is>
          <t>Enter Investments in Subsidiary, Associates and joint Venture in EU/EEA</t>
        </is>
      </c>
      <c r="D452" s="39" t="inlineStr">
        <is>
          <t>Current Assets</t>
        </is>
      </c>
      <c r="E452" s="39" t="inlineStr">
        <is>
          <t>Prudential</t>
        </is>
      </c>
      <c r="F452" s="39" t="b">
        <v>1</v>
      </c>
      <c r="G452" s="39" t="inlineStr"/>
      <c r="H452" s="39" t="inlineStr">
        <is>
          <t>Always applicable</t>
        </is>
      </c>
      <c r="I452" s="39" t="inlineStr">
        <is>
          <t>Required</t>
        </is>
      </c>
      <c r="J452" s="39" t="inlineStr">
        <is>
          <t>array</t>
        </is>
      </c>
      <c r="K452" s="39" t="inlineStr">
        <is>
          <t>number</t>
        </is>
      </c>
      <c r="L452" s="39" t="inlineStr">
        <is>
          <t>currency</t>
        </is>
      </c>
      <c r="M452" s="39" t="inlineStr"/>
      <c r="N452" s="39" t="inlineStr">
        <is>
          <t>7704.225806451613</t>
        </is>
      </c>
      <c r="O452" s="39" t="inlineStr">
        <is>
          <t>0</t>
        </is>
      </c>
      <c r="P452" s="39" t="inlineStr"/>
      <c r="Q452" s="39" t="inlineStr">
        <is>
          <t>1</t>
        </is>
      </c>
      <c r="R452" s="39" t="inlineStr">
        <is>
          <t>1</t>
        </is>
      </c>
      <c r="S452" s="39" t="inlineStr"/>
      <c r="T452" s="39" t="inlineStr"/>
      <c r="U452" s="39" t="inlineStr"/>
    </row>
    <row r="453">
      <c r="A453" s="26" t="inlineStr">
        <is>
          <t>CASP_PR_452_v1</t>
        </is>
      </c>
      <c r="B453" s="40" t="inlineStr">
        <is>
          <t>Investments in Subsidiary, Associates and joint Venture</t>
        </is>
      </c>
      <c r="C453" s="40" t="inlineStr">
        <is>
          <t>Enter Investments in Subsidiary, Associates and joint Venture in RoW</t>
        </is>
      </c>
      <c r="D453" s="40" t="inlineStr">
        <is>
          <t>Current Assets</t>
        </is>
      </c>
      <c r="E453" s="40" t="inlineStr">
        <is>
          <t>Prudential</t>
        </is>
      </c>
      <c r="F453" s="40" t="b">
        <v>1</v>
      </c>
      <c r="G453" s="40" t="inlineStr"/>
      <c r="H453" s="40" t="inlineStr">
        <is>
          <t>Always applicable</t>
        </is>
      </c>
      <c r="I453" s="40" t="inlineStr">
        <is>
          <t>Required</t>
        </is>
      </c>
      <c r="J453" s="40" t="inlineStr">
        <is>
          <t>array</t>
        </is>
      </c>
      <c r="K453" s="40" t="inlineStr">
        <is>
          <t>number</t>
        </is>
      </c>
      <c r="L453" s="40" t="inlineStr">
        <is>
          <t>currency</t>
        </is>
      </c>
      <c r="M453" s="40" t="inlineStr"/>
      <c r="N453" s="40" t="inlineStr">
        <is>
          <t>5644.548387096775</t>
        </is>
      </c>
      <c r="O453" s="40" t="inlineStr">
        <is>
          <t>0</t>
        </is>
      </c>
      <c r="P453" s="40" t="inlineStr"/>
      <c r="Q453" s="40" t="inlineStr">
        <is>
          <t>1</t>
        </is>
      </c>
      <c r="R453" s="40" t="inlineStr">
        <is>
          <t>1</t>
        </is>
      </c>
      <c r="S453" s="40" t="inlineStr"/>
      <c r="T453" s="40" t="inlineStr"/>
      <c r="U453" s="40" t="inlineStr"/>
    </row>
    <row r="454">
      <c r="A454" s="38" t="inlineStr">
        <is>
          <t>CASP_PR_453_v1</t>
        </is>
      </c>
      <c r="B454" s="39" t="inlineStr">
        <is>
          <t>Other Investments</t>
        </is>
      </c>
      <c r="C454" s="39" t="inlineStr">
        <is>
          <t>Enter Other Investments in Malta</t>
        </is>
      </c>
      <c r="D454" s="39" t="inlineStr">
        <is>
          <t>Current Assets</t>
        </is>
      </c>
      <c r="E454" s="39" t="inlineStr">
        <is>
          <t>Prudential</t>
        </is>
      </c>
      <c r="F454" s="39" t="b">
        <v>1</v>
      </c>
      <c r="G454" s="39" t="inlineStr"/>
      <c r="H454" s="39" t="inlineStr">
        <is>
          <t>Always applicable</t>
        </is>
      </c>
      <c r="I454" s="39" t="inlineStr">
        <is>
          <t>Required</t>
        </is>
      </c>
      <c r="J454" s="39" t="inlineStr">
        <is>
          <t>array</t>
        </is>
      </c>
      <c r="K454" s="39" t="inlineStr">
        <is>
          <t>number</t>
        </is>
      </c>
      <c r="L454" s="39" t="inlineStr">
        <is>
          <t>currency</t>
        </is>
      </c>
      <c r="M454" s="39" t="inlineStr"/>
      <c r="N454" s="39" t="inlineStr">
        <is>
          <t>8362.870967741936</t>
        </is>
      </c>
      <c r="O454" s="39" t="inlineStr">
        <is>
          <t>0</t>
        </is>
      </c>
      <c r="P454" s="39" t="inlineStr"/>
      <c r="Q454" s="39" t="inlineStr">
        <is>
          <t>1</t>
        </is>
      </c>
      <c r="R454" s="39" t="inlineStr">
        <is>
          <t>1</t>
        </is>
      </c>
      <c r="S454" s="39" t="inlineStr"/>
      <c r="T454" s="39" t="inlineStr"/>
      <c r="U454" s="39" t="inlineStr"/>
    </row>
    <row r="455">
      <c r="A455" s="26" t="inlineStr">
        <is>
          <t>CASP_PR_454_v1</t>
        </is>
      </c>
      <c r="B455" s="40" t="inlineStr">
        <is>
          <t>Other Investments</t>
        </is>
      </c>
      <c r="C455" s="40" t="inlineStr">
        <is>
          <t>Enter Other Investments in EU/EEA</t>
        </is>
      </c>
      <c r="D455" s="40" t="inlineStr">
        <is>
          <t>Current Assets</t>
        </is>
      </c>
      <c r="E455" s="40" t="inlineStr">
        <is>
          <t>Prudential</t>
        </is>
      </c>
      <c r="F455" s="40" t="b">
        <v>1</v>
      </c>
      <c r="G455" s="40" t="inlineStr"/>
      <c r="H455" s="40" t="inlineStr">
        <is>
          <t>Always applicable</t>
        </is>
      </c>
      <c r="I455" s="40" t="inlineStr">
        <is>
          <t>Required</t>
        </is>
      </c>
      <c r="J455" s="40" t="inlineStr">
        <is>
          <t>array</t>
        </is>
      </c>
      <c r="K455" s="40" t="inlineStr">
        <is>
          <t>number</t>
        </is>
      </c>
      <c r="L455" s="40" t="inlineStr">
        <is>
          <t>currency</t>
        </is>
      </c>
      <c r="M455" s="40" t="inlineStr"/>
      <c r="N455" s="40" t="inlineStr">
        <is>
          <t>7861.193548387097</t>
        </is>
      </c>
      <c r="O455" s="40" t="inlineStr">
        <is>
          <t>0</t>
        </is>
      </c>
      <c r="P455" s="40" t="inlineStr"/>
      <c r="Q455" s="40" t="inlineStr">
        <is>
          <t>1</t>
        </is>
      </c>
      <c r="R455" s="40" t="inlineStr">
        <is>
          <t>1</t>
        </is>
      </c>
      <c r="S455" s="40" t="inlineStr"/>
      <c r="T455" s="40" t="inlineStr"/>
      <c r="U455" s="40" t="inlineStr"/>
    </row>
    <row r="456">
      <c r="A456" s="38" t="inlineStr">
        <is>
          <t>CASP_PR_455_v1</t>
        </is>
      </c>
      <c r="B456" s="39" t="inlineStr">
        <is>
          <t>Other Investments</t>
        </is>
      </c>
      <c r="C456" s="39" t="inlineStr">
        <is>
          <t>Enter Other Investments in RoW</t>
        </is>
      </c>
      <c r="D456" s="39" t="inlineStr">
        <is>
          <t>Current Assets</t>
        </is>
      </c>
      <c r="E456" s="39" t="inlineStr">
        <is>
          <t>Prudential</t>
        </is>
      </c>
      <c r="F456" s="39" t="b">
        <v>1</v>
      </c>
      <c r="G456" s="39" t="inlineStr"/>
      <c r="H456" s="39" t="inlineStr">
        <is>
          <t>Always applicable</t>
        </is>
      </c>
      <c r="I456" s="39" t="inlineStr">
        <is>
          <t>Required</t>
        </is>
      </c>
      <c r="J456" s="39" t="inlineStr">
        <is>
          <t>array</t>
        </is>
      </c>
      <c r="K456" s="39" t="inlineStr">
        <is>
          <t>number</t>
        </is>
      </c>
      <c r="L456" s="39" t="inlineStr">
        <is>
          <t>currency</t>
        </is>
      </c>
      <c r="M456" s="39" t="inlineStr"/>
      <c r="N456" s="39" t="inlineStr">
        <is>
          <t>3498.516129032258</t>
        </is>
      </c>
      <c r="O456" s="39" t="inlineStr">
        <is>
          <t>0</t>
        </is>
      </c>
      <c r="P456" s="39" t="inlineStr"/>
      <c r="Q456" s="39" t="inlineStr">
        <is>
          <t>1</t>
        </is>
      </c>
      <c r="R456" s="39" t="inlineStr">
        <is>
          <t>1</t>
        </is>
      </c>
      <c r="S456" s="39" t="inlineStr"/>
      <c r="T456" s="39" t="inlineStr"/>
      <c r="U456" s="39" t="inlineStr"/>
    </row>
    <row r="457">
      <c r="A457" s="26" t="inlineStr">
        <is>
          <t>CASP_PR_456_v1</t>
        </is>
      </c>
      <c r="B457" s="40" t="inlineStr">
        <is>
          <t>Details on other Investments</t>
        </is>
      </c>
      <c r="C457" s="40" t="inlineStr">
        <is>
          <t>Enter Details on other Investments</t>
        </is>
      </c>
      <c r="D457" s="40" t="inlineStr">
        <is>
          <t>Current Assets</t>
        </is>
      </c>
      <c r="E457" s="40" t="inlineStr">
        <is>
          <t>Prudential</t>
        </is>
      </c>
      <c r="F457" s="40" t="b">
        <v>0</v>
      </c>
      <c r="G457" s="40" t="inlineStr">
        <is>
          <t>SUM(CASP_PR_453, CASP_PR_454, CASP_PR_455) &gt; 0</t>
        </is>
      </c>
      <c r="H457" s="40" t="inlineStr">
        <is>
          <t>The total of “Other Investments” (CASP_PR_453), “Other Investments” (CASP_PR_454), “Other Investments” (CASP_PR_455) is greater than 0</t>
        </is>
      </c>
      <c r="I457" s="40" t="inlineStr">
        <is>
          <t>Conditional</t>
        </is>
      </c>
      <c r="J457" s="40" t="inlineStr">
        <is>
          <t>string</t>
        </is>
      </c>
      <c r="K457" s="40" t="inlineStr"/>
      <c r="L457" s="40" t="inlineStr"/>
      <c r="M457" s="40" t="inlineStr"/>
      <c r="N457" s="40" t="inlineStr">
        <is>
          <t>This is a result of miscellaneous operational items not arising in the ordinary course of business activities</t>
        </is>
      </c>
      <c r="O457" s="40" t="inlineStr"/>
      <c r="P457" s="40" t="inlineStr"/>
      <c r="Q457" s="40" t="inlineStr"/>
      <c r="R457" s="40" t="inlineStr"/>
      <c r="S457" s="40" t="inlineStr"/>
      <c r="T457" s="40" t="inlineStr"/>
      <c r="U457" s="40" t="inlineStr"/>
    </row>
    <row r="458">
      <c r="A458" s="38" t="inlineStr">
        <is>
          <t>CASP_PR_457_v1</t>
        </is>
      </c>
      <c r="B458" s="39" t="inlineStr">
        <is>
          <t>Financial Assets: Amortised Cost - Equity Securities not reported in Investments in Subsidiary, Associates and joint Venture, were the holding is 10% or more</t>
        </is>
      </c>
      <c r="C458" s="39" t="inlineStr">
        <is>
          <t>Enter Financial Assets: Amortised Cost - Equity Securities not reported in Investments in Subsidiary, Associates and joint Venture, were the holding is 10% or more in Malta</t>
        </is>
      </c>
      <c r="D458" s="39" t="inlineStr">
        <is>
          <t>Current Assets</t>
        </is>
      </c>
      <c r="E458" s="39" t="inlineStr">
        <is>
          <t>Prudential</t>
        </is>
      </c>
      <c r="F458" s="39" t="b">
        <v>1</v>
      </c>
      <c r="G458" s="39" t="inlineStr"/>
      <c r="H458" s="39" t="inlineStr">
        <is>
          <t>Always applicable</t>
        </is>
      </c>
      <c r="I458" s="39" t="inlineStr">
        <is>
          <t>Required</t>
        </is>
      </c>
      <c r="J458" s="39" t="inlineStr">
        <is>
          <t>array</t>
        </is>
      </c>
      <c r="K458" s="39" t="inlineStr">
        <is>
          <t>number</t>
        </is>
      </c>
      <c r="L458" s="39" t="inlineStr">
        <is>
          <t>currency</t>
        </is>
      </c>
      <c r="M458" s="39" t="inlineStr"/>
      <c r="N458" s="39" t="inlineStr">
        <is>
          <t>565.1612903225806</t>
        </is>
      </c>
      <c r="O458" s="39" t="inlineStr">
        <is>
          <t>0</t>
        </is>
      </c>
      <c r="P458" s="39" t="inlineStr"/>
      <c r="Q458" s="39" t="inlineStr">
        <is>
          <t>1</t>
        </is>
      </c>
      <c r="R458" s="39" t="inlineStr">
        <is>
          <t>1</t>
        </is>
      </c>
      <c r="S458" s="39" t="inlineStr"/>
      <c r="T458" s="39" t="inlineStr"/>
      <c r="U458" s="39" t="inlineStr"/>
    </row>
    <row r="459">
      <c r="A459" s="26" t="inlineStr">
        <is>
          <t>CASP_PR_458_v1</t>
        </is>
      </c>
      <c r="B459" s="40" t="inlineStr">
        <is>
          <t>Financial Assets: Amortised Cost - Equity Securities not reported in Investments in Subsidiary, Associates and joint Venture, were the holding is 10% or more</t>
        </is>
      </c>
      <c r="C459" s="40" t="inlineStr">
        <is>
          <t>Enter Financial Assets: Amortised Cost - Equity Securities not reported in Investments in Subsidiary, Associates and joint Venture, were the holding is 10% or more in EU/EEA</t>
        </is>
      </c>
      <c r="D459" s="40" t="inlineStr">
        <is>
          <t>Current Assets</t>
        </is>
      </c>
      <c r="E459" s="40" t="inlineStr">
        <is>
          <t>Prudential</t>
        </is>
      </c>
      <c r="F459" s="40" t="b">
        <v>1</v>
      </c>
      <c r="G459" s="40" t="inlineStr"/>
      <c r="H459" s="40" t="inlineStr">
        <is>
          <t>Always applicable</t>
        </is>
      </c>
      <c r="I459" s="40" t="inlineStr">
        <is>
          <t>Required</t>
        </is>
      </c>
      <c r="J459" s="40" t="inlineStr">
        <is>
          <t>array</t>
        </is>
      </c>
      <c r="K459" s="40" t="inlineStr">
        <is>
          <t>number</t>
        </is>
      </c>
      <c r="L459" s="40" t="inlineStr">
        <is>
          <t>currency</t>
        </is>
      </c>
      <c r="M459" s="40" t="inlineStr"/>
      <c r="N459" s="40" t="inlineStr">
        <is>
          <t>1331.483870967742</t>
        </is>
      </c>
      <c r="O459" s="40" t="inlineStr">
        <is>
          <t>0</t>
        </is>
      </c>
      <c r="P459" s="40" t="inlineStr"/>
      <c r="Q459" s="40" t="inlineStr">
        <is>
          <t>1</t>
        </is>
      </c>
      <c r="R459" s="40" t="inlineStr">
        <is>
          <t>1</t>
        </is>
      </c>
      <c r="S459" s="40" t="inlineStr"/>
      <c r="T459" s="40" t="inlineStr"/>
      <c r="U459" s="40" t="inlineStr"/>
    </row>
    <row r="460">
      <c r="A460" s="38" t="inlineStr">
        <is>
          <t>CASP_PR_459_v1</t>
        </is>
      </c>
      <c r="B460" s="39" t="inlineStr">
        <is>
          <t>Financial Assets: Amortised Cost - Equity Securities not reported in Investments in Subsidiary, Associates and joint Venture, were the holding is 10% or more</t>
        </is>
      </c>
      <c r="C460" s="39" t="inlineStr">
        <is>
          <t>Enter Financial Assets: Amortised Cost - Equity Securities not reported in Investments in Subsidiary, Associates and joint Venture, were the holding is 10% or more in RoW</t>
        </is>
      </c>
      <c r="D460" s="39" t="inlineStr">
        <is>
          <t>Current Assets</t>
        </is>
      </c>
      <c r="E460" s="39" t="inlineStr">
        <is>
          <t>Prudential</t>
        </is>
      </c>
      <c r="F460" s="39" t="b">
        <v>1</v>
      </c>
      <c r="G460" s="39" t="inlineStr"/>
      <c r="H460" s="39" t="inlineStr">
        <is>
          <t>Always applicable</t>
        </is>
      </c>
      <c r="I460" s="39" t="inlineStr">
        <is>
          <t>Required</t>
        </is>
      </c>
      <c r="J460" s="39" t="inlineStr">
        <is>
          <t>array</t>
        </is>
      </c>
      <c r="K460" s="39" t="inlineStr">
        <is>
          <t>number</t>
        </is>
      </c>
      <c r="L460" s="39" t="inlineStr">
        <is>
          <t>currency</t>
        </is>
      </c>
      <c r="M460" s="39" t="inlineStr"/>
      <c r="N460" s="39" t="inlineStr">
        <is>
          <t>8298.806451612903</t>
        </is>
      </c>
      <c r="O460" s="39" t="inlineStr">
        <is>
          <t>0</t>
        </is>
      </c>
      <c r="P460" s="39" t="inlineStr"/>
      <c r="Q460" s="39" t="inlineStr">
        <is>
          <t>1</t>
        </is>
      </c>
      <c r="R460" s="39" t="inlineStr">
        <is>
          <t>1</t>
        </is>
      </c>
      <c r="S460" s="39" t="inlineStr"/>
      <c r="T460" s="39" t="inlineStr"/>
      <c r="U460" s="39" t="inlineStr"/>
    </row>
    <row r="461">
      <c r="A461" s="26" t="inlineStr">
        <is>
          <t>CASP_PR_460_v1</t>
        </is>
      </c>
      <c r="B461" s="40" t="inlineStr">
        <is>
          <t>Financial Assets: Amortised Cost - Equity Securities not reported in Investments in Subsidiary, Associates and joint Venture, were the holding is less than 10%</t>
        </is>
      </c>
      <c r="C461" s="40" t="inlineStr">
        <is>
          <t>Enter Financial Assets: Amortised Cost - Equity Securities not reported in Investments in Subsidiary, Associates and joint Venture, were the holding is less than 10% in Malta</t>
        </is>
      </c>
      <c r="D461" s="40" t="inlineStr">
        <is>
          <t>Current Assets</t>
        </is>
      </c>
      <c r="E461" s="40" t="inlineStr">
        <is>
          <t>Prudential</t>
        </is>
      </c>
      <c r="F461" s="40" t="b">
        <v>1</v>
      </c>
      <c r="G461" s="40" t="inlineStr"/>
      <c r="H461" s="40" t="inlineStr">
        <is>
          <t>Always applicable</t>
        </is>
      </c>
      <c r="I461" s="40" t="inlineStr">
        <is>
          <t>Required</t>
        </is>
      </c>
      <c r="J461" s="40" t="inlineStr">
        <is>
          <t>array</t>
        </is>
      </c>
      <c r="K461" s="40" t="inlineStr">
        <is>
          <t>number</t>
        </is>
      </c>
      <c r="L461" s="40" t="inlineStr">
        <is>
          <t>currency</t>
        </is>
      </c>
      <c r="M461" s="40" t="inlineStr"/>
      <c r="N461" s="40" t="inlineStr">
        <is>
          <t>4558.129032258064</t>
        </is>
      </c>
      <c r="O461" s="40" t="inlineStr">
        <is>
          <t>0</t>
        </is>
      </c>
      <c r="P461" s="40" t="inlineStr"/>
      <c r="Q461" s="40" t="inlineStr">
        <is>
          <t>1</t>
        </is>
      </c>
      <c r="R461" s="40" t="inlineStr">
        <is>
          <t>1</t>
        </is>
      </c>
      <c r="S461" s="40" t="inlineStr"/>
      <c r="T461" s="40" t="inlineStr"/>
      <c r="U461" s="40" t="inlineStr"/>
    </row>
    <row r="462">
      <c r="A462" s="38" t="inlineStr">
        <is>
          <t>CASP_PR_461_v1</t>
        </is>
      </c>
      <c r="B462" s="39" t="inlineStr">
        <is>
          <t>Financial Assets: Amortised Cost - Equity Securities not reported in Investments in Subsidiary, Associates and joint Venture, were the holding is less than 10%</t>
        </is>
      </c>
      <c r="C462" s="39" t="inlineStr">
        <is>
          <t>Enter Financial Assets: Amortised Cost - Equity Securities not reported in Investments in Subsidiary, Associates and joint Venture, were the holding is less than 10% in EU/EEA</t>
        </is>
      </c>
      <c r="D462" s="39" t="inlineStr">
        <is>
          <t>Current Assets</t>
        </is>
      </c>
      <c r="E462" s="39" t="inlineStr">
        <is>
          <t>Prudential</t>
        </is>
      </c>
      <c r="F462" s="39" t="b">
        <v>1</v>
      </c>
      <c r="G462" s="39" t="inlineStr"/>
      <c r="H462" s="39" t="inlineStr">
        <is>
          <t>Always applicable</t>
        </is>
      </c>
      <c r="I462" s="39" t="inlineStr">
        <is>
          <t>Required</t>
        </is>
      </c>
      <c r="J462" s="39" t="inlineStr">
        <is>
          <t>array</t>
        </is>
      </c>
      <c r="K462" s="39" t="inlineStr">
        <is>
          <t>number</t>
        </is>
      </c>
      <c r="L462" s="39" t="inlineStr">
        <is>
          <t>currency</t>
        </is>
      </c>
      <c r="M462" s="39" t="inlineStr"/>
      <c r="N462" s="39" t="inlineStr">
        <is>
          <t>6103.451612903225</t>
        </is>
      </c>
      <c r="O462" s="39" t="inlineStr">
        <is>
          <t>0</t>
        </is>
      </c>
      <c r="P462" s="39" t="inlineStr"/>
      <c r="Q462" s="39" t="inlineStr">
        <is>
          <t>1</t>
        </is>
      </c>
      <c r="R462" s="39" t="inlineStr">
        <is>
          <t>1</t>
        </is>
      </c>
      <c r="S462" s="39" t="inlineStr"/>
      <c r="T462" s="39" t="inlineStr"/>
      <c r="U462" s="39" t="inlineStr"/>
    </row>
    <row r="463">
      <c r="A463" s="26" t="inlineStr">
        <is>
          <t>CASP_PR_462_v1</t>
        </is>
      </c>
      <c r="B463" s="40" t="inlineStr">
        <is>
          <t>Financial Assets: Amortised Cost - Equity Securities not reported in Investments in Subsidiary, Associates and joint Venture, were the holding is less than 10%</t>
        </is>
      </c>
      <c r="C463" s="40" t="inlineStr">
        <is>
          <t>Enter Financial Assets: Amortised Cost - Equity Securities not reported in Investments in Subsidiary, Associates and joint Venture, were the holding is less than 10% in RoW</t>
        </is>
      </c>
      <c r="D463" s="40" t="inlineStr">
        <is>
          <t>Current Assets</t>
        </is>
      </c>
      <c r="E463" s="40" t="inlineStr">
        <is>
          <t>Prudential</t>
        </is>
      </c>
      <c r="F463" s="40" t="b">
        <v>1</v>
      </c>
      <c r="G463" s="40" t="inlineStr"/>
      <c r="H463" s="40" t="inlineStr">
        <is>
          <t>Always applicable</t>
        </is>
      </c>
      <c r="I463" s="40" t="inlineStr">
        <is>
          <t>Required</t>
        </is>
      </c>
      <c r="J463" s="40" t="inlineStr">
        <is>
          <t>array</t>
        </is>
      </c>
      <c r="K463" s="40" t="inlineStr">
        <is>
          <t>number</t>
        </is>
      </c>
      <c r="L463" s="40" t="inlineStr">
        <is>
          <t>currency</t>
        </is>
      </c>
      <c r="M463" s="40" t="inlineStr"/>
      <c r="N463" s="40" t="inlineStr">
        <is>
          <t>4626.774193548387</t>
        </is>
      </c>
      <c r="O463" s="40" t="inlineStr">
        <is>
          <t>0</t>
        </is>
      </c>
      <c r="P463" s="40" t="inlineStr"/>
      <c r="Q463" s="40" t="inlineStr">
        <is>
          <t>1</t>
        </is>
      </c>
      <c r="R463" s="40" t="inlineStr">
        <is>
          <t>1</t>
        </is>
      </c>
      <c r="S463" s="40" t="inlineStr"/>
      <c r="T463" s="40" t="inlineStr"/>
      <c r="U463" s="40" t="inlineStr"/>
    </row>
    <row r="464">
      <c r="A464" s="38" t="inlineStr">
        <is>
          <t>CASP_PR_463_v1</t>
        </is>
      </c>
      <c r="B464" s="39" t="inlineStr">
        <is>
          <t>Financial Assets: Amortised Cost - Debt Securities not reported in Investments in Subsidiary, Associates and joint Venture</t>
        </is>
      </c>
      <c r="C464" s="39" t="inlineStr">
        <is>
          <t>Enter Financial Assets: Amortised Cost - Debt Securities not reported in Investments in Subsidiary, Associates and joint Venture in Malta</t>
        </is>
      </c>
      <c r="D464" s="39" t="inlineStr">
        <is>
          <t>Current Assets</t>
        </is>
      </c>
      <c r="E464" s="39" t="inlineStr">
        <is>
          <t>Prudential</t>
        </is>
      </c>
      <c r="F464" s="39" t="b">
        <v>1</v>
      </c>
      <c r="G464" s="39" t="inlineStr"/>
      <c r="H464" s="39" t="inlineStr">
        <is>
          <t>Always applicable</t>
        </is>
      </c>
      <c r="I464" s="39" t="inlineStr">
        <is>
          <t>Required</t>
        </is>
      </c>
      <c r="J464" s="39" t="inlineStr">
        <is>
          <t>array</t>
        </is>
      </c>
      <c r="K464" s="39" t="inlineStr">
        <is>
          <t>number</t>
        </is>
      </c>
      <c r="L464" s="39" t="inlineStr">
        <is>
          <t>currency</t>
        </is>
      </c>
      <c r="M464" s="39" t="inlineStr"/>
      <c r="N464" s="39" t="inlineStr">
        <is>
          <t>679.0967741935484</t>
        </is>
      </c>
      <c r="O464" s="39" t="inlineStr">
        <is>
          <t>0</t>
        </is>
      </c>
      <c r="P464" s="39" t="inlineStr"/>
      <c r="Q464" s="39" t="inlineStr">
        <is>
          <t>1</t>
        </is>
      </c>
      <c r="R464" s="39" t="inlineStr">
        <is>
          <t>1</t>
        </is>
      </c>
      <c r="S464" s="39" t="inlineStr"/>
      <c r="T464" s="39" t="inlineStr"/>
      <c r="U464" s="39" t="inlineStr"/>
    </row>
    <row r="465">
      <c r="A465" s="26" t="inlineStr">
        <is>
          <t>CASP_PR_464_v1</t>
        </is>
      </c>
      <c r="B465" s="40" t="inlineStr">
        <is>
          <t>Financial Assets: Amortised Cost - Debt Securities not reported in Investments in Subsidiary, Associates and joint Venture</t>
        </is>
      </c>
      <c r="C465" s="40" t="inlineStr">
        <is>
          <t>Enter Financial Assets: Amortised Cost - Debt Securities not reported in Investments in Subsidiary, Associates and joint Venture in EU/EEA</t>
        </is>
      </c>
      <c r="D465" s="40" t="inlineStr">
        <is>
          <t>Current Assets</t>
        </is>
      </c>
      <c r="E465" s="40" t="inlineStr">
        <is>
          <t>Prudential</t>
        </is>
      </c>
      <c r="F465" s="40" t="b">
        <v>1</v>
      </c>
      <c r="G465" s="40" t="inlineStr"/>
      <c r="H465" s="40" t="inlineStr">
        <is>
          <t>Always applicable</t>
        </is>
      </c>
      <c r="I465" s="40" t="inlineStr">
        <is>
          <t>Required</t>
        </is>
      </c>
      <c r="J465" s="40" t="inlineStr">
        <is>
          <t>array</t>
        </is>
      </c>
      <c r="K465" s="40" t="inlineStr">
        <is>
          <t>number</t>
        </is>
      </c>
      <c r="L465" s="40" t="inlineStr">
        <is>
          <t>currency</t>
        </is>
      </c>
      <c r="M465" s="40" t="inlineStr"/>
      <c r="N465" s="40" t="inlineStr">
        <is>
          <t>5900.419354838709</t>
        </is>
      </c>
      <c r="O465" s="40" t="inlineStr">
        <is>
          <t>0</t>
        </is>
      </c>
      <c r="P465" s="40" t="inlineStr"/>
      <c r="Q465" s="40" t="inlineStr">
        <is>
          <t>1</t>
        </is>
      </c>
      <c r="R465" s="40" t="inlineStr">
        <is>
          <t>1</t>
        </is>
      </c>
      <c r="S465" s="40" t="inlineStr"/>
      <c r="T465" s="40" t="inlineStr"/>
      <c r="U465" s="40" t="inlineStr"/>
    </row>
    <row r="466">
      <c r="A466" s="38" t="inlineStr">
        <is>
          <t>CASP_PR_465_v1</t>
        </is>
      </c>
      <c r="B466" s="39" t="inlineStr">
        <is>
          <t>Financial Assets: Amortised Cost - Debt Securities not reported in Investments in Subsidiary, Associates and joint Venture</t>
        </is>
      </c>
      <c r="C466" s="39" t="inlineStr">
        <is>
          <t>Enter Financial Assets: Amortised Cost - Debt Securities not reported in Investments in Subsidiary, Associates and joint Venture in RoW</t>
        </is>
      </c>
      <c r="D466" s="39" t="inlineStr">
        <is>
          <t>Current Assets</t>
        </is>
      </c>
      <c r="E466" s="39" t="inlineStr">
        <is>
          <t>Prudential</t>
        </is>
      </c>
      <c r="F466" s="39" t="b">
        <v>1</v>
      </c>
      <c r="G466" s="39" t="inlineStr"/>
      <c r="H466" s="39" t="inlineStr">
        <is>
          <t>Always applicable</t>
        </is>
      </c>
      <c r="I466" s="39" t="inlineStr">
        <is>
          <t>Required</t>
        </is>
      </c>
      <c r="J466" s="39" t="inlineStr">
        <is>
          <t>array</t>
        </is>
      </c>
      <c r="K466" s="39" t="inlineStr">
        <is>
          <t>number</t>
        </is>
      </c>
      <c r="L466" s="39" t="inlineStr">
        <is>
          <t>currency</t>
        </is>
      </c>
      <c r="M466" s="39" t="inlineStr"/>
      <c r="N466" s="39" t="inlineStr">
        <is>
          <t>7438.741935483871</t>
        </is>
      </c>
      <c r="O466" s="39" t="inlineStr">
        <is>
          <t>0</t>
        </is>
      </c>
      <c r="P466" s="39" t="inlineStr"/>
      <c r="Q466" s="39" t="inlineStr">
        <is>
          <t>1</t>
        </is>
      </c>
      <c r="R466" s="39" t="inlineStr">
        <is>
          <t>1</t>
        </is>
      </c>
      <c r="S466" s="39" t="inlineStr"/>
      <c r="T466" s="39" t="inlineStr"/>
      <c r="U466" s="39" t="inlineStr"/>
    </row>
    <row r="467">
      <c r="A467" s="26" t="inlineStr">
        <is>
          <t>CASP_PR_466_v1</t>
        </is>
      </c>
      <c r="B467" s="40" t="inlineStr">
        <is>
          <t>Financial Assets: Amortised Cost - Financial Derivatives not reported in Investments in Subsidiary, Associates and joint Venture</t>
        </is>
      </c>
      <c r="C467" s="40" t="inlineStr">
        <is>
          <t>Enter Financial Assets: Amortised Cost - Financial Derivatives not reported in Investments in Subsidiary, Associates and joint Venture in Malta</t>
        </is>
      </c>
      <c r="D467" s="40" t="inlineStr">
        <is>
          <t>Current Assets</t>
        </is>
      </c>
      <c r="E467" s="40" t="inlineStr">
        <is>
          <t>Prudential</t>
        </is>
      </c>
      <c r="F467" s="40" t="b">
        <v>1</v>
      </c>
      <c r="G467" s="40" t="inlineStr"/>
      <c r="H467" s="40" t="inlineStr">
        <is>
          <t>Always applicable</t>
        </is>
      </c>
      <c r="I467" s="40" t="inlineStr">
        <is>
          <t>Required</t>
        </is>
      </c>
      <c r="J467" s="40" t="inlineStr">
        <is>
          <t>array</t>
        </is>
      </c>
      <c r="K467" s="40" t="inlineStr">
        <is>
          <t>number</t>
        </is>
      </c>
      <c r="L467" s="40" t="inlineStr">
        <is>
          <t>currency</t>
        </is>
      </c>
      <c r="M467" s="40" t="inlineStr"/>
      <c r="N467" s="40" t="inlineStr">
        <is>
          <t>2165.064516129032</t>
        </is>
      </c>
      <c r="O467" s="40" t="inlineStr">
        <is>
          <t>0</t>
        </is>
      </c>
      <c r="P467" s="40" t="inlineStr"/>
      <c r="Q467" s="40" t="inlineStr">
        <is>
          <t>1</t>
        </is>
      </c>
      <c r="R467" s="40" t="inlineStr">
        <is>
          <t>1</t>
        </is>
      </c>
      <c r="S467" s="40" t="inlineStr"/>
      <c r="T467" s="40" t="inlineStr"/>
      <c r="U467" s="40" t="inlineStr"/>
    </row>
    <row r="468">
      <c r="A468" s="38" t="inlineStr">
        <is>
          <t>CASP_PR_467_v1</t>
        </is>
      </c>
      <c r="B468" s="39" t="inlineStr">
        <is>
          <t>Financial Assets: Amortised Cost - Financial Derivatives not reported in Investments in Subsidiary, Associates and joint Venture</t>
        </is>
      </c>
      <c r="C468" s="39" t="inlineStr">
        <is>
          <t>Enter Financial Assets: Amortised Cost - Financial Derivatives not reported in Investments in Subsidiary, Associates and joint Venture in EU/EEA</t>
        </is>
      </c>
      <c r="D468" s="39" t="inlineStr">
        <is>
          <t>Current Assets</t>
        </is>
      </c>
      <c r="E468" s="39" t="inlineStr">
        <is>
          <t>Prudential</t>
        </is>
      </c>
      <c r="F468" s="39" t="b">
        <v>1</v>
      </c>
      <c r="G468" s="39" t="inlineStr"/>
      <c r="H468" s="39" t="inlineStr">
        <is>
          <t>Always applicable</t>
        </is>
      </c>
      <c r="I468" s="39" t="inlineStr">
        <is>
          <t>Required</t>
        </is>
      </c>
      <c r="J468" s="39" t="inlineStr">
        <is>
          <t>array</t>
        </is>
      </c>
      <c r="K468" s="39" t="inlineStr">
        <is>
          <t>number</t>
        </is>
      </c>
      <c r="L468" s="39" t="inlineStr">
        <is>
          <t>currency</t>
        </is>
      </c>
      <c r="M468" s="39" t="inlineStr"/>
      <c r="N468" s="39" t="inlineStr">
        <is>
          <t>3431.3870967741937</t>
        </is>
      </c>
      <c r="O468" s="39" t="inlineStr">
        <is>
          <t>0</t>
        </is>
      </c>
      <c r="P468" s="39" t="inlineStr"/>
      <c r="Q468" s="39" t="inlineStr">
        <is>
          <t>1</t>
        </is>
      </c>
      <c r="R468" s="39" t="inlineStr">
        <is>
          <t>1</t>
        </is>
      </c>
      <c r="S468" s="39" t="inlineStr"/>
      <c r="T468" s="39" t="inlineStr"/>
      <c r="U468" s="39" t="inlineStr"/>
    </row>
    <row r="469">
      <c r="A469" s="26" t="inlineStr">
        <is>
          <t>CASP_PR_468_v1</t>
        </is>
      </c>
      <c r="B469" s="40" t="inlineStr">
        <is>
          <t>Financial Assets: Amortised Cost - Financial Derivatives not reported in Investments in Subsidiary, Associates and joint Venture</t>
        </is>
      </c>
      <c r="C469" s="40" t="inlineStr">
        <is>
          <t>Enter Financial Assets: Amortised Cost - Financial Derivatives not reported in Investments in Subsidiary, Associates and joint Venture in RoW</t>
        </is>
      </c>
      <c r="D469" s="40" t="inlineStr">
        <is>
          <t>Current Assets</t>
        </is>
      </c>
      <c r="E469" s="40" t="inlineStr">
        <is>
          <t>Prudential</t>
        </is>
      </c>
      <c r="F469" s="40" t="b">
        <v>1</v>
      </c>
      <c r="G469" s="40" t="inlineStr"/>
      <c r="H469" s="40" t="inlineStr">
        <is>
          <t>Always applicable</t>
        </is>
      </c>
      <c r="I469" s="40" t="inlineStr">
        <is>
          <t>Required</t>
        </is>
      </c>
      <c r="J469" s="40" t="inlineStr">
        <is>
          <t>array</t>
        </is>
      </c>
      <c r="K469" s="40" t="inlineStr">
        <is>
          <t>number</t>
        </is>
      </c>
      <c r="L469" s="40" t="inlineStr">
        <is>
          <t>currency</t>
        </is>
      </c>
      <c r="M469" s="40" t="inlineStr"/>
      <c r="N469" s="40" t="inlineStr">
        <is>
          <t>5421.709677419355</t>
        </is>
      </c>
      <c r="O469" s="40" t="inlineStr">
        <is>
          <t>0</t>
        </is>
      </c>
      <c r="P469" s="40" t="inlineStr"/>
      <c r="Q469" s="40" t="inlineStr">
        <is>
          <t>1</t>
        </is>
      </c>
      <c r="R469" s="40" t="inlineStr">
        <is>
          <t>1</t>
        </is>
      </c>
      <c r="S469" s="40" t="inlineStr"/>
      <c r="T469" s="40" t="inlineStr"/>
      <c r="U469" s="40" t="inlineStr"/>
    </row>
    <row r="470">
      <c r="A470" s="38" t="inlineStr">
        <is>
          <t>CASP_PR_469_v1</t>
        </is>
      </c>
      <c r="B470" s="39" t="inlineStr">
        <is>
          <t>Financial Assets: Amortised Cost - Other Financial Assets not reported in Investments in Subsidiary, Associates and joint Venture</t>
        </is>
      </c>
      <c r="C470" s="39" t="inlineStr">
        <is>
          <t>Enter Financial Assets: Amortised Cost - Other Financial Assets not reported in Investments in Subsidiary, Associates and joint Venture in Malta</t>
        </is>
      </c>
      <c r="D470" s="39" t="inlineStr">
        <is>
          <t>Current Assets</t>
        </is>
      </c>
      <c r="E470" s="39" t="inlineStr">
        <is>
          <t>Prudential</t>
        </is>
      </c>
      <c r="F470" s="39" t="b">
        <v>1</v>
      </c>
      <c r="G470" s="39" t="inlineStr"/>
      <c r="H470" s="39" t="inlineStr">
        <is>
          <t>Always applicable</t>
        </is>
      </c>
      <c r="I470" s="39" t="inlineStr">
        <is>
          <t>Required</t>
        </is>
      </c>
      <c r="J470" s="39" t="inlineStr">
        <is>
          <t>array</t>
        </is>
      </c>
      <c r="K470" s="39" t="inlineStr">
        <is>
          <t>number</t>
        </is>
      </c>
      <c r="L470" s="39" t="inlineStr">
        <is>
          <t>currency</t>
        </is>
      </c>
      <c r="M470" s="39" t="inlineStr"/>
      <c r="N470" s="39" t="inlineStr">
        <is>
          <t>1574.032258064516</t>
        </is>
      </c>
      <c r="O470" s="39" t="inlineStr">
        <is>
          <t>0</t>
        </is>
      </c>
      <c r="P470" s="39" t="inlineStr"/>
      <c r="Q470" s="39" t="inlineStr">
        <is>
          <t>1</t>
        </is>
      </c>
      <c r="R470" s="39" t="inlineStr">
        <is>
          <t>1</t>
        </is>
      </c>
      <c r="S470" s="39" t="inlineStr"/>
      <c r="T470" s="39" t="inlineStr"/>
      <c r="U470" s="39" t="inlineStr"/>
    </row>
    <row r="471">
      <c r="A471" s="26" t="inlineStr">
        <is>
          <t>CASP_PR_470_v1</t>
        </is>
      </c>
      <c r="B471" s="40" t="inlineStr">
        <is>
          <t>Financial Assets: Amortised Cost - Other Financial Assets not reported in Investments in Subsidiary, Associates and joint Venture</t>
        </is>
      </c>
      <c r="C471" s="40" t="inlineStr">
        <is>
          <t>Enter Financial Assets: Amortised Cost - Other Financial Assets not reported in Investments in Subsidiary, Associates and joint Venture in EU/EEA</t>
        </is>
      </c>
      <c r="D471" s="40" t="inlineStr">
        <is>
          <t>Current Assets</t>
        </is>
      </c>
      <c r="E471" s="40" t="inlineStr">
        <is>
          <t>Prudential</t>
        </is>
      </c>
      <c r="F471" s="40" t="b">
        <v>1</v>
      </c>
      <c r="G471" s="40" t="inlineStr"/>
      <c r="H471" s="40" t="inlineStr">
        <is>
          <t>Always applicable</t>
        </is>
      </c>
      <c r="I471" s="40" t="inlineStr">
        <is>
          <t>Required</t>
        </is>
      </c>
      <c r="J471" s="40" t="inlineStr">
        <is>
          <t>array</t>
        </is>
      </c>
      <c r="K471" s="40" t="inlineStr">
        <is>
          <t>number</t>
        </is>
      </c>
      <c r="L471" s="40" t="inlineStr">
        <is>
          <t>currency</t>
        </is>
      </c>
      <c r="M471" s="40" t="inlineStr"/>
      <c r="N471" s="40" t="inlineStr">
        <is>
          <t>163.3548387096774</t>
        </is>
      </c>
      <c r="O471" s="40" t="inlineStr">
        <is>
          <t>0</t>
        </is>
      </c>
      <c r="P471" s="40" t="inlineStr"/>
      <c r="Q471" s="40" t="inlineStr">
        <is>
          <t>1</t>
        </is>
      </c>
      <c r="R471" s="40" t="inlineStr">
        <is>
          <t>1</t>
        </is>
      </c>
      <c r="S471" s="40" t="inlineStr"/>
      <c r="T471" s="40" t="inlineStr"/>
      <c r="U471" s="40" t="inlineStr"/>
    </row>
    <row r="472">
      <c r="A472" s="38" t="inlineStr">
        <is>
          <t>CASP_PR_471_v1</t>
        </is>
      </c>
      <c r="B472" s="39" t="inlineStr">
        <is>
          <t>Financial Assets: Amortised Cost - Other Financial Assets not reported in Investments in Subsidiary, Associates and joint Venture</t>
        </is>
      </c>
      <c r="C472" s="39" t="inlineStr">
        <is>
          <t>Enter Financial Assets: Amortised Cost - Other Financial Assets not reported in Investments in Subsidiary, Associates and joint Venture in RoW</t>
        </is>
      </c>
      <c r="D472" s="39" t="inlineStr">
        <is>
          <t>Current Assets</t>
        </is>
      </c>
      <c r="E472" s="39" t="inlineStr">
        <is>
          <t>Prudential</t>
        </is>
      </c>
      <c r="F472" s="39" t="b">
        <v>1</v>
      </c>
      <c r="G472" s="39" t="inlineStr"/>
      <c r="H472" s="39" t="inlineStr">
        <is>
          <t>Always applicable</t>
        </is>
      </c>
      <c r="I472" s="39" t="inlineStr">
        <is>
          <t>Required</t>
        </is>
      </c>
      <c r="J472" s="39" t="inlineStr">
        <is>
          <t>array</t>
        </is>
      </c>
      <c r="K472" s="39" t="inlineStr">
        <is>
          <t>number</t>
        </is>
      </c>
      <c r="L472" s="39" t="inlineStr">
        <is>
          <t>currency</t>
        </is>
      </c>
      <c r="M472" s="39" t="inlineStr"/>
      <c r="N472" s="39" t="inlineStr">
        <is>
          <t>9212.677419354839</t>
        </is>
      </c>
      <c r="O472" s="39" t="inlineStr">
        <is>
          <t>0</t>
        </is>
      </c>
      <c r="P472" s="39" t="inlineStr"/>
      <c r="Q472" s="39" t="inlineStr">
        <is>
          <t>1</t>
        </is>
      </c>
      <c r="R472" s="39" t="inlineStr">
        <is>
          <t>1</t>
        </is>
      </c>
      <c r="S472" s="39" t="inlineStr"/>
      <c r="T472" s="39" t="inlineStr"/>
      <c r="U472" s="39" t="inlineStr"/>
    </row>
    <row r="473">
      <c r="A473" s="26" t="inlineStr">
        <is>
          <t>CASP_PR_472_v1</t>
        </is>
      </c>
      <c r="B473" s="40" t="inlineStr">
        <is>
          <t>Financial Assets: Fair Value Through Profit or Loss (FVTPL) - Equity Securities not reported in Investments in Subsidiary, Associates and joint Venture, were the holding is 10% or more</t>
        </is>
      </c>
      <c r="C473" s="40" t="inlineStr">
        <is>
          <t>Enter Financial Assets: Fair Value Through Profit or Loss (FVTPL) - Equity Securities not reported in Investments in Subsidiary, Associates and joint Venture, were the holding is 10% or more in Malta</t>
        </is>
      </c>
      <c r="D473" s="40" t="inlineStr">
        <is>
          <t>Current Assets</t>
        </is>
      </c>
      <c r="E473" s="40" t="inlineStr">
        <is>
          <t>Prudential</t>
        </is>
      </c>
      <c r="F473" s="40" t="b">
        <v>1</v>
      </c>
      <c r="G473" s="40" t="inlineStr"/>
      <c r="H473" s="40" t="inlineStr">
        <is>
          <t>Always applicable</t>
        </is>
      </c>
      <c r="I473" s="40" t="inlineStr">
        <is>
          <t>Required</t>
        </is>
      </c>
      <c r="J473" s="40" t="inlineStr">
        <is>
          <t>array</t>
        </is>
      </c>
      <c r="K473" s="40" t="inlineStr">
        <is>
          <t>number</t>
        </is>
      </c>
      <c r="L473" s="40" t="inlineStr">
        <is>
          <t>currency</t>
        </is>
      </c>
      <c r="M473" s="40" t="inlineStr"/>
      <c r="N473" s="40" t="inlineStr">
        <is>
          <t>7933</t>
        </is>
      </c>
      <c r="O473" s="40" t="inlineStr">
        <is>
          <t>0</t>
        </is>
      </c>
      <c r="P473" s="40" t="inlineStr"/>
      <c r="Q473" s="40" t="inlineStr">
        <is>
          <t>1</t>
        </is>
      </c>
      <c r="R473" s="40" t="inlineStr">
        <is>
          <t>1</t>
        </is>
      </c>
      <c r="S473" s="40" t="inlineStr"/>
      <c r="T473" s="40" t="inlineStr"/>
      <c r="U473" s="40" t="inlineStr"/>
    </row>
    <row r="474">
      <c r="A474" s="38" t="inlineStr">
        <is>
          <t>CASP_PR_473_v1</t>
        </is>
      </c>
      <c r="B474" s="39" t="inlineStr">
        <is>
          <t>Financial Assets: Fair Value Through Profit or Loss (FVTPL) - Equity Securities not reported in Investments in Subsidiary, Associates and joint Venture, were the holding is 10% or more</t>
        </is>
      </c>
      <c r="C474" s="39" t="inlineStr">
        <is>
          <t>Enter Financial Assets: Fair Value Through Profit or Loss (FVTPL) - Equity Securities not reported in Investments in Subsidiary, Associates and joint Venture, were the holding is 10% or more in EU/EEA</t>
        </is>
      </c>
      <c r="D474" s="39" t="inlineStr">
        <is>
          <t>Current Assets</t>
        </is>
      </c>
      <c r="E474" s="39" t="inlineStr">
        <is>
          <t>Prudential</t>
        </is>
      </c>
      <c r="F474" s="39" t="b">
        <v>1</v>
      </c>
      <c r="G474" s="39" t="inlineStr"/>
      <c r="H474" s="39" t="inlineStr">
        <is>
          <t>Always applicable</t>
        </is>
      </c>
      <c r="I474" s="39" t="inlineStr">
        <is>
          <t>Required</t>
        </is>
      </c>
      <c r="J474" s="39" t="inlineStr">
        <is>
          <t>array</t>
        </is>
      </c>
      <c r="K474" s="39" t="inlineStr">
        <is>
          <t>number</t>
        </is>
      </c>
      <c r="L474" s="39" t="inlineStr">
        <is>
          <t>currency</t>
        </is>
      </c>
      <c r="M474" s="39" t="inlineStr"/>
      <c r="N474" s="39" t="inlineStr">
        <is>
          <t>2885.3225806451615</t>
        </is>
      </c>
      <c r="O474" s="39" t="inlineStr">
        <is>
          <t>0</t>
        </is>
      </c>
      <c r="P474" s="39" t="inlineStr"/>
      <c r="Q474" s="39" t="inlineStr">
        <is>
          <t>1</t>
        </is>
      </c>
      <c r="R474" s="39" t="inlineStr">
        <is>
          <t>1</t>
        </is>
      </c>
      <c r="S474" s="39" t="inlineStr"/>
      <c r="T474" s="39" t="inlineStr"/>
      <c r="U474" s="39" t="inlineStr"/>
    </row>
    <row r="475">
      <c r="A475" s="26" t="inlineStr">
        <is>
          <t>CASP_PR_474_v1</t>
        </is>
      </c>
      <c r="B475" s="40" t="inlineStr">
        <is>
          <t>Financial Assets: Fair Value Through Profit or Loss (FVTPL) - Equity Securities not reported in Investments in Subsidiary, Associates and joint Venture, were the holding is 10% or more</t>
        </is>
      </c>
      <c r="C475" s="40" t="inlineStr">
        <is>
          <t>Enter Financial Assets: Fair Value Through Profit or Loss (FVTPL) - Equity Securities not reported in Investments in Subsidiary, Associates and joint Venture, were the holding is 10% or more in RoW</t>
        </is>
      </c>
      <c r="D475" s="40" t="inlineStr">
        <is>
          <t>Current Assets</t>
        </is>
      </c>
      <c r="E475" s="40" t="inlineStr">
        <is>
          <t>Prudential</t>
        </is>
      </c>
      <c r="F475" s="40" t="b">
        <v>1</v>
      </c>
      <c r="G475" s="40" t="inlineStr"/>
      <c r="H475" s="40" t="inlineStr">
        <is>
          <t>Always applicable</t>
        </is>
      </c>
      <c r="I475" s="40" t="inlineStr">
        <is>
          <t>Required</t>
        </is>
      </c>
      <c r="J475" s="40" t="inlineStr">
        <is>
          <t>array</t>
        </is>
      </c>
      <c r="K475" s="40" t="inlineStr">
        <is>
          <t>number</t>
        </is>
      </c>
      <c r="L475" s="40" t="inlineStr">
        <is>
          <t>currency</t>
        </is>
      </c>
      <c r="M475" s="40" t="inlineStr"/>
      <c r="N475" s="40" t="inlineStr">
        <is>
          <t>3070.6451612903224</t>
        </is>
      </c>
      <c r="O475" s="40" t="inlineStr">
        <is>
          <t>0</t>
        </is>
      </c>
      <c r="P475" s="40" t="inlineStr"/>
      <c r="Q475" s="40" t="inlineStr">
        <is>
          <t>1</t>
        </is>
      </c>
      <c r="R475" s="40" t="inlineStr">
        <is>
          <t>1</t>
        </is>
      </c>
      <c r="S475" s="40" t="inlineStr"/>
      <c r="T475" s="40" t="inlineStr"/>
      <c r="U475" s="40" t="inlineStr"/>
    </row>
    <row r="476">
      <c r="A476" s="38" t="inlineStr">
        <is>
          <t>CASP_PR_475_v1</t>
        </is>
      </c>
      <c r="B476" s="39" t="inlineStr">
        <is>
          <t>Financial Assets: Fair Value Through Profit or Loss (FVTPL) - Equity Securities not reported in Investments in Subsidiary, Associates and joint Venture, were the holding is less than 10%</t>
        </is>
      </c>
      <c r="C476" s="39" t="inlineStr">
        <is>
          <t>Enter Financial Assets: Fair Value Through Profit or Loss (FVTPL) - Equity Securities not reported in Investments in Subsidiary, Associates and joint Venture, were the holding is less than 10% in Malta</t>
        </is>
      </c>
      <c r="D476" s="39" t="inlineStr">
        <is>
          <t>Current Assets</t>
        </is>
      </c>
      <c r="E476" s="39" t="inlineStr">
        <is>
          <t>Prudential</t>
        </is>
      </c>
      <c r="F476" s="39" t="b">
        <v>1</v>
      </c>
      <c r="G476" s="39" t="inlineStr"/>
      <c r="H476" s="39" t="inlineStr">
        <is>
          <t>Always applicable</t>
        </is>
      </c>
      <c r="I476" s="39" t="inlineStr">
        <is>
          <t>Required</t>
        </is>
      </c>
      <c r="J476" s="39" t="inlineStr">
        <is>
          <t>array</t>
        </is>
      </c>
      <c r="K476" s="39" t="inlineStr">
        <is>
          <t>number</t>
        </is>
      </c>
      <c r="L476" s="39" t="inlineStr">
        <is>
          <t>currency</t>
        </is>
      </c>
      <c r="M476" s="39" t="inlineStr"/>
      <c r="N476" s="39" t="inlineStr">
        <is>
          <t>6523.967741935484</t>
        </is>
      </c>
      <c r="O476" s="39" t="inlineStr">
        <is>
          <t>0</t>
        </is>
      </c>
      <c r="P476" s="39" t="inlineStr"/>
      <c r="Q476" s="39" t="inlineStr">
        <is>
          <t>1</t>
        </is>
      </c>
      <c r="R476" s="39" t="inlineStr">
        <is>
          <t>1</t>
        </is>
      </c>
      <c r="S476" s="39" t="inlineStr"/>
      <c r="T476" s="39" t="inlineStr"/>
      <c r="U476" s="39" t="inlineStr"/>
    </row>
    <row r="477">
      <c r="A477" s="26" t="inlineStr">
        <is>
          <t>CASP_PR_476_v1</t>
        </is>
      </c>
      <c r="B477" s="40" t="inlineStr">
        <is>
          <t>Financial Assets: Fair Value Through Profit or Loss (FVTPL) - Equity Securities not reported in Investments in Subsidiary, Associates and joint Venture, were the holding is less than 10%</t>
        </is>
      </c>
      <c r="C477" s="40" t="inlineStr">
        <is>
          <t>Enter Financial Assets: Fair Value Through Profit or Loss (FVTPL) - Equity Securities not reported in Investments in Subsidiary, Associates and joint Venture, were the holding is less than 10% in EU/EEA</t>
        </is>
      </c>
      <c r="D477" s="40" t="inlineStr">
        <is>
          <t>Current Assets</t>
        </is>
      </c>
      <c r="E477" s="40" t="inlineStr">
        <is>
          <t>Prudential</t>
        </is>
      </c>
      <c r="F477" s="40" t="b">
        <v>1</v>
      </c>
      <c r="G477" s="40" t="inlineStr"/>
      <c r="H477" s="40" t="inlineStr">
        <is>
          <t>Always applicable</t>
        </is>
      </c>
      <c r="I477" s="40" t="inlineStr">
        <is>
          <t>Required</t>
        </is>
      </c>
      <c r="J477" s="40" t="inlineStr">
        <is>
          <t>array</t>
        </is>
      </c>
      <c r="K477" s="40" t="inlineStr">
        <is>
          <t>number</t>
        </is>
      </c>
      <c r="L477" s="40" t="inlineStr">
        <is>
          <t>currency</t>
        </is>
      </c>
      <c r="M477" s="40" t="inlineStr"/>
      <c r="N477" s="40" t="inlineStr">
        <is>
          <t>1487.2903225806451</t>
        </is>
      </c>
      <c r="O477" s="40" t="inlineStr">
        <is>
          <t>0</t>
        </is>
      </c>
      <c r="P477" s="40" t="inlineStr"/>
      <c r="Q477" s="40" t="inlineStr">
        <is>
          <t>1</t>
        </is>
      </c>
      <c r="R477" s="40" t="inlineStr">
        <is>
          <t>1</t>
        </is>
      </c>
      <c r="S477" s="40" t="inlineStr"/>
      <c r="T477" s="40" t="inlineStr"/>
      <c r="U477" s="40" t="inlineStr"/>
    </row>
    <row r="478">
      <c r="A478" s="38" t="inlineStr">
        <is>
          <t>CASP_PR_477_v1</t>
        </is>
      </c>
      <c r="B478" s="39" t="inlineStr">
        <is>
          <t>Financial Assets: Fair Value Through Profit or Loss (FVTPL) - Equity Securities not reported in Investments in Subsidiary, Associates and joint Venture, were the holding is less than 10%</t>
        </is>
      </c>
      <c r="C478" s="39" t="inlineStr">
        <is>
          <t>Enter Financial Assets: Fair Value Through Profit or Loss (FVTPL) - Equity Securities not reported in Investments in Subsidiary, Associates and joint Venture, were the holding is less than 10% in RoW</t>
        </is>
      </c>
      <c r="D478" s="39" t="inlineStr">
        <is>
          <t>Current Assets</t>
        </is>
      </c>
      <c r="E478" s="39" t="inlineStr">
        <is>
          <t>Prudential</t>
        </is>
      </c>
      <c r="F478" s="39" t="b">
        <v>1</v>
      </c>
      <c r="G478" s="39" t="inlineStr"/>
      <c r="H478" s="39" t="inlineStr">
        <is>
          <t>Always applicable</t>
        </is>
      </c>
      <c r="I478" s="39" t="inlineStr">
        <is>
          <t>Required</t>
        </is>
      </c>
      <c r="J478" s="39" t="inlineStr">
        <is>
          <t>array</t>
        </is>
      </c>
      <c r="K478" s="39" t="inlineStr">
        <is>
          <t>number</t>
        </is>
      </c>
      <c r="L478" s="39" t="inlineStr">
        <is>
          <t>currency</t>
        </is>
      </c>
      <c r="M478" s="39" t="inlineStr"/>
      <c r="N478" s="39" t="inlineStr">
        <is>
          <t>5998.612903225807</t>
        </is>
      </c>
      <c r="O478" s="39" t="inlineStr">
        <is>
          <t>0</t>
        </is>
      </c>
      <c r="P478" s="39" t="inlineStr"/>
      <c r="Q478" s="39" t="inlineStr">
        <is>
          <t>1</t>
        </is>
      </c>
      <c r="R478" s="39" t="inlineStr">
        <is>
          <t>1</t>
        </is>
      </c>
      <c r="S478" s="39" t="inlineStr"/>
      <c r="T478" s="39" t="inlineStr"/>
      <c r="U478" s="39" t="inlineStr"/>
    </row>
    <row r="479">
      <c r="A479" s="26" t="inlineStr">
        <is>
          <t>CASP_PR_478_v1</t>
        </is>
      </c>
      <c r="B479" s="40" t="inlineStr">
        <is>
          <t>Financial Assets: Fair Value Through Profit or Loss (FVTPL) - Debt Securities not reported in Investments in Subsidiary, Associates and joint Venture</t>
        </is>
      </c>
      <c r="C479" s="40" t="inlineStr">
        <is>
          <t>Enter Financial Assets: Fair Value Through Profit or Loss (FVTPL) - Debt Securities not reported in Investments in Subsidiary, Associates and joint Venture in Malta</t>
        </is>
      </c>
      <c r="D479" s="40" t="inlineStr">
        <is>
          <t>Current Assets</t>
        </is>
      </c>
      <c r="E479" s="40" t="inlineStr">
        <is>
          <t>Prudential</t>
        </is>
      </c>
      <c r="F479" s="40" t="b">
        <v>1</v>
      </c>
      <c r="G479" s="40" t="inlineStr"/>
      <c r="H479" s="40" t="inlineStr">
        <is>
          <t>Always applicable</t>
        </is>
      </c>
      <c r="I479" s="40" t="inlineStr">
        <is>
          <t>Required</t>
        </is>
      </c>
      <c r="J479" s="40" t="inlineStr">
        <is>
          <t>array</t>
        </is>
      </c>
      <c r="K479" s="40" t="inlineStr">
        <is>
          <t>number</t>
        </is>
      </c>
      <c r="L479" s="40" t="inlineStr">
        <is>
          <t>currency</t>
        </is>
      </c>
      <c r="M479" s="40" t="inlineStr"/>
      <c r="N479" s="40" t="inlineStr">
        <is>
          <t>7673.935483870968</t>
        </is>
      </c>
      <c r="O479" s="40" t="inlineStr">
        <is>
          <t>0</t>
        </is>
      </c>
      <c r="P479" s="40" t="inlineStr"/>
      <c r="Q479" s="40" t="inlineStr">
        <is>
          <t>1</t>
        </is>
      </c>
      <c r="R479" s="40" t="inlineStr">
        <is>
          <t>1</t>
        </is>
      </c>
      <c r="S479" s="40" t="inlineStr"/>
      <c r="T479" s="40" t="inlineStr"/>
      <c r="U479" s="40" t="inlineStr"/>
    </row>
    <row r="480">
      <c r="A480" s="38" t="inlineStr">
        <is>
          <t>CASP_PR_479_v1</t>
        </is>
      </c>
      <c r="B480" s="39" t="inlineStr">
        <is>
          <t>Financial Assets: Fair Value Through Profit or Loss (FVTPL) - Debt Securities not reported in Investments in Subsidiary, Associates and joint Venture</t>
        </is>
      </c>
      <c r="C480" s="39" t="inlineStr">
        <is>
          <t>Enter Financial Assets: Fair Value Through Profit or Loss (FVTPL) - Debt Securities not reported in Investments in Subsidiary, Associates and joint Venture in EU/EEA</t>
        </is>
      </c>
      <c r="D480" s="39" t="inlineStr">
        <is>
          <t>Current Assets</t>
        </is>
      </c>
      <c r="E480" s="39" t="inlineStr">
        <is>
          <t>Prudential</t>
        </is>
      </c>
      <c r="F480" s="39" t="b">
        <v>1</v>
      </c>
      <c r="G480" s="39" t="inlineStr"/>
      <c r="H480" s="39" t="inlineStr">
        <is>
          <t>Always applicable</t>
        </is>
      </c>
      <c r="I480" s="39" t="inlineStr">
        <is>
          <t>Required</t>
        </is>
      </c>
      <c r="J480" s="39" t="inlineStr">
        <is>
          <t>array</t>
        </is>
      </c>
      <c r="K480" s="39" t="inlineStr">
        <is>
          <t>number</t>
        </is>
      </c>
      <c r="L480" s="39" t="inlineStr">
        <is>
          <t>currency</t>
        </is>
      </c>
      <c r="M480" s="39" t="inlineStr"/>
      <c r="N480" s="39" t="inlineStr">
        <is>
          <t>2970.258064516129</t>
        </is>
      </c>
      <c r="O480" s="39" t="inlineStr">
        <is>
          <t>0</t>
        </is>
      </c>
      <c r="P480" s="39" t="inlineStr"/>
      <c r="Q480" s="39" t="inlineStr">
        <is>
          <t>1</t>
        </is>
      </c>
      <c r="R480" s="39" t="inlineStr">
        <is>
          <t>1</t>
        </is>
      </c>
      <c r="S480" s="39" t="inlineStr"/>
      <c r="T480" s="39" t="inlineStr"/>
      <c r="U480" s="39" t="inlineStr"/>
    </row>
    <row r="481">
      <c r="A481" s="26" t="inlineStr">
        <is>
          <t>CASP_PR_480_v1</t>
        </is>
      </c>
      <c r="B481" s="40" t="inlineStr">
        <is>
          <t>Financial Assets: Fair Value Through Profit or Loss (FVTPL) - Debt Securities not reported in Investments in Subsidiary, Associates and joint Venture</t>
        </is>
      </c>
      <c r="C481" s="40" t="inlineStr">
        <is>
          <t>Enter Financial Assets: Fair Value Through Profit or Loss (FVTPL) - Debt Securities not reported in Investments in Subsidiary, Associates and joint Venture in RoW</t>
        </is>
      </c>
      <c r="D481" s="40" t="inlineStr">
        <is>
          <t>Current Assets</t>
        </is>
      </c>
      <c r="E481" s="40" t="inlineStr">
        <is>
          <t>Prudential</t>
        </is>
      </c>
      <c r="F481" s="40" t="b">
        <v>1</v>
      </c>
      <c r="G481" s="40" t="inlineStr"/>
      <c r="H481" s="40" t="inlineStr">
        <is>
          <t>Always applicable</t>
        </is>
      </c>
      <c r="I481" s="40" t="inlineStr">
        <is>
          <t>Required</t>
        </is>
      </c>
      <c r="J481" s="40" t="inlineStr">
        <is>
          <t>array</t>
        </is>
      </c>
      <c r="K481" s="40" t="inlineStr">
        <is>
          <t>number</t>
        </is>
      </c>
      <c r="L481" s="40" t="inlineStr">
        <is>
          <t>currency</t>
        </is>
      </c>
      <c r="M481" s="40" t="inlineStr"/>
      <c r="N481" s="40" t="inlineStr">
        <is>
          <t>6189.580645161291</t>
        </is>
      </c>
      <c r="O481" s="40" t="inlineStr">
        <is>
          <t>0</t>
        </is>
      </c>
      <c r="P481" s="40" t="inlineStr"/>
      <c r="Q481" s="40" t="inlineStr">
        <is>
          <t>1</t>
        </is>
      </c>
      <c r="R481" s="40" t="inlineStr">
        <is>
          <t>1</t>
        </is>
      </c>
      <c r="S481" s="40" t="inlineStr"/>
      <c r="T481" s="40" t="inlineStr"/>
      <c r="U481" s="40" t="inlineStr"/>
    </row>
    <row r="482">
      <c r="A482" s="38" t="inlineStr">
        <is>
          <t>CASP_PR_481_v1</t>
        </is>
      </c>
      <c r="B482" s="39" t="inlineStr">
        <is>
          <t>Financial Assets: Fair Value Through Profit or Loss (FVTPL) - Financial Derivatives not reported in Investments in Subsidiary, Associates and joint Venture</t>
        </is>
      </c>
      <c r="C482" s="39" t="inlineStr">
        <is>
          <t>Enter Financial Assets: Fair Value Through Profit or Loss (FVTPL) - Financial Derivatives not reported in Investments in Subsidiary, Associates and joint Venture in Malta</t>
        </is>
      </c>
      <c r="D482" s="39" t="inlineStr">
        <is>
          <t>Current Assets</t>
        </is>
      </c>
      <c r="E482" s="39" t="inlineStr">
        <is>
          <t>Prudential</t>
        </is>
      </c>
      <c r="F482" s="39" t="b">
        <v>1</v>
      </c>
      <c r="G482" s="39" t="inlineStr"/>
      <c r="H482" s="39" t="inlineStr">
        <is>
          <t>Always applicable</t>
        </is>
      </c>
      <c r="I482" s="39" t="inlineStr">
        <is>
          <t>Required</t>
        </is>
      </c>
      <c r="J482" s="39" t="inlineStr">
        <is>
          <t>array</t>
        </is>
      </c>
      <c r="K482" s="39" t="inlineStr">
        <is>
          <t>number</t>
        </is>
      </c>
      <c r="L482" s="39" t="inlineStr">
        <is>
          <t>currency</t>
        </is>
      </c>
      <c r="M482" s="39" t="inlineStr"/>
      <c r="N482" s="39" t="inlineStr">
        <is>
          <t>6023.903225806452</t>
        </is>
      </c>
      <c r="O482" s="39" t="inlineStr">
        <is>
          <t>0</t>
        </is>
      </c>
      <c r="P482" s="39" t="inlineStr"/>
      <c r="Q482" s="39" t="inlineStr">
        <is>
          <t>1</t>
        </is>
      </c>
      <c r="R482" s="39" t="inlineStr">
        <is>
          <t>1</t>
        </is>
      </c>
      <c r="S482" s="39" t="inlineStr"/>
      <c r="T482" s="39" t="inlineStr"/>
      <c r="U482" s="39" t="inlineStr"/>
    </row>
    <row r="483">
      <c r="A483" s="26" t="inlineStr">
        <is>
          <t>CASP_PR_482_v1</t>
        </is>
      </c>
      <c r="B483" s="40" t="inlineStr">
        <is>
          <t>Financial Assets: Fair Value Through Profit or Loss (FVTPL) - Financial Derivatives not reported in Investments in Subsidiary, Associates and joint Venture</t>
        </is>
      </c>
      <c r="C483" s="40" t="inlineStr">
        <is>
          <t>Enter Financial Assets: Fair Value Through Profit or Loss (FVTPL) - Financial Derivatives not reported in Investments in Subsidiary, Associates and joint Venture in EU/EEA</t>
        </is>
      </c>
      <c r="D483" s="40" t="inlineStr">
        <is>
          <t>Current Assets</t>
        </is>
      </c>
      <c r="E483" s="40" t="inlineStr">
        <is>
          <t>Prudential</t>
        </is>
      </c>
      <c r="F483" s="40" t="b">
        <v>1</v>
      </c>
      <c r="G483" s="40" t="inlineStr"/>
      <c r="H483" s="40" t="inlineStr">
        <is>
          <t>Always applicable</t>
        </is>
      </c>
      <c r="I483" s="40" t="inlineStr">
        <is>
          <t>Required</t>
        </is>
      </c>
      <c r="J483" s="40" t="inlineStr">
        <is>
          <t>array</t>
        </is>
      </c>
      <c r="K483" s="40" t="inlineStr">
        <is>
          <t>number</t>
        </is>
      </c>
      <c r="L483" s="40" t="inlineStr">
        <is>
          <t>currency</t>
        </is>
      </c>
      <c r="M483" s="40" t="inlineStr"/>
      <c r="N483" s="40" t="inlineStr">
        <is>
          <t>4862.225806451613</t>
        </is>
      </c>
      <c r="O483" s="40" t="inlineStr">
        <is>
          <t>0</t>
        </is>
      </c>
      <c r="P483" s="40" t="inlineStr"/>
      <c r="Q483" s="40" t="inlineStr">
        <is>
          <t>1</t>
        </is>
      </c>
      <c r="R483" s="40" t="inlineStr">
        <is>
          <t>1</t>
        </is>
      </c>
      <c r="S483" s="40" t="inlineStr"/>
      <c r="T483" s="40" t="inlineStr"/>
      <c r="U483" s="40" t="inlineStr"/>
    </row>
    <row r="484">
      <c r="A484" s="38" t="inlineStr">
        <is>
          <t>CASP_PR_483_v1</t>
        </is>
      </c>
      <c r="B484" s="39" t="inlineStr">
        <is>
          <t>Financial Assets: Fair Value Through Profit or Loss (FVTPL) - Financial Derivatives not reported in Investments in Subsidiary, Associates and joint Venture</t>
        </is>
      </c>
      <c r="C484" s="39" t="inlineStr">
        <is>
          <t>Enter Financial Assets: Fair Value Through Profit or Loss (FVTPL) - Financial Derivatives not reported in Investments in Subsidiary, Associates and joint Venture in RoW</t>
        </is>
      </c>
      <c r="D484" s="39" t="inlineStr">
        <is>
          <t>Current Assets</t>
        </is>
      </c>
      <c r="E484" s="39" t="inlineStr">
        <is>
          <t>Prudential</t>
        </is>
      </c>
      <c r="F484" s="39" t="b">
        <v>1</v>
      </c>
      <c r="G484" s="39" t="inlineStr"/>
      <c r="H484" s="39" t="inlineStr">
        <is>
          <t>Always applicable</t>
        </is>
      </c>
      <c r="I484" s="39" t="inlineStr">
        <is>
          <t>Required</t>
        </is>
      </c>
      <c r="J484" s="39" t="inlineStr">
        <is>
          <t>array</t>
        </is>
      </c>
      <c r="K484" s="39" t="inlineStr">
        <is>
          <t>number</t>
        </is>
      </c>
      <c r="L484" s="39" t="inlineStr">
        <is>
          <t>currency</t>
        </is>
      </c>
      <c r="M484" s="39" t="inlineStr"/>
      <c r="N484" s="39" t="inlineStr">
        <is>
          <t>8091.548387096775</t>
        </is>
      </c>
      <c r="O484" s="39" t="inlineStr">
        <is>
          <t>0</t>
        </is>
      </c>
      <c r="P484" s="39" t="inlineStr"/>
      <c r="Q484" s="39" t="inlineStr">
        <is>
          <t>1</t>
        </is>
      </c>
      <c r="R484" s="39" t="inlineStr">
        <is>
          <t>1</t>
        </is>
      </c>
      <c r="S484" s="39" t="inlineStr"/>
      <c r="T484" s="39" t="inlineStr"/>
      <c r="U484" s="39" t="inlineStr"/>
    </row>
    <row r="485">
      <c r="A485" s="26" t="inlineStr">
        <is>
          <t>CASP_PR_484_v1</t>
        </is>
      </c>
      <c r="B485" s="40" t="inlineStr">
        <is>
          <t>Financial Assets: Fair Value Through Profit or Loss (FVTPL) - Other Financial Assets not reported in Investments in Subsidiary, Associates and joint Venture</t>
        </is>
      </c>
      <c r="C485" s="40" t="inlineStr">
        <is>
          <t>Enter Financial Assets: Fair Value Through Profit or Loss (FVTPL) - Other Financial Assets not reported in Investments in Subsidiary, Associates and joint Venture in Malta</t>
        </is>
      </c>
      <c r="D485" s="40" t="inlineStr">
        <is>
          <t>Current Assets</t>
        </is>
      </c>
      <c r="E485" s="40" t="inlineStr">
        <is>
          <t>Prudential</t>
        </is>
      </c>
      <c r="F485" s="40" t="b">
        <v>1</v>
      </c>
      <c r="G485" s="40" t="inlineStr"/>
      <c r="H485" s="40" t="inlineStr">
        <is>
          <t>Always applicable</t>
        </is>
      </c>
      <c r="I485" s="40" t="inlineStr">
        <is>
          <t>Required</t>
        </is>
      </c>
      <c r="J485" s="40" t="inlineStr">
        <is>
          <t>array</t>
        </is>
      </c>
      <c r="K485" s="40" t="inlineStr">
        <is>
          <t>number</t>
        </is>
      </c>
      <c r="L485" s="40" t="inlineStr">
        <is>
          <t>currency</t>
        </is>
      </c>
      <c r="M485" s="40" t="inlineStr"/>
      <c r="N485" s="40" t="inlineStr">
        <is>
          <t>8497.870967741936</t>
        </is>
      </c>
      <c r="O485" s="40" t="inlineStr">
        <is>
          <t>0</t>
        </is>
      </c>
      <c r="P485" s="40" t="inlineStr"/>
      <c r="Q485" s="40" t="inlineStr">
        <is>
          <t>1</t>
        </is>
      </c>
      <c r="R485" s="40" t="inlineStr">
        <is>
          <t>1</t>
        </is>
      </c>
      <c r="S485" s="40" t="inlineStr"/>
      <c r="T485" s="40" t="inlineStr"/>
      <c r="U485" s="40" t="inlineStr"/>
    </row>
    <row r="486">
      <c r="A486" s="38" t="inlineStr">
        <is>
          <t>CASP_PR_485_v1</t>
        </is>
      </c>
      <c r="B486" s="39" t="inlineStr">
        <is>
          <t>Financial Assets: Fair Value Through Profit or Loss (FVTPL) - Other Financial Assets not reported in Investments in Subsidiary, Associates and joint Venture</t>
        </is>
      </c>
      <c r="C486" s="39" t="inlineStr">
        <is>
          <t>Enter Financial Assets: Fair Value Through Profit or Loss (FVTPL) - Other Financial Assets not reported in Investments in Subsidiary, Associates and joint Venture in EU/EEA</t>
        </is>
      </c>
      <c r="D486" s="39" t="inlineStr">
        <is>
          <t>Current Assets</t>
        </is>
      </c>
      <c r="E486" s="39" t="inlineStr">
        <is>
          <t>Prudential</t>
        </is>
      </c>
      <c r="F486" s="39" t="b">
        <v>1</v>
      </c>
      <c r="G486" s="39" t="inlineStr"/>
      <c r="H486" s="39" t="inlineStr">
        <is>
          <t>Always applicable</t>
        </is>
      </c>
      <c r="I486" s="39" t="inlineStr">
        <is>
          <t>Required</t>
        </is>
      </c>
      <c r="J486" s="39" t="inlineStr">
        <is>
          <t>array</t>
        </is>
      </c>
      <c r="K486" s="39" t="inlineStr">
        <is>
          <t>number</t>
        </is>
      </c>
      <c r="L486" s="39" t="inlineStr">
        <is>
          <t>currency</t>
        </is>
      </c>
      <c r="M486" s="39" t="inlineStr"/>
      <c r="N486" s="39" t="inlineStr">
        <is>
          <t>4199.193548387097</t>
        </is>
      </c>
      <c r="O486" s="39" t="inlineStr">
        <is>
          <t>0</t>
        </is>
      </c>
      <c r="P486" s="39" t="inlineStr"/>
      <c r="Q486" s="39" t="inlineStr">
        <is>
          <t>1</t>
        </is>
      </c>
      <c r="R486" s="39" t="inlineStr">
        <is>
          <t>1</t>
        </is>
      </c>
      <c r="S486" s="39" t="inlineStr"/>
      <c r="T486" s="39" t="inlineStr"/>
      <c r="U486" s="39" t="inlineStr"/>
    </row>
    <row r="487">
      <c r="A487" s="26" t="inlineStr">
        <is>
          <t>CASP_PR_486_v1</t>
        </is>
      </c>
      <c r="B487" s="40" t="inlineStr">
        <is>
          <t>Financial Assets: Fair Value Through Profit or Loss (FVTPL) - Other Financial Assets not reported in Investments in Subsidiary, Associates and joint Venture</t>
        </is>
      </c>
      <c r="C487" s="40" t="inlineStr">
        <is>
          <t>Enter Financial Assets: Fair Value Through Profit or Loss (FVTPL) - Other Financial Assets not reported in Investments in Subsidiary, Associates and joint Venture in RoW</t>
        </is>
      </c>
      <c r="D487" s="40" t="inlineStr">
        <is>
          <t>Current Assets</t>
        </is>
      </c>
      <c r="E487" s="40" t="inlineStr">
        <is>
          <t>Prudential</t>
        </is>
      </c>
      <c r="F487" s="40" t="b">
        <v>1</v>
      </c>
      <c r="G487" s="40" t="inlineStr"/>
      <c r="H487" s="40" t="inlineStr">
        <is>
          <t>Always applicable</t>
        </is>
      </c>
      <c r="I487" s="40" t="inlineStr">
        <is>
          <t>Required</t>
        </is>
      </c>
      <c r="J487" s="40" t="inlineStr">
        <is>
          <t>array</t>
        </is>
      </c>
      <c r="K487" s="40" t="inlineStr">
        <is>
          <t>number</t>
        </is>
      </c>
      <c r="L487" s="40" t="inlineStr">
        <is>
          <t>currency</t>
        </is>
      </c>
      <c r="M487" s="40" t="inlineStr"/>
      <c r="N487" s="40" t="inlineStr">
        <is>
          <t>5176.516129032258</t>
        </is>
      </c>
      <c r="O487" s="40" t="inlineStr">
        <is>
          <t>0</t>
        </is>
      </c>
      <c r="P487" s="40" t="inlineStr"/>
      <c r="Q487" s="40" t="inlineStr">
        <is>
          <t>1</t>
        </is>
      </c>
      <c r="R487" s="40" t="inlineStr">
        <is>
          <t>1</t>
        </is>
      </c>
      <c r="S487" s="40" t="inlineStr"/>
      <c r="T487" s="40" t="inlineStr"/>
      <c r="U487" s="40" t="inlineStr"/>
    </row>
    <row r="488">
      <c r="A488" s="38" t="inlineStr">
        <is>
          <t>CASP_PR_487_v1</t>
        </is>
      </c>
      <c r="B488" s="39" t="inlineStr">
        <is>
          <t>Financial Assets: Fair Value Through Other Comprehensive Income (FVOCI) - Equity Securities not reported in Investments in Subsidiary, Associates and joint Venture, were the holding is 10% or more</t>
        </is>
      </c>
      <c r="C488" s="39" t="inlineStr">
        <is>
          <t>Enter Financial Assets: Fair Value Through Other Comprehensive Income (FVOCI) - Equity Securities not reported in Investments in Subsidiary, Associates and joint Venture, were the holding is 10% or more in Malta</t>
        </is>
      </c>
      <c r="D488" s="39" t="inlineStr">
        <is>
          <t>Current Assets</t>
        </is>
      </c>
      <c r="E488" s="39" t="inlineStr">
        <is>
          <t>Prudential</t>
        </is>
      </c>
      <c r="F488" s="39" t="b">
        <v>1</v>
      </c>
      <c r="G488" s="39" t="inlineStr"/>
      <c r="H488" s="39" t="inlineStr">
        <is>
          <t>Always applicable</t>
        </is>
      </c>
      <c r="I488" s="39" t="inlineStr">
        <is>
          <t>Required</t>
        </is>
      </c>
      <c r="J488" s="39" t="inlineStr">
        <is>
          <t>array</t>
        </is>
      </c>
      <c r="K488" s="39" t="inlineStr">
        <is>
          <t>number</t>
        </is>
      </c>
      <c r="L488" s="39" t="inlineStr">
        <is>
          <t>currency</t>
        </is>
      </c>
      <c r="M488" s="39" t="inlineStr"/>
      <c r="N488" s="39" t="inlineStr">
        <is>
          <t>2920.8387096774195</t>
        </is>
      </c>
      <c r="O488" s="39" t="inlineStr">
        <is>
          <t>0</t>
        </is>
      </c>
      <c r="P488" s="39" t="inlineStr"/>
      <c r="Q488" s="39" t="inlineStr">
        <is>
          <t>1</t>
        </is>
      </c>
      <c r="R488" s="39" t="inlineStr">
        <is>
          <t>1</t>
        </is>
      </c>
      <c r="S488" s="39" t="inlineStr"/>
      <c r="T488" s="39" t="inlineStr"/>
      <c r="U488" s="39" t="inlineStr"/>
    </row>
    <row r="489">
      <c r="A489" s="26" t="inlineStr">
        <is>
          <t>CASP_PR_488_v1</t>
        </is>
      </c>
      <c r="B489" s="40" t="inlineStr">
        <is>
          <t>Financial Assets: Fair Value Through Other Comprehensive Income (FVOCI) - Equity Securities not reported in Investments in Subsidiary, Associates and joint Venture, were the holding is 10% or more</t>
        </is>
      </c>
      <c r="C489" s="40" t="inlineStr">
        <is>
          <t>Enter Financial Assets: Fair Value Through Other Comprehensive Income (FVOCI) - Equity Securities not reported in Investments in Subsidiary, Associates and joint Venture, were the holding is 10% or more in EU/EEA</t>
        </is>
      </c>
      <c r="D489" s="40" t="inlineStr">
        <is>
          <t>Current Assets</t>
        </is>
      </c>
      <c r="E489" s="40" t="inlineStr">
        <is>
          <t>Prudential</t>
        </is>
      </c>
      <c r="F489" s="40" t="b">
        <v>1</v>
      </c>
      <c r="G489" s="40" t="inlineStr"/>
      <c r="H489" s="40" t="inlineStr">
        <is>
          <t>Always applicable</t>
        </is>
      </c>
      <c r="I489" s="40" t="inlineStr">
        <is>
          <t>Required</t>
        </is>
      </c>
      <c r="J489" s="40" t="inlineStr">
        <is>
          <t>array</t>
        </is>
      </c>
      <c r="K489" s="40" t="inlineStr">
        <is>
          <t>number</t>
        </is>
      </c>
      <c r="L489" s="40" t="inlineStr">
        <is>
          <t>currency</t>
        </is>
      </c>
      <c r="M489" s="40" t="inlineStr"/>
      <c r="N489" s="40" t="inlineStr">
        <is>
          <t>2912.1612903225805</t>
        </is>
      </c>
      <c r="O489" s="40" t="inlineStr">
        <is>
          <t>0</t>
        </is>
      </c>
      <c r="P489" s="40" t="inlineStr"/>
      <c r="Q489" s="40" t="inlineStr">
        <is>
          <t>1</t>
        </is>
      </c>
      <c r="R489" s="40" t="inlineStr">
        <is>
          <t>1</t>
        </is>
      </c>
      <c r="S489" s="40" t="inlineStr"/>
      <c r="T489" s="40" t="inlineStr"/>
      <c r="U489" s="40" t="inlineStr"/>
    </row>
    <row r="490">
      <c r="A490" s="38" t="inlineStr">
        <is>
          <t>CASP_PR_489_v1</t>
        </is>
      </c>
      <c r="B490" s="39" t="inlineStr">
        <is>
          <t>Financial Assets: Fair Value Through Other Comprehensive Income (FVOCI) - Equity Securities not reported in Investments in Subsidiary, Associates and joint Venture, were the holding is 10% or more</t>
        </is>
      </c>
      <c r="C490" s="39" t="inlineStr">
        <is>
          <t>Enter Financial Assets: Fair Value Through Other Comprehensive Income (FVOCI) - Equity Securities not reported in Investments in Subsidiary, Associates and joint Venture, were the holding is 10% or more in RoW</t>
        </is>
      </c>
      <c r="D490" s="39" t="inlineStr">
        <is>
          <t>Current Assets</t>
        </is>
      </c>
      <c r="E490" s="39" t="inlineStr">
        <is>
          <t>Prudential</t>
        </is>
      </c>
      <c r="F490" s="39" t="b">
        <v>1</v>
      </c>
      <c r="G490" s="39" t="inlineStr"/>
      <c r="H490" s="39" t="inlineStr">
        <is>
          <t>Always applicable</t>
        </is>
      </c>
      <c r="I490" s="39" t="inlineStr">
        <is>
          <t>Required</t>
        </is>
      </c>
      <c r="J490" s="39" t="inlineStr">
        <is>
          <t>array</t>
        </is>
      </c>
      <c r="K490" s="39" t="inlineStr">
        <is>
          <t>number</t>
        </is>
      </c>
      <c r="L490" s="39" t="inlineStr">
        <is>
          <t>currency</t>
        </is>
      </c>
      <c r="M490" s="39" t="inlineStr"/>
      <c r="N490" s="39" t="inlineStr">
        <is>
          <t>5867.4838709677415</t>
        </is>
      </c>
      <c r="O490" s="39" t="inlineStr">
        <is>
          <t>0</t>
        </is>
      </c>
      <c r="P490" s="39" t="inlineStr"/>
      <c r="Q490" s="39" t="inlineStr">
        <is>
          <t>1</t>
        </is>
      </c>
      <c r="R490" s="39" t="inlineStr">
        <is>
          <t>1</t>
        </is>
      </c>
      <c r="S490" s="39" t="inlineStr"/>
      <c r="T490" s="39" t="inlineStr"/>
      <c r="U490" s="39" t="inlineStr"/>
    </row>
    <row r="491">
      <c r="A491" s="26" t="inlineStr">
        <is>
          <t>CASP_PR_490_v1</t>
        </is>
      </c>
      <c r="B491" s="40" t="inlineStr">
        <is>
          <t>Financial Assets: Fair Value Through Other Comprehensive Income (FVOCI) - Equity Securities not reported in Investments in Subsidiary, Associates and joint Venture, were the holding is less than 10%</t>
        </is>
      </c>
      <c r="C491" s="40" t="inlineStr">
        <is>
          <t>Enter Financial Assets: Fair Value Through Other Comprehensive Income (FVOCI) - Equity Securities not reported in Investments in Subsidiary, Associates and joint Venture, were the holding is less than 10% in Malta</t>
        </is>
      </c>
      <c r="D491" s="40" t="inlineStr">
        <is>
          <t>Current Assets</t>
        </is>
      </c>
      <c r="E491" s="40" t="inlineStr">
        <is>
          <t>Prudential</t>
        </is>
      </c>
      <c r="F491" s="40" t="b">
        <v>1</v>
      </c>
      <c r="G491" s="40" t="inlineStr"/>
      <c r="H491" s="40" t="inlineStr">
        <is>
          <t>Always applicable</t>
        </is>
      </c>
      <c r="I491" s="40" t="inlineStr">
        <is>
          <t>Required</t>
        </is>
      </c>
      <c r="J491" s="40" t="inlineStr">
        <is>
          <t>array</t>
        </is>
      </c>
      <c r="K491" s="40" t="inlineStr">
        <is>
          <t>number</t>
        </is>
      </c>
      <c r="L491" s="40" t="inlineStr">
        <is>
          <t>currency</t>
        </is>
      </c>
      <c r="M491" s="40" t="inlineStr"/>
      <c r="N491" s="40" t="inlineStr">
        <is>
          <t>749.8064516129032</t>
        </is>
      </c>
      <c r="O491" s="40" t="inlineStr">
        <is>
          <t>0</t>
        </is>
      </c>
      <c r="P491" s="40" t="inlineStr"/>
      <c r="Q491" s="40" t="inlineStr">
        <is>
          <t>1</t>
        </is>
      </c>
      <c r="R491" s="40" t="inlineStr">
        <is>
          <t>1</t>
        </is>
      </c>
      <c r="S491" s="40" t="inlineStr"/>
      <c r="T491" s="40" t="inlineStr"/>
      <c r="U491" s="40" t="inlineStr"/>
    </row>
    <row r="492">
      <c r="A492" s="38" t="inlineStr">
        <is>
          <t>CASP_PR_491_v1</t>
        </is>
      </c>
      <c r="B492" s="39" t="inlineStr">
        <is>
          <t>Financial Assets: Fair Value Through Other Comprehensive Income (FVOCI) - Equity Securities not reported in Investments in Subsidiary, Associates and joint Venture, were the holding is less than 10%</t>
        </is>
      </c>
      <c r="C492" s="39" t="inlineStr">
        <is>
          <t>Enter Financial Assets: Fair Value Through Other Comprehensive Income (FVOCI) - Equity Securities not reported in Investments in Subsidiary, Associates and joint Venture, were the holding is less than 10% in EU/EEA</t>
        </is>
      </c>
      <c r="D492" s="39" t="inlineStr">
        <is>
          <t>Current Assets</t>
        </is>
      </c>
      <c r="E492" s="39" t="inlineStr">
        <is>
          <t>Prudential</t>
        </is>
      </c>
      <c r="F492" s="39" t="b">
        <v>1</v>
      </c>
      <c r="G492" s="39" t="inlineStr"/>
      <c r="H492" s="39" t="inlineStr">
        <is>
          <t>Always applicable</t>
        </is>
      </c>
      <c r="I492" s="39" t="inlineStr">
        <is>
          <t>Required</t>
        </is>
      </c>
      <c r="J492" s="39" t="inlineStr">
        <is>
          <t>array</t>
        </is>
      </c>
      <c r="K492" s="39" t="inlineStr">
        <is>
          <t>number</t>
        </is>
      </c>
      <c r="L492" s="39" t="inlineStr">
        <is>
          <t>currency</t>
        </is>
      </c>
      <c r="M492" s="39" t="inlineStr"/>
      <c r="N492" s="39" t="inlineStr">
        <is>
          <t>8724.129032258064</t>
        </is>
      </c>
      <c r="O492" s="39" t="inlineStr">
        <is>
          <t>0</t>
        </is>
      </c>
      <c r="P492" s="39" t="inlineStr"/>
      <c r="Q492" s="39" t="inlineStr">
        <is>
          <t>1</t>
        </is>
      </c>
      <c r="R492" s="39" t="inlineStr">
        <is>
          <t>1</t>
        </is>
      </c>
      <c r="S492" s="39" t="inlineStr"/>
      <c r="T492" s="39" t="inlineStr"/>
      <c r="U492" s="39" t="inlineStr"/>
    </row>
    <row r="493">
      <c r="A493" s="26" t="inlineStr">
        <is>
          <t>CASP_PR_492_v1</t>
        </is>
      </c>
      <c r="B493" s="40" t="inlineStr">
        <is>
          <t>Financial Assets: Fair Value Through Other Comprehensive Income (FVOCI) - Equity Securities not reported in Investments in Subsidiary, Associates and joint Venture, were the holding is less than 10%</t>
        </is>
      </c>
      <c r="C493" s="40" t="inlineStr">
        <is>
          <t>Enter Financial Assets: Fair Value Through Other Comprehensive Income (FVOCI) - Equity Securities not reported in Investments in Subsidiary, Associates and joint Venture, were the holding is less than 10% in RoW</t>
        </is>
      </c>
      <c r="D493" s="40" t="inlineStr">
        <is>
          <t>Current Assets</t>
        </is>
      </c>
      <c r="E493" s="40" t="inlineStr">
        <is>
          <t>Prudential</t>
        </is>
      </c>
      <c r="F493" s="40" t="b">
        <v>1</v>
      </c>
      <c r="G493" s="40" t="inlineStr"/>
      <c r="H493" s="40" t="inlineStr">
        <is>
          <t>Always applicable</t>
        </is>
      </c>
      <c r="I493" s="40" t="inlineStr">
        <is>
          <t>Required</t>
        </is>
      </c>
      <c r="J493" s="40" t="inlineStr">
        <is>
          <t>array</t>
        </is>
      </c>
      <c r="K493" s="40" t="inlineStr">
        <is>
          <t>number</t>
        </is>
      </c>
      <c r="L493" s="40" t="inlineStr">
        <is>
          <t>currency</t>
        </is>
      </c>
      <c r="M493" s="40" t="inlineStr"/>
      <c r="N493" s="40" t="inlineStr">
        <is>
          <t>9189.451612903225</t>
        </is>
      </c>
      <c r="O493" s="40" t="inlineStr">
        <is>
          <t>0</t>
        </is>
      </c>
      <c r="P493" s="40" t="inlineStr"/>
      <c r="Q493" s="40" t="inlineStr">
        <is>
          <t>1</t>
        </is>
      </c>
      <c r="R493" s="40" t="inlineStr">
        <is>
          <t>1</t>
        </is>
      </c>
      <c r="S493" s="40" t="inlineStr"/>
      <c r="T493" s="40" t="inlineStr"/>
      <c r="U493" s="40" t="inlineStr"/>
    </row>
    <row r="494">
      <c r="A494" s="38" t="inlineStr">
        <is>
          <t>CASP_PR_493_v1</t>
        </is>
      </c>
      <c r="B494" s="39" t="inlineStr">
        <is>
          <t>Financial Assets: Fair Value Through Other Comprehensive Income (FVOCI) - Debt Securities not reported in Investments in Subsidiary, Associates and joint Venture</t>
        </is>
      </c>
      <c r="C494" s="39" t="inlineStr">
        <is>
          <t>Enter Financial Assets: Fair Value Through Other Comprehensive Income (FVOCI) - Debt Securities not reported in Investments in Subsidiary, Associates and joint Venture in Malta</t>
        </is>
      </c>
      <c r="D494" s="39" t="inlineStr">
        <is>
          <t>Current Assets</t>
        </is>
      </c>
      <c r="E494" s="39" t="inlineStr">
        <is>
          <t>Prudential</t>
        </is>
      </c>
      <c r="F494" s="39" t="b">
        <v>1</v>
      </c>
      <c r="G494" s="39" t="inlineStr"/>
      <c r="H494" s="39" t="inlineStr">
        <is>
          <t>Always applicable</t>
        </is>
      </c>
      <c r="I494" s="39" t="inlineStr">
        <is>
          <t>Required</t>
        </is>
      </c>
      <c r="J494" s="39" t="inlineStr">
        <is>
          <t>array</t>
        </is>
      </c>
      <c r="K494" s="39" t="inlineStr">
        <is>
          <t>number</t>
        </is>
      </c>
      <c r="L494" s="39" t="inlineStr">
        <is>
          <t>currency</t>
        </is>
      </c>
      <c r="M494" s="39" t="inlineStr"/>
      <c r="N494" s="39" t="inlineStr">
        <is>
          <t>6442.774193548387</t>
        </is>
      </c>
      <c r="O494" s="39" t="inlineStr">
        <is>
          <t>0</t>
        </is>
      </c>
      <c r="P494" s="39" t="inlineStr"/>
      <c r="Q494" s="39" t="inlineStr">
        <is>
          <t>1</t>
        </is>
      </c>
      <c r="R494" s="39" t="inlineStr">
        <is>
          <t>1</t>
        </is>
      </c>
      <c r="S494" s="39" t="inlineStr"/>
      <c r="T494" s="39" t="inlineStr"/>
      <c r="U494" s="39" t="inlineStr"/>
    </row>
    <row r="495">
      <c r="A495" s="26" t="inlineStr">
        <is>
          <t>CASP_PR_494_v1</t>
        </is>
      </c>
      <c r="B495" s="40" t="inlineStr">
        <is>
          <t>Financial Assets: Fair Value Through Other Comprehensive Income (FVOCI) - Debt Securities not reported in Investments in Subsidiary, Associates and joint Venture</t>
        </is>
      </c>
      <c r="C495" s="40" t="inlineStr">
        <is>
          <t>Enter Financial Assets: Fair Value Through Other Comprehensive Income (FVOCI) - Debt Securities not reported in Investments in Subsidiary, Associates and joint Venture in EU/EEA</t>
        </is>
      </c>
      <c r="D495" s="40" t="inlineStr">
        <is>
          <t>Current Assets</t>
        </is>
      </c>
      <c r="E495" s="40" t="inlineStr">
        <is>
          <t>Prudential</t>
        </is>
      </c>
      <c r="F495" s="40" t="b">
        <v>1</v>
      </c>
      <c r="G495" s="40" t="inlineStr"/>
      <c r="H495" s="40" t="inlineStr">
        <is>
          <t>Always applicable</t>
        </is>
      </c>
      <c r="I495" s="40" t="inlineStr">
        <is>
          <t>Required</t>
        </is>
      </c>
      <c r="J495" s="40" t="inlineStr">
        <is>
          <t>array</t>
        </is>
      </c>
      <c r="K495" s="40" t="inlineStr">
        <is>
          <t>number</t>
        </is>
      </c>
      <c r="L495" s="40" t="inlineStr">
        <is>
          <t>currency</t>
        </is>
      </c>
      <c r="M495" s="40" t="inlineStr"/>
      <c r="N495" s="40" t="inlineStr">
        <is>
          <t>6393.096774193548</t>
        </is>
      </c>
      <c r="O495" s="40" t="inlineStr">
        <is>
          <t>0</t>
        </is>
      </c>
      <c r="P495" s="40" t="inlineStr"/>
      <c r="Q495" s="40" t="inlineStr">
        <is>
          <t>1</t>
        </is>
      </c>
      <c r="R495" s="40" t="inlineStr">
        <is>
          <t>1</t>
        </is>
      </c>
      <c r="S495" s="40" t="inlineStr"/>
      <c r="T495" s="40" t="inlineStr"/>
      <c r="U495" s="40" t="inlineStr"/>
    </row>
    <row r="496">
      <c r="A496" s="38" t="inlineStr">
        <is>
          <t>CASP_PR_495_v1</t>
        </is>
      </c>
      <c r="B496" s="39" t="inlineStr">
        <is>
          <t>Financial Assets: Fair Value Through Other Comprehensive Income (FVOCI) - Debt Securities not reported in Investments in Subsidiary, Associates and joint Venture</t>
        </is>
      </c>
      <c r="C496" s="39" t="inlineStr">
        <is>
          <t>Enter Financial Assets: Fair Value Through Other Comprehensive Income (FVOCI) - Debt Securities not reported in Investments in Subsidiary, Associates and joint Venture in RoW</t>
        </is>
      </c>
      <c r="D496" s="39" t="inlineStr">
        <is>
          <t>Current Assets</t>
        </is>
      </c>
      <c r="E496" s="39" t="inlineStr">
        <is>
          <t>Prudential</t>
        </is>
      </c>
      <c r="F496" s="39" t="b">
        <v>1</v>
      </c>
      <c r="G496" s="39" t="inlineStr"/>
      <c r="H496" s="39" t="inlineStr">
        <is>
          <t>Always applicable</t>
        </is>
      </c>
      <c r="I496" s="39" t="inlineStr">
        <is>
          <t>Required</t>
        </is>
      </c>
      <c r="J496" s="39" t="inlineStr">
        <is>
          <t>array</t>
        </is>
      </c>
      <c r="K496" s="39" t="inlineStr">
        <is>
          <t>number</t>
        </is>
      </c>
      <c r="L496" s="39" t="inlineStr">
        <is>
          <t>currency</t>
        </is>
      </c>
      <c r="M496" s="39" t="inlineStr"/>
      <c r="N496" s="39" t="inlineStr">
        <is>
          <t>1409.4193548387098</t>
        </is>
      </c>
      <c r="O496" s="39" t="inlineStr">
        <is>
          <t>0</t>
        </is>
      </c>
      <c r="P496" s="39" t="inlineStr"/>
      <c r="Q496" s="39" t="inlineStr">
        <is>
          <t>1</t>
        </is>
      </c>
      <c r="R496" s="39" t="inlineStr">
        <is>
          <t>1</t>
        </is>
      </c>
      <c r="S496" s="39" t="inlineStr"/>
      <c r="T496" s="39" t="inlineStr"/>
      <c r="U496" s="39" t="inlineStr"/>
    </row>
    <row r="497">
      <c r="A497" s="26" t="inlineStr">
        <is>
          <t>CASP_PR_496_v1</t>
        </is>
      </c>
      <c r="B497" s="40" t="inlineStr">
        <is>
          <t>Financial Assets: Fair Value Through Other Comprehensive Income (FVOCI) - Financial Derivatives not reported in Investments in Subsidiary, Associates and joint Venture</t>
        </is>
      </c>
      <c r="C497" s="40" t="inlineStr">
        <is>
          <t>Enter Financial Assets: Fair Value Through Other Comprehensive Income (FVOCI) - Financial Derivatives not reported in Investments in Subsidiary, Associates and joint Venture in Malta</t>
        </is>
      </c>
      <c r="D497" s="40" t="inlineStr">
        <is>
          <t>Current Assets</t>
        </is>
      </c>
      <c r="E497" s="40" t="inlineStr">
        <is>
          <t>Prudential</t>
        </is>
      </c>
      <c r="F497" s="40" t="b">
        <v>1</v>
      </c>
      <c r="G497" s="40" t="inlineStr"/>
      <c r="H497" s="40" t="inlineStr">
        <is>
          <t>Always applicable</t>
        </is>
      </c>
      <c r="I497" s="40" t="inlineStr">
        <is>
          <t>Required</t>
        </is>
      </c>
      <c r="J497" s="40" t="inlineStr">
        <is>
          <t>array</t>
        </is>
      </c>
      <c r="K497" s="40" t="inlineStr">
        <is>
          <t>number</t>
        </is>
      </c>
      <c r="L497" s="40" t="inlineStr">
        <is>
          <t>currency</t>
        </is>
      </c>
      <c r="M497" s="40" t="inlineStr"/>
      <c r="N497" s="40" t="inlineStr">
        <is>
          <t>3416.741935483871</t>
        </is>
      </c>
      <c r="O497" s="40" t="inlineStr">
        <is>
          <t>0</t>
        </is>
      </c>
      <c r="P497" s="40" t="inlineStr"/>
      <c r="Q497" s="40" t="inlineStr">
        <is>
          <t>1</t>
        </is>
      </c>
      <c r="R497" s="40" t="inlineStr">
        <is>
          <t>1</t>
        </is>
      </c>
      <c r="S497" s="40" t="inlineStr"/>
      <c r="T497" s="40" t="inlineStr"/>
      <c r="U497" s="40" t="inlineStr"/>
    </row>
    <row r="498">
      <c r="A498" s="38" t="inlineStr">
        <is>
          <t>CASP_PR_497_v1</t>
        </is>
      </c>
      <c r="B498" s="39" t="inlineStr">
        <is>
          <t>Financial Assets: Fair Value Through Other Comprehensive Income (FVOCI) - Financial Derivatives not reported in Investments in Subsidiary, Associates and joint Venture</t>
        </is>
      </c>
      <c r="C498" s="39" t="inlineStr">
        <is>
          <t>Enter Financial Assets: Fair Value Through Other Comprehensive Income (FVOCI) - Financial Derivatives not reported in Investments in Subsidiary, Associates and joint Venture in EU/EEA</t>
        </is>
      </c>
      <c r="D498" s="39" t="inlineStr">
        <is>
          <t>Current Assets</t>
        </is>
      </c>
      <c r="E498" s="39" t="inlineStr">
        <is>
          <t>Prudential</t>
        </is>
      </c>
      <c r="F498" s="39" t="b">
        <v>1</v>
      </c>
      <c r="G498" s="39" t="inlineStr"/>
      <c r="H498" s="39" t="inlineStr">
        <is>
          <t>Always applicable</t>
        </is>
      </c>
      <c r="I498" s="39" t="inlineStr">
        <is>
          <t>Required</t>
        </is>
      </c>
      <c r="J498" s="39" t="inlineStr">
        <is>
          <t>array</t>
        </is>
      </c>
      <c r="K498" s="39" t="inlineStr">
        <is>
          <t>number</t>
        </is>
      </c>
      <c r="L498" s="39" t="inlineStr">
        <is>
          <t>currency</t>
        </is>
      </c>
      <c r="M498" s="39" t="inlineStr"/>
      <c r="N498" s="39" t="inlineStr">
        <is>
          <t>3517.064516129032</t>
        </is>
      </c>
      <c r="O498" s="39" t="inlineStr">
        <is>
          <t>0</t>
        </is>
      </c>
      <c r="P498" s="39" t="inlineStr"/>
      <c r="Q498" s="39" t="inlineStr">
        <is>
          <t>1</t>
        </is>
      </c>
      <c r="R498" s="39" t="inlineStr">
        <is>
          <t>1</t>
        </is>
      </c>
      <c r="S498" s="39" t="inlineStr"/>
      <c r="T498" s="39" t="inlineStr"/>
      <c r="U498" s="39" t="inlineStr"/>
    </row>
    <row r="499">
      <c r="A499" s="26" t="inlineStr">
        <is>
          <t>CASP_PR_498_v1</t>
        </is>
      </c>
      <c r="B499" s="40" t="inlineStr">
        <is>
          <t>Financial Assets: Fair Value Through Other Comprehensive Income (FVOCI) - Financial Derivatives not reported in Investments in Subsidiary, Associates and joint Venture</t>
        </is>
      </c>
      <c r="C499" s="40" t="inlineStr">
        <is>
          <t>Enter Financial Assets: Fair Value Through Other Comprehensive Income (FVOCI) - Financial Derivatives not reported in Investments in Subsidiary, Associates and joint Venture in RoW</t>
        </is>
      </c>
      <c r="D499" s="40" t="inlineStr">
        <is>
          <t>Current Assets</t>
        </is>
      </c>
      <c r="E499" s="40" t="inlineStr">
        <is>
          <t>Prudential</t>
        </is>
      </c>
      <c r="F499" s="40" t="b">
        <v>1</v>
      </c>
      <c r="G499" s="40" t="inlineStr"/>
      <c r="H499" s="40" t="inlineStr">
        <is>
          <t>Always applicable</t>
        </is>
      </c>
      <c r="I499" s="40" t="inlineStr">
        <is>
          <t>Required</t>
        </is>
      </c>
      <c r="J499" s="40" t="inlineStr">
        <is>
          <t>array</t>
        </is>
      </c>
      <c r="K499" s="40" t="inlineStr">
        <is>
          <t>number</t>
        </is>
      </c>
      <c r="L499" s="40" t="inlineStr">
        <is>
          <t>currency</t>
        </is>
      </c>
      <c r="M499" s="40" t="inlineStr"/>
      <c r="N499" s="40" t="inlineStr">
        <is>
          <t>8142.387096774193</t>
        </is>
      </c>
      <c r="O499" s="40" t="inlineStr">
        <is>
          <t>0</t>
        </is>
      </c>
      <c r="P499" s="40" t="inlineStr"/>
      <c r="Q499" s="40" t="inlineStr">
        <is>
          <t>1</t>
        </is>
      </c>
      <c r="R499" s="40" t="inlineStr">
        <is>
          <t>1</t>
        </is>
      </c>
      <c r="S499" s="40" t="inlineStr"/>
      <c r="T499" s="40" t="inlineStr"/>
      <c r="U499" s="40" t="inlineStr"/>
    </row>
    <row r="500">
      <c r="A500" s="38" t="inlineStr">
        <is>
          <t>CASP_PR_499_v1</t>
        </is>
      </c>
      <c r="B500" s="39" t="inlineStr">
        <is>
          <t>Financial Assets: Fair Value Through Other Comprehensive Income (FVOCI) - Other Financial Assets not reported in Investments in Subsidiary, Associates and joint Venture</t>
        </is>
      </c>
      <c r="C500" s="39" t="inlineStr">
        <is>
          <t>Enter Financial Assets: Fair Value Through Other Comprehensive Income (FVOCI) - Other Financial Assets not reported in Investments in Subsidiary, Associates and joint Venture in Malta</t>
        </is>
      </c>
      <c r="D500" s="39" t="inlineStr">
        <is>
          <t>Current Assets</t>
        </is>
      </c>
      <c r="E500" s="39" t="inlineStr">
        <is>
          <t>Prudential</t>
        </is>
      </c>
      <c r="F500" s="39" t="b">
        <v>1</v>
      </c>
      <c r="G500" s="39" t="inlineStr"/>
      <c r="H500" s="39" t="inlineStr">
        <is>
          <t>Always applicable</t>
        </is>
      </c>
      <c r="I500" s="39" t="inlineStr">
        <is>
          <t>Required</t>
        </is>
      </c>
      <c r="J500" s="39" t="inlineStr">
        <is>
          <t>array</t>
        </is>
      </c>
      <c r="K500" s="39" t="inlineStr">
        <is>
          <t>number</t>
        </is>
      </c>
      <c r="L500" s="39" t="inlineStr">
        <is>
          <t>currency</t>
        </is>
      </c>
      <c r="M500" s="39" t="inlineStr"/>
      <c r="N500" s="39" t="inlineStr">
        <is>
          <t>9175.709677419354</t>
        </is>
      </c>
      <c r="O500" s="39" t="inlineStr">
        <is>
          <t>0</t>
        </is>
      </c>
      <c r="P500" s="39" t="inlineStr"/>
      <c r="Q500" s="39" t="inlineStr">
        <is>
          <t>1</t>
        </is>
      </c>
      <c r="R500" s="39" t="inlineStr">
        <is>
          <t>1</t>
        </is>
      </c>
      <c r="S500" s="39" t="inlineStr"/>
      <c r="T500" s="39" t="inlineStr"/>
      <c r="U500" s="39" t="inlineStr"/>
    </row>
    <row r="501">
      <c r="A501" s="26" t="inlineStr">
        <is>
          <t>CASP_PR_500_v1</t>
        </is>
      </c>
      <c r="B501" s="40" t="inlineStr">
        <is>
          <t>Financial Assets: Fair Value Through Other Comprehensive Income (FVOCI) - Other Financial Assets not reported in Investments in Subsidiary, Associates and joint Venture</t>
        </is>
      </c>
      <c r="C501" s="40" t="inlineStr">
        <is>
          <t>Enter Financial Assets: Fair Value Through Other Comprehensive Income (FVOCI) - Other Financial Assets not reported in Investments in Subsidiary, Associates and joint Venture in EU/EEA</t>
        </is>
      </c>
      <c r="D501" s="40" t="inlineStr">
        <is>
          <t>Current Assets</t>
        </is>
      </c>
      <c r="E501" s="40" t="inlineStr">
        <is>
          <t>Prudential</t>
        </is>
      </c>
      <c r="F501" s="40" t="b">
        <v>1</v>
      </c>
      <c r="G501" s="40" t="inlineStr"/>
      <c r="H501" s="40" t="inlineStr">
        <is>
          <t>Always applicable</t>
        </is>
      </c>
      <c r="I501" s="40" t="inlineStr">
        <is>
          <t>Required</t>
        </is>
      </c>
      <c r="J501" s="40" t="inlineStr">
        <is>
          <t>array</t>
        </is>
      </c>
      <c r="K501" s="40" t="inlineStr">
        <is>
          <t>number</t>
        </is>
      </c>
      <c r="L501" s="40" t="inlineStr">
        <is>
          <t>currency</t>
        </is>
      </c>
      <c r="M501" s="40" t="inlineStr"/>
      <c r="N501" s="40" t="inlineStr">
        <is>
          <t>2915.032258064516</t>
        </is>
      </c>
      <c r="O501" s="40" t="inlineStr">
        <is>
          <t>0</t>
        </is>
      </c>
      <c r="P501" s="40" t="inlineStr"/>
      <c r="Q501" s="40" t="inlineStr">
        <is>
          <t>1</t>
        </is>
      </c>
      <c r="R501" s="40" t="inlineStr">
        <is>
          <t>1</t>
        </is>
      </c>
      <c r="S501" s="40" t="inlineStr"/>
      <c r="T501" s="40" t="inlineStr"/>
      <c r="U501" s="40" t="inlineStr"/>
    </row>
    <row r="502">
      <c r="A502" s="38" t="inlineStr">
        <is>
          <t>CASP_PR_501_v1</t>
        </is>
      </c>
      <c r="B502" s="39" t="inlineStr">
        <is>
          <t>Financial Assets: Fair Value Through Other Comprehensive Income (FVOCI) - Other Financial Assets not reported in Investments in Subsidiary, Associates and joint Venture</t>
        </is>
      </c>
      <c r="C502" s="39" t="inlineStr">
        <is>
          <t>Enter Financial Assets: Fair Value Through Other Comprehensive Income (FVOCI) - Other Financial Assets not reported in Investments in Subsidiary, Associates and joint Venture in RoW</t>
        </is>
      </c>
      <c r="D502" s="39" t="inlineStr">
        <is>
          <t>Current Assets</t>
        </is>
      </c>
      <c r="E502" s="39" t="inlineStr">
        <is>
          <t>Prudential</t>
        </is>
      </c>
      <c r="F502" s="39" t="b">
        <v>1</v>
      </c>
      <c r="G502" s="39" t="inlineStr"/>
      <c r="H502" s="39" t="inlineStr">
        <is>
          <t>Always applicable</t>
        </is>
      </c>
      <c r="I502" s="39" t="inlineStr">
        <is>
          <t>Required</t>
        </is>
      </c>
      <c r="J502" s="39" t="inlineStr">
        <is>
          <t>array</t>
        </is>
      </c>
      <c r="K502" s="39" t="inlineStr">
        <is>
          <t>number</t>
        </is>
      </c>
      <c r="L502" s="39" t="inlineStr">
        <is>
          <t>currency</t>
        </is>
      </c>
      <c r="M502" s="39" t="inlineStr"/>
      <c r="N502" s="39" t="inlineStr">
        <is>
          <t>1770.3548387096773</t>
        </is>
      </c>
      <c r="O502" s="39" t="inlineStr">
        <is>
          <t>0</t>
        </is>
      </c>
      <c r="P502" s="39" t="inlineStr"/>
      <c r="Q502" s="39" t="inlineStr">
        <is>
          <t>1</t>
        </is>
      </c>
      <c r="R502" s="39" t="inlineStr">
        <is>
          <t>1</t>
        </is>
      </c>
      <c r="S502" s="39" t="inlineStr"/>
      <c r="T502" s="39" t="inlineStr"/>
      <c r="U502" s="39" t="inlineStr"/>
    </row>
    <row r="503">
      <c r="A503" s="26" t="inlineStr">
        <is>
          <t>CASP_PR_502_v1</t>
        </is>
      </c>
      <c r="B503" s="40" t="inlineStr">
        <is>
          <t>Non-Current Assets Classified as held for sale</t>
        </is>
      </c>
      <c r="C503" s="40" t="inlineStr">
        <is>
          <t>Enter Non-Current Assets Classified as held for sale in Malta</t>
        </is>
      </c>
      <c r="D503" s="40" t="inlineStr">
        <is>
          <t>Current Assets</t>
        </is>
      </c>
      <c r="E503" s="40" t="inlineStr">
        <is>
          <t>Prudential</t>
        </is>
      </c>
      <c r="F503" s="40" t="b">
        <v>1</v>
      </c>
      <c r="G503" s="40" t="inlineStr"/>
      <c r="H503" s="40" t="inlineStr">
        <is>
          <t>Always applicable</t>
        </is>
      </c>
      <c r="I503" s="40" t="inlineStr">
        <is>
          <t>Required</t>
        </is>
      </c>
      <c r="J503" s="40" t="inlineStr">
        <is>
          <t>array</t>
        </is>
      </c>
      <c r="K503" s="40" t="inlineStr">
        <is>
          <t>number</t>
        </is>
      </c>
      <c r="L503" s="40" t="inlineStr">
        <is>
          <t>currency</t>
        </is>
      </c>
      <c r="M503" s="40" t="inlineStr"/>
      <c r="N503" s="40" t="inlineStr">
        <is>
          <t>5481.677419354839</t>
        </is>
      </c>
      <c r="O503" s="40" t="inlineStr">
        <is>
          <t>0</t>
        </is>
      </c>
      <c r="P503" s="40" t="inlineStr"/>
      <c r="Q503" s="40" t="inlineStr">
        <is>
          <t>1</t>
        </is>
      </c>
      <c r="R503" s="40" t="inlineStr">
        <is>
          <t>1</t>
        </is>
      </c>
      <c r="S503" s="40" t="inlineStr"/>
      <c r="T503" s="40" t="inlineStr"/>
      <c r="U503" s="40" t="inlineStr"/>
    </row>
    <row r="504">
      <c r="A504" s="38" t="inlineStr">
        <is>
          <t>CASP_PR_503_v1</t>
        </is>
      </c>
      <c r="B504" s="39" t="inlineStr">
        <is>
          <t>Non-Current Assets Classified as held for sale</t>
        </is>
      </c>
      <c r="C504" s="39" t="inlineStr">
        <is>
          <t>Enter Non-Current Assets Classified as held for sale in EU/EEA</t>
        </is>
      </c>
      <c r="D504" s="39" t="inlineStr">
        <is>
          <t>Current Assets</t>
        </is>
      </c>
      <c r="E504" s="39" t="inlineStr">
        <is>
          <t>Prudential</t>
        </is>
      </c>
      <c r="F504" s="39" t="b">
        <v>1</v>
      </c>
      <c r="G504" s="39" t="inlineStr"/>
      <c r="H504" s="39" t="inlineStr">
        <is>
          <t>Always applicable</t>
        </is>
      </c>
      <c r="I504" s="39" t="inlineStr">
        <is>
          <t>Required</t>
        </is>
      </c>
      <c r="J504" s="39" t="inlineStr">
        <is>
          <t>array</t>
        </is>
      </c>
      <c r="K504" s="39" t="inlineStr">
        <is>
          <t>number</t>
        </is>
      </c>
      <c r="L504" s="39" t="inlineStr">
        <is>
          <t>currency</t>
        </is>
      </c>
      <c r="M504" s="39" t="inlineStr"/>
      <c r="N504" s="39" t="inlineStr">
        <is>
          <t>8812</t>
        </is>
      </c>
      <c r="O504" s="39" t="inlineStr">
        <is>
          <t>0</t>
        </is>
      </c>
      <c r="P504" s="39" t="inlineStr"/>
      <c r="Q504" s="39" t="inlineStr">
        <is>
          <t>1</t>
        </is>
      </c>
      <c r="R504" s="39" t="inlineStr">
        <is>
          <t>1</t>
        </is>
      </c>
      <c r="S504" s="39" t="inlineStr"/>
      <c r="T504" s="39" t="inlineStr"/>
      <c r="U504" s="39" t="inlineStr"/>
    </row>
    <row r="505">
      <c r="A505" s="26" t="inlineStr">
        <is>
          <t>CASP_PR_504_v1</t>
        </is>
      </c>
      <c r="B505" s="40" t="inlineStr">
        <is>
          <t>Non-Current Assets Classified as held for sale</t>
        </is>
      </c>
      <c r="C505" s="40" t="inlineStr">
        <is>
          <t>Enter Non-Current Assets Classified as held for sale in RoW</t>
        </is>
      </c>
      <c r="D505" s="40" t="inlineStr">
        <is>
          <t>Current Assets</t>
        </is>
      </c>
      <c r="E505" s="40" t="inlineStr">
        <is>
          <t>Prudential</t>
        </is>
      </c>
      <c r="F505" s="40" t="b">
        <v>1</v>
      </c>
      <c r="G505" s="40" t="inlineStr"/>
      <c r="H505" s="40" t="inlineStr">
        <is>
          <t>Always applicable</t>
        </is>
      </c>
      <c r="I505" s="40" t="inlineStr">
        <is>
          <t>Required</t>
        </is>
      </c>
      <c r="J505" s="40" t="inlineStr">
        <is>
          <t>array</t>
        </is>
      </c>
      <c r="K505" s="40" t="inlineStr">
        <is>
          <t>number</t>
        </is>
      </c>
      <c r="L505" s="40" t="inlineStr">
        <is>
          <t>currency</t>
        </is>
      </c>
      <c r="M505" s="40" t="inlineStr"/>
      <c r="N505" s="40" t="inlineStr">
        <is>
          <t>7325.322580645161</t>
        </is>
      </c>
      <c r="O505" s="40" t="inlineStr">
        <is>
          <t>0</t>
        </is>
      </c>
      <c r="P505" s="40" t="inlineStr"/>
      <c r="Q505" s="40" t="inlineStr">
        <is>
          <t>1</t>
        </is>
      </c>
      <c r="R505" s="40" t="inlineStr">
        <is>
          <t>1</t>
        </is>
      </c>
      <c r="S505" s="40" t="inlineStr"/>
      <c r="T505" s="40" t="inlineStr"/>
      <c r="U505" s="40" t="inlineStr"/>
    </row>
    <row r="506">
      <c r="A506" s="38" t="inlineStr">
        <is>
          <t>CASP_PR_505_v1</t>
        </is>
      </c>
      <c r="B506" s="39" t="inlineStr">
        <is>
          <t>Loans and advances granted to group entities</t>
        </is>
      </c>
      <c r="C506" s="39" t="inlineStr">
        <is>
          <t>Enter Loans and advances granted to group entities in Malta</t>
        </is>
      </c>
      <c r="D506" s="39" t="inlineStr">
        <is>
          <t>Current Assets</t>
        </is>
      </c>
      <c r="E506" s="39" t="inlineStr">
        <is>
          <t>Prudential</t>
        </is>
      </c>
      <c r="F506" s="39" t="b">
        <v>1</v>
      </c>
      <c r="G506" s="39" t="inlineStr"/>
      <c r="H506" s="39" t="inlineStr">
        <is>
          <t>Always applicable</t>
        </is>
      </c>
      <c r="I506" s="39" t="inlineStr">
        <is>
          <t>Required</t>
        </is>
      </c>
      <c r="J506" s="39" t="inlineStr">
        <is>
          <t>array</t>
        </is>
      </c>
      <c r="K506" s="39" t="inlineStr">
        <is>
          <t>number</t>
        </is>
      </c>
      <c r="L506" s="39" t="inlineStr">
        <is>
          <t>currency</t>
        </is>
      </c>
      <c r="M506" s="39" t="inlineStr"/>
      <c r="N506" s="39" t="inlineStr">
        <is>
          <t>3948.6451612903224</t>
        </is>
      </c>
      <c r="O506" s="39" t="inlineStr">
        <is>
          <t>0</t>
        </is>
      </c>
      <c r="P506" s="39" t="inlineStr"/>
      <c r="Q506" s="39" t="inlineStr">
        <is>
          <t>1</t>
        </is>
      </c>
      <c r="R506" s="39" t="inlineStr">
        <is>
          <t>1</t>
        </is>
      </c>
      <c r="S506" s="39" t="inlineStr"/>
      <c r="T506" s="39" t="inlineStr"/>
      <c r="U506" s="39" t="inlineStr"/>
    </row>
    <row r="507">
      <c r="A507" s="26" t="inlineStr">
        <is>
          <t>CASP_PR_506_v1</t>
        </is>
      </c>
      <c r="B507" s="40" t="inlineStr">
        <is>
          <t>Loans and advances granted to group entities</t>
        </is>
      </c>
      <c r="C507" s="40" t="inlineStr">
        <is>
          <t>Enter Loans and advances granted to group entities in EU/EEA</t>
        </is>
      </c>
      <c r="D507" s="40" t="inlineStr">
        <is>
          <t>Current Assets</t>
        </is>
      </c>
      <c r="E507" s="40" t="inlineStr">
        <is>
          <t>Prudential</t>
        </is>
      </c>
      <c r="F507" s="40" t="b">
        <v>1</v>
      </c>
      <c r="G507" s="40" t="inlineStr"/>
      <c r="H507" s="40" t="inlineStr">
        <is>
          <t>Always applicable</t>
        </is>
      </c>
      <c r="I507" s="40" t="inlineStr">
        <is>
          <t>Required</t>
        </is>
      </c>
      <c r="J507" s="40" t="inlineStr">
        <is>
          <t>array</t>
        </is>
      </c>
      <c r="K507" s="40" t="inlineStr">
        <is>
          <t>number</t>
        </is>
      </c>
      <c r="L507" s="40" t="inlineStr">
        <is>
          <t>currency</t>
        </is>
      </c>
      <c r="M507" s="40" t="inlineStr"/>
      <c r="N507" s="40" t="inlineStr">
        <is>
          <t>5596.967741935484</t>
        </is>
      </c>
      <c r="O507" s="40" t="inlineStr">
        <is>
          <t>0</t>
        </is>
      </c>
      <c r="P507" s="40" t="inlineStr"/>
      <c r="Q507" s="40" t="inlineStr">
        <is>
          <t>1</t>
        </is>
      </c>
      <c r="R507" s="40" t="inlineStr">
        <is>
          <t>1</t>
        </is>
      </c>
      <c r="S507" s="40" t="inlineStr"/>
      <c r="T507" s="40" t="inlineStr"/>
      <c r="U507" s="40" t="inlineStr"/>
    </row>
    <row r="508">
      <c r="A508" s="38" t="inlineStr">
        <is>
          <t>CASP_PR_507_v1</t>
        </is>
      </c>
      <c r="B508" s="39" t="inlineStr">
        <is>
          <t>Loans and advances granted to group entities</t>
        </is>
      </c>
      <c r="C508" s="39" t="inlineStr">
        <is>
          <t>Enter Loans and advances granted to group entities in RoW</t>
        </is>
      </c>
      <c r="D508" s="39" t="inlineStr">
        <is>
          <t>Current Assets</t>
        </is>
      </c>
      <c r="E508" s="39" t="inlineStr">
        <is>
          <t>Prudential</t>
        </is>
      </c>
      <c r="F508" s="39" t="b">
        <v>1</v>
      </c>
      <c r="G508" s="39" t="inlineStr"/>
      <c r="H508" s="39" t="inlineStr">
        <is>
          <t>Always applicable</t>
        </is>
      </c>
      <c r="I508" s="39" t="inlineStr">
        <is>
          <t>Required</t>
        </is>
      </c>
      <c r="J508" s="39" t="inlineStr">
        <is>
          <t>array</t>
        </is>
      </c>
      <c r="K508" s="39" t="inlineStr">
        <is>
          <t>number</t>
        </is>
      </c>
      <c r="L508" s="39" t="inlineStr">
        <is>
          <t>currency</t>
        </is>
      </c>
      <c r="M508" s="39" t="inlineStr"/>
      <c r="N508" s="39" t="inlineStr">
        <is>
          <t>1792.2903225806451</t>
        </is>
      </c>
      <c r="O508" s="39" t="inlineStr">
        <is>
          <t>0</t>
        </is>
      </c>
      <c r="P508" s="39" t="inlineStr"/>
      <c r="Q508" s="39" t="inlineStr">
        <is>
          <t>1</t>
        </is>
      </c>
      <c r="R508" s="39" t="inlineStr">
        <is>
          <t>1</t>
        </is>
      </c>
      <c r="S508" s="39" t="inlineStr"/>
      <c r="T508" s="39" t="inlineStr"/>
      <c r="U508" s="39" t="inlineStr"/>
    </row>
    <row r="509">
      <c r="A509" s="26" t="inlineStr">
        <is>
          <t>CASP_PR_508_v1</t>
        </is>
      </c>
      <c r="B509" s="40" t="inlineStr">
        <is>
          <t>Loans and advances granted to third-party entities</t>
        </is>
      </c>
      <c r="C509" s="40" t="inlineStr">
        <is>
          <t>Enter Loans and advances granted to third-party entities in Malta</t>
        </is>
      </c>
      <c r="D509" s="40" t="inlineStr">
        <is>
          <t>Current Assets</t>
        </is>
      </c>
      <c r="E509" s="40" t="inlineStr">
        <is>
          <t>Prudential</t>
        </is>
      </c>
      <c r="F509" s="40" t="b">
        <v>1</v>
      </c>
      <c r="G509" s="40" t="inlineStr"/>
      <c r="H509" s="40" t="inlineStr">
        <is>
          <t>Always applicable</t>
        </is>
      </c>
      <c r="I509" s="40" t="inlineStr">
        <is>
          <t>Required</t>
        </is>
      </c>
      <c r="J509" s="40" t="inlineStr">
        <is>
          <t>array</t>
        </is>
      </c>
      <c r="K509" s="40" t="inlineStr">
        <is>
          <t>number</t>
        </is>
      </c>
      <c r="L509" s="40" t="inlineStr">
        <is>
          <t>currency</t>
        </is>
      </c>
      <c r="M509" s="40" t="inlineStr"/>
      <c r="N509" s="40" t="inlineStr">
        <is>
          <t>1632.6129032258063</t>
        </is>
      </c>
      <c r="O509" s="40" t="inlineStr">
        <is>
          <t>0</t>
        </is>
      </c>
      <c r="P509" s="40" t="inlineStr"/>
      <c r="Q509" s="40" t="inlineStr">
        <is>
          <t>1</t>
        </is>
      </c>
      <c r="R509" s="40" t="inlineStr">
        <is>
          <t>1</t>
        </is>
      </c>
      <c r="S509" s="40" t="inlineStr"/>
      <c r="T509" s="40" t="inlineStr"/>
      <c r="U509" s="40" t="inlineStr"/>
    </row>
    <row r="510">
      <c r="A510" s="38" t="inlineStr">
        <is>
          <t>CASP_PR_509_v1</t>
        </is>
      </c>
      <c r="B510" s="39" t="inlineStr">
        <is>
          <t>Loans and advances granted to third-party entities</t>
        </is>
      </c>
      <c r="C510" s="39" t="inlineStr">
        <is>
          <t>Enter Loans and advances granted to third-party entities in EU/EEA</t>
        </is>
      </c>
      <c r="D510" s="39" t="inlineStr">
        <is>
          <t>Current Assets</t>
        </is>
      </c>
      <c r="E510" s="39" t="inlineStr">
        <is>
          <t>Prudential</t>
        </is>
      </c>
      <c r="F510" s="39" t="b">
        <v>1</v>
      </c>
      <c r="G510" s="39" t="inlineStr"/>
      <c r="H510" s="39" t="inlineStr">
        <is>
          <t>Always applicable</t>
        </is>
      </c>
      <c r="I510" s="39" t="inlineStr">
        <is>
          <t>Required</t>
        </is>
      </c>
      <c r="J510" s="39" t="inlineStr">
        <is>
          <t>array</t>
        </is>
      </c>
      <c r="K510" s="39" t="inlineStr">
        <is>
          <t>number</t>
        </is>
      </c>
      <c r="L510" s="39" t="inlineStr">
        <is>
          <t>currency</t>
        </is>
      </c>
      <c r="M510" s="39" t="inlineStr"/>
      <c r="N510" s="39" t="inlineStr">
        <is>
          <t>1491.9354838709678</t>
        </is>
      </c>
      <c r="O510" s="39" t="inlineStr">
        <is>
          <t>0</t>
        </is>
      </c>
      <c r="P510" s="39" t="inlineStr"/>
      <c r="Q510" s="39" t="inlineStr">
        <is>
          <t>1</t>
        </is>
      </c>
      <c r="R510" s="39" t="inlineStr">
        <is>
          <t>1</t>
        </is>
      </c>
      <c r="S510" s="39" t="inlineStr"/>
      <c r="T510" s="39" t="inlineStr"/>
      <c r="U510" s="39" t="inlineStr"/>
    </row>
    <row r="511">
      <c r="A511" s="26" t="inlineStr">
        <is>
          <t>CASP_PR_510_v1</t>
        </is>
      </c>
      <c r="B511" s="40" t="inlineStr">
        <is>
          <t>Loans and advances granted to third-party entities</t>
        </is>
      </c>
      <c r="C511" s="40" t="inlineStr">
        <is>
          <t>Enter Loans and advances granted to third-party entities in RoW</t>
        </is>
      </c>
      <c r="D511" s="40" t="inlineStr">
        <is>
          <t>Current Assets</t>
        </is>
      </c>
      <c r="E511" s="40" t="inlineStr">
        <is>
          <t>Prudential</t>
        </is>
      </c>
      <c r="F511" s="40" t="b">
        <v>1</v>
      </c>
      <c r="G511" s="40" t="inlineStr"/>
      <c r="H511" s="40" t="inlineStr">
        <is>
          <t>Always applicable</t>
        </is>
      </c>
      <c r="I511" s="40" t="inlineStr">
        <is>
          <t>Required</t>
        </is>
      </c>
      <c r="J511" s="40" t="inlineStr">
        <is>
          <t>array</t>
        </is>
      </c>
      <c r="K511" s="40" t="inlineStr">
        <is>
          <t>number</t>
        </is>
      </c>
      <c r="L511" s="40" t="inlineStr">
        <is>
          <t>currency</t>
        </is>
      </c>
      <c r="M511" s="40" t="inlineStr"/>
      <c r="N511" s="40" t="inlineStr">
        <is>
          <t>6216.258064516129</t>
        </is>
      </c>
      <c r="O511" s="40" t="inlineStr">
        <is>
          <t>0</t>
        </is>
      </c>
      <c r="P511" s="40" t="inlineStr"/>
      <c r="Q511" s="40" t="inlineStr">
        <is>
          <t>1</t>
        </is>
      </c>
      <c r="R511" s="40" t="inlineStr">
        <is>
          <t>1</t>
        </is>
      </c>
      <c r="S511" s="40" t="inlineStr"/>
      <c r="T511" s="40" t="inlineStr"/>
      <c r="U511" s="40" t="inlineStr"/>
    </row>
    <row r="512">
      <c r="A512" s="38" t="inlineStr">
        <is>
          <t>CASP_PR_511_v1</t>
        </is>
      </c>
      <c r="B512" s="39" t="inlineStr">
        <is>
          <t>Details on Loans and advances granted to third-party entities</t>
        </is>
      </c>
      <c r="C512" s="39" t="inlineStr">
        <is>
          <t>Enter Details on Loans and advances granted to third-party entities</t>
        </is>
      </c>
      <c r="D512" s="39" t="inlineStr">
        <is>
          <t>Current Assets</t>
        </is>
      </c>
      <c r="E512" s="39" t="inlineStr">
        <is>
          <t>Prudential</t>
        </is>
      </c>
      <c r="F512" s="39" t="b">
        <v>0</v>
      </c>
      <c r="G512" s="39" t="inlineStr">
        <is>
          <t>SUM(CASP_PR_508, CASP_PR_509, CASP_PR_510) &gt; 0</t>
        </is>
      </c>
      <c r="H512" s="39" t="inlineStr">
        <is>
          <t>The total of “Loans and advances granted to third-party entities” (CASP_PR_508), “Loans and advances granted to third-party entities” (CASP_PR_509), “Loans and advances granted to third-party entities” (CASP_PR_510) is greater than 0</t>
        </is>
      </c>
      <c r="I512" s="39" t="inlineStr">
        <is>
          <t>Conditional</t>
        </is>
      </c>
      <c r="J512" s="39" t="inlineStr">
        <is>
          <t>string</t>
        </is>
      </c>
      <c r="K512" s="39" t="inlineStr"/>
      <c r="L512" s="39" t="inlineStr"/>
      <c r="M512" s="39" t="inlineStr"/>
      <c r="N512" s="39" t="inlineStr">
        <is>
          <t>This is a result of miscellaneous operational items not arising in the ordinary course of business activities</t>
        </is>
      </c>
      <c r="O512" s="39" t="inlineStr"/>
      <c r="P512" s="39" t="inlineStr"/>
      <c r="Q512" s="39" t="inlineStr"/>
      <c r="R512" s="39" t="inlineStr"/>
      <c r="S512" s="39" t="inlineStr"/>
      <c r="T512" s="39" t="inlineStr"/>
      <c r="U512" s="39" t="inlineStr"/>
    </row>
    <row r="513">
      <c r="A513" s="26" t="inlineStr">
        <is>
          <t>CASP_PR_512_v1</t>
        </is>
      </c>
      <c r="B513" s="40" t="inlineStr">
        <is>
          <t>Trade Receivables</t>
        </is>
      </c>
      <c r="C513" s="40" t="inlineStr">
        <is>
          <t>Enter Trade Receivables in Malta</t>
        </is>
      </c>
      <c r="D513" s="40" t="inlineStr">
        <is>
          <t>Current Assets</t>
        </is>
      </c>
      <c r="E513" s="40" t="inlineStr">
        <is>
          <t>Prudential</t>
        </is>
      </c>
      <c r="F513" s="40" t="b">
        <v>1</v>
      </c>
      <c r="G513" s="40" t="inlineStr"/>
      <c r="H513" s="40" t="inlineStr">
        <is>
          <t>Always applicable</t>
        </is>
      </c>
      <c r="I513" s="40" t="inlineStr">
        <is>
          <t>Required</t>
        </is>
      </c>
      <c r="J513" s="40" t="inlineStr">
        <is>
          <t>array</t>
        </is>
      </c>
      <c r="K513" s="40" t="inlineStr">
        <is>
          <t>number</t>
        </is>
      </c>
      <c r="L513" s="40" t="inlineStr">
        <is>
          <t>currency</t>
        </is>
      </c>
      <c r="M513" s="40" t="inlineStr"/>
      <c r="N513" s="40" t="inlineStr">
        <is>
          <t>5668.903225806452</t>
        </is>
      </c>
      <c r="O513" s="40" t="inlineStr">
        <is>
          <t>0</t>
        </is>
      </c>
      <c r="P513" s="40" t="inlineStr"/>
      <c r="Q513" s="40" t="inlineStr">
        <is>
          <t>1</t>
        </is>
      </c>
      <c r="R513" s="40" t="inlineStr">
        <is>
          <t>1</t>
        </is>
      </c>
      <c r="S513" s="40" t="inlineStr"/>
      <c r="T513" s="40" t="inlineStr"/>
      <c r="U513" s="40" t="inlineStr"/>
    </row>
    <row r="514">
      <c r="A514" s="38" t="inlineStr">
        <is>
          <t>CASP_PR_513_v1</t>
        </is>
      </c>
      <c r="B514" s="39" t="inlineStr">
        <is>
          <t>Trade Receivables</t>
        </is>
      </c>
      <c r="C514" s="39" t="inlineStr">
        <is>
          <t>Enter Trade Receivables in EU/EEA</t>
        </is>
      </c>
      <c r="D514" s="39" t="inlineStr">
        <is>
          <t>Current Assets</t>
        </is>
      </c>
      <c r="E514" s="39" t="inlineStr">
        <is>
          <t>Prudential</t>
        </is>
      </c>
      <c r="F514" s="39" t="b">
        <v>1</v>
      </c>
      <c r="G514" s="39" t="inlineStr"/>
      <c r="H514" s="39" t="inlineStr">
        <is>
          <t>Always applicable</t>
        </is>
      </c>
      <c r="I514" s="39" t="inlineStr">
        <is>
          <t>Required</t>
        </is>
      </c>
      <c r="J514" s="39" t="inlineStr">
        <is>
          <t>array</t>
        </is>
      </c>
      <c r="K514" s="39" t="inlineStr">
        <is>
          <t>number</t>
        </is>
      </c>
      <c r="L514" s="39" t="inlineStr">
        <is>
          <t>currency</t>
        </is>
      </c>
      <c r="M514" s="39" t="inlineStr"/>
      <c r="N514" s="39" t="inlineStr">
        <is>
          <t>1931.225806451613</t>
        </is>
      </c>
      <c r="O514" s="39" t="inlineStr">
        <is>
          <t>0</t>
        </is>
      </c>
      <c r="P514" s="39" t="inlineStr"/>
      <c r="Q514" s="39" t="inlineStr">
        <is>
          <t>1</t>
        </is>
      </c>
      <c r="R514" s="39" t="inlineStr">
        <is>
          <t>1</t>
        </is>
      </c>
      <c r="S514" s="39" t="inlineStr"/>
      <c r="T514" s="39" t="inlineStr"/>
      <c r="U514" s="39" t="inlineStr"/>
    </row>
    <row r="515">
      <c r="A515" s="26" t="inlineStr">
        <is>
          <t>CASP_PR_514_v1</t>
        </is>
      </c>
      <c r="B515" s="40" t="inlineStr">
        <is>
          <t>Trade Receivables</t>
        </is>
      </c>
      <c r="C515" s="40" t="inlineStr">
        <is>
          <t>Enter Trade Receivables in RoW</t>
        </is>
      </c>
      <c r="D515" s="40" t="inlineStr">
        <is>
          <t>Current Assets</t>
        </is>
      </c>
      <c r="E515" s="40" t="inlineStr">
        <is>
          <t>Prudential</t>
        </is>
      </c>
      <c r="F515" s="40" t="b">
        <v>1</v>
      </c>
      <c r="G515" s="40" t="inlineStr"/>
      <c r="H515" s="40" t="inlineStr">
        <is>
          <t>Always applicable</t>
        </is>
      </c>
      <c r="I515" s="40" t="inlineStr">
        <is>
          <t>Required</t>
        </is>
      </c>
      <c r="J515" s="40" t="inlineStr">
        <is>
          <t>array</t>
        </is>
      </c>
      <c r="K515" s="40" t="inlineStr">
        <is>
          <t>number</t>
        </is>
      </c>
      <c r="L515" s="40" t="inlineStr">
        <is>
          <t>currency</t>
        </is>
      </c>
      <c r="M515" s="40" t="inlineStr"/>
      <c r="N515" s="40" t="inlineStr">
        <is>
          <t>4398.548387096775</t>
        </is>
      </c>
      <c r="O515" s="40" t="inlineStr">
        <is>
          <t>0</t>
        </is>
      </c>
      <c r="P515" s="40" t="inlineStr"/>
      <c r="Q515" s="40" t="inlineStr">
        <is>
          <t>1</t>
        </is>
      </c>
      <c r="R515" s="40" t="inlineStr">
        <is>
          <t>1</t>
        </is>
      </c>
      <c r="S515" s="40" t="inlineStr"/>
      <c r="T515" s="40" t="inlineStr"/>
      <c r="U515" s="40" t="inlineStr"/>
    </row>
    <row r="516">
      <c r="A516" s="38" t="inlineStr">
        <is>
          <t>CASP_PR_515_v1</t>
        </is>
      </c>
      <c r="B516" s="39" t="inlineStr">
        <is>
          <t>Amount due from payment service providers or intermediaries</t>
        </is>
      </c>
      <c r="C516" s="39" t="inlineStr">
        <is>
          <t>Enter Amount due from payment service providers or intermediaries in Malta</t>
        </is>
      </c>
      <c r="D516" s="39" t="inlineStr">
        <is>
          <t>Current Assets</t>
        </is>
      </c>
      <c r="E516" s="39" t="inlineStr">
        <is>
          <t>Prudential</t>
        </is>
      </c>
      <c r="F516" s="39" t="b">
        <v>1</v>
      </c>
      <c r="G516" s="39" t="inlineStr"/>
      <c r="H516" s="39" t="inlineStr">
        <is>
          <t>Always applicable</t>
        </is>
      </c>
      <c r="I516" s="39" t="inlineStr">
        <is>
          <t>Required</t>
        </is>
      </c>
      <c r="J516" s="39" t="inlineStr">
        <is>
          <t>array</t>
        </is>
      </c>
      <c r="K516" s="39" t="inlineStr">
        <is>
          <t>number</t>
        </is>
      </c>
      <c r="L516" s="39" t="inlineStr">
        <is>
          <t>currency</t>
        </is>
      </c>
      <c r="M516" s="39" t="inlineStr"/>
      <c r="N516" s="39" t="inlineStr">
        <is>
          <t>2429.8709677419356</t>
        </is>
      </c>
      <c r="O516" s="39" t="inlineStr">
        <is>
          <t>0</t>
        </is>
      </c>
      <c r="P516" s="39" t="inlineStr"/>
      <c r="Q516" s="39" t="inlineStr">
        <is>
          <t>1</t>
        </is>
      </c>
      <c r="R516" s="39" t="inlineStr">
        <is>
          <t>1</t>
        </is>
      </c>
      <c r="S516" s="39" t="inlineStr"/>
      <c r="T516" s="39" t="inlineStr"/>
      <c r="U516" s="39" t="inlineStr"/>
    </row>
    <row r="517">
      <c r="A517" s="26" t="inlineStr">
        <is>
          <t>CASP_PR_516_v1</t>
        </is>
      </c>
      <c r="B517" s="40" t="inlineStr">
        <is>
          <t>Amount due from payment service providers or intermediaries</t>
        </is>
      </c>
      <c r="C517" s="40" t="inlineStr">
        <is>
          <t>Enter Amount due from payment service providers or intermediaries in EU/EEA</t>
        </is>
      </c>
      <c r="D517" s="40" t="inlineStr">
        <is>
          <t>Current Assets</t>
        </is>
      </c>
      <c r="E517" s="40" t="inlineStr">
        <is>
          <t>Prudential</t>
        </is>
      </c>
      <c r="F517" s="40" t="b">
        <v>1</v>
      </c>
      <c r="G517" s="40" t="inlineStr"/>
      <c r="H517" s="40" t="inlineStr">
        <is>
          <t>Always applicable</t>
        </is>
      </c>
      <c r="I517" s="40" t="inlineStr">
        <is>
          <t>Required</t>
        </is>
      </c>
      <c r="J517" s="40" t="inlineStr">
        <is>
          <t>array</t>
        </is>
      </c>
      <c r="K517" s="40" t="inlineStr">
        <is>
          <t>number</t>
        </is>
      </c>
      <c r="L517" s="40" t="inlineStr">
        <is>
          <t>currency</t>
        </is>
      </c>
      <c r="M517" s="40" t="inlineStr"/>
      <c r="N517" s="40" t="inlineStr">
        <is>
          <t>8527.193548387097</t>
        </is>
      </c>
      <c r="O517" s="40" t="inlineStr">
        <is>
          <t>0</t>
        </is>
      </c>
      <c r="P517" s="40" t="inlineStr"/>
      <c r="Q517" s="40" t="inlineStr">
        <is>
          <t>1</t>
        </is>
      </c>
      <c r="R517" s="40" t="inlineStr">
        <is>
          <t>1</t>
        </is>
      </c>
      <c r="S517" s="40" t="inlineStr"/>
      <c r="T517" s="40" t="inlineStr"/>
      <c r="U517" s="40" t="inlineStr"/>
    </row>
    <row r="518">
      <c r="A518" s="38" t="inlineStr">
        <is>
          <t>CASP_PR_517_v1</t>
        </is>
      </c>
      <c r="B518" s="39" t="inlineStr">
        <is>
          <t>Amount due from payment service providers or intermediaries</t>
        </is>
      </c>
      <c r="C518" s="39" t="inlineStr">
        <is>
          <t>Enter Amount due from payment service providers or intermediaries in RoW</t>
        </is>
      </c>
      <c r="D518" s="39" t="inlineStr">
        <is>
          <t>Current Assets</t>
        </is>
      </c>
      <c r="E518" s="39" t="inlineStr">
        <is>
          <t>Prudential</t>
        </is>
      </c>
      <c r="F518" s="39" t="b">
        <v>1</v>
      </c>
      <c r="G518" s="39" t="inlineStr"/>
      <c r="H518" s="39" t="inlineStr">
        <is>
          <t>Always applicable</t>
        </is>
      </c>
      <c r="I518" s="39" t="inlineStr">
        <is>
          <t>Required</t>
        </is>
      </c>
      <c r="J518" s="39" t="inlineStr">
        <is>
          <t>array</t>
        </is>
      </c>
      <c r="K518" s="39" t="inlineStr">
        <is>
          <t>number</t>
        </is>
      </c>
      <c r="L518" s="39" t="inlineStr">
        <is>
          <t>currency</t>
        </is>
      </c>
      <c r="M518" s="39" t="inlineStr"/>
      <c r="N518" s="39" t="inlineStr">
        <is>
          <t>6177.516129032258</t>
        </is>
      </c>
      <c r="O518" s="39" t="inlineStr">
        <is>
          <t>0</t>
        </is>
      </c>
      <c r="P518" s="39" t="inlineStr"/>
      <c r="Q518" s="39" t="inlineStr">
        <is>
          <t>1</t>
        </is>
      </c>
      <c r="R518" s="39" t="inlineStr">
        <is>
          <t>1</t>
        </is>
      </c>
      <c r="S518" s="39" t="inlineStr"/>
      <c r="T518" s="39" t="inlineStr"/>
      <c r="U518" s="39" t="inlineStr"/>
    </row>
    <row r="519">
      <c r="A519" s="26" t="inlineStr">
        <is>
          <t>CASP_PR_518_v1</t>
        </is>
      </c>
      <c r="B519" s="40" t="inlineStr">
        <is>
          <t>Collateral deposits or reserves held with payment service providers or intermediaries</t>
        </is>
      </c>
      <c r="C519" s="40" t="inlineStr">
        <is>
          <t>Enter Collateral deposits or reserves held with payment service providers or intermediaries in Malta</t>
        </is>
      </c>
      <c r="D519" s="40" t="inlineStr">
        <is>
          <t>Current Assets</t>
        </is>
      </c>
      <c r="E519" s="40" t="inlineStr">
        <is>
          <t>Prudential</t>
        </is>
      </c>
      <c r="F519" s="40" t="b">
        <v>1</v>
      </c>
      <c r="G519" s="40" t="inlineStr"/>
      <c r="H519" s="40" t="inlineStr">
        <is>
          <t>Always applicable</t>
        </is>
      </c>
      <c r="I519" s="40" t="inlineStr">
        <is>
          <t>Required</t>
        </is>
      </c>
      <c r="J519" s="40" t="inlineStr">
        <is>
          <t>array</t>
        </is>
      </c>
      <c r="K519" s="40" t="inlineStr">
        <is>
          <t>number</t>
        </is>
      </c>
      <c r="L519" s="40" t="inlineStr">
        <is>
          <t>currency</t>
        </is>
      </c>
      <c r="M519" s="40" t="inlineStr"/>
      <c r="N519" s="40" t="inlineStr">
        <is>
          <t>7709.8387096774195</t>
        </is>
      </c>
      <c r="O519" s="40" t="inlineStr">
        <is>
          <t>0</t>
        </is>
      </c>
      <c r="P519" s="40" t="inlineStr"/>
      <c r="Q519" s="40" t="inlineStr">
        <is>
          <t>1</t>
        </is>
      </c>
      <c r="R519" s="40" t="inlineStr">
        <is>
          <t>1</t>
        </is>
      </c>
      <c r="S519" s="40" t="inlineStr"/>
      <c r="T519" s="40" t="inlineStr"/>
      <c r="U519" s="40" t="inlineStr"/>
    </row>
    <row r="520">
      <c r="A520" s="38" t="inlineStr">
        <is>
          <t>CASP_PR_519_v1</t>
        </is>
      </c>
      <c r="B520" s="39" t="inlineStr">
        <is>
          <t>Collateral deposits or reserves held with payment service providers or intermediaries</t>
        </is>
      </c>
      <c r="C520" s="39" t="inlineStr">
        <is>
          <t>Enter Collateral deposits or reserves held with payment service providers or intermediaries in EU/EEA</t>
        </is>
      </c>
      <c r="D520" s="39" t="inlineStr">
        <is>
          <t>Current Assets</t>
        </is>
      </c>
      <c r="E520" s="39" t="inlineStr">
        <is>
          <t>Prudential</t>
        </is>
      </c>
      <c r="F520" s="39" t="b">
        <v>1</v>
      </c>
      <c r="G520" s="39" t="inlineStr"/>
      <c r="H520" s="39" t="inlineStr">
        <is>
          <t>Always applicable</t>
        </is>
      </c>
      <c r="I520" s="39" t="inlineStr">
        <is>
          <t>Required</t>
        </is>
      </c>
      <c r="J520" s="39" t="inlineStr">
        <is>
          <t>array</t>
        </is>
      </c>
      <c r="K520" s="39" t="inlineStr">
        <is>
          <t>number</t>
        </is>
      </c>
      <c r="L520" s="39" t="inlineStr">
        <is>
          <t>currency</t>
        </is>
      </c>
      <c r="M520" s="39" t="inlineStr"/>
      <c r="N520" s="39" t="inlineStr">
        <is>
          <t>5768.1612903225805</t>
        </is>
      </c>
      <c r="O520" s="39" t="inlineStr">
        <is>
          <t>0</t>
        </is>
      </c>
      <c r="P520" s="39" t="inlineStr"/>
      <c r="Q520" s="39" t="inlineStr">
        <is>
          <t>1</t>
        </is>
      </c>
      <c r="R520" s="39" t="inlineStr">
        <is>
          <t>1</t>
        </is>
      </c>
      <c r="S520" s="39" t="inlineStr"/>
      <c r="T520" s="39" t="inlineStr"/>
      <c r="U520" s="39" t="inlineStr"/>
    </row>
    <row r="521">
      <c r="A521" s="26" t="inlineStr">
        <is>
          <t>CASP_PR_520_v1</t>
        </is>
      </c>
      <c r="B521" s="40" t="inlineStr">
        <is>
          <t>Collateral deposits or reserves held with payment service providers or intermediaries</t>
        </is>
      </c>
      <c r="C521" s="40" t="inlineStr">
        <is>
          <t>Enter Collateral deposits or reserves held with payment service providers or intermediaries in RoW</t>
        </is>
      </c>
      <c r="D521" s="40" t="inlineStr">
        <is>
          <t>Current Assets</t>
        </is>
      </c>
      <c r="E521" s="40" t="inlineStr">
        <is>
          <t>Prudential</t>
        </is>
      </c>
      <c r="F521" s="40" t="b">
        <v>1</v>
      </c>
      <c r="G521" s="40" t="inlineStr"/>
      <c r="H521" s="40" t="inlineStr">
        <is>
          <t>Always applicable</t>
        </is>
      </c>
      <c r="I521" s="40" t="inlineStr">
        <is>
          <t>Required</t>
        </is>
      </c>
      <c r="J521" s="40" t="inlineStr">
        <is>
          <t>array</t>
        </is>
      </c>
      <c r="K521" s="40" t="inlineStr">
        <is>
          <t>number</t>
        </is>
      </c>
      <c r="L521" s="40" t="inlineStr">
        <is>
          <t>currency</t>
        </is>
      </c>
      <c r="M521" s="40" t="inlineStr"/>
      <c r="N521" s="40" t="inlineStr">
        <is>
          <t>4998.4838709677415</t>
        </is>
      </c>
      <c r="O521" s="40" t="inlineStr">
        <is>
          <t>0</t>
        </is>
      </c>
      <c r="P521" s="40" t="inlineStr"/>
      <c r="Q521" s="40" t="inlineStr">
        <is>
          <t>1</t>
        </is>
      </c>
      <c r="R521" s="40" t="inlineStr">
        <is>
          <t>1</t>
        </is>
      </c>
      <c r="S521" s="40" t="inlineStr"/>
      <c r="T521" s="40" t="inlineStr"/>
      <c r="U521" s="40" t="inlineStr"/>
    </row>
    <row r="522">
      <c r="A522" s="38" t="inlineStr">
        <is>
          <t>CASP_PR_521_v1</t>
        </is>
      </c>
      <c r="B522" s="39" t="inlineStr">
        <is>
          <t>Advance payments to clients</t>
        </is>
      </c>
      <c r="C522" s="39" t="inlineStr">
        <is>
          <t>Enter Advance payments to clients in Malta</t>
        </is>
      </c>
      <c r="D522" s="39" t="inlineStr">
        <is>
          <t>Current Assets</t>
        </is>
      </c>
      <c r="E522" s="39" t="inlineStr">
        <is>
          <t>Prudential</t>
        </is>
      </c>
      <c r="F522" s="39" t="b">
        <v>1</v>
      </c>
      <c r="G522" s="39" t="inlineStr"/>
      <c r="H522" s="39" t="inlineStr">
        <is>
          <t>Always applicable</t>
        </is>
      </c>
      <c r="I522" s="39" t="inlineStr">
        <is>
          <t>Required</t>
        </is>
      </c>
      <c r="J522" s="39" t="inlineStr">
        <is>
          <t>array</t>
        </is>
      </c>
      <c r="K522" s="39" t="inlineStr">
        <is>
          <t>number</t>
        </is>
      </c>
      <c r="L522" s="39" t="inlineStr">
        <is>
          <t>currency</t>
        </is>
      </c>
      <c r="M522" s="39" t="inlineStr"/>
      <c r="N522" s="39" t="inlineStr">
        <is>
          <t>6660.806451612903</t>
        </is>
      </c>
      <c r="O522" s="39" t="inlineStr">
        <is>
          <t>0</t>
        </is>
      </c>
      <c r="P522" s="39" t="inlineStr"/>
      <c r="Q522" s="39" t="inlineStr">
        <is>
          <t>1</t>
        </is>
      </c>
      <c r="R522" s="39" t="inlineStr">
        <is>
          <t>1</t>
        </is>
      </c>
      <c r="S522" s="39" t="inlineStr"/>
      <c r="T522" s="39" t="inlineStr"/>
      <c r="U522" s="39" t="inlineStr"/>
    </row>
    <row r="523">
      <c r="A523" s="26" t="inlineStr">
        <is>
          <t>CASP_PR_522_v1</t>
        </is>
      </c>
      <c r="B523" s="40" t="inlineStr">
        <is>
          <t>Advance payments to clients</t>
        </is>
      </c>
      <c r="C523" s="40" t="inlineStr">
        <is>
          <t>Enter Advance payments to clients in EU/EEA</t>
        </is>
      </c>
      <c r="D523" s="40" t="inlineStr">
        <is>
          <t>Current Assets</t>
        </is>
      </c>
      <c r="E523" s="40" t="inlineStr">
        <is>
          <t>Prudential</t>
        </is>
      </c>
      <c r="F523" s="40" t="b">
        <v>1</v>
      </c>
      <c r="G523" s="40" t="inlineStr"/>
      <c r="H523" s="40" t="inlineStr">
        <is>
          <t>Always applicable</t>
        </is>
      </c>
      <c r="I523" s="40" t="inlineStr">
        <is>
          <t>Required</t>
        </is>
      </c>
      <c r="J523" s="40" t="inlineStr">
        <is>
          <t>array</t>
        </is>
      </c>
      <c r="K523" s="40" t="inlineStr">
        <is>
          <t>number</t>
        </is>
      </c>
      <c r="L523" s="40" t="inlineStr">
        <is>
          <t>currency</t>
        </is>
      </c>
      <c r="M523" s="40" t="inlineStr"/>
      <c r="N523" s="40" t="inlineStr">
        <is>
          <t>4887.129032258064</t>
        </is>
      </c>
      <c r="O523" s="40" t="inlineStr">
        <is>
          <t>0</t>
        </is>
      </c>
      <c r="P523" s="40" t="inlineStr"/>
      <c r="Q523" s="40" t="inlineStr">
        <is>
          <t>1</t>
        </is>
      </c>
      <c r="R523" s="40" t="inlineStr">
        <is>
          <t>1</t>
        </is>
      </c>
      <c r="S523" s="40" t="inlineStr"/>
      <c r="T523" s="40" t="inlineStr"/>
      <c r="U523" s="40" t="inlineStr"/>
    </row>
    <row r="524">
      <c r="A524" s="38" t="inlineStr">
        <is>
          <t>CASP_PR_523_v1</t>
        </is>
      </c>
      <c r="B524" s="39" t="inlineStr">
        <is>
          <t>Advance payments to clients</t>
        </is>
      </c>
      <c r="C524" s="39" t="inlineStr">
        <is>
          <t>Enter Advance payments to clients in RoW</t>
        </is>
      </c>
      <c r="D524" s="39" t="inlineStr">
        <is>
          <t>Current Assets</t>
        </is>
      </c>
      <c r="E524" s="39" t="inlineStr">
        <is>
          <t>Prudential</t>
        </is>
      </c>
      <c r="F524" s="39" t="b">
        <v>1</v>
      </c>
      <c r="G524" s="39" t="inlineStr"/>
      <c r="H524" s="39" t="inlineStr">
        <is>
          <t>Always applicable</t>
        </is>
      </c>
      <c r="I524" s="39" t="inlineStr">
        <is>
          <t>Required</t>
        </is>
      </c>
      <c r="J524" s="39" t="inlineStr">
        <is>
          <t>array</t>
        </is>
      </c>
      <c r="K524" s="39" t="inlineStr">
        <is>
          <t>number</t>
        </is>
      </c>
      <c r="L524" s="39" t="inlineStr">
        <is>
          <t>currency</t>
        </is>
      </c>
      <c r="M524" s="39" t="inlineStr"/>
      <c r="N524" s="39" t="inlineStr">
        <is>
          <t>5145.451612903225</t>
        </is>
      </c>
      <c r="O524" s="39" t="inlineStr">
        <is>
          <t>0</t>
        </is>
      </c>
      <c r="P524" s="39" t="inlineStr"/>
      <c r="Q524" s="39" t="inlineStr">
        <is>
          <t>1</t>
        </is>
      </c>
      <c r="R524" s="39" t="inlineStr">
        <is>
          <t>1</t>
        </is>
      </c>
      <c r="S524" s="39" t="inlineStr"/>
      <c r="T524" s="39" t="inlineStr"/>
      <c r="U524" s="39" t="inlineStr"/>
    </row>
    <row r="525">
      <c r="A525" s="26" t="inlineStr">
        <is>
          <t>CASP_PR_524_v1</t>
        </is>
      </c>
      <c r="B525" s="40" t="inlineStr">
        <is>
          <t>Amounts due from group entities</t>
        </is>
      </c>
      <c r="C525" s="40" t="inlineStr">
        <is>
          <t>Enter Amounts due from group entities in Malta</t>
        </is>
      </c>
      <c r="D525" s="40" t="inlineStr">
        <is>
          <t>Current Assets</t>
        </is>
      </c>
      <c r="E525" s="40" t="inlineStr">
        <is>
          <t>Prudential</t>
        </is>
      </c>
      <c r="F525" s="40" t="b">
        <v>1</v>
      </c>
      <c r="G525" s="40" t="inlineStr"/>
      <c r="H525" s="40" t="inlineStr">
        <is>
          <t>Always applicable</t>
        </is>
      </c>
      <c r="I525" s="40" t="inlineStr">
        <is>
          <t>Required</t>
        </is>
      </c>
      <c r="J525" s="40" t="inlineStr">
        <is>
          <t>array</t>
        </is>
      </c>
      <c r="K525" s="40" t="inlineStr">
        <is>
          <t>number</t>
        </is>
      </c>
      <c r="L525" s="40" t="inlineStr">
        <is>
          <t>currency</t>
        </is>
      </c>
      <c r="M525" s="40" t="inlineStr"/>
      <c r="N525" s="40" t="inlineStr">
        <is>
          <t>554.7741935483871</t>
        </is>
      </c>
      <c r="O525" s="40" t="inlineStr">
        <is>
          <t>0</t>
        </is>
      </c>
      <c r="P525" s="40" t="inlineStr"/>
      <c r="Q525" s="40" t="inlineStr">
        <is>
          <t>1</t>
        </is>
      </c>
      <c r="R525" s="40" t="inlineStr">
        <is>
          <t>1</t>
        </is>
      </c>
      <c r="S525" s="40" t="inlineStr"/>
      <c r="T525" s="40" t="inlineStr"/>
      <c r="U525" s="40" t="inlineStr"/>
    </row>
    <row r="526">
      <c r="A526" s="38" t="inlineStr">
        <is>
          <t>CASP_PR_525_v1</t>
        </is>
      </c>
      <c r="B526" s="39" t="inlineStr">
        <is>
          <t>Amounts due from group entities</t>
        </is>
      </c>
      <c r="C526" s="39" t="inlineStr">
        <is>
          <t>Enter Amounts due from group entities in EU/EEA</t>
        </is>
      </c>
      <c r="D526" s="39" t="inlineStr">
        <is>
          <t>Current Assets</t>
        </is>
      </c>
      <c r="E526" s="39" t="inlineStr">
        <is>
          <t>Prudential</t>
        </is>
      </c>
      <c r="F526" s="39" t="b">
        <v>1</v>
      </c>
      <c r="G526" s="39" t="inlineStr"/>
      <c r="H526" s="39" t="inlineStr">
        <is>
          <t>Always applicable</t>
        </is>
      </c>
      <c r="I526" s="39" t="inlineStr">
        <is>
          <t>Required</t>
        </is>
      </c>
      <c r="J526" s="39" t="inlineStr">
        <is>
          <t>array</t>
        </is>
      </c>
      <c r="K526" s="39" t="inlineStr">
        <is>
          <t>number</t>
        </is>
      </c>
      <c r="L526" s="39" t="inlineStr">
        <is>
          <t>currency</t>
        </is>
      </c>
      <c r="M526" s="39" t="inlineStr"/>
      <c r="N526" s="39" t="inlineStr">
        <is>
          <t>9589.09677419355</t>
        </is>
      </c>
      <c r="O526" s="39" t="inlineStr">
        <is>
          <t>0</t>
        </is>
      </c>
      <c r="P526" s="39" t="inlineStr"/>
      <c r="Q526" s="39" t="inlineStr">
        <is>
          <t>1</t>
        </is>
      </c>
      <c r="R526" s="39" t="inlineStr">
        <is>
          <t>1</t>
        </is>
      </c>
      <c r="S526" s="39" t="inlineStr"/>
      <c r="T526" s="39" t="inlineStr"/>
      <c r="U526" s="39" t="inlineStr"/>
    </row>
    <row r="527">
      <c r="A527" s="26" t="inlineStr">
        <is>
          <t>CASP_PR_526_v1</t>
        </is>
      </c>
      <c r="B527" s="40" t="inlineStr">
        <is>
          <t>Amounts due from group entities</t>
        </is>
      </c>
      <c r="C527" s="40" t="inlineStr">
        <is>
          <t>Enter Amounts due from group entities in RoW</t>
        </is>
      </c>
      <c r="D527" s="40" t="inlineStr">
        <is>
          <t>Current Assets</t>
        </is>
      </c>
      <c r="E527" s="40" t="inlineStr">
        <is>
          <t>Prudential</t>
        </is>
      </c>
      <c r="F527" s="40" t="b">
        <v>1</v>
      </c>
      <c r="G527" s="40" t="inlineStr"/>
      <c r="H527" s="40" t="inlineStr">
        <is>
          <t>Always applicable</t>
        </is>
      </c>
      <c r="I527" s="40" t="inlineStr">
        <is>
          <t>Required</t>
        </is>
      </c>
      <c r="J527" s="40" t="inlineStr">
        <is>
          <t>array</t>
        </is>
      </c>
      <c r="K527" s="40" t="inlineStr">
        <is>
          <t>number</t>
        </is>
      </c>
      <c r="L527" s="40" t="inlineStr">
        <is>
          <t>currency</t>
        </is>
      </c>
      <c r="M527" s="40" t="inlineStr"/>
      <c r="N527" s="40" t="inlineStr">
        <is>
          <t>928.4193548387096</t>
        </is>
      </c>
      <c r="O527" s="40" t="inlineStr">
        <is>
          <t>0</t>
        </is>
      </c>
      <c r="P527" s="40" t="inlineStr"/>
      <c r="Q527" s="40" t="inlineStr">
        <is>
          <t>1</t>
        </is>
      </c>
      <c r="R527" s="40" t="inlineStr">
        <is>
          <t>1</t>
        </is>
      </c>
      <c r="S527" s="40" t="inlineStr"/>
      <c r="T527" s="40" t="inlineStr"/>
      <c r="U527" s="40" t="inlineStr"/>
    </row>
    <row r="528">
      <c r="A528" s="38" t="inlineStr">
        <is>
          <t>CASP_PR_527_v1</t>
        </is>
      </c>
      <c r="B528" s="39" t="inlineStr">
        <is>
          <t>Details on amounts due from group entities</t>
        </is>
      </c>
      <c r="C528" s="39" t="inlineStr">
        <is>
          <t>Enter Details on amounts due from group entities</t>
        </is>
      </c>
      <c r="D528" s="39" t="inlineStr">
        <is>
          <t>Current Assets</t>
        </is>
      </c>
      <c r="E528" s="39" t="inlineStr">
        <is>
          <t>Prudential</t>
        </is>
      </c>
      <c r="F528" s="39" t="b">
        <v>0</v>
      </c>
      <c r="G528" s="39" t="inlineStr">
        <is>
          <t>SUM(CASP_PR_524, CASP_PR_525, CASP_PR_526) &gt; 0</t>
        </is>
      </c>
      <c r="H528" s="39" t="inlineStr">
        <is>
          <t>The total of “Amounts due from group entities” (CASP_PR_524), “Amounts due from group entities” (CASP_PR_525), “Amounts due from group entities” (CASP_PR_526) is greater than 0</t>
        </is>
      </c>
      <c r="I528" s="39" t="inlineStr">
        <is>
          <t>Conditional</t>
        </is>
      </c>
      <c r="J528" s="39" t="inlineStr">
        <is>
          <t>string</t>
        </is>
      </c>
      <c r="K528" s="39" t="inlineStr"/>
      <c r="L528" s="39" t="inlineStr"/>
      <c r="M528" s="39" t="inlineStr"/>
      <c r="N528" s="39" t="inlineStr">
        <is>
          <t>This is a result of miscellaneous operational items not arising in the ordinary course of business activities</t>
        </is>
      </c>
      <c r="O528" s="39" t="inlineStr"/>
      <c r="P528" s="39" t="inlineStr"/>
      <c r="Q528" s="39" t="inlineStr"/>
      <c r="R528" s="39" t="inlineStr"/>
      <c r="S528" s="39" t="inlineStr"/>
      <c r="T528" s="39" t="inlineStr"/>
      <c r="U528" s="39" t="inlineStr"/>
    </row>
    <row r="529">
      <c r="A529" s="26" t="inlineStr">
        <is>
          <t>CASP_PR_528_v1</t>
        </is>
      </c>
      <c r="B529" s="40" t="inlineStr">
        <is>
          <t>Amounts due from third parties</t>
        </is>
      </c>
      <c r="C529" s="40" t="inlineStr">
        <is>
          <t>Enter Amounts due from third parties in Malta</t>
        </is>
      </c>
      <c r="D529" s="40" t="inlineStr">
        <is>
          <t>Current Assets</t>
        </is>
      </c>
      <c r="E529" s="40" t="inlineStr">
        <is>
          <t>Prudential</t>
        </is>
      </c>
      <c r="F529" s="40" t="b">
        <v>1</v>
      </c>
      <c r="G529" s="40" t="inlineStr"/>
      <c r="H529" s="40" t="inlineStr">
        <is>
          <t>Always applicable</t>
        </is>
      </c>
      <c r="I529" s="40" t="inlineStr">
        <is>
          <t>Required</t>
        </is>
      </c>
      <c r="J529" s="40" t="inlineStr">
        <is>
          <t>array</t>
        </is>
      </c>
      <c r="K529" s="40" t="inlineStr">
        <is>
          <t>number</t>
        </is>
      </c>
      <c r="L529" s="40" t="inlineStr">
        <is>
          <t>currency</t>
        </is>
      </c>
      <c r="M529" s="40" t="inlineStr"/>
      <c r="N529" s="40" t="inlineStr">
        <is>
          <t>8969.064516129032</t>
        </is>
      </c>
      <c r="O529" s="40" t="inlineStr">
        <is>
          <t>0</t>
        </is>
      </c>
      <c r="P529" s="40" t="inlineStr"/>
      <c r="Q529" s="40" t="inlineStr">
        <is>
          <t>1</t>
        </is>
      </c>
      <c r="R529" s="40" t="inlineStr">
        <is>
          <t>1</t>
        </is>
      </c>
      <c r="S529" s="40" t="inlineStr"/>
      <c r="T529" s="40" t="inlineStr"/>
      <c r="U529" s="40" t="inlineStr"/>
    </row>
    <row r="530">
      <c r="A530" s="38" t="inlineStr">
        <is>
          <t>CASP_PR_529_v1</t>
        </is>
      </c>
      <c r="B530" s="39" t="inlineStr">
        <is>
          <t>Amounts due from third parties</t>
        </is>
      </c>
      <c r="C530" s="39" t="inlineStr">
        <is>
          <t>Enter Amounts due from third parties in EU/EEA</t>
        </is>
      </c>
      <c r="D530" s="39" t="inlineStr">
        <is>
          <t>Current Assets</t>
        </is>
      </c>
      <c r="E530" s="39" t="inlineStr">
        <is>
          <t>Prudential</t>
        </is>
      </c>
      <c r="F530" s="39" t="b">
        <v>1</v>
      </c>
      <c r="G530" s="39" t="inlineStr"/>
      <c r="H530" s="39" t="inlineStr">
        <is>
          <t>Always applicable</t>
        </is>
      </c>
      <c r="I530" s="39" t="inlineStr">
        <is>
          <t>Required</t>
        </is>
      </c>
      <c r="J530" s="39" t="inlineStr">
        <is>
          <t>array</t>
        </is>
      </c>
      <c r="K530" s="39" t="inlineStr">
        <is>
          <t>number</t>
        </is>
      </c>
      <c r="L530" s="39" t="inlineStr">
        <is>
          <t>currency</t>
        </is>
      </c>
      <c r="M530" s="39" t="inlineStr"/>
      <c r="N530" s="39" t="inlineStr">
        <is>
          <t>6059.387096774193</t>
        </is>
      </c>
      <c r="O530" s="39" t="inlineStr">
        <is>
          <t>0</t>
        </is>
      </c>
      <c r="P530" s="39" t="inlineStr"/>
      <c r="Q530" s="39" t="inlineStr">
        <is>
          <t>1</t>
        </is>
      </c>
      <c r="R530" s="39" t="inlineStr">
        <is>
          <t>1</t>
        </is>
      </c>
      <c r="S530" s="39" t="inlineStr"/>
      <c r="T530" s="39" t="inlineStr"/>
      <c r="U530" s="39" t="inlineStr"/>
    </row>
    <row r="531">
      <c r="A531" s="26" t="inlineStr">
        <is>
          <t>CASP_PR_530_v1</t>
        </is>
      </c>
      <c r="B531" s="40" t="inlineStr">
        <is>
          <t>Amounts due from third parties</t>
        </is>
      </c>
      <c r="C531" s="40" t="inlineStr">
        <is>
          <t>Enter Amounts due from third parties in RoW</t>
        </is>
      </c>
      <c r="D531" s="40" t="inlineStr">
        <is>
          <t>Current Assets</t>
        </is>
      </c>
      <c r="E531" s="40" t="inlineStr">
        <is>
          <t>Prudential</t>
        </is>
      </c>
      <c r="F531" s="40" t="b">
        <v>1</v>
      </c>
      <c r="G531" s="40" t="inlineStr"/>
      <c r="H531" s="40" t="inlineStr">
        <is>
          <t>Always applicable</t>
        </is>
      </c>
      <c r="I531" s="40" t="inlineStr">
        <is>
          <t>Required</t>
        </is>
      </c>
      <c r="J531" s="40" t="inlineStr">
        <is>
          <t>array</t>
        </is>
      </c>
      <c r="K531" s="40" t="inlineStr">
        <is>
          <t>number</t>
        </is>
      </c>
      <c r="L531" s="40" t="inlineStr">
        <is>
          <t>currency</t>
        </is>
      </c>
      <c r="M531" s="40" t="inlineStr"/>
      <c r="N531" s="40" t="inlineStr">
        <is>
          <t>2837.7096774193546</t>
        </is>
      </c>
      <c r="O531" s="40" t="inlineStr">
        <is>
          <t>0</t>
        </is>
      </c>
      <c r="P531" s="40" t="inlineStr"/>
      <c r="Q531" s="40" t="inlineStr">
        <is>
          <t>1</t>
        </is>
      </c>
      <c r="R531" s="40" t="inlineStr">
        <is>
          <t>1</t>
        </is>
      </c>
      <c r="S531" s="40" t="inlineStr"/>
      <c r="T531" s="40" t="inlineStr"/>
      <c r="U531" s="40" t="inlineStr"/>
    </row>
    <row r="532">
      <c r="A532" s="38" t="inlineStr">
        <is>
          <t>CASP_PR_531_v1</t>
        </is>
      </c>
      <c r="B532" s="39" t="inlineStr">
        <is>
          <t>Details on Amounts due from third parties</t>
        </is>
      </c>
      <c r="C532" s="39" t="inlineStr">
        <is>
          <t>Enter Details on Amounts due from third parties</t>
        </is>
      </c>
      <c r="D532" s="39" t="inlineStr">
        <is>
          <t>Current Assets</t>
        </is>
      </c>
      <c r="E532" s="39" t="inlineStr">
        <is>
          <t>Prudential</t>
        </is>
      </c>
      <c r="F532" s="39" t="b">
        <v>0</v>
      </c>
      <c r="G532" s="39" t="inlineStr">
        <is>
          <t>SUM(CASP_PR_528, CASP_PR_529, CASP_PR_530) &gt; 0</t>
        </is>
      </c>
      <c r="H532" s="39" t="inlineStr">
        <is>
          <t>The total of “Amounts due from third parties” (CASP_PR_528), “Amounts due from third parties” (CASP_PR_529), “Amounts due from third parties” (CASP_PR_530) is greater than 0</t>
        </is>
      </c>
      <c r="I532" s="39" t="inlineStr">
        <is>
          <t>Conditional</t>
        </is>
      </c>
      <c r="J532" s="39" t="inlineStr">
        <is>
          <t>string</t>
        </is>
      </c>
      <c r="K532" s="39" t="inlineStr"/>
      <c r="L532" s="39" t="inlineStr"/>
      <c r="M532" s="39" t="inlineStr"/>
      <c r="N532" s="39" t="inlineStr">
        <is>
          <t>This is a result of miscellaneous operational items not arising in the ordinary course of business activities</t>
        </is>
      </c>
      <c r="O532" s="39" t="inlineStr"/>
      <c r="P532" s="39" t="inlineStr"/>
      <c r="Q532" s="39" t="inlineStr"/>
      <c r="R532" s="39" t="inlineStr"/>
      <c r="S532" s="39" t="inlineStr"/>
      <c r="T532" s="39" t="inlineStr"/>
      <c r="U532" s="39" t="inlineStr"/>
    </row>
    <row r="533">
      <c r="A533" s="26" t="inlineStr">
        <is>
          <t>CASP_PR_532_v1</t>
        </is>
      </c>
      <c r="B533" s="40" t="inlineStr">
        <is>
          <t>Prepayments</t>
        </is>
      </c>
      <c r="C533" s="40" t="inlineStr">
        <is>
          <t>Enter Prepayments in Malta</t>
        </is>
      </c>
      <c r="D533" s="40" t="inlineStr">
        <is>
          <t>Current Assets</t>
        </is>
      </c>
      <c r="E533" s="40" t="inlineStr">
        <is>
          <t>Prudential</t>
        </is>
      </c>
      <c r="F533" s="40" t="b">
        <v>1</v>
      </c>
      <c r="G533" s="40" t="inlineStr"/>
      <c r="H533" s="40" t="inlineStr">
        <is>
          <t>Always applicable</t>
        </is>
      </c>
      <c r="I533" s="40" t="inlineStr">
        <is>
          <t>Required</t>
        </is>
      </c>
      <c r="J533" s="40" t="inlineStr">
        <is>
          <t>array</t>
        </is>
      </c>
      <c r="K533" s="40" t="inlineStr">
        <is>
          <t>number</t>
        </is>
      </c>
      <c r="L533" s="40" t="inlineStr">
        <is>
          <t>currency</t>
        </is>
      </c>
      <c r="M533" s="40" t="inlineStr"/>
      <c r="N533" s="40" t="inlineStr">
        <is>
          <t>5674.354838709677</t>
        </is>
      </c>
      <c r="O533" s="40" t="inlineStr">
        <is>
          <t>0</t>
        </is>
      </c>
      <c r="P533" s="40" t="inlineStr"/>
      <c r="Q533" s="40" t="inlineStr">
        <is>
          <t>1</t>
        </is>
      </c>
      <c r="R533" s="40" t="inlineStr">
        <is>
          <t>1</t>
        </is>
      </c>
      <c r="S533" s="40" t="inlineStr"/>
      <c r="T533" s="40" t="inlineStr"/>
      <c r="U533" s="40" t="inlineStr"/>
    </row>
    <row r="534">
      <c r="A534" s="38" t="inlineStr">
        <is>
          <t>CASP_PR_533_v1</t>
        </is>
      </c>
      <c r="B534" s="39" t="inlineStr">
        <is>
          <t>Prepayments</t>
        </is>
      </c>
      <c r="C534" s="39" t="inlineStr">
        <is>
          <t>Enter Prepayments in EU/EEA</t>
        </is>
      </c>
      <c r="D534" s="39" t="inlineStr">
        <is>
          <t>Current Assets</t>
        </is>
      </c>
      <c r="E534" s="39" t="inlineStr">
        <is>
          <t>Prudential</t>
        </is>
      </c>
      <c r="F534" s="39" t="b">
        <v>1</v>
      </c>
      <c r="G534" s="39" t="inlineStr"/>
      <c r="H534" s="39" t="inlineStr">
        <is>
          <t>Always applicable</t>
        </is>
      </c>
      <c r="I534" s="39" t="inlineStr">
        <is>
          <t>Required</t>
        </is>
      </c>
      <c r="J534" s="39" t="inlineStr">
        <is>
          <t>array</t>
        </is>
      </c>
      <c r="K534" s="39" t="inlineStr">
        <is>
          <t>number</t>
        </is>
      </c>
      <c r="L534" s="39" t="inlineStr">
        <is>
          <t>currency</t>
        </is>
      </c>
      <c r="M534" s="39" t="inlineStr"/>
      <c r="N534" s="39" t="inlineStr">
        <is>
          <t>9007.677419354839</t>
        </is>
      </c>
      <c r="O534" s="39" t="inlineStr">
        <is>
          <t>0</t>
        </is>
      </c>
      <c r="P534" s="39" t="inlineStr"/>
      <c r="Q534" s="39" t="inlineStr">
        <is>
          <t>1</t>
        </is>
      </c>
      <c r="R534" s="39" t="inlineStr">
        <is>
          <t>1</t>
        </is>
      </c>
      <c r="S534" s="39" t="inlineStr"/>
      <c r="T534" s="39" t="inlineStr"/>
      <c r="U534" s="39" t="inlineStr"/>
    </row>
    <row r="535">
      <c r="A535" s="26" t="inlineStr">
        <is>
          <t>CASP_PR_534_v1</t>
        </is>
      </c>
      <c r="B535" s="40" t="inlineStr">
        <is>
          <t>Prepayments</t>
        </is>
      </c>
      <c r="C535" s="40" t="inlineStr">
        <is>
          <t>Enter Prepayments in RoW</t>
        </is>
      </c>
      <c r="D535" s="40" t="inlineStr">
        <is>
          <t>Current Assets</t>
        </is>
      </c>
      <c r="E535" s="40" t="inlineStr">
        <is>
          <t>Prudential</t>
        </is>
      </c>
      <c r="F535" s="40" t="b">
        <v>1</v>
      </c>
      <c r="G535" s="40" t="inlineStr"/>
      <c r="H535" s="40" t="inlineStr">
        <is>
          <t>Always applicable</t>
        </is>
      </c>
      <c r="I535" s="40" t="inlineStr">
        <is>
          <t>Required</t>
        </is>
      </c>
      <c r="J535" s="40" t="inlineStr">
        <is>
          <t>array</t>
        </is>
      </c>
      <c r="K535" s="40" t="inlineStr">
        <is>
          <t>number</t>
        </is>
      </c>
      <c r="L535" s="40" t="inlineStr">
        <is>
          <t>currency</t>
        </is>
      </c>
      <c r="M535" s="40" t="inlineStr"/>
      <c r="N535" s="40" t="inlineStr">
        <is>
          <t>10136</t>
        </is>
      </c>
      <c r="O535" s="40" t="inlineStr">
        <is>
          <t>0</t>
        </is>
      </c>
      <c r="P535" s="40" t="inlineStr"/>
      <c r="Q535" s="40" t="inlineStr">
        <is>
          <t>1</t>
        </is>
      </c>
      <c r="R535" s="40" t="inlineStr">
        <is>
          <t>1</t>
        </is>
      </c>
      <c r="S535" s="40" t="inlineStr"/>
      <c r="T535" s="40" t="inlineStr"/>
      <c r="U535" s="40" t="inlineStr"/>
    </row>
    <row r="536">
      <c r="A536" s="38" t="inlineStr">
        <is>
          <t>CASP_PR_535_v1</t>
        </is>
      </c>
      <c r="B536" s="39" t="inlineStr">
        <is>
          <t>Accrued Income</t>
        </is>
      </c>
      <c r="C536" s="39" t="inlineStr">
        <is>
          <t>Enter Accrued Income in Malta</t>
        </is>
      </c>
      <c r="D536" s="39" t="inlineStr">
        <is>
          <t>Current Assets</t>
        </is>
      </c>
      <c r="E536" s="39" t="inlineStr">
        <is>
          <t>Prudential</t>
        </is>
      </c>
      <c r="F536" s="39" t="b">
        <v>1</v>
      </c>
      <c r="G536" s="39" t="inlineStr"/>
      <c r="H536" s="39" t="inlineStr">
        <is>
          <t>Always applicable</t>
        </is>
      </c>
      <c r="I536" s="39" t="inlineStr">
        <is>
          <t>Required</t>
        </is>
      </c>
      <c r="J536" s="39" t="inlineStr">
        <is>
          <t>array</t>
        </is>
      </c>
      <c r="K536" s="39" t="inlineStr">
        <is>
          <t>number</t>
        </is>
      </c>
      <c r="L536" s="39" t="inlineStr">
        <is>
          <t>currency</t>
        </is>
      </c>
      <c r="M536" s="39" t="inlineStr"/>
      <c r="N536" s="39" t="inlineStr">
        <is>
          <t>848.3225806451612</t>
        </is>
      </c>
      <c r="O536" s="39" t="inlineStr">
        <is>
          <t>0</t>
        </is>
      </c>
      <c r="P536" s="39" t="inlineStr"/>
      <c r="Q536" s="39" t="inlineStr">
        <is>
          <t>1</t>
        </is>
      </c>
      <c r="R536" s="39" t="inlineStr">
        <is>
          <t>1</t>
        </is>
      </c>
      <c r="S536" s="39" t="inlineStr"/>
      <c r="T536" s="39" t="inlineStr"/>
      <c r="U536" s="39" t="inlineStr"/>
    </row>
    <row r="537">
      <c r="A537" s="26" t="inlineStr">
        <is>
          <t>CASP_PR_536_v1</t>
        </is>
      </c>
      <c r="B537" s="40" t="inlineStr">
        <is>
          <t>Accrued Income</t>
        </is>
      </c>
      <c r="C537" s="40" t="inlineStr">
        <is>
          <t>Enter Accrued Income in EU/EEA</t>
        </is>
      </c>
      <c r="D537" s="40" t="inlineStr">
        <is>
          <t>Current Assets</t>
        </is>
      </c>
      <c r="E537" s="40" t="inlineStr">
        <is>
          <t>Prudential</t>
        </is>
      </c>
      <c r="F537" s="40" t="b">
        <v>1</v>
      </c>
      <c r="G537" s="40" t="inlineStr"/>
      <c r="H537" s="40" t="inlineStr">
        <is>
          <t>Always applicable</t>
        </is>
      </c>
      <c r="I537" s="40" t="inlineStr">
        <is>
          <t>Required</t>
        </is>
      </c>
      <c r="J537" s="40" t="inlineStr">
        <is>
          <t>array</t>
        </is>
      </c>
      <c r="K537" s="40" t="inlineStr">
        <is>
          <t>number</t>
        </is>
      </c>
      <c r="L537" s="40" t="inlineStr">
        <is>
          <t>currency</t>
        </is>
      </c>
      <c r="M537" s="40" t="inlineStr"/>
      <c r="N537" s="40" t="inlineStr">
        <is>
          <t>1680.6451612903224</t>
        </is>
      </c>
      <c r="O537" s="40" t="inlineStr">
        <is>
          <t>0</t>
        </is>
      </c>
      <c r="P537" s="40" t="inlineStr"/>
      <c r="Q537" s="40" t="inlineStr">
        <is>
          <t>1</t>
        </is>
      </c>
      <c r="R537" s="40" t="inlineStr">
        <is>
          <t>1</t>
        </is>
      </c>
      <c r="S537" s="40" t="inlineStr"/>
      <c r="T537" s="40" t="inlineStr"/>
      <c r="U537" s="40" t="inlineStr"/>
    </row>
    <row r="538">
      <c r="A538" s="38" t="inlineStr">
        <is>
          <t>CASP_PR_537_v1</t>
        </is>
      </c>
      <c r="B538" s="39" t="inlineStr">
        <is>
          <t>Accrued Income</t>
        </is>
      </c>
      <c r="C538" s="39" t="inlineStr">
        <is>
          <t>Enter Accrued Income in RoW</t>
        </is>
      </c>
      <c r="D538" s="39" t="inlineStr">
        <is>
          <t>Current Assets</t>
        </is>
      </c>
      <c r="E538" s="39" t="inlineStr">
        <is>
          <t>Prudential</t>
        </is>
      </c>
      <c r="F538" s="39" t="b">
        <v>1</v>
      </c>
      <c r="G538" s="39" t="inlineStr"/>
      <c r="H538" s="39" t="inlineStr">
        <is>
          <t>Always applicable</t>
        </is>
      </c>
      <c r="I538" s="39" t="inlineStr">
        <is>
          <t>Required</t>
        </is>
      </c>
      <c r="J538" s="39" t="inlineStr">
        <is>
          <t>array</t>
        </is>
      </c>
      <c r="K538" s="39" t="inlineStr">
        <is>
          <t>number</t>
        </is>
      </c>
      <c r="L538" s="39" t="inlineStr">
        <is>
          <t>currency</t>
        </is>
      </c>
      <c r="M538" s="39" t="inlineStr"/>
      <c r="N538" s="39" t="inlineStr">
        <is>
          <t>6155.967741935484</t>
        </is>
      </c>
      <c r="O538" s="39" t="inlineStr">
        <is>
          <t>0</t>
        </is>
      </c>
      <c r="P538" s="39" t="inlineStr"/>
      <c r="Q538" s="39" t="inlineStr">
        <is>
          <t>1</t>
        </is>
      </c>
      <c r="R538" s="39" t="inlineStr">
        <is>
          <t>1</t>
        </is>
      </c>
      <c r="S538" s="39" t="inlineStr"/>
      <c r="T538" s="39" t="inlineStr"/>
      <c r="U538" s="39" t="inlineStr"/>
    </row>
    <row r="539">
      <c r="A539" s="26" t="inlineStr">
        <is>
          <t>CASP_PR_538_v1</t>
        </is>
      </c>
      <c r="B539" s="40" t="inlineStr">
        <is>
          <t>Prepaid Tax</t>
        </is>
      </c>
      <c r="C539" s="40" t="inlineStr">
        <is>
          <t>Enter Prepaid Tax in Malta</t>
        </is>
      </c>
      <c r="D539" s="40" t="inlineStr">
        <is>
          <t>Current Assets</t>
        </is>
      </c>
      <c r="E539" s="40" t="inlineStr">
        <is>
          <t>Prudential</t>
        </is>
      </c>
      <c r="F539" s="40" t="b">
        <v>1</v>
      </c>
      <c r="G539" s="40" t="inlineStr"/>
      <c r="H539" s="40" t="inlineStr">
        <is>
          <t>Always applicable</t>
        </is>
      </c>
      <c r="I539" s="40" t="inlineStr">
        <is>
          <t>Required</t>
        </is>
      </c>
      <c r="J539" s="40" t="inlineStr">
        <is>
          <t>array</t>
        </is>
      </c>
      <c r="K539" s="40" t="inlineStr">
        <is>
          <t>number</t>
        </is>
      </c>
      <c r="L539" s="40" t="inlineStr">
        <is>
          <t>currency</t>
        </is>
      </c>
      <c r="M539" s="40" t="inlineStr"/>
      <c r="N539" s="40" t="inlineStr">
        <is>
          <t>2824.2903225806454</t>
        </is>
      </c>
      <c r="O539" s="40" t="inlineStr">
        <is>
          <t>0</t>
        </is>
      </c>
      <c r="P539" s="40" t="inlineStr"/>
      <c r="Q539" s="40" t="inlineStr">
        <is>
          <t>1</t>
        </is>
      </c>
      <c r="R539" s="40" t="inlineStr">
        <is>
          <t>1</t>
        </is>
      </c>
      <c r="S539" s="40" t="inlineStr"/>
      <c r="T539" s="40" t="inlineStr"/>
      <c r="U539" s="40" t="inlineStr"/>
    </row>
    <row r="540">
      <c r="A540" s="38" t="inlineStr">
        <is>
          <t>CASP_PR_539_v1</t>
        </is>
      </c>
      <c r="B540" s="39" t="inlineStr">
        <is>
          <t>Prepaid Tax</t>
        </is>
      </c>
      <c r="C540" s="39" t="inlineStr">
        <is>
          <t>Enter Prepaid Tax in EU/EEA</t>
        </is>
      </c>
      <c r="D540" s="39" t="inlineStr">
        <is>
          <t>Current Assets</t>
        </is>
      </c>
      <c r="E540" s="39" t="inlineStr">
        <is>
          <t>Prudential</t>
        </is>
      </c>
      <c r="F540" s="39" t="b">
        <v>1</v>
      </c>
      <c r="G540" s="39" t="inlineStr"/>
      <c r="H540" s="39" t="inlineStr">
        <is>
          <t>Always applicable</t>
        </is>
      </c>
      <c r="I540" s="39" t="inlineStr">
        <is>
          <t>Required</t>
        </is>
      </c>
      <c r="J540" s="39" t="inlineStr">
        <is>
          <t>array</t>
        </is>
      </c>
      <c r="K540" s="39" t="inlineStr">
        <is>
          <t>number</t>
        </is>
      </c>
      <c r="L540" s="39" t="inlineStr">
        <is>
          <t>currency</t>
        </is>
      </c>
      <c r="M540" s="39" t="inlineStr"/>
      <c r="N540" s="39" t="inlineStr">
        <is>
          <t>5960.612903225807</t>
        </is>
      </c>
      <c r="O540" s="39" t="inlineStr">
        <is>
          <t>0</t>
        </is>
      </c>
      <c r="P540" s="39" t="inlineStr"/>
      <c r="Q540" s="39" t="inlineStr">
        <is>
          <t>1</t>
        </is>
      </c>
      <c r="R540" s="39" t="inlineStr">
        <is>
          <t>1</t>
        </is>
      </c>
      <c r="S540" s="39" t="inlineStr"/>
      <c r="T540" s="39" t="inlineStr"/>
      <c r="U540" s="39" t="inlineStr"/>
    </row>
    <row r="541">
      <c r="A541" s="26" t="inlineStr">
        <is>
          <t>CASP_PR_540_v1</t>
        </is>
      </c>
      <c r="B541" s="40" t="inlineStr">
        <is>
          <t>Prepaid Tax</t>
        </is>
      </c>
      <c r="C541" s="40" t="inlineStr">
        <is>
          <t>Enter Prepaid Tax in RoW</t>
        </is>
      </c>
      <c r="D541" s="40" t="inlineStr">
        <is>
          <t>Current Assets</t>
        </is>
      </c>
      <c r="E541" s="40" t="inlineStr">
        <is>
          <t>Prudential</t>
        </is>
      </c>
      <c r="F541" s="40" t="b">
        <v>1</v>
      </c>
      <c r="G541" s="40" t="inlineStr"/>
      <c r="H541" s="40" t="inlineStr">
        <is>
          <t>Always applicable</t>
        </is>
      </c>
      <c r="I541" s="40" t="inlineStr">
        <is>
          <t>Required</t>
        </is>
      </c>
      <c r="J541" s="40" t="inlineStr">
        <is>
          <t>array</t>
        </is>
      </c>
      <c r="K541" s="40" t="inlineStr">
        <is>
          <t>number</t>
        </is>
      </c>
      <c r="L541" s="40" t="inlineStr">
        <is>
          <t>currency</t>
        </is>
      </c>
      <c r="M541" s="40" t="inlineStr"/>
      <c r="N541" s="40" t="inlineStr">
        <is>
          <t>3726.935483870968</t>
        </is>
      </c>
      <c r="O541" s="40" t="inlineStr">
        <is>
          <t>0</t>
        </is>
      </c>
      <c r="P541" s="40" t="inlineStr"/>
      <c r="Q541" s="40" t="inlineStr">
        <is>
          <t>1</t>
        </is>
      </c>
      <c r="R541" s="40" t="inlineStr">
        <is>
          <t>1</t>
        </is>
      </c>
      <c r="S541" s="40" t="inlineStr"/>
      <c r="T541" s="40" t="inlineStr"/>
      <c r="U541" s="40" t="inlineStr"/>
    </row>
    <row r="542">
      <c r="A542" s="38" t="inlineStr">
        <is>
          <t>CASP_PR_541_v1</t>
        </is>
      </c>
      <c r="B542" s="39" t="inlineStr">
        <is>
          <t>Deferred Tax</t>
        </is>
      </c>
      <c r="C542" s="39" t="inlineStr">
        <is>
          <t>Enter Deferred Tax in Malta</t>
        </is>
      </c>
      <c r="D542" s="39" t="inlineStr">
        <is>
          <t>Current Assets</t>
        </is>
      </c>
      <c r="E542" s="39" t="inlineStr">
        <is>
          <t>Prudential</t>
        </is>
      </c>
      <c r="F542" s="39" t="b">
        <v>1</v>
      </c>
      <c r="G542" s="39" t="inlineStr"/>
      <c r="H542" s="39" t="inlineStr">
        <is>
          <t>Always applicable</t>
        </is>
      </c>
      <c r="I542" s="39" t="inlineStr">
        <is>
          <t>Required</t>
        </is>
      </c>
      <c r="J542" s="39" t="inlineStr">
        <is>
          <t>array</t>
        </is>
      </c>
      <c r="K542" s="39" t="inlineStr">
        <is>
          <t>number</t>
        </is>
      </c>
      <c r="L542" s="39" t="inlineStr">
        <is>
          <t>currency</t>
        </is>
      </c>
      <c r="M542" s="39" t="inlineStr"/>
      <c r="N542" s="39" t="inlineStr">
        <is>
          <t>8125.258064516129</t>
        </is>
      </c>
      <c r="O542" s="39" t="inlineStr">
        <is>
          <t>0</t>
        </is>
      </c>
      <c r="P542" s="39" t="inlineStr"/>
      <c r="Q542" s="39" t="inlineStr">
        <is>
          <t>1</t>
        </is>
      </c>
      <c r="R542" s="39" t="inlineStr">
        <is>
          <t>1</t>
        </is>
      </c>
      <c r="S542" s="39" t="inlineStr"/>
      <c r="T542" s="39" t="inlineStr"/>
      <c r="U542" s="39" t="inlineStr"/>
    </row>
    <row r="543">
      <c r="A543" s="26" t="inlineStr">
        <is>
          <t>CASP_PR_542_v1</t>
        </is>
      </c>
      <c r="B543" s="40" t="inlineStr">
        <is>
          <t>Deferred Tax</t>
        </is>
      </c>
      <c r="C543" s="40" t="inlineStr">
        <is>
          <t>Enter Deferred Tax in EU/EEA</t>
        </is>
      </c>
      <c r="D543" s="40" t="inlineStr">
        <is>
          <t>Current Assets</t>
        </is>
      </c>
      <c r="E543" s="40" t="inlineStr">
        <is>
          <t>Prudential</t>
        </is>
      </c>
      <c r="F543" s="40" t="b">
        <v>1</v>
      </c>
      <c r="G543" s="40" t="inlineStr"/>
      <c r="H543" s="40" t="inlineStr">
        <is>
          <t>Always applicable</t>
        </is>
      </c>
      <c r="I543" s="40" t="inlineStr">
        <is>
          <t>Required</t>
        </is>
      </c>
      <c r="J543" s="40" t="inlineStr">
        <is>
          <t>array</t>
        </is>
      </c>
      <c r="K543" s="40" t="inlineStr">
        <is>
          <t>number</t>
        </is>
      </c>
      <c r="L543" s="40" t="inlineStr">
        <is>
          <t>currency</t>
        </is>
      </c>
      <c r="M543" s="40" t="inlineStr"/>
      <c r="N543" s="40" t="inlineStr">
        <is>
          <t>5640.580645161291</t>
        </is>
      </c>
      <c r="O543" s="40" t="inlineStr">
        <is>
          <t>0</t>
        </is>
      </c>
      <c r="P543" s="40" t="inlineStr"/>
      <c r="Q543" s="40" t="inlineStr">
        <is>
          <t>1</t>
        </is>
      </c>
      <c r="R543" s="40" t="inlineStr">
        <is>
          <t>1</t>
        </is>
      </c>
      <c r="S543" s="40" t="inlineStr"/>
      <c r="T543" s="40" t="inlineStr"/>
      <c r="U543" s="40" t="inlineStr"/>
    </row>
    <row r="544">
      <c r="A544" s="38" t="inlineStr">
        <is>
          <t>CASP_PR_543_v1</t>
        </is>
      </c>
      <c r="B544" s="39" t="inlineStr">
        <is>
          <t>Deferred Tax</t>
        </is>
      </c>
      <c r="C544" s="39" t="inlineStr">
        <is>
          <t>Enter Deferred Tax in RoW</t>
        </is>
      </c>
      <c r="D544" s="39" t="inlineStr">
        <is>
          <t>Current Assets</t>
        </is>
      </c>
      <c r="E544" s="39" t="inlineStr">
        <is>
          <t>Prudential</t>
        </is>
      </c>
      <c r="F544" s="39" t="b">
        <v>1</v>
      </c>
      <c r="G544" s="39" t="inlineStr"/>
      <c r="H544" s="39" t="inlineStr">
        <is>
          <t>Always applicable</t>
        </is>
      </c>
      <c r="I544" s="39" t="inlineStr">
        <is>
          <t>Required</t>
        </is>
      </c>
      <c r="J544" s="39" t="inlineStr">
        <is>
          <t>array</t>
        </is>
      </c>
      <c r="K544" s="39" t="inlineStr">
        <is>
          <t>number</t>
        </is>
      </c>
      <c r="L544" s="39" t="inlineStr">
        <is>
          <t>currency</t>
        </is>
      </c>
      <c r="M544" s="39" t="inlineStr"/>
      <c r="N544" s="39" t="inlineStr">
        <is>
          <t>735.9032258064516</t>
        </is>
      </c>
      <c r="O544" s="39" t="inlineStr">
        <is>
          <t>0</t>
        </is>
      </c>
      <c r="P544" s="39" t="inlineStr"/>
      <c r="Q544" s="39" t="inlineStr">
        <is>
          <t>1</t>
        </is>
      </c>
      <c r="R544" s="39" t="inlineStr">
        <is>
          <t>1</t>
        </is>
      </c>
      <c r="S544" s="39" t="inlineStr"/>
      <c r="T544" s="39" t="inlineStr"/>
      <c r="U544" s="39" t="inlineStr"/>
    </row>
    <row r="545">
      <c r="A545" s="26" t="inlineStr">
        <is>
          <t>CASP_PR_544_v1</t>
        </is>
      </c>
      <c r="B545" s="40" t="inlineStr">
        <is>
          <t>Other Receivables</t>
        </is>
      </c>
      <c r="C545" s="40" t="inlineStr">
        <is>
          <t>Enter Other Receivables in Malta</t>
        </is>
      </c>
      <c r="D545" s="40" t="inlineStr">
        <is>
          <t>Current Assets</t>
        </is>
      </c>
      <c r="E545" s="40" t="inlineStr">
        <is>
          <t>Prudential</t>
        </is>
      </c>
      <c r="F545" s="40" t="b">
        <v>1</v>
      </c>
      <c r="G545" s="40" t="inlineStr"/>
      <c r="H545" s="40" t="inlineStr">
        <is>
          <t>Always applicable</t>
        </is>
      </c>
      <c r="I545" s="40" t="inlineStr">
        <is>
          <t>Required</t>
        </is>
      </c>
      <c r="J545" s="40" t="inlineStr">
        <is>
          <t>array</t>
        </is>
      </c>
      <c r="K545" s="40" t="inlineStr">
        <is>
          <t>number</t>
        </is>
      </c>
      <c r="L545" s="40" t="inlineStr">
        <is>
          <t>currency</t>
        </is>
      </c>
      <c r="M545" s="40" t="inlineStr"/>
      <c r="N545" s="40" t="inlineStr">
        <is>
          <t>6447.225806451613</t>
        </is>
      </c>
      <c r="O545" s="40" t="inlineStr">
        <is>
          <t>0</t>
        </is>
      </c>
      <c r="P545" s="40" t="inlineStr"/>
      <c r="Q545" s="40" t="inlineStr">
        <is>
          <t>1</t>
        </is>
      </c>
      <c r="R545" s="40" t="inlineStr">
        <is>
          <t>1</t>
        </is>
      </c>
      <c r="S545" s="40" t="inlineStr"/>
      <c r="T545" s="40" t="inlineStr"/>
      <c r="U545" s="40" t="inlineStr"/>
    </row>
    <row r="546">
      <c r="A546" s="38" t="inlineStr">
        <is>
          <t>CASP_PR_545_v1</t>
        </is>
      </c>
      <c r="B546" s="39" t="inlineStr">
        <is>
          <t>Other Receivables</t>
        </is>
      </c>
      <c r="C546" s="39" t="inlineStr">
        <is>
          <t>Enter Other Receivables in EU/EEA</t>
        </is>
      </c>
      <c r="D546" s="39" t="inlineStr">
        <is>
          <t>Current Assets</t>
        </is>
      </c>
      <c r="E546" s="39" t="inlineStr">
        <is>
          <t>Prudential</t>
        </is>
      </c>
      <c r="F546" s="39" t="b">
        <v>1</v>
      </c>
      <c r="G546" s="39" t="inlineStr"/>
      <c r="H546" s="39" t="inlineStr">
        <is>
          <t>Always applicable</t>
        </is>
      </c>
      <c r="I546" s="39" t="inlineStr">
        <is>
          <t>Required</t>
        </is>
      </c>
      <c r="J546" s="39" t="inlineStr">
        <is>
          <t>array</t>
        </is>
      </c>
      <c r="K546" s="39" t="inlineStr">
        <is>
          <t>number</t>
        </is>
      </c>
      <c r="L546" s="39" t="inlineStr">
        <is>
          <t>currency</t>
        </is>
      </c>
      <c r="M546" s="39" t="inlineStr"/>
      <c r="N546" s="39" t="inlineStr">
        <is>
          <t>8478.548387096775</t>
        </is>
      </c>
      <c r="O546" s="39" t="inlineStr">
        <is>
          <t>0</t>
        </is>
      </c>
      <c r="P546" s="39" t="inlineStr"/>
      <c r="Q546" s="39" t="inlineStr">
        <is>
          <t>1</t>
        </is>
      </c>
      <c r="R546" s="39" t="inlineStr">
        <is>
          <t>1</t>
        </is>
      </c>
      <c r="S546" s="39" t="inlineStr"/>
      <c r="T546" s="39" t="inlineStr"/>
      <c r="U546" s="39" t="inlineStr"/>
    </row>
    <row r="547">
      <c r="A547" s="26" t="inlineStr">
        <is>
          <t>CASP_PR_546_v1</t>
        </is>
      </c>
      <c r="B547" s="40" t="inlineStr">
        <is>
          <t>Other Receivables</t>
        </is>
      </c>
      <c r="C547" s="40" t="inlineStr">
        <is>
          <t>Enter Other Receivables in RoW</t>
        </is>
      </c>
      <c r="D547" s="40" t="inlineStr">
        <is>
          <t>Current Assets</t>
        </is>
      </c>
      <c r="E547" s="40" t="inlineStr">
        <is>
          <t>Prudential</t>
        </is>
      </c>
      <c r="F547" s="40" t="b">
        <v>1</v>
      </c>
      <c r="G547" s="40" t="inlineStr"/>
      <c r="H547" s="40" t="inlineStr">
        <is>
          <t>Always applicable</t>
        </is>
      </c>
      <c r="I547" s="40" t="inlineStr">
        <is>
          <t>Required</t>
        </is>
      </c>
      <c r="J547" s="40" t="inlineStr">
        <is>
          <t>array</t>
        </is>
      </c>
      <c r="K547" s="40" t="inlineStr">
        <is>
          <t>number</t>
        </is>
      </c>
      <c r="L547" s="40" t="inlineStr">
        <is>
          <t>currency</t>
        </is>
      </c>
      <c r="M547" s="40" t="inlineStr"/>
      <c r="N547" s="40" t="inlineStr">
        <is>
          <t>6080.870967741936</t>
        </is>
      </c>
      <c r="O547" s="40" t="inlineStr">
        <is>
          <t>0</t>
        </is>
      </c>
      <c r="P547" s="40" t="inlineStr"/>
      <c r="Q547" s="40" t="inlineStr">
        <is>
          <t>1</t>
        </is>
      </c>
      <c r="R547" s="40" t="inlineStr">
        <is>
          <t>1</t>
        </is>
      </c>
      <c r="S547" s="40" t="inlineStr"/>
      <c r="T547" s="40" t="inlineStr"/>
      <c r="U547" s="40" t="inlineStr"/>
    </row>
    <row r="548">
      <c r="A548" s="38" t="inlineStr">
        <is>
          <t>CASP_PR_547_v1</t>
        </is>
      </c>
      <c r="B548" s="39" t="inlineStr">
        <is>
          <t>Details on Other Receivables</t>
        </is>
      </c>
      <c r="C548" s="39" t="inlineStr">
        <is>
          <t>Enter Details on Other Receivables</t>
        </is>
      </c>
      <c r="D548" s="39" t="inlineStr">
        <is>
          <t>Current Assets</t>
        </is>
      </c>
      <c r="E548" s="39" t="inlineStr">
        <is>
          <t>Prudential</t>
        </is>
      </c>
      <c r="F548" s="39" t="b">
        <v>0</v>
      </c>
      <c r="G548" s="39" t="inlineStr">
        <is>
          <t>SUM(CASP_PR_544, CASP_PR_545, CASP_PR_546) &gt; 0</t>
        </is>
      </c>
      <c r="H548" s="39" t="inlineStr">
        <is>
          <t>The total of “Other Receivables” (CASP_PR_544), “Other Receivables” (CASP_PR_545), “Other Receivables” (CASP_PR_546) is greater than 0</t>
        </is>
      </c>
      <c r="I548" s="39" t="inlineStr">
        <is>
          <t>Conditional</t>
        </is>
      </c>
      <c r="J548" s="39" t="inlineStr">
        <is>
          <t>string</t>
        </is>
      </c>
      <c r="K548" s="39" t="inlineStr"/>
      <c r="L548" s="39" t="inlineStr"/>
      <c r="M548" s="39" t="inlineStr"/>
      <c r="N548" s="39" t="inlineStr">
        <is>
          <t>This is a result of miscellaneous operational items not arising in the ordinary course of business activities</t>
        </is>
      </c>
      <c r="O548" s="39" t="inlineStr"/>
      <c r="P548" s="39" t="inlineStr"/>
      <c r="Q548" s="39" t="inlineStr"/>
      <c r="R548" s="39" t="inlineStr"/>
      <c r="S548" s="39" t="inlineStr"/>
      <c r="T548" s="39" t="inlineStr"/>
      <c r="U548" s="39" t="inlineStr"/>
    </row>
    <row r="549">
      <c r="A549" s="26" t="inlineStr">
        <is>
          <t>CASP_PR_548_v1</t>
        </is>
      </c>
      <c r="B549" s="40" t="inlineStr">
        <is>
          <t>Cash and Cash Equivalents - Bank Accounts (Own Funds)</t>
        </is>
      </c>
      <c r="C549" s="40" t="inlineStr">
        <is>
          <t>Enter Cash and Cash Equivalents - Bank Accounts (Own Funds) in Malta</t>
        </is>
      </c>
      <c r="D549" s="40" t="inlineStr">
        <is>
          <t>Current Assets</t>
        </is>
      </c>
      <c r="E549" s="40" t="inlineStr">
        <is>
          <t>Prudential</t>
        </is>
      </c>
      <c r="F549" s="40" t="b">
        <v>1</v>
      </c>
      <c r="G549" s="40" t="inlineStr"/>
      <c r="H549" s="40" t="inlineStr">
        <is>
          <t>Always applicable</t>
        </is>
      </c>
      <c r="I549" s="40" t="inlineStr">
        <is>
          <t>Required</t>
        </is>
      </c>
      <c r="J549" s="40" t="inlineStr">
        <is>
          <t>array</t>
        </is>
      </c>
      <c r="K549" s="40" t="inlineStr">
        <is>
          <t>number</t>
        </is>
      </c>
      <c r="L549" s="40" t="inlineStr">
        <is>
          <t>currency</t>
        </is>
      </c>
      <c r="M549" s="40" t="inlineStr"/>
      <c r="N549" s="40" t="inlineStr">
        <is>
          <t>666.516129032258</t>
        </is>
      </c>
      <c r="O549" s="40" t="inlineStr">
        <is>
          <t>0</t>
        </is>
      </c>
      <c r="P549" s="40" t="inlineStr"/>
      <c r="Q549" s="40" t="inlineStr">
        <is>
          <t>1</t>
        </is>
      </c>
      <c r="R549" s="40" t="inlineStr">
        <is>
          <t>1</t>
        </is>
      </c>
      <c r="S549" s="40" t="inlineStr"/>
      <c r="T549" s="40" t="inlineStr"/>
      <c r="U549" s="40" t="inlineStr"/>
    </row>
    <row r="550">
      <c r="A550" s="38" t="inlineStr">
        <is>
          <t>CASP_PR_549_v1</t>
        </is>
      </c>
      <c r="B550" s="39" t="inlineStr">
        <is>
          <t>Cash and Cash Equivalents - Bank Accounts (Own Funds)</t>
        </is>
      </c>
      <c r="C550" s="39" t="inlineStr">
        <is>
          <t>Enter Cash and Cash Equivalents - Bank Accounts (Own Funds) in EU/EEA</t>
        </is>
      </c>
      <c r="D550" s="39" t="inlineStr">
        <is>
          <t>Current Assets</t>
        </is>
      </c>
      <c r="E550" s="39" t="inlineStr">
        <is>
          <t>Prudential</t>
        </is>
      </c>
      <c r="F550" s="39" t="b">
        <v>1</v>
      </c>
      <c r="G550" s="39" t="inlineStr"/>
      <c r="H550" s="39" t="inlineStr">
        <is>
          <t>Always applicable</t>
        </is>
      </c>
      <c r="I550" s="39" t="inlineStr">
        <is>
          <t>Required</t>
        </is>
      </c>
      <c r="J550" s="39" t="inlineStr">
        <is>
          <t>array</t>
        </is>
      </c>
      <c r="K550" s="39" t="inlineStr">
        <is>
          <t>number</t>
        </is>
      </c>
      <c r="L550" s="39" t="inlineStr">
        <is>
          <t>currency</t>
        </is>
      </c>
      <c r="M550" s="39" t="inlineStr"/>
      <c r="N550" s="39" t="inlineStr">
        <is>
          <t>1670.8387096774193</t>
        </is>
      </c>
      <c r="O550" s="39" t="inlineStr">
        <is>
          <t>0</t>
        </is>
      </c>
      <c r="P550" s="39" t="inlineStr"/>
      <c r="Q550" s="39" t="inlineStr">
        <is>
          <t>1</t>
        </is>
      </c>
      <c r="R550" s="39" t="inlineStr">
        <is>
          <t>1</t>
        </is>
      </c>
      <c r="S550" s="39" t="inlineStr"/>
      <c r="T550" s="39" t="inlineStr"/>
      <c r="U550" s="39" t="inlineStr"/>
    </row>
    <row r="551">
      <c r="A551" s="26" t="inlineStr">
        <is>
          <t>CASP_PR_550_v1</t>
        </is>
      </c>
      <c r="B551" s="40" t="inlineStr">
        <is>
          <t>Cash and Cash Equivalents - Bank Accounts (Own Funds)</t>
        </is>
      </c>
      <c r="C551" s="40" t="inlineStr">
        <is>
          <t>Enter Cash and Cash Equivalents - Bank Accounts (Own Funds) in RoW</t>
        </is>
      </c>
      <c r="D551" s="40" t="inlineStr">
        <is>
          <t>Current Assets</t>
        </is>
      </c>
      <c r="E551" s="40" t="inlineStr">
        <is>
          <t>Prudential</t>
        </is>
      </c>
      <c r="F551" s="40" t="b">
        <v>1</v>
      </c>
      <c r="G551" s="40" t="inlineStr"/>
      <c r="H551" s="40" t="inlineStr">
        <is>
          <t>Always applicable</t>
        </is>
      </c>
      <c r="I551" s="40" t="inlineStr">
        <is>
          <t>Required</t>
        </is>
      </c>
      <c r="J551" s="40" t="inlineStr">
        <is>
          <t>array</t>
        </is>
      </c>
      <c r="K551" s="40" t="inlineStr">
        <is>
          <t>number</t>
        </is>
      </c>
      <c r="L551" s="40" t="inlineStr">
        <is>
          <t>currency</t>
        </is>
      </c>
      <c r="M551" s="40" t="inlineStr"/>
      <c r="N551" s="40" t="inlineStr">
        <is>
          <t>1183.1612903225807</t>
        </is>
      </c>
      <c r="O551" s="40" t="inlineStr">
        <is>
          <t>0</t>
        </is>
      </c>
      <c r="P551" s="40" t="inlineStr"/>
      <c r="Q551" s="40" t="inlineStr">
        <is>
          <t>1</t>
        </is>
      </c>
      <c r="R551" s="40" t="inlineStr">
        <is>
          <t>1</t>
        </is>
      </c>
      <c r="S551" s="40" t="inlineStr"/>
      <c r="T551" s="40" t="inlineStr"/>
      <c r="U551" s="40" t="inlineStr"/>
    </row>
    <row r="552">
      <c r="A552" s="38" t="inlineStr">
        <is>
          <t>CASP_PR_551_v1</t>
        </is>
      </c>
      <c r="B552" s="39" t="inlineStr">
        <is>
          <t>Cash and Cash Equivalents - Bank Accounts (Client Funds)</t>
        </is>
      </c>
      <c r="C552" s="39" t="inlineStr">
        <is>
          <t>Enter Cash and Cash Equivalents - Bank Accounts (Client Funds) in Malta</t>
        </is>
      </c>
      <c r="D552" s="39" t="inlineStr">
        <is>
          <t>Current Assets</t>
        </is>
      </c>
      <c r="E552" s="39" t="inlineStr">
        <is>
          <t>Prudential</t>
        </is>
      </c>
      <c r="F552" s="39" t="b">
        <v>1</v>
      </c>
      <c r="G552" s="39" t="inlineStr"/>
      <c r="H552" s="39" t="inlineStr">
        <is>
          <t>Always applicable</t>
        </is>
      </c>
      <c r="I552" s="39" t="inlineStr">
        <is>
          <t>Required</t>
        </is>
      </c>
      <c r="J552" s="39" t="inlineStr">
        <is>
          <t>array</t>
        </is>
      </c>
      <c r="K552" s="39" t="inlineStr">
        <is>
          <t>number</t>
        </is>
      </c>
      <c r="L552" s="39" t="inlineStr">
        <is>
          <t>currency</t>
        </is>
      </c>
      <c r="M552" s="39" t="inlineStr"/>
      <c r="N552" s="39" t="inlineStr">
        <is>
          <t>4673.4838709677415</t>
        </is>
      </c>
      <c r="O552" s="39" t="inlineStr">
        <is>
          <t>0</t>
        </is>
      </c>
      <c r="P552" s="39" t="inlineStr"/>
      <c r="Q552" s="39" t="inlineStr">
        <is>
          <t>1</t>
        </is>
      </c>
      <c r="R552" s="39" t="inlineStr">
        <is>
          <t>1</t>
        </is>
      </c>
      <c r="S552" s="39" t="inlineStr"/>
      <c r="T552" s="39" t="inlineStr"/>
      <c r="U552" s="39" t="inlineStr"/>
    </row>
    <row r="553">
      <c r="A553" s="26" t="inlineStr">
        <is>
          <t>CASP_PR_552_v1</t>
        </is>
      </c>
      <c r="B553" s="40" t="inlineStr">
        <is>
          <t>Cash and Cash Equivalents - Bank Accounts (Client Funds)</t>
        </is>
      </c>
      <c r="C553" s="40" t="inlineStr">
        <is>
          <t>Enter Cash and Cash Equivalents - Bank Accounts (Client Funds) in EU/EEA</t>
        </is>
      </c>
      <c r="D553" s="40" t="inlineStr">
        <is>
          <t>Current Assets</t>
        </is>
      </c>
      <c r="E553" s="40" t="inlineStr">
        <is>
          <t>Prudential</t>
        </is>
      </c>
      <c r="F553" s="40" t="b">
        <v>1</v>
      </c>
      <c r="G553" s="40" t="inlineStr"/>
      <c r="H553" s="40" t="inlineStr">
        <is>
          <t>Always applicable</t>
        </is>
      </c>
      <c r="I553" s="40" t="inlineStr">
        <is>
          <t>Required</t>
        </is>
      </c>
      <c r="J553" s="40" t="inlineStr">
        <is>
          <t>array</t>
        </is>
      </c>
      <c r="K553" s="40" t="inlineStr">
        <is>
          <t>number</t>
        </is>
      </c>
      <c r="L553" s="40" t="inlineStr">
        <is>
          <t>currency</t>
        </is>
      </c>
      <c r="M553" s="40" t="inlineStr"/>
      <c r="N553" s="40" t="inlineStr">
        <is>
          <t>1008.8064516129032</t>
        </is>
      </c>
      <c r="O553" s="40" t="inlineStr">
        <is>
          <t>0</t>
        </is>
      </c>
      <c r="P553" s="40" t="inlineStr"/>
      <c r="Q553" s="40" t="inlineStr">
        <is>
          <t>1</t>
        </is>
      </c>
      <c r="R553" s="40" t="inlineStr">
        <is>
          <t>1</t>
        </is>
      </c>
      <c r="S553" s="40" t="inlineStr"/>
      <c r="T553" s="40" t="inlineStr"/>
      <c r="U553" s="40" t="inlineStr"/>
    </row>
    <row r="554">
      <c r="A554" s="38" t="inlineStr">
        <is>
          <t>CASP_PR_553_v1</t>
        </is>
      </c>
      <c r="B554" s="39" t="inlineStr">
        <is>
          <t>Cash and Cash Equivalents - Bank Accounts (Client Funds)</t>
        </is>
      </c>
      <c r="C554" s="39" t="inlineStr">
        <is>
          <t>Enter Cash and Cash Equivalents - Bank Accounts (Client Funds) in RoW</t>
        </is>
      </c>
      <c r="D554" s="39" t="inlineStr">
        <is>
          <t>Current Assets</t>
        </is>
      </c>
      <c r="E554" s="39" t="inlineStr">
        <is>
          <t>Prudential</t>
        </is>
      </c>
      <c r="F554" s="39" t="b">
        <v>1</v>
      </c>
      <c r="G554" s="39" t="inlineStr"/>
      <c r="H554" s="39" t="inlineStr">
        <is>
          <t>Always applicable</t>
        </is>
      </c>
      <c r="I554" s="39" t="inlineStr">
        <is>
          <t>Required</t>
        </is>
      </c>
      <c r="J554" s="39" t="inlineStr">
        <is>
          <t>array</t>
        </is>
      </c>
      <c r="K554" s="39" t="inlineStr">
        <is>
          <t>number</t>
        </is>
      </c>
      <c r="L554" s="39" t="inlineStr">
        <is>
          <t>currency</t>
        </is>
      </c>
      <c r="M554" s="39" t="inlineStr"/>
      <c r="N554" s="39" t="inlineStr">
        <is>
          <t>2011.1290322580644</t>
        </is>
      </c>
      <c r="O554" s="39" t="inlineStr">
        <is>
          <t>0</t>
        </is>
      </c>
      <c r="P554" s="39" t="inlineStr"/>
      <c r="Q554" s="39" t="inlineStr">
        <is>
          <t>1</t>
        </is>
      </c>
      <c r="R554" s="39" t="inlineStr">
        <is>
          <t>1</t>
        </is>
      </c>
      <c r="S554" s="39" t="inlineStr"/>
      <c r="T554" s="39" t="inlineStr"/>
      <c r="U554" s="39" t="inlineStr"/>
    </row>
    <row r="555">
      <c r="A555" s="26" t="inlineStr">
        <is>
          <t>CASP_PR_554_v1</t>
        </is>
      </c>
      <c r="B555" s="40" t="inlineStr">
        <is>
          <t>Cash and Cash Equivalents - Restricted Cash</t>
        </is>
      </c>
      <c r="C555" s="40" t="inlineStr">
        <is>
          <t>Enter Cash and Cash Equivalents - Restricted Cash in Malta</t>
        </is>
      </c>
      <c r="D555" s="40" t="inlineStr">
        <is>
          <t>Current Assets</t>
        </is>
      </c>
      <c r="E555" s="40" t="inlineStr">
        <is>
          <t>Prudential</t>
        </is>
      </c>
      <c r="F555" s="40" t="b">
        <v>1</v>
      </c>
      <c r="G555" s="40" t="inlineStr"/>
      <c r="H555" s="40" t="inlineStr">
        <is>
          <t>Always applicable</t>
        </is>
      </c>
      <c r="I555" s="40" t="inlineStr">
        <is>
          <t>Required</t>
        </is>
      </c>
      <c r="J555" s="40" t="inlineStr">
        <is>
          <t>array</t>
        </is>
      </c>
      <c r="K555" s="40" t="inlineStr">
        <is>
          <t>number</t>
        </is>
      </c>
      <c r="L555" s="40" t="inlineStr">
        <is>
          <t>currency</t>
        </is>
      </c>
      <c r="M555" s="40" t="inlineStr"/>
      <c r="N555" s="40" t="inlineStr">
        <is>
          <t>2259.451612903226</t>
        </is>
      </c>
      <c r="O555" s="40" t="inlineStr">
        <is>
          <t>0</t>
        </is>
      </c>
      <c r="P555" s="40" t="inlineStr"/>
      <c r="Q555" s="40" t="inlineStr">
        <is>
          <t>1</t>
        </is>
      </c>
      <c r="R555" s="40" t="inlineStr">
        <is>
          <t>1</t>
        </is>
      </c>
      <c r="S555" s="40" t="inlineStr"/>
      <c r="T555" s="40" t="inlineStr"/>
      <c r="U555" s="40" t="inlineStr"/>
    </row>
    <row r="556">
      <c r="A556" s="38" t="inlineStr">
        <is>
          <t>CASP_PR_555_v1</t>
        </is>
      </c>
      <c r="B556" s="39" t="inlineStr">
        <is>
          <t>Cash and Cash Equivalents - Restricted Cash</t>
        </is>
      </c>
      <c r="C556" s="39" t="inlineStr">
        <is>
          <t>Enter Cash and Cash Equivalents - Restricted Cash in EU/EEA</t>
        </is>
      </c>
      <c r="D556" s="39" t="inlineStr">
        <is>
          <t>Current Assets</t>
        </is>
      </c>
      <c r="E556" s="39" t="inlineStr">
        <is>
          <t>Prudential</t>
        </is>
      </c>
      <c r="F556" s="39" t="b">
        <v>1</v>
      </c>
      <c r="G556" s="39" t="inlineStr"/>
      <c r="H556" s="39" t="inlineStr">
        <is>
          <t>Always applicable</t>
        </is>
      </c>
      <c r="I556" s="39" t="inlineStr">
        <is>
          <t>Required</t>
        </is>
      </c>
      <c r="J556" s="39" t="inlineStr">
        <is>
          <t>array</t>
        </is>
      </c>
      <c r="K556" s="39" t="inlineStr">
        <is>
          <t>number</t>
        </is>
      </c>
      <c r="L556" s="39" t="inlineStr">
        <is>
          <t>currency</t>
        </is>
      </c>
      <c r="M556" s="39" t="inlineStr"/>
      <c r="N556" s="39" t="inlineStr">
        <is>
          <t>1865.774193548387</t>
        </is>
      </c>
      <c r="O556" s="39" t="inlineStr">
        <is>
          <t>0</t>
        </is>
      </c>
      <c r="P556" s="39" t="inlineStr"/>
      <c r="Q556" s="39" t="inlineStr">
        <is>
          <t>1</t>
        </is>
      </c>
      <c r="R556" s="39" t="inlineStr">
        <is>
          <t>1</t>
        </is>
      </c>
      <c r="S556" s="39" t="inlineStr"/>
      <c r="T556" s="39" t="inlineStr"/>
      <c r="U556" s="39" t="inlineStr"/>
    </row>
    <row r="557">
      <c r="A557" s="26" t="inlineStr">
        <is>
          <t>CASP_PR_556_v1</t>
        </is>
      </c>
      <c r="B557" s="40" t="inlineStr">
        <is>
          <t>Cash and Cash Equivalents - Restricted Cash</t>
        </is>
      </c>
      <c r="C557" s="40" t="inlineStr">
        <is>
          <t>Enter Cash and Cash Equivalents - Restricted Cash in RoW</t>
        </is>
      </c>
      <c r="D557" s="40" t="inlineStr">
        <is>
          <t>Current Assets</t>
        </is>
      </c>
      <c r="E557" s="40" t="inlineStr">
        <is>
          <t>Prudential</t>
        </is>
      </c>
      <c r="F557" s="40" t="b">
        <v>1</v>
      </c>
      <c r="G557" s="40" t="inlineStr"/>
      <c r="H557" s="40" t="inlineStr">
        <is>
          <t>Always applicable</t>
        </is>
      </c>
      <c r="I557" s="40" t="inlineStr">
        <is>
          <t>Required</t>
        </is>
      </c>
      <c r="J557" s="40" t="inlineStr">
        <is>
          <t>array</t>
        </is>
      </c>
      <c r="K557" s="40" t="inlineStr">
        <is>
          <t>number</t>
        </is>
      </c>
      <c r="L557" s="40" t="inlineStr">
        <is>
          <t>currency</t>
        </is>
      </c>
      <c r="M557" s="40" t="inlineStr"/>
      <c r="N557" s="40" t="inlineStr">
        <is>
          <t>9757.09677419355</t>
        </is>
      </c>
      <c r="O557" s="40" t="inlineStr">
        <is>
          <t>0</t>
        </is>
      </c>
      <c r="P557" s="40" t="inlineStr"/>
      <c r="Q557" s="40" t="inlineStr">
        <is>
          <t>1</t>
        </is>
      </c>
      <c r="R557" s="40" t="inlineStr">
        <is>
          <t>1</t>
        </is>
      </c>
      <c r="S557" s="40" t="inlineStr"/>
      <c r="T557" s="40" t="inlineStr"/>
      <c r="U557" s="40" t="inlineStr"/>
    </row>
    <row r="558">
      <c r="A558" s="38" t="inlineStr">
        <is>
          <t>CASP_PR_557_v1</t>
        </is>
      </c>
      <c r="B558" s="39" t="inlineStr">
        <is>
          <t>Other Cash and Cash Equivalents</t>
        </is>
      </c>
      <c r="C558" s="39" t="inlineStr">
        <is>
          <t>Enter Other Cash and Cash Equivalents in Malta</t>
        </is>
      </c>
      <c r="D558" s="39" t="inlineStr">
        <is>
          <t>Current Assets</t>
        </is>
      </c>
      <c r="E558" s="39" t="inlineStr">
        <is>
          <t>Prudential</t>
        </is>
      </c>
      <c r="F558" s="39" t="b">
        <v>1</v>
      </c>
      <c r="G558" s="39" t="inlineStr"/>
      <c r="H558" s="39" t="inlineStr">
        <is>
          <t>Always applicable</t>
        </is>
      </c>
      <c r="I558" s="39" t="inlineStr">
        <is>
          <t>Required</t>
        </is>
      </c>
      <c r="J558" s="39" t="inlineStr">
        <is>
          <t>array</t>
        </is>
      </c>
      <c r="K558" s="39" t="inlineStr">
        <is>
          <t>number</t>
        </is>
      </c>
      <c r="L558" s="39" t="inlineStr">
        <is>
          <t>currency</t>
        </is>
      </c>
      <c r="M558" s="39" t="inlineStr"/>
      <c r="N558" s="39" t="inlineStr">
        <is>
          <t>1962.4193548387098</t>
        </is>
      </c>
      <c r="O558" s="39" t="inlineStr">
        <is>
          <t>0</t>
        </is>
      </c>
      <c r="P558" s="39" t="inlineStr"/>
      <c r="Q558" s="39" t="inlineStr">
        <is>
          <t>1</t>
        </is>
      </c>
      <c r="R558" s="39" t="inlineStr">
        <is>
          <t>1</t>
        </is>
      </c>
      <c r="S558" s="39" t="inlineStr"/>
      <c r="T558" s="39" t="inlineStr"/>
      <c r="U558" s="39" t="inlineStr"/>
    </row>
    <row r="559">
      <c r="A559" s="26" t="inlineStr">
        <is>
          <t>CASP_PR_558_v1</t>
        </is>
      </c>
      <c r="B559" s="40" t="inlineStr">
        <is>
          <t>Other Cash and Cash Equivalents</t>
        </is>
      </c>
      <c r="C559" s="40" t="inlineStr">
        <is>
          <t>Enter Other Cash and Cash Equivalents in EU/EEA</t>
        </is>
      </c>
      <c r="D559" s="40" t="inlineStr">
        <is>
          <t>Current Assets</t>
        </is>
      </c>
      <c r="E559" s="40" t="inlineStr">
        <is>
          <t>Prudential</t>
        </is>
      </c>
      <c r="F559" s="40" t="b">
        <v>1</v>
      </c>
      <c r="G559" s="40" t="inlineStr"/>
      <c r="H559" s="40" t="inlineStr">
        <is>
          <t>Always applicable</t>
        </is>
      </c>
      <c r="I559" s="40" t="inlineStr">
        <is>
          <t>Required</t>
        </is>
      </c>
      <c r="J559" s="40" t="inlineStr">
        <is>
          <t>array</t>
        </is>
      </c>
      <c r="K559" s="40" t="inlineStr">
        <is>
          <t>number</t>
        </is>
      </c>
      <c r="L559" s="40" t="inlineStr">
        <is>
          <t>currency</t>
        </is>
      </c>
      <c r="M559" s="40" t="inlineStr"/>
      <c r="N559" s="40" t="inlineStr">
        <is>
          <t>178.74193548387098</t>
        </is>
      </c>
      <c r="O559" s="40" t="inlineStr">
        <is>
          <t>0</t>
        </is>
      </c>
      <c r="P559" s="40" t="inlineStr"/>
      <c r="Q559" s="40" t="inlineStr">
        <is>
          <t>1</t>
        </is>
      </c>
      <c r="R559" s="40" t="inlineStr">
        <is>
          <t>1</t>
        </is>
      </c>
      <c r="S559" s="40" t="inlineStr"/>
      <c r="T559" s="40" t="inlineStr"/>
      <c r="U559" s="40" t="inlineStr"/>
    </row>
    <row r="560">
      <c r="A560" s="38" t="inlineStr">
        <is>
          <t>CASP_PR_559_v1</t>
        </is>
      </c>
      <c r="B560" s="39" t="inlineStr">
        <is>
          <t>Other Cash and Cash Equivalents</t>
        </is>
      </c>
      <c r="C560" s="39" t="inlineStr">
        <is>
          <t>Enter Other Cash and Cash Equivalents in RoW</t>
        </is>
      </c>
      <c r="D560" s="39" t="inlineStr">
        <is>
          <t>Current Assets</t>
        </is>
      </c>
      <c r="E560" s="39" t="inlineStr">
        <is>
          <t>Prudential</t>
        </is>
      </c>
      <c r="F560" s="39" t="b">
        <v>1</v>
      </c>
      <c r="G560" s="39" t="inlineStr"/>
      <c r="H560" s="39" t="inlineStr">
        <is>
          <t>Always applicable</t>
        </is>
      </c>
      <c r="I560" s="39" t="inlineStr">
        <is>
          <t>Required</t>
        </is>
      </c>
      <c r="J560" s="39" t="inlineStr">
        <is>
          <t>array</t>
        </is>
      </c>
      <c r="K560" s="39" t="inlineStr">
        <is>
          <t>number</t>
        </is>
      </c>
      <c r="L560" s="39" t="inlineStr">
        <is>
          <t>currency</t>
        </is>
      </c>
      <c r="M560" s="39" t="inlineStr"/>
      <c r="N560" s="39" t="inlineStr">
        <is>
          <t>6555.064516129032</t>
        </is>
      </c>
      <c r="O560" s="39" t="inlineStr">
        <is>
          <t>0</t>
        </is>
      </c>
      <c r="P560" s="39" t="inlineStr"/>
      <c r="Q560" s="39" t="inlineStr">
        <is>
          <t>1</t>
        </is>
      </c>
      <c r="R560" s="39" t="inlineStr">
        <is>
          <t>1</t>
        </is>
      </c>
      <c r="S560" s="39" t="inlineStr"/>
      <c r="T560" s="39" t="inlineStr"/>
      <c r="U560" s="39" t="inlineStr"/>
    </row>
    <row r="561">
      <c r="A561" s="26" t="inlineStr">
        <is>
          <t>CASP_PR_560_v1</t>
        </is>
      </c>
      <c r="B561" s="40" t="inlineStr">
        <is>
          <t>Details on Other Cash and Cash Equivalents</t>
        </is>
      </c>
      <c r="C561" s="40" t="inlineStr">
        <is>
          <t>Enter Details on Other Cash and Cash Equivalents</t>
        </is>
      </c>
      <c r="D561" s="40" t="inlineStr">
        <is>
          <t>Current Assets</t>
        </is>
      </c>
      <c r="E561" s="40" t="inlineStr">
        <is>
          <t>Prudential</t>
        </is>
      </c>
      <c r="F561" s="40" t="b">
        <v>0</v>
      </c>
      <c r="G561" s="40" t="inlineStr">
        <is>
          <t>SUM(CASP_PR_557, CASP_PR_558, CASP_PR_559) &gt; 0</t>
        </is>
      </c>
      <c r="H561" s="40" t="inlineStr">
        <is>
          <t>The total of “Other Cash and Cash Equivalents” (CASP_PR_557), “Other Cash and Cash Equivalents” (CASP_PR_558), “Other Cash and Cash Equivalents” (CASP_PR_559) is greater than 0</t>
        </is>
      </c>
      <c r="I561" s="40" t="inlineStr">
        <is>
          <t>Conditional</t>
        </is>
      </c>
      <c r="J561" s="40" t="inlineStr">
        <is>
          <t>string</t>
        </is>
      </c>
      <c r="K561" s="40" t="inlineStr"/>
      <c r="L561" s="40" t="inlineStr"/>
      <c r="M561" s="40" t="inlineStr"/>
      <c r="N561" s="40" t="inlineStr">
        <is>
          <t>This is a result of miscellaneous operational items not arising in the ordinary course of business activities</t>
        </is>
      </c>
      <c r="O561" s="40" t="inlineStr"/>
      <c r="P561" s="40" t="inlineStr"/>
      <c r="Q561" s="40" t="inlineStr"/>
      <c r="R561" s="40" t="inlineStr"/>
      <c r="S561" s="40" t="inlineStr"/>
      <c r="T561" s="40" t="inlineStr"/>
      <c r="U561" s="40" t="inlineStr"/>
    </row>
    <row r="562">
      <c r="A562" s="38" t="inlineStr">
        <is>
          <t>CASP_PR_561_v1</t>
        </is>
      </c>
      <c r="B562" s="39" t="inlineStr">
        <is>
          <t>Crypto-Assets held on behalf of clients</t>
        </is>
      </c>
      <c r="C562" s="39" t="inlineStr">
        <is>
          <t>Enter Crypto-Assets held on behalf of clients in Malta</t>
        </is>
      </c>
      <c r="D562" s="39" t="inlineStr">
        <is>
          <t>Current Assets</t>
        </is>
      </c>
      <c r="E562" s="39" t="inlineStr">
        <is>
          <t>Prudential</t>
        </is>
      </c>
      <c r="F562" s="39" t="b">
        <v>1</v>
      </c>
      <c r="G562" s="39" t="inlineStr"/>
      <c r="H562" s="39" t="inlineStr">
        <is>
          <t>Always applicable</t>
        </is>
      </c>
      <c r="I562" s="39" t="inlineStr">
        <is>
          <t>Required</t>
        </is>
      </c>
      <c r="J562" s="39" t="inlineStr">
        <is>
          <t>array</t>
        </is>
      </c>
      <c r="K562" s="39" t="inlineStr">
        <is>
          <t>number</t>
        </is>
      </c>
      <c r="L562" s="39" t="inlineStr">
        <is>
          <t>currency</t>
        </is>
      </c>
      <c r="M562" s="39" t="inlineStr"/>
      <c r="N562" s="39" t="inlineStr">
        <is>
          <t>247.70967741935485</t>
        </is>
      </c>
      <c r="O562" s="39" t="inlineStr">
        <is>
          <t>0</t>
        </is>
      </c>
      <c r="P562" s="39" t="inlineStr"/>
      <c r="Q562" s="39" t="inlineStr">
        <is>
          <t>1</t>
        </is>
      </c>
      <c r="R562" s="39" t="inlineStr">
        <is>
          <t>1</t>
        </is>
      </c>
      <c r="S562" s="39" t="inlineStr"/>
      <c r="T562" s="39" t="inlineStr"/>
      <c r="U562" s="39" t="inlineStr"/>
    </row>
    <row r="563">
      <c r="A563" s="26" t="inlineStr">
        <is>
          <t>CASP_PR_562_v1</t>
        </is>
      </c>
      <c r="B563" s="40" t="inlineStr">
        <is>
          <t>Crypto-Assets held on behalf of clients</t>
        </is>
      </c>
      <c r="C563" s="40" t="inlineStr">
        <is>
          <t>Enter Crypto-Assets held on behalf of clients in EU/EEA</t>
        </is>
      </c>
      <c r="D563" s="40" t="inlineStr">
        <is>
          <t>Current Assets</t>
        </is>
      </c>
      <c r="E563" s="40" t="inlineStr">
        <is>
          <t>Prudential</t>
        </is>
      </c>
      <c r="F563" s="40" t="b">
        <v>1</v>
      </c>
      <c r="G563" s="40" t="inlineStr"/>
      <c r="H563" s="40" t="inlineStr">
        <is>
          <t>Always applicable</t>
        </is>
      </c>
      <c r="I563" s="40" t="inlineStr">
        <is>
          <t>Required</t>
        </is>
      </c>
      <c r="J563" s="40" t="inlineStr">
        <is>
          <t>array</t>
        </is>
      </c>
      <c r="K563" s="40" t="inlineStr">
        <is>
          <t>number</t>
        </is>
      </c>
      <c r="L563" s="40" t="inlineStr">
        <is>
          <t>currency</t>
        </is>
      </c>
      <c r="M563" s="40" t="inlineStr"/>
      <c r="N563" s="40" t="inlineStr">
        <is>
          <t>9861.032258064517</t>
        </is>
      </c>
      <c r="O563" s="40" t="inlineStr">
        <is>
          <t>0</t>
        </is>
      </c>
      <c r="P563" s="40" t="inlineStr"/>
      <c r="Q563" s="40" t="inlineStr">
        <is>
          <t>1</t>
        </is>
      </c>
      <c r="R563" s="40" t="inlineStr">
        <is>
          <t>1</t>
        </is>
      </c>
      <c r="S563" s="40" t="inlineStr"/>
      <c r="T563" s="40" t="inlineStr"/>
      <c r="U563" s="40" t="inlineStr"/>
    </row>
    <row r="564">
      <c r="A564" s="38" t="inlineStr">
        <is>
          <t>CASP_PR_563_v1</t>
        </is>
      </c>
      <c r="B564" s="39" t="inlineStr">
        <is>
          <t>Crypto-Assets held on behalf of clients</t>
        </is>
      </c>
      <c r="C564" s="39" t="inlineStr">
        <is>
          <t>Enter Crypto-Assets held on behalf of clients in RoW</t>
        </is>
      </c>
      <c r="D564" s="39" t="inlineStr">
        <is>
          <t>Current Assets</t>
        </is>
      </c>
      <c r="E564" s="39" t="inlineStr">
        <is>
          <t>Prudential</t>
        </is>
      </c>
      <c r="F564" s="39" t="b">
        <v>1</v>
      </c>
      <c r="G564" s="39" t="inlineStr"/>
      <c r="H564" s="39" t="inlineStr">
        <is>
          <t>Always applicable</t>
        </is>
      </c>
      <c r="I564" s="39" t="inlineStr">
        <is>
          <t>Required</t>
        </is>
      </c>
      <c r="J564" s="39" t="inlineStr">
        <is>
          <t>array</t>
        </is>
      </c>
      <c r="K564" s="39" t="inlineStr">
        <is>
          <t>number</t>
        </is>
      </c>
      <c r="L564" s="39" t="inlineStr">
        <is>
          <t>currency</t>
        </is>
      </c>
      <c r="M564" s="39" t="inlineStr"/>
      <c r="N564" s="39" t="inlineStr">
        <is>
          <t>9558.354838709678</t>
        </is>
      </c>
      <c r="O564" s="39" t="inlineStr">
        <is>
          <t>0</t>
        </is>
      </c>
      <c r="P564" s="39" t="inlineStr"/>
      <c r="Q564" s="39" t="inlineStr">
        <is>
          <t>1</t>
        </is>
      </c>
      <c r="R564" s="39" t="inlineStr">
        <is>
          <t>1</t>
        </is>
      </c>
      <c r="S564" s="39" t="inlineStr"/>
      <c r="T564" s="39" t="inlineStr"/>
      <c r="U564" s="39" t="inlineStr"/>
    </row>
    <row r="565">
      <c r="A565" s="26" t="inlineStr">
        <is>
          <t>CASP_PR_564_v1</t>
        </is>
      </c>
      <c r="B565" s="40" t="inlineStr">
        <is>
          <t>Details on Crypto-Assets held on behalf of clients</t>
        </is>
      </c>
      <c r="C565" s="40" t="inlineStr">
        <is>
          <t>Enter Details on Crypto-Assets held on behalf of clients</t>
        </is>
      </c>
      <c r="D565" s="40" t="inlineStr">
        <is>
          <t>Current Assets</t>
        </is>
      </c>
      <c r="E565" s="40" t="inlineStr">
        <is>
          <t>Prudential</t>
        </is>
      </c>
      <c r="F565" s="40" t="b">
        <v>0</v>
      </c>
      <c r="G565" s="40" t="inlineStr">
        <is>
          <t>SUM(CASP_PR_561, CASP_PR_562, CASP_PR_563) &gt; 0</t>
        </is>
      </c>
      <c r="H565" s="40" t="inlineStr">
        <is>
          <t>The total of “Crypto-Assets held on behalf of clients” (CASP_PR_561), “Crypto-Assets held on behalf of clients” (CASP_PR_562), “Crypto-Assets held on behalf of clients” (CASP_PR_563) is greater than 0</t>
        </is>
      </c>
      <c r="I565" s="40" t="inlineStr">
        <is>
          <t>Conditional</t>
        </is>
      </c>
      <c r="J565" s="40" t="inlineStr">
        <is>
          <t>string</t>
        </is>
      </c>
      <c r="K565" s="40" t="inlineStr"/>
      <c r="L565" s="40" t="inlineStr"/>
      <c r="M565" s="40" t="inlineStr"/>
      <c r="N565" s="40" t="inlineStr">
        <is>
          <t>This is a result of miscellaneous operational items not arising in the ordinary course of business activities</t>
        </is>
      </c>
      <c r="O565" s="40" t="inlineStr"/>
      <c r="P565" s="40" t="inlineStr"/>
      <c r="Q565" s="40" t="inlineStr"/>
      <c r="R565" s="40" t="inlineStr"/>
      <c r="S565" s="40" t="inlineStr"/>
      <c r="T565" s="40" t="inlineStr"/>
      <c r="U565" s="40" t="inlineStr"/>
    </row>
    <row r="566">
      <c r="A566" s="38" t="inlineStr">
        <is>
          <t>CASP_PR_565_v1</t>
        </is>
      </c>
      <c r="B566" s="39" t="inlineStr">
        <is>
          <t>Other Current Assets</t>
        </is>
      </c>
      <c r="C566" s="39" t="inlineStr">
        <is>
          <t>Enter Other Current Assets in Malta</t>
        </is>
      </c>
      <c r="D566" s="39" t="inlineStr">
        <is>
          <t>Current Assets</t>
        </is>
      </c>
      <c r="E566" s="39" t="inlineStr">
        <is>
          <t>Prudential</t>
        </is>
      </c>
      <c r="F566" s="39" t="b">
        <v>1</v>
      </c>
      <c r="G566" s="39" t="inlineStr"/>
      <c r="H566" s="39" t="inlineStr">
        <is>
          <t>Always applicable</t>
        </is>
      </c>
      <c r="I566" s="39" t="inlineStr">
        <is>
          <t>Required</t>
        </is>
      </c>
      <c r="J566" s="39" t="inlineStr">
        <is>
          <t>array</t>
        </is>
      </c>
      <c r="K566" s="39" t="inlineStr">
        <is>
          <t>number</t>
        </is>
      </c>
      <c r="L566" s="39" t="inlineStr">
        <is>
          <t>currency</t>
        </is>
      </c>
      <c r="M566" s="39" t="inlineStr"/>
      <c r="N566" s="39" t="inlineStr">
        <is>
          <t>2283</t>
        </is>
      </c>
      <c r="O566" s="39" t="inlineStr">
        <is>
          <t>0</t>
        </is>
      </c>
      <c r="P566" s="39" t="inlineStr"/>
      <c r="Q566" s="39" t="inlineStr">
        <is>
          <t>1</t>
        </is>
      </c>
      <c r="R566" s="39" t="inlineStr">
        <is>
          <t>1</t>
        </is>
      </c>
      <c r="S566" s="39" t="inlineStr"/>
      <c r="T566" s="39" t="inlineStr"/>
      <c r="U566" s="39" t="inlineStr"/>
    </row>
    <row r="567">
      <c r="A567" s="26" t="inlineStr">
        <is>
          <t>CASP_PR_566_v1</t>
        </is>
      </c>
      <c r="B567" s="40" t="inlineStr">
        <is>
          <t>Other Current Assets</t>
        </is>
      </c>
      <c r="C567" s="40" t="inlineStr">
        <is>
          <t>Enter Other Current Assets in EU/EEA</t>
        </is>
      </c>
      <c r="D567" s="40" t="inlineStr">
        <is>
          <t>Current Assets</t>
        </is>
      </c>
      <c r="E567" s="40" t="inlineStr">
        <is>
          <t>Prudential</t>
        </is>
      </c>
      <c r="F567" s="40" t="b">
        <v>1</v>
      </c>
      <c r="G567" s="40" t="inlineStr"/>
      <c r="H567" s="40" t="inlineStr">
        <is>
          <t>Always applicable</t>
        </is>
      </c>
      <c r="I567" s="40" t="inlineStr">
        <is>
          <t>Required</t>
        </is>
      </c>
      <c r="J567" s="40" t="inlineStr">
        <is>
          <t>array</t>
        </is>
      </c>
      <c r="K567" s="40" t="inlineStr">
        <is>
          <t>number</t>
        </is>
      </c>
      <c r="L567" s="40" t="inlineStr">
        <is>
          <t>currency</t>
        </is>
      </c>
      <c r="M567" s="40" t="inlineStr"/>
      <c r="N567" s="40" t="inlineStr">
        <is>
          <t>4236.322580645161</t>
        </is>
      </c>
      <c r="O567" s="40" t="inlineStr">
        <is>
          <t>0</t>
        </is>
      </c>
      <c r="P567" s="40" t="inlineStr"/>
      <c r="Q567" s="40" t="inlineStr">
        <is>
          <t>1</t>
        </is>
      </c>
      <c r="R567" s="40" t="inlineStr">
        <is>
          <t>1</t>
        </is>
      </c>
      <c r="S567" s="40" t="inlineStr"/>
      <c r="T567" s="40" t="inlineStr"/>
      <c r="U567" s="40" t="inlineStr"/>
    </row>
    <row r="568">
      <c r="A568" s="38" t="inlineStr">
        <is>
          <t>CASP_PR_567_v1</t>
        </is>
      </c>
      <c r="B568" s="39" t="inlineStr">
        <is>
          <t>Other Current Assets</t>
        </is>
      </c>
      <c r="C568" s="39" t="inlineStr">
        <is>
          <t>Enter Other Current Assets in RoW</t>
        </is>
      </c>
      <c r="D568" s="39" t="inlineStr">
        <is>
          <t>Current Assets</t>
        </is>
      </c>
      <c r="E568" s="39" t="inlineStr">
        <is>
          <t>Prudential</t>
        </is>
      </c>
      <c r="F568" s="39" t="b">
        <v>1</v>
      </c>
      <c r="G568" s="39" t="inlineStr"/>
      <c r="H568" s="39" t="inlineStr">
        <is>
          <t>Always applicable</t>
        </is>
      </c>
      <c r="I568" s="39" t="inlineStr">
        <is>
          <t>Required</t>
        </is>
      </c>
      <c r="J568" s="39" t="inlineStr">
        <is>
          <t>array</t>
        </is>
      </c>
      <c r="K568" s="39" t="inlineStr">
        <is>
          <t>number</t>
        </is>
      </c>
      <c r="L568" s="39" t="inlineStr">
        <is>
          <t>currency</t>
        </is>
      </c>
      <c r="M568" s="39" t="inlineStr"/>
      <c r="N568" s="39" t="inlineStr">
        <is>
          <t>6797.645161290323</t>
        </is>
      </c>
      <c r="O568" s="39" t="inlineStr">
        <is>
          <t>0</t>
        </is>
      </c>
      <c r="P568" s="39" t="inlineStr"/>
      <c r="Q568" s="39" t="inlineStr">
        <is>
          <t>1</t>
        </is>
      </c>
      <c r="R568" s="39" t="inlineStr">
        <is>
          <t>1</t>
        </is>
      </c>
      <c r="S568" s="39" t="inlineStr"/>
      <c r="T568" s="39" t="inlineStr"/>
      <c r="U568" s="39" t="inlineStr"/>
    </row>
    <row r="569">
      <c r="A569" s="26" t="inlineStr">
        <is>
          <t>CASP_PR_568_v1</t>
        </is>
      </c>
      <c r="B569" s="40" t="inlineStr">
        <is>
          <t>Details on Other Current Assets</t>
        </is>
      </c>
      <c r="C569" s="40" t="inlineStr">
        <is>
          <t>Enter Details on Other Current Assets</t>
        </is>
      </c>
      <c r="D569" s="40" t="inlineStr">
        <is>
          <t>Current Assets</t>
        </is>
      </c>
      <c r="E569" s="40" t="inlineStr">
        <is>
          <t>Prudential</t>
        </is>
      </c>
      <c r="F569" s="40" t="b">
        <v>0</v>
      </c>
      <c r="G569" s="40" t="inlineStr">
        <is>
          <t>SUM(CASP_PR_565, CASP_PR_566, CASP_PR_567) &gt; 0</t>
        </is>
      </c>
      <c r="H569" s="40" t="inlineStr">
        <is>
          <t>The total of “Other Current Assets” (CASP_PR_565), “Other Current Assets” (CASP_PR_566), “Other Current Assets” (CASP_PR_567) is greater than 0</t>
        </is>
      </c>
      <c r="I569" s="40" t="inlineStr">
        <is>
          <t>Conditional</t>
        </is>
      </c>
      <c r="J569" s="40" t="inlineStr">
        <is>
          <t>string</t>
        </is>
      </c>
      <c r="K569" s="40" t="inlineStr"/>
      <c r="L569" s="40" t="inlineStr"/>
      <c r="M569" s="40" t="inlineStr"/>
      <c r="N569" s="40" t="inlineStr">
        <is>
          <t>This is a result of miscellaneous operational items not arising in the ordinary course of business activities</t>
        </is>
      </c>
      <c r="O569" s="40" t="inlineStr"/>
      <c r="P569" s="40" t="inlineStr"/>
      <c r="Q569" s="40" t="inlineStr"/>
      <c r="R569" s="40" t="inlineStr"/>
      <c r="S569" s="40" t="inlineStr"/>
      <c r="T569" s="40" t="inlineStr"/>
      <c r="U569" s="40" t="inlineStr"/>
    </row>
    <row r="570">
      <c r="A570" s="38" t="inlineStr">
        <is>
          <t>CASP_PR_569_v1</t>
        </is>
      </c>
      <c r="B570" s="39" t="inlineStr">
        <is>
          <t>Financial Liabilities: Amortised Cost</t>
        </is>
      </c>
      <c r="C570" s="39" t="inlineStr">
        <is>
          <t>Enter Financial Liabilities: Amortised Cost in Malta</t>
        </is>
      </c>
      <c r="D570" s="39" t="inlineStr">
        <is>
          <t>Non-Current Liabilities</t>
        </is>
      </c>
      <c r="E570" s="39" t="inlineStr">
        <is>
          <t>Prudential</t>
        </is>
      </c>
      <c r="F570" s="39" t="b">
        <v>1</v>
      </c>
      <c r="G570" s="39" t="inlineStr"/>
      <c r="H570" s="39" t="inlineStr">
        <is>
          <t>Always applicable</t>
        </is>
      </c>
      <c r="I570" s="39" t="inlineStr">
        <is>
          <t>Required</t>
        </is>
      </c>
      <c r="J570" s="39" t="inlineStr">
        <is>
          <t>array</t>
        </is>
      </c>
      <c r="K570" s="39" t="inlineStr">
        <is>
          <t>number</t>
        </is>
      </c>
      <c r="L570" s="39" t="inlineStr">
        <is>
          <t>currency</t>
        </is>
      </c>
      <c r="M570" s="39" t="inlineStr"/>
      <c r="N570" s="39" t="inlineStr">
        <is>
          <t>7242.290322580645</t>
        </is>
      </c>
      <c r="O570" s="39" t="inlineStr">
        <is>
          <t>0</t>
        </is>
      </c>
      <c r="P570" s="39" t="inlineStr"/>
      <c r="Q570" s="39" t="inlineStr">
        <is>
          <t>1</t>
        </is>
      </c>
      <c r="R570" s="39" t="inlineStr">
        <is>
          <t>1</t>
        </is>
      </c>
      <c r="S570" s="39" t="inlineStr"/>
      <c r="T570" s="39" t="inlineStr"/>
      <c r="U570" s="39" t="inlineStr"/>
    </row>
    <row r="571">
      <c r="A571" s="26" t="inlineStr">
        <is>
          <t>CASP_PR_570_v1</t>
        </is>
      </c>
      <c r="B571" s="40" t="inlineStr">
        <is>
          <t>Financial Liabilities: Amortised Cost</t>
        </is>
      </c>
      <c r="C571" s="40" t="inlineStr">
        <is>
          <t>Enter Financial Liabilities: Amortised Cost in EU/EEA</t>
        </is>
      </c>
      <c r="D571" s="40" t="inlineStr">
        <is>
          <t>Non-Current Liabilities</t>
        </is>
      </c>
      <c r="E571" s="40" t="inlineStr">
        <is>
          <t>Prudential</t>
        </is>
      </c>
      <c r="F571" s="40" t="b">
        <v>1</v>
      </c>
      <c r="G571" s="40" t="inlineStr"/>
      <c r="H571" s="40" t="inlineStr">
        <is>
          <t>Always applicable</t>
        </is>
      </c>
      <c r="I571" s="40" t="inlineStr">
        <is>
          <t>Required</t>
        </is>
      </c>
      <c r="J571" s="40" t="inlineStr">
        <is>
          <t>array</t>
        </is>
      </c>
      <c r="K571" s="40" t="inlineStr">
        <is>
          <t>number</t>
        </is>
      </c>
      <c r="L571" s="40" t="inlineStr">
        <is>
          <t>currency</t>
        </is>
      </c>
      <c r="M571" s="40" t="inlineStr"/>
      <c r="N571" s="40" t="inlineStr">
        <is>
          <t>2991.6129032258063</t>
        </is>
      </c>
      <c r="O571" s="40" t="inlineStr">
        <is>
          <t>0</t>
        </is>
      </c>
      <c r="P571" s="40" t="inlineStr"/>
      <c r="Q571" s="40" t="inlineStr">
        <is>
          <t>1</t>
        </is>
      </c>
      <c r="R571" s="40" t="inlineStr">
        <is>
          <t>1</t>
        </is>
      </c>
      <c r="S571" s="40" t="inlineStr"/>
      <c r="T571" s="40" t="inlineStr"/>
      <c r="U571" s="40" t="inlineStr"/>
    </row>
    <row r="572">
      <c r="A572" s="38" t="inlineStr">
        <is>
          <t>CASP_PR_571_v1</t>
        </is>
      </c>
      <c r="B572" s="39" t="inlineStr">
        <is>
          <t>Financial Liabilities: Amortised Cost</t>
        </is>
      </c>
      <c r="C572" s="39" t="inlineStr">
        <is>
          <t>Enter Financial Liabilities: Amortised Cost in RoW</t>
        </is>
      </c>
      <c r="D572" s="39" t="inlineStr">
        <is>
          <t>Non-Current Liabilities</t>
        </is>
      </c>
      <c r="E572" s="39" t="inlineStr">
        <is>
          <t>Prudential</t>
        </is>
      </c>
      <c r="F572" s="39" t="b">
        <v>1</v>
      </c>
      <c r="G572" s="39" t="inlineStr"/>
      <c r="H572" s="39" t="inlineStr">
        <is>
          <t>Always applicable</t>
        </is>
      </c>
      <c r="I572" s="39" t="inlineStr">
        <is>
          <t>Required</t>
        </is>
      </c>
      <c r="J572" s="39" t="inlineStr">
        <is>
          <t>array</t>
        </is>
      </c>
      <c r="K572" s="39" t="inlineStr">
        <is>
          <t>number</t>
        </is>
      </c>
      <c r="L572" s="39" t="inlineStr">
        <is>
          <t>currency</t>
        </is>
      </c>
      <c r="M572" s="39" t="inlineStr"/>
      <c r="N572" s="39" t="inlineStr">
        <is>
          <t>1808.9354838709678</t>
        </is>
      </c>
      <c r="O572" s="39" t="inlineStr">
        <is>
          <t>0</t>
        </is>
      </c>
      <c r="P572" s="39" t="inlineStr"/>
      <c r="Q572" s="39" t="inlineStr">
        <is>
          <t>1</t>
        </is>
      </c>
      <c r="R572" s="39" t="inlineStr">
        <is>
          <t>1</t>
        </is>
      </c>
      <c r="S572" s="39" t="inlineStr"/>
      <c r="T572" s="39" t="inlineStr"/>
      <c r="U572" s="39" t="inlineStr"/>
    </row>
    <row r="573">
      <c r="A573" s="26" t="inlineStr">
        <is>
          <t>CASP_PR_572_v1</t>
        </is>
      </c>
      <c r="B573" s="40" t="inlineStr">
        <is>
          <t>Financial Liabilities: Fair Value through Profit or Loss (FVTPL)</t>
        </is>
      </c>
      <c r="C573" s="40" t="inlineStr">
        <is>
          <t>Enter Financial Liabilities: Fair Value through Profit or Loss (FVTPL) in Malta</t>
        </is>
      </c>
      <c r="D573" s="40" t="inlineStr">
        <is>
          <t>Non-Current Liabilities</t>
        </is>
      </c>
      <c r="E573" s="40" t="inlineStr">
        <is>
          <t>Prudential</t>
        </is>
      </c>
      <c r="F573" s="40" t="b">
        <v>1</v>
      </c>
      <c r="G573" s="40" t="inlineStr"/>
      <c r="H573" s="40" t="inlineStr">
        <is>
          <t>Always applicable</t>
        </is>
      </c>
      <c r="I573" s="40" t="inlineStr">
        <is>
          <t>Required</t>
        </is>
      </c>
      <c r="J573" s="40" t="inlineStr">
        <is>
          <t>array</t>
        </is>
      </c>
      <c r="K573" s="40" t="inlineStr">
        <is>
          <t>number</t>
        </is>
      </c>
      <c r="L573" s="40" t="inlineStr">
        <is>
          <t>currency</t>
        </is>
      </c>
      <c r="M573" s="40" t="inlineStr"/>
      <c r="N573" s="40" t="inlineStr">
        <is>
          <t>6324.258064516129</t>
        </is>
      </c>
      <c r="O573" s="40" t="inlineStr">
        <is>
          <t>0</t>
        </is>
      </c>
      <c r="P573" s="40" t="inlineStr"/>
      <c r="Q573" s="40" t="inlineStr">
        <is>
          <t>1</t>
        </is>
      </c>
      <c r="R573" s="40" t="inlineStr">
        <is>
          <t>1</t>
        </is>
      </c>
      <c r="S573" s="40" t="inlineStr"/>
      <c r="T573" s="40" t="inlineStr"/>
      <c r="U573" s="40" t="inlineStr"/>
    </row>
    <row r="574">
      <c r="A574" s="38" t="inlineStr">
        <is>
          <t>CASP_PR_573_v1</t>
        </is>
      </c>
      <c r="B574" s="39" t="inlineStr">
        <is>
          <t>Financial Liabilities: Fair Value through Profit or Loss (FVTPL)</t>
        </is>
      </c>
      <c r="C574" s="39" t="inlineStr">
        <is>
          <t>Enter Financial Liabilities: Fair Value through Profit or Loss (FVTPL) in EU/EEA</t>
        </is>
      </c>
      <c r="D574" s="39" t="inlineStr">
        <is>
          <t>Non-Current Liabilities</t>
        </is>
      </c>
      <c r="E574" s="39" t="inlineStr">
        <is>
          <t>Prudential</t>
        </is>
      </c>
      <c r="F574" s="39" t="b">
        <v>1</v>
      </c>
      <c r="G574" s="39" t="inlineStr"/>
      <c r="H574" s="39" t="inlineStr">
        <is>
          <t>Always applicable</t>
        </is>
      </c>
      <c r="I574" s="39" t="inlineStr">
        <is>
          <t>Required</t>
        </is>
      </c>
      <c r="J574" s="39" t="inlineStr">
        <is>
          <t>array</t>
        </is>
      </c>
      <c r="K574" s="39" t="inlineStr">
        <is>
          <t>number</t>
        </is>
      </c>
      <c r="L574" s="39" t="inlineStr">
        <is>
          <t>currency</t>
        </is>
      </c>
      <c r="M574" s="39" t="inlineStr"/>
      <c r="N574" s="39" t="inlineStr">
        <is>
          <t>9251.58064516129</t>
        </is>
      </c>
      <c r="O574" s="39" t="inlineStr">
        <is>
          <t>0</t>
        </is>
      </c>
      <c r="P574" s="39" t="inlineStr"/>
      <c r="Q574" s="39" t="inlineStr">
        <is>
          <t>1</t>
        </is>
      </c>
      <c r="R574" s="39" t="inlineStr">
        <is>
          <t>1</t>
        </is>
      </c>
      <c r="S574" s="39" t="inlineStr"/>
      <c r="T574" s="39" t="inlineStr"/>
      <c r="U574" s="39" t="inlineStr"/>
    </row>
    <row r="575">
      <c r="A575" s="26" t="inlineStr">
        <is>
          <t>CASP_PR_574_v1</t>
        </is>
      </c>
      <c r="B575" s="40" t="inlineStr">
        <is>
          <t>Financial Liabilities: Fair Value through Profit or Loss (FVTPL)</t>
        </is>
      </c>
      <c r="C575" s="40" t="inlineStr">
        <is>
          <t>Enter Financial Liabilities: Fair Value through Profit or Loss (FVTPL) in RoW</t>
        </is>
      </c>
      <c r="D575" s="40" t="inlineStr">
        <is>
          <t>Non-Current Liabilities</t>
        </is>
      </c>
      <c r="E575" s="40" t="inlineStr">
        <is>
          <t>Prudential</t>
        </is>
      </c>
      <c r="F575" s="40" t="b">
        <v>1</v>
      </c>
      <c r="G575" s="40" t="inlineStr"/>
      <c r="H575" s="40" t="inlineStr">
        <is>
          <t>Always applicable</t>
        </is>
      </c>
      <c r="I575" s="40" t="inlineStr">
        <is>
          <t>Required</t>
        </is>
      </c>
      <c r="J575" s="40" t="inlineStr">
        <is>
          <t>array</t>
        </is>
      </c>
      <c r="K575" s="40" t="inlineStr">
        <is>
          <t>number</t>
        </is>
      </c>
      <c r="L575" s="40" t="inlineStr">
        <is>
          <t>currency</t>
        </is>
      </c>
      <c r="M575" s="40" t="inlineStr"/>
      <c r="N575" s="40" t="inlineStr">
        <is>
          <t>277.9032258064516</t>
        </is>
      </c>
      <c r="O575" s="40" t="inlineStr">
        <is>
          <t>0</t>
        </is>
      </c>
      <c r="P575" s="40" t="inlineStr"/>
      <c r="Q575" s="40" t="inlineStr">
        <is>
          <t>1</t>
        </is>
      </c>
      <c r="R575" s="40" t="inlineStr">
        <is>
          <t>1</t>
        </is>
      </c>
      <c r="S575" s="40" t="inlineStr"/>
      <c r="T575" s="40" t="inlineStr"/>
      <c r="U575" s="40" t="inlineStr"/>
    </row>
    <row r="576">
      <c r="A576" s="38" t="inlineStr">
        <is>
          <t>CASP_PR_575_v1</t>
        </is>
      </c>
      <c r="B576" s="39" t="inlineStr">
        <is>
          <t>Financial Liability: Amortised Cost - Equity Securities Not Reported Elsewhere as Investments, were the holding is 10% or more</t>
        </is>
      </c>
      <c r="C576" s="39" t="inlineStr">
        <is>
          <t>Enter Financial Liability: Amortised Cost - Equity Securities Not Reported Elsewhere as Investments, were the holding is 10% or more.</t>
        </is>
      </c>
      <c r="D576" s="39" t="inlineStr">
        <is>
          <t>Non-Current Liabilities</t>
        </is>
      </c>
      <c r="E576" s="39" t="inlineStr">
        <is>
          <t>Prudential</t>
        </is>
      </c>
      <c r="F576" s="39" t="b">
        <v>1</v>
      </c>
      <c r="G576" s="39" t="inlineStr"/>
      <c r="H576" s="39" t="inlineStr">
        <is>
          <t>Always applicable</t>
        </is>
      </c>
      <c r="I576" s="39" t="inlineStr">
        <is>
          <t>Required</t>
        </is>
      </c>
      <c r="J576" s="39" t="inlineStr">
        <is>
          <t>array</t>
        </is>
      </c>
      <c r="K576" s="39" t="inlineStr">
        <is>
          <t>number</t>
        </is>
      </c>
      <c r="L576" s="39" t="inlineStr">
        <is>
          <t>currency</t>
        </is>
      </c>
      <c r="M576" s="39" t="inlineStr"/>
      <c r="N576" s="39" t="inlineStr">
        <is>
          <t>4570.258064516129</t>
        </is>
      </c>
      <c r="O576" s="39" t="inlineStr">
        <is>
          <t>0</t>
        </is>
      </c>
      <c r="P576" s="39" t="inlineStr"/>
      <c r="Q576" s="39" t="inlineStr">
        <is>
          <t>1</t>
        </is>
      </c>
      <c r="R576" s="39" t="inlineStr">
        <is>
          <t>1</t>
        </is>
      </c>
      <c r="S576" s="39" t="inlineStr"/>
      <c r="T576" s="39" t="inlineStr"/>
      <c r="U576" s="39" t="inlineStr"/>
    </row>
    <row r="577">
      <c r="A577" s="26" t="inlineStr">
        <is>
          <t>CASP_PR_576_v1</t>
        </is>
      </c>
      <c r="B577" s="40" t="inlineStr">
        <is>
          <t>Financial Liability: Amortised Cost - Equity Securities Not Reported Elsewhere as Investments, were the holding is 10% or more</t>
        </is>
      </c>
      <c r="C577" s="40" t="inlineStr">
        <is>
          <t>Enter Financial Liability: Amortised Cost - Equity Securities Not Reported Elsewhere as Investments, were the holding is 10% or more.</t>
        </is>
      </c>
      <c r="D577" s="40" t="inlineStr">
        <is>
          <t>Non-Current Liabilities</t>
        </is>
      </c>
      <c r="E577" s="40" t="inlineStr">
        <is>
          <t>Prudential</t>
        </is>
      </c>
      <c r="F577" s="40" t="b">
        <v>1</v>
      </c>
      <c r="G577" s="40" t="inlineStr"/>
      <c r="H577" s="40" t="inlineStr">
        <is>
          <t>Always applicable</t>
        </is>
      </c>
      <c r="I577" s="40" t="inlineStr">
        <is>
          <t>Required</t>
        </is>
      </c>
      <c r="J577" s="40" t="inlineStr">
        <is>
          <t>array</t>
        </is>
      </c>
      <c r="K577" s="40" t="inlineStr">
        <is>
          <t>number</t>
        </is>
      </c>
      <c r="L577" s="40" t="inlineStr">
        <is>
          <t>currency</t>
        </is>
      </c>
      <c r="M577" s="40" t="inlineStr"/>
      <c r="N577" s="40" t="inlineStr">
        <is>
          <t>4570.258064516129</t>
        </is>
      </c>
      <c r="O577" s="40" t="inlineStr">
        <is>
          <t>0</t>
        </is>
      </c>
      <c r="P577" s="40" t="inlineStr"/>
      <c r="Q577" s="40" t="inlineStr">
        <is>
          <t>1</t>
        </is>
      </c>
      <c r="R577" s="40" t="inlineStr">
        <is>
          <t>1</t>
        </is>
      </c>
      <c r="S577" s="40" t="inlineStr"/>
      <c r="T577" s="40" t="inlineStr"/>
      <c r="U577" s="40" t="inlineStr"/>
    </row>
    <row r="578">
      <c r="A578" s="38" t="inlineStr">
        <is>
          <t>CASP_PR_577_v1</t>
        </is>
      </c>
      <c r="B578" s="39" t="inlineStr">
        <is>
          <t>Financial Liability: Amortised Cost - Equity Securities Not Reported Elsewhere as Investments, were the holding is 10% or more</t>
        </is>
      </c>
      <c r="C578" s="39" t="inlineStr">
        <is>
          <t>Enter Financial Liability: Amortised Cost - Equity Securities Not Reported Elsewhere as Investments, were the holding is 10% or more.</t>
        </is>
      </c>
      <c r="D578" s="39" t="inlineStr">
        <is>
          <t>Non-Current Liabilities</t>
        </is>
      </c>
      <c r="E578" s="39" t="inlineStr">
        <is>
          <t>Prudential</t>
        </is>
      </c>
      <c r="F578" s="39" t="b">
        <v>1</v>
      </c>
      <c r="G578" s="39" t="inlineStr"/>
      <c r="H578" s="39" t="inlineStr">
        <is>
          <t>Always applicable</t>
        </is>
      </c>
      <c r="I578" s="39" t="inlineStr">
        <is>
          <t>Required</t>
        </is>
      </c>
      <c r="J578" s="39" t="inlineStr">
        <is>
          <t>array</t>
        </is>
      </c>
      <c r="K578" s="39" t="inlineStr">
        <is>
          <t>number</t>
        </is>
      </c>
      <c r="L578" s="39" t="inlineStr">
        <is>
          <t>currency</t>
        </is>
      </c>
      <c r="M578" s="39" t="inlineStr"/>
      <c r="N578" s="39" t="inlineStr">
        <is>
          <t>4570.258064516129</t>
        </is>
      </c>
      <c r="O578" s="39" t="inlineStr">
        <is>
          <t>0</t>
        </is>
      </c>
      <c r="P578" s="39" t="inlineStr"/>
      <c r="Q578" s="39" t="inlineStr">
        <is>
          <t>1</t>
        </is>
      </c>
      <c r="R578" s="39" t="inlineStr">
        <is>
          <t>1</t>
        </is>
      </c>
      <c r="S578" s="39" t="inlineStr"/>
      <c r="T578" s="39" t="inlineStr"/>
      <c r="U578" s="39" t="inlineStr"/>
    </row>
    <row r="579">
      <c r="A579" s="26" t="inlineStr">
        <is>
          <t>CASP_PR_578_v1</t>
        </is>
      </c>
      <c r="B579" s="40" t="inlineStr">
        <is>
          <t>Financial Liability: Amortised Cost - Equity Securities Not Reported Elsewhere as Investments, were the holding is less than 10%</t>
        </is>
      </c>
      <c r="C579" s="40" t="inlineStr">
        <is>
          <t>Enter Financial Liability: Amortised Cost - Equity Securities Not Reported Elsewhere as Investments, were the holding is less than 10%.</t>
        </is>
      </c>
      <c r="D579" s="40" t="inlineStr">
        <is>
          <t>Non-Current Liabilities</t>
        </is>
      </c>
      <c r="E579" s="40" t="inlineStr">
        <is>
          <t>Prudential</t>
        </is>
      </c>
      <c r="F579" s="40" t="b">
        <v>1</v>
      </c>
      <c r="G579" s="40" t="inlineStr"/>
      <c r="H579" s="40" t="inlineStr">
        <is>
          <t>Always applicable</t>
        </is>
      </c>
      <c r="I579" s="40" t="inlineStr">
        <is>
          <t>Required</t>
        </is>
      </c>
      <c r="J579" s="40" t="inlineStr">
        <is>
          <t>array</t>
        </is>
      </c>
      <c r="K579" s="40" t="inlineStr">
        <is>
          <t>number</t>
        </is>
      </c>
      <c r="L579" s="40" t="inlineStr">
        <is>
          <t>currency</t>
        </is>
      </c>
      <c r="M579" s="40" t="inlineStr"/>
      <c r="N579" s="40" t="inlineStr">
        <is>
          <t>4570.258064516129</t>
        </is>
      </c>
      <c r="O579" s="40" t="inlineStr">
        <is>
          <t>0</t>
        </is>
      </c>
      <c r="P579" s="40" t="inlineStr"/>
      <c r="Q579" s="40" t="inlineStr">
        <is>
          <t>1</t>
        </is>
      </c>
      <c r="R579" s="40" t="inlineStr">
        <is>
          <t>1</t>
        </is>
      </c>
      <c r="S579" s="40" t="inlineStr"/>
      <c r="T579" s="40" t="inlineStr"/>
      <c r="U579" s="40" t="inlineStr"/>
    </row>
    <row r="580">
      <c r="A580" s="38" t="inlineStr">
        <is>
          <t>CASP_PR_579_v1</t>
        </is>
      </c>
      <c r="B580" s="39" t="inlineStr">
        <is>
          <t>Financial Liability: Amortised Cost - Equity Securities Not Reported Elsewhere as Investments, were the holding is less than 10%</t>
        </is>
      </c>
      <c r="C580" s="39" t="inlineStr">
        <is>
          <t>Enter Financial Liability: Amortised Cost - Equity Securities Not Reported Elsewhere as Investments, were the holding is less than 10%.</t>
        </is>
      </c>
      <c r="D580" s="39" t="inlineStr">
        <is>
          <t>Non-Current Liabilities</t>
        </is>
      </c>
      <c r="E580" s="39" t="inlineStr">
        <is>
          <t>Prudential</t>
        </is>
      </c>
      <c r="F580" s="39" t="b">
        <v>1</v>
      </c>
      <c r="G580" s="39" t="inlineStr"/>
      <c r="H580" s="39" t="inlineStr">
        <is>
          <t>Always applicable</t>
        </is>
      </c>
      <c r="I580" s="39" t="inlineStr">
        <is>
          <t>Required</t>
        </is>
      </c>
      <c r="J580" s="39" t="inlineStr">
        <is>
          <t>array</t>
        </is>
      </c>
      <c r="K580" s="39" t="inlineStr">
        <is>
          <t>number</t>
        </is>
      </c>
      <c r="L580" s="39" t="inlineStr">
        <is>
          <t>currency</t>
        </is>
      </c>
      <c r="M580" s="39" t="inlineStr"/>
      <c r="N580" s="39" t="inlineStr">
        <is>
          <t>4570.258064516129</t>
        </is>
      </c>
      <c r="O580" s="39" t="inlineStr">
        <is>
          <t>0</t>
        </is>
      </c>
      <c r="P580" s="39" t="inlineStr"/>
      <c r="Q580" s="39" t="inlineStr">
        <is>
          <t>1</t>
        </is>
      </c>
      <c r="R580" s="39" t="inlineStr">
        <is>
          <t>1</t>
        </is>
      </c>
      <c r="S580" s="39" t="inlineStr"/>
      <c r="T580" s="39" t="inlineStr"/>
      <c r="U580" s="39" t="inlineStr"/>
    </row>
    <row r="581">
      <c r="A581" s="26" t="inlineStr">
        <is>
          <t>CASP_PR_580_v1</t>
        </is>
      </c>
      <c r="B581" s="40" t="inlineStr">
        <is>
          <t>Financial Liability: Amortised Cost - Equity Securities Not Reported Elsewhere as Investments, were the holding is less than 10%</t>
        </is>
      </c>
      <c r="C581" s="40" t="inlineStr">
        <is>
          <t>Enter Financial Liability: Amortised Cost - Equity Securities Not Reported Elsewhere as Investments, were the holding is less than 10%.</t>
        </is>
      </c>
      <c r="D581" s="40" t="inlineStr">
        <is>
          <t>Non-Current Liabilities</t>
        </is>
      </c>
      <c r="E581" s="40" t="inlineStr">
        <is>
          <t>Prudential</t>
        </is>
      </c>
      <c r="F581" s="40" t="b">
        <v>1</v>
      </c>
      <c r="G581" s="40" t="inlineStr"/>
      <c r="H581" s="40" t="inlineStr">
        <is>
          <t>Always applicable</t>
        </is>
      </c>
      <c r="I581" s="40" t="inlineStr">
        <is>
          <t>Required</t>
        </is>
      </c>
      <c r="J581" s="40" t="inlineStr">
        <is>
          <t>array</t>
        </is>
      </c>
      <c r="K581" s="40" t="inlineStr">
        <is>
          <t>number</t>
        </is>
      </c>
      <c r="L581" s="40" t="inlineStr">
        <is>
          <t>currency</t>
        </is>
      </c>
      <c r="M581" s="40" t="inlineStr"/>
      <c r="N581" s="40" t="inlineStr">
        <is>
          <t>4570.258064516129</t>
        </is>
      </c>
      <c r="O581" s="40" t="inlineStr">
        <is>
          <t>0</t>
        </is>
      </c>
      <c r="P581" s="40" t="inlineStr"/>
      <c r="Q581" s="40" t="inlineStr">
        <is>
          <t>1</t>
        </is>
      </c>
      <c r="R581" s="40" t="inlineStr">
        <is>
          <t>1</t>
        </is>
      </c>
      <c r="S581" s="40" t="inlineStr"/>
      <c r="T581" s="40" t="inlineStr"/>
      <c r="U581" s="40" t="inlineStr"/>
    </row>
    <row r="582">
      <c r="A582" s="38" t="inlineStr">
        <is>
          <t>CASP_PR_581_v1</t>
        </is>
      </c>
      <c r="B582" s="39" t="inlineStr">
        <is>
          <t>Financial Liability: Amortised Cost - Debt Securities Not Reported Elsewhere as Investments</t>
        </is>
      </c>
      <c r="C582" s="39" t="inlineStr">
        <is>
          <t>Enter Financial Liability: Amortised Cost - Debt Securities Not Reported Elsewhere as Investments.</t>
        </is>
      </c>
      <c r="D582" s="39" t="inlineStr">
        <is>
          <t>Non-Current Liabilities</t>
        </is>
      </c>
      <c r="E582" s="39" t="inlineStr">
        <is>
          <t>Prudential</t>
        </is>
      </c>
      <c r="F582" s="39" t="b">
        <v>1</v>
      </c>
      <c r="G582" s="39" t="inlineStr"/>
      <c r="H582" s="39" t="inlineStr">
        <is>
          <t>Always applicable</t>
        </is>
      </c>
      <c r="I582" s="39" t="inlineStr">
        <is>
          <t>Required</t>
        </is>
      </c>
      <c r="J582" s="39" t="inlineStr">
        <is>
          <t>array</t>
        </is>
      </c>
      <c r="K582" s="39" t="inlineStr">
        <is>
          <t>number</t>
        </is>
      </c>
      <c r="L582" s="39" t="inlineStr">
        <is>
          <t>currency</t>
        </is>
      </c>
      <c r="M582" s="39" t="inlineStr"/>
      <c r="N582" s="39" t="inlineStr">
        <is>
          <t>4570.258064516129</t>
        </is>
      </c>
      <c r="O582" s="39" t="inlineStr">
        <is>
          <t>0</t>
        </is>
      </c>
      <c r="P582" s="39" t="inlineStr"/>
      <c r="Q582" s="39" t="inlineStr">
        <is>
          <t>1</t>
        </is>
      </c>
      <c r="R582" s="39" t="inlineStr">
        <is>
          <t>1</t>
        </is>
      </c>
      <c r="S582" s="39" t="inlineStr"/>
      <c r="T582" s="39" t="inlineStr"/>
      <c r="U582" s="39" t="inlineStr"/>
    </row>
    <row r="583">
      <c r="A583" s="26" t="inlineStr">
        <is>
          <t>CASP_PR_582_v1</t>
        </is>
      </c>
      <c r="B583" s="40" t="inlineStr">
        <is>
          <t>Financial Liability: Amortised Cost - Debt Securities Not Reported Elsewhere as Investments</t>
        </is>
      </c>
      <c r="C583" s="40" t="inlineStr">
        <is>
          <t>Enter Financial Liability: Amortised Cost - Debt Securities Not Reported Elsewhere as Investments.</t>
        </is>
      </c>
      <c r="D583" s="40" t="inlineStr">
        <is>
          <t>Non-Current Liabilities</t>
        </is>
      </c>
      <c r="E583" s="40" t="inlineStr">
        <is>
          <t>Prudential</t>
        </is>
      </c>
      <c r="F583" s="40" t="b">
        <v>1</v>
      </c>
      <c r="G583" s="40" t="inlineStr"/>
      <c r="H583" s="40" t="inlineStr">
        <is>
          <t>Always applicable</t>
        </is>
      </c>
      <c r="I583" s="40" t="inlineStr">
        <is>
          <t>Required</t>
        </is>
      </c>
      <c r="J583" s="40" t="inlineStr">
        <is>
          <t>array</t>
        </is>
      </c>
      <c r="K583" s="40" t="inlineStr">
        <is>
          <t>number</t>
        </is>
      </c>
      <c r="L583" s="40" t="inlineStr">
        <is>
          <t>currency</t>
        </is>
      </c>
      <c r="M583" s="40" t="inlineStr"/>
      <c r="N583" s="40" t="inlineStr">
        <is>
          <t>4570.258064516129</t>
        </is>
      </c>
      <c r="O583" s="40" t="inlineStr">
        <is>
          <t>0</t>
        </is>
      </c>
      <c r="P583" s="40" t="inlineStr"/>
      <c r="Q583" s="40" t="inlineStr">
        <is>
          <t>1</t>
        </is>
      </c>
      <c r="R583" s="40" t="inlineStr">
        <is>
          <t>1</t>
        </is>
      </c>
      <c r="S583" s="40" t="inlineStr"/>
      <c r="T583" s="40" t="inlineStr"/>
      <c r="U583" s="40" t="inlineStr"/>
    </row>
    <row r="584">
      <c r="A584" s="38" t="inlineStr">
        <is>
          <t>CASP_PR_583_v1</t>
        </is>
      </c>
      <c r="B584" s="39" t="inlineStr">
        <is>
          <t>Financial Liability: Amortised Cost - Debt Securities Not Reported Elsewhere as Investments</t>
        </is>
      </c>
      <c r="C584" s="39" t="inlineStr">
        <is>
          <t>Enter Financial Liability: Amortised Cost - Debt Securities Not Reported Elsewhere as Investments.</t>
        </is>
      </c>
      <c r="D584" s="39" t="inlineStr">
        <is>
          <t>Non-Current Liabilities</t>
        </is>
      </c>
      <c r="E584" s="39" t="inlineStr">
        <is>
          <t>Prudential</t>
        </is>
      </c>
      <c r="F584" s="39" t="b">
        <v>1</v>
      </c>
      <c r="G584" s="39" t="inlineStr"/>
      <c r="H584" s="39" t="inlineStr">
        <is>
          <t>Always applicable</t>
        </is>
      </c>
      <c r="I584" s="39" t="inlineStr">
        <is>
          <t>Required</t>
        </is>
      </c>
      <c r="J584" s="39" t="inlineStr">
        <is>
          <t>array</t>
        </is>
      </c>
      <c r="K584" s="39" t="inlineStr">
        <is>
          <t>number</t>
        </is>
      </c>
      <c r="L584" s="39" t="inlineStr">
        <is>
          <t>currency</t>
        </is>
      </c>
      <c r="M584" s="39" t="inlineStr"/>
      <c r="N584" s="39" t="inlineStr">
        <is>
          <t>4570.258064516129</t>
        </is>
      </c>
      <c r="O584" s="39" t="inlineStr">
        <is>
          <t>0</t>
        </is>
      </c>
      <c r="P584" s="39" t="inlineStr"/>
      <c r="Q584" s="39" t="inlineStr">
        <is>
          <t>1</t>
        </is>
      </c>
      <c r="R584" s="39" t="inlineStr">
        <is>
          <t>1</t>
        </is>
      </c>
      <c r="S584" s="39" t="inlineStr"/>
      <c r="T584" s="39" t="inlineStr"/>
      <c r="U584" s="39" t="inlineStr"/>
    </row>
    <row r="585">
      <c r="A585" s="26" t="inlineStr">
        <is>
          <t>CASP_PR_584_v1</t>
        </is>
      </c>
      <c r="B585" s="40" t="inlineStr">
        <is>
          <t>Financial Liability: Amortised Cost - Financial Derivatives Not Reported Elsewhere as Investments</t>
        </is>
      </c>
      <c r="C585" s="40" t="inlineStr">
        <is>
          <t>Enter Financial Liability: Amortised Cost - Financial Derivatives Not Reported Elsewhere as Investments.</t>
        </is>
      </c>
      <c r="D585" s="40" t="inlineStr">
        <is>
          <t>Non-Current Liabilities</t>
        </is>
      </c>
      <c r="E585" s="40" t="inlineStr">
        <is>
          <t>Prudential</t>
        </is>
      </c>
      <c r="F585" s="40" t="b">
        <v>1</v>
      </c>
      <c r="G585" s="40" t="inlineStr"/>
      <c r="H585" s="40" t="inlineStr">
        <is>
          <t>Always applicable</t>
        </is>
      </c>
      <c r="I585" s="40" t="inlineStr">
        <is>
          <t>Required</t>
        </is>
      </c>
      <c r="J585" s="40" t="inlineStr">
        <is>
          <t>array</t>
        </is>
      </c>
      <c r="K585" s="40" t="inlineStr">
        <is>
          <t>number</t>
        </is>
      </c>
      <c r="L585" s="40" t="inlineStr">
        <is>
          <t>currency</t>
        </is>
      </c>
      <c r="M585" s="40" t="inlineStr"/>
      <c r="N585" s="40" t="inlineStr">
        <is>
          <t>4570.258064516129</t>
        </is>
      </c>
      <c r="O585" s="40" t="inlineStr">
        <is>
          <t>0</t>
        </is>
      </c>
      <c r="P585" s="40" t="inlineStr"/>
      <c r="Q585" s="40" t="inlineStr">
        <is>
          <t>1</t>
        </is>
      </c>
      <c r="R585" s="40" t="inlineStr">
        <is>
          <t>1</t>
        </is>
      </c>
      <c r="S585" s="40" t="inlineStr"/>
      <c r="T585" s="40" t="inlineStr"/>
      <c r="U585" s="40" t="inlineStr"/>
    </row>
    <row r="586">
      <c r="A586" s="38" t="inlineStr">
        <is>
          <t>CASP_PR_585_v1</t>
        </is>
      </c>
      <c r="B586" s="39" t="inlineStr">
        <is>
          <t>Financial Liability: Amortised Cost - Financial Derivatives Not Reported Elsewhere as Investments</t>
        </is>
      </c>
      <c r="C586" s="39" t="inlineStr">
        <is>
          <t>Enter Financial Liability: Amortised Cost - Financial Derivatives Not Reported Elsewhere as Investments.</t>
        </is>
      </c>
      <c r="D586" s="39" t="inlineStr">
        <is>
          <t>Non-Current Liabilities</t>
        </is>
      </c>
      <c r="E586" s="39" t="inlineStr">
        <is>
          <t>Prudential</t>
        </is>
      </c>
      <c r="F586" s="39" t="b">
        <v>1</v>
      </c>
      <c r="G586" s="39" t="inlineStr"/>
      <c r="H586" s="39" t="inlineStr">
        <is>
          <t>Always applicable</t>
        </is>
      </c>
      <c r="I586" s="39" t="inlineStr">
        <is>
          <t>Required</t>
        </is>
      </c>
      <c r="J586" s="39" t="inlineStr">
        <is>
          <t>array</t>
        </is>
      </c>
      <c r="K586" s="39" t="inlineStr">
        <is>
          <t>number</t>
        </is>
      </c>
      <c r="L586" s="39" t="inlineStr">
        <is>
          <t>currency</t>
        </is>
      </c>
      <c r="M586" s="39" t="inlineStr"/>
      <c r="N586" s="39" t="inlineStr">
        <is>
          <t>4570.258064516129</t>
        </is>
      </c>
      <c r="O586" s="39" t="inlineStr">
        <is>
          <t>0</t>
        </is>
      </c>
      <c r="P586" s="39" t="inlineStr"/>
      <c r="Q586" s="39" t="inlineStr">
        <is>
          <t>1</t>
        </is>
      </c>
      <c r="R586" s="39" t="inlineStr">
        <is>
          <t>1</t>
        </is>
      </c>
      <c r="S586" s="39" t="inlineStr"/>
      <c r="T586" s="39" t="inlineStr"/>
      <c r="U586" s="39" t="inlineStr"/>
    </row>
    <row r="587">
      <c r="A587" s="26" t="inlineStr">
        <is>
          <t>CASP_PR_586_v1</t>
        </is>
      </c>
      <c r="B587" s="40" t="inlineStr">
        <is>
          <t>Financial Liability: Amortised Cost - Financial Derivatives Not Reported Elsewhere as Investments</t>
        </is>
      </c>
      <c r="C587" s="40" t="inlineStr">
        <is>
          <t>Enter Financial Liability: Amortised Cost - Financial Derivatives Not Reported Elsewhere as Investments.</t>
        </is>
      </c>
      <c r="D587" s="40" t="inlineStr">
        <is>
          <t>Non-Current Liabilities</t>
        </is>
      </c>
      <c r="E587" s="40" t="inlineStr">
        <is>
          <t>Prudential</t>
        </is>
      </c>
      <c r="F587" s="40" t="b">
        <v>1</v>
      </c>
      <c r="G587" s="40" t="inlineStr"/>
      <c r="H587" s="40" t="inlineStr">
        <is>
          <t>Always applicable</t>
        </is>
      </c>
      <c r="I587" s="40" t="inlineStr">
        <is>
          <t>Required</t>
        </is>
      </c>
      <c r="J587" s="40" t="inlineStr">
        <is>
          <t>array</t>
        </is>
      </c>
      <c r="K587" s="40" t="inlineStr">
        <is>
          <t>number</t>
        </is>
      </c>
      <c r="L587" s="40" t="inlineStr">
        <is>
          <t>currency</t>
        </is>
      </c>
      <c r="M587" s="40" t="inlineStr"/>
      <c r="N587" s="40" t="inlineStr">
        <is>
          <t>4570.258064516129</t>
        </is>
      </c>
      <c r="O587" s="40" t="inlineStr">
        <is>
          <t>0</t>
        </is>
      </c>
      <c r="P587" s="40" t="inlineStr"/>
      <c r="Q587" s="40" t="inlineStr">
        <is>
          <t>1</t>
        </is>
      </c>
      <c r="R587" s="40" t="inlineStr">
        <is>
          <t>1</t>
        </is>
      </c>
      <c r="S587" s="40" t="inlineStr"/>
      <c r="T587" s="40" t="inlineStr"/>
      <c r="U587" s="40" t="inlineStr"/>
    </row>
    <row r="588">
      <c r="A588" s="38" t="inlineStr">
        <is>
          <t>CASP_PR_587_v1</t>
        </is>
      </c>
      <c r="B588" s="39" t="inlineStr">
        <is>
          <t>Financial Liability: Amortised Cost - Other Financial Assets Not Reported Elsewhere as Investments</t>
        </is>
      </c>
      <c r="C588" s="39" t="inlineStr">
        <is>
          <t>Enter Financial Liability: Amortised Cost - Other Financial Assets Not Reported Elsewhere as Investments.</t>
        </is>
      </c>
      <c r="D588" s="39" t="inlineStr">
        <is>
          <t>Non-Current Liabilities</t>
        </is>
      </c>
      <c r="E588" s="39" t="inlineStr">
        <is>
          <t>Prudential</t>
        </is>
      </c>
      <c r="F588" s="39" t="b">
        <v>1</v>
      </c>
      <c r="G588" s="39" t="inlineStr"/>
      <c r="H588" s="39" t="inlineStr">
        <is>
          <t>Always applicable</t>
        </is>
      </c>
      <c r="I588" s="39" t="inlineStr">
        <is>
          <t>Required</t>
        </is>
      </c>
      <c r="J588" s="39" t="inlineStr">
        <is>
          <t>array</t>
        </is>
      </c>
      <c r="K588" s="39" t="inlineStr">
        <is>
          <t>number</t>
        </is>
      </c>
      <c r="L588" s="39" t="inlineStr">
        <is>
          <t>currency</t>
        </is>
      </c>
      <c r="M588" s="39" t="inlineStr"/>
      <c r="N588" s="39" t="inlineStr">
        <is>
          <t>4570.258064516129</t>
        </is>
      </c>
      <c r="O588" s="39" t="inlineStr">
        <is>
          <t>0</t>
        </is>
      </c>
      <c r="P588" s="39" t="inlineStr"/>
      <c r="Q588" s="39" t="inlineStr">
        <is>
          <t>1</t>
        </is>
      </c>
      <c r="R588" s="39" t="inlineStr">
        <is>
          <t>1</t>
        </is>
      </c>
      <c r="S588" s="39" t="inlineStr"/>
      <c r="T588" s="39" t="inlineStr"/>
      <c r="U588" s="39" t="inlineStr"/>
    </row>
    <row r="589">
      <c r="A589" s="26" t="inlineStr">
        <is>
          <t>CASP_PR_588_v1</t>
        </is>
      </c>
      <c r="B589" s="40" t="inlineStr">
        <is>
          <t>Financial Liability: Amortised Cost - Other Financial Assets Not Reported Elsewhere as Investments</t>
        </is>
      </c>
      <c r="C589" s="40" t="inlineStr">
        <is>
          <t>Enter Financial Liability: Amortised Cost - Other Financial Assets Not Reported Elsewhere as Investments.</t>
        </is>
      </c>
      <c r="D589" s="40" t="inlineStr">
        <is>
          <t>Non-Current Liabilities</t>
        </is>
      </c>
      <c r="E589" s="40" t="inlineStr">
        <is>
          <t>Prudential</t>
        </is>
      </c>
      <c r="F589" s="40" t="b">
        <v>1</v>
      </c>
      <c r="G589" s="40" t="inlineStr"/>
      <c r="H589" s="40" t="inlineStr">
        <is>
          <t>Always applicable</t>
        </is>
      </c>
      <c r="I589" s="40" t="inlineStr">
        <is>
          <t>Required</t>
        </is>
      </c>
      <c r="J589" s="40" t="inlineStr">
        <is>
          <t>array</t>
        </is>
      </c>
      <c r="K589" s="40" t="inlineStr">
        <is>
          <t>number</t>
        </is>
      </c>
      <c r="L589" s="40" t="inlineStr">
        <is>
          <t>currency</t>
        </is>
      </c>
      <c r="M589" s="40" t="inlineStr"/>
      <c r="N589" s="40" t="inlineStr">
        <is>
          <t>4570.258064516129</t>
        </is>
      </c>
      <c r="O589" s="40" t="inlineStr">
        <is>
          <t>0</t>
        </is>
      </c>
      <c r="P589" s="40" t="inlineStr"/>
      <c r="Q589" s="40" t="inlineStr">
        <is>
          <t>1</t>
        </is>
      </c>
      <c r="R589" s="40" t="inlineStr">
        <is>
          <t>1</t>
        </is>
      </c>
      <c r="S589" s="40" t="inlineStr"/>
      <c r="T589" s="40" t="inlineStr"/>
      <c r="U589" s="40" t="inlineStr"/>
    </row>
    <row r="590">
      <c r="A590" s="38" t="inlineStr">
        <is>
          <t>CASP_PR_589_v1</t>
        </is>
      </c>
      <c r="B590" s="39" t="inlineStr">
        <is>
          <t>Financial Liability: Amortised Cost - Other Financial Assets Not Reported Elsewhere as Investments</t>
        </is>
      </c>
      <c r="C590" s="39" t="inlineStr">
        <is>
          <t>Enter Financial Liability: Amortised Cost - Other Financial Assets Not Reported Elsewhere as Investments.</t>
        </is>
      </c>
      <c r="D590" s="39" t="inlineStr">
        <is>
          <t>Non-Current Liabilities</t>
        </is>
      </c>
      <c r="E590" s="39" t="inlineStr">
        <is>
          <t>Prudential</t>
        </is>
      </c>
      <c r="F590" s="39" t="b">
        <v>1</v>
      </c>
      <c r="G590" s="39" t="inlineStr"/>
      <c r="H590" s="39" t="inlineStr">
        <is>
          <t>Always applicable</t>
        </is>
      </c>
      <c r="I590" s="39" t="inlineStr">
        <is>
          <t>Required</t>
        </is>
      </c>
      <c r="J590" s="39" t="inlineStr">
        <is>
          <t>array</t>
        </is>
      </c>
      <c r="K590" s="39" t="inlineStr">
        <is>
          <t>number</t>
        </is>
      </c>
      <c r="L590" s="39" t="inlineStr">
        <is>
          <t>currency</t>
        </is>
      </c>
      <c r="M590" s="39" t="inlineStr"/>
      <c r="N590" s="39" t="inlineStr">
        <is>
          <t>4570.258064516129</t>
        </is>
      </c>
      <c r="O590" s="39" t="inlineStr">
        <is>
          <t>0</t>
        </is>
      </c>
      <c r="P590" s="39" t="inlineStr"/>
      <c r="Q590" s="39" t="inlineStr">
        <is>
          <t>1</t>
        </is>
      </c>
      <c r="R590" s="39" t="inlineStr">
        <is>
          <t>1</t>
        </is>
      </c>
      <c r="S590" s="39" t="inlineStr"/>
      <c r="T590" s="39" t="inlineStr"/>
      <c r="U590" s="39" t="inlineStr"/>
    </row>
    <row r="591">
      <c r="A591" s="26" t="inlineStr">
        <is>
          <t>CASP_PR_590_v1</t>
        </is>
      </c>
      <c r="B591" s="40" t="inlineStr">
        <is>
          <t>Financial Liability:  Fair Value Through Profit or Loss (FVTPL) - Equity Securities Not Reported Elsewhere as Investments, were the holding is 10% or more</t>
        </is>
      </c>
      <c r="C591" s="40" t="inlineStr">
        <is>
          <t>Enter Financial Liability: Fair Value Through Profit or Loss (FVTPL) - Equity Securities Not Reported Elsewhere as Investments, were the holding is 10% or more.</t>
        </is>
      </c>
      <c r="D591" s="40" t="inlineStr">
        <is>
          <t>Non-Current Liabilities</t>
        </is>
      </c>
      <c r="E591" s="40" t="inlineStr">
        <is>
          <t>Prudential</t>
        </is>
      </c>
      <c r="F591" s="40" t="b">
        <v>1</v>
      </c>
      <c r="G591" s="40" t="inlineStr"/>
      <c r="H591" s="40" t="inlineStr">
        <is>
          <t>Always applicable</t>
        </is>
      </c>
      <c r="I591" s="40" t="inlineStr">
        <is>
          <t>Required</t>
        </is>
      </c>
      <c r="J591" s="40" t="inlineStr">
        <is>
          <t>array</t>
        </is>
      </c>
      <c r="K591" s="40" t="inlineStr">
        <is>
          <t>number</t>
        </is>
      </c>
      <c r="L591" s="40" t="inlineStr">
        <is>
          <t>currency</t>
        </is>
      </c>
      <c r="M591" s="40" t="inlineStr"/>
      <c r="N591" s="40" t="inlineStr">
        <is>
          <t>4570.258064516129</t>
        </is>
      </c>
      <c r="O591" s="40" t="inlineStr">
        <is>
          <t>0</t>
        </is>
      </c>
      <c r="P591" s="40" t="inlineStr"/>
      <c r="Q591" s="40" t="inlineStr">
        <is>
          <t>1</t>
        </is>
      </c>
      <c r="R591" s="40" t="inlineStr">
        <is>
          <t>1</t>
        </is>
      </c>
      <c r="S591" s="40" t="inlineStr"/>
      <c r="T591" s="40" t="inlineStr"/>
      <c r="U591" s="40" t="inlineStr"/>
    </row>
    <row r="592">
      <c r="A592" s="38" t="inlineStr">
        <is>
          <t>CASP_PR_591_v1</t>
        </is>
      </c>
      <c r="B592" s="39" t="inlineStr">
        <is>
          <t>Financial Liability:  Fair Value Through Profit or Loss (FVTPL) - Equity Securities Not Reported Elsewhere as Investments, were the holding is 10% or more</t>
        </is>
      </c>
      <c r="C592" s="39" t="inlineStr">
        <is>
          <t>Enter Financial Liability: Fair Value Through Profit or Loss (FVTPL) - Equity Securities Not Reported Elsewhere as Investments, were the holding is 10% or more.</t>
        </is>
      </c>
      <c r="D592" s="39" t="inlineStr">
        <is>
          <t>Non-Current Liabilities</t>
        </is>
      </c>
      <c r="E592" s="39" t="inlineStr">
        <is>
          <t>Prudential</t>
        </is>
      </c>
      <c r="F592" s="39" t="b">
        <v>1</v>
      </c>
      <c r="G592" s="39" t="inlineStr"/>
      <c r="H592" s="39" t="inlineStr">
        <is>
          <t>Always applicable</t>
        </is>
      </c>
      <c r="I592" s="39" t="inlineStr">
        <is>
          <t>Required</t>
        </is>
      </c>
      <c r="J592" s="39" t="inlineStr">
        <is>
          <t>array</t>
        </is>
      </c>
      <c r="K592" s="39" t="inlineStr">
        <is>
          <t>number</t>
        </is>
      </c>
      <c r="L592" s="39" t="inlineStr">
        <is>
          <t>currency</t>
        </is>
      </c>
      <c r="M592" s="39" t="inlineStr"/>
      <c r="N592" s="39" t="inlineStr">
        <is>
          <t>4570.258064516129</t>
        </is>
      </c>
      <c r="O592" s="39" t="inlineStr">
        <is>
          <t>0</t>
        </is>
      </c>
      <c r="P592" s="39" t="inlineStr"/>
      <c r="Q592" s="39" t="inlineStr">
        <is>
          <t>1</t>
        </is>
      </c>
      <c r="R592" s="39" t="inlineStr">
        <is>
          <t>1</t>
        </is>
      </c>
      <c r="S592" s="39" t="inlineStr"/>
      <c r="T592" s="39" t="inlineStr"/>
      <c r="U592" s="39" t="inlineStr"/>
    </row>
    <row r="593">
      <c r="A593" s="26" t="inlineStr">
        <is>
          <t>CASP_PR_592_v1</t>
        </is>
      </c>
      <c r="B593" s="40" t="inlineStr">
        <is>
          <t>Financial Liability:  Fair Value Through Profit or Loss (FVTPL) - Equity Securities Not Reported Elsewhere as Investments, were the holding is 10% or more</t>
        </is>
      </c>
      <c r="C593" s="40" t="inlineStr">
        <is>
          <t>Enter Financial Liability: Fair Value Through Profit or Loss (FVTPL) - Equity Securities Not Reported Elsewhere as Investments, were the holding is 10% or more.</t>
        </is>
      </c>
      <c r="D593" s="40" t="inlineStr">
        <is>
          <t>Non-Current Liabilities</t>
        </is>
      </c>
      <c r="E593" s="40" t="inlineStr">
        <is>
          <t>Prudential</t>
        </is>
      </c>
      <c r="F593" s="40" t="b">
        <v>1</v>
      </c>
      <c r="G593" s="40" t="inlineStr"/>
      <c r="H593" s="40" t="inlineStr">
        <is>
          <t>Always applicable</t>
        </is>
      </c>
      <c r="I593" s="40" t="inlineStr">
        <is>
          <t>Required</t>
        </is>
      </c>
      <c r="J593" s="40" t="inlineStr">
        <is>
          <t>array</t>
        </is>
      </c>
      <c r="K593" s="40" t="inlineStr">
        <is>
          <t>number</t>
        </is>
      </c>
      <c r="L593" s="40" t="inlineStr">
        <is>
          <t>currency</t>
        </is>
      </c>
      <c r="M593" s="40" t="inlineStr"/>
      <c r="N593" s="40" t="inlineStr">
        <is>
          <t>4570.258064516129</t>
        </is>
      </c>
      <c r="O593" s="40" t="inlineStr">
        <is>
          <t>0</t>
        </is>
      </c>
      <c r="P593" s="40" t="inlineStr"/>
      <c r="Q593" s="40" t="inlineStr">
        <is>
          <t>1</t>
        </is>
      </c>
      <c r="R593" s="40" t="inlineStr">
        <is>
          <t>1</t>
        </is>
      </c>
      <c r="S593" s="40" t="inlineStr"/>
      <c r="T593" s="40" t="inlineStr"/>
      <c r="U593" s="40" t="inlineStr"/>
    </row>
    <row r="594">
      <c r="A594" s="38" t="inlineStr">
        <is>
          <t>CASP_PR_593_v1</t>
        </is>
      </c>
      <c r="B594" s="39" t="inlineStr">
        <is>
          <t>Financial Liability:  Fair Value Through Profit or Loss (FVTPL) - Equity Securities Not Reported Elsewhere as Investments, were the holding is less than 10%</t>
        </is>
      </c>
      <c r="C594" s="39" t="inlineStr">
        <is>
          <t>Enter Financial Liability: Fair Value Through Profit or Loss (FVTPL) - Equity Securities Not Reported Elsewhere as Investments, were the holding is less than 10%.</t>
        </is>
      </c>
      <c r="D594" s="39" t="inlineStr">
        <is>
          <t>Non-Current Liabilities</t>
        </is>
      </c>
      <c r="E594" s="39" t="inlineStr">
        <is>
          <t>Prudential</t>
        </is>
      </c>
      <c r="F594" s="39" t="b">
        <v>1</v>
      </c>
      <c r="G594" s="39" t="inlineStr"/>
      <c r="H594" s="39" t="inlineStr">
        <is>
          <t>Always applicable</t>
        </is>
      </c>
      <c r="I594" s="39" t="inlineStr">
        <is>
          <t>Required</t>
        </is>
      </c>
      <c r="J594" s="39" t="inlineStr">
        <is>
          <t>array</t>
        </is>
      </c>
      <c r="K594" s="39" t="inlineStr">
        <is>
          <t>number</t>
        </is>
      </c>
      <c r="L594" s="39" t="inlineStr">
        <is>
          <t>currency</t>
        </is>
      </c>
      <c r="M594" s="39" t="inlineStr"/>
      <c r="N594" s="39" t="inlineStr">
        <is>
          <t>4570.258064516129</t>
        </is>
      </c>
      <c r="O594" s="39" t="inlineStr">
        <is>
          <t>0</t>
        </is>
      </c>
      <c r="P594" s="39" t="inlineStr"/>
      <c r="Q594" s="39" t="inlineStr">
        <is>
          <t>1</t>
        </is>
      </c>
      <c r="R594" s="39" t="inlineStr">
        <is>
          <t>1</t>
        </is>
      </c>
      <c r="S594" s="39" t="inlineStr"/>
      <c r="T594" s="39" t="inlineStr"/>
      <c r="U594" s="39" t="inlineStr"/>
    </row>
    <row r="595">
      <c r="A595" s="26" t="inlineStr">
        <is>
          <t>CASP_PR_594_v1</t>
        </is>
      </c>
      <c r="B595" s="40" t="inlineStr">
        <is>
          <t>Financial Liability:  Fair Value Through Profit or Loss (FVTPL) - Equity Securities Not Reported Elsewhere as Investments, were the holding is less than 10%</t>
        </is>
      </c>
      <c r="C595" s="40" t="inlineStr">
        <is>
          <t>Enter Financial Liability: Fair Value Through Profit or Loss (FVTPL) - Equity Securities Not Reported Elsewhere as Investments, were the holding is less than 10%.</t>
        </is>
      </c>
      <c r="D595" s="40" t="inlineStr">
        <is>
          <t>Non-Current Liabilities</t>
        </is>
      </c>
      <c r="E595" s="40" t="inlineStr">
        <is>
          <t>Prudential</t>
        </is>
      </c>
      <c r="F595" s="40" t="b">
        <v>1</v>
      </c>
      <c r="G595" s="40" t="inlineStr"/>
      <c r="H595" s="40" t="inlineStr">
        <is>
          <t>Always applicable</t>
        </is>
      </c>
      <c r="I595" s="40" t="inlineStr">
        <is>
          <t>Required</t>
        </is>
      </c>
      <c r="J595" s="40" t="inlineStr">
        <is>
          <t>array</t>
        </is>
      </c>
      <c r="K595" s="40" t="inlineStr">
        <is>
          <t>number</t>
        </is>
      </c>
      <c r="L595" s="40" t="inlineStr">
        <is>
          <t>currency</t>
        </is>
      </c>
      <c r="M595" s="40" t="inlineStr"/>
      <c r="N595" s="40" t="inlineStr">
        <is>
          <t>4570.258064516129</t>
        </is>
      </c>
      <c r="O595" s="40" t="inlineStr">
        <is>
          <t>0</t>
        </is>
      </c>
      <c r="P595" s="40" t="inlineStr"/>
      <c r="Q595" s="40" t="inlineStr">
        <is>
          <t>1</t>
        </is>
      </c>
      <c r="R595" s="40" t="inlineStr">
        <is>
          <t>1</t>
        </is>
      </c>
      <c r="S595" s="40" t="inlineStr"/>
      <c r="T595" s="40" t="inlineStr"/>
      <c r="U595" s="40" t="inlineStr"/>
    </row>
    <row r="596">
      <c r="A596" s="38" t="inlineStr">
        <is>
          <t>CASP_PR_595_v1</t>
        </is>
      </c>
      <c r="B596" s="39" t="inlineStr">
        <is>
          <t>Financial Liability:  Fair Value Through Profit or Loss (FVTPL) - Equity Securities Not Reported Elsewhere as Investments, were the holding is less than 10%</t>
        </is>
      </c>
      <c r="C596" s="39" t="inlineStr">
        <is>
          <t>Enter Financial Liability: Fair Value Through Profit or Loss (FVTPL) - Equity Securities Not Reported Elsewhere as Investments, were the holding is less than 10%.</t>
        </is>
      </c>
      <c r="D596" s="39" t="inlineStr">
        <is>
          <t>Non-Current Liabilities</t>
        </is>
      </c>
      <c r="E596" s="39" t="inlineStr">
        <is>
          <t>Prudential</t>
        </is>
      </c>
      <c r="F596" s="39" t="b">
        <v>1</v>
      </c>
      <c r="G596" s="39" t="inlineStr"/>
      <c r="H596" s="39" t="inlineStr">
        <is>
          <t>Always applicable</t>
        </is>
      </c>
      <c r="I596" s="39" t="inlineStr">
        <is>
          <t>Required</t>
        </is>
      </c>
      <c r="J596" s="39" t="inlineStr">
        <is>
          <t>array</t>
        </is>
      </c>
      <c r="K596" s="39" t="inlineStr">
        <is>
          <t>number</t>
        </is>
      </c>
      <c r="L596" s="39" t="inlineStr">
        <is>
          <t>currency</t>
        </is>
      </c>
      <c r="M596" s="39" t="inlineStr"/>
      <c r="N596" s="39" t="inlineStr">
        <is>
          <t>4570.258064516129</t>
        </is>
      </c>
      <c r="O596" s="39" t="inlineStr">
        <is>
          <t>0</t>
        </is>
      </c>
      <c r="P596" s="39" t="inlineStr"/>
      <c r="Q596" s="39" t="inlineStr">
        <is>
          <t>1</t>
        </is>
      </c>
      <c r="R596" s="39" t="inlineStr">
        <is>
          <t>1</t>
        </is>
      </c>
      <c r="S596" s="39" t="inlineStr"/>
      <c r="T596" s="39" t="inlineStr"/>
      <c r="U596" s="39" t="inlineStr"/>
    </row>
    <row r="597">
      <c r="A597" s="26" t="inlineStr">
        <is>
          <t>CASP_PR_596_v1</t>
        </is>
      </c>
      <c r="B597" s="40" t="inlineStr">
        <is>
          <t>Financial Liability:  Fair Value Through Profit or Loss (FVTPL) - Debt Securities Not Reported Elsewhere as Investments</t>
        </is>
      </c>
      <c r="C597" s="40" t="inlineStr">
        <is>
          <t>Enter Financial Liability: Fair Value Through Profit or Loss (FVTPL) - Debt Securities Not Reported Elsewhere as Investments.</t>
        </is>
      </c>
      <c r="D597" s="40" t="inlineStr">
        <is>
          <t>Non-Current Liabilities</t>
        </is>
      </c>
      <c r="E597" s="40" t="inlineStr">
        <is>
          <t>Prudential</t>
        </is>
      </c>
      <c r="F597" s="40" t="b">
        <v>1</v>
      </c>
      <c r="G597" s="40" t="inlineStr"/>
      <c r="H597" s="40" t="inlineStr">
        <is>
          <t>Always applicable</t>
        </is>
      </c>
      <c r="I597" s="40" t="inlineStr">
        <is>
          <t>Required</t>
        </is>
      </c>
      <c r="J597" s="40" t="inlineStr">
        <is>
          <t>array</t>
        </is>
      </c>
      <c r="K597" s="40" t="inlineStr">
        <is>
          <t>number</t>
        </is>
      </c>
      <c r="L597" s="40" t="inlineStr">
        <is>
          <t>currency</t>
        </is>
      </c>
      <c r="M597" s="40" t="inlineStr"/>
      <c r="N597" s="40" t="inlineStr">
        <is>
          <t>4570.258064516129</t>
        </is>
      </c>
      <c r="O597" s="40" t="inlineStr">
        <is>
          <t>0</t>
        </is>
      </c>
      <c r="P597" s="40" t="inlineStr"/>
      <c r="Q597" s="40" t="inlineStr">
        <is>
          <t>1</t>
        </is>
      </c>
      <c r="R597" s="40" t="inlineStr">
        <is>
          <t>1</t>
        </is>
      </c>
      <c r="S597" s="40" t="inlineStr"/>
      <c r="T597" s="40" t="inlineStr"/>
      <c r="U597" s="40" t="inlineStr"/>
    </row>
    <row r="598">
      <c r="A598" s="38" t="inlineStr">
        <is>
          <t>CASP_PR_597_v1</t>
        </is>
      </c>
      <c r="B598" s="39" t="inlineStr">
        <is>
          <t>Financial Liability:  Fair Value Through Profit or Loss (FVTPL) - Debt Securities Not Reported Elsewhere as Investments</t>
        </is>
      </c>
      <c r="C598" s="39" t="inlineStr">
        <is>
          <t>Enter Financial Liability: Fair Value Through Profit or Loss (FVTPL) - Debt Securities Not Reported Elsewhere as Investments.</t>
        </is>
      </c>
      <c r="D598" s="39" t="inlineStr">
        <is>
          <t>Non-Current Liabilities</t>
        </is>
      </c>
      <c r="E598" s="39" t="inlineStr">
        <is>
          <t>Prudential</t>
        </is>
      </c>
      <c r="F598" s="39" t="b">
        <v>1</v>
      </c>
      <c r="G598" s="39" t="inlineStr"/>
      <c r="H598" s="39" t="inlineStr">
        <is>
          <t>Always applicable</t>
        </is>
      </c>
      <c r="I598" s="39" t="inlineStr">
        <is>
          <t>Required</t>
        </is>
      </c>
      <c r="J598" s="39" t="inlineStr">
        <is>
          <t>array</t>
        </is>
      </c>
      <c r="K598" s="39" t="inlineStr">
        <is>
          <t>number</t>
        </is>
      </c>
      <c r="L598" s="39" t="inlineStr">
        <is>
          <t>currency</t>
        </is>
      </c>
      <c r="M598" s="39" t="inlineStr"/>
      <c r="N598" s="39" t="inlineStr">
        <is>
          <t>4570.258064516129</t>
        </is>
      </c>
      <c r="O598" s="39" t="inlineStr">
        <is>
          <t>0</t>
        </is>
      </c>
      <c r="P598" s="39" t="inlineStr"/>
      <c r="Q598" s="39" t="inlineStr">
        <is>
          <t>1</t>
        </is>
      </c>
      <c r="R598" s="39" t="inlineStr">
        <is>
          <t>1</t>
        </is>
      </c>
      <c r="S598" s="39" t="inlineStr"/>
      <c r="T598" s="39" t="inlineStr"/>
      <c r="U598" s="39" t="inlineStr"/>
    </row>
    <row r="599">
      <c r="A599" s="26" t="inlineStr">
        <is>
          <t>CASP_PR_598_v1</t>
        </is>
      </c>
      <c r="B599" s="40" t="inlineStr">
        <is>
          <t>Financial Liability:  Fair Value Through Profit or Loss (FVTPL) - Debt Securities Not Reported Elsewhere as Investments</t>
        </is>
      </c>
      <c r="C599" s="40" t="inlineStr">
        <is>
          <t>Enter Financial Liability: Fair Value Through Profit or Loss (FVTPL) - Debt Securities Not Reported Elsewhere as Investments.</t>
        </is>
      </c>
      <c r="D599" s="40" t="inlineStr">
        <is>
          <t>Non-Current Liabilities</t>
        </is>
      </c>
      <c r="E599" s="40" t="inlineStr">
        <is>
          <t>Prudential</t>
        </is>
      </c>
      <c r="F599" s="40" t="b">
        <v>1</v>
      </c>
      <c r="G599" s="40" t="inlineStr"/>
      <c r="H599" s="40" t="inlineStr">
        <is>
          <t>Always applicable</t>
        </is>
      </c>
      <c r="I599" s="40" t="inlineStr">
        <is>
          <t>Required</t>
        </is>
      </c>
      <c r="J599" s="40" t="inlineStr">
        <is>
          <t>array</t>
        </is>
      </c>
      <c r="K599" s="40" t="inlineStr">
        <is>
          <t>number</t>
        </is>
      </c>
      <c r="L599" s="40" t="inlineStr">
        <is>
          <t>currency</t>
        </is>
      </c>
      <c r="M599" s="40" t="inlineStr"/>
      <c r="N599" s="40" t="inlineStr">
        <is>
          <t>4570.258064516129</t>
        </is>
      </c>
      <c r="O599" s="40" t="inlineStr">
        <is>
          <t>0</t>
        </is>
      </c>
      <c r="P599" s="40" t="inlineStr"/>
      <c r="Q599" s="40" t="inlineStr">
        <is>
          <t>1</t>
        </is>
      </c>
      <c r="R599" s="40" t="inlineStr">
        <is>
          <t>1</t>
        </is>
      </c>
      <c r="S599" s="40" t="inlineStr"/>
      <c r="T599" s="40" t="inlineStr"/>
      <c r="U599" s="40" t="inlineStr"/>
    </row>
    <row r="600">
      <c r="A600" s="38" t="inlineStr">
        <is>
          <t>CASP_PR_599_v1</t>
        </is>
      </c>
      <c r="B600" s="39" t="inlineStr">
        <is>
          <t>Financial Liability:  Fair Value Through Profit or Loss (FVTPL) - Financial Derivatives Not Reported Elsewhere as Investments</t>
        </is>
      </c>
      <c r="C600" s="39" t="inlineStr">
        <is>
          <t>Enter Financial Liability: Fair Value Through Profit or Loss (FVTPL) - Financial Derivatives Not Reported Elsewhere as Investments.</t>
        </is>
      </c>
      <c r="D600" s="39" t="inlineStr">
        <is>
          <t>Non-Current Liabilities</t>
        </is>
      </c>
      <c r="E600" s="39" t="inlineStr">
        <is>
          <t>Prudential</t>
        </is>
      </c>
      <c r="F600" s="39" t="b">
        <v>1</v>
      </c>
      <c r="G600" s="39" t="inlineStr"/>
      <c r="H600" s="39" t="inlineStr">
        <is>
          <t>Always applicable</t>
        </is>
      </c>
      <c r="I600" s="39" t="inlineStr">
        <is>
          <t>Required</t>
        </is>
      </c>
      <c r="J600" s="39" t="inlineStr">
        <is>
          <t>array</t>
        </is>
      </c>
      <c r="K600" s="39" t="inlineStr">
        <is>
          <t>number</t>
        </is>
      </c>
      <c r="L600" s="39" t="inlineStr">
        <is>
          <t>currency</t>
        </is>
      </c>
      <c r="M600" s="39" t="inlineStr"/>
      <c r="N600" s="39" t="inlineStr">
        <is>
          <t>4570.258064516129</t>
        </is>
      </c>
      <c r="O600" s="39" t="inlineStr">
        <is>
          <t>0</t>
        </is>
      </c>
      <c r="P600" s="39" t="inlineStr"/>
      <c r="Q600" s="39" t="inlineStr">
        <is>
          <t>1</t>
        </is>
      </c>
      <c r="R600" s="39" t="inlineStr">
        <is>
          <t>1</t>
        </is>
      </c>
      <c r="S600" s="39" t="inlineStr"/>
      <c r="T600" s="39" t="inlineStr"/>
      <c r="U600" s="39" t="inlineStr"/>
    </row>
    <row r="601">
      <c r="A601" s="26" t="inlineStr">
        <is>
          <t>CASP_PR_600_v1</t>
        </is>
      </c>
      <c r="B601" s="40" t="inlineStr">
        <is>
          <t>Financial Liability:  Fair Value Through Profit or Loss (FVTPL) - Financial Derivatives Not Reported Elsewhere as Investments</t>
        </is>
      </c>
      <c r="C601" s="40" t="inlineStr">
        <is>
          <t>Enter Financial Liability: Fair Value Through Profit or Loss (FVTPL) - Financial Derivatives Not Reported Elsewhere as Investments.</t>
        </is>
      </c>
      <c r="D601" s="40" t="inlineStr">
        <is>
          <t>Non-Current Liabilities</t>
        </is>
      </c>
      <c r="E601" s="40" t="inlineStr">
        <is>
          <t>Prudential</t>
        </is>
      </c>
      <c r="F601" s="40" t="b">
        <v>1</v>
      </c>
      <c r="G601" s="40" t="inlineStr"/>
      <c r="H601" s="40" t="inlineStr">
        <is>
          <t>Always applicable</t>
        </is>
      </c>
      <c r="I601" s="40" t="inlineStr">
        <is>
          <t>Required</t>
        </is>
      </c>
      <c r="J601" s="40" t="inlineStr">
        <is>
          <t>array</t>
        </is>
      </c>
      <c r="K601" s="40" t="inlineStr">
        <is>
          <t>number</t>
        </is>
      </c>
      <c r="L601" s="40" t="inlineStr">
        <is>
          <t>currency</t>
        </is>
      </c>
      <c r="M601" s="40" t="inlineStr"/>
      <c r="N601" s="40" t="inlineStr">
        <is>
          <t>4570.258064516129</t>
        </is>
      </c>
      <c r="O601" s="40" t="inlineStr">
        <is>
          <t>0</t>
        </is>
      </c>
      <c r="P601" s="40" t="inlineStr"/>
      <c r="Q601" s="40" t="inlineStr">
        <is>
          <t>1</t>
        </is>
      </c>
      <c r="R601" s="40" t="inlineStr">
        <is>
          <t>1</t>
        </is>
      </c>
      <c r="S601" s="40" t="inlineStr"/>
      <c r="T601" s="40" t="inlineStr"/>
      <c r="U601" s="40" t="inlineStr"/>
    </row>
    <row r="602">
      <c r="A602" s="38" t="inlineStr">
        <is>
          <t>CASP_PR_601_v1</t>
        </is>
      </c>
      <c r="B602" s="39" t="inlineStr">
        <is>
          <t>Financial Liability:  Fair Value Through Profit or Loss (FVTPL) - Financial Derivatives Not Reported Elsewhere as Investments</t>
        </is>
      </c>
      <c r="C602" s="39" t="inlineStr">
        <is>
          <t>Enter Financial Liability: Fair Value Through Profit or Loss (FVTPL) - Financial Derivatives Not Reported Elsewhere as Investments.</t>
        </is>
      </c>
      <c r="D602" s="39" t="inlineStr">
        <is>
          <t>Non-Current Liabilities</t>
        </is>
      </c>
      <c r="E602" s="39" t="inlineStr">
        <is>
          <t>Prudential</t>
        </is>
      </c>
      <c r="F602" s="39" t="b">
        <v>1</v>
      </c>
      <c r="G602" s="39" t="inlineStr"/>
      <c r="H602" s="39" t="inlineStr">
        <is>
          <t>Always applicable</t>
        </is>
      </c>
      <c r="I602" s="39" t="inlineStr">
        <is>
          <t>Required</t>
        </is>
      </c>
      <c r="J602" s="39" t="inlineStr">
        <is>
          <t>array</t>
        </is>
      </c>
      <c r="K602" s="39" t="inlineStr">
        <is>
          <t>number</t>
        </is>
      </c>
      <c r="L602" s="39" t="inlineStr">
        <is>
          <t>currency</t>
        </is>
      </c>
      <c r="M602" s="39" t="inlineStr"/>
      <c r="N602" s="39" t="inlineStr">
        <is>
          <t>4570.258064516129</t>
        </is>
      </c>
      <c r="O602" s="39" t="inlineStr">
        <is>
          <t>0</t>
        </is>
      </c>
      <c r="P602" s="39" t="inlineStr"/>
      <c r="Q602" s="39" t="inlineStr">
        <is>
          <t>1</t>
        </is>
      </c>
      <c r="R602" s="39" t="inlineStr">
        <is>
          <t>1</t>
        </is>
      </c>
      <c r="S602" s="39" t="inlineStr"/>
      <c r="T602" s="39" t="inlineStr"/>
      <c r="U602" s="39" t="inlineStr"/>
    </row>
    <row r="603">
      <c r="A603" s="26" t="inlineStr">
        <is>
          <t>CASP_PR_602_v1</t>
        </is>
      </c>
      <c r="B603" s="40" t="inlineStr">
        <is>
          <t>Financial Liability:  Fair Value Through Profit or Loss (FVTPL) - Other Financial Assets Not Reported Elsewhere as Investments</t>
        </is>
      </c>
      <c r="C603" s="40" t="inlineStr">
        <is>
          <t>Enter Financial Liability: Fair Value Through Profit or Loss (FVTPL) - Other Financial Assets Not Reported Elsewhere as Investments.</t>
        </is>
      </c>
      <c r="D603" s="40" t="inlineStr">
        <is>
          <t>Non-Current Liabilities</t>
        </is>
      </c>
      <c r="E603" s="40" t="inlineStr">
        <is>
          <t>Prudential</t>
        </is>
      </c>
      <c r="F603" s="40" t="b">
        <v>1</v>
      </c>
      <c r="G603" s="40" t="inlineStr"/>
      <c r="H603" s="40" t="inlineStr">
        <is>
          <t>Always applicable</t>
        </is>
      </c>
      <c r="I603" s="40" t="inlineStr">
        <is>
          <t>Required</t>
        </is>
      </c>
      <c r="J603" s="40" t="inlineStr">
        <is>
          <t>array</t>
        </is>
      </c>
      <c r="K603" s="40" t="inlineStr">
        <is>
          <t>number</t>
        </is>
      </c>
      <c r="L603" s="40" t="inlineStr">
        <is>
          <t>currency</t>
        </is>
      </c>
      <c r="M603" s="40" t="inlineStr"/>
      <c r="N603" s="40" t="inlineStr">
        <is>
          <t>4570.258064516129</t>
        </is>
      </c>
      <c r="O603" s="40" t="inlineStr">
        <is>
          <t>0</t>
        </is>
      </c>
      <c r="P603" s="40" t="inlineStr"/>
      <c r="Q603" s="40" t="inlineStr">
        <is>
          <t>1</t>
        </is>
      </c>
      <c r="R603" s="40" t="inlineStr">
        <is>
          <t>1</t>
        </is>
      </c>
      <c r="S603" s="40" t="inlineStr"/>
      <c r="T603" s="40" t="inlineStr"/>
      <c r="U603" s="40" t="inlineStr"/>
    </row>
    <row r="604">
      <c r="A604" s="38" t="inlineStr">
        <is>
          <t>CASP_PR_603_v1</t>
        </is>
      </c>
      <c r="B604" s="39" t="inlineStr">
        <is>
          <t>Financial Liability:  Fair Value Through Profit or Loss (FVTPL) - Other Financial Assets Not Reported Elsewhere as Investments</t>
        </is>
      </c>
      <c r="C604" s="39" t="inlineStr">
        <is>
          <t>Enter Financial Liability: Fair Value Through Profit or Loss (FVTPL) - Other Financial Assets Not Reported Elsewhere as Investments.</t>
        </is>
      </c>
      <c r="D604" s="39" t="inlineStr">
        <is>
          <t>Non-Current Liabilities</t>
        </is>
      </c>
      <c r="E604" s="39" t="inlineStr">
        <is>
          <t>Prudential</t>
        </is>
      </c>
      <c r="F604" s="39" t="b">
        <v>1</v>
      </c>
      <c r="G604" s="39" t="inlineStr"/>
      <c r="H604" s="39" t="inlineStr">
        <is>
          <t>Always applicable</t>
        </is>
      </c>
      <c r="I604" s="39" t="inlineStr">
        <is>
          <t>Required</t>
        </is>
      </c>
      <c r="J604" s="39" t="inlineStr">
        <is>
          <t>array</t>
        </is>
      </c>
      <c r="K604" s="39" t="inlineStr">
        <is>
          <t>number</t>
        </is>
      </c>
      <c r="L604" s="39" t="inlineStr">
        <is>
          <t>currency</t>
        </is>
      </c>
      <c r="M604" s="39" t="inlineStr"/>
      <c r="N604" s="39" t="inlineStr">
        <is>
          <t>4570.258064516129</t>
        </is>
      </c>
      <c r="O604" s="39" t="inlineStr">
        <is>
          <t>0</t>
        </is>
      </c>
      <c r="P604" s="39" t="inlineStr"/>
      <c r="Q604" s="39" t="inlineStr">
        <is>
          <t>1</t>
        </is>
      </c>
      <c r="R604" s="39" t="inlineStr">
        <is>
          <t>1</t>
        </is>
      </c>
      <c r="S604" s="39" t="inlineStr"/>
      <c r="T604" s="39" t="inlineStr"/>
      <c r="U604" s="39" t="inlineStr"/>
    </row>
    <row r="605">
      <c r="A605" s="26" t="inlineStr">
        <is>
          <t>CASP_PR_604_v1</t>
        </is>
      </c>
      <c r="B605" s="40" t="inlineStr">
        <is>
          <t>Financial Liability:  Fair Value Through Profit or Loss (FVTPL) - Other Financial Assets Not Reported Elsewhere as Investments</t>
        </is>
      </c>
      <c r="C605" s="40" t="inlineStr">
        <is>
          <t>Enter Financial Liability: Fair Value Through Profit or Loss (FVTPL) - Other Financial Assets Not Reported Elsewhere as Investments.</t>
        </is>
      </c>
      <c r="D605" s="40" t="inlineStr">
        <is>
          <t>Non-Current Liabilities</t>
        </is>
      </c>
      <c r="E605" s="40" t="inlineStr">
        <is>
          <t>Prudential</t>
        </is>
      </c>
      <c r="F605" s="40" t="b">
        <v>1</v>
      </c>
      <c r="G605" s="40" t="inlineStr"/>
      <c r="H605" s="40" t="inlineStr">
        <is>
          <t>Always applicable</t>
        </is>
      </c>
      <c r="I605" s="40" t="inlineStr">
        <is>
          <t>Required</t>
        </is>
      </c>
      <c r="J605" s="40" t="inlineStr">
        <is>
          <t>array</t>
        </is>
      </c>
      <c r="K605" s="40" t="inlineStr">
        <is>
          <t>number</t>
        </is>
      </c>
      <c r="L605" s="40" t="inlineStr">
        <is>
          <t>currency</t>
        </is>
      </c>
      <c r="M605" s="40" t="inlineStr"/>
      <c r="N605" s="40" t="inlineStr">
        <is>
          <t>4570.258064516129</t>
        </is>
      </c>
      <c r="O605" s="40" t="inlineStr">
        <is>
          <t>0</t>
        </is>
      </c>
      <c r="P605" s="40" t="inlineStr"/>
      <c r="Q605" s="40" t="inlineStr">
        <is>
          <t>1</t>
        </is>
      </c>
      <c r="R605" s="40" t="inlineStr">
        <is>
          <t>1</t>
        </is>
      </c>
      <c r="S605" s="40" t="inlineStr"/>
      <c r="T605" s="40" t="inlineStr"/>
      <c r="U605" s="40" t="inlineStr"/>
    </row>
    <row r="606">
      <c r="A606" s="38" t="inlineStr">
        <is>
          <t>CASP_PR_605_v1</t>
        </is>
      </c>
      <c r="B606" s="39" t="inlineStr">
        <is>
          <t>Financial Liability: Fair Value Through Other Comprehensive Income (FVOCI)  - Equity Securities Not Reported Elsewhere as Investments, were the holding is 10% or more</t>
        </is>
      </c>
      <c r="C606" s="39" t="inlineStr">
        <is>
          <t>Enter Financial Liability: Fair Value Through Other Comprehensive Income (FVOCI) - Equity Securities Not Reported Elsewhere as Investments, were the holding is 10% or more.</t>
        </is>
      </c>
      <c r="D606" s="39" t="inlineStr">
        <is>
          <t>Non-Current Liabilities</t>
        </is>
      </c>
      <c r="E606" s="39" t="inlineStr">
        <is>
          <t>Prudential</t>
        </is>
      </c>
      <c r="F606" s="39" t="b">
        <v>1</v>
      </c>
      <c r="G606" s="39" t="inlineStr"/>
      <c r="H606" s="39" t="inlineStr">
        <is>
          <t>Always applicable</t>
        </is>
      </c>
      <c r="I606" s="39" t="inlineStr">
        <is>
          <t>Required</t>
        </is>
      </c>
      <c r="J606" s="39" t="inlineStr">
        <is>
          <t>array</t>
        </is>
      </c>
      <c r="K606" s="39" t="inlineStr">
        <is>
          <t>number</t>
        </is>
      </c>
      <c r="L606" s="39" t="inlineStr">
        <is>
          <t>currency</t>
        </is>
      </c>
      <c r="M606" s="39" t="inlineStr"/>
      <c r="N606" s="39" t="inlineStr">
        <is>
          <t>4570.258064516129</t>
        </is>
      </c>
      <c r="O606" s="39" t="inlineStr">
        <is>
          <t>0</t>
        </is>
      </c>
      <c r="P606" s="39" t="inlineStr"/>
      <c r="Q606" s="39" t="inlineStr">
        <is>
          <t>1</t>
        </is>
      </c>
      <c r="R606" s="39" t="inlineStr">
        <is>
          <t>1</t>
        </is>
      </c>
      <c r="S606" s="39" t="inlineStr"/>
      <c r="T606" s="39" t="inlineStr"/>
      <c r="U606" s="39" t="inlineStr"/>
    </row>
    <row r="607">
      <c r="A607" s="26" t="inlineStr">
        <is>
          <t>CASP_PR_606_v1</t>
        </is>
      </c>
      <c r="B607" s="40" t="inlineStr">
        <is>
          <t>Financial Liability: Fair Value Through Other Comprehensive Income (FVOCI)  - Equity Securities Not Reported Elsewhere as Investments, were the holding is 10% or more</t>
        </is>
      </c>
      <c r="C607" s="40" t="inlineStr">
        <is>
          <t>Enter Financial Liability: Fair Value Through Other Comprehensive Income (FVOCI) - Equity Securities Not Reported Elsewhere as Investments, were the holding is 10% or more.</t>
        </is>
      </c>
      <c r="D607" s="40" t="inlineStr">
        <is>
          <t>Non-Current Liabilities</t>
        </is>
      </c>
      <c r="E607" s="40" t="inlineStr">
        <is>
          <t>Prudential</t>
        </is>
      </c>
      <c r="F607" s="40" t="b">
        <v>1</v>
      </c>
      <c r="G607" s="40" t="inlineStr"/>
      <c r="H607" s="40" t="inlineStr">
        <is>
          <t>Always applicable</t>
        </is>
      </c>
      <c r="I607" s="40" t="inlineStr">
        <is>
          <t>Required</t>
        </is>
      </c>
      <c r="J607" s="40" t="inlineStr">
        <is>
          <t>array</t>
        </is>
      </c>
      <c r="K607" s="40" t="inlineStr">
        <is>
          <t>number</t>
        </is>
      </c>
      <c r="L607" s="40" t="inlineStr">
        <is>
          <t>currency</t>
        </is>
      </c>
      <c r="M607" s="40" t="inlineStr"/>
      <c r="N607" s="40" t="inlineStr">
        <is>
          <t>4570.258064516129</t>
        </is>
      </c>
      <c r="O607" s="40" t="inlineStr">
        <is>
          <t>0</t>
        </is>
      </c>
      <c r="P607" s="40" t="inlineStr"/>
      <c r="Q607" s="40" t="inlineStr">
        <is>
          <t>1</t>
        </is>
      </c>
      <c r="R607" s="40" t="inlineStr">
        <is>
          <t>1</t>
        </is>
      </c>
      <c r="S607" s="40" t="inlineStr"/>
      <c r="T607" s="40" t="inlineStr"/>
      <c r="U607" s="40" t="inlineStr"/>
    </row>
    <row r="608">
      <c r="A608" s="38" t="inlineStr">
        <is>
          <t>CASP_PR_607_v1</t>
        </is>
      </c>
      <c r="B608" s="39" t="inlineStr">
        <is>
          <t>Financial Liability: Fair Value Through Other Comprehensive Income (FVOCI)  - Equity Securities Not Reported Elsewhere as Investments, were the holding is 10% or more</t>
        </is>
      </c>
      <c r="C608" s="39" t="inlineStr">
        <is>
          <t>Enter Financial Liability: Fair Value Through Other Comprehensive Income (FVOCI) - Equity Securities Not Reported Elsewhere as Investments, were the holding is 10% or more.</t>
        </is>
      </c>
      <c r="D608" s="39" t="inlineStr">
        <is>
          <t>Non-Current Liabilities</t>
        </is>
      </c>
      <c r="E608" s="39" t="inlineStr">
        <is>
          <t>Prudential</t>
        </is>
      </c>
      <c r="F608" s="39" t="b">
        <v>1</v>
      </c>
      <c r="G608" s="39" t="inlineStr"/>
      <c r="H608" s="39" t="inlineStr">
        <is>
          <t>Always applicable</t>
        </is>
      </c>
      <c r="I608" s="39" t="inlineStr">
        <is>
          <t>Required</t>
        </is>
      </c>
      <c r="J608" s="39" t="inlineStr">
        <is>
          <t>array</t>
        </is>
      </c>
      <c r="K608" s="39" t="inlineStr">
        <is>
          <t>number</t>
        </is>
      </c>
      <c r="L608" s="39" t="inlineStr">
        <is>
          <t>currency</t>
        </is>
      </c>
      <c r="M608" s="39" t="inlineStr"/>
      <c r="N608" s="39" t="inlineStr">
        <is>
          <t>4570.258064516129</t>
        </is>
      </c>
      <c r="O608" s="39" t="inlineStr">
        <is>
          <t>0</t>
        </is>
      </c>
      <c r="P608" s="39" t="inlineStr"/>
      <c r="Q608" s="39" t="inlineStr">
        <is>
          <t>1</t>
        </is>
      </c>
      <c r="R608" s="39" t="inlineStr">
        <is>
          <t>1</t>
        </is>
      </c>
      <c r="S608" s="39" t="inlineStr"/>
      <c r="T608" s="39" t="inlineStr"/>
      <c r="U608" s="39" t="inlineStr"/>
    </row>
    <row r="609">
      <c r="A609" s="26" t="inlineStr">
        <is>
          <t>CASP_PR_608_v1</t>
        </is>
      </c>
      <c r="B609" s="40" t="inlineStr">
        <is>
          <t>Financial Liability: Fair Value Through Other Comprehensive Income (FVOCI)  - Equity Securities Not Reported Elsewhere as Investments, were the holding is less than 10%</t>
        </is>
      </c>
      <c r="C609" s="40" t="inlineStr">
        <is>
          <t>Enter Financial Liability: Fair Value Through Other Comprehensive Income (FVOCI) - Equity Securities Not Reported Elsewhere as Investments, were the holding is less than 10%.</t>
        </is>
      </c>
      <c r="D609" s="40" t="inlineStr">
        <is>
          <t>Non-Current Liabilities</t>
        </is>
      </c>
      <c r="E609" s="40" t="inlineStr">
        <is>
          <t>Prudential</t>
        </is>
      </c>
      <c r="F609" s="40" t="b">
        <v>1</v>
      </c>
      <c r="G609" s="40" t="inlineStr"/>
      <c r="H609" s="40" t="inlineStr">
        <is>
          <t>Always applicable</t>
        </is>
      </c>
      <c r="I609" s="40" t="inlineStr">
        <is>
          <t>Required</t>
        </is>
      </c>
      <c r="J609" s="40" t="inlineStr">
        <is>
          <t>array</t>
        </is>
      </c>
      <c r="K609" s="40" t="inlineStr">
        <is>
          <t>number</t>
        </is>
      </c>
      <c r="L609" s="40" t="inlineStr">
        <is>
          <t>currency</t>
        </is>
      </c>
      <c r="M609" s="40" t="inlineStr"/>
      <c r="N609" s="40" t="inlineStr">
        <is>
          <t>4570.258064516129</t>
        </is>
      </c>
      <c r="O609" s="40" t="inlineStr">
        <is>
          <t>0</t>
        </is>
      </c>
      <c r="P609" s="40" t="inlineStr"/>
      <c r="Q609" s="40" t="inlineStr">
        <is>
          <t>1</t>
        </is>
      </c>
      <c r="R609" s="40" t="inlineStr">
        <is>
          <t>1</t>
        </is>
      </c>
      <c r="S609" s="40" t="inlineStr"/>
      <c r="T609" s="40" t="inlineStr"/>
      <c r="U609" s="40" t="inlineStr"/>
    </row>
    <row r="610">
      <c r="A610" s="38" t="inlineStr">
        <is>
          <t>CASP_PR_609_v1</t>
        </is>
      </c>
      <c r="B610" s="39" t="inlineStr">
        <is>
          <t>Financial Liability: Fair Value Through Other Comprehensive Income (FVOCI)  - Equity Securities Not Reported Elsewhere as Investments, were the holding is less than 10%</t>
        </is>
      </c>
      <c r="C610" s="39" t="inlineStr">
        <is>
          <t>Enter Financial Liability: Fair Value Through Other Comprehensive Income (FVOCI) - Equity Securities Not Reported Elsewhere as Investments, were the holding is less than 10%.</t>
        </is>
      </c>
      <c r="D610" s="39" t="inlineStr">
        <is>
          <t>Non-Current Liabilities</t>
        </is>
      </c>
      <c r="E610" s="39" t="inlineStr">
        <is>
          <t>Prudential</t>
        </is>
      </c>
      <c r="F610" s="39" t="b">
        <v>1</v>
      </c>
      <c r="G610" s="39" t="inlineStr"/>
      <c r="H610" s="39" t="inlineStr">
        <is>
          <t>Always applicable</t>
        </is>
      </c>
      <c r="I610" s="39" t="inlineStr">
        <is>
          <t>Required</t>
        </is>
      </c>
      <c r="J610" s="39" t="inlineStr">
        <is>
          <t>array</t>
        </is>
      </c>
      <c r="K610" s="39" t="inlineStr">
        <is>
          <t>number</t>
        </is>
      </c>
      <c r="L610" s="39" t="inlineStr">
        <is>
          <t>currency</t>
        </is>
      </c>
      <c r="M610" s="39" t="inlineStr"/>
      <c r="N610" s="39" t="inlineStr">
        <is>
          <t>4570.258064516129</t>
        </is>
      </c>
      <c r="O610" s="39" t="inlineStr">
        <is>
          <t>0</t>
        </is>
      </c>
      <c r="P610" s="39" t="inlineStr"/>
      <c r="Q610" s="39" t="inlineStr">
        <is>
          <t>1</t>
        </is>
      </c>
      <c r="R610" s="39" t="inlineStr">
        <is>
          <t>1</t>
        </is>
      </c>
      <c r="S610" s="39" t="inlineStr"/>
      <c r="T610" s="39" t="inlineStr"/>
      <c r="U610" s="39" t="inlineStr"/>
    </row>
    <row r="611">
      <c r="A611" s="26" t="inlineStr">
        <is>
          <t>CASP_PR_610_v1</t>
        </is>
      </c>
      <c r="B611" s="40" t="inlineStr">
        <is>
          <t>Financial Liability: Fair Value Through Other Comprehensive Income (FVOCI)  - Equity Securities Not Reported Elsewhere as Investments, were the holding is less than 10%</t>
        </is>
      </c>
      <c r="C611" s="40" t="inlineStr">
        <is>
          <t>Enter Financial Liability: Fair Value Through Other Comprehensive Income (FVOCI) - Equity Securities Not Reported Elsewhere as Investments, were the holding is less than 10%.</t>
        </is>
      </c>
      <c r="D611" s="40" t="inlineStr">
        <is>
          <t>Non-Current Liabilities</t>
        </is>
      </c>
      <c r="E611" s="40" t="inlineStr">
        <is>
          <t>Prudential</t>
        </is>
      </c>
      <c r="F611" s="40" t="b">
        <v>1</v>
      </c>
      <c r="G611" s="40" t="inlineStr"/>
      <c r="H611" s="40" t="inlineStr">
        <is>
          <t>Always applicable</t>
        </is>
      </c>
      <c r="I611" s="40" t="inlineStr">
        <is>
          <t>Required</t>
        </is>
      </c>
      <c r="J611" s="40" t="inlineStr">
        <is>
          <t>array</t>
        </is>
      </c>
      <c r="K611" s="40" t="inlineStr">
        <is>
          <t>number</t>
        </is>
      </c>
      <c r="L611" s="40" t="inlineStr">
        <is>
          <t>currency</t>
        </is>
      </c>
      <c r="M611" s="40" t="inlineStr"/>
      <c r="N611" s="40" t="inlineStr">
        <is>
          <t>4570.258064516129</t>
        </is>
      </c>
      <c r="O611" s="40" t="inlineStr">
        <is>
          <t>0</t>
        </is>
      </c>
      <c r="P611" s="40" t="inlineStr"/>
      <c r="Q611" s="40" t="inlineStr">
        <is>
          <t>1</t>
        </is>
      </c>
      <c r="R611" s="40" t="inlineStr">
        <is>
          <t>1</t>
        </is>
      </c>
      <c r="S611" s="40" t="inlineStr"/>
      <c r="T611" s="40" t="inlineStr"/>
      <c r="U611" s="40" t="inlineStr"/>
    </row>
    <row r="612">
      <c r="A612" s="38" t="inlineStr">
        <is>
          <t>CASP_PR_611_v1</t>
        </is>
      </c>
      <c r="B612" s="39" t="inlineStr">
        <is>
          <t>Financial Liability: Fair Value Through Other Comprehensive Income (FVOCI)  - Debt Securities Not Reported Elsewhere as Investments</t>
        </is>
      </c>
      <c r="C612" s="39" t="inlineStr">
        <is>
          <t>Enter Financial Liability: Fair Value Through Other Comprehensive Income (FVOCI) - Debt Securities Not Reported Elsewhere as Investments.</t>
        </is>
      </c>
      <c r="D612" s="39" t="inlineStr">
        <is>
          <t>Non-Current Liabilities</t>
        </is>
      </c>
      <c r="E612" s="39" t="inlineStr">
        <is>
          <t>Prudential</t>
        </is>
      </c>
      <c r="F612" s="39" t="b">
        <v>1</v>
      </c>
      <c r="G612" s="39" t="inlineStr"/>
      <c r="H612" s="39" t="inlineStr">
        <is>
          <t>Always applicable</t>
        </is>
      </c>
      <c r="I612" s="39" t="inlineStr">
        <is>
          <t>Required</t>
        </is>
      </c>
      <c r="J612" s="39" t="inlineStr">
        <is>
          <t>array</t>
        </is>
      </c>
      <c r="K612" s="39" t="inlineStr">
        <is>
          <t>number</t>
        </is>
      </c>
      <c r="L612" s="39" t="inlineStr">
        <is>
          <t>currency</t>
        </is>
      </c>
      <c r="M612" s="39" t="inlineStr"/>
      <c r="N612" s="39" t="inlineStr">
        <is>
          <t>4570.258064516129</t>
        </is>
      </c>
      <c r="O612" s="39" t="inlineStr">
        <is>
          <t>0</t>
        </is>
      </c>
      <c r="P612" s="39" t="inlineStr"/>
      <c r="Q612" s="39" t="inlineStr">
        <is>
          <t>1</t>
        </is>
      </c>
      <c r="R612" s="39" t="inlineStr">
        <is>
          <t>1</t>
        </is>
      </c>
      <c r="S612" s="39" t="inlineStr"/>
      <c r="T612" s="39" t="inlineStr"/>
      <c r="U612" s="39" t="inlineStr"/>
    </row>
    <row r="613">
      <c r="A613" s="26" t="inlineStr">
        <is>
          <t>CASP_PR_612_v1</t>
        </is>
      </c>
      <c r="B613" s="40" t="inlineStr">
        <is>
          <t>Financial Liability: Fair Value Through Other Comprehensive Income (FVOCI)  - Debt Securities Not Reported Elsewhere as Investments</t>
        </is>
      </c>
      <c r="C613" s="40" t="inlineStr">
        <is>
          <t>Enter Financial Liability: Fair Value Through Other Comprehensive Income (FVOCI) - Debt Securities Not Reported Elsewhere as Investments.</t>
        </is>
      </c>
      <c r="D613" s="40" t="inlineStr">
        <is>
          <t>Non-Current Liabilities</t>
        </is>
      </c>
      <c r="E613" s="40" t="inlineStr">
        <is>
          <t>Prudential</t>
        </is>
      </c>
      <c r="F613" s="40" t="b">
        <v>1</v>
      </c>
      <c r="G613" s="40" t="inlineStr"/>
      <c r="H613" s="40" t="inlineStr">
        <is>
          <t>Always applicable</t>
        </is>
      </c>
      <c r="I613" s="40" t="inlineStr">
        <is>
          <t>Required</t>
        </is>
      </c>
      <c r="J613" s="40" t="inlineStr">
        <is>
          <t>array</t>
        </is>
      </c>
      <c r="K613" s="40" t="inlineStr">
        <is>
          <t>number</t>
        </is>
      </c>
      <c r="L613" s="40" t="inlineStr">
        <is>
          <t>currency</t>
        </is>
      </c>
      <c r="M613" s="40" t="inlineStr"/>
      <c r="N613" s="40" t="inlineStr">
        <is>
          <t>4570.258064516129</t>
        </is>
      </c>
      <c r="O613" s="40" t="inlineStr">
        <is>
          <t>0</t>
        </is>
      </c>
      <c r="P613" s="40" t="inlineStr"/>
      <c r="Q613" s="40" t="inlineStr">
        <is>
          <t>1</t>
        </is>
      </c>
      <c r="R613" s="40" t="inlineStr">
        <is>
          <t>1</t>
        </is>
      </c>
      <c r="S613" s="40" t="inlineStr"/>
      <c r="T613" s="40" t="inlineStr"/>
      <c r="U613" s="40" t="inlineStr"/>
    </row>
    <row r="614">
      <c r="A614" s="38" t="inlineStr">
        <is>
          <t>CASP_PR_613_v1</t>
        </is>
      </c>
      <c r="B614" s="39" t="inlineStr">
        <is>
          <t>Financial Liability: Fair Value Through Other Comprehensive Income (FVOCI)  - Debt Securities Not Reported Elsewhere as Investments</t>
        </is>
      </c>
      <c r="C614" s="39" t="inlineStr">
        <is>
          <t>Enter Financial Liability: Fair Value Through Other Comprehensive Income (FVOCI) - Debt Securities Not Reported Elsewhere as Investments.</t>
        </is>
      </c>
      <c r="D614" s="39" t="inlineStr">
        <is>
          <t>Non-Current Liabilities</t>
        </is>
      </c>
      <c r="E614" s="39" t="inlineStr">
        <is>
          <t>Prudential</t>
        </is>
      </c>
      <c r="F614" s="39" t="b">
        <v>1</v>
      </c>
      <c r="G614" s="39" t="inlineStr"/>
      <c r="H614" s="39" t="inlineStr">
        <is>
          <t>Always applicable</t>
        </is>
      </c>
      <c r="I614" s="39" t="inlineStr">
        <is>
          <t>Required</t>
        </is>
      </c>
      <c r="J614" s="39" t="inlineStr">
        <is>
          <t>array</t>
        </is>
      </c>
      <c r="K614" s="39" t="inlineStr">
        <is>
          <t>number</t>
        </is>
      </c>
      <c r="L614" s="39" t="inlineStr">
        <is>
          <t>currency</t>
        </is>
      </c>
      <c r="M614" s="39" t="inlineStr"/>
      <c r="N614" s="39" t="inlineStr">
        <is>
          <t>4570.258064516129</t>
        </is>
      </c>
      <c r="O614" s="39" t="inlineStr">
        <is>
          <t>0</t>
        </is>
      </c>
      <c r="P614" s="39" t="inlineStr"/>
      <c r="Q614" s="39" t="inlineStr">
        <is>
          <t>1</t>
        </is>
      </c>
      <c r="R614" s="39" t="inlineStr">
        <is>
          <t>1</t>
        </is>
      </c>
      <c r="S614" s="39" t="inlineStr"/>
      <c r="T614" s="39" t="inlineStr"/>
      <c r="U614" s="39" t="inlineStr"/>
    </row>
    <row r="615">
      <c r="A615" s="26" t="inlineStr">
        <is>
          <t>CASP_PR_614_v1</t>
        </is>
      </c>
      <c r="B615" s="40" t="inlineStr">
        <is>
          <t>Financial Liability: Fair Value Through Other Comprehensive Income (FVOCI)  - Financial Derivatives Not Reported Elsewhere as Investments</t>
        </is>
      </c>
      <c r="C615" s="40" t="inlineStr">
        <is>
          <t>Enter Financial Liability: Fair Value Through Other Comprehensive Income (FVOCI) - Financial Derivatives Not Reported Elsewhere as Investments.</t>
        </is>
      </c>
      <c r="D615" s="40" t="inlineStr">
        <is>
          <t>Non-Current Liabilities</t>
        </is>
      </c>
      <c r="E615" s="40" t="inlineStr">
        <is>
          <t>Prudential</t>
        </is>
      </c>
      <c r="F615" s="40" t="b">
        <v>1</v>
      </c>
      <c r="G615" s="40" t="inlineStr"/>
      <c r="H615" s="40" t="inlineStr">
        <is>
          <t>Always applicable</t>
        </is>
      </c>
      <c r="I615" s="40" t="inlineStr">
        <is>
          <t>Required</t>
        </is>
      </c>
      <c r="J615" s="40" t="inlineStr">
        <is>
          <t>array</t>
        </is>
      </c>
      <c r="K615" s="40" t="inlineStr">
        <is>
          <t>number</t>
        </is>
      </c>
      <c r="L615" s="40" t="inlineStr">
        <is>
          <t>currency</t>
        </is>
      </c>
      <c r="M615" s="40" t="inlineStr"/>
      <c r="N615" s="40" t="inlineStr">
        <is>
          <t>4570.258064516129</t>
        </is>
      </c>
      <c r="O615" s="40" t="inlineStr">
        <is>
          <t>0</t>
        </is>
      </c>
      <c r="P615" s="40" t="inlineStr"/>
      <c r="Q615" s="40" t="inlineStr">
        <is>
          <t>1</t>
        </is>
      </c>
      <c r="R615" s="40" t="inlineStr">
        <is>
          <t>1</t>
        </is>
      </c>
      <c r="S615" s="40" t="inlineStr"/>
      <c r="T615" s="40" t="inlineStr"/>
      <c r="U615" s="40" t="inlineStr"/>
    </row>
    <row r="616">
      <c r="A616" s="38" t="inlineStr">
        <is>
          <t>CASP_PR_615_v1</t>
        </is>
      </c>
      <c r="B616" s="39" t="inlineStr">
        <is>
          <t>Financial Liability: Fair Value Through Other Comprehensive Income (FVOCI)  - Financial Derivatives Not Reported Elsewhere as Investments</t>
        </is>
      </c>
      <c r="C616" s="39" t="inlineStr">
        <is>
          <t>Enter Financial Liability: Fair Value Through Other Comprehensive Income (FVOCI) - Financial Derivatives Not Reported Elsewhere as Investments.</t>
        </is>
      </c>
      <c r="D616" s="39" t="inlineStr">
        <is>
          <t>Non-Current Liabilities</t>
        </is>
      </c>
      <c r="E616" s="39" t="inlineStr">
        <is>
          <t>Prudential</t>
        </is>
      </c>
      <c r="F616" s="39" t="b">
        <v>1</v>
      </c>
      <c r="G616" s="39" t="inlineStr"/>
      <c r="H616" s="39" t="inlineStr">
        <is>
          <t>Always applicable</t>
        </is>
      </c>
      <c r="I616" s="39" t="inlineStr">
        <is>
          <t>Required</t>
        </is>
      </c>
      <c r="J616" s="39" t="inlineStr">
        <is>
          <t>array</t>
        </is>
      </c>
      <c r="K616" s="39" t="inlineStr">
        <is>
          <t>number</t>
        </is>
      </c>
      <c r="L616" s="39" t="inlineStr">
        <is>
          <t>currency</t>
        </is>
      </c>
      <c r="M616" s="39" t="inlineStr"/>
      <c r="N616" s="39" t="inlineStr">
        <is>
          <t>4570.258064516129</t>
        </is>
      </c>
      <c r="O616" s="39" t="inlineStr">
        <is>
          <t>0</t>
        </is>
      </c>
      <c r="P616" s="39" t="inlineStr"/>
      <c r="Q616" s="39" t="inlineStr">
        <is>
          <t>1</t>
        </is>
      </c>
      <c r="R616" s="39" t="inlineStr">
        <is>
          <t>1</t>
        </is>
      </c>
      <c r="S616" s="39" t="inlineStr"/>
      <c r="T616" s="39" t="inlineStr"/>
      <c r="U616" s="39" t="inlineStr"/>
    </row>
    <row r="617">
      <c r="A617" s="26" t="inlineStr">
        <is>
          <t>CASP_PR_616_v1</t>
        </is>
      </c>
      <c r="B617" s="40" t="inlineStr">
        <is>
          <t>Financial Liability: Fair Value Through Other Comprehensive Income (FVOCI)  - Financial Derivatives Not Reported Elsewhere as Investments</t>
        </is>
      </c>
      <c r="C617" s="40" t="inlineStr">
        <is>
          <t>Enter Financial Liability: Fair Value Through Other Comprehensive Income (FVOCI) - Financial Derivatives Not Reported Elsewhere as Investments.</t>
        </is>
      </c>
      <c r="D617" s="40" t="inlineStr">
        <is>
          <t>Non-Current Liabilities</t>
        </is>
      </c>
      <c r="E617" s="40" t="inlineStr">
        <is>
          <t>Prudential</t>
        </is>
      </c>
      <c r="F617" s="40" t="b">
        <v>1</v>
      </c>
      <c r="G617" s="40" t="inlineStr"/>
      <c r="H617" s="40" t="inlineStr">
        <is>
          <t>Always applicable</t>
        </is>
      </c>
      <c r="I617" s="40" t="inlineStr">
        <is>
          <t>Required</t>
        </is>
      </c>
      <c r="J617" s="40" t="inlineStr">
        <is>
          <t>array</t>
        </is>
      </c>
      <c r="K617" s="40" t="inlineStr">
        <is>
          <t>number</t>
        </is>
      </c>
      <c r="L617" s="40" t="inlineStr">
        <is>
          <t>currency</t>
        </is>
      </c>
      <c r="M617" s="40" t="inlineStr"/>
      <c r="N617" s="40" t="inlineStr">
        <is>
          <t>4570.258064516129</t>
        </is>
      </c>
      <c r="O617" s="40" t="inlineStr">
        <is>
          <t>0</t>
        </is>
      </c>
      <c r="P617" s="40" t="inlineStr"/>
      <c r="Q617" s="40" t="inlineStr">
        <is>
          <t>1</t>
        </is>
      </c>
      <c r="R617" s="40" t="inlineStr">
        <is>
          <t>1</t>
        </is>
      </c>
      <c r="S617" s="40" t="inlineStr"/>
      <c r="T617" s="40" t="inlineStr"/>
      <c r="U617" s="40" t="inlineStr"/>
    </row>
    <row r="618">
      <c r="A618" s="38" t="inlineStr">
        <is>
          <t>CASP_PR_617_v1</t>
        </is>
      </c>
      <c r="B618" s="39" t="inlineStr">
        <is>
          <t>Financial Liability: Fair Value Through Other Comprehensive Income (FVOCI)  - Other Financial Assets Not Reported Elsewhere as Investments</t>
        </is>
      </c>
      <c r="C618" s="39" t="inlineStr">
        <is>
          <t>Enter Financial Liability: Fair Value Through Other Comprehensive Income (FVOCI) - Other Financial Assets Not Reported Elsewhere as Investments.</t>
        </is>
      </c>
      <c r="D618" s="39" t="inlineStr">
        <is>
          <t>Non-Current Liabilities</t>
        </is>
      </c>
      <c r="E618" s="39" t="inlineStr">
        <is>
          <t>Prudential</t>
        </is>
      </c>
      <c r="F618" s="39" t="b">
        <v>1</v>
      </c>
      <c r="G618" s="39" t="inlineStr"/>
      <c r="H618" s="39" t="inlineStr">
        <is>
          <t>Always applicable</t>
        </is>
      </c>
      <c r="I618" s="39" t="inlineStr">
        <is>
          <t>Required</t>
        </is>
      </c>
      <c r="J618" s="39" t="inlineStr">
        <is>
          <t>array</t>
        </is>
      </c>
      <c r="K618" s="39" t="inlineStr">
        <is>
          <t>number</t>
        </is>
      </c>
      <c r="L618" s="39" t="inlineStr">
        <is>
          <t>currency</t>
        </is>
      </c>
      <c r="M618" s="39" t="inlineStr"/>
      <c r="N618" s="39" t="inlineStr">
        <is>
          <t>4570.258064516129</t>
        </is>
      </c>
      <c r="O618" s="39" t="inlineStr">
        <is>
          <t>0</t>
        </is>
      </c>
      <c r="P618" s="39" t="inlineStr"/>
      <c r="Q618" s="39" t="inlineStr">
        <is>
          <t>1</t>
        </is>
      </c>
      <c r="R618" s="39" t="inlineStr">
        <is>
          <t>1</t>
        </is>
      </c>
      <c r="S618" s="39" t="inlineStr"/>
      <c r="T618" s="39" t="inlineStr"/>
      <c r="U618" s="39" t="inlineStr"/>
    </row>
    <row r="619">
      <c r="A619" s="26" t="inlineStr">
        <is>
          <t>CASP_PR_618_v1</t>
        </is>
      </c>
      <c r="B619" s="40" t="inlineStr">
        <is>
          <t>Financial Liability: Fair Value Through Other Comprehensive Income (FVOCI)  - Other Financial Assets Not Reported Elsewhere as Investments</t>
        </is>
      </c>
      <c r="C619" s="40" t="inlineStr">
        <is>
          <t>Enter Financial Liability: Fair Value Through Other Comprehensive Income (FVOCI) - Other Financial Assets Not Reported Elsewhere as Investments.</t>
        </is>
      </c>
      <c r="D619" s="40" t="inlineStr">
        <is>
          <t>Non-Current Liabilities</t>
        </is>
      </c>
      <c r="E619" s="40" t="inlineStr">
        <is>
          <t>Prudential</t>
        </is>
      </c>
      <c r="F619" s="40" t="b">
        <v>1</v>
      </c>
      <c r="G619" s="40" t="inlineStr"/>
      <c r="H619" s="40" t="inlineStr">
        <is>
          <t>Always applicable</t>
        </is>
      </c>
      <c r="I619" s="40" t="inlineStr">
        <is>
          <t>Required</t>
        </is>
      </c>
      <c r="J619" s="40" t="inlineStr">
        <is>
          <t>array</t>
        </is>
      </c>
      <c r="K619" s="40" t="inlineStr">
        <is>
          <t>number</t>
        </is>
      </c>
      <c r="L619" s="40" t="inlineStr">
        <is>
          <t>currency</t>
        </is>
      </c>
      <c r="M619" s="40" t="inlineStr"/>
      <c r="N619" s="40" t="inlineStr">
        <is>
          <t>4570.258064516129</t>
        </is>
      </c>
      <c r="O619" s="40" t="inlineStr">
        <is>
          <t>0</t>
        </is>
      </c>
      <c r="P619" s="40" t="inlineStr"/>
      <c r="Q619" s="40" t="inlineStr">
        <is>
          <t>1</t>
        </is>
      </c>
      <c r="R619" s="40" t="inlineStr">
        <is>
          <t>1</t>
        </is>
      </c>
      <c r="S619" s="40" t="inlineStr"/>
      <c r="T619" s="40" t="inlineStr"/>
      <c r="U619" s="40" t="inlineStr"/>
    </row>
    <row r="620">
      <c r="A620" s="38" t="inlineStr">
        <is>
          <t>CASP_PR_619_v1</t>
        </is>
      </c>
      <c r="B620" s="39" t="inlineStr">
        <is>
          <t>Financial Liability: Fair Value Through Other Comprehensive Income (FVOCI)  - Other Financial Assets Not Reported Elsewhere as Investments</t>
        </is>
      </c>
      <c r="C620" s="39" t="inlineStr">
        <is>
          <t>Enter Financial Liability: Fair Value Through Other Comprehensive Income (FVOCI) - Other Financial Assets Not Reported Elsewhere as Investments.</t>
        </is>
      </c>
      <c r="D620" s="39" t="inlineStr">
        <is>
          <t>Non-Current Liabilities</t>
        </is>
      </c>
      <c r="E620" s="39" t="inlineStr">
        <is>
          <t>Prudential</t>
        </is>
      </c>
      <c r="F620" s="39" t="b">
        <v>1</v>
      </c>
      <c r="G620" s="39" t="inlineStr"/>
      <c r="H620" s="39" t="inlineStr">
        <is>
          <t>Always applicable</t>
        </is>
      </c>
      <c r="I620" s="39" t="inlineStr">
        <is>
          <t>Required</t>
        </is>
      </c>
      <c r="J620" s="39" t="inlineStr">
        <is>
          <t>array</t>
        </is>
      </c>
      <c r="K620" s="39" t="inlineStr">
        <is>
          <t>number</t>
        </is>
      </c>
      <c r="L620" s="39" t="inlineStr">
        <is>
          <t>currency</t>
        </is>
      </c>
      <c r="M620" s="39" t="inlineStr"/>
      <c r="N620" s="39" t="inlineStr">
        <is>
          <t>4570.258064516129</t>
        </is>
      </c>
      <c r="O620" s="39" t="inlineStr">
        <is>
          <t>0</t>
        </is>
      </c>
      <c r="P620" s="39" t="inlineStr"/>
      <c r="Q620" s="39" t="inlineStr">
        <is>
          <t>1</t>
        </is>
      </c>
      <c r="R620" s="39" t="inlineStr">
        <is>
          <t>1</t>
        </is>
      </c>
      <c r="S620" s="39" t="inlineStr"/>
      <c r="T620" s="39" t="inlineStr"/>
      <c r="U620" s="39" t="inlineStr"/>
    </row>
    <row r="621">
      <c r="A621" s="26" t="inlineStr">
        <is>
          <t>CASP_PR_620_v1</t>
        </is>
      </c>
      <c r="B621" s="40" t="inlineStr">
        <is>
          <t>Debt Securities</t>
        </is>
      </c>
      <c r="C621" s="40" t="inlineStr">
        <is>
          <t>Enter Debt Securities in Malta</t>
        </is>
      </c>
      <c r="D621" s="40" t="inlineStr">
        <is>
          <t>Non-Current Liabilities</t>
        </is>
      </c>
      <c r="E621" s="40" t="inlineStr">
        <is>
          <t>Prudential</t>
        </is>
      </c>
      <c r="F621" s="40" t="b">
        <v>1</v>
      </c>
      <c r="G621" s="40" t="inlineStr"/>
      <c r="H621" s="40" t="inlineStr">
        <is>
          <t>Always applicable</t>
        </is>
      </c>
      <c r="I621" s="40" t="inlineStr">
        <is>
          <t>Required</t>
        </is>
      </c>
      <c r="J621" s="40" t="inlineStr">
        <is>
          <t>array</t>
        </is>
      </c>
      <c r="K621" s="40" t="inlineStr">
        <is>
          <t>number</t>
        </is>
      </c>
      <c r="L621" s="40" t="inlineStr">
        <is>
          <t>currency</t>
        </is>
      </c>
      <c r="M621" s="40" t="inlineStr"/>
      <c r="N621" s="40" t="inlineStr">
        <is>
          <t>1090.225806451613</t>
        </is>
      </c>
      <c r="O621" s="40" t="inlineStr">
        <is>
          <t>0</t>
        </is>
      </c>
      <c r="P621" s="40" t="inlineStr"/>
      <c r="Q621" s="40" t="inlineStr">
        <is>
          <t>1</t>
        </is>
      </c>
      <c r="R621" s="40" t="inlineStr">
        <is>
          <t>1</t>
        </is>
      </c>
      <c r="S621" s="40" t="inlineStr"/>
      <c r="T621" s="40" t="inlineStr"/>
      <c r="U621" s="40" t="inlineStr"/>
    </row>
    <row r="622">
      <c r="A622" s="38" t="inlineStr">
        <is>
          <t>CASP_PR_621_v1</t>
        </is>
      </c>
      <c r="B622" s="39" t="inlineStr">
        <is>
          <t>Debt Securities</t>
        </is>
      </c>
      <c r="C622" s="39" t="inlineStr">
        <is>
          <t>Enter Debt Securities in EU/EEA</t>
        </is>
      </c>
      <c r="D622" s="39" t="inlineStr">
        <is>
          <t>Non-Current Liabilities</t>
        </is>
      </c>
      <c r="E622" s="39" t="inlineStr">
        <is>
          <t>Prudential</t>
        </is>
      </c>
      <c r="F622" s="39" t="b">
        <v>1</v>
      </c>
      <c r="G622" s="39" t="inlineStr"/>
      <c r="H622" s="39" t="inlineStr">
        <is>
          <t>Always applicable</t>
        </is>
      </c>
      <c r="I622" s="39" t="inlineStr">
        <is>
          <t>Required</t>
        </is>
      </c>
      <c r="J622" s="39" t="inlineStr">
        <is>
          <t>array</t>
        </is>
      </c>
      <c r="K622" s="39" t="inlineStr">
        <is>
          <t>number</t>
        </is>
      </c>
      <c r="L622" s="39" t="inlineStr">
        <is>
          <t>currency</t>
        </is>
      </c>
      <c r="M622" s="39" t="inlineStr"/>
      <c r="N622" s="39" t="inlineStr">
        <is>
          <t>8104.548387096775</t>
        </is>
      </c>
      <c r="O622" s="39" t="inlineStr">
        <is>
          <t>0</t>
        </is>
      </c>
      <c r="P622" s="39" t="inlineStr"/>
      <c r="Q622" s="39" t="inlineStr">
        <is>
          <t>1</t>
        </is>
      </c>
      <c r="R622" s="39" t="inlineStr">
        <is>
          <t>1</t>
        </is>
      </c>
      <c r="S622" s="39" t="inlineStr"/>
      <c r="T622" s="39" t="inlineStr"/>
      <c r="U622" s="39" t="inlineStr"/>
    </row>
    <row r="623">
      <c r="A623" s="26" t="inlineStr">
        <is>
          <t>CASP_PR_622_v1</t>
        </is>
      </c>
      <c r="B623" s="40" t="inlineStr">
        <is>
          <t>Debt Securities</t>
        </is>
      </c>
      <c r="C623" s="40" t="inlineStr">
        <is>
          <t>Enter Debt Securities in RoW</t>
        </is>
      </c>
      <c r="D623" s="40" t="inlineStr">
        <is>
          <t>Non-Current Liabilities</t>
        </is>
      </c>
      <c r="E623" s="40" t="inlineStr">
        <is>
          <t>Prudential</t>
        </is>
      </c>
      <c r="F623" s="40" t="b">
        <v>1</v>
      </c>
      <c r="G623" s="40" t="inlineStr"/>
      <c r="H623" s="40" t="inlineStr">
        <is>
          <t>Always applicable</t>
        </is>
      </c>
      <c r="I623" s="40" t="inlineStr">
        <is>
          <t>Required</t>
        </is>
      </c>
      <c r="J623" s="40" t="inlineStr">
        <is>
          <t>array</t>
        </is>
      </c>
      <c r="K623" s="40" t="inlineStr">
        <is>
          <t>number</t>
        </is>
      </c>
      <c r="L623" s="40" t="inlineStr">
        <is>
          <t>currency</t>
        </is>
      </c>
      <c r="M623" s="40" t="inlineStr"/>
      <c r="N623" s="40" t="inlineStr">
        <is>
          <t>7009.870967741936</t>
        </is>
      </c>
      <c r="O623" s="40" t="inlineStr">
        <is>
          <t>0</t>
        </is>
      </c>
      <c r="P623" s="40" t="inlineStr"/>
      <c r="Q623" s="40" t="inlineStr">
        <is>
          <t>1</t>
        </is>
      </c>
      <c r="R623" s="40" t="inlineStr">
        <is>
          <t>1</t>
        </is>
      </c>
      <c r="S623" s="40" t="inlineStr"/>
      <c r="T623" s="40" t="inlineStr"/>
      <c r="U623" s="40" t="inlineStr"/>
    </row>
    <row r="624">
      <c r="A624" s="38" t="inlineStr">
        <is>
          <t>CASP_PR_623_v1</t>
        </is>
      </c>
      <c r="B624" s="39" t="inlineStr">
        <is>
          <t>Financial Derivatives</t>
        </is>
      </c>
      <c r="C624" s="39" t="inlineStr">
        <is>
          <t>Enter Financial Derivatives in Malta</t>
        </is>
      </c>
      <c r="D624" s="39" t="inlineStr">
        <is>
          <t>Non-Current Liabilities</t>
        </is>
      </c>
      <c r="E624" s="39" t="inlineStr">
        <is>
          <t>Prudential</t>
        </is>
      </c>
      <c r="F624" s="39" t="b">
        <v>1</v>
      </c>
      <c r="G624" s="39" t="inlineStr"/>
      <c r="H624" s="39" t="inlineStr">
        <is>
          <t>Always applicable</t>
        </is>
      </c>
      <c r="I624" s="39" t="inlineStr">
        <is>
          <t>Required</t>
        </is>
      </c>
      <c r="J624" s="39" t="inlineStr">
        <is>
          <t>array</t>
        </is>
      </c>
      <c r="K624" s="39" t="inlineStr">
        <is>
          <t>number</t>
        </is>
      </c>
      <c r="L624" s="39" t="inlineStr">
        <is>
          <t>currency</t>
        </is>
      </c>
      <c r="M624" s="39" t="inlineStr"/>
      <c r="N624" s="39" t="inlineStr">
        <is>
          <t>8712.193548387097</t>
        </is>
      </c>
      <c r="O624" s="39" t="inlineStr">
        <is>
          <t>0</t>
        </is>
      </c>
      <c r="P624" s="39" t="inlineStr"/>
      <c r="Q624" s="39" t="inlineStr">
        <is>
          <t>1</t>
        </is>
      </c>
      <c r="R624" s="39" t="inlineStr">
        <is>
          <t>1</t>
        </is>
      </c>
      <c r="S624" s="39" t="inlineStr"/>
      <c r="T624" s="39" t="inlineStr"/>
      <c r="U624" s="39" t="inlineStr"/>
    </row>
    <row r="625">
      <c r="A625" s="26" t="inlineStr">
        <is>
          <t>CASP_PR_624_v1</t>
        </is>
      </c>
      <c r="B625" s="40" t="inlineStr">
        <is>
          <t>Financial Derivatives</t>
        </is>
      </c>
      <c r="C625" s="40" t="inlineStr">
        <is>
          <t>Enter Financial Derivatives in EU/EEA</t>
        </is>
      </c>
      <c r="D625" s="40" t="inlineStr">
        <is>
          <t>Non-Current Liabilities</t>
        </is>
      </c>
      <c r="E625" s="40" t="inlineStr">
        <is>
          <t>Prudential</t>
        </is>
      </c>
      <c r="F625" s="40" t="b">
        <v>1</v>
      </c>
      <c r="G625" s="40" t="inlineStr"/>
      <c r="H625" s="40" t="inlineStr">
        <is>
          <t>Always applicable</t>
        </is>
      </c>
      <c r="I625" s="40" t="inlineStr">
        <is>
          <t>Required</t>
        </is>
      </c>
      <c r="J625" s="40" t="inlineStr">
        <is>
          <t>array</t>
        </is>
      </c>
      <c r="K625" s="40" t="inlineStr">
        <is>
          <t>number</t>
        </is>
      </c>
      <c r="L625" s="40" t="inlineStr">
        <is>
          <t>currency</t>
        </is>
      </c>
      <c r="M625" s="40" t="inlineStr"/>
      <c r="N625" s="40" t="inlineStr">
        <is>
          <t>7030.516129032258</t>
        </is>
      </c>
      <c r="O625" s="40" t="inlineStr">
        <is>
          <t>0</t>
        </is>
      </c>
      <c r="P625" s="40" t="inlineStr"/>
      <c r="Q625" s="40" t="inlineStr">
        <is>
          <t>1</t>
        </is>
      </c>
      <c r="R625" s="40" t="inlineStr">
        <is>
          <t>1</t>
        </is>
      </c>
      <c r="S625" s="40" t="inlineStr"/>
      <c r="T625" s="40" t="inlineStr"/>
      <c r="U625" s="40" t="inlineStr"/>
    </row>
    <row r="626">
      <c r="A626" s="38" t="inlineStr">
        <is>
          <t>CASP_PR_625_v1</t>
        </is>
      </c>
      <c r="B626" s="39" t="inlineStr">
        <is>
          <t>Financial Derivatives</t>
        </is>
      </c>
      <c r="C626" s="39" t="inlineStr">
        <is>
          <t>Enter Financial Derivatives in RoW</t>
        </is>
      </c>
      <c r="D626" s="39" t="inlineStr">
        <is>
          <t>Non-Current Liabilities</t>
        </is>
      </c>
      <c r="E626" s="39" t="inlineStr">
        <is>
          <t>Prudential</t>
        </is>
      </c>
      <c r="F626" s="39" t="b">
        <v>1</v>
      </c>
      <c r="G626" s="39" t="inlineStr"/>
      <c r="H626" s="39" t="inlineStr">
        <is>
          <t>Always applicable</t>
        </is>
      </c>
      <c r="I626" s="39" t="inlineStr">
        <is>
          <t>Required</t>
        </is>
      </c>
      <c r="J626" s="39" t="inlineStr">
        <is>
          <t>array</t>
        </is>
      </c>
      <c r="K626" s="39" t="inlineStr">
        <is>
          <t>number</t>
        </is>
      </c>
      <c r="L626" s="39" t="inlineStr">
        <is>
          <t>currency</t>
        </is>
      </c>
      <c r="M626" s="39" t="inlineStr"/>
      <c r="N626" s="39" t="inlineStr">
        <is>
          <t>2373.8387096774195</t>
        </is>
      </c>
      <c r="O626" s="39" t="inlineStr">
        <is>
          <t>0</t>
        </is>
      </c>
      <c r="P626" s="39" t="inlineStr"/>
      <c r="Q626" s="39" t="inlineStr">
        <is>
          <t>1</t>
        </is>
      </c>
      <c r="R626" s="39" t="inlineStr">
        <is>
          <t>1</t>
        </is>
      </c>
      <c r="S626" s="39" t="inlineStr"/>
      <c r="T626" s="39" t="inlineStr"/>
      <c r="U626" s="39" t="inlineStr"/>
    </row>
    <row r="627">
      <c r="A627" s="26" t="inlineStr">
        <is>
          <t>CASP_PR_626_v1</t>
        </is>
      </c>
      <c r="B627" s="40" t="inlineStr">
        <is>
          <t>Other Financial Liabilities</t>
        </is>
      </c>
      <c r="C627" s="40" t="inlineStr">
        <is>
          <t>Enter Other Financial Liabilities in Malta</t>
        </is>
      </c>
      <c r="D627" s="40" t="inlineStr">
        <is>
          <t>Non-Current Liabilities</t>
        </is>
      </c>
      <c r="E627" s="40" t="inlineStr">
        <is>
          <t>Prudential</t>
        </is>
      </c>
      <c r="F627" s="40" t="b">
        <v>1</v>
      </c>
      <c r="G627" s="40" t="inlineStr"/>
      <c r="H627" s="40" t="inlineStr">
        <is>
          <t>Always applicable</t>
        </is>
      </c>
      <c r="I627" s="40" t="inlineStr">
        <is>
          <t>Required</t>
        </is>
      </c>
      <c r="J627" s="40" t="inlineStr">
        <is>
          <t>array</t>
        </is>
      </c>
      <c r="K627" s="40" t="inlineStr">
        <is>
          <t>number</t>
        </is>
      </c>
      <c r="L627" s="40" t="inlineStr">
        <is>
          <t>currency</t>
        </is>
      </c>
      <c r="M627" s="40" t="inlineStr"/>
      <c r="N627" s="40" t="inlineStr">
        <is>
          <t>2903.1612903225805</t>
        </is>
      </c>
      <c r="O627" s="40" t="inlineStr">
        <is>
          <t>0</t>
        </is>
      </c>
      <c r="P627" s="40" t="inlineStr"/>
      <c r="Q627" s="40" t="inlineStr">
        <is>
          <t>1</t>
        </is>
      </c>
      <c r="R627" s="40" t="inlineStr">
        <is>
          <t>1</t>
        </is>
      </c>
      <c r="S627" s="40" t="inlineStr"/>
      <c r="T627" s="40" t="inlineStr"/>
      <c r="U627" s="40" t="inlineStr"/>
    </row>
    <row r="628">
      <c r="A628" s="38" t="inlineStr">
        <is>
          <t>CASP_PR_627_v1</t>
        </is>
      </c>
      <c r="B628" s="39" t="inlineStr">
        <is>
          <t>Other Financial Liabilities</t>
        </is>
      </c>
      <c r="C628" s="39" t="inlineStr">
        <is>
          <t>Enter Other Financial Liabilities in EU/EEA</t>
        </is>
      </c>
      <c r="D628" s="39" t="inlineStr">
        <is>
          <t>Non-Current Liabilities</t>
        </is>
      </c>
      <c r="E628" s="39" t="inlineStr">
        <is>
          <t>Prudential</t>
        </is>
      </c>
      <c r="F628" s="39" t="b">
        <v>1</v>
      </c>
      <c r="G628" s="39" t="inlineStr"/>
      <c r="H628" s="39" t="inlineStr">
        <is>
          <t>Always applicable</t>
        </is>
      </c>
      <c r="I628" s="39" t="inlineStr">
        <is>
          <t>Required</t>
        </is>
      </c>
      <c r="J628" s="39" t="inlineStr">
        <is>
          <t>array</t>
        </is>
      </c>
      <c r="K628" s="39" t="inlineStr">
        <is>
          <t>number</t>
        </is>
      </c>
      <c r="L628" s="39" t="inlineStr">
        <is>
          <t>currency</t>
        </is>
      </c>
      <c r="M628" s="39" t="inlineStr"/>
      <c r="N628" s="39" t="inlineStr">
        <is>
          <t>8954.483870967742</t>
        </is>
      </c>
      <c r="O628" s="39" t="inlineStr">
        <is>
          <t>0</t>
        </is>
      </c>
      <c r="P628" s="39" t="inlineStr"/>
      <c r="Q628" s="39" t="inlineStr">
        <is>
          <t>1</t>
        </is>
      </c>
      <c r="R628" s="39" t="inlineStr">
        <is>
          <t>1</t>
        </is>
      </c>
      <c r="S628" s="39" t="inlineStr"/>
      <c r="T628" s="39" t="inlineStr"/>
      <c r="U628" s="39" t="inlineStr"/>
    </row>
    <row r="629">
      <c r="A629" s="26" t="inlineStr">
        <is>
          <t>CASP_PR_628_v1</t>
        </is>
      </c>
      <c r="B629" s="40" t="inlineStr">
        <is>
          <t>Other Financial Liabilities</t>
        </is>
      </c>
      <c r="C629" s="40" t="inlineStr">
        <is>
          <t>Enter Other Financial Liabilities in RoW</t>
        </is>
      </c>
      <c r="D629" s="40" t="inlineStr">
        <is>
          <t>Non-Current Liabilities</t>
        </is>
      </c>
      <c r="E629" s="40" t="inlineStr">
        <is>
          <t>Prudential</t>
        </is>
      </c>
      <c r="F629" s="40" t="b">
        <v>1</v>
      </c>
      <c r="G629" s="40" t="inlineStr"/>
      <c r="H629" s="40" t="inlineStr">
        <is>
          <t>Always applicable</t>
        </is>
      </c>
      <c r="I629" s="40" t="inlineStr">
        <is>
          <t>Required</t>
        </is>
      </c>
      <c r="J629" s="40" t="inlineStr">
        <is>
          <t>array</t>
        </is>
      </c>
      <c r="K629" s="40" t="inlineStr">
        <is>
          <t>number</t>
        </is>
      </c>
      <c r="L629" s="40" t="inlineStr">
        <is>
          <t>currency</t>
        </is>
      </c>
      <c r="M629" s="40" t="inlineStr"/>
      <c r="N629" s="40" t="inlineStr">
        <is>
          <t>5306.806451612903</t>
        </is>
      </c>
      <c r="O629" s="40" t="inlineStr">
        <is>
          <t>0</t>
        </is>
      </c>
      <c r="P629" s="40" t="inlineStr"/>
      <c r="Q629" s="40" t="inlineStr">
        <is>
          <t>1</t>
        </is>
      </c>
      <c r="R629" s="40" t="inlineStr">
        <is>
          <t>1</t>
        </is>
      </c>
      <c r="S629" s="40" t="inlineStr"/>
      <c r="T629" s="40" t="inlineStr"/>
      <c r="U629" s="40" t="inlineStr"/>
    </row>
    <row r="630">
      <c r="A630" s="38" t="inlineStr">
        <is>
          <t>CASP_PR_629_v1</t>
        </is>
      </c>
      <c r="B630" s="39" t="inlineStr">
        <is>
          <t>Details on Other Financial Liabilities</t>
        </is>
      </c>
      <c r="C630" s="39" t="inlineStr">
        <is>
          <t>Enter Details on Other Financial Liabilities</t>
        </is>
      </c>
      <c r="D630" s="39" t="inlineStr">
        <is>
          <t>Non-Current Liabilities</t>
        </is>
      </c>
      <c r="E630" s="39" t="inlineStr">
        <is>
          <t>Prudential</t>
        </is>
      </c>
      <c r="F630" s="39" t="b">
        <v>0</v>
      </c>
      <c r="G630" s="39" t="inlineStr">
        <is>
          <t>SUM(CASP_PR_626, CASP_PR_627, CASP_PR_628) &gt; 0</t>
        </is>
      </c>
      <c r="H630" s="39" t="inlineStr">
        <is>
          <t>The total of “Other Financial Liabilities” (CASP_PR_626), “Other Financial Liabilities” (CASP_PR_627), “Other Financial Liabilities” (CASP_PR_628) is greater than 0</t>
        </is>
      </c>
      <c r="I630" s="39" t="inlineStr">
        <is>
          <t>Conditional</t>
        </is>
      </c>
      <c r="J630" s="39" t="inlineStr">
        <is>
          <t>string</t>
        </is>
      </c>
      <c r="K630" s="39" t="inlineStr"/>
      <c r="L630" s="39" t="inlineStr"/>
      <c r="M630" s="39" t="inlineStr"/>
      <c r="N630" s="39" t="inlineStr">
        <is>
          <t>This is a result of miscellaneous operational items not arising in the ordinary course of business activities</t>
        </is>
      </c>
      <c r="O630" s="39" t="inlineStr"/>
      <c r="P630" s="39" t="inlineStr"/>
      <c r="Q630" s="39" t="inlineStr"/>
      <c r="R630" s="39" t="inlineStr"/>
      <c r="S630" s="39" t="inlineStr"/>
      <c r="T630" s="39" t="inlineStr"/>
      <c r="U630" s="39" t="inlineStr"/>
    </row>
    <row r="631">
      <c r="A631" s="26" t="inlineStr">
        <is>
          <t>CASP_PR_630_v1</t>
        </is>
      </c>
      <c r="B631" s="40" t="inlineStr">
        <is>
          <t>Lease Liability</t>
        </is>
      </c>
      <c r="C631" s="40" t="inlineStr">
        <is>
          <t>Enter Lease Liability in Malta</t>
        </is>
      </c>
      <c r="D631" s="40" t="inlineStr">
        <is>
          <t>Non-Current Liabilities</t>
        </is>
      </c>
      <c r="E631" s="40" t="inlineStr">
        <is>
          <t>Prudential</t>
        </is>
      </c>
      <c r="F631" s="40" t="b">
        <v>1</v>
      </c>
      <c r="G631" s="40" t="inlineStr"/>
      <c r="H631" s="40" t="inlineStr">
        <is>
          <t>Always applicable</t>
        </is>
      </c>
      <c r="I631" s="40" t="inlineStr">
        <is>
          <t>Required</t>
        </is>
      </c>
      <c r="J631" s="40" t="inlineStr">
        <is>
          <t>array</t>
        </is>
      </c>
      <c r="K631" s="40" t="inlineStr">
        <is>
          <t>number</t>
        </is>
      </c>
      <c r="L631" s="40" t="inlineStr">
        <is>
          <t>currency</t>
        </is>
      </c>
      <c r="M631" s="40" t="inlineStr"/>
      <c r="N631" s="40" t="inlineStr">
        <is>
          <t>9344.451612903225</t>
        </is>
      </c>
      <c r="O631" s="40" t="inlineStr">
        <is>
          <t>0</t>
        </is>
      </c>
      <c r="P631" s="40" t="inlineStr"/>
      <c r="Q631" s="40" t="inlineStr">
        <is>
          <t>1</t>
        </is>
      </c>
      <c r="R631" s="40" t="inlineStr">
        <is>
          <t>1</t>
        </is>
      </c>
      <c r="S631" s="40" t="inlineStr"/>
      <c r="T631" s="40" t="inlineStr"/>
      <c r="U631" s="40" t="inlineStr"/>
    </row>
    <row r="632">
      <c r="A632" s="38" t="inlineStr">
        <is>
          <t>CASP_PR_631_v1</t>
        </is>
      </c>
      <c r="B632" s="39" t="inlineStr">
        <is>
          <t>Lease Liability</t>
        </is>
      </c>
      <c r="C632" s="39" t="inlineStr">
        <is>
          <t>Enter Lease Liability in EU/EEA</t>
        </is>
      </c>
      <c r="D632" s="39" t="inlineStr">
        <is>
          <t>Non-Current Liabilities</t>
        </is>
      </c>
      <c r="E632" s="39" t="inlineStr">
        <is>
          <t>Prudential</t>
        </is>
      </c>
      <c r="F632" s="39" t="b">
        <v>1</v>
      </c>
      <c r="G632" s="39" t="inlineStr"/>
      <c r="H632" s="39" t="inlineStr">
        <is>
          <t>Always applicable</t>
        </is>
      </c>
      <c r="I632" s="39" t="inlineStr">
        <is>
          <t>Required</t>
        </is>
      </c>
      <c r="J632" s="39" t="inlineStr">
        <is>
          <t>array</t>
        </is>
      </c>
      <c r="K632" s="39" t="inlineStr">
        <is>
          <t>number</t>
        </is>
      </c>
      <c r="L632" s="39" t="inlineStr">
        <is>
          <t>currency</t>
        </is>
      </c>
      <c r="M632" s="39" t="inlineStr"/>
      <c r="N632" s="39" t="inlineStr">
        <is>
          <t>5280.774193548387</t>
        </is>
      </c>
      <c r="O632" s="39" t="inlineStr">
        <is>
          <t>0</t>
        </is>
      </c>
      <c r="P632" s="39" t="inlineStr"/>
      <c r="Q632" s="39" t="inlineStr">
        <is>
          <t>1</t>
        </is>
      </c>
      <c r="R632" s="39" t="inlineStr">
        <is>
          <t>1</t>
        </is>
      </c>
      <c r="S632" s="39" t="inlineStr"/>
      <c r="T632" s="39" t="inlineStr"/>
      <c r="U632" s="39" t="inlineStr"/>
    </row>
    <row r="633">
      <c r="A633" s="26" t="inlineStr">
        <is>
          <t>CASP_PR_632_v1</t>
        </is>
      </c>
      <c r="B633" s="40" t="inlineStr">
        <is>
          <t>Lease Liability</t>
        </is>
      </c>
      <c r="C633" s="40" t="inlineStr">
        <is>
          <t>Enter Lease Liability in RoW</t>
        </is>
      </c>
      <c r="D633" s="40" t="inlineStr">
        <is>
          <t>Non-Current Liabilities</t>
        </is>
      </c>
      <c r="E633" s="40" t="inlineStr">
        <is>
          <t>Prudential</t>
        </is>
      </c>
      <c r="F633" s="40" t="b">
        <v>1</v>
      </c>
      <c r="G633" s="40" t="inlineStr"/>
      <c r="H633" s="40" t="inlineStr">
        <is>
          <t>Always applicable</t>
        </is>
      </c>
      <c r="I633" s="40" t="inlineStr">
        <is>
          <t>Required</t>
        </is>
      </c>
      <c r="J633" s="40" t="inlineStr">
        <is>
          <t>array</t>
        </is>
      </c>
      <c r="K633" s="40" t="inlineStr">
        <is>
          <t>number</t>
        </is>
      </c>
      <c r="L633" s="40" t="inlineStr">
        <is>
          <t>currency</t>
        </is>
      </c>
      <c r="M633" s="40" t="inlineStr"/>
      <c r="N633" s="40" t="inlineStr">
        <is>
          <t>8324.09677419355</t>
        </is>
      </c>
      <c r="O633" s="40" t="inlineStr">
        <is>
          <t>0</t>
        </is>
      </c>
      <c r="P633" s="40" t="inlineStr"/>
      <c r="Q633" s="40" t="inlineStr">
        <is>
          <t>1</t>
        </is>
      </c>
      <c r="R633" s="40" t="inlineStr">
        <is>
          <t>1</t>
        </is>
      </c>
      <c r="S633" s="40" t="inlineStr"/>
      <c r="T633" s="40" t="inlineStr"/>
      <c r="U633" s="40" t="inlineStr"/>
    </row>
    <row r="634">
      <c r="A634" s="38" t="inlineStr">
        <is>
          <t>CASP_PR_633_v1</t>
        </is>
      </c>
      <c r="B634" s="39" t="inlineStr">
        <is>
          <t>Loans and Advances from Group Entities</t>
        </is>
      </c>
      <c r="C634" s="39" t="inlineStr">
        <is>
          <t>Enter Loans and Advances from Group Entities in Malta</t>
        </is>
      </c>
      <c r="D634" s="39" t="inlineStr">
        <is>
          <t>Non-Current Liabilities</t>
        </is>
      </c>
      <c r="E634" s="39" t="inlineStr">
        <is>
          <t>Prudential</t>
        </is>
      </c>
      <c r="F634" s="39" t="b">
        <v>1</v>
      </c>
      <c r="G634" s="39" t="inlineStr"/>
      <c r="H634" s="39" t="inlineStr">
        <is>
          <t>Always applicable</t>
        </is>
      </c>
      <c r="I634" s="39" t="inlineStr">
        <is>
          <t>Required</t>
        </is>
      </c>
      <c r="J634" s="39" t="inlineStr">
        <is>
          <t>array</t>
        </is>
      </c>
      <c r="K634" s="39" t="inlineStr">
        <is>
          <t>number</t>
        </is>
      </c>
      <c r="L634" s="39" t="inlineStr">
        <is>
          <t>currency</t>
        </is>
      </c>
      <c r="M634" s="39" t="inlineStr"/>
      <c r="N634" s="39" t="inlineStr">
        <is>
          <t>9875.41935483871</t>
        </is>
      </c>
      <c r="O634" s="39" t="inlineStr">
        <is>
          <t>0</t>
        </is>
      </c>
      <c r="P634" s="39" t="inlineStr"/>
      <c r="Q634" s="39" t="inlineStr">
        <is>
          <t>1</t>
        </is>
      </c>
      <c r="R634" s="39" t="inlineStr">
        <is>
          <t>1</t>
        </is>
      </c>
      <c r="S634" s="39" t="inlineStr"/>
      <c r="T634" s="39" t="inlineStr"/>
      <c r="U634" s="39" t="inlineStr"/>
    </row>
    <row r="635">
      <c r="A635" s="26" t="inlineStr">
        <is>
          <t>CASP_PR_634_v1</t>
        </is>
      </c>
      <c r="B635" s="40" t="inlineStr">
        <is>
          <t>Loans and Advances from Group Entities</t>
        </is>
      </c>
      <c r="C635" s="40" t="inlineStr">
        <is>
          <t>Enter Loans and Advances from Group Entities in EU/EEA</t>
        </is>
      </c>
      <c r="D635" s="40" t="inlineStr">
        <is>
          <t>Non-Current Liabilities</t>
        </is>
      </c>
      <c r="E635" s="40" t="inlineStr">
        <is>
          <t>Prudential</t>
        </is>
      </c>
      <c r="F635" s="40" t="b">
        <v>1</v>
      </c>
      <c r="G635" s="40" t="inlineStr"/>
      <c r="H635" s="40" t="inlineStr">
        <is>
          <t>Always applicable</t>
        </is>
      </c>
      <c r="I635" s="40" t="inlineStr">
        <is>
          <t>Required</t>
        </is>
      </c>
      <c r="J635" s="40" t="inlineStr">
        <is>
          <t>array</t>
        </is>
      </c>
      <c r="K635" s="40" t="inlineStr">
        <is>
          <t>number</t>
        </is>
      </c>
      <c r="L635" s="40" t="inlineStr">
        <is>
          <t>currency</t>
        </is>
      </c>
      <c r="M635" s="40" t="inlineStr"/>
      <c r="N635" s="40" t="inlineStr">
        <is>
          <t>718.741935483871</t>
        </is>
      </c>
      <c r="O635" s="40" t="inlineStr">
        <is>
          <t>0</t>
        </is>
      </c>
      <c r="P635" s="40" t="inlineStr"/>
      <c r="Q635" s="40" t="inlineStr">
        <is>
          <t>1</t>
        </is>
      </c>
      <c r="R635" s="40" t="inlineStr">
        <is>
          <t>1</t>
        </is>
      </c>
      <c r="S635" s="40" t="inlineStr"/>
      <c r="T635" s="40" t="inlineStr"/>
      <c r="U635" s="40" t="inlineStr"/>
    </row>
    <row r="636">
      <c r="A636" s="38" t="inlineStr">
        <is>
          <t>CASP_PR_635_v1</t>
        </is>
      </c>
      <c r="B636" s="39" t="inlineStr">
        <is>
          <t>Loans and Advances from Group Entities</t>
        </is>
      </c>
      <c r="C636" s="39" t="inlineStr">
        <is>
          <t>Enter Loans and Advances from Group Entities in RoW</t>
        </is>
      </c>
      <c r="D636" s="39" t="inlineStr">
        <is>
          <t>Non-Current Liabilities</t>
        </is>
      </c>
      <c r="E636" s="39" t="inlineStr">
        <is>
          <t>Prudential</t>
        </is>
      </c>
      <c r="F636" s="39" t="b">
        <v>1</v>
      </c>
      <c r="G636" s="39" t="inlineStr"/>
      <c r="H636" s="39" t="inlineStr">
        <is>
          <t>Always applicable</t>
        </is>
      </c>
      <c r="I636" s="39" t="inlineStr">
        <is>
          <t>Required</t>
        </is>
      </c>
      <c r="J636" s="39" t="inlineStr">
        <is>
          <t>array</t>
        </is>
      </c>
      <c r="K636" s="39" t="inlineStr">
        <is>
          <t>number</t>
        </is>
      </c>
      <c r="L636" s="39" t="inlineStr">
        <is>
          <t>currency</t>
        </is>
      </c>
      <c r="M636" s="39" t="inlineStr"/>
      <c r="N636" s="39" t="inlineStr">
        <is>
          <t>3163.064516129032</t>
        </is>
      </c>
      <c r="O636" s="39" t="inlineStr">
        <is>
          <t>0</t>
        </is>
      </c>
      <c r="P636" s="39" t="inlineStr"/>
      <c r="Q636" s="39" t="inlineStr">
        <is>
          <t>1</t>
        </is>
      </c>
      <c r="R636" s="39" t="inlineStr">
        <is>
          <t>1</t>
        </is>
      </c>
      <c r="S636" s="39" t="inlineStr"/>
      <c r="T636" s="39" t="inlineStr"/>
      <c r="U636" s="39" t="inlineStr"/>
    </row>
    <row r="637">
      <c r="A637" s="26" t="inlineStr">
        <is>
          <t>CASP_PR_636_v1</t>
        </is>
      </c>
      <c r="B637" s="40" t="inlineStr">
        <is>
          <t>Loans and Advances from third-party entities</t>
        </is>
      </c>
      <c r="C637" s="40" t="inlineStr">
        <is>
          <t>Enter Loans and Advances from third-party entities in Malta</t>
        </is>
      </c>
      <c r="D637" s="40" t="inlineStr">
        <is>
          <t>Non-Current Liabilities</t>
        </is>
      </c>
      <c r="E637" s="40" t="inlineStr">
        <is>
          <t>Prudential</t>
        </is>
      </c>
      <c r="F637" s="40" t="b">
        <v>1</v>
      </c>
      <c r="G637" s="40" t="inlineStr"/>
      <c r="H637" s="40" t="inlineStr">
        <is>
          <t>Always applicable</t>
        </is>
      </c>
      <c r="I637" s="40" t="inlineStr">
        <is>
          <t>Required</t>
        </is>
      </c>
      <c r="J637" s="40" t="inlineStr">
        <is>
          <t>array</t>
        </is>
      </c>
      <c r="K637" s="40" t="inlineStr">
        <is>
          <t>number</t>
        </is>
      </c>
      <c r="L637" s="40" t="inlineStr">
        <is>
          <t>currency</t>
        </is>
      </c>
      <c r="M637" s="40" t="inlineStr"/>
      <c r="N637" s="40" t="inlineStr">
        <is>
          <t>3255.3870967741937</t>
        </is>
      </c>
      <c r="O637" s="40" t="inlineStr">
        <is>
          <t>0</t>
        </is>
      </c>
      <c r="P637" s="40" t="inlineStr"/>
      <c r="Q637" s="40" t="inlineStr">
        <is>
          <t>1</t>
        </is>
      </c>
      <c r="R637" s="40" t="inlineStr">
        <is>
          <t>1</t>
        </is>
      </c>
      <c r="S637" s="40" t="inlineStr"/>
      <c r="T637" s="40" t="inlineStr"/>
      <c r="U637" s="40" t="inlineStr"/>
    </row>
    <row r="638">
      <c r="A638" s="38" t="inlineStr">
        <is>
          <t>CASP_PR_637_v1</t>
        </is>
      </c>
      <c r="B638" s="39" t="inlineStr">
        <is>
          <t>Loans and Advances from third-party entities</t>
        </is>
      </c>
      <c r="C638" s="39" t="inlineStr">
        <is>
          <t>Enter Loans and Advances from third-party entities in EU/EEA</t>
        </is>
      </c>
      <c r="D638" s="39" t="inlineStr">
        <is>
          <t>Non-Current Liabilities</t>
        </is>
      </c>
      <c r="E638" s="39" t="inlineStr">
        <is>
          <t>Prudential</t>
        </is>
      </c>
      <c r="F638" s="39" t="b">
        <v>1</v>
      </c>
      <c r="G638" s="39" t="inlineStr"/>
      <c r="H638" s="39" t="inlineStr">
        <is>
          <t>Always applicable</t>
        </is>
      </c>
      <c r="I638" s="39" t="inlineStr">
        <is>
          <t>Required</t>
        </is>
      </c>
      <c r="J638" s="39" t="inlineStr">
        <is>
          <t>array</t>
        </is>
      </c>
      <c r="K638" s="39" t="inlineStr">
        <is>
          <t>number</t>
        </is>
      </c>
      <c r="L638" s="39" t="inlineStr">
        <is>
          <t>currency</t>
        </is>
      </c>
      <c r="M638" s="39" t="inlineStr"/>
      <c r="N638" s="39" t="inlineStr">
        <is>
          <t>2045.7096774193549</t>
        </is>
      </c>
      <c r="O638" s="39" t="inlineStr">
        <is>
          <t>0</t>
        </is>
      </c>
      <c r="P638" s="39" t="inlineStr"/>
      <c r="Q638" s="39" t="inlineStr">
        <is>
          <t>1</t>
        </is>
      </c>
      <c r="R638" s="39" t="inlineStr">
        <is>
          <t>1</t>
        </is>
      </c>
      <c r="S638" s="39" t="inlineStr"/>
      <c r="T638" s="39" t="inlineStr"/>
      <c r="U638" s="39" t="inlineStr"/>
    </row>
    <row r="639">
      <c r="A639" s="26" t="inlineStr">
        <is>
          <t>CASP_PR_638_v1</t>
        </is>
      </c>
      <c r="B639" s="40" t="inlineStr">
        <is>
          <t>Loans and Advances from third-party entities</t>
        </is>
      </c>
      <c r="C639" s="40" t="inlineStr">
        <is>
          <t>Enter Loans and Advances from third-party entities in RoW</t>
        </is>
      </c>
      <c r="D639" s="40" t="inlineStr">
        <is>
          <t>Non-Current Liabilities</t>
        </is>
      </c>
      <c r="E639" s="40" t="inlineStr">
        <is>
          <t>Prudential</t>
        </is>
      </c>
      <c r="F639" s="40" t="b">
        <v>1</v>
      </c>
      <c r="G639" s="40" t="inlineStr"/>
      <c r="H639" s="40" t="inlineStr">
        <is>
          <t>Always applicable</t>
        </is>
      </c>
      <c r="I639" s="40" t="inlineStr">
        <is>
          <t>Required</t>
        </is>
      </c>
      <c r="J639" s="40" t="inlineStr">
        <is>
          <t>array</t>
        </is>
      </c>
      <c r="K639" s="40" t="inlineStr">
        <is>
          <t>number</t>
        </is>
      </c>
      <c r="L639" s="40" t="inlineStr">
        <is>
          <t>currency</t>
        </is>
      </c>
      <c r="M639" s="40" t="inlineStr"/>
      <c r="N639" s="40" t="inlineStr">
        <is>
          <t>792.0322580645161</t>
        </is>
      </c>
      <c r="O639" s="40" t="inlineStr">
        <is>
          <t>0</t>
        </is>
      </c>
      <c r="P639" s="40" t="inlineStr"/>
      <c r="Q639" s="40" t="inlineStr">
        <is>
          <t>1</t>
        </is>
      </c>
      <c r="R639" s="40" t="inlineStr">
        <is>
          <t>1</t>
        </is>
      </c>
      <c r="S639" s="40" t="inlineStr"/>
      <c r="T639" s="40" t="inlineStr"/>
      <c r="U639" s="40" t="inlineStr"/>
    </row>
    <row r="640">
      <c r="A640" s="38" t="inlineStr">
        <is>
          <t>CASP_PR_639_v1</t>
        </is>
      </c>
      <c r="B640" s="39" t="inlineStr">
        <is>
          <t>Details on Loans and Advances from third-party entities</t>
        </is>
      </c>
      <c r="C640" s="39" t="inlineStr">
        <is>
          <t>Enter Details on Loans and Advances from third-party entities</t>
        </is>
      </c>
      <c r="D640" s="39" t="inlineStr">
        <is>
          <t>Non-Current Liabilities</t>
        </is>
      </c>
      <c r="E640" s="39" t="inlineStr">
        <is>
          <t>Prudential</t>
        </is>
      </c>
      <c r="F640" s="39" t="b">
        <v>0</v>
      </c>
      <c r="G640" s="39" t="inlineStr">
        <is>
          <t>SUM(CASP_PR_636, CASP_PR_637, CASP_PR_638) &gt; 0</t>
        </is>
      </c>
      <c r="H640" s="39" t="inlineStr">
        <is>
          <t>The total of “Loans and Advances from third-party entities” (CASP_PR_636), “Loans and Advances from third-party entities” (CASP_PR_637), “Loans and Advances from third-party entities” (CASP_PR_638) is greater than 0</t>
        </is>
      </c>
      <c r="I640" s="39" t="inlineStr">
        <is>
          <t>Conditional</t>
        </is>
      </c>
      <c r="J640" s="39" t="inlineStr">
        <is>
          <t>string</t>
        </is>
      </c>
      <c r="K640" s="39" t="inlineStr"/>
      <c r="L640" s="39" t="inlineStr"/>
      <c r="M640" s="39" t="inlineStr"/>
      <c r="N640" s="39" t="inlineStr">
        <is>
          <t>This is a result of miscellaneous operational items not arising in the ordinary course of business activities</t>
        </is>
      </c>
      <c r="O640" s="39" t="inlineStr"/>
      <c r="P640" s="39" t="inlineStr"/>
      <c r="Q640" s="39" t="inlineStr"/>
      <c r="R640" s="39" t="inlineStr"/>
      <c r="S640" s="39" t="inlineStr"/>
      <c r="T640" s="39" t="inlineStr"/>
      <c r="U640" s="39" t="inlineStr"/>
    </row>
    <row r="641">
      <c r="A641" s="26" t="inlineStr">
        <is>
          <t>CASP_PR_640_v1</t>
        </is>
      </c>
      <c r="B641" s="40" t="inlineStr">
        <is>
          <t>Trade Payables</t>
        </is>
      </c>
      <c r="C641" s="40" t="inlineStr">
        <is>
          <t>Enter Trade Payables in Malta</t>
        </is>
      </c>
      <c r="D641" s="40" t="inlineStr">
        <is>
          <t>Non-Current Liabilities</t>
        </is>
      </c>
      <c r="E641" s="40" t="inlineStr">
        <is>
          <t>Prudential</t>
        </is>
      </c>
      <c r="F641" s="40" t="b">
        <v>1</v>
      </c>
      <c r="G641" s="40" t="inlineStr"/>
      <c r="H641" s="40" t="inlineStr">
        <is>
          <t>Always applicable</t>
        </is>
      </c>
      <c r="I641" s="40" t="inlineStr">
        <is>
          <t>Required</t>
        </is>
      </c>
      <c r="J641" s="40" t="inlineStr">
        <is>
          <t>array</t>
        </is>
      </c>
      <c r="K641" s="40" t="inlineStr">
        <is>
          <t>number</t>
        </is>
      </c>
      <c r="L641" s="40" t="inlineStr">
        <is>
          <t>currency</t>
        </is>
      </c>
      <c r="M641" s="40" t="inlineStr"/>
      <c r="N641" s="40" t="inlineStr">
        <is>
          <t>456.67741935483866</t>
        </is>
      </c>
      <c r="O641" s="40" t="inlineStr">
        <is>
          <t>0</t>
        </is>
      </c>
      <c r="P641" s="40" t="inlineStr"/>
      <c r="Q641" s="40" t="inlineStr">
        <is>
          <t>1</t>
        </is>
      </c>
      <c r="R641" s="40" t="inlineStr">
        <is>
          <t>1</t>
        </is>
      </c>
      <c r="S641" s="40" t="inlineStr"/>
      <c r="T641" s="40" t="inlineStr"/>
      <c r="U641" s="40" t="inlineStr"/>
    </row>
    <row r="642">
      <c r="A642" s="38" t="inlineStr">
        <is>
          <t>CASP_PR_641_v1</t>
        </is>
      </c>
      <c r="B642" s="39" t="inlineStr">
        <is>
          <t>Trade Payables</t>
        </is>
      </c>
      <c r="C642" s="39" t="inlineStr">
        <is>
          <t>Enter Trade Payables in EU/EEA</t>
        </is>
      </c>
      <c r="D642" s="39" t="inlineStr">
        <is>
          <t>Non-Current Liabilities</t>
        </is>
      </c>
      <c r="E642" s="39" t="inlineStr">
        <is>
          <t>Prudential</t>
        </is>
      </c>
      <c r="F642" s="39" t="b">
        <v>1</v>
      </c>
      <c r="G642" s="39" t="inlineStr"/>
      <c r="H642" s="39" t="inlineStr">
        <is>
          <t>Always applicable</t>
        </is>
      </c>
      <c r="I642" s="39" t="inlineStr">
        <is>
          <t>Required</t>
        </is>
      </c>
      <c r="J642" s="39" t="inlineStr">
        <is>
          <t>array</t>
        </is>
      </c>
      <c r="K642" s="39" t="inlineStr">
        <is>
          <t>number</t>
        </is>
      </c>
      <c r="L642" s="39" t="inlineStr">
        <is>
          <t>currency</t>
        </is>
      </c>
      <c r="M642" s="39" t="inlineStr"/>
      <c r="N642" s="39" t="inlineStr">
        <is>
          <t>2641</t>
        </is>
      </c>
      <c r="O642" s="39" t="inlineStr">
        <is>
          <t>0</t>
        </is>
      </c>
      <c r="P642" s="39" t="inlineStr"/>
      <c r="Q642" s="39" t="inlineStr">
        <is>
          <t>1</t>
        </is>
      </c>
      <c r="R642" s="39" t="inlineStr">
        <is>
          <t>1</t>
        </is>
      </c>
      <c r="S642" s="39" t="inlineStr"/>
      <c r="T642" s="39" t="inlineStr"/>
      <c r="U642" s="39" t="inlineStr"/>
    </row>
    <row r="643">
      <c r="A643" s="26" t="inlineStr">
        <is>
          <t>CASP_PR_642_v1</t>
        </is>
      </c>
      <c r="B643" s="40" t="inlineStr">
        <is>
          <t>Trade Payables</t>
        </is>
      </c>
      <c r="C643" s="40" t="inlineStr">
        <is>
          <t>Enter Trade Payables in RoW</t>
        </is>
      </c>
      <c r="D643" s="40" t="inlineStr">
        <is>
          <t>Non-Current Liabilities</t>
        </is>
      </c>
      <c r="E643" s="40" t="inlineStr">
        <is>
          <t>Prudential</t>
        </is>
      </c>
      <c r="F643" s="40" t="b">
        <v>1</v>
      </c>
      <c r="G643" s="40" t="inlineStr"/>
      <c r="H643" s="40" t="inlineStr">
        <is>
          <t>Always applicable</t>
        </is>
      </c>
      <c r="I643" s="40" t="inlineStr">
        <is>
          <t>Required</t>
        </is>
      </c>
      <c r="J643" s="40" t="inlineStr">
        <is>
          <t>array</t>
        </is>
      </c>
      <c r="K643" s="40" t="inlineStr">
        <is>
          <t>number</t>
        </is>
      </c>
      <c r="L643" s="40" t="inlineStr">
        <is>
          <t>currency</t>
        </is>
      </c>
      <c r="M643" s="40" t="inlineStr"/>
      <c r="N643" s="40" t="inlineStr">
        <is>
          <t>9704.322580645161</t>
        </is>
      </c>
      <c r="O643" s="40" t="inlineStr">
        <is>
          <t>0</t>
        </is>
      </c>
      <c r="P643" s="40" t="inlineStr"/>
      <c r="Q643" s="40" t="inlineStr">
        <is>
          <t>1</t>
        </is>
      </c>
      <c r="R643" s="40" t="inlineStr">
        <is>
          <t>1</t>
        </is>
      </c>
      <c r="S643" s="40" t="inlineStr"/>
      <c r="T643" s="40" t="inlineStr"/>
      <c r="U643" s="40" t="inlineStr"/>
    </row>
    <row r="644">
      <c r="A644" s="38" t="inlineStr">
        <is>
          <t>CASP_PR_643_v1</t>
        </is>
      </c>
      <c r="B644" s="39" t="inlineStr">
        <is>
          <t>FIAT Deposits/Reserves Collected from Clients</t>
        </is>
      </c>
      <c r="C644" s="39" t="inlineStr">
        <is>
          <t>Enter FIAT Deposits/Reserves Collected from Clients in Malta</t>
        </is>
      </c>
      <c r="D644" s="39" t="inlineStr">
        <is>
          <t>Non-Current Liabilities</t>
        </is>
      </c>
      <c r="E644" s="39" t="inlineStr">
        <is>
          <t>Prudential</t>
        </is>
      </c>
      <c r="F644" s="39" t="b">
        <v>1</v>
      </c>
      <c r="G644" s="39" t="inlineStr"/>
      <c r="H644" s="39" t="inlineStr">
        <is>
          <t>Always applicable</t>
        </is>
      </c>
      <c r="I644" s="39" t="inlineStr">
        <is>
          <t>Required</t>
        </is>
      </c>
      <c r="J644" s="39" t="inlineStr">
        <is>
          <t>array</t>
        </is>
      </c>
      <c r="K644" s="39" t="inlineStr">
        <is>
          <t>number</t>
        </is>
      </c>
      <c r="L644" s="39" t="inlineStr">
        <is>
          <t>currency</t>
        </is>
      </c>
      <c r="M644" s="39" t="inlineStr"/>
      <c r="N644" s="39" t="inlineStr">
        <is>
          <t>8973.645161290322</t>
        </is>
      </c>
      <c r="O644" s="39" t="inlineStr">
        <is>
          <t>0</t>
        </is>
      </c>
      <c r="P644" s="39" t="inlineStr"/>
      <c r="Q644" s="39" t="inlineStr">
        <is>
          <t>1</t>
        </is>
      </c>
      <c r="R644" s="39" t="inlineStr">
        <is>
          <t>1</t>
        </is>
      </c>
      <c r="S644" s="39" t="inlineStr"/>
      <c r="T644" s="39" t="inlineStr"/>
      <c r="U644" s="39" t="inlineStr"/>
    </row>
    <row r="645">
      <c r="A645" s="26" t="inlineStr">
        <is>
          <t>CASP_PR_644_v1</t>
        </is>
      </c>
      <c r="B645" s="40" t="inlineStr">
        <is>
          <t>FIAT Deposits/Reserves Collected from Clients</t>
        </is>
      </c>
      <c r="C645" s="40" t="inlineStr">
        <is>
          <t>Enter FIAT Deposits/Reserves Collected from Clients in EU/EEA</t>
        </is>
      </c>
      <c r="D645" s="40" t="inlineStr">
        <is>
          <t>Non-Current Liabilities</t>
        </is>
      </c>
      <c r="E645" s="40" t="inlineStr">
        <is>
          <t>Prudential</t>
        </is>
      </c>
      <c r="F645" s="40" t="b">
        <v>1</v>
      </c>
      <c r="G645" s="40" t="inlineStr"/>
      <c r="H645" s="40" t="inlineStr">
        <is>
          <t>Always applicable</t>
        </is>
      </c>
      <c r="I645" s="40" t="inlineStr">
        <is>
          <t>Required</t>
        </is>
      </c>
      <c r="J645" s="40" t="inlineStr">
        <is>
          <t>array</t>
        </is>
      </c>
      <c r="K645" s="40" t="inlineStr">
        <is>
          <t>number</t>
        </is>
      </c>
      <c r="L645" s="40" t="inlineStr">
        <is>
          <t>currency</t>
        </is>
      </c>
      <c r="M645" s="40" t="inlineStr"/>
      <c r="N645" s="40" t="inlineStr">
        <is>
          <t>6733.967741935484</t>
        </is>
      </c>
      <c r="O645" s="40" t="inlineStr">
        <is>
          <t>0</t>
        </is>
      </c>
      <c r="P645" s="40" t="inlineStr"/>
      <c r="Q645" s="40" t="inlineStr">
        <is>
          <t>1</t>
        </is>
      </c>
      <c r="R645" s="40" t="inlineStr">
        <is>
          <t>1</t>
        </is>
      </c>
      <c r="S645" s="40" t="inlineStr"/>
      <c r="T645" s="40" t="inlineStr"/>
      <c r="U645" s="40" t="inlineStr"/>
    </row>
    <row r="646">
      <c r="A646" s="38" t="inlineStr">
        <is>
          <t>CASP_PR_645_v1</t>
        </is>
      </c>
      <c r="B646" s="39" t="inlineStr">
        <is>
          <t>FIAT Deposits/Reserves Collected from Clients</t>
        </is>
      </c>
      <c r="C646" s="39" t="inlineStr">
        <is>
          <t>Enter FIAT Deposits/Reserves Collected from Clients in RoW</t>
        </is>
      </c>
      <c r="D646" s="39" t="inlineStr">
        <is>
          <t>Non-Current Liabilities</t>
        </is>
      </c>
      <c r="E646" s="39" t="inlineStr">
        <is>
          <t>Prudential</t>
        </is>
      </c>
      <c r="F646" s="39" t="b">
        <v>1</v>
      </c>
      <c r="G646" s="39" t="inlineStr"/>
      <c r="H646" s="39" t="inlineStr">
        <is>
          <t>Always applicable</t>
        </is>
      </c>
      <c r="I646" s="39" t="inlineStr">
        <is>
          <t>Required</t>
        </is>
      </c>
      <c r="J646" s="39" t="inlineStr">
        <is>
          <t>array</t>
        </is>
      </c>
      <c r="K646" s="39" t="inlineStr">
        <is>
          <t>number</t>
        </is>
      </c>
      <c r="L646" s="39" t="inlineStr">
        <is>
          <t>currency</t>
        </is>
      </c>
      <c r="M646" s="39" t="inlineStr"/>
      <c r="N646" s="39" t="inlineStr">
        <is>
          <t>222.29032258064515</t>
        </is>
      </c>
      <c r="O646" s="39" t="inlineStr">
        <is>
          <t>0</t>
        </is>
      </c>
      <c r="P646" s="39" t="inlineStr"/>
      <c r="Q646" s="39" t="inlineStr">
        <is>
          <t>1</t>
        </is>
      </c>
      <c r="R646" s="39" t="inlineStr">
        <is>
          <t>1</t>
        </is>
      </c>
      <c r="S646" s="39" t="inlineStr"/>
      <c r="T646" s="39" t="inlineStr"/>
      <c r="U646" s="39" t="inlineStr"/>
    </row>
    <row r="647">
      <c r="A647" s="26" t="inlineStr">
        <is>
          <t>CASP_PR_646_v1</t>
        </is>
      </c>
      <c r="B647" s="40" t="inlineStr">
        <is>
          <t>Client Balances held in crypto-assets</t>
        </is>
      </c>
      <c r="C647" s="40" t="inlineStr">
        <is>
          <t>Enter Client Balances held in crypto-assets in Malta</t>
        </is>
      </c>
      <c r="D647" s="40" t="inlineStr">
        <is>
          <t>Non-Current Liabilities</t>
        </is>
      </c>
      <c r="E647" s="40" t="inlineStr">
        <is>
          <t>Prudential</t>
        </is>
      </c>
      <c r="F647" s="40" t="b">
        <v>1</v>
      </c>
      <c r="G647" s="40" t="inlineStr"/>
      <c r="H647" s="40" t="inlineStr">
        <is>
          <t>Always applicable</t>
        </is>
      </c>
      <c r="I647" s="40" t="inlineStr">
        <is>
          <t>Required</t>
        </is>
      </c>
      <c r="J647" s="40" t="inlineStr">
        <is>
          <t>array</t>
        </is>
      </c>
      <c r="K647" s="40" t="inlineStr">
        <is>
          <t>number</t>
        </is>
      </c>
      <c r="L647" s="40" t="inlineStr">
        <is>
          <t>currency</t>
        </is>
      </c>
      <c r="M647" s="40" t="inlineStr"/>
      <c r="N647" s="40" t="inlineStr">
        <is>
          <t>236.61290322580643</t>
        </is>
      </c>
      <c r="O647" s="40" t="inlineStr">
        <is>
          <t>0</t>
        </is>
      </c>
      <c r="P647" s="40" t="inlineStr"/>
      <c r="Q647" s="40" t="inlineStr">
        <is>
          <t>1</t>
        </is>
      </c>
      <c r="R647" s="40" t="inlineStr">
        <is>
          <t>1</t>
        </is>
      </c>
      <c r="S647" s="40" t="inlineStr"/>
      <c r="T647" s="40" t="inlineStr"/>
      <c r="U647" s="40" t="inlineStr"/>
    </row>
    <row r="648">
      <c r="A648" s="38" t="inlineStr">
        <is>
          <t>CASP_PR_647_v1</t>
        </is>
      </c>
      <c r="B648" s="39" t="inlineStr">
        <is>
          <t>Client Balances held in crypto-assets</t>
        </is>
      </c>
      <c r="C648" s="39" t="inlineStr">
        <is>
          <t>Enter Client Balances held in crypto-assets in EU/EEA</t>
        </is>
      </c>
      <c r="D648" s="39" t="inlineStr">
        <is>
          <t>Non-Current Liabilities</t>
        </is>
      </c>
      <c r="E648" s="39" t="inlineStr">
        <is>
          <t>Prudential</t>
        </is>
      </c>
      <c r="F648" s="39" t="b">
        <v>1</v>
      </c>
      <c r="G648" s="39" t="inlineStr"/>
      <c r="H648" s="39" t="inlineStr">
        <is>
          <t>Always applicable</t>
        </is>
      </c>
      <c r="I648" s="39" t="inlineStr">
        <is>
          <t>Required</t>
        </is>
      </c>
      <c r="J648" s="39" t="inlineStr">
        <is>
          <t>array</t>
        </is>
      </c>
      <c r="K648" s="39" t="inlineStr">
        <is>
          <t>number</t>
        </is>
      </c>
      <c r="L648" s="39" t="inlineStr">
        <is>
          <t>currency</t>
        </is>
      </c>
      <c r="M648" s="39" t="inlineStr"/>
      <c r="N648" s="39" t="inlineStr">
        <is>
          <t>1323.9354838709678</t>
        </is>
      </c>
      <c r="O648" s="39" t="inlineStr">
        <is>
          <t>0</t>
        </is>
      </c>
      <c r="P648" s="39" t="inlineStr"/>
      <c r="Q648" s="39" t="inlineStr">
        <is>
          <t>1</t>
        </is>
      </c>
      <c r="R648" s="39" t="inlineStr">
        <is>
          <t>1</t>
        </is>
      </c>
      <c r="S648" s="39" t="inlineStr"/>
      <c r="T648" s="39" t="inlineStr"/>
      <c r="U648" s="39" t="inlineStr"/>
    </row>
    <row r="649">
      <c r="A649" s="26" t="inlineStr">
        <is>
          <t>CASP_PR_648_v1</t>
        </is>
      </c>
      <c r="B649" s="40" t="inlineStr">
        <is>
          <t>Client Balances held in crypto-assets</t>
        </is>
      </c>
      <c r="C649" s="40" t="inlineStr">
        <is>
          <t>Enter Client Balances held in crypto-assets in RoW</t>
        </is>
      </c>
      <c r="D649" s="40" t="inlineStr">
        <is>
          <t>Non-Current Liabilities</t>
        </is>
      </c>
      <c r="E649" s="40" t="inlineStr">
        <is>
          <t>Prudential</t>
        </is>
      </c>
      <c r="F649" s="40" t="b">
        <v>1</v>
      </c>
      <c r="G649" s="40" t="inlineStr"/>
      <c r="H649" s="40" t="inlineStr">
        <is>
          <t>Always applicable</t>
        </is>
      </c>
      <c r="I649" s="40" t="inlineStr">
        <is>
          <t>Required</t>
        </is>
      </c>
      <c r="J649" s="40" t="inlineStr">
        <is>
          <t>array</t>
        </is>
      </c>
      <c r="K649" s="40" t="inlineStr">
        <is>
          <t>number</t>
        </is>
      </c>
      <c r="L649" s="40" t="inlineStr">
        <is>
          <t>currency</t>
        </is>
      </c>
      <c r="M649" s="40" t="inlineStr"/>
      <c r="N649" s="40" t="inlineStr">
        <is>
          <t>5379.258064516129</t>
        </is>
      </c>
      <c r="O649" s="40" t="inlineStr">
        <is>
          <t>0</t>
        </is>
      </c>
      <c r="P649" s="40" t="inlineStr"/>
      <c r="Q649" s="40" t="inlineStr">
        <is>
          <t>1</t>
        </is>
      </c>
      <c r="R649" s="40" t="inlineStr">
        <is>
          <t>1</t>
        </is>
      </c>
      <c r="S649" s="40" t="inlineStr"/>
      <c r="T649" s="40" t="inlineStr"/>
      <c r="U649" s="40" t="inlineStr"/>
    </row>
    <row r="650">
      <c r="A650" s="38" t="inlineStr">
        <is>
          <t>CASP_PR_649_v1</t>
        </is>
      </c>
      <c r="B650" s="39" t="inlineStr">
        <is>
          <t>Amount due to payment service providers or intermediaries</t>
        </is>
      </c>
      <c r="C650" s="39" t="inlineStr">
        <is>
          <t>Enter Amount due to payment service providers or intermediaries in Malta</t>
        </is>
      </c>
      <c r="D650" s="39" t="inlineStr">
        <is>
          <t>Non-Current Liabilities</t>
        </is>
      </c>
      <c r="E650" s="39" t="inlineStr">
        <is>
          <t>Prudential</t>
        </is>
      </c>
      <c r="F650" s="39" t="b">
        <v>1</v>
      </c>
      <c r="G650" s="39" t="inlineStr"/>
      <c r="H650" s="39" t="inlineStr">
        <is>
          <t>Always applicable</t>
        </is>
      </c>
      <c r="I650" s="39" t="inlineStr">
        <is>
          <t>Required</t>
        </is>
      </c>
      <c r="J650" s="39" t="inlineStr">
        <is>
          <t>array</t>
        </is>
      </c>
      <c r="K650" s="39" t="inlineStr">
        <is>
          <t>number</t>
        </is>
      </c>
      <c r="L650" s="39" t="inlineStr">
        <is>
          <t>currency</t>
        </is>
      </c>
      <c r="M650" s="39" t="inlineStr"/>
      <c r="N650" s="39" t="inlineStr">
        <is>
          <t>6043.580645161291</t>
        </is>
      </c>
      <c r="O650" s="39" t="inlineStr">
        <is>
          <t>0</t>
        </is>
      </c>
      <c r="P650" s="39" t="inlineStr"/>
      <c r="Q650" s="39" t="inlineStr">
        <is>
          <t>1</t>
        </is>
      </c>
      <c r="R650" s="39" t="inlineStr">
        <is>
          <t>1</t>
        </is>
      </c>
      <c r="S650" s="39" t="inlineStr"/>
      <c r="T650" s="39" t="inlineStr"/>
      <c r="U650" s="39" t="inlineStr"/>
    </row>
    <row r="651">
      <c r="A651" s="26" t="inlineStr">
        <is>
          <t>CASP_PR_650_v1</t>
        </is>
      </c>
      <c r="B651" s="40" t="inlineStr">
        <is>
          <t>Amount due to payment service providers or intermediaries</t>
        </is>
      </c>
      <c r="C651" s="40" t="inlineStr">
        <is>
          <t>Enter Amount due to payment service providers or intermediaries in EU/EEA</t>
        </is>
      </c>
      <c r="D651" s="40" t="inlineStr">
        <is>
          <t>Non-Current Liabilities</t>
        </is>
      </c>
      <c r="E651" s="40" t="inlineStr">
        <is>
          <t>Prudential</t>
        </is>
      </c>
      <c r="F651" s="40" t="b">
        <v>1</v>
      </c>
      <c r="G651" s="40" t="inlineStr"/>
      <c r="H651" s="40" t="inlineStr">
        <is>
          <t>Always applicable</t>
        </is>
      </c>
      <c r="I651" s="40" t="inlineStr">
        <is>
          <t>Required</t>
        </is>
      </c>
      <c r="J651" s="40" t="inlineStr">
        <is>
          <t>array</t>
        </is>
      </c>
      <c r="K651" s="40" t="inlineStr">
        <is>
          <t>number</t>
        </is>
      </c>
      <c r="L651" s="40" t="inlineStr">
        <is>
          <t>currency</t>
        </is>
      </c>
      <c r="M651" s="40" t="inlineStr"/>
      <c r="N651" s="40" t="inlineStr">
        <is>
          <t>6865.903225806452</t>
        </is>
      </c>
      <c r="O651" s="40" t="inlineStr">
        <is>
          <t>0</t>
        </is>
      </c>
      <c r="P651" s="40" t="inlineStr"/>
      <c r="Q651" s="40" t="inlineStr">
        <is>
          <t>1</t>
        </is>
      </c>
      <c r="R651" s="40" t="inlineStr">
        <is>
          <t>1</t>
        </is>
      </c>
      <c r="S651" s="40" t="inlineStr"/>
      <c r="T651" s="40" t="inlineStr"/>
      <c r="U651" s="40" t="inlineStr"/>
    </row>
    <row r="652">
      <c r="A652" s="38" t="inlineStr">
        <is>
          <t>CASP_PR_651_v1</t>
        </is>
      </c>
      <c r="B652" s="39" t="inlineStr">
        <is>
          <t>Amount due to payment service providers or intermediaries</t>
        </is>
      </c>
      <c r="C652" s="39" t="inlineStr">
        <is>
          <t>Enter Amount due to payment service providers or intermediaries in RoW</t>
        </is>
      </c>
      <c r="D652" s="39" t="inlineStr">
        <is>
          <t>Non-Current Liabilities</t>
        </is>
      </c>
      <c r="E652" s="39" t="inlineStr">
        <is>
          <t>Prudential</t>
        </is>
      </c>
      <c r="F652" s="39" t="b">
        <v>1</v>
      </c>
      <c r="G652" s="39" t="inlineStr"/>
      <c r="H652" s="39" t="inlineStr">
        <is>
          <t>Always applicable</t>
        </is>
      </c>
      <c r="I652" s="39" t="inlineStr">
        <is>
          <t>Required</t>
        </is>
      </c>
      <c r="J652" s="39" t="inlineStr">
        <is>
          <t>array</t>
        </is>
      </c>
      <c r="K652" s="39" t="inlineStr">
        <is>
          <t>number</t>
        </is>
      </c>
      <c r="L652" s="39" t="inlineStr">
        <is>
          <t>currency</t>
        </is>
      </c>
      <c r="M652" s="39" t="inlineStr"/>
      <c r="N652" s="39" t="inlineStr">
        <is>
          <t>1920.225806451613</t>
        </is>
      </c>
      <c r="O652" s="39" t="inlineStr">
        <is>
          <t>0</t>
        </is>
      </c>
      <c r="P652" s="39" t="inlineStr"/>
      <c r="Q652" s="39" t="inlineStr">
        <is>
          <t>1</t>
        </is>
      </c>
      <c r="R652" s="39" t="inlineStr">
        <is>
          <t>1</t>
        </is>
      </c>
      <c r="S652" s="39" t="inlineStr"/>
      <c r="T652" s="39" t="inlineStr"/>
      <c r="U652" s="39" t="inlineStr"/>
    </row>
    <row r="653">
      <c r="A653" s="26" t="inlineStr">
        <is>
          <t>CASP_PR_652_v1</t>
        </is>
      </c>
      <c r="B653" s="40" t="inlineStr">
        <is>
          <t>Amounts due to group entities</t>
        </is>
      </c>
      <c r="C653" s="40" t="inlineStr">
        <is>
          <t>Enter Amounts due to group entities in Malta</t>
        </is>
      </c>
      <c r="D653" s="40" t="inlineStr">
        <is>
          <t>Non-Current Liabilities</t>
        </is>
      </c>
      <c r="E653" s="40" t="inlineStr">
        <is>
          <t>Prudential</t>
        </is>
      </c>
      <c r="F653" s="40" t="b">
        <v>1</v>
      </c>
      <c r="G653" s="40" t="inlineStr"/>
      <c r="H653" s="40" t="inlineStr">
        <is>
          <t>Always applicable</t>
        </is>
      </c>
      <c r="I653" s="40" t="inlineStr">
        <is>
          <t>Required</t>
        </is>
      </c>
      <c r="J653" s="40" t="inlineStr">
        <is>
          <t>array</t>
        </is>
      </c>
      <c r="K653" s="40" t="inlineStr">
        <is>
          <t>number</t>
        </is>
      </c>
      <c r="L653" s="40" t="inlineStr">
        <is>
          <t>currency</t>
        </is>
      </c>
      <c r="M653" s="40" t="inlineStr"/>
      <c r="N653" s="40" t="inlineStr">
        <is>
          <t>2537.548387096774</t>
        </is>
      </c>
      <c r="O653" s="40" t="inlineStr">
        <is>
          <t>0</t>
        </is>
      </c>
      <c r="P653" s="40" t="inlineStr"/>
      <c r="Q653" s="40" t="inlineStr">
        <is>
          <t>1</t>
        </is>
      </c>
      <c r="R653" s="40" t="inlineStr">
        <is>
          <t>1</t>
        </is>
      </c>
      <c r="S653" s="40" t="inlineStr"/>
      <c r="T653" s="40" t="inlineStr"/>
      <c r="U653" s="40" t="inlineStr"/>
    </row>
    <row r="654">
      <c r="A654" s="38" t="inlineStr">
        <is>
          <t>CASP_PR_653_v1</t>
        </is>
      </c>
      <c r="B654" s="39" t="inlineStr">
        <is>
          <t>Amounts due to group entities</t>
        </is>
      </c>
      <c r="C654" s="39" t="inlineStr">
        <is>
          <t>Enter Amounts due to group entities in EU/EEA</t>
        </is>
      </c>
      <c r="D654" s="39" t="inlineStr">
        <is>
          <t>Non-Current Liabilities</t>
        </is>
      </c>
      <c r="E654" s="39" t="inlineStr">
        <is>
          <t>Prudential</t>
        </is>
      </c>
      <c r="F654" s="39" t="b">
        <v>1</v>
      </c>
      <c r="G654" s="39" t="inlineStr"/>
      <c r="H654" s="39" t="inlineStr">
        <is>
          <t>Always applicable</t>
        </is>
      </c>
      <c r="I654" s="39" t="inlineStr">
        <is>
          <t>Required</t>
        </is>
      </c>
      <c r="J654" s="39" t="inlineStr">
        <is>
          <t>array</t>
        </is>
      </c>
      <c r="K654" s="39" t="inlineStr">
        <is>
          <t>number</t>
        </is>
      </c>
      <c r="L654" s="39" t="inlineStr">
        <is>
          <t>currency</t>
        </is>
      </c>
      <c r="M654" s="39" t="inlineStr"/>
      <c r="N654" s="39" t="inlineStr">
        <is>
          <t>3119.8709677419356</t>
        </is>
      </c>
      <c r="O654" s="39" t="inlineStr">
        <is>
          <t>0</t>
        </is>
      </c>
      <c r="P654" s="39" t="inlineStr"/>
      <c r="Q654" s="39" t="inlineStr">
        <is>
          <t>1</t>
        </is>
      </c>
      <c r="R654" s="39" t="inlineStr">
        <is>
          <t>1</t>
        </is>
      </c>
      <c r="S654" s="39" t="inlineStr"/>
      <c r="T654" s="39" t="inlineStr"/>
      <c r="U654" s="39" t="inlineStr"/>
    </row>
    <row r="655">
      <c r="A655" s="26" t="inlineStr">
        <is>
          <t>CASP_PR_654_v1</t>
        </is>
      </c>
      <c r="B655" s="40" t="inlineStr">
        <is>
          <t>Amounts due to group entities</t>
        </is>
      </c>
      <c r="C655" s="40" t="inlineStr">
        <is>
          <t>Enter Amounts due to group entities in RoW</t>
        </is>
      </c>
      <c r="D655" s="40" t="inlineStr">
        <is>
          <t>Non-Current Liabilities</t>
        </is>
      </c>
      <c r="E655" s="40" t="inlineStr">
        <is>
          <t>Prudential</t>
        </is>
      </c>
      <c r="F655" s="40" t="b">
        <v>1</v>
      </c>
      <c r="G655" s="40" t="inlineStr"/>
      <c r="H655" s="40" t="inlineStr">
        <is>
          <t>Always applicable</t>
        </is>
      </c>
      <c r="I655" s="40" t="inlineStr">
        <is>
          <t>Required</t>
        </is>
      </c>
      <c r="J655" s="40" t="inlineStr">
        <is>
          <t>array</t>
        </is>
      </c>
      <c r="K655" s="40" t="inlineStr">
        <is>
          <t>number</t>
        </is>
      </c>
      <c r="L655" s="40" t="inlineStr">
        <is>
          <t>currency</t>
        </is>
      </c>
      <c r="M655" s="40" t="inlineStr"/>
      <c r="N655" s="40" t="inlineStr">
        <is>
          <t>9271.193548387097</t>
        </is>
      </c>
      <c r="O655" s="40" t="inlineStr">
        <is>
          <t>0</t>
        </is>
      </c>
      <c r="P655" s="40" t="inlineStr"/>
      <c r="Q655" s="40" t="inlineStr">
        <is>
          <t>1</t>
        </is>
      </c>
      <c r="R655" s="40" t="inlineStr">
        <is>
          <t>1</t>
        </is>
      </c>
      <c r="S655" s="40" t="inlineStr"/>
      <c r="T655" s="40" t="inlineStr"/>
      <c r="U655" s="40" t="inlineStr"/>
    </row>
    <row r="656">
      <c r="A656" s="38" t="inlineStr">
        <is>
          <t>CASP_PR_655_v1</t>
        </is>
      </c>
      <c r="B656" s="39" t="inlineStr">
        <is>
          <t>Details on amounts due to group entities</t>
        </is>
      </c>
      <c r="C656" s="39" t="inlineStr">
        <is>
          <t>Enter Details on amounts due to group entities</t>
        </is>
      </c>
      <c r="D656" s="39" t="inlineStr">
        <is>
          <t>Non-Current Liabilities</t>
        </is>
      </c>
      <c r="E656" s="39" t="inlineStr">
        <is>
          <t>Prudential</t>
        </is>
      </c>
      <c r="F656" s="39" t="b">
        <v>0</v>
      </c>
      <c r="G656" s="39" t="inlineStr">
        <is>
          <t>SUM(CASP_PR_652, CASP_PR_653, CASP_PR_654) &gt; 0</t>
        </is>
      </c>
      <c r="H656" s="39" t="inlineStr">
        <is>
          <t>The total of “Amounts due to group entities” (CASP_PR_652), “Amounts due to group entities” (CASP_PR_653), “Amounts due to group entities” (CASP_PR_654) is greater than 0</t>
        </is>
      </c>
      <c r="I656" s="39" t="inlineStr">
        <is>
          <t>Conditional</t>
        </is>
      </c>
      <c r="J656" s="39" t="inlineStr">
        <is>
          <t>string</t>
        </is>
      </c>
      <c r="K656" s="39" t="inlineStr"/>
      <c r="L656" s="39" t="inlineStr"/>
      <c r="M656" s="39" t="inlineStr"/>
      <c r="N656" s="39" t="inlineStr">
        <is>
          <t>This is a result of miscellaneous operational items not arising in the ordinary course of business activities</t>
        </is>
      </c>
      <c r="O656" s="39" t="inlineStr"/>
      <c r="P656" s="39" t="inlineStr"/>
      <c r="Q656" s="39" t="inlineStr"/>
      <c r="R656" s="39" t="inlineStr"/>
      <c r="S656" s="39" t="inlineStr"/>
      <c r="T656" s="39" t="inlineStr"/>
      <c r="U656" s="39" t="inlineStr"/>
    </row>
    <row r="657">
      <c r="A657" s="26" t="inlineStr">
        <is>
          <t>CASP_PR_656_v1</t>
        </is>
      </c>
      <c r="B657" s="40" t="inlineStr">
        <is>
          <t>Amounts due to third parties</t>
        </is>
      </c>
      <c r="C657" s="40" t="inlineStr">
        <is>
          <t>Enter Amounts due to third parties in Malta</t>
        </is>
      </c>
      <c r="D657" s="40" t="inlineStr">
        <is>
          <t>Non-Current Liabilities</t>
        </is>
      </c>
      <c r="E657" s="40" t="inlineStr">
        <is>
          <t>Prudential</t>
        </is>
      </c>
      <c r="F657" s="40" t="b">
        <v>1</v>
      </c>
      <c r="G657" s="40" t="inlineStr"/>
      <c r="H657" s="40" t="inlineStr">
        <is>
          <t>Always applicable</t>
        </is>
      </c>
      <c r="I657" s="40" t="inlineStr">
        <is>
          <t>Required</t>
        </is>
      </c>
      <c r="J657" s="40" t="inlineStr">
        <is>
          <t>array</t>
        </is>
      </c>
      <c r="K657" s="40" t="inlineStr">
        <is>
          <t>number</t>
        </is>
      </c>
      <c r="L657" s="40" t="inlineStr">
        <is>
          <t>currency</t>
        </is>
      </c>
      <c r="M657" s="40" t="inlineStr"/>
      <c r="N657" s="40" t="inlineStr">
        <is>
          <t>7162.8387096774195</t>
        </is>
      </c>
      <c r="O657" s="40" t="inlineStr">
        <is>
          <t>0</t>
        </is>
      </c>
      <c r="P657" s="40" t="inlineStr"/>
      <c r="Q657" s="40" t="inlineStr">
        <is>
          <t>1</t>
        </is>
      </c>
      <c r="R657" s="40" t="inlineStr">
        <is>
          <t>1</t>
        </is>
      </c>
      <c r="S657" s="40" t="inlineStr"/>
      <c r="T657" s="40" t="inlineStr"/>
      <c r="U657" s="40" t="inlineStr"/>
    </row>
    <row r="658">
      <c r="A658" s="38" t="inlineStr">
        <is>
          <t>CASP_PR_657_v1</t>
        </is>
      </c>
      <c r="B658" s="39" t="inlineStr">
        <is>
          <t>Amounts due to third parties</t>
        </is>
      </c>
      <c r="C658" s="39" t="inlineStr">
        <is>
          <t>Enter Amounts due to third parties in EU/EEA</t>
        </is>
      </c>
      <c r="D658" s="39" t="inlineStr">
        <is>
          <t>Non-Current Liabilities</t>
        </is>
      </c>
      <c r="E658" s="39" t="inlineStr">
        <is>
          <t>Prudential</t>
        </is>
      </c>
      <c r="F658" s="39" t="b">
        <v>1</v>
      </c>
      <c r="G658" s="39" t="inlineStr"/>
      <c r="H658" s="39" t="inlineStr">
        <is>
          <t>Always applicable</t>
        </is>
      </c>
      <c r="I658" s="39" t="inlineStr">
        <is>
          <t>Required</t>
        </is>
      </c>
      <c r="J658" s="39" t="inlineStr">
        <is>
          <t>array</t>
        </is>
      </c>
      <c r="K658" s="39" t="inlineStr">
        <is>
          <t>number</t>
        </is>
      </c>
      <c r="L658" s="39" t="inlineStr">
        <is>
          <t>currency</t>
        </is>
      </c>
      <c r="M658" s="39" t="inlineStr"/>
      <c r="N658" s="39" t="inlineStr">
        <is>
          <t>7830.1612903225805</t>
        </is>
      </c>
      <c r="O658" s="39" t="inlineStr">
        <is>
          <t>0</t>
        </is>
      </c>
      <c r="P658" s="39" t="inlineStr"/>
      <c r="Q658" s="39" t="inlineStr">
        <is>
          <t>1</t>
        </is>
      </c>
      <c r="R658" s="39" t="inlineStr">
        <is>
          <t>1</t>
        </is>
      </c>
      <c r="S658" s="39" t="inlineStr"/>
      <c r="T658" s="39" t="inlineStr"/>
      <c r="U658" s="39" t="inlineStr"/>
    </row>
    <row r="659">
      <c r="A659" s="26" t="inlineStr">
        <is>
          <t>CASP_PR_658_v1</t>
        </is>
      </c>
      <c r="B659" s="40" t="inlineStr">
        <is>
          <t>Amounts due to third parties</t>
        </is>
      </c>
      <c r="C659" s="40" t="inlineStr">
        <is>
          <t>Enter Amounts due to third parties in RoW</t>
        </is>
      </c>
      <c r="D659" s="40" t="inlineStr">
        <is>
          <t>Non-Current Liabilities</t>
        </is>
      </c>
      <c r="E659" s="40" t="inlineStr">
        <is>
          <t>Prudential</t>
        </is>
      </c>
      <c r="F659" s="40" t="b">
        <v>1</v>
      </c>
      <c r="G659" s="40" t="inlineStr"/>
      <c r="H659" s="40" t="inlineStr">
        <is>
          <t>Always applicable</t>
        </is>
      </c>
      <c r="I659" s="40" t="inlineStr">
        <is>
          <t>Required</t>
        </is>
      </c>
      <c r="J659" s="40" t="inlineStr">
        <is>
          <t>array</t>
        </is>
      </c>
      <c r="K659" s="40" t="inlineStr">
        <is>
          <t>number</t>
        </is>
      </c>
      <c r="L659" s="40" t="inlineStr">
        <is>
          <t>currency</t>
        </is>
      </c>
      <c r="M659" s="40" t="inlineStr"/>
      <c r="N659" s="40" t="inlineStr">
        <is>
          <t>9588.483870967742</t>
        </is>
      </c>
      <c r="O659" s="40" t="inlineStr">
        <is>
          <t>0</t>
        </is>
      </c>
      <c r="P659" s="40" t="inlineStr"/>
      <c r="Q659" s="40" t="inlineStr">
        <is>
          <t>1</t>
        </is>
      </c>
      <c r="R659" s="40" t="inlineStr">
        <is>
          <t>1</t>
        </is>
      </c>
      <c r="S659" s="40" t="inlineStr"/>
      <c r="T659" s="40" t="inlineStr"/>
      <c r="U659" s="40" t="inlineStr"/>
    </row>
    <row r="660">
      <c r="A660" s="38" t="inlineStr">
        <is>
          <t>CASP_PR_659_v1</t>
        </is>
      </c>
      <c r="B660" s="39" t="inlineStr">
        <is>
          <t>Details on Amounts due to third parties</t>
        </is>
      </c>
      <c r="C660" s="39" t="inlineStr">
        <is>
          <t>Enter Details on Amounts due to third parties</t>
        </is>
      </c>
      <c r="D660" s="39" t="inlineStr">
        <is>
          <t>Non-Current Liabilities</t>
        </is>
      </c>
      <c r="E660" s="39" t="inlineStr">
        <is>
          <t>Prudential</t>
        </is>
      </c>
      <c r="F660" s="39" t="b">
        <v>0</v>
      </c>
      <c r="G660" s="39" t="inlineStr">
        <is>
          <t>SUM(CASP_PR_656, CASP_PR_657, CASP_PR_658) &gt; 0</t>
        </is>
      </c>
      <c r="H660" s="39" t="inlineStr">
        <is>
          <t>The total of “Amounts due to third parties” (CASP_PR_656), “Amounts due to third parties” (CASP_PR_657), “Amounts due to third parties” (CASP_PR_658) is greater than 0</t>
        </is>
      </c>
      <c r="I660" s="39" t="inlineStr">
        <is>
          <t>Conditional</t>
        </is>
      </c>
      <c r="J660" s="39" t="inlineStr">
        <is>
          <t>string</t>
        </is>
      </c>
      <c r="K660" s="39" t="inlineStr"/>
      <c r="L660" s="39" t="inlineStr"/>
      <c r="M660" s="39" t="inlineStr"/>
      <c r="N660" s="39" t="inlineStr">
        <is>
          <t>This is a result of miscellaneous operational items not arising in the ordinary course of business activities</t>
        </is>
      </c>
      <c r="O660" s="39" t="inlineStr"/>
      <c r="P660" s="39" t="inlineStr"/>
      <c r="Q660" s="39" t="inlineStr"/>
      <c r="R660" s="39" t="inlineStr"/>
      <c r="S660" s="39" t="inlineStr"/>
      <c r="T660" s="39" t="inlineStr"/>
      <c r="U660" s="39" t="inlineStr"/>
    </row>
    <row r="661">
      <c r="A661" s="26" t="inlineStr">
        <is>
          <t>CASP_PR_660_v1</t>
        </is>
      </c>
      <c r="B661" s="40" t="inlineStr">
        <is>
          <t>Tax Liability</t>
        </is>
      </c>
      <c r="C661" s="40" t="inlineStr">
        <is>
          <t>Enter Tax Liability in Malta</t>
        </is>
      </c>
      <c r="D661" s="40" t="inlineStr">
        <is>
          <t>Non-Current Liabilities</t>
        </is>
      </c>
      <c r="E661" s="40" t="inlineStr">
        <is>
          <t>Prudential</t>
        </is>
      </c>
      <c r="F661" s="40" t="b">
        <v>1</v>
      </c>
      <c r="G661" s="40" t="inlineStr"/>
      <c r="H661" s="40" t="inlineStr">
        <is>
          <t>Always applicable</t>
        </is>
      </c>
      <c r="I661" s="40" t="inlineStr">
        <is>
          <t>Required</t>
        </is>
      </c>
      <c r="J661" s="40" t="inlineStr">
        <is>
          <t>array</t>
        </is>
      </c>
      <c r="K661" s="40" t="inlineStr">
        <is>
          <t>number</t>
        </is>
      </c>
      <c r="L661" s="40" t="inlineStr">
        <is>
          <t>currency</t>
        </is>
      </c>
      <c r="M661" s="40" t="inlineStr"/>
      <c r="N661" s="40" t="inlineStr">
        <is>
          <t>4367.129032258064</t>
        </is>
      </c>
      <c r="O661" s="40" t="inlineStr">
        <is>
          <t>0</t>
        </is>
      </c>
      <c r="P661" s="40" t="inlineStr"/>
      <c r="Q661" s="40" t="inlineStr">
        <is>
          <t>1</t>
        </is>
      </c>
      <c r="R661" s="40" t="inlineStr">
        <is>
          <t>1</t>
        </is>
      </c>
      <c r="S661" s="40" t="inlineStr"/>
      <c r="T661" s="40" t="inlineStr"/>
      <c r="U661" s="40" t="inlineStr"/>
    </row>
    <row r="662">
      <c r="A662" s="38" t="inlineStr">
        <is>
          <t>CASP_PR_661_v1</t>
        </is>
      </c>
      <c r="B662" s="39" t="inlineStr">
        <is>
          <t>Tax Liability</t>
        </is>
      </c>
      <c r="C662" s="39" t="inlineStr">
        <is>
          <t>Enter Tax Liability in EU/EEA</t>
        </is>
      </c>
      <c r="D662" s="39" t="inlineStr">
        <is>
          <t>Non-Current Liabilities</t>
        </is>
      </c>
      <c r="E662" s="39" t="inlineStr">
        <is>
          <t>Prudential</t>
        </is>
      </c>
      <c r="F662" s="39" t="b">
        <v>1</v>
      </c>
      <c r="G662" s="39" t="inlineStr"/>
      <c r="H662" s="39" t="inlineStr">
        <is>
          <t>Always applicable</t>
        </is>
      </c>
      <c r="I662" s="39" t="inlineStr">
        <is>
          <t>Required</t>
        </is>
      </c>
      <c r="J662" s="39" t="inlineStr">
        <is>
          <t>array</t>
        </is>
      </c>
      <c r="K662" s="39" t="inlineStr">
        <is>
          <t>number</t>
        </is>
      </c>
      <c r="L662" s="39" t="inlineStr">
        <is>
          <t>currency</t>
        </is>
      </c>
      <c r="M662" s="39" t="inlineStr"/>
      <c r="N662" s="39" t="inlineStr">
        <is>
          <t>7116.451612903225</t>
        </is>
      </c>
      <c r="O662" s="39" t="inlineStr">
        <is>
          <t>0</t>
        </is>
      </c>
      <c r="P662" s="39" t="inlineStr"/>
      <c r="Q662" s="39" t="inlineStr">
        <is>
          <t>1</t>
        </is>
      </c>
      <c r="R662" s="39" t="inlineStr">
        <is>
          <t>1</t>
        </is>
      </c>
      <c r="S662" s="39" t="inlineStr"/>
      <c r="T662" s="39" t="inlineStr"/>
      <c r="U662" s="39" t="inlineStr"/>
    </row>
    <row r="663">
      <c r="A663" s="26" t="inlineStr">
        <is>
          <t>CASP_PR_662_v1</t>
        </is>
      </c>
      <c r="B663" s="40" t="inlineStr">
        <is>
          <t>Tax Liability</t>
        </is>
      </c>
      <c r="C663" s="40" t="inlineStr">
        <is>
          <t>Enter Tax Liability in RoW</t>
        </is>
      </c>
      <c r="D663" s="40" t="inlineStr">
        <is>
          <t>Non-Current Liabilities</t>
        </is>
      </c>
      <c r="E663" s="40" t="inlineStr">
        <is>
          <t>Prudential</t>
        </is>
      </c>
      <c r="F663" s="40" t="b">
        <v>1</v>
      </c>
      <c r="G663" s="40" t="inlineStr"/>
      <c r="H663" s="40" t="inlineStr">
        <is>
          <t>Always applicable</t>
        </is>
      </c>
      <c r="I663" s="40" t="inlineStr">
        <is>
          <t>Required</t>
        </is>
      </c>
      <c r="J663" s="40" t="inlineStr">
        <is>
          <t>array</t>
        </is>
      </c>
      <c r="K663" s="40" t="inlineStr">
        <is>
          <t>number</t>
        </is>
      </c>
      <c r="L663" s="40" t="inlineStr">
        <is>
          <t>currency</t>
        </is>
      </c>
      <c r="M663" s="40" t="inlineStr"/>
      <c r="N663" s="40" t="inlineStr">
        <is>
          <t>807.7741935483871</t>
        </is>
      </c>
      <c r="O663" s="40" t="inlineStr">
        <is>
          <t>0</t>
        </is>
      </c>
      <c r="P663" s="40" t="inlineStr"/>
      <c r="Q663" s="40" t="inlineStr">
        <is>
          <t>1</t>
        </is>
      </c>
      <c r="R663" s="40" t="inlineStr">
        <is>
          <t>1</t>
        </is>
      </c>
      <c r="S663" s="40" t="inlineStr"/>
      <c r="T663" s="40" t="inlineStr"/>
      <c r="U663" s="40" t="inlineStr"/>
    </row>
    <row r="664">
      <c r="A664" s="38" t="inlineStr">
        <is>
          <t>CASP_PR_663_v1</t>
        </is>
      </c>
      <c r="B664" s="39" t="inlineStr">
        <is>
          <t>Deferred Tax</t>
        </is>
      </c>
      <c r="C664" s="39" t="inlineStr">
        <is>
          <t>Enter Deferred Tax in Malta</t>
        </is>
      </c>
      <c r="D664" s="39" t="inlineStr">
        <is>
          <t>Non-Current Liabilities</t>
        </is>
      </c>
      <c r="E664" s="39" t="inlineStr">
        <is>
          <t>Prudential</t>
        </is>
      </c>
      <c r="F664" s="39" t="b">
        <v>1</v>
      </c>
      <c r="G664" s="39" t="inlineStr"/>
      <c r="H664" s="39" t="inlineStr">
        <is>
          <t>Always applicable</t>
        </is>
      </c>
      <c r="I664" s="39" t="inlineStr">
        <is>
          <t>Required</t>
        </is>
      </c>
      <c r="J664" s="39" t="inlineStr">
        <is>
          <t>array</t>
        </is>
      </c>
      <c r="K664" s="39" t="inlineStr">
        <is>
          <t>number</t>
        </is>
      </c>
      <c r="L664" s="39" t="inlineStr">
        <is>
          <t>currency</t>
        </is>
      </c>
      <c r="M664" s="39" t="inlineStr"/>
      <c r="N664" s="39" t="inlineStr">
        <is>
          <t>5295.096774193548</t>
        </is>
      </c>
      <c r="O664" s="39" t="inlineStr">
        <is>
          <t>0</t>
        </is>
      </c>
      <c r="P664" s="39" t="inlineStr"/>
      <c r="Q664" s="39" t="inlineStr">
        <is>
          <t>1</t>
        </is>
      </c>
      <c r="R664" s="39" t="inlineStr">
        <is>
          <t>1</t>
        </is>
      </c>
      <c r="S664" s="39" t="inlineStr"/>
      <c r="T664" s="39" t="inlineStr"/>
      <c r="U664" s="39" t="inlineStr"/>
    </row>
    <row r="665">
      <c r="A665" s="26" t="inlineStr">
        <is>
          <t>CASP_PR_664_v1</t>
        </is>
      </c>
      <c r="B665" s="40" t="inlineStr">
        <is>
          <t>Deferred Tax</t>
        </is>
      </c>
      <c r="C665" s="40" t="inlineStr">
        <is>
          <t>Enter Deferred Tax in EU/EEA</t>
        </is>
      </c>
      <c r="D665" s="40" t="inlineStr">
        <is>
          <t>Non-Current Liabilities</t>
        </is>
      </c>
      <c r="E665" s="40" t="inlineStr">
        <is>
          <t>Prudential</t>
        </is>
      </c>
      <c r="F665" s="40" t="b">
        <v>1</v>
      </c>
      <c r="G665" s="40" t="inlineStr"/>
      <c r="H665" s="40" t="inlineStr">
        <is>
          <t>Always applicable</t>
        </is>
      </c>
      <c r="I665" s="40" t="inlineStr">
        <is>
          <t>Required</t>
        </is>
      </c>
      <c r="J665" s="40" t="inlineStr">
        <is>
          <t>array</t>
        </is>
      </c>
      <c r="K665" s="40" t="inlineStr">
        <is>
          <t>number</t>
        </is>
      </c>
      <c r="L665" s="40" t="inlineStr">
        <is>
          <t>currency</t>
        </is>
      </c>
      <c r="M665" s="40" t="inlineStr"/>
      <c r="N665" s="40" t="inlineStr">
        <is>
          <t>7066.419354838709</t>
        </is>
      </c>
      <c r="O665" s="40" t="inlineStr">
        <is>
          <t>0</t>
        </is>
      </c>
      <c r="P665" s="40" t="inlineStr"/>
      <c r="Q665" s="40" t="inlineStr">
        <is>
          <t>1</t>
        </is>
      </c>
      <c r="R665" s="40" t="inlineStr">
        <is>
          <t>1</t>
        </is>
      </c>
      <c r="S665" s="40" t="inlineStr"/>
      <c r="T665" s="40" t="inlineStr"/>
      <c r="U665" s="40" t="inlineStr"/>
    </row>
    <row r="666">
      <c r="A666" s="38" t="inlineStr">
        <is>
          <t>CASP_PR_665_v1</t>
        </is>
      </c>
      <c r="B666" s="39" t="inlineStr">
        <is>
          <t>Deferred Tax</t>
        </is>
      </c>
      <c r="C666" s="39" t="inlineStr">
        <is>
          <t>Enter Deferred Tax in RoW</t>
        </is>
      </c>
      <c r="D666" s="39" t="inlineStr">
        <is>
          <t>Non-Current Liabilities</t>
        </is>
      </c>
      <c r="E666" s="39" t="inlineStr">
        <is>
          <t>Prudential</t>
        </is>
      </c>
      <c r="F666" s="39" t="b">
        <v>1</v>
      </c>
      <c r="G666" s="39" t="inlineStr"/>
      <c r="H666" s="39" t="inlineStr">
        <is>
          <t>Always applicable</t>
        </is>
      </c>
      <c r="I666" s="39" t="inlineStr">
        <is>
          <t>Required</t>
        </is>
      </c>
      <c r="J666" s="39" t="inlineStr">
        <is>
          <t>array</t>
        </is>
      </c>
      <c r="K666" s="39" t="inlineStr">
        <is>
          <t>number</t>
        </is>
      </c>
      <c r="L666" s="39" t="inlineStr">
        <is>
          <t>currency</t>
        </is>
      </c>
      <c r="M666" s="39" t="inlineStr"/>
      <c r="N666" s="39" t="inlineStr">
        <is>
          <t>8807.741935483871</t>
        </is>
      </c>
      <c r="O666" s="39" t="inlineStr">
        <is>
          <t>0</t>
        </is>
      </c>
      <c r="P666" s="39" t="inlineStr"/>
      <c r="Q666" s="39" t="inlineStr">
        <is>
          <t>1</t>
        </is>
      </c>
      <c r="R666" s="39" t="inlineStr">
        <is>
          <t>1</t>
        </is>
      </c>
      <c r="S666" s="39" t="inlineStr"/>
      <c r="T666" s="39" t="inlineStr"/>
      <c r="U666" s="39" t="inlineStr"/>
    </row>
    <row r="667">
      <c r="A667" s="26" t="inlineStr">
        <is>
          <t>CASP_PR_666_v1</t>
        </is>
      </c>
      <c r="B667" s="40" t="inlineStr">
        <is>
          <t>Other Payables</t>
        </is>
      </c>
      <c r="C667" s="40" t="inlineStr">
        <is>
          <t>Enter Other Payables in Malta</t>
        </is>
      </c>
      <c r="D667" s="40" t="inlineStr">
        <is>
          <t>Non-Current Liabilities</t>
        </is>
      </c>
      <c r="E667" s="40" t="inlineStr">
        <is>
          <t>Prudential</t>
        </is>
      </c>
      <c r="F667" s="40" t="b">
        <v>1</v>
      </c>
      <c r="G667" s="40" t="inlineStr"/>
      <c r="H667" s="40" t="inlineStr">
        <is>
          <t>Always applicable</t>
        </is>
      </c>
      <c r="I667" s="40" t="inlineStr">
        <is>
          <t>Required</t>
        </is>
      </c>
      <c r="J667" s="40" t="inlineStr">
        <is>
          <t>array</t>
        </is>
      </c>
      <c r="K667" s="40" t="inlineStr">
        <is>
          <t>number</t>
        </is>
      </c>
      <c r="L667" s="40" t="inlineStr">
        <is>
          <t>currency</t>
        </is>
      </c>
      <c r="M667" s="40" t="inlineStr"/>
      <c r="N667" s="40" t="inlineStr">
        <is>
          <t>1313.0645161290322</t>
        </is>
      </c>
      <c r="O667" s="40" t="inlineStr">
        <is>
          <t>0</t>
        </is>
      </c>
      <c r="P667" s="40" t="inlineStr"/>
      <c r="Q667" s="40" t="inlineStr">
        <is>
          <t>1</t>
        </is>
      </c>
      <c r="R667" s="40" t="inlineStr">
        <is>
          <t>1</t>
        </is>
      </c>
      <c r="S667" s="40" t="inlineStr"/>
      <c r="T667" s="40" t="inlineStr"/>
      <c r="U667" s="40" t="inlineStr"/>
    </row>
    <row r="668">
      <c r="A668" s="38" t="inlineStr">
        <is>
          <t>CASP_PR_667_v1</t>
        </is>
      </c>
      <c r="B668" s="39" t="inlineStr">
        <is>
          <t>Other Payables</t>
        </is>
      </c>
      <c r="C668" s="39" t="inlineStr">
        <is>
          <t>Enter Other Payables in EU/EEA</t>
        </is>
      </c>
      <c r="D668" s="39" t="inlineStr">
        <is>
          <t>Non-Current Liabilities</t>
        </is>
      </c>
      <c r="E668" s="39" t="inlineStr">
        <is>
          <t>Prudential</t>
        </is>
      </c>
      <c r="F668" s="39" t="b">
        <v>1</v>
      </c>
      <c r="G668" s="39" t="inlineStr"/>
      <c r="H668" s="39" t="inlineStr">
        <is>
          <t>Always applicable</t>
        </is>
      </c>
      <c r="I668" s="39" t="inlineStr">
        <is>
          <t>Required</t>
        </is>
      </c>
      <c r="J668" s="39" t="inlineStr">
        <is>
          <t>array</t>
        </is>
      </c>
      <c r="K668" s="39" t="inlineStr">
        <is>
          <t>number</t>
        </is>
      </c>
      <c r="L668" s="39" t="inlineStr">
        <is>
          <t>currency</t>
        </is>
      </c>
      <c r="M668" s="39" t="inlineStr"/>
      <c r="N668" s="39" t="inlineStr">
        <is>
          <t>9439.387096774193</t>
        </is>
      </c>
      <c r="O668" s="39" t="inlineStr">
        <is>
          <t>0</t>
        </is>
      </c>
      <c r="P668" s="39" t="inlineStr"/>
      <c r="Q668" s="39" t="inlineStr">
        <is>
          <t>1</t>
        </is>
      </c>
      <c r="R668" s="39" t="inlineStr">
        <is>
          <t>1</t>
        </is>
      </c>
      <c r="S668" s="39" t="inlineStr"/>
      <c r="T668" s="39" t="inlineStr"/>
      <c r="U668" s="39" t="inlineStr"/>
    </row>
    <row r="669">
      <c r="A669" s="26" t="inlineStr">
        <is>
          <t>CASP_PR_668_v1</t>
        </is>
      </c>
      <c r="B669" s="40" t="inlineStr">
        <is>
          <t>Other Payables</t>
        </is>
      </c>
      <c r="C669" s="40" t="inlineStr">
        <is>
          <t>Enter Other Payables in RoW</t>
        </is>
      </c>
      <c r="D669" s="40" t="inlineStr">
        <is>
          <t>Non-Current Liabilities</t>
        </is>
      </c>
      <c r="E669" s="40" t="inlineStr">
        <is>
          <t>Prudential</t>
        </is>
      </c>
      <c r="F669" s="40" t="b">
        <v>1</v>
      </c>
      <c r="G669" s="40" t="inlineStr"/>
      <c r="H669" s="40" t="inlineStr">
        <is>
          <t>Always applicable</t>
        </is>
      </c>
      <c r="I669" s="40" t="inlineStr">
        <is>
          <t>Required</t>
        </is>
      </c>
      <c r="J669" s="40" t="inlineStr">
        <is>
          <t>array</t>
        </is>
      </c>
      <c r="K669" s="40" t="inlineStr">
        <is>
          <t>number</t>
        </is>
      </c>
      <c r="L669" s="40" t="inlineStr">
        <is>
          <t>currency</t>
        </is>
      </c>
      <c r="M669" s="40" t="inlineStr"/>
      <c r="N669" s="40" t="inlineStr">
        <is>
          <t>3959.7096774193546</t>
        </is>
      </c>
      <c r="O669" s="40" t="inlineStr">
        <is>
          <t>0</t>
        </is>
      </c>
      <c r="P669" s="40" t="inlineStr"/>
      <c r="Q669" s="40" t="inlineStr">
        <is>
          <t>1</t>
        </is>
      </c>
      <c r="R669" s="40" t="inlineStr">
        <is>
          <t>1</t>
        </is>
      </c>
      <c r="S669" s="40" t="inlineStr"/>
      <c r="T669" s="40" t="inlineStr"/>
      <c r="U669" s="40" t="inlineStr"/>
    </row>
    <row r="670">
      <c r="A670" s="38" t="inlineStr">
        <is>
          <t>CASP_PR_669_v1</t>
        </is>
      </c>
      <c r="B670" s="39" t="inlineStr">
        <is>
          <t>Details on Other Payables</t>
        </is>
      </c>
      <c r="C670" s="39" t="inlineStr">
        <is>
          <t>Enter Details on Other Payables</t>
        </is>
      </c>
      <c r="D670" s="39" t="inlineStr">
        <is>
          <t>Non-Current Liabilities</t>
        </is>
      </c>
      <c r="E670" s="39" t="inlineStr">
        <is>
          <t>Prudential</t>
        </is>
      </c>
      <c r="F670" s="39" t="b">
        <v>0</v>
      </c>
      <c r="G670" s="39" t="inlineStr">
        <is>
          <t>SUM(CASP_PR_666, CASP_PR_667, CASP_PR_668) &gt; 0</t>
        </is>
      </c>
      <c r="H670" s="39" t="inlineStr">
        <is>
          <t>The total of “Other Payables” (CASP_PR_666), “Other Payables” (CASP_PR_667), “Other Payables” (CASP_PR_668) is greater than 0</t>
        </is>
      </c>
      <c r="I670" s="39" t="inlineStr">
        <is>
          <t>Conditional</t>
        </is>
      </c>
      <c r="J670" s="39" t="inlineStr">
        <is>
          <t>string</t>
        </is>
      </c>
      <c r="K670" s="39" t="inlineStr"/>
      <c r="L670" s="39" t="inlineStr"/>
      <c r="M670" s="39" t="inlineStr"/>
      <c r="N670" s="39" t="inlineStr">
        <is>
          <t>This is a result of miscellaneous operational items not arising in the ordinary course of business activities</t>
        </is>
      </c>
      <c r="O670" s="39" t="inlineStr"/>
      <c r="P670" s="39" t="inlineStr"/>
      <c r="Q670" s="39" t="inlineStr"/>
      <c r="R670" s="39" t="inlineStr"/>
      <c r="S670" s="39" t="inlineStr"/>
      <c r="T670" s="39" t="inlineStr"/>
      <c r="U670" s="39" t="inlineStr"/>
    </row>
    <row r="671">
      <c r="A671" s="26" t="inlineStr">
        <is>
          <t>CASP_PR_670_v1</t>
        </is>
      </c>
      <c r="B671" s="40" t="inlineStr">
        <is>
          <t>Other Non-Current Liabilities</t>
        </is>
      </c>
      <c r="C671" s="40" t="inlineStr">
        <is>
          <t>Enter Other Non-Current Liabilities in Malta</t>
        </is>
      </c>
      <c r="D671" s="40" t="inlineStr">
        <is>
          <t>Non-Current Liabilities</t>
        </is>
      </c>
      <c r="E671" s="40" t="inlineStr">
        <is>
          <t>Prudential</t>
        </is>
      </c>
      <c r="F671" s="40" t="b">
        <v>1</v>
      </c>
      <c r="G671" s="40" t="inlineStr"/>
      <c r="H671" s="40" t="inlineStr">
        <is>
          <t>Always applicable</t>
        </is>
      </c>
      <c r="I671" s="40" t="inlineStr">
        <is>
          <t>Required</t>
        </is>
      </c>
      <c r="J671" s="40" t="inlineStr">
        <is>
          <t>array</t>
        </is>
      </c>
      <c r="K671" s="40" t="inlineStr">
        <is>
          <t>number</t>
        </is>
      </c>
      <c r="L671" s="40" t="inlineStr">
        <is>
          <t>currency</t>
        </is>
      </c>
      <c r="M671" s="40" t="inlineStr"/>
      <c r="N671" s="40" t="inlineStr">
        <is>
          <t>8847.354838709678</t>
        </is>
      </c>
      <c r="O671" s="40" t="inlineStr">
        <is>
          <t>0</t>
        </is>
      </c>
      <c r="P671" s="40" t="inlineStr"/>
      <c r="Q671" s="40" t="inlineStr">
        <is>
          <t>1</t>
        </is>
      </c>
      <c r="R671" s="40" t="inlineStr">
        <is>
          <t>1</t>
        </is>
      </c>
      <c r="S671" s="40" t="inlineStr"/>
      <c r="T671" s="40" t="inlineStr"/>
      <c r="U671" s="40" t="inlineStr"/>
    </row>
    <row r="672">
      <c r="A672" s="38" t="inlineStr">
        <is>
          <t>CASP_PR_671_v1</t>
        </is>
      </c>
      <c r="B672" s="39" t="inlineStr">
        <is>
          <t>Other Non-Current Liabilities</t>
        </is>
      </c>
      <c r="C672" s="39" t="inlineStr">
        <is>
          <t>Enter Other Non-Current Liabilities in EU/EEA</t>
        </is>
      </c>
      <c r="D672" s="39" t="inlineStr">
        <is>
          <t>Non-Current Liabilities</t>
        </is>
      </c>
      <c r="E672" s="39" t="inlineStr">
        <is>
          <t>Prudential</t>
        </is>
      </c>
      <c r="F672" s="39" t="b">
        <v>1</v>
      </c>
      <c r="G672" s="39" t="inlineStr"/>
      <c r="H672" s="39" t="inlineStr">
        <is>
          <t>Always applicable</t>
        </is>
      </c>
      <c r="I672" s="39" t="inlineStr">
        <is>
          <t>Required</t>
        </is>
      </c>
      <c r="J672" s="39" t="inlineStr">
        <is>
          <t>array</t>
        </is>
      </c>
      <c r="K672" s="39" t="inlineStr">
        <is>
          <t>number</t>
        </is>
      </c>
      <c r="L672" s="39" t="inlineStr">
        <is>
          <t>currency</t>
        </is>
      </c>
      <c r="M672" s="39" t="inlineStr"/>
      <c r="N672" s="39" t="inlineStr">
        <is>
          <t>9915.677419354839</t>
        </is>
      </c>
      <c r="O672" s="39" t="inlineStr">
        <is>
          <t>0</t>
        </is>
      </c>
      <c r="P672" s="39" t="inlineStr"/>
      <c r="Q672" s="39" t="inlineStr">
        <is>
          <t>1</t>
        </is>
      </c>
      <c r="R672" s="39" t="inlineStr">
        <is>
          <t>1</t>
        </is>
      </c>
      <c r="S672" s="39" t="inlineStr"/>
      <c r="T672" s="39" t="inlineStr"/>
      <c r="U672" s="39" t="inlineStr"/>
    </row>
    <row r="673">
      <c r="A673" s="26" t="inlineStr">
        <is>
          <t>CASP_PR_672_v1</t>
        </is>
      </c>
      <c r="B673" s="40" t="inlineStr">
        <is>
          <t>Other Non-Current Liabilities</t>
        </is>
      </c>
      <c r="C673" s="40" t="inlineStr">
        <is>
          <t>Enter Other Non-Current Liabilities in RoW</t>
        </is>
      </c>
      <c r="D673" s="40" t="inlineStr">
        <is>
          <t>Non-Current Liabilities</t>
        </is>
      </c>
      <c r="E673" s="40" t="inlineStr">
        <is>
          <t>Prudential</t>
        </is>
      </c>
      <c r="F673" s="40" t="b">
        <v>1</v>
      </c>
      <c r="G673" s="40" t="inlineStr"/>
      <c r="H673" s="40" t="inlineStr">
        <is>
          <t>Always applicable</t>
        </is>
      </c>
      <c r="I673" s="40" t="inlineStr">
        <is>
          <t>Required</t>
        </is>
      </c>
      <c r="J673" s="40" t="inlineStr">
        <is>
          <t>array</t>
        </is>
      </c>
      <c r="K673" s="40" t="inlineStr">
        <is>
          <t>number</t>
        </is>
      </c>
      <c r="L673" s="40" t="inlineStr">
        <is>
          <t>currency</t>
        </is>
      </c>
      <c r="M673" s="40" t="inlineStr"/>
      <c r="N673" s="40" t="inlineStr">
        <is>
          <t>4815</t>
        </is>
      </c>
      <c r="O673" s="40" t="inlineStr">
        <is>
          <t>0</t>
        </is>
      </c>
      <c r="P673" s="40" t="inlineStr"/>
      <c r="Q673" s="40" t="inlineStr">
        <is>
          <t>1</t>
        </is>
      </c>
      <c r="R673" s="40" t="inlineStr">
        <is>
          <t>1</t>
        </is>
      </c>
      <c r="S673" s="40" t="inlineStr"/>
      <c r="T673" s="40" t="inlineStr"/>
      <c r="U673" s="40" t="inlineStr"/>
    </row>
    <row r="674">
      <c r="A674" s="38" t="inlineStr">
        <is>
          <t>CASP_PR_673_v1</t>
        </is>
      </c>
      <c r="B674" s="39" t="inlineStr">
        <is>
          <t>Details on Other Non-Current Liabilities</t>
        </is>
      </c>
      <c r="C674" s="39" t="inlineStr">
        <is>
          <t>Enter Details on Other Non-Current Liabilities</t>
        </is>
      </c>
      <c r="D674" s="39" t="inlineStr">
        <is>
          <t>Non-Current Liabilities</t>
        </is>
      </c>
      <c r="E674" s="39" t="inlineStr">
        <is>
          <t>Prudential</t>
        </is>
      </c>
      <c r="F674" s="39" t="b">
        <v>0</v>
      </c>
      <c r="G674" s="39" t="inlineStr">
        <is>
          <t>SUM(CASP_PR_670, CASP_PR_671, CASP_PR_672) &gt; 0</t>
        </is>
      </c>
      <c r="H674" s="39" t="inlineStr">
        <is>
          <t>The total of “Other Non-Current Liabilities” (CASP_PR_670), “Other Non-Current Liabilities” (CASP_PR_671), “Other Non-Current Liabilities” (CASP_PR_672) is greater than 0</t>
        </is>
      </c>
      <c r="I674" s="39" t="inlineStr">
        <is>
          <t>Conditional</t>
        </is>
      </c>
      <c r="J674" s="39" t="inlineStr">
        <is>
          <t>string</t>
        </is>
      </c>
      <c r="K674" s="39" t="inlineStr"/>
      <c r="L674" s="39" t="inlineStr"/>
      <c r="M674" s="39" t="inlineStr"/>
      <c r="N674" s="39" t="inlineStr">
        <is>
          <t>This is a result of miscellaneous operational items not arising in the ordinary course of business activities</t>
        </is>
      </c>
      <c r="O674" s="39" t="inlineStr"/>
      <c r="P674" s="39" t="inlineStr"/>
      <c r="Q674" s="39" t="inlineStr"/>
      <c r="R674" s="39" t="inlineStr"/>
      <c r="S674" s="39" t="inlineStr"/>
      <c r="T674" s="39" t="inlineStr"/>
      <c r="U674" s="39" t="inlineStr"/>
    </row>
    <row r="675">
      <c r="A675" s="26" t="inlineStr">
        <is>
          <t>CASP_PR_674_v1</t>
        </is>
      </c>
      <c r="B675" s="40" t="inlineStr">
        <is>
          <t>Financial Liability: Amortised Cost - Equity Securities Not Reported Elsewhere as Investments, were the holding is 10% or more</t>
        </is>
      </c>
      <c r="C675" s="40" t="inlineStr">
        <is>
          <t>Enter Financial Liability: Amortised Cost - Equity Securities Not Reported Elsewhere as Investments, were the holding is 10% or more.</t>
        </is>
      </c>
      <c r="D675" s="40" t="inlineStr">
        <is>
          <t>Current Liabilities</t>
        </is>
      </c>
      <c r="E675" s="40" t="inlineStr">
        <is>
          <t>Prudential</t>
        </is>
      </c>
      <c r="F675" s="40" t="b">
        <v>1</v>
      </c>
      <c r="G675" s="40" t="inlineStr"/>
      <c r="H675" s="40" t="inlineStr">
        <is>
          <t>Always applicable</t>
        </is>
      </c>
      <c r="I675" s="40" t="inlineStr">
        <is>
          <t>Required</t>
        </is>
      </c>
      <c r="J675" s="40" t="inlineStr">
        <is>
          <t>array</t>
        </is>
      </c>
      <c r="K675" s="40" t="inlineStr">
        <is>
          <t>number</t>
        </is>
      </c>
      <c r="L675" s="40" t="inlineStr">
        <is>
          <t>currency</t>
        </is>
      </c>
      <c r="M675" s="40" t="inlineStr"/>
      <c r="N675" s="40" t="inlineStr">
        <is>
          <t>4570.258064516129</t>
        </is>
      </c>
      <c r="O675" s="40" t="inlineStr">
        <is>
          <t>0</t>
        </is>
      </c>
      <c r="P675" s="40" t="inlineStr"/>
      <c r="Q675" s="40" t="inlineStr">
        <is>
          <t>1</t>
        </is>
      </c>
      <c r="R675" s="40" t="inlineStr">
        <is>
          <t>1</t>
        </is>
      </c>
      <c r="S675" s="40" t="inlineStr"/>
      <c r="T675" s="40" t="inlineStr"/>
      <c r="U675" s="40" t="inlineStr"/>
    </row>
    <row r="676">
      <c r="A676" s="38" t="inlineStr">
        <is>
          <t>CASP_PR_675_v1</t>
        </is>
      </c>
      <c r="B676" s="39" t="inlineStr">
        <is>
          <t>Financial Liability: Amortised Cost - Equity Securities Not Reported Elsewhere as Investments, were the holding is 10% or more</t>
        </is>
      </c>
      <c r="C676" s="39" t="inlineStr">
        <is>
          <t>Enter Financial Liability: Amortised Cost - Equity Securities Not Reported Elsewhere as Investments, were the holding is 10% or more.</t>
        </is>
      </c>
      <c r="D676" s="39" t="inlineStr">
        <is>
          <t>Current Liabilities</t>
        </is>
      </c>
      <c r="E676" s="39" t="inlineStr">
        <is>
          <t>Prudential</t>
        </is>
      </c>
      <c r="F676" s="39" t="b">
        <v>1</v>
      </c>
      <c r="G676" s="39" t="inlineStr"/>
      <c r="H676" s="39" t="inlineStr">
        <is>
          <t>Always applicable</t>
        </is>
      </c>
      <c r="I676" s="39" t="inlineStr">
        <is>
          <t>Required</t>
        </is>
      </c>
      <c r="J676" s="39" t="inlineStr">
        <is>
          <t>array</t>
        </is>
      </c>
      <c r="K676" s="39" t="inlineStr">
        <is>
          <t>number</t>
        </is>
      </c>
      <c r="L676" s="39" t="inlineStr">
        <is>
          <t>currency</t>
        </is>
      </c>
      <c r="M676" s="39" t="inlineStr"/>
      <c r="N676" s="39" t="inlineStr">
        <is>
          <t>4570.258064516129</t>
        </is>
      </c>
      <c r="O676" s="39" t="inlineStr">
        <is>
          <t>0</t>
        </is>
      </c>
      <c r="P676" s="39" t="inlineStr"/>
      <c r="Q676" s="39" t="inlineStr">
        <is>
          <t>1</t>
        </is>
      </c>
      <c r="R676" s="39" t="inlineStr">
        <is>
          <t>1</t>
        </is>
      </c>
      <c r="S676" s="39" t="inlineStr"/>
      <c r="T676" s="39" t="inlineStr"/>
      <c r="U676" s="39" t="inlineStr"/>
    </row>
    <row r="677">
      <c r="A677" s="26" t="inlineStr">
        <is>
          <t>CASP_PR_676_v1</t>
        </is>
      </c>
      <c r="B677" s="40" t="inlineStr">
        <is>
          <t>Financial Liability: Amortised Cost - Equity Securities Not Reported Elsewhere as Investments, were the holding is 10% or more</t>
        </is>
      </c>
      <c r="C677" s="40" t="inlineStr">
        <is>
          <t>Enter Financial Liability: Amortised Cost - Equity Securities Not Reported Elsewhere as Investments, were the holding is 10% or more.</t>
        </is>
      </c>
      <c r="D677" s="40" t="inlineStr">
        <is>
          <t>Current Liabilities</t>
        </is>
      </c>
      <c r="E677" s="40" t="inlineStr">
        <is>
          <t>Prudential</t>
        </is>
      </c>
      <c r="F677" s="40" t="b">
        <v>1</v>
      </c>
      <c r="G677" s="40" t="inlineStr"/>
      <c r="H677" s="40" t="inlineStr">
        <is>
          <t>Always applicable</t>
        </is>
      </c>
      <c r="I677" s="40" t="inlineStr">
        <is>
          <t>Required</t>
        </is>
      </c>
      <c r="J677" s="40" t="inlineStr">
        <is>
          <t>array</t>
        </is>
      </c>
      <c r="K677" s="40" t="inlineStr">
        <is>
          <t>number</t>
        </is>
      </c>
      <c r="L677" s="40" t="inlineStr">
        <is>
          <t>currency</t>
        </is>
      </c>
      <c r="M677" s="40" t="inlineStr"/>
      <c r="N677" s="40" t="inlineStr">
        <is>
          <t>4570.258064516129</t>
        </is>
      </c>
      <c r="O677" s="40" t="inlineStr">
        <is>
          <t>0</t>
        </is>
      </c>
      <c r="P677" s="40" t="inlineStr"/>
      <c r="Q677" s="40" t="inlineStr">
        <is>
          <t>1</t>
        </is>
      </c>
      <c r="R677" s="40" t="inlineStr">
        <is>
          <t>1</t>
        </is>
      </c>
      <c r="S677" s="40" t="inlineStr"/>
      <c r="T677" s="40" t="inlineStr"/>
      <c r="U677" s="40" t="inlineStr"/>
    </row>
    <row r="678">
      <c r="A678" s="38" t="inlineStr">
        <is>
          <t>CASP_PR_677_v1</t>
        </is>
      </c>
      <c r="B678" s="39" t="inlineStr">
        <is>
          <t>Financial Liability: Amortised Cost - Equity Securities Not Reported Elsewhere as Investments, were the holding is less than 10%</t>
        </is>
      </c>
      <c r="C678" s="39" t="inlineStr">
        <is>
          <t>Enter Financial Liability: Amortised Cost - Equity Securities Not Reported Elsewhere as Investments, were the holding is less than 10%.</t>
        </is>
      </c>
      <c r="D678" s="39" t="inlineStr">
        <is>
          <t>Current Liabilities</t>
        </is>
      </c>
      <c r="E678" s="39" t="inlineStr">
        <is>
          <t>Prudential</t>
        </is>
      </c>
      <c r="F678" s="39" t="b">
        <v>1</v>
      </c>
      <c r="G678" s="39" t="inlineStr"/>
      <c r="H678" s="39" t="inlineStr">
        <is>
          <t>Always applicable</t>
        </is>
      </c>
      <c r="I678" s="39" t="inlineStr">
        <is>
          <t>Required</t>
        </is>
      </c>
      <c r="J678" s="39" t="inlineStr">
        <is>
          <t>array</t>
        </is>
      </c>
      <c r="K678" s="39" t="inlineStr">
        <is>
          <t>number</t>
        </is>
      </c>
      <c r="L678" s="39" t="inlineStr">
        <is>
          <t>currency</t>
        </is>
      </c>
      <c r="M678" s="39" t="inlineStr"/>
      <c r="N678" s="39" t="inlineStr">
        <is>
          <t>4570.258064516129</t>
        </is>
      </c>
      <c r="O678" s="39" t="inlineStr">
        <is>
          <t>0</t>
        </is>
      </c>
      <c r="P678" s="39" t="inlineStr"/>
      <c r="Q678" s="39" t="inlineStr">
        <is>
          <t>1</t>
        </is>
      </c>
      <c r="R678" s="39" t="inlineStr">
        <is>
          <t>1</t>
        </is>
      </c>
      <c r="S678" s="39" t="inlineStr"/>
      <c r="T678" s="39" t="inlineStr"/>
      <c r="U678" s="39" t="inlineStr"/>
    </row>
    <row r="679">
      <c r="A679" s="26" t="inlineStr">
        <is>
          <t>CASP_PR_678_v1</t>
        </is>
      </c>
      <c r="B679" s="40" t="inlineStr">
        <is>
          <t>Financial Liability: Amortised Cost - Equity Securities Not Reported Elsewhere as Investments, were the holding is less than 10%</t>
        </is>
      </c>
      <c r="C679" s="40" t="inlineStr">
        <is>
          <t>Enter Financial Liability: Amortised Cost - Equity Securities Not Reported Elsewhere as Investments, were the holding is less than 10%.</t>
        </is>
      </c>
      <c r="D679" s="40" t="inlineStr">
        <is>
          <t>Current Liabilities</t>
        </is>
      </c>
      <c r="E679" s="40" t="inlineStr">
        <is>
          <t>Prudential</t>
        </is>
      </c>
      <c r="F679" s="40" t="b">
        <v>1</v>
      </c>
      <c r="G679" s="40" t="inlineStr"/>
      <c r="H679" s="40" t="inlineStr">
        <is>
          <t>Always applicable</t>
        </is>
      </c>
      <c r="I679" s="40" t="inlineStr">
        <is>
          <t>Required</t>
        </is>
      </c>
      <c r="J679" s="40" t="inlineStr">
        <is>
          <t>array</t>
        </is>
      </c>
      <c r="K679" s="40" t="inlineStr">
        <is>
          <t>number</t>
        </is>
      </c>
      <c r="L679" s="40" t="inlineStr">
        <is>
          <t>currency</t>
        </is>
      </c>
      <c r="M679" s="40" t="inlineStr"/>
      <c r="N679" s="40" t="inlineStr">
        <is>
          <t>4570.258064516129</t>
        </is>
      </c>
      <c r="O679" s="40" t="inlineStr">
        <is>
          <t>0</t>
        </is>
      </c>
      <c r="P679" s="40" t="inlineStr"/>
      <c r="Q679" s="40" t="inlineStr">
        <is>
          <t>1</t>
        </is>
      </c>
      <c r="R679" s="40" t="inlineStr">
        <is>
          <t>1</t>
        </is>
      </c>
      <c r="S679" s="40" t="inlineStr"/>
      <c r="T679" s="40" t="inlineStr"/>
      <c r="U679" s="40" t="inlineStr"/>
    </row>
    <row r="680">
      <c r="A680" s="38" t="inlineStr">
        <is>
          <t>CASP_PR_679_v1</t>
        </is>
      </c>
      <c r="B680" s="39" t="inlineStr">
        <is>
          <t>Financial Liability: Amortised Cost - Equity Securities Not Reported Elsewhere as Investments, were the holding is less than 10%</t>
        </is>
      </c>
      <c r="C680" s="39" t="inlineStr">
        <is>
          <t>Enter Financial Liability: Amortised Cost - Equity Securities Not Reported Elsewhere as Investments, were the holding is less than 10%.</t>
        </is>
      </c>
      <c r="D680" s="39" t="inlineStr">
        <is>
          <t>Current Liabilities</t>
        </is>
      </c>
      <c r="E680" s="39" t="inlineStr">
        <is>
          <t>Prudential</t>
        </is>
      </c>
      <c r="F680" s="39" t="b">
        <v>1</v>
      </c>
      <c r="G680" s="39" t="inlineStr"/>
      <c r="H680" s="39" t="inlineStr">
        <is>
          <t>Always applicable</t>
        </is>
      </c>
      <c r="I680" s="39" t="inlineStr">
        <is>
          <t>Required</t>
        </is>
      </c>
      <c r="J680" s="39" t="inlineStr">
        <is>
          <t>array</t>
        </is>
      </c>
      <c r="K680" s="39" t="inlineStr">
        <is>
          <t>number</t>
        </is>
      </c>
      <c r="L680" s="39" t="inlineStr">
        <is>
          <t>currency</t>
        </is>
      </c>
      <c r="M680" s="39" t="inlineStr"/>
      <c r="N680" s="39" t="inlineStr">
        <is>
          <t>4570.258064516129</t>
        </is>
      </c>
      <c r="O680" s="39" t="inlineStr">
        <is>
          <t>0</t>
        </is>
      </c>
      <c r="P680" s="39" t="inlineStr"/>
      <c r="Q680" s="39" t="inlineStr">
        <is>
          <t>1</t>
        </is>
      </c>
      <c r="R680" s="39" t="inlineStr">
        <is>
          <t>1</t>
        </is>
      </c>
      <c r="S680" s="39" t="inlineStr"/>
      <c r="T680" s="39" t="inlineStr"/>
      <c r="U680" s="39" t="inlineStr"/>
    </row>
    <row r="681">
      <c r="A681" s="26" t="inlineStr">
        <is>
          <t>CASP_PR_680_v1</t>
        </is>
      </c>
      <c r="B681" s="40" t="inlineStr">
        <is>
          <t>Financial Liability: Amortised Cost - Debt Securities Not Reported Elsewhere as Investments</t>
        </is>
      </c>
      <c r="C681" s="40" t="inlineStr">
        <is>
          <t>Enter Financial Liability: Amortised Cost - Debt Securities Not Reported Elsewhere as Investments.</t>
        </is>
      </c>
      <c r="D681" s="40" t="inlineStr">
        <is>
          <t>Current Liabilities</t>
        </is>
      </c>
      <c r="E681" s="40" t="inlineStr">
        <is>
          <t>Prudential</t>
        </is>
      </c>
      <c r="F681" s="40" t="b">
        <v>1</v>
      </c>
      <c r="G681" s="40" t="inlineStr"/>
      <c r="H681" s="40" t="inlineStr">
        <is>
          <t>Always applicable</t>
        </is>
      </c>
      <c r="I681" s="40" t="inlineStr">
        <is>
          <t>Required</t>
        </is>
      </c>
      <c r="J681" s="40" t="inlineStr">
        <is>
          <t>array</t>
        </is>
      </c>
      <c r="K681" s="40" t="inlineStr">
        <is>
          <t>number</t>
        </is>
      </c>
      <c r="L681" s="40" t="inlineStr">
        <is>
          <t>currency</t>
        </is>
      </c>
      <c r="M681" s="40" t="inlineStr"/>
      <c r="N681" s="40" t="inlineStr">
        <is>
          <t>4570.258064516129</t>
        </is>
      </c>
      <c r="O681" s="40" t="inlineStr">
        <is>
          <t>0</t>
        </is>
      </c>
      <c r="P681" s="40" t="inlineStr"/>
      <c r="Q681" s="40" t="inlineStr">
        <is>
          <t>1</t>
        </is>
      </c>
      <c r="R681" s="40" t="inlineStr">
        <is>
          <t>1</t>
        </is>
      </c>
      <c r="S681" s="40" t="inlineStr"/>
      <c r="T681" s="40" t="inlineStr"/>
      <c r="U681" s="40" t="inlineStr"/>
    </row>
    <row r="682">
      <c r="A682" s="38" t="inlineStr">
        <is>
          <t>CASP_PR_681_v1</t>
        </is>
      </c>
      <c r="B682" s="39" t="inlineStr">
        <is>
          <t>Financial Liability: Amortised Cost - Debt Securities Not Reported Elsewhere as Investments</t>
        </is>
      </c>
      <c r="C682" s="39" t="inlineStr">
        <is>
          <t>Enter Financial Liability: Amortised Cost - Debt Securities Not Reported Elsewhere as Investments.</t>
        </is>
      </c>
      <c r="D682" s="39" t="inlineStr">
        <is>
          <t>Current Liabilities</t>
        </is>
      </c>
      <c r="E682" s="39" t="inlineStr">
        <is>
          <t>Prudential</t>
        </is>
      </c>
      <c r="F682" s="39" t="b">
        <v>1</v>
      </c>
      <c r="G682" s="39" t="inlineStr"/>
      <c r="H682" s="39" t="inlineStr">
        <is>
          <t>Always applicable</t>
        </is>
      </c>
      <c r="I682" s="39" t="inlineStr">
        <is>
          <t>Required</t>
        </is>
      </c>
      <c r="J682" s="39" t="inlineStr">
        <is>
          <t>array</t>
        </is>
      </c>
      <c r="K682" s="39" t="inlineStr">
        <is>
          <t>number</t>
        </is>
      </c>
      <c r="L682" s="39" t="inlineStr">
        <is>
          <t>currency</t>
        </is>
      </c>
      <c r="M682" s="39" t="inlineStr"/>
      <c r="N682" s="39" t="inlineStr">
        <is>
          <t>4570.258064516129</t>
        </is>
      </c>
      <c r="O682" s="39" t="inlineStr">
        <is>
          <t>0</t>
        </is>
      </c>
      <c r="P682" s="39" t="inlineStr"/>
      <c r="Q682" s="39" t="inlineStr">
        <is>
          <t>1</t>
        </is>
      </c>
      <c r="R682" s="39" t="inlineStr">
        <is>
          <t>1</t>
        </is>
      </c>
      <c r="S682" s="39" t="inlineStr"/>
      <c r="T682" s="39" t="inlineStr"/>
      <c r="U682" s="39" t="inlineStr"/>
    </row>
    <row r="683">
      <c r="A683" s="26" t="inlineStr">
        <is>
          <t>CASP_PR_682_v1</t>
        </is>
      </c>
      <c r="B683" s="40" t="inlineStr">
        <is>
          <t>Financial Liability: Amortised Cost - Debt Securities Not Reported Elsewhere as Investments</t>
        </is>
      </c>
      <c r="C683" s="40" t="inlineStr">
        <is>
          <t>Enter Financial Liability: Amortised Cost - Debt Securities Not Reported Elsewhere as Investments.</t>
        </is>
      </c>
      <c r="D683" s="40" t="inlineStr">
        <is>
          <t>Current Liabilities</t>
        </is>
      </c>
      <c r="E683" s="40" t="inlineStr">
        <is>
          <t>Prudential</t>
        </is>
      </c>
      <c r="F683" s="40" t="b">
        <v>1</v>
      </c>
      <c r="G683" s="40" t="inlineStr"/>
      <c r="H683" s="40" t="inlineStr">
        <is>
          <t>Always applicable</t>
        </is>
      </c>
      <c r="I683" s="40" t="inlineStr">
        <is>
          <t>Required</t>
        </is>
      </c>
      <c r="J683" s="40" t="inlineStr">
        <is>
          <t>array</t>
        </is>
      </c>
      <c r="K683" s="40" t="inlineStr">
        <is>
          <t>number</t>
        </is>
      </c>
      <c r="L683" s="40" t="inlineStr">
        <is>
          <t>currency</t>
        </is>
      </c>
      <c r="M683" s="40" t="inlineStr"/>
      <c r="N683" s="40" t="inlineStr">
        <is>
          <t>4570.258064516129</t>
        </is>
      </c>
      <c r="O683" s="40" t="inlineStr">
        <is>
          <t>0</t>
        </is>
      </c>
      <c r="P683" s="40" t="inlineStr"/>
      <c r="Q683" s="40" t="inlineStr">
        <is>
          <t>1</t>
        </is>
      </c>
      <c r="R683" s="40" t="inlineStr">
        <is>
          <t>1</t>
        </is>
      </c>
      <c r="S683" s="40" t="inlineStr"/>
      <c r="T683" s="40" t="inlineStr"/>
      <c r="U683" s="40" t="inlineStr"/>
    </row>
    <row r="684">
      <c r="A684" s="38" t="inlineStr">
        <is>
          <t>CASP_PR_683_v1</t>
        </is>
      </c>
      <c r="B684" s="39" t="inlineStr">
        <is>
          <t>Financial Liability: Amortised Cost - Financial Derivatives Not Reported Elsewhere as Investments</t>
        </is>
      </c>
      <c r="C684" s="39" t="inlineStr">
        <is>
          <t>Enter Financial Liability: Amortised Cost - Financial Derivatives Not Reported Elsewhere as Investments.</t>
        </is>
      </c>
      <c r="D684" s="39" t="inlineStr">
        <is>
          <t>Current Liabilities</t>
        </is>
      </c>
      <c r="E684" s="39" t="inlineStr">
        <is>
          <t>Prudential</t>
        </is>
      </c>
      <c r="F684" s="39" t="b">
        <v>1</v>
      </c>
      <c r="G684" s="39" t="inlineStr"/>
      <c r="H684" s="39" t="inlineStr">
        <is>
          <t>Always applicable</t>
        </is>
      </c>
      <c r="I684" s="39" t="inlineStr">
        <is>
          <t>Required</t>
        </is>
      </c>
      <c r="J684" s="39" t="inlineStr">
        <is>
          <t>array</t>
        </is>
      </c>
      <c r="K684" s="39" t="inlineStr">
        <is>
          <t>number</t>
        </is>
      </c>
      <c r="L684" s="39" t="inlineStr">
        <is>
          <t>currency</t>
        </is>
      </c>
      <c r="M684" s="39" t="inlineStr"/>
      <c r="N684" s="39" t="inlineStr">
        <is>
          <t>4570.258064516129</t>
        </is>
      </c>
      <c r="O684" s="39" t="inlineStr">
        <is>
          <t>0</t>
        </is>
      </c>
      <c r="P684" s="39" t="inlineStr"/>
      <c r="Q684" s="39" t="inlineStr">
        <is>
          <t>1</t>
        </is>
      </c>
      <c r="R684" s="39" t="inlineStr">
        <is>
          <t>1</t>
        </is>
      </c>
      <c r="S684" s="39" t="inlineStr"/>
      <c r="T684" s="39" t="inlineStr"/>
      <c r="U684" s="39" t="inlineStr"/>
    </row>
    <row r="685">
      <c r="A685" s="26" t="inlineStr">
        <is>
          <t>CASP_PR_684_v1</t>
        </is>
      </c>
      <c r="B685" s="40" t="inlineStr">
        <is>
          <t>Financial Liability: Amortised Cost - Financial Derivatives Not Reported Elsewhere as Investments</t>
        </is>
      </c>
      <c r="C685" s="40" t="inlineStr">
        <is>
          <t>Enter Financial Liability: Amortised Cost - Financial Derivatives Not Reported Elsewhere as Investments.</t>
        </is>
      </c>
      <c r="D685" s="40" t="inlineStr">
        <is>
          <t>Current Liabilities</t>
        </is>
      </c>
      <c r="E685" s="40" t="inlineStr">
        <is>
          <t>Prudential</t>
        </is>
      </c>
      <c r="F685" s="40" t="b">
        <v>1</v>
      </c>
      <c r="G685" s="40" t="inlineStr"/>
      <c r="H685" s="40" t="inlineStr">
        <is>
          <t>Always applicable</t>
        </is>
      </c>
      <c r="I685" s="40" t="inlineStr">
        <is>
          <t>Required</t>
        </is>
      </c>
      <c r="J685" s="40" t="inlineStr">
        <is>
          <t>array</t>
        </is>
      </c>
      <c r="K685" s="40" t="inlineStr">
        <is>
          <t>number</t>
        </is>
      </c>
      <c r="L685" s="40" t="inlineStr">
        <is>
          <t>currency</t>
        </is>
      </c>
      <c r="M685" s="40" t="inlineStr"/>
      <c r="N685" s="40" t="inlineStr">
        <is>
          <t>4570.258064516129</t>
        </is>
      </c>
      <c r="O685" s="40" t="inlineStr">
        <is>
          <t>0</t>
        </is>
      </c>
      <c r="P685" s="40" t="inlineStr"/>
      <c r="Q685" s="40" t="inlineStr">
        <is>
          <t>1</t>
        </is>
      </c>
      <c r="R685" s="40" t="inlineStr">
        <is>
          <t>1</t>
        </is>
      </c>
      <c r="S685" s="40" t="inlineStr"/>
      <c r="T685" s="40" t="inlineStr"/>
      <c r="U685" s="40" t="inlineStr"/>
    </row>
    <row r="686">
      <c r="A686" s="38" t="inlineStr">
        <is>
          <t>CASP_PR_685_v1</t>
        </is>
      </c>
      <c r="B686" s="39" t="inlineStr">
        <is>
          <t>Financial Liability: Amortised Cost - Financial Derivatives Not Reported Elsewhere as Investments</t>
        </is>
      </c>
      <c r="C686" s="39" t="inlineStr">
        <is>
          <t>Enter Financial Liability: Amortised Cost - Financial Derivatives Not Reported Elsewhere as Investments.</t>
        </is>
      </c>
      <c r="D686" s="39" t="inlineStr">
        <is>
          <t>Current Liabilities</t>
        </is>
      </c>
      <c r="E686" s="39" t="inlineStr">
        <is>
          <t>Prudential</t>
        </is>
      </c>
      <c r="F686" s="39" t="b">
        <v>1</v>
      </c>
      <c r="G686" s="39" t="inlineStr"/>
      <c r="H686" s="39" t="inlineStr">
        <is>
          <t>Always applicable</t>
        </is>
      </c>
      <c r="I686" s="39" t="inlineStr">
        <is>
          <t>Required</t>
        </is>
      </c>
      <c r="J686" s="39" t="inlineStr">
        <is>
          <t>array</t>
        </is>
      </c>
      <c r="K686" s="39" t="inlineStr">
        <is>
          <t>number</t>
        </is>
      </c>
      <c r="L686" s="39" t="inlineStr">
        <is>
          <t>currency</t>
        </is>
      </c>
      <c r="M686" s="39" t="inlineStr"/>
      <c r="N686" s="39" t="inlineStr">
        <is>
          <t>4570.258064516129</t>
        </is>
      </c>
      <c r="O686" s="39" t="inlineStr">
        <is>
          <t>0</t>
        </is>
      </c>
      <c r="P686" s="39" t="inlineStr"/>
      <c r="Q686" s="39" t="inlineStr">
        <is>
          <t>1</t>
        </is>
      </c>
      <c r="R686" s="39" t="inlineStr">
        <is>
          <t>1</t>
        </is>
      </c>
      <c r="S686" s="39" t="inlineStr"/>
      <c r="T686" s="39" t="inlineStr"/>
      <c r="U686" s="39" t="inlineStr"/>
    </row>
    <row r="687">
      <c r="A687" s="26" t="inlineStr">
        <is>
          <t>CASP_PR_686_v1</t>
        </is>
      </c>
      <c r="B687" s="40" t="inlineStr">
        <is>
          <t>Financial Liability: Amortised Cost - Other Financial Assets Not Reported Elsewhere as Investments</t>
        </is>
      </c>
      <c r="C687" s="40" t="inlineStr">
        <is>
          <t>Enter Financial Liability: Amortised Cost - Other Financial Assets Not Reported Elsewhere as Investments.</t>
        </is>
      </c>
      <c r="D687" s="40" t="inlineStr">
        <is>
          <t>Current Liabilities</t>
        </is>
      </c>
      <c r="E687" s="40" t="inlineStr">
        <is>
          <t>Prudential</t>
        </is>
      </c>
      <c r="F687" s="40" t="b">
        <v>1</v>
      </c>
      <c r="G687" s="40" t="inlineStr"/>
      <c r="H687" s="40" t="inlineStr">
        <is>
          <t>Always applicable</t>
        </is>
      </c>
      <c r="I687" s="40" t="inlineStr">
        <is>
          <t>Required</t>
        </is>
      </c>
      <c r="J687" s="40" t="inlineStr">
        <is>
          <t>array</t>
        </is>
      </c>
      <c r="K687" s="40" t="inlineStr">
        <is>
          <t>number</t>
        </is>
      </c>
      <c r="L687" s="40" t="inlineStr">
        <is>
          <t>currency</t>
        </is>
      </c>
      <c r="M687" s="40" t="inlineStr"/>
      <c r="N687" s="40" t="inlineStr">
        <is>
          <t>4570.258064516129</t>
        </is>
      </c>
      <c r="O687" s="40" t="inlineStr">
        <is>
          <t>0</t>
        </is>
      </c>
      <c r="P687" s="40" t="inlineStr"/>
      <c r="Q687" s="40" t="inlineStr">
        <is>
          <t>1</t>
        </is>
      </c>
      <c r="R687" s="40" t="inlineStr">
        <is>
          <t>1</t>
        </is>
      </c>
      <c r="S687" s="40" t="inlineStr"/>
      <c r="T687" s="40" t="inlineStr"/>
      <c r="U687" s="40" t="inlineStr"/>
    </row>
    <row r="688">
      <c r="A688" s="38" t="inlineStr">
        <is>
          <t>CASP_PR_687_v1</t>
        </is>
      </c>
      <c r="B688" s="39" t="inlineStr">
        <is>
          <t>Financial Liability: Amortised Cost - Other Financial Assets Not Reported Elsewhere as Investments</t>
        </is>
      </c>
      <c r="C688" s="39" t="inlineStr">
        <is>
          <t>Enter Financial Liability: Amortised Cost - Other Financial Assets Not Reported Elsewhere as Investments.</t>
        </is>
      </c>
      <c r="D688" s="39" t="inlineStr">
        <is>
          <t>Current Liabilities</t>
        </is>
      </c>
      <c r="E688" s="39" t="inlineStr">
        <is>
          <t>Prudential</t>
        </is>
      </c>
      <c r="F688" s="39" t="b">
        <v>1</v>
      </c>
      <c r="G688" s="39" t="inlineStr"/>
      <c r="H688" s="39" t="inlineStr">
        <is>
          <t>Always applicable</t>
        </is>
      </c>
      <c r="I688" s="39" t="inlineStr">
        <is>
          <t>Required</t>
        </is>
      </c>
      <c r="J688" s="39" t="inlineStr">
        <is>
          <t>array</t>
        </is>
      </c>
      <c r="K688" s="39" t="inlineStr">
        <is>
          <t>number</t>
        </is>
      </c>
      <c r="L688" s="39" t="inlineStr">
        <is>
          <t>currency</t>
        </is>
      </c>
      <c r="M688" s="39" t="inlineStr"/>
      <c r="N688" s="39" t="inlineStr">
        <is>
          <t>4570.258064516129</t>
        </is>
      </c>
      <c r="O688" s="39" t="inlineStr">
        <is>
          <t>0</t>
        </is>
      </c>
      <c r="P688" s="39" t="inlineStr"/>
      <c r="Q688" s="39" t="inlineStr">
        <is>
          <t>1</t>
        </is>
      </c>
      <c r="R688" s="39" t="inlineStr">
        <is>
          <t>1</t>
        </is>
      </c>
      <c r="S688" s="39" t="inlineStr"/>
      <c r="T688" s="39" t="inlineStr"/>
      <c r="U688" s="39" t="inlineStr"/>
    </row>
    <row r="689">
      <c r="A689" s="26" t="inlineStr">
        <is>
          <t>CASP_PR_688_v1</t>
        </is>
      </c>
      <c r="B689" s="40" t="inlineStr">
        <is>
          <t>Financial Liability: Amortised Cost - Other Financial Assets Not Reported Elsewhere as Investments</t>
        </is>
      </c>
      <c r="C689" s="40" t="inlineStr">
        <is>
          <t>Enter Financial Liability: Amortised Cost - Other Financial Assets Not Reported Elsewhere as Investments.</t>
        </is>
      </c>
      <c r="D689" s="40" t="inlineStr">
        <is>
          <t>Current Liabilities</t>
        </is>
      </c>
      <c r="E689" s="40" t="inlineStr">
        <is>
          <t>Prudential</t>
        </is>
      </c>
      <c r="F689" s="40" t="b">
        <v>1</v>
      </c>
      <c r="G689" s="40" t="inlineStr"/>
      <c r="H689" s="40" t="inlineStr">
        <is>
          <t>Always applicable</t>
        </is>
      </c>
      <c r="I689" s="40" t="inlineStr">
        <is>
          <t>Required</t>
        </is>
      </c>
      <c r="J689" s="40" t="inlineStr">
        <is>
          <t>array</t>
        </is>
      </c>
      <c r="K689" s="40" t="inlineStr">
        <is>
          <t>number</t>
        </is>
      </c>
      <c r="L689" s="40" t="inlineStr">
        <is>
          <t>currency</t>
        </is>
      </c>
      <c r="M689" s="40" t="inlineStr"/>
      <c r="N689" s="40" t="inlineStr">
        <is>
          <t>4570.258064516129</t>
        </is>
      </c>
      <c r="O689" s="40" t="inlineStr">
        <is>
          <t>0</t>
        </is>
      </c>
      <c r="P689" s="40" t="inlineStr"/>
      <c r="Q689" s="40" t="inlineStr">
        <is>
          <t>1</t>
        </is>
      </c>
      <c r="R689" s="40" t="inlineStr">
        <is>
          <t>1</t>
        </is>
      </c>
      <c r="S689" s="40" t="inlineStr"/>
      <c r="T689" s="40" t="inlineStr"/>
      <c r="U689" s="40" t="inlineStr"/>
    </row>
    <row r="690">
      <c r="A690" s="38" t="inlineStr">
        <is>
          <t>CASP_PR_689_v1</t>
        </is>
      </c>
      <c r="B690" s="39" t="inlineStr">
        <is>
          <t>Financial Liability:  Fair Value Through Profit or Loss (FVTPL) - Equity Securities Not Reported Elsewhere as Investments, were the holding is 10% or more</t>
        </is>
      </c>
      <c r="C690" s="39" t="inlineStr">
        <is>
          <t>Enter Financial Liability: Fair Value Through Profit or Loss (FVTPL) - Equity Securities Not Reported Elsewhere as Investments, were the holding is 10% or more.</t>
        </is>
      </c>
      <c r="D690" s="39" t="inlineStr">
        <is>
          <t>Current Liabilities</t>
        </is>
      </c>
      <c r="E690" s="39" t="inlineStr">
        <is>
          <t>Prudential</t>
        </is>
      </c>
      <c r="F690" s="39" t="b">
        <v>1</v>
      </c>
      <c r="G690" s="39" t="inlineStr"/>
      <c r="H690" s="39" t="inlineStr">
        <is>
          <t>Always applicable</t>
        </is>
      </c>
      <c r="I690" s="39" t="inlineStr">
        <is>
          <t>Required</t>
        </is>
      </c>
      <c r="J690" s="39" t="inlineStr">
        <is>
          <t>array</t>
        </is>
      </c>
      <c r="K690" s="39" t="inlineStr">
        <is>
          <t>number</t>
        </is>
      </c>
      <c r="L690" s="39" t="inlineStr">
        <is>
          <t>currency</t>
        </is>
      </c>
      <c r="M690" s="39" t="inlineStr"/>
      <c r="N690" s="39" t="inlineStr">
        <is>
          <t>4570.258064516129</t>
        </is>
      </c>
      <c r="O690" s="39" t="inlineStr">
        <is>
          <t>0</t>
        </is>
      </c>
      <c r="P690" s="39" t="inlineStr"/>
      <c r="Q690" s="39" t="inlineStr">
        <is>
          <t>1</t>
        </is>
      </c>
      <c r="R690" s="39" t="inlineStr">
        <is>
          <t>1</t>
        </is>
      </c>
      <c r="S690" s="39" t="inlineStr"/>
      <c r="T690" s="39" t="inlineStr"/>
      <c r="U690" s="39" t="inlineStr"/>
    </row>
    <row r="691">
      <c r="A691" s="26" t="inlineStr">
        <is>
          <t>CASP_PR_690_v1</t>
        </is>
      </c>
      <c r="B691" s="40" t="inlineStr">
        <is>
          <t>Financial Liability:  Fair Value Through Profit or Loss (FVTPL) - Equity Securities Not Reported Elsewhere as Investments, were the holding is 10% or more</t>
        </is>
      </c>
      <c r="C691" s="40" t="inlineStr">
        <is>
          <t>Enter Financial Liability: Fair Value Through Profit or Loss (FVTPL) - Equity Securities Not Reported Elsewhere as Investments, were the holding is 10% or more.</t>
        </is>
      </c>
      <c r="D691" s="40" t="inlineStr">
        <is>
          <t>Current Liabilities</t>
        </is>
      </c>
      <c r="E691" s="40" t="inlineStr">
        <is>
          <t>Prudential</t>
        </is>
      </c>
      <c r="F691" s="40" t="b">
        <v>1</v>
      </c>
      <c r="G691" s="40" t="inlineStr"/>
      <c r="H691" s="40" t="inlineStr">
        <is>
          <t>Always applicable</t>
        </is>
      </c>
      <c r="I691" s="40" t="inlineStr">
        <is>
          <t>Required</t>
        </is>
      </c>
      <c r="J691" s="40" t="inlineStr">
        <is>
          <t>array</t>
        </is>
      </c>
      <c r="K691" s="40" t="inlineStr">
        <is>
          <t>number</t>
        </is>
      </c>
      <c r="L691" s="40" t="inlineStr">
        <is>
          <t>currency</t>
        </is>
      </c>
      <c r="M691" s="40" t="inlineStr"/>
      <c r="N691" s="40" t="inlineStr">
        <is>
          <t>4570.258064516129</t>
        </is>
      </c>
      <c r="O691" s="40" t="inlineStr">
        <is>
          <t>0</t>
        </is>
      </c>
      <c r="P691" s="40" t="inlineStr"/>
      <c r="Q691" s="40" t="inlineStr">
        <is>
          <t>1</t>
        </is>
      </c>
      <c r="R691" s="40" t="inlineStr">
        <is>
          <t>1</t>
        </is>
      </c>
      <c r="S691" s="40" t="inlineStr"/>
      <c r="T691" s="40" t="inlineStr"/>
      <c r="U691" s="40" t="inlineStr"/>
    </row>
    <row r="692">
      <c r="A692" s="38" t="inlineStr">
        <is>
          <t>CASP_PR_691_v1</t>
        </is>
      </c>
      <c r="B692" s="39" t="inlineStr">
        <is>
          <t>Financial Liability:  Fair Value Through Profit or Loss (FVTPL) - Equity Securities Not Reported Elsewhere as Investments, were the holding is 10% or more</t>
        </is>
      </c>
      <c r="C692" s="39" t="inlineStr">
        <is>
          <t>Enter Financial Liability: Fair Value Through Profit or Loss (FVTPL) - Equity Securities Not Reported Elsewhere as Investments, were the holding is 10% or more.</t>
        </is>
      </c>
      <c r="D692" s="39" t="inlineStr">
        <is>
          <t>Current Liabilities</t>
        </is>
      </c>
      <c r="E692" s="39" t="inlineStr">
        <is>
          <t>Prudential</t>
        </is>
      </c>
      <c r="F692" s="39" t="b">
        <v>1</v>
      </c>
      <c r="G692" s="39" t="inlineStr"/>
      <c r="H692" s="39" t="inlineStr">
        <is>
          <t>Always applicable</t>
        </is>
      </c>
      <c r="I692" s="39" t="inlineStr">
        <is>
          <t>Required</t>
        </is>
      </c>
      <c r="J692" s="39" t="inlineStr">
        <is>
          <t>array</t>
        </is>
      </c>
      <c r="K692" s="39" t="inlineStr">
        <is>
          <t>number</t>
        </is>
      </c>
      <c r="L692" s="39" t="inlineStr">
        <is>
          <t>currency</t>
        </is>
      </c>
      <c r="M692" s="39" t="inlineStr"/>
      <c r="N692" s="39" t="inlineStr">
        <is>
          <t>4570.258064516129</t>
        </is>
      </c>
      <c r="O692" s="39" t="inlineStr">
        <is>
          <t>0</t>
        </is>
      </c>
      <c r="P692" s="39" t="inlineStr"/>
      <c r="Q692" s="39" t="inlineStr">
        <is>
          <t>1</t>
        </is>
      </c>
      <c r="R692" s="39" t="inlineStr">
        <is>
          <t>1</t>
        </is>
      </c>
      <c r="S692" s="39" t="inlineStr"/>
      <c r="T692" s="39" t="inlineStr"/>
      <c r="U692" s="39" t="inlineStr"/>
    </row>
    <row r="693">
      <c r="A693" s="26" t="inlineStr">
        <is>
          <t>CASP_PR_692_v1</t>
        </is>
      </c>
      <c r="B693" s="40" t="inlineStr">
        <is>
          <t>Financial Liability:  Fair Value Through Profit or Loss (FVTPL) - Equity Securities Not Reported Elsewhere as Investments, were the holding is less than 10%</t>
        </is>
      </c>
      <c r="C693" s="40" t="inlineStr">
        <is>
          <t>Enter Financial Liability: Fair Value Through Profit or Loss (FVTPL) - Equity Securities Not Reported Elsewhere as Investments, were the holding is less than 10%.</t>
        </is>
      </c>
      <c r="D693" s="40" t="inlineStr">
        <is>
          <t>Current Liabilities</t>
        </is>
      </c>
      <c r="E693" s="40" t="inlineStr">
        <is>
          <t>Prudential</t>
        </is>
      </c>
      <c r="F693" s="40" t="b">
        <v>1</v>
      </c>
      <c r="G693" s="40" t="inlineStr"/>
      <c r="H693" s="40" t="inlineStr">
        <is>
          <t>Always applicable</t>
        </is>
      </c>
      <c r="I693" s="40" t="inlineStr">
        <is>
          <t>Required</t>
        </is>
      </c>
      <c r="J693" s="40" t="inlineStr">
        <is>
          <t>array</t>
        </is>
      </c>
      <c r="K693" s="40" t="inlineStr">
        <is>
          <t>number</t>
        </is>
      </c>
      <c r="L693" s="40" t="inlineStr">
        <is>
          <t>currency</t>
        </is>
      </c>
      <c r="M693" s="40" t="inlineStr"/>
      <c r="N693" s="40" t="inlineStr">
        <is>
          <t>4570.258064516129</t>
        </is>
      </c>
      <c r="O693" s="40" t="inlineStr">
        <is>
          <t>0</t>
        </is>
      </c>
      <c r="P693" s="40" t="inlineStr"/>
      <c r="Q693" s="40" t="inlineStr">
        <is>
          <t>1</t>
        </is>
      </c>
      <c r="R693" s="40" t="inlineStr">
        <is>
          <t>1</t>
        </is>
      </c>
      <c r="S693" s="40" t="inlineStr"/>
      <c r="T693" s="40" t="inlineStr"/>
      <c r="U693" s="40" t="inlineStr"/>
    </row>
    <row r="694">
      <c r="A694" s="38" t="inlineStr">
        <is>
          <t>CASP_PR_693_v1</t>
        </is>
      </c>
      <c r="B694" s="39" t="inlineStr">
        <is>
          <t>Financial Liability:  Fair Value Through Profit or Loss (FVTPL) - Equity Securities Not Reported Elsewhere as Investments, were the holding is less than 10%</t>
        </is>
      </c>
      <c r="C694" s="39" t="inlineStr">
        <is>
          <t>Enter Financial Liability: Fair Value Through Profit or Loss (FVTPL) - Equity Securities Not Reported Elsewhere as Investments, were the holding is less than 10%.</t>
        </is>
      </c>
      <c r="D694" s="39" t="inlineStr">
        <is>
          <t>Current Liabilities</t>
        </is>
      </c>
      <c r="E694" s="39" t="inlineStr">
        <is>
          <t>Prudential</t>
        </is>
      </c>
      <c r="F694" s="39" t="b">
        <v>1</v>
      </c>
      <c r="G694" s="39" t="inlineStr"/>
      <c r="H694" s="39" t="inlineStr">
        <is>
          <t>Always applicable</t>
        </is>
      </c>
      <c r="I694" s="39" t="inlineStr">
        <is>
          <t>Required</t>
        </is>
      </c>
      <c r="J694" s="39" t="inlineStr">
        <is>
          <t>array</t>
        </is>
      </c>
      <c r="K694" s="39" t="inlineStr">
        <is>
          <t>number</t>
        </is>
      </c>
      <c r="L694" s="39" t="inlineStr">
        <is>
          <t>currency</t>
        </is>
      </c>
      <c r="M694" s="39" t="inlineStr"/>
      <c r="N694" s="39" t="inlineStr">
        <is>
          <t>4570.258064516129</t>
        </is>
      </c>
      <c r="O694" s="39" t="inlineStr">
        <is>
          <t>0</t>
        </is>
      </c>
      <c r="P694" s="39" t="inlineStr"/>
      <c r="Q694" s="39" t="inlineStr">
        <is>
          <t>1</t>
        </is>
      </c>
      <c r="R694" s="39" t="inlineStr">
        <is>
          <t>1</t>
        </is>
      </c>
      <c r="S694" s="39" t="inlineStr"/>
      <c r="T694" s="39" t="inlineStr"/>
      <c r="U694" s="39" t="inlineStr"/>
    </row>
    <row r="695">
      <c r="A695" s="26" t="inlineStr">
        <is>
          <t>CASP_PR_694_v1</t>
        </is>
      </c>
      <c r="B695" s="40" t="inlineStr">
        <is>
          <t>Financial Liability:  Fair Value Through Profit or Loss (FVTPL) - Equity Securities Not Reported Elsewhere as Investments, were the holding is less than 10%</t>
        </is>
      </c>
      <c r="C695" s="40" t="inlineStr">
        <is>
          <t>Enter Financial Liability: Fair Value Through Profit or Loss (FVTPL) - Equity Securities Not Reported Elsewhere as Investments, were the holding is less than 10%.</t>
        </is>
      </c>
      <c r="D695" s="40" t="inlineStr">
        <is>
          <t>Current Liabilities</t>
        </is>
      </c>
      <c r="E695" s="40" t="inlineStr">
        <is>
          <t>Prudential</t>
        </is>
      </c>
      <c r="F695" s="40" t="b">
        <v>1</v>
      </c>
      <c r="G695" s="40" t="inlineStr"/>
      <c r="H695" s="40" t="inlineStr">
        <is>
          <t>Always applicable</t>
        </is>
      </c>
      <c r="I695" s="40" t="inlineStr">
        <is>
          <t>Required</t>
        </is>
      </c>
      <c r="J695" s="40" t="inlineStr">
        <is>
          <t>array</t>
        </is>
      </c>
      <c r="K695" s="40" t="inlineStr">
        <is>
          <t>number</t>
        </is>
      </c>
      <c r="L695" s="40" t="inlineStr">
        <is>
          <t>currency</t>
        </is>
      </c>
      <c r="M695" s="40" t="inlineStr"/>
      <c r="N695" s="40" t="inlineStr">
        <is>
          <t>4570.258064516129</t>
        </is>
      </c>
      <c r="O695" s="40" t="inlineStr">
        <is>
          <t>0</t>
        </is>
      </c>
      <c r="P695" s="40" t="inlineStr"/>
      <c r="Q695" s="40" t="inlineStr">
        <is>
          <t>1</t>
        </is>
      </c>
      <c r="R695" s="40" t="inlineStr">
        <is>
          <t>1</t>
        </is>
      </c>
      <c r="S695" s="40" t="inlineStr"/>
      <c r="T695" s="40" t="inlineStr"/>
      <c r="U695" s="40" t="inlineStr"/>
    </row>
    <row r="696">
      <c r="A696" s="38" t="inlineStr">
        <is>
          <t>CASP_PR_695_v1</t>
        </is>
      </c>
      <c r="B696" s="39" t="inlineStr">
        <is>
          <t>Financial Liability:  Fair Value Through Profit or Loss (FVTPL) - Debt Securities Not Reported Elsewhere as Investments</t>
        </is>
      </c>
      <c r="C696" s="39" t="inlineStr">
        <is>
          <t>Enter Financial Liability: Fair Value Through Profit or Loss (FVTPL) - Debt Securities Not Reported Elsewhere as Investments.</t>
        </is>
      </c>
      <c r="D696" s="39" t="inlineStr">
        <is>
          <t>Current Liabilities</t>
        </is>
      </c>
      <c r="E696" s="39" t="inlineStr">
        <is>
          <t>Prudential</t>
        </is>
      </c>
      <c r="F696" s="39" t="b">
        <v>1</v>
      </c>
      <c r="G696" s="39" t="inlineStr"/>
      <c r="H696" s="39" t="inlineStr">
        <is>
          <t>Always applicable</t>
        </is>
      </c>
      <c r="I696" s="39" t="inlineStr">
        <is>
          <t>Required</t>
        </is>
      </c>
      <c r="J696" s="39" t="inlineStr">
        <is>
          <t>array</t>
        </is>
      </c>
      <c r="K696" s="39" t="inlineStr">
        <is>
          <t>number</t>
        </is>
      </c>
      <c r="L696" s="39" t="inlineStr">
        <is>
          <t>currency</t>
        </is>
      </c>
      <c r="M696" s="39" t="inlineStr"/>
      <c r="N696" s="39" t="inlineStr">
        <is>
          <t>4570.258064516129</t>
        </is>
      </c>
      <c r="O696" s="39" t="inlineStr">
        <is>
          <t>0</t>
        </is>
      </c>
      <c r="P696" s="39" t="inlineStr"/>
      <c r="Q696" s="39" t="inlineStr">
        <is>
          <t>1</t>
        </is>
      </c>
      <c r="R696" s="39" t="inlineStr">
        <is>
          <t>1</t>
        </is>
      </c>
      <c r="S696" s="39" t="inlineStr"/>
      <c r="T696" s="39" t="inlineStr"/>
      <c r="U696" s="39" t="inlineStr"/>
    </row>
    <row r="697">
      <c r="A697" s="26" t="inlineStr">
        <is>
          <t>CASP_PR_696_v1</t>
        </is>
      </c>
      <c r="B697" s="40" t="inlineStr">
        <is>
          <t>Financial Liability:  Fair Value Through Profit or Loss (FVTPL) - Debt Securities Not Reported Elsewhere as Investments</t>
        </is>
      </c>
      <c r="C697" s="40" t="inlineStr">
        <is>
          <t>Enter Financial Liability: Fair Value Through Profit or Loss (FVTPL) - Debt Securities Not Reported Elsewhere as Investments.</t>
        </is>
      </c>
      <c r="D697" s="40" t="inlineStr">
        <is>
          <t>Current Liabilities</t>
        </is>
      </c>
      <c r="E697" s="40" t="inlineStr">
        <is>
          <t>Prudential</t>
        </is>
      </c>
      <c r="F697" s="40" t="b">
        <v>1</v>
      </c>
      <c r="G697" s="40" t="inlineStr"/>
      <c r="H697" s="40" t="inlineStr">
        <is>
          <t>Always applicable</t>
        </is>
      </c>
      <c r="I697" s="40" t="inlineStr">
        <is>
          <t>Required</t>
        </is>
      </c>
      <c r="J697" s="40" t="inlineStr">
        <is>
          <t>array</t>
        </is>
      </c>
      <c r="K697" s="40" t="inlineStr">
        <is>
          <t>number</t>
        </is>
      </c>
      <c r="L697" s="40" t="inlineStr">
        <is>
          <t>currency</t>
        </is>
      </c>
      <c r="M697" s="40" t="inlineStr"/>
      <c r="N697" s="40" t="inlineStr">
        <is>
          <t>4570.258064516129</t>
        </is>
      </c>
      <c r="O697" s="40" t="inlineStr">
        <is>
          <t>0</t>
        </is>
      </c>
      <c r="P697" s="40" t="inlineStr"/>
      <c r="Q697" s="40" t="inlineStr">
        <is>
          <t>1</t>
        </is>
      </c>
      <c r="R697" s="40" t="inlineStr">
        <is>
          <t>1</t>
        </is>
      </c>
      <c r="S697" s="40" t="inlineStr"/>
      <c r="T697" s="40" t="inlineStr"/>
      <c r="U697" s="40" t="inlineStr"/>
    </row>
    <row r="698">
      <c r="A698" s="38" t="inlineStr">
        <is>
          <t>CASP_PR_697_v1</t>
        </is>
      </c>
      <c r="B698" s="39" t="inlineStr">
        <is>
          <t>Financial Liability:  Fair Value Through Profit or Loss (FVTPL) - Debt Securities Not Reported Elsewhere as Investments</t>
        </is>
      </c>
      <c r="C698" s="39" t="inlineStr">
        <is>
          <t>Enter Financial Liability: Fair Value Through Profit or Loss (FVTPL) - Debt Securities Not Reported Elsewhere as Investments.</t>
        </is>
      </c>
      <c r="D698" s="39" t="inlineStr">
        <is>
          <t>Current Liabilities</t>
        </is>
      </c>
      <c r="E698" s="39" t="inlineStr">
        <is>
          <t>Prudential</t>
        </is>
      </c>
      <c r="F698" s="39" t="b">
        <v>1</v>
      </c>
      <c r="G698" s="39" t="inlineStr"/>
      <c r="H698" s="39" t="inlineStr">
        <is>
          <t>Always applicable</t>
        </is>
      </c>
      <c r="I698" s="39" t="inlineStr">
        <is>
          <t>Required</t>
        </is>
      </c>
      <c r="J698" s="39" t="inlineStr">
        <is>
          <t>array</t>
        </is>
      </c>
      <c r="K698" s="39" t="inlineStr">
        <is>
          <t>number</t>
        </is>
      </c>
      <c r="L698" s="39" t="inlineStr">
        <is>
          <t>currency</t>
        </is>
      </c>
      <c r="M698" s="39" t="inlineStr"/>
      <c r="N698" s="39" t="inlineStr">
        <is>
          <t>4570.258064516129</t>
        </is>
      </c>
      <c r="O698" s="39" t="inlineStr">
        <is>
          <t>0</t>
        </is>
      </c>
      <c r="P698" s="39" t="inlineStr"/>
      <c r="Q698" s="39" t="inlineStr">
        <is>
          <t>1</t>
        </is>
      </c>
      <c r="R698" s="39" t="inlineStr">
        <is>
          <t>1</t>
        </is>
      </c>
      <c r="S698" s="39" t="inlineStr"/>
      <c r="T698" s="39" t="inlineStr"/>
      <c r="U698" s="39" t="inlineStr"/>
    </row>
    <row r="699">
      <c r="A699" s="26" t="inlineStr">
        <is>
          <t>CASP_PR_698_v1</t>
        </is>
      </c>
      <c r="B699" s="40" t="inlineStr">
        <is>
          <t>Financial Liability:  Fair Value Through Profit or Loss (FVTPL) - Financial Derivatives Not Reported Elsewhere as Investments</t>
        </is>
      </c>
      <c r="C699" s="40" t="inlineStr">
        <is>
          <t>Enter Financial Liability: Fair Value Through Profit or Loss (FVTPL) - Financial Derivatives Not Reported Elsewhere as Investments.</t>
        </is>
      </c>
      <c r="D699" s="40" t="inlineStr">
        <is>
          <t>Current Liabilities</t>
        </is>
      </c>
      <c r="E699" s="40" t="inlineStr">
        <is>
          <t>Prudential</t>
        </is>
      </c>
      <c r="F699" s="40" t="b">
        <v>1</v>
      </c>
      <c r="G699" s="40" t="inlineStr"/>
      <c r="H699" s="40" t="inlineStr">
        <is>
          <t>Always applicable</t>
        </is>
      </c>
      <c r="I699" s="40" t="inlineStr">
        <is>
          <t>Required</t>
        </is>
      </c>
      <c r="J699" s="40" t="inlineStr">
        <is>
          <t>array</t>
        </is>
      </c>
      <c r="K699" s="40" t="inlineStr">
        <is>
          <t>number</t>
        </is>
      </c>
      <c r="L699" s="40" t="inlineStr">
        <is>
          <t>currency</t>
        </is>
      </c>
      <c r="M699" s="40" t="inlineStr"/>
      <c r="N699" s="40" t="inlineStr">
        <is>
          <t>4570.258064516129</t>
        </is>
      </c>
      <c r="O699" s="40" t="inlineStr">
        <is>
          <t>0</t>
        </is>
      </c>
      <c r="P699" s="40" t="inlineStr"/>
      <c r="Q699" s="40" t="inlineStr">
        <is>
          <t>1</t>
        </is>
      </c>
      <c r="R699" s="40" t="inlineStr">
        <is>
          <t>1</t>
        </is>
      </c>
      <c r="S699" s="40" t="inlineStr"/>
      <c r="T699" s="40" t="inlineStr"/>
      <c r="U699" s="40" t="inlineStr"/>
    </row>
    <row r="700">
      <c r="A700" s="38" t="inlineStr">
        <is>
          <t>CASP_PR_699_v1</t>
        </is>
      </c>
      <c r="B700" s="39" t="inlineStr">
        <is>
          <t>Financial Liability:  Fair Value Through Profit or Loss (FVTPL) - Financial Derivatives Not Reported Elsewhere as Investments</t>
        </is>
      </c>
      <c r="C700" s="39" t="inlineStr">
        <is>
          <t>Enter Financial Liability: Fair Value Through Profit or Loss (FVTPL) - Financial Derivatives Not Reported Elsewhere as Investments.</t>
        </is>
      </c>
      <c r="D700" s="39" t="inlineStr">
        <is>
          <t>Current Liabilities</t>
        </is>
      </c>
      <c r="E700" s="39" t="inlineStr">
        <is>
          <t>Prudential</t>
        </is>
      </c>
      <c r="F700" s="39" t="b">
        <v>1</v>
      </c>
      <c r="G700" s="39" t="inlineStr"/>
      <c r="H700" s="39" t="inlineStr">
        <is>
          <t>Always applicable</t>
        </is>
      </c>
      <c r="I700" s="39" t="inlineStr">
        <is>
          <t>Required</t>
        </is>
      </c>
      <c r="J700" s="39" t="inlineStr">
        <is>
          <t>array</t>
        </is>
      </c>
      <c r="K700" s="39" t="inlineStr">
        <is>
          <t>number</t>
        </is>
      </c>
      <c r="L700" s="39" t="inlineStr">
        <is>
          <t>currency</t>
        </is>
      </c>
      <c r="M700" s="39" t="inlineStr"/>
      <c r="N700" s="39" t="inlineStr">
        <is>
          <t>4570.258064516129</t>
        </is>
      </c>
      <c r="O700" s="39" t="inlineStr">
        <is>
          <t>0</t>
        </is>
      </c>
      <c r="P700" s="39" t="inlineStr"/>
      <c r="Q700" s="39" t="inlineStr">
        <is>
          <t>1</t>
        </is>
      </c>
      <c r="R700" s="39" t="inlineStr">
        <is>
          <t>1</t>
        </is>
      </c>
      <c r="S700" s="39" t="inlineStr"/>
      <c r="T700" s="39" t="inlineStr"/>
      <c r="U700" s="39" t="inlineStr"/>
    </row>
    <row r="701">
      <c r="A701" s="26" t="inlineStr">
        <is>
          <t>CASP_PR_700_v1</t>
        </is>
      </c>
      <c r="B701" s="40" t="inlineStr">
        <is>
          <t>Financial Liability:  Fair Value Through Profit or Loss (FVTPL) - Financial Derivatives Not Reported Elsewhere as Investments</t>
        </is>
      </c>
      <c r="C701" s="40" t="inlineStr">
        <is>
          <t>Enter Financial Liability: Fair Value Through Profit or Loss (FVTPL) - Financial Derivatives Not Reported Elsewhere as Investments.</t>
        </is>
      </c>
      <c r="D701" s="40" t="inlineStr">
        <is>
          <t>Current Liabilities</t>
        </is>
      </c>
      <c r="E701" s="40" t="inlineStr">
        <is>
          <t>Prudential</t>
        </is>
      </c>
      <c r="F701" s="40" t="b">
        <v>1</v>
      </c>
      <c r="G701" s="40" t="inlineStr"/>
      <c r="H701" s="40" t="inlineStr">
        <is>
          <t>Always applicable</t>
        </is>
      </c>
      <c r="I701" s="40" t="inlineStr">
        <is>
          <t>Required</t>
        </is>
      </c>
      <c r="J701" s="40" t="inlineStr">
        <is>
          <t>array</t>
        </is>
      </c>
      <c r="K701" s="40" t="inlineStr">
        <is>
          <t>number</t>
        </is>
      </c>
      <c r="L701" s="40" t="inlineStr">
        <is>
          <t>currency</t>
        </is>
      </c>
      <c r="M701" s="40" t="inlineStr"/>
      <c r="N701" s="40" t="inlineStr">
        <is>
          <t>4570.258064516129</t>
        </is>
      </c>
      <c r="O701" s="40" t="inlineStr">
        <is>
          <t>0</t>
        </is>
      </c>
      <c r="P701" s="40" t="inlineStr"/>
      <c r="Q701" s="40" t="inlineStr">
        <is>
          <t>1</t>
        </is>
      </c>
      <c r="R701" s="40" t="inlineStr">
        <is>
          <t>1</t>
        </is>
      </c>
      <c r="S701" s="40" t="inlineStr"/>
      <c r="T701" s="40" t="inlineStr"/>
      <c r="U701" s="40" t="inlineStr"/>
    </row>
    <row r="702">
      <c r="A702" s="38" t="inlineStr">
        <is>
          <t>CASP_PR_701_v1</t>
        </is>
      </c>
      <c r="B702" s="39" t="inlineStr">
        <is>
          <t>Financial Liability:  Fair Value Through Profit or Loss (FVTPL) - Other Financial Assets Not Reported Elsewhere as Investments</t>
        </is>
      </c>
      <c r="C702" s="39" t="inlineStr">
        <is>
          <t>Enter Financial Liability: Fair Value Through Profit or Loss (FVTPL) - Other Financial Assets Not Reported Elsewhere as Investments.</t>
        </is>
      </c>
      <c r="D702" s="39" t="inlineStr">
        <is>
          <t>Current Liabilities</t>
        </is>
      </c>
      <c r="E702" s="39" t="inlineStr">
        <is>
          <t>Prudential</t>
        </is>
      </c>
      <c r="F702" s="39" t="b">
        <v>1</v>
      </c>
      <c r="G702" s="39" t="inlineStr"/>
      <c r="H702" s="39" t="inlineStr">
        <is>
          <t>Always applicable</t>
        </is>
      </c>
      <c r="I702" s="39" t="inlineStr">
        <is>
          <t>Required</t>
        </is>
      </c>
      <c r="J702" s="39" t="inlineStr">
        <is>
          <t>array</t>
        </is>
      </c>
      <c r="K702" s="39" t="inlineStr">
        <is>
          <t>number</t>
        </is>
      </c>
      <c r="L702" s="39" t="inlineStr">
        <is>
          <t>currency</t>
        </is>
      </c>
      <c r="M702" s="39" t="inlineStr"/>
      <c r="N702" s="39" t="inlineStr">
        <is>
          <t>4570.258064516129</t>
        </is>
      </c>
      <c r="O702" s="39" t="inlineStr">
        <is>
          <t>0</t>
        </is>
      </c>
      <c r="P702" s="39" t="inlineStr"/>
      <c r="Q702" s="39" t="inlineStr">
        <is>
          <t>1</t>
        </is>
      </c>
      <c r="R702" s="39" t="inlineStr">
        <is>
          <t>1</t>
        </is>
      </c>
      <c r="S702" s="39" t="inlineStr"/>
      <c r="T702" s="39" t="inlineStr"/>
      <c r="U702" s="39" t="inlineStr"/>
    </row>
    <row r="703">
      <c r="A703" s="26" t="inlineStr">
        <is>
          <t>CASP_PR_702_v1</t>
        </is>
      </c>
      <c r="B703" s="40" t="inlineStr">
        <is>
          <t>Financial Liability:  Fair Value Through Profit or Loss (FVTPL) - Other Financial Assets Not Reported Elsewhere as Investments</t>
        </is>
      </c>
      <c r="C703" s="40" t="inlineStr">
        <is>
          <t>Enter Financial Liability: Fair Value Through Profit or Loss (FVTPL) - Other Financial Assets Not Reported Elsewhere as Investments.</t>
        </is>
      </c>
      <c r="D703" s="40" t="inlineStr">
        <is>
          <t>Current Liabilities</t>
        </is>
      </c>
      <c r="E703" s="40" t="inlineStr">
        <is>
          <t>Prudential</t>
        </is>
      </c>
      <c r="F703" s="40" t="b">
        <v>1</v>
      </c>
      <c r="G703" s="40" t="inlineStr"/>
      <c r="H703" s="40" t="inlineStr">
        <is>
          <t>Always applicable</t>
        </is>
      </c>
      <c r="I703" s="40" t="inlineStr">
        <is>
          <t>Required</t>
        </is>
      </c>
      <c r="J703" s="40" t="inlineStr">
        <is>
          <t>array</t>
        </is>
      </c>
      <c r="K703" s="40" t="inlineStr">
        <is>
          <t>number</t>
        </is>
      </c>
      <c r="L703" s="40" t="inlineStr">
        <is>
          <t>currency</t>
        </is>
      </c>
      <c r="M703" s="40" t="inlineStr"/>
      <c r="N703" s="40" t="inlineStr">
        <is>
          <t>4570.258064516129</t>
        </is>
      </c>
      <c r="O703" s="40" t="inlineStr">
        <is>
          <t>0</t>
        </is>
      </c>
      <c r="P703" s="40" t="inlineStr"/>
      <c r="Q703" s="40" t="inlineStr">
        <is>
          <t>1</t>
        </is>
      </c>
      <c r="R703" s="40" t="inlineStr">
        <is>
          <t>1</t>
        </is>
      </c>
      <c r="S703" s="40" t="inlineStr"/>
      <c r="T703" s="40" t="inlineStr"/>
      <c r="U703" s="40" t="inlineStr"/>
    </row>
    <row r="704">
      <c r="A704" s="38" t="inlineStr">
        <is>
          <t>CASP_PR_703_v1</t>
        </is>
      </c>
      <c r="B704" s="39" t="inlineStr">
        <is>
          <t>Financial Liability:  Fair Value Through Profit or Loss (FVTPL) - Other Financial Assets Not Reported Elsewhere as Investments</t>
        </is>
      </c>
      <c r="C704" s="39" t="inlineStr">
        <is>
          <t>Enter Financial Liability: Fair Value Through Profit or Loss (FVTPL) - Other Financial Assets Not Reported Elsewhere as Investments.</t>
        </is>
      </c>
      <c r="D704" s="39" t="inlineStr">
        <is>
          <t>Current Liabilities</t>
        </is>
      </c>
      <c r="E704" s="39" t="inlineStr">
        <is>
          <t>Prudential</t>
        </is>
      </c>
      <c r="F704" s="39" t="b">
        <v>1</v>
      </c>
      <c r="G704" s="39" t="inlineStr"/>
      <c r="H704" s="39" t="inlineStr">
        <is>
          <t>Always applicable</t>
        </is>
      </c>
      <c r="I704" s="39" t="inlineStr">
        <is>
          <t>Required</t>
        </is>
      </c>
      <c r="J704" s="39" t="inlineStr">
        <is>
          <t>array</t>
        </is>
      </c>
      <c r="K704" s="39" t="inlineStr">
        <is>
          <t>number</t>
        </is>
      </c>
      <c r="L704" s="39" t="inlineStr">
        <is>
          <t>currency</t>
        </is>
      </c>
      <c r="M704" s="39" t="inlineStr"/>
      <c r="N704" s="39" t="inlineStr">
        <is>
          <t>4570.258064516129</t>
        </is>
      </c>
      <c r="O704" s="39" t="inlineStr">
        <is>
          <t>0</t>
        </is>
      </c>
      <c r="P704" s="39" t="inlineStr"/>
      <c r="Q704" s="39" t="inlineStr">
        <is>
          <t>1</t>
        </is>
      </c>
      <c r="R704" s="39" t="inlineStr">
        <is>
          <t>1</t>
        </is>
      </c>
      <c r="S704" s="39" t="inlineStr"/>
      <c r="T704" s="39" t="inlineStr"/>
      <c r="U704" s="39" t="inlineStr"/>
    </row>
    <row r="705">
      <c r="A705" s="26" t="inlineStr">
        <is>
          <t>CASP_PR_704_v1</t>
        </is>
      </c>
      <c r="B705" s="40" t="inlineStr">
        <is>
          <t>Financial Liability: Fair Value Through Other Comprehensive Income (FVOCI)  - Equity Securities Not Reported Elsewhere as Investments, were the holding is 10% or more</t>
        </is>
      </c>
      <c r="C705" s="40" t="inlineStr">
        <is>
          <t>Enter Financial Liability: Fair Value Through Other Comprehensive Income (FVOCI) - Equity Securities Not Reported Elsewhere as Investments, were the holding is 10% or more.</t>
        </is>
      </c>
      <c r="D705" s="40" t="inlineStr">
        <is>
          <t>Current Liabilities</t>
        </is>
      </c>
      <c r="E705" s="40" t="inlineStr">
        <is>
          <t>Prudential</t>
        </is>
      </c>
      <c r="F705" s="40" t="b">
        <v>1</v>
      </c>
      <c r="G705" s="40" t="inlineStr"/>
      <c r="H705" s="40" t="inlineStr">
        <is>
          <t>Always applicable</t>
        </is>
      </c>
      <c r="I705" s="40" t="inlineStr">
        <is>
          <t>Required</t>
        </is>
      </c>
      <c r="J705" s="40" t="inlineStr">
        <is>
          <t>array</t>
        </is>
      </c>
      <c r="K705" s="40" t="inlineStr">
        <is>
          <t>number</t>
        </is>
      </c>
      <c r="L705" s="40" t="inlineStr">
        <is>
          <t>currency</t>
        </is>
      </c>
      <c r="M705" s="40" t="inlineStr"/>
      <c r="N705" s="40" t="inlineStr">
        <is>
          <t>4570.258064516129</t>
        </is>
      </c>
      <c r="O705" s="40" t="inlineStr">
        <is>
          <t>0</t>
        </is>
      </c>
      <c r="P705" s="40" t="inlineStr"/>
      <c r="Q705" s="40" t="inlineStr">
        <is>
          <t>1</t>
        </is>
      </c>
      <c r="R705" s="40" t="inlineStr">
        <is>
          <t>1</t>
        </is>
      </c>
      <c r="S705" s="40" t="inlineStr"/>
      <c r="T705" s="40" t="inlineStr"/>
      <c r="U705" s="40" t="inlineStr"/>
    </row>
    <row r="706">
      <c r="A706" s="38" t="inlineStr">
        <is>
          <t>CASP_PR_705_v1</t>
        </is>
      </c>
      <c r="B706" s="39" t="inlineStr">
        <is>
          <t>Financial Liability: Fair Value Through Other Comprehensive Income (FVOCI)  - Equity Securities Not Reported Elsewhere as Investments, were the holding is 10% or more</t>
        </is>
      </c>
      <c r="C706" s="39" t="inlineStr">
        <is>
          <t>Enter Financial Liability: Fair Value Through Other Comprehensive Income (FVOCI) - Equity Securities Not Reported Elsewhere as Investments, were the holding is 10% or more.</t>
        </is>
      </c>
      <c r="D706" s="39" t="inlineStr">
        <is>
          <t>Current Liabilities</t>
        </is>
      </c>
      <c r="E706" s="39" t="inlineStr">
        <is>
          <t>Prudential</t>
        </is>
      </c>
      <c r="F706" s="39" t="b">
        <v>1</v>
      </c>
      <c r="G706" s="39" t="inlineStr"/>
      <c r="H706" s="39" t="inlineStr">
        <is>
          <t>Always applicable</t>
        </is>
      </c>
      <c r="I706" s="39" t="inlineStr">
        <is>
          <t>Required</t>
        </is>
      </c>
      <c r="J706" s="39" t="inlineStr">
        <is>
          <t>array</t>
        </is>
      </c>
      <c r="K706" s="39" t="inlineStr">
        <is>
          <t>number</t>
        </is>
      </c>
      <c r="L706" s="39" t="inlineStr">
        <is>
          <t>currency</t>
        </is>
      </c>
      <c r="M706" s="39" t="inlineStr"/>
      <c r="N706" s="39" t="inlineStr">
        <is>
          <t>4570.258064516129</t>
        </is>
      </c>
      <c r="O706" s="39" t="inlineStr">
        <is>
          <t>0</t>
        </is>
      </c>
      <c r="P706" s="39" t="inlineStr"/>
      <c r="Q706" s="39" t="inlineStr">
        <is>
          <t>1</t>
        </is>
      </c>
      <c r="R706" s="39" t="inlineStr">
        <is>
          <t>1</t>
        </is>
      </c>
      <c r="S706" s="39" t="inlineStr"/>
      <c r="T706" s="39" t="inlineStr"/>
      <c r="U706" s="39" t="inlineStr"/>
    </row>
    <row r="707">
      <c r="A707" s="26" t="inlineStr">
        <is>
          <t>CASP_PR_706_v1</t>
        </is>
      </c>
      <c r="B707" s="40" t="inlineStr">
        <is>
          <t>Financial Liability: Fair Value Through Other Comprehensive Income (FVOCI)  - Equity Securities Not Reported Elsewhere as Investments, were the holding is 10% or more</t>
        </is>
      </c>
      <c r="C707" s="40" t="inlineStr">
        <is>
          <t>Enter Financial Liability: Fair Value Through Other Comprehensive Income (FVOCI) - Equity Securities Not Reported Elsewhere as Investments, were the holding is 10% or more.</t>
        </is>
      </c>
      <c r="D707" s="40" t="inlineStr">
        <is>
          <t>Current Liabilities</t>
        </is>
      </c>
      <c r="E707" s="40" t="inlineStr">
        <is>
          <t>Prudential</t>
        </is>
      </c>
      <c r="F707" s="40" t="b">
        <v>1</v>
      </c>
      <c r="G707" s="40" t="inlineStr"/>
      <c r="H707" s="40" t="inlineStr">
        <is>
          <t>Always applicable</t>
        </is>
      </c>
      <c r="I707" s="40" t="inlineStr">
        <is>
          <t>Required</t>
        </is>
      </c>
      <c r="J707" s="40" t="inlineStr">
        <is>
          <t>array</t>
        </is>
      </c>
      <c r="K707" s="40" t="inlineStr">
        <is>
          <t>number</t>
        </is>
      </c>
      <c r="L707" s="40" t="inlineStr">
        <is>
          <t>currency</t>
        </is>
      </c>
      <c r="M707" s="40" t="inlineStr"/>
      <c r="N707" s="40" t="inlineStr">
        <is>
          <t>4570.258064516129</t>
        </is>
      </c>
      <c r="O707" s="40" t="inlineStr">
        <is>
          <t>0</t>
        </is>
      </c>
      <c r="P707" s="40" t="inlineStr"/>
      <c r="Q707" s="40" t="inlineStr">
        <is>
          <t>1</t>
        </is>
      </c>
      <c r="R707" s="40" t="inlineStr">
        <is>
          <t>1</t>
        </is>
      </c>
      <c r="S707" s="40" t="inlineStr"/>
      <c r="T707" s="40" t="inlineStr"/>
      <c r="U707" s="40" t="inlineStr"/>
    </row>
    <row r="708">
      <c r="A708" s="38" t="inlineStr">
        <is>
          <t>CASP_PR_707_v1</t>
        </is>
      </c>
      <c r="B708" s="39" t="inlineStr">
        <is>
          <t>Financial Liability: Fair Value Through Other Comprehensive Income (FVOCI)  - Equity Securities Not Reported Elsewhere as Investments, were the holding is less than 10%</t>
        </is>
      </c>
      <c r="C708" s="39" t="inlineStr">
        <is>
          <t>Enter Financial Liability: Fair Value Through Other Comprehensive Income (FVOCI) - Equity Securities Not Reported Elsewhere as Investments, were the holding is less than 10%.</t>
        </is>
      </c>
      <c r="D708" s="39" t="inlineStr">
        <is>
          <t>Current Liabilities</t>
        </is>
      </c>
      <c r="E708" s="39" t="inlineStr">
        <is>
          <t>Prudential</t>
        </is>
      </c>
      <c r="F708" s="39" t="b">
        <v>1</v>
      </c>
      <c r="G708" s="39" t="inlineStr"/>
      <c r="H708" s="39" t="inlineStr">
        <is>
          <t>Always applicable</t>
        </is>
      </c>
      <c r="I708" s="39" t="inlineStr">
        <is>
          <t>Required</t>
        </is>
      </c>
      <c r="J708" s="39" t="inlineStr">
        <is>
          <t>array</t>
        </is>
      </c>
      <c r="K708" s="39" t="inlineStr">
        <is>
          <t>number</t>
        </is>
      </c>
      <c r="L708" s="39" t="inlineStr">
        <is>
          <t>currency</t>
        </is>
      </c>
      <c r="M708" s="39" t="inlineStr"/>
      <c r="N708" s="39" t="inlineStr">
        <is>
          <t>4570.258064516129</t>
        </is>
      </c>
      <c r="O708" s="39" t="inlineStr">
        <is>
          <t>0</t>
        </is>
      </c>
      <c r="P708" s="39" t="inlineStr"/>
      <c r="Q708" s="39" t="inlineStr">
        <is>
          <t>1</t>
        </is>
      </c>
      <c r="R708" s="39" t="inlineStr">
        <is>
          <t>1</t>
        </is>
      </c>
      <c r="S708" s="39" t="inlineStr"/>
      <c r="T708" s="39" t="inlineStr"/>
      <c r="U708" s="39" t="inlineStr"/>
    </row>
    <row r="709">
      <c r="A709" s="26" t="inlineStr">
        <is>
          <t>CASP_PR_708_v1</t>
        </is>
      </c>
      <c r="B709" s="40" t="inlineStr">
        <is>
          <t>Financial Liability: Fair Value Through Other Comprehensive Income (FVOCI)  - Equity Securities Not Reported Elsewhere as Investments, were the holding is less than 10%</t>
        </is>
      </c>
      <c r="C709" s="40" t="inlineStr">
        <is>
          <t>Enter Financial Liability: Fair Value Through Other Comprehensive Income (FVOCI) - Equity Securities Not Reported Elsewhere as Investments, were the holding is less than 10%.</t>
        </is>
      </c>
      <c r="D709" s="40" t="inlineStr">
        <is>
          <t>Current Liabilities</t>
        </is>
      </c>
      <c r="E709" s="40" t="inlineStr">
        <is>
          <t>Prudential</t>
        </is>
      </c>
      <c r="F709" s="40" t="b">
        <v>1</v>
      </c>
      <c r="G709" s="40" t="inlineStr"/>
      <c r="H709" s="40" t="inlineStr">
        <is>
          <t>Always applicable</t>
        </is>
      </c>
      <c r="I709" s="40" t="inlineStr">
        <is>
          <t>Required</t>
        </is>
      </c>
      <c r="J709" s="40" t="inlineStr">
        <is>
          <t>array</t>
        </is>
      </c>
      <c r="K709" s="40" t="inlineStr">
        <is>
          <t>number</t>
        </is>
      </c>
      <c r="L709" s="40" t="inlineStr">
        <is>
          <t>currency</t>
        </is>
      </c>
      <c r="M709" s="40" t="inlineStr"/>
      <c r="N709" s="40" t="inlineStr">
        <is>
          <t>4570.258064516129</t>
        </is>
      </c>
      <c r="O709" s="40" t="inlineStr">
        <is>
          <t>0</t>
        </is>
      </c>
      <c r="P709" s="40" t="inlineStr"/>
      <c r="Q709" s="40" t="inlineStr">
        <is>
          <t>1</t>
        </is>
      </c>
      <c r="R709" s="40" t="inlineStr">
        <is>
          <t>1</t>
        </is>
      </c>
      <c r="S709" s="40" t="inlineStr"/>
      <c r="T709" s="40" t="inlineStr"/>
      <c r="U709" s="40" t="inlineStr"/>
    </row>
    <row r="710">
      <c r="A710" s="38" t="inlineStr">
        <is>
          <t>CASP_PR_709_v1</t>
        </is>
      </c>
      <c r="B710" s="39" t="inlineStr">
        <is>
          <t>Financial Liability: Fair Value Through Other Comprehensive Income (FVOCI)  - Equity Securities Not Reported Elsewhere as Investments, were the holding is less than 10%</t>
        </is>
      </c>
      <c r="C710" s="39" t="inlineStr">
        <is>
          <t>Enter Financial Liability: Fair Value Through Other Comprehensive Income (FVOCI) - Equity Securities Not Reported Elsewhere as Investments, were the holding is less than 10%.</t>
        </is>
      </c>
      <c r="D710" s="39" t="inlineStr">
        <is>
          <t>Current Liabilities</t>
        </is>
      </c>
      <c r="E710" s="39" t="inlineStr">
        <is>
          <t>Prudential</t>
        </is>
      </c>
      <c r="F710" s="39" t="b">
        <v>1</v>
      </c>
      <c r="G710" s="39" t="inlineStr"/>
      <c r="H710" s="39" t="inlineStr">
        <is>
          <t>Always applicable</t>
        </is>
      </c>
      <c r="I710" s="39" t="inlineStr">
        <is>
          <t>Required</t>
        </is>
      </c>
      <c r="J710" s="39" t="inlineStr">
        <is>
          <t>array</t>
        </is>
      </c>
      <c r="K710" s="39" t="inlineStr">
        <is>
          <t>number</t>
        </is>
      </c>
      <c r="L710" s="39" t="inlineStr">
        <is>
          <t>currency</t>
        </is>
      </c>
      <c r="M710" s="39" t="inlineStr"/>
      <c r="N710" s="39" t="inlineStr">
        <is>
          <t>4570.258064516129</t>
        </is>
      </c>
      <c r="O710" s="39" t="inlineStr">
        <is>
          <t>0</t>
        </is>
      </c>
      <c r="P710" s="39" t="inlineStr"/>
      <c r="Q710" s="39" t="inlineStr">
        <is>
          <t>1</t>
        </is>
      </c>
      <c r="R710" s="39" t="inlineStr">
        <is>
          <t>1</t>
        </is>
      </c>
      <c r="S710" s="39" t="inlineStr"/>
      <c r="T710" s="39" t="inlineStr"/>
      <c r="U710" s="39" t="inlineStr"/>
    </row>
    <row r="711">
      <c r="A711" s="26" t="inlineStr">
        <is>
          <t>CASP_PR_710_v1</t>
        </is>
      </c>
      <c r="B711" s="40" t="inlineStr">
        <is>
          <t>Financial Liability: Fair Value Through Other Comprehensive Income (FVOCI)  - Debt Securities Not Reported Elsewhere as Investments</t>
        </is>
      </c>
      <c r="C711" s="40" t="inlineStr">
        <is>
          <t>Enter Financial Liability: Fair Value Through Other Comprehensive Income (FVOCI) - Debt Securities Not Reported Elsewhere as Investments.</t>
        </is>
      </c>
      <c r="D711" s="40" t="inlineStr">
        <is>
          <t>Current Liabilities</t>
        </is>
      </c>
      <c r="E711" s="40" t="inlineStr">
        <is>
          <t>Prudential</t>
        </is>
      </c>
      <c r="F711" s="40" t="b">
        <v>1</v>
      </c>
      <c r="G711" s="40" t="inlineStr"/>
      <c r="H711" s="40" t="inlineStr">
        <is>
          <t>Always applicable</t>
        </is>
      </c>
      <c r="I711" s="40" t="inlineStr">
        <is>
          <t>Required</t>
        </is>
      </c>
      <c r="J711" s="40" t="inlineStr">
        <is>
          <t>array</t>
        </is>
      </c>
      <c r="K711" s="40" t="inlineStr">
        <is>
          <t>number</t>
        </is>
      </c>
      <c r="L711" s="40" t="inlineStr">
        <is>
          <t>currency</t>
        </is>
      </c>
      <c r="M711" s="40" t="inlineStr"/>
      <c r="N711" s="40" t="inlineStr">
        <is>
          <t>4570.258064516129</t>
        </is>
      </c>
      <c r="O711" s="40" t="inlineStr">
        <is>
          <t>0</t>
        </is>
      </c>
      <c r="P711" s="40" t="inlineStr"/>
      <c r="Q711" s="40" t="inlineStr">
        <is>
          <t>1</t>
        </is>
      </c>
      <c r="R711" s="40" t="inlineStr">
        <is>
          <t>1</t>
        </is>
      </c>
      <c r="S711" s="40" t="inlineStr"/>
      <c r="T711" s="40" t="inlineStr"/>
      <c r="U711" s="40" t="inlineStr"/>
    </row>
    <row r="712">
      <c r="A712" s="38" t="inlineStr">
        <is>
          <t>CASP_PR_711_v1</t>
        </is>
      </c>
      <c r="B712" s="39" t="inlineStr">
        <is>
          <t>Financial Liability: Fair Value Through Other Comprehensive Income (FVOCI)  - Debt Securities Not Reported Elsewhere as Investments</t>
        </is>
      </c>
      <c r="C712" s="39" t="inlineStr">
        <is>
          <t>Enter Financial Liability: Fair Value Through Other Comprehensive Income (FVOCI) - Debt Securities Not Reported Elsewhere as Investments.</t>
        </is>
      </c>
      <c r="D712" s="39" t="inlineStr">
        <is>
          <t>Current Liabilities</t>
        </is>
      </c>
      <c r="E712" s="39" t="inlineStr">
        <is>
          <t>Prudential</t>
        </is>
      </c>
      <c r="F712" s="39" t="b">
        <v>1</v>
      </c>
      <c r="G712" s="39" t="inlineStr"/>
      <c r="H712" s="39" t="inlineStr">
        <is>
          <t>Always applicable</t>
        </is>
      </c>
      <c r="I712" s="39" t="inlineStr">
        <is>
          <t>Required</t>
        </is>
      </c>
      <c r="J712" s="39" t="inlineStr">
        <is>
          <t>array</t>
        </is>
      </c>
      <c r="K712" s="39" t="inlineStr">
        <is>
          <t>number</t>
        </is>
      </c>
      <c r="L712" s="39" t="inlineStr">
        <is>
          <t>currency</t>
        </is>
      </c>
      <c r="M712" s="39" t="inlineStr"/>
      <c r="N712" s="39" t="inlineStr">
        <is>
          <t>4570.258064516129</t>
        </is>
      </c>
      <c r="O712" s="39" t="inlineStr">
        <is>
          <t>0</t>
        </is>
      </c>
      <c r="P712" s="39" t="inlineStr"/>
      <c r="Q712" s="39" t="inlineStr">
        <is>
          <t>1</t>
        </is>
      </c>
      <c r="R712" s="39" t="inlineStr">
        <is>
          <t>1</t>
        </is>
      </c>
      <c r="S712" s="39" t="inlineStr"/>
      <c r="T712" s="39" t="inlineStr"/>
      <c r="U712" s="39" t="inlineStr"/>
    </row>
    <row r="713">
      <c r="A713" s="26" t="inlineStr">
        <is>
          <t>CASP_PR_712_v1</t>
        </is>
      </c>
      <c r="B713" s="40" t="inlineStr">
        <is>
          <t>Financial Liability: Fair Value Through Other Comprehensive Income (FVOCI)  - Debt Securities Not Reported Elsewhere as Investments</t>
        </is>
      </c>
      <c r="C713" s="40" t="inlineStr">
        <is>
          <t>Enter Financial Liability: Fair Value Through Other Comprehensive Income (FVOCI) - Debt Securities Not Reported Elsewhere as Investments.</t>
        </is>
      </c>
      <c r="D713" s="40" t="inlineStr">
        <is>
          <t>Current Liabilities</t>
        </is>
      </c>
      <c r="E713" s="40" t="inlineStr">
        <is>
          <t>Prudential</t>
        </is>
      </c>
      <c r="F713" s="40" t="b">
        <v>1</v>
      </c>
      <c r="G713" s="40" t="inlineStr"/>
      <c r="H713" s="40" t="inlineStr">
        <is>
          <t>Always applicable</t>
        </is>
      </c>
      <c r="I713" s="40" t="inlineStr">
        <is>
          <t>Required</t>
        </is>
      </c>
      <c r="J713" s="40" t="inlineStr">
        <is>
          <t>array</t>
        </is>
      </c>
      <c r="K713" s="40" t="inlineStr">
        <is>
          <t>number</t>
        </is>
      </c>
      <c r="L713" s="40" t="inlineStr">
        <is>
          <t>currency</t>
        </is>
      </c>
      <c r="M713" s="40" t="inlineStr"/>
      <c r="N713" s="40" t="inlineStr">
        <is>
          <t>4570.258064516129</t>
        </is>
      </c>
      <c r="O713" s="40" t="inlineStr">
        <is>
          <t>0</t>
        </is>
      </c>
      <c r="P713" s="40" t="inlineStr"/>
      <c r="Q713" s="40" t="inlineStr">
        <is>
          <t>1</t>
        </is>
      </c>
      <c r="R713" s="40" t="inlineStr">
        <is>
          <t>1</t>
        </is>
      </c>
      <c r="S713" s="40" t="inlineStr"/>
      <c r="T713" s="40" t="inlineStr"/>
      <c r="U713" s="40" t="inlineStr"/>
    </row>
    <row r="714">
      <c r="A714" s="38" t="inlineStr">
        <is>
          <t>CASP_PR_713_v1</t>
        </is>
      </c>
      <c r="B714" s="39" t="inlineStr">
        <is>
          <t>Financial Liability: Fair Value Through Other Comprehensive Income (FVOCI)  - Financial Derivatives Not Reported Elsewhere as Investments</t>
        </is>
      </c>
      <c r="C714" s="39" t="inlineStr">
        <is>
          <t>Enter Financial Liability: Fair Value Through Other Comprehensive Income (FVOCI) - Financial Derivatives Not Reported Elsewhere as Investments.</t>
        </is>
      </c>
      <c r="D714" s="39" t="inlineStr">
        <is>
          <t>Current Liabilities</t>
        </is>
      </c>
      <c r="E714" s="39" t="inlineStr">
        <is>
          <t>Prudential</t>
        </is>
      </c>
      <c r="F714" s="39" t="b">
        <v>1</v>
      </c>
      <c r="G714" s="39" t="inlineStr"/>
      <c r="H714" s="39" t="inlineStr">
        <is>
          <t>Always applicable</t>
        </is>
      </c>
      <c r="I714" s="39" t="inlineStr">
        <is>
          <t>Required</t>
        </is>
      </c>
      <c r="J714" s="39" t="inlineStr">
        <is>
          <t>array</t>
        </is>
      </c>
      <c r="K714" s="39" t="inlineStr">
        <is>
          <t>number</t>
        </is>
      </c>
      <c r="L714" s="39" t="inlineStr">
        <is>
          <t>currency</t>
        </is>
      </c>
      <c r="M714" s="39" t="inlineStr"/>
      <c r="N714" s="39" t="inlineStr">
        <is>
          <t>4570.258064516129</t>
        </is>
      </c>
      <c r="O714" s="39" t="inlineStr">
        <is>
          <t>0</t>
        </is>
      </c>
      <c r="P714" s="39" t="inlineStr"/>
      <c r="Q714" s="39" t="inlineStr">
        <is>
          <t>1</t>
        </is>
      </c>
      <c r="R714" s="39" t="inlineStr">
        <is>
          <t>1</t>
        </is>
      </c>
      <c r="S714" s="39" t="inlineStr"/>
      <c r="T714" s="39" t="inlineStr"/>
      <c r="U714" s="39" t="inlineStr"/>
    </row>
    <row r="715">
      <c r="A715" s="26" t="inlineStr">
        <is>
          <t>CASP_PR_714_v1</t>
        </is>
      </c>
      <c r="B715" s="40" t="inlineStr">
        <is>
          <t>Financial Liability: Fair Value Through Other Comprehensive Income (FVOCI)  - Financial Derivatives Not Reported Elsewhere as Investments</t>
        </is>
      </c>
      <c r="C715" s="40" t="inlineStr">
        <is>
          <t>Enter Financial Liability: Fair Value Through Other Comprehensive Income (FVOCI) - Financial Derivatives Not Reported Elsewhere as Investments.</t>
        </is>
      </c>
      <c r="D715" s="40" t="inlineStr">
        <is>
          <t>Current Liabilities</t>
        </is>
      </c>
      <c r="E715" s="40" t="inlineStr">
        <is>
          <t>Prudential</t>
        </is>
      </c>
      <c r="F715" s="40" t="b">
        <v>1</v>
      </c>
      <c r="G715" s="40" t="inlineStr"/>
      <c r="H715" s="40" t="inlineStr">
        <is>
          <t>Always applicable</t>
        </is>
      </c>
      <c r="I715" s="40" t="inlineStr">
        <is>
          <t>Required</t>
        </is>
      </c>
      <c r="J715" s="40" t="inlineStr">
        <is>
          <t>array</t>
        </is>
      </c>
      <c r="K715" s="40" t="inlineStr">
        <is>
          <t>number</t>
        </is>
      </c>
      <c r="L715" s="40" t="inlineStr">
        <is>
          <t>currency</t>
        </is>
      </c>
      <c r="M715" s="40" t="inlineStr"/>
      <c r="N715" s="40" t="inlineStr">
        <is>
          <t>4570.258064516129</t>
        </is>
      </c>
      <c r="O715" s="40" t="inlineStr">
        <is>
          <t>0</t>
        </is>
      </c>
      <c r="P715" s="40" t="inlineStr"/>
      <c r="Q715" s="40" t="inlineStr">
        <is>
          <t>1</t>
        </is>
      </c>
      <c r="R715" s="40" t="inlineStr">
        <is>
          <t>1</t>
        </is>
      </c>
      <c r="S715" s="40" t="inlineStr"/>
      <c r="T715" s="40" t="inlineStr"/>
      <c r="U715" s="40" t="inlineStr"/>
    </row>
    <row r="716">
      <c r="A716" s="38" t="inlineStr">
        <is>
          <t>CASP_PR_715_v1</t>
        </is>
      </c>
      <c r="B716" s="39" t="inlineStr">
        <is>
          <t>Financial Liability: Fair Value Through Other Comprehensive Income (FVOCI)  - Financial Derivatives Not Reported Elsewhere as Investments</t>
        </is>
      </c>
      <c r="C716" s="39" t="inlineStr">
        <is>
          <t>Enter Financial Liability: Fair Value Through Other Comprehensive Income (FVOCI) - Financial Derivatives Not Reported Elsewhere as Investments.</t>
        </is>
      </c>
      <c r="D716" s="39" t="inlineStr">
        <is>
          <t>Current Liabilities</t>
        </is>
      </c>
      <c r="E716" s="39" t="inlineStr">
        <is>
          <t>Prudential</t>
        </is>
      </c>
      <c r="F716" s="39" t="b">
        <v>1</v>
      </c>
      <c r="G716" s="39" t="inlineStr"/>
      <c r="H716" s="39" t="inlineStr">
        <is>
          <t>Always applicable</t>
        </is>
      </c>
      <c r="I716" s="39" t="inlineStr">
        <is>
          <t>Required</t>
        </is>
      </c>
      <c r="J716" s="39" t="inlineStr">
        <is>
          <t>array</t>
        </is>
      </c>
      <c r="K716" s="39" t="inlineStr">
        <is>
          <t>number</t>
        </is>
      </c>
      <c r="L716" s="39" t="inlineStr">
        <is>
          <t>currency</t>
        </is>
      </c>
      <c r="M716" s="39" t="inlineStr"/>
      <c r="N716" s="39" t="inlineStr">
        <is>
          <t>4570.258064516129</t>
        </is>
      </c>
      <c r="O716" s="39" t="inlineStr">
        <is>
          <t>0</t>
        </is>
      </c>
      <c r="P716" s="39" t="inlineStr"/>
      <c r="Q716" s="39" t="inlineStr">
        <is>
          <t>1</t>
        </is>
      </c>
      <c r="R716" s="39" t="inlineStr">
        <is>
          <t>1</t>
        </is>
      </c>
      <c r="S716" s="39" t="inlineStr"/>
      <c r="T716" s="39" t="inlineStr"/>
      <c r="U716" s="39" t="inlineStr"/>
    </row>
    <row r="717">
      <c r="A717" s="26" t="inlineStr">
        <is>
          <t>CASP_PR_716_v1</t>
        </is>
      </c>
      <c r="B717" s="40" t="inlineStr">
        <is>
          <t>Financial Liability: Fair Value Through Other Comprehensive Income (FVOCI)  - Other Financial Assets Not Reported Elsewhere as Investments</t>
        </is>
      </c>
      <c r="C717" s="40" t="inlineStr">
        <is>
          <t>Enter Financial Liability: Fair Value Through Other Comprehensive Income (FVOCI) - Other Financial Assets Not Reported Elsewhere as Investments.</t>
        </is>
      </c>
      <c r="D717" s="40" t="inlineStr">
        <is>
          <t>Current Liabilities</t>
        </is>
      </c>
      <c r="E717" s="40" t="inlineStr">
        <is>
          <t>Prudential</t>
        </is>
      </c>
      <c r="F717" s="40" t="b">
        <v>1</v>
      </c>
      <c r="G717" s="40" t="inlineStr"/>
      <c r="H717" s="40" t="inlineStr">
        <is>
          <t>Always applicable</t>
        </is>
      </c>
      <c r="I717" s="40" t="inlineStr">
        <is>
          <t>Required</t>
        </is>
      </c>
      <c r="J717" s="40" t="inlineStr">
        <is>
          <t>array</t>
        </is>
      </c>
      <c r="K717" s="40" t="inlineStr">
        <is>
          <t>number</t>
        </is>
      </c>
      <c r="L717" s="40" t="inlineStr">
        <is>
          <t>currency</t>
        </is>
      </c>
      <c r="M717" s="40" t="inlineStr"/>
      <c r="N717" s="40" t="inlineStr">
        <is>
          <t>4570.258064516129</t>
        </is>
      </c>
      <c r="O717" s="40" t="inlineStr">
        <is>
          <t>0</t>
        </is>
      </c>
      <c r="P717" s="40" t="inlineStr"/>
      <c r="Q717" s="40" t="inlineStr">
        <is>
          <t>1</t>
        </is>
      </c>
      <c r="R717" s="40" t="inlineStr">
        <is>
          <t>1</t>
        </is>
      </c>
      <c r="S717" s="40" t="inlineStr"/>
      <c r="T717" s="40" t="inlineStr"/>
      <c r="U717" s="40" t="inlineStr"/>
    </row>
    <row r="718">
      <c r="A718" s="38" t="inlineStr">
        <is>
          <t>CASP_PR_717_v1</t>
        </is>
      </c>
      <c r="B718" s="39" t="inlineStr">
        <is>
          <t>Financial Liability: Fair Value Through Other Comprehensive Income (FVOCI)  - Other Financial Assets Not Reported Elsewhere as Investments</t>
        </is>
      </c>
      <c r="C718" s="39" t="inlineStr">
        <is>
          <t>Enter Financial Liability: Fair Value Through Other Comprehensive Income (FVOCI) - Other Financial Assets Not Reported Elsewhere as Investments.</t>
        </is>
      </c>
      <c r="D718" s="39" t="inlineStr">
        <is>
          <t>Current Liabilities</t>
        </is>
      </c>
      <c r="E718" s="39" t="inlineStr">
        <is>
          <t>Prudential</t>
        </is>
      </c>
      <c r="F718" s="39" t="b">
        <v>1</v>
      </c>
      <c r="G718" s="39" t="inlineStr"/>
      <c r="H718" s="39" t="inlineStr">
        <is>
          <t>Always applicable</t>
        </is>
      </c>
      <c r="I718" s="39" t="inlineStr">
        <is>
          <t>Required</t>
        </is>
      </c>
      <c r="J718" s="39" t="inlineStr">
        <is>
          <t>array</t>
        </is>
      </c>
      <c r="K718" s="39" t="inlineStr">
        <is>
          <t>number</t>
        </is>
      </c>
      <c r="L718" s="39" t="inlineStr">
        <is>
          <t>currency</t>
        </is>
      </c>
      <c r="M718" s="39" t="inlineStr"/>
      <c r="N718" s="39" t="inlineStr">
        <is>
          <t>4570.258064516129</t>
        </is>
      </c>
      <c r="O718" s="39" t="inlineStr">
        <is>
          <t>0</t>
        </is>
      </c>
      <c r="P718" s="39" t="inlineStr"/>
      <c r="Q718" s="39" t="inlineStr">
        <is>
          <t>1</t>
        </is>
      </c>
      <c r="R718" s="39" t="inlineStr">
        <is>
          <t>1</t>
        </is>
      </c>
      <c r="S718" s="39" t="inlineStr"/>
      <c r="T718" s="39" t="inlineStr"/>
      <c r="U718" s="39" t="inlineStr"/>
    </row>
    <row r="719">
      <c r="A719" s="26" t="inlineStr">
        <is>
          <t>CASP_PR_718_v1</t>
        </is>
      </c>
      <c r="B719" s="40" t="inlineStr">
        <is>
          <t>Financial Liability: Fair Value Through Other Comprehensive Income (FVOCI)  - Other Financial Assets Not Reported Elsewhere as Investments</t>
        </is>
      </c>
      <c r="C719" s="40" t="inlineStr">
        <is>
          <t>Enter Financial Liability: Fair Value Through Other Comprehensive Income (FVOCI) - Other Financial Assets Not Reported Elsewhere as Investments.</t>
        </is>
      </c>
      <c r="D719" s="40" t="inlineStr">
        <is>
          <t>Current Liabilities</t>
        </is>
      </c>
      <c r="E719" s="40" t="inlineStr">
        <is>
          <t>Prudential</t>
        </is>
      </c>
      <c r="F719" s="40" t="b">
        <v>1</v>
      </c>
      <c r="G719" s="40" t="inlineStr"/>
      <c r="H719" s="40" t="inlineStr">
        <is>
          <t>Always applicable</t>
        </is>
      </c>
      <c r="I719" s="40" t="inlineStr">
        <is>
          <t>Required</t>
        </is>
      </c>
      <c r="J719" s="40" t="inlineStr">
        <is>
          <t>array</t>
        </is>
      </c>
      <c r="K719" s="40" t="inlineStr">
        <is>
          <t>number</t>
        </is>
      </c>
      <c r="L719" s="40" t="inlineStr">
        <is>
          <t>currency</t>
        </is>
      </c>
      <c r="M719" s="40" t="inlineStr"/>
      <c r="N719" s="40" t="inlineStr">
        <is>
          <t>4570.258064516129</t>
        </is>
      </c>
      <c r="O719" s="40" t="inlineStr">
        <is>
          <t>0</t>
        </is>
      </c>
      <c r="P719" s="40" t="inlineStr"/>
      <c r="Q719" s="40" t="inlineStr">
        <is>
          <t>1</t>
        </is>
      </c>
      <c r="R719" s="40" t="inlineStr">
        <is>
          <t>1</t>
        </is>
      </c>
      <c r="S719" s="40" t="inlineStr"/>
      <c r="T719" s="40" t="inlineStr"/>
      <c r="U719" s="40" t="inlineStr"/>
    </row>
    <row r="720">
      <c r="A720" s="38" t="inlineStr">
        <is>
          <t>CASP_PR_719_v1</t>
        </is>
      </c>
      <c r="B720" s="39" t="inlineStr">
        <is>
          <t>Debt Securities</t>
        </is>
      </c>
      <c r="C720" s="39" t="inlineStr">
        <is>
          <t>Enter Debt Securities in Malta</t>
        </is>
      </c>
      <c r="D720" s="39" t="inlineStr">
        <is>
          <t>Current Liabilities</t>
        </is>
      </c>
      <c r="E720" s="39" t="inlineStr">
        <is>
          <t>Prudential</t>
        </is>
      </c>
      <c r="F720" s="39" t="b">
        <v>1</v>
      </c>
      <c r="G720" s="39" t="inlineStr"/>
      <c r="H720" s="39" t="inlineStr">
        <is>
          <t>Always applicable</t>
        </is>
      </c>
      <c r="I720" s="39" t="inlineStr">
        <is>
          <t>Required</t>
        </is>
      </c>
      <c r="J720" s="39" t="inlineStr">
        <is>
          <t>array</t>
        </is>
      </c>
      <c r="K720" s="39" t="inlineStr">
        <is>
          <t>number</t>
        </is>
      </c>
      <c r="L720" s="39" t="inlineStr">
        <is>
          <t>currency</t>
        </is>
      </c>
      <c r="M720" s="39" t="inlineStr"/>
      <c r="N720" s="39" t="inlineStr">
        <is>
          <t>7844.580645161291</t>
        </is>
      </c>
      <c r="O720" s="39" t="inlineStr">
        <is>
          <t>0</t>
        </is>
      </c>
      <c r="P720" s="39" t="inlineStr"/>
      <c r="Q720" s="39" t="inlineStr">
        <is>
          <t>1</t>
        </is>
      </c>
      <c r="R720" s="39" t="inlineStr">
        <is>
          <t>1</t>
        </is>
      </c>
      <c r="S720" s="39" t="inlineStr"/>
      <c r="T720" s="39" t="inlineStr"/>
      <c r="U720" s="39" t="inlineStr"/>
    </row>
    <row r="721">
      <c r="A721" s="26" t="inlineStr">
        <is>
          <t>CASP_PR_720_v1</t>
        </is>
      </c>
      <c r="B721" s="40" t="inlineStr">
        <is>
          <t>Debt Securities</t>
        </is>
      </c>
      <c r="C721" s="40" t="inlineStr">
        <is>
          <t>Enter Debt Securities in EU/EEA</t>
        </is>
      </c>
      <c r="D721" s="40" t="inlineStr">
        <is>
          <t>Current Liabilities</t>
        </is>
      </c>
      <c r="E721" s="40" t="inlineStr">
        <is>
          <t>Prudential</t>
        </is>
      </c>
      <c r="F721" s="40" t="b">
        <v>1</v>
      </c>
      <c r="G721" s="40" t="inlineStr"/>
      <c r="H721" s="40" t="inlineStr">
        <is>
          <t>Always applicable</t>
        </is>
      </c>
      <c r="I721" s="40" t="inlineStr">
        <is>
          <t>Required</t>
        </is>
      </c>
      <c r="J721" s="40" t="inlineStr">
        <is>
          <t>array</t>
        </is>
      </c>
      <c r="K721" s="40" t="inlineStr">
        <is>
          <t>number</t>
        </is>
      </c>
      <c r="L721" s="40" t="inlineStr">
        <is>
          <t>currency</t>
        </is>
      </c>
      <c r="M721" s="40" t="inlineStr"/>
      <c r="N721" s="40" t="inlineStr">
        <is>
          <t>8112.903225806452</t>
        </is>
      </c>
      <c r="O721" s="40" t="inlineStr">
        <is>
          <t>0</t>
        </is>
      </c>
      <c r="P721" s="40" t="inlineStr"/>
      <c r="Q721" s="40" t="inlineStr">
        <is>
          <t>1</t>
        </is>
      </c>
      <c r="R721" s="40" t="inlineStr">
        <is>
          <t>1</t>
        </is>
      </c>
      <c r="S721" s="40" t="inlineStr"/>
      <c r="T721" s="40" t="inlineStr"/>
      <c r="U721" s="40" t="inlineStr"/>
    </row>
    <row r="722">
      <c r="A722" s="38" t="inlineStr">
        <is>
          <t>CASP_PR_721_v1</t>
        </is>
      </c>
      <c r="B722" s="39" t="inlineStr">
        <is>
          <t>Debt Securities</t>
        </is>
      </c>
      <c r="C722" s="39" t="inlineStr">
        <is>
          <t>Enter Debt Securities in RoW</t>
        </is>
      </c>
      <c r="D722" s="39" t="inlineStr">
        <is>
          <t>Current Liabilities</t>
        </is>
      </c>
      <c r="E722" s="39" t="inlineStr">
        <is>
          <t>Prudential</t>
        </is>
      </c>
      <c r="F722" s="39" t="b">
        <v>1</v>
      </c>
      <c r="G722" s="39" t="inlineStr"/>
      <c r="H722" s="39" t="inlineStr">
        <is>
          <t>Always applicable</t>
        </is>
      </c>
      <c r="I722" s="39" t="inlineStr">
        <is>
          <t>Required</t>
        </is>
      </c>
      <c r="J722" s="39" t="inlineStr">
        <is>
          <t>array</t>
        </is>
      </c>
      <c r="K722" s="39" t="inlineStr">
        <is>
          <t>number</t>
        </is>
      </c>
      <c r="L722" s="39" t="inlineStr">
        <is>
          <t>currency</t>
        </is>
      </c>
      <c r="M722" s="39" t="inlineStr"/>
      <c r="N722" s="39" t="inlineStr">
        <is>
          <t>2598.2258064516127</t>
        </is>
      </c>
      <c r="O722" s="39" t="inlineStr">
        <is>
          <t>0</t>
        </is>
      </c>
      <c r="P722" s="39" t="inlineStr"/>
      <c r="Q722" s="39" t="inlineStr">
        <is>
          <t>1</t>
        </is>
      </c>
      <c r="R722" s="39" t="inlineStr">
        <is>
          <t>1</t>
        </is>
      </c>
      <c r="S722" s="39" t="inlineStr"/>
      <c r="T722" s="39" t="inlineStr"/>
      <c r="U722" s="39" t="inlineStr"/>
    </row>
    <row r="723">
      <c r="A723" s="26" t="inlineStr">
        <is>
          <t>CASP_PR_722_v1</t>
        </is>
      </c>
      <c r="B723" s="40" t="inlineStr">
        <is>
          <t>Financial Derivatives</t>
        </is>
      </c>
      <c r="C723" s="40" t="inlineStr">
        <is>
          <t>Enter Financial Derivatives in Malta</t>
        </is>
      </c>
      <c r="D723" s="40" t="inlineStr">
        <is>
          <t>Current Liabilities</t>
        </is>
      </c>
      <c r="E723" s="40" t="inlineStr">
        <is>
          <t>Prudential</t>
        </is>
      </c>
      <c r="F723" s="40" t="b">
        <v>1</v>
      </c>
      <c r="G723" s="40" t="inlineStr"/>
      <c r="H723" s="40" t="inlineStr">
        <is>
          <t>Always applicable</t>
        </is>
      </c>
      <c r="I723" s="40" t="inlineStr">
        <is>
          <t>Required</t>
        </is>
      </c>
      <c r="J723" s="40" t="inlineStr">
        <is>
          <t>array</t>
        </is>
      </c>
      <c r="K723" s="40" t="inlineStr">
        <is>
          <t>number</t>
        </is>
      </c>
      <c r="L723" s="40" t="inlineStr">
        <is>
          <t>currency</t>
        </is>
      </c>
      <c r="M723" s="40" t="inlineStr"/>
      <c r="N723" s="40" t="inlineStr">
        <is>
          <t>8769.548387096775</t>
        </is>
      </c>
      <c r="O723" s="40" t="inlineStr">
        <is>
          <t>0</t>
        </is>
      </c>
      <c r="P723" s="40" t="inlineStr"/>
      <c r="Q723" s="40" t="inlineStr">
        <is>
          <t>1</t>
        </is>
      </c>
      <c r="R723" s="40" t="inlineStr">
        <is>
          <t>1</t>
        </is>
      </c>
      <c r="S723" s="40" t="inlineStr"/>
      <c r="T723" s="40" t="inlineStr"/>
      <c r="U723" s="40" t="inlineStr"/>
    </row>
    <row r="724">
      <c r="A724" s="38" t="inlineStr">
        <is>
          <t>CASP_PR_723_v1</t>
        </is>
      </c>
      <c r="B724" s="39" t="inlineStr">
        <is>
          <t>Financial Derivatives</t>
        </is>
      </c>
      <c r="C724" s="39" t="inlineStr">
        <is>
          <t>Enter Financial Derivatives in EU/EEA</t>
        </is>
      </c>
      <c r="D724" s="39" t="inlineStr">
        <is>
          <t>Current Liabilities</t>
        </is>
      </c>
      <c r="E724" s="39" t="inlineStr">
        <is>
          <t>Prudential</t>
        </is>
      </c>
      <c r="F724" s="39" t="b">
        <v>1</v>
      </c>
      <c r="G724" s="39" t="inlineStr"/>
      <c r="H724" s="39" t="inlineStr">
        <is>
          <t>Always applicable</t>
        </is>
      </c>
      <c r="I724" s="39" t="inlineStr">
        <is>
          <t>Required</t>
        </is>
      </c>
      <c r="J724" s="39" t="inlineStr">
        <is>
          <t>array</t>
        </is>
      </c>
      <c r="K724" s="39" t="inlineStr">
        <is>
          <t>number</t>
        </is>
      </c>
      <c r="L724" s="39" t="inlineStr">
        <is>
          <t>currency</t>
        </is>
      </c>
      <c r="M724" s="39" t="inlineStr"/>
      <c r="N724" s="39" t="inlineStr">
        <is>
          <t>8464.870967741936</t>
        </is>
      </c>
      <c r="O724" s="39" t="inlineStr">
        <is>
          <t>0</t>
        </is>
      </c>
      <c r="P724" s="39" t="inlineStr"/>
      <c r="Q724" s="39" t="inlineStr">
        <is>
          <t>1</t>
        </is>
      </c>
      <c r="R724" s="39" t="inlineStr">
        <is>
          <t>1</t>
        </is>
      </c>
      <c r="S724" s="39" t="inlineStr"/>
      <c r="T724" s="39" t="inlineStr"/>
      <c r="U724" s="39" t="inlineStr"/>
    </row>
    <row r="725">
      <c r="A725" s="26" t="inlineStr">
        <is>
          <t>CASP_PR_724_v1</t>
        </is>
      </c>
      <c r="B725" s="40" t="inlineStr">
        <is>
          <t>Financial Derivatives</t>
        </is>
      </c>
      <c r="C725" s="40" t="inlineStr">
        <is>
          <t>Enter Financial Derivatives in RoW</t>
        </is>
      </c>
      <c r="D725" s="40" t="inlineStr">
        <is>
          <t>Current Liabilities</t>
        </is>
      </c>
      <c r="E725" s="40" t="inlineStr">
        <is>
          <t>Prudential</t>
        </is>
      </c>
      <c r="F725" s="40" t="b">
        <v>1</v>
      </c>
      <c r="G725" s="40" t="inlineStr"/>
      <c r="H725" s="40" t="inlineStr">
        <is>
          <t>Always applicable</t>
        </is>
      </c>
      <c r="I725" s="40" t="inlineStr">
        <is>
          <t>Required</t>
        </is>
      </c>
      <c r="J725" s="40" t="inlineStr">
        <is>
          <t>array</t>
        </is>
      </c>
      <c r="K725" s="40" t="inlineStr">
        <is>
          <t>number</t>
        </is>
      </c>
      <c r="L725" s="40" t="inlineStr">
        <is>
          <t>currency</t>
        </is>
      </c>
      <c r="M725" s="40" t="inlineStr"/>
      <c r="N725" s="40" t="inlineStr">
        <is>
          <t>1420.1935483870968</t>
        </is>
      </c>
      <c r="O725" s="40" t="inlineStr">
        <is>
          <t>0</t>
        </is>
      </c>
      <c r="P725" s="40" t="inlineStr"/>
      <c r="Q725" s="40" t="inlineStr">
        <is>
          <t>1</t>
        </is>
      </c>
      <c r="R725" s="40" t="inlineStr">
        <is>
          <t>1</t>
        </is>
      </c>
      <c r="S725" s="40" t="inlineStr"/>
      <c r="T725" s="40" t="inlineStr"/>
      <c r="U725" s="40" t="inlineStr"/>
    </row>
    <row r="726">
      <c r="A726" s="38" t="inlineStr">
        <is>
          <t>CASP_PR_725_v1</t>
        </is>
      </c>
      <c r="B726" s="39" t="inlineStr">
        <is>
          <t>Other Financial Liabilities</t>
        </is>
      </c>
      <c r="C726" s="39" t="inlineStr">
        <is>
          <t>Enter Other Financial Liabilities in Malta</t>
        </is>
      </c>
      <c r="D726" s="39" t="inlineStr">
        <is>
          <t>Current Liabilities</t>
        </is>
      </c>
      <c r="E726" s="39" t="inlineStr">
        <is>
          <t>Prudential</t>
        </is>
      </c>
      <c r="F726" s="39" t="b">
        <v>1</v>
      </c>
      <c r="G726" s="39" t="inlineStr"/>
      <c r="H726" s="39" t="inlineStr">
        <is>
          <t>Always applicable</t>
        </is>
      </c>
      <c r="I726" s="39" t="inlineStr">
        <is>
          <t>Required</t>
        </is>
      </c>
      <c r="J726" s="39" t="inlineStr">
        <is>
          <t>array</t>
        </is>
      </c>
      <c r="K726" s="39" t="inlineStr">
        <is>
          <t>number</t>
        </is>
      </c>
      <c r="L726" s="39" t="inlineStr">
        <is>
          <t>currency</t>
        </is>
      </c>
      <c r="M726" s="39" t="inlineStr"/>
      <c r="N726" s="39" t="inlineStr">
        <is>
          <t>3025.516129032258</t>
        </is>
      </c>
      <c r="O726" s="39" t="inlineStr">
        <is>
          <t>0</t>
        </is>
      </c>
      <c r="P726" s="39" t="inlineStr"/>
      <c r="Q726" s="39" t="inlineStr">
        <is>
          <t>1</t>
        </is>
      </c>
      <c r="R726" s="39" t="inlineStr">
        <is>
          <t>1</t>
        </is>
      </c>
      <c r="S726" s="39" t="inlineStr"/>
      <c r="T726" s="39" t="inlineStr"/>
      <c r="U726" s="39" t="inlineStr"/>
    </row>
    <row r="727">
      <c r="A727" s="26" t="inlineStr">
        <is>
          <t>CASP_PR_726_v1</t>
        </is>
      </c>
      <c r="B727" s="40" t="inlineStr">
        <is>
          <t>Other Financial Liabilities</t>
        </is>
      </c>
      <c r="C727" s="40" t="inlineStr">
        <is>
          <t>Enter Other Financial Liabilities in EU/EEA</t>
        </is>
      </c>
      <c r="D727" s="40" t="inlineStr">
        <is>
          <t>Current Liabilities</t>
        </is>
      </c>
      <c r="E727" s="40" t="inlineStr">
        <is>
          <t>Prudential</t>
        </is>
      </c>
      <c r="F727" s="40" t="b">
        <v>1</v>
      </c>
      <c r="G727" s="40" t="inlineStr"/>
      <c r="H727" s="40" t="inlineStr">
        <is>
          <t>Always applicable</t>
        </is>
      </c>
      <c r="I727" s="40" t="inlineStr">
        <is>
          <t>Required</t>
        </is>
      </c>
      <c r="J727" s="40" t="inlineStr">
        <is>
          <t>array</t>
        </is>
      </c>
      <c r="K727" s="40" t="inlineStr">
        <is>
          <t>number</t>
        </is>
      </c>
      <c r="L727" s="40" t="inlineStr">
        <is>
          <t>currency</t>
        </is>
      </c>
      <c r="M727" s="40" t="inlineStr"/>
      <c r="N727" s="40" t="inlineStr">
        <is>
          <t>5583.8387096774195</t>
        </is>
      </c>
      <c r="O727" s="40" t="inlineStr">
        <is>
          <t>0</t>
        </is>
      </c>
      <c r="P727" s="40" t="inlineStr"/>
      <c r="Q727" s="40" t="inlineStr">
        <is>
          <t>1</t>
        </is>
      </c>
      <c r="R727" s="40" t="inlineStr">
        <is>
          <t>1</t>
        </is>
      </c>
      <c r="S727" s="40" t="inlineStr"/>
      <c r="T727" s="40" t="inlineStr"/>
      <c r="U727" s="40" t="inlineStr"/>
    </row>
    <row r="728">
      <c r="A728" s="38" t="inlineStr">
        <is>
          <t>CASP_PR_727_v1</t>
        </is>
      </c>
      <c r="B728" s="39" t="inlineStr">
        <is>
          <t>Other Financial Liabilities</t>
        </is>
      </c>
      <c r="C728" s="39" t="inlineStr">
        <is>
          <t>Enter Other Financial Liabilities in RoW</t>
        </is>
      </c>
      <c r="D728" s="39" t="inlineStr">
        <is>
          <t>Current Liabilities</t>
        </is>
      </c>
      <c r="E728" s="39" t="inlineStr">
        <is>
          <t>Prudential</t>
        </is>
      </c>
      <c r="F728" s="39" t="b">
        <v>1</v>
      </c>
      <c r="G728" s="39" t="inlineStr"/>
      <c r="H728" s="39" t="inlineStr">
        <is>
          <t>Always applicable</t>
        </is>
      </c>
      <c r="I728" s="39" t="inlineStr">
        <is>
          <t>Required</t>
        </is>
      </c>
      <c r="J728" s="39" t="inlineStr">
        <is>
          <t>array</t>
        </is>
      </c>
      <c r="K728" s="39" t="inlineStr">
        <is>
          <t>number</t>
        </is>
      </c>
      <c r="L728" s="39" t="inlineStr">
        <is>
          <t>currency</t>
        </is>
      </c>
      <c r="M728" s="39" t="inlineStr"/>
      <c r="N728" s="39" t="inlineStr">
        <is>
          <t>4029.1612903225805</t>
        </is>
      </c>
      <c r="O728" s="39" t="inlineStr">
        <is>
          <t>0</t>
        </is>
      </c>
      <c r="P728" s="39" t="inlineStr"/>
      <c r="Q728" s="39" t="inlineStr">
        <is>
          <t>1</t>
        </is>
      </c>
      <c r="R728" s="39" t="inlineStr">
        <is>
          <t>1</t>
        </is>
      </c>
      <c r="S728" s="39" t="inlineStr"/>
      <c r="T728" s="39" t="inlineStr"/>
      <c r="U728" s="39" t="inlineStr"/>
    </row>
    <row r="729">
      <c r="A729" s="26" t="inlineStr">
        <is>
          <t>CASP_PR_728_v1</t>
        </is>
      </c>
      <c r="B729" s="40" t="inlineStr">
        <is>
          <t>Details on Other Financial Liabilities</t>
        </is>
      </c>
      <c r="C729" s="40" t="inlineStr">
        <is>
          <t>Enter Details on Other Financial Liabilities</t>
        </is>
      </c>
      <c r="D729" s="40" t="inlineStr">
        <is>
          <t>Current Liabilities</t>
        </is>
      </c>
      <c r="E729" s="40" t="inlineStr">
        <is>
          <t>Prudential</t>
        </is>
      </c>
      <c r="F729" s="40" t="b">
        <v>0</v>
      </c>
      <c r="G729" s="40" t="inlineStr">
        <is>
          <t>SUM(CASP_PR_725, CASP_PR_726, CASP_PR_727) &gt; 0</t>
        </is>
      </c>
      <c r="H729" s="40" t="inlineStr">
        <is>
          <t>The total of “Other Financial Liabilities” (CASP_PR_725), “Other Financial Liabilities” (CASP_PR_726), “Other Financial Liabilities” (CASP_PR_727) is greater than 0</t>
        </is>
      </c>
      <c r="I729" s="40" t="inlineStr">
        <is>
          <t>Conditional</t>
        </is>
      </c>
      <c r="J729" s="40" t="inlineStr">
        <is>
          <t>string</t>
        </is>
      </c>
      <c r="K729" s="40" t="inlineStr"/>
      <c r="L729" s="40" t="inlineStr"/>
      <c r="M729" s="40" t="inlineStr"/>
      <c r="N729" s="40" t="inlineStr">
        <is>
          <t>This is a result of miscellaneous operational items not arising in the ordinary course of business activities</t>
        </is>
      </c>
      <c r="O729" s="40" t="inlineStr"/>
      <c r="P729" s="40" t="inlineStr"/>
      <c r="Q729" s="40" t="inlineStr"/>
      <c r="R729" s="40" t="inlineStr"/>
      <c r="S729" s="40" t="inlineStr"/>
      <c r="T729" s="40" t="inlineStr"/>
      <c r="U729" s="40" t="inlineStr"/>
    </row>
    <row r="730">
      <c r="A730" s="38" t="inlineStr">
        <is>
          <t>CASP_PR_729_v1</t>
        </is>
      </c>
      <c r="B730" s="39" t="inlineStr">
        <is>
          <t>Lease Liability</t>
        </is>
      </c>
      <c r="C730" s="39" t="inlineStr">
        <is>
          <t>Enter Lease Liability in Malta</t>
        </is>
      </c>
      <c r="D730" s="39" t="inlineStr">
        <is>
          <t>Current Liabilities</t>
        </is>
      </c>
      <c r="E730" s="39" t="inlineStr">
        <is>
          <t>Prudential</t>
        </is>
      </c>
      <c r="F730" s="39" t="b">
        <v>1</v>
      </c>
      <c r="G730" s="39" t="inlineStr"/>
      <c r="H730" s="39" t="inlineStr">
        <is>
          <t>Always applicable</t>
        </is>
      </c>
      <c r="I730" s="39" t="inlineStr">
        <is>
          <t>Required</t>
        </is>
      </c>
      <c r="J730" s="39" t="inlineStr">
        <is>
          <t>array</t>
        </is>
      </c>
      <c r="K730" s="39" t="inlineStr">
        <is>
          <t>number</t>
        </is>
      </c>
      <c r="L730" s="39" t="inlineStr">
        <is>
          <t>currency</t>
        </is>
      </c>
      <c r="M730" s="39" t="inlineStr"/>
      <c r="N730" s="39" t="inlineStr">
        <is>
          <t>5583.806451612903</t>
        </is>
      </c>
      <c r="O730" s="39" t="inlineStr">
        <is>
          <t>0</t>
        </is>
      </c>
      <c r="P730" s="39" t="inlineStr"/>
      <c r="Q730" s="39" t="inlineStr">
        <is>
          <t>1</t>
        </is>
      </c>
      <c r="R730" s="39" t="inlineStr">
        <is>
          <t>1</t>
        </is>
      </c>
      <c r="S730" s="39" t="inlineStr"/>
      <c r="T730" s="39" t="inlineStr"/>
      <c r="U730" s="39" t="inlineStr"/>
    </row>
    <row r="731">
      <c r="A731" s="26" t="inlineStr">
        <is>
          <t>CASP_PR_730_v1</t>
        </is>
      </c>
      <c r="B731" s="40" t="inlineStr">
        <is>
          <t>Lease Liability</t>
        </is>
      </c>
      <c r="C731" s="40" t="inlineStr">
        <is>
          <t>Enter Lease Liability in EU/EEA</t>
        </is>
      </c>
      <c r="D731" s="40" t="inlineStr">
        <is>
          <t>Current Liabilities</t>
        </is>
      </c>
      <c r="E731" s="40" t="inlineStr">
        <is>
          <t>Prudential</t>
        </is>
      </c>
      <c r="F731" s="40" t="b">
        <v>1</v>
      </c>
      <c r="G731" s="40" t="inlineStr"/>
      <c r="H731" s="40" t="inlineStr">
        <is>
          <t>Always applicable</t>
        </is>
      </c>
      <c r="I731" s="40" t="inlineStr">
        <is>
          <t>Required</t>
        </is>
      </c>
      <c r="J731" s="40" t="inlineStr">
        <is>
          <t>array</t>
        </is>
      </c>
      <c r="K731" s="40" t="inlineStr">
        <is>
          <t>number</t>
        </is>
      </c>
      <c r="L731" s="40" t="inlineStr">
        <is>
          <t>currency</t>
        </is>
      </c>
      <c r="M731" s="40" t="inlineStr"/>
      <c r="N731" s="40" t="inlineStr">
        <is>
          <t>2314.1290322580644</t>
        </is>
      </c>
      <c r="O731" s="40" t="inlineStr">
        <is>
          <t>0</t>
        </is>
      </c>
      <c r="P731" s="40" t="inlineStr"/>
      <c r="Q731" s="40" t="inlineStr">
        <is>
          <t>1</t>
        </is>
      </c>
      <c r="R731" s="40" t="inlineStr">
        <is>
          <t>1</t>
        </is>
      </c>
      <c r="S731" s="40" t="inlineStr"/>
      <c r="T731" s="40" t="inlineStr"/>
      <c r="U731" s="40" t="inlineStr"/>
    </row>
    <row r="732">
      <c r="A732" s="38" t="inlineStr">
        <is>
          <t>CASP_PR_731_v1</t>
        </is>
      </c>
      <c r="B732" s="39" t="inlineStr">
        <is>
          <t>Lease Liability</t>
        </is>
      </c>
      <c r="C732" s="39" t="inlineStr">
        <is>
          <t>Enter Lease Liability in RoW</t>
        </is>
      </c>
      <c r="D732" s="39" t="inlineStr">
        <is>
          <t>Current Liabilities</t>
        </is>
      </c>
      <c r="E732" s="39" t="inlineStr">
        <is>
          <t>Prudential</t>
        </is>
      </c>
      <c r="F732" s="39" t="b">
        <v>1</v>
      </c>
      <c r="G732" s="39" t="inlineStr"/>
      <c r="H732" s="39" t="inlineStr">
        <is>
          <t>Always applicable</t>
        </is>
      </c>
      <c r="I732" s="39" t="inlineStr">
        <is>
          <t>Required</t>
        </is>
      </c>
      <c r="J732" s="39" t="inlineStr">
        <is>
          <t>array</t>
        </is>
      </c>
      <c r="K732" s="39" t="inlineStr">
        <is>
          <t>number</t>
        </is>
      </c>
      <c r="L732" s="39" t="inlineStr">
        <is>
          <t>currency</t>
        </is>
      </c>
      <c r="M732" s="39" t="inlineStr"/>
      <c r="N732" s="39" t="inlineStr">
        <is>
          <t>1729.4516129032259</t>
        </is>
      </c>
      <c r="O732" s="39" t="inlineStr">
        <is>
          <t>0</t>
        </is>
      </c>
      <c r="P732" s="39" t="inlineStr"/>
      <c r="Q732" s="39" t="inlineStr">
        <is>
          <t>1</t>
        </is>
      </c>
      <c r="R732" s="39" t="inlineStr">
        <is>
          <t>1</t>
        </is>
      </c>
      <c r="S732" s="39" t="inlineStr"/>
      <c r="T732" s="39" t="inlineStr"/>
      <c r="U732" s="39" t="inlineStr"/>
    </row>
    <row r="733">
      <c r="A733" s="26" t="inlineStr">
        <is>
          <t>CASP_PR_732_v1</t>
        </is>
      </c>
      <c r="B733" s="40" t="inlineStr">
        <is>
          <t>Loans and Advances from Group Entities</t>
        </is>
      </c>
      <c r="C733" s="40" t="inlineStr">
        <is>
          <t>Enter Loans and Advances from Group Entities in Malta</t>
        </is>
      </c>
      <c r="D733" s="40" t="inlineStr">
        <is>
          <t>Current Liabilities</t>
        </is>
      </c>
      <c r="E733" s="40" t="inlineStr">
        <is>
          <t>Prudential</t>
        </is>
      </c>
      <c r="F733" s="40" t="b">
        <v>1</v>
      </c>
      <c r="G733" s="40" t="inlineStr"/>
      <c r="H733" s="40" t="inlineStr">
        <is>
          <t>Always applicable</t>
        </is>
      </c>
      <c r="I733" s="40" t="inlineStr">
        <is>
          <t>Required</t>
        </is>
      </c>
      <c r="J733" s="40" t="inlineStr">
        <is>
          <t>array</t>
        </is>
      </c>
      <c r="K733" s="40" t="inlineStr">
        <is>
          <t>number</t>
        </is>
      </c>
      <c r="L733" s="40" t="inlineStr">
        <is>
          <t>currency</t>
        </is>
      </c>
      <c r="M733" s="40" t="inlineStr"/>
      <c r="N733" s="40" t="inlineStr">
        <is>
          <t>885.7741935483871</t>
        </is>
      </c>
      <c r="O733" s="40" t="inlineStr">
        <is>
          <t>0</t>
        </is>
      </c>
      <c r="P733" s="40" t="inlineStr"/>
      <c r="Q733" s="40" t="inlineStr">
        <is>
          <t>1</t>
        </is>
      </c>
      <c r="R733" s="40" t="inlineStr">
        <is>
          <t>1</t>
        </is>
      </c>
      <c r="S733" s="40" t="inlineStr"/>
      <c r="T733" s="40" t="inlineStr"/>
      <c r="U733" s="40" t="inlineStr"/>
    </row>
    <row r="734">
      <c r="A734" s="38" t="inlineStr">
        <is>
          <t>CASP_PR_733_v1</t>
        </is>
      </c>
      <c r="B734" s="39" t="inlineStr">
        <is>
          <t>Loans and Advances from Group Entities</t>
        </is>
      </c>
      <c r="C734" s="39" t="inlineStr">
        <is>
          <t>Enter Loans and Advances from Group Entities in EU/EEA</t>
        </is>
      </c>
      <c r="D734" s="39" t="inlineStr">
        <is>
          <t>Current Liabilities</t>
        </is>
      </c>
      <c r="E734" s="39" t="inlineStr">
        <is>
          <t>Prudential</t>
        </is>
      </c>
      <c r="F734" s="39" t="b">
        <v>1</v>
      </c>
      <c r="G734" s="39" t="inlineStr"/>
      <c r="H734" s="39" t="inlineStr">
        <is>
          <t>Always applicable</t>
        </is>
      </c>
      <c r="I734" s="39" t="inlineStr">
        <is>
          <t>Required</t>
        </is>
      </c>
      <c r="J734" s="39" t="inlineStr">
        <is>
          <t>array</t>
        </is>
      </c>
      <c r="K734" s="39" t="inlineStr">
        <is>
          <t>number</t>
        </is>
      </c>
      <c r="L734" s="39" t="inlineStr">
        <is>
          <t>currency</t>
        </is>
      </c>
      <c r="M734" s="39" t="inlineStr"/>
      <c r="N734" s="39" t="inlineStr">
        <is>
          <t>3875.0967741935483</t>
        </is>
      </c>
      <c r="O734" s="39" t="inlineStr">
        <is>
          <t>0</t>
        </is>
      </c>
      <c r="P734" s="39" t="inlineStr"/>
      <c r="Q734" s="39" t="inlineStr">
        <is>
          <t>1</t>
        </is>
      </c>
      <c r="R734" s="39" t="inlineStr">
        <is>
          <t>1</t>
        </is>
      </c>
      <c r="S734" s="39" t="inlineStr"/>
      <c r="T734" s="39" t="inlineStr"/>
      <c r="U734" s="39" t="inlineStr"/>
    </row>
    <row r="735">
      <c r="A735" s="26" t="inlineStr">
        <is>
          <t>CASP_PR_734_v1</t>
        </is>
      </c>
      <c r="B735" s="40" t="inlineStr">
        <is>
          <t>Loans and Advances from Group Entities</t>
        </is>
      </c>
      <c r="C735" s="40" t="inlineStr">
        <is>
          <t>Enter Loans and Advances from Group Entities in RoW</t>
        </is>
      </c>
      <c r="D735" s="40" t="inlineStr">
        <is>
          <t>Current Liabilities</t>
        </is>
      </c>
      <c r="E735" s="40" t="inlineStr">
        <is>
          <t>Prudential</t>
        </is>
      </c>
      <c r="F735" s="40" t="b">
        <v>1</v>
      </c>
      <c r="G735" s="40" t="inlineStr"/>
      <c r="H735" s="40" t="inlineStr">
        <is>
          <t>Always applicable</t>
        </is>
      </c>
      <c r="I735" s="40" t="inlineStr">
        <is>
          <t>Required</t>
        </is>
      </c>
      <c r="J735" s="40" t="inlineStr">
        <is>
          <t>array</t>
        </is>
      </c>
      <c r="K735" s="40" t="inlineStr">
        <is>
          <t>number</t>
        </is>
      </c>
      <c r="L735" s="40" t="inlineStr">
        <is>
          <t>currency</t>
        </is>
      </c>
      <c r="M735" s="40" t="inlineStr"/>
      <c r="N735" s="40" t="inlineStr">
        <is>
          <t>2757.4193548387098</t>
        </is>
      </c>
      <c r="O735" s="40" t="inlineStr">
        <is>
          <t>0</t>
        </is>
      </c>
      <c r="P735" s="40" t="inlineStr"/>
      <c r="Q735" s="40" t="inlineStr">
        <is>
          <t>1</t>
        </is>
      </c>
      <c r="R735" s="40" t="inlineStr">
        <is>
          <t>1</t>
        </is>
      </c>
      <c r="S735" s="40" t="inlineStr"/>
      <c r="T735" s="40" t="inlineStr"/>
      <c r="U735" s="40" t="inlineStr"/>
    </row>
    <row r="736">
      <c r="A736" s="38" t="inlineStr">
        <is>
          <t>CASP_PR_735_v1</t>
        </is>
      </c>
      <c r="B736" s="39" t="inlineStr">
        <is>
          <t>Loans and Advances from third-party entities</t>
        </is>
      </c>
      <c r="C736" s="39" t="inlineStr">
        <is>
          <t>Enter Loans and Advances from third-party entities in Malta</t>
        </is>
      </c>
      <c r="D736" s="39" t="inlineStr">
        <is>
          <t>Current Liabilities</t>
        </is>
      </c>
      <c r="E736" s="39" t="inlineStr">
        <is>
          <t>Prudential</t>
        </is>
      </c>
      <c r="F736" s="39" t="b">
        <v>1</v>
      </c>
      <c r="G736" s="39" t="inlineStr"/>
      <c r="H736" s="39" t="inlineStr">
        <is>
          <t>Always applicable</t>
        </is>
      </c>
      <c r="I736" s="39" t="inlineStr">
        <is>
          <t>Required</t>
        </is>
      </c>
      <c r="J736" s="39" t="inlineStr">
        <is>
          <t>array</t>
        </is>
      </c>
      <c r="K736" s="39" t="inlineStr">
        <is>
          <t>number</t>
        </is>
      </c>
      <c r="L736" s="39" t="inlineStr">
        <is>
          <t>currency</t>
        </is>
      </c>
      <c r="M736" s="39" t="inlineStr"/>
      <c r="N736" s="39" t="inlineStr">
        <is>
          <t>9443.741935483871</t>
        </is>
      </c>
      <c r="O736" s="39" t="inlineStr">
        <is>
          <t>0</t>
        </is>
      </c>
      <c r="P736" s="39" t="inlineStr"/>
      <c r="Q736" s="39" t="inlineStr">
        <is>
          <t>1</t>
        </is>
      </c>
      <c r="R736" s="39" t="inlineStr">
        <is>
          <t>1</t>
        </is>
      </c>
      <c r="S736" s="39" t="inlineStr"/>
      <c r="T736" s="39" t="inlineStr"/>
      <c r="U736" s="39" t="inlineStr"/>
    </row>
    <row r="737">
      <c r="A737" s="26" t="inlineStr">
        <is>
          <t>CASP_PR_736_v1</t>
        </is>
      </c>
      <c r="B737" s="40" t="inlineStr">
        <is>
          <t>Loans and Advances from third-party entities</t>
        </is>
      </c>
      <c r="C737" s="40" t="inlineStr">
        <is>
          <t>Enter Loans and Advances from third-party entities in EU/EEA</t>
        </is>
      </c>
      <c r="D737" s="40" t="inlineStr">
        <is>
          <t>Current Liabilities</t>
        </is>
      </c>
      <c r="E737" s="40" t="inlineStr">
        <is>
          <t>Prudential</t>
        </is>
      </c>
      <c r="F737" s="40" t="b">
        <v>1</v>
      </c>
      <c r="G737" s="40" t="inlineStr"/>
      <c r="H737" s="40" t="inlineStr">
        <is>
          <t>Always applicable</t>
        </is>
      </c>
      <c r="I737" s="40" t="inlineStr">
        <is>
          <t>Required</t>
        </is>
      </c>
      <c r="J737" s="40" t="inlineStr">
        <is>
          <t>array</t>
        </is>
      </c>
      <c r="K737" s="40" t="inlineStr">
        <is>
          <t>number</t>
        </is>
      </c>
      <c r="L737" s="40" t="inlineStr">
        <is>
          <t>currency</t>
        </is>
      </c>
      <c r="M737" s="40" t="inlineStr"/>
      <c r="N737" s="40" t="inlineStr">
        <is>
          <t>4960.064516129032</t>
        </is>
      </c>
      <c r="O737" s="40" t="inlineStr">
        <is>
          <t>0</t>
        </is>
      </c>
      <c r="P737" s="40" t="inlineStr"/>
      <c r="Q737" s="40" t="inlineStr">
        <is>
          <t>1</t>
        </is>
      </c>
      <c r="R737" s="40" t="inlineStr">
        <is>
          <t>1</t>
        </is>
      </c>
      <c r="S737" s="40" t="inlineStr"/>
      <c r="T737" s="40" t="inlineStr"/>
      <c r="U737" s="40" t="inlineStr"/>
    </row>
    <row r="738">
      <c r="A738" s="38" t="inlineStr">
        <is>
          <t>CASP_PR_737_v1</t>
        </is>
      </c>
      <c r="B738" s="39" t="inlineStr">
        <is>
          <t>Loans and Advances from third-party entities</t>
        </is>
      </c>
      <c r="C738" s="39" t="inlineStr">
        <is>
          <t>Enter Loans and Advances from third-party entities in RoW</t>
        </is>
      </c>
      <c r="D738" s="39" t="inlineStr">
        <is>
          <t>Current Liabilities</t>
        </is>
      </c>
      <c r="E738" s="39" t="inlineStr">
        <is>
          <t>Prudential</t>
        </is>
      </c>
      <c r="F738" s="39" t="b">
        <v>1</v>
      </c>
      <c r="G738" s="39" t="inlineStr"/>
      <c r="H738" s="39" t="inlineStr">
        <is>
          <t>Always applicable</t>
        </is>
      </c>
      <c r="I738" s="39" t="inlineStr">
        <is>
          <t>Required</t>
        </is>
      </c>
      <c r="J738" s="39" t="inlineStr">
        <is>
          <t>array</t>
        </is>
      </c>
      <c r="K738" s="39" t="inlineStr">
        <is>
          <t>number</t>
        </is>
      </c>
      <c r="L738" s="39" t="inlineStr">
        <is>
          <t>currency</t>
        </is>
      </c>
      <c r="M738" s="39" t="inlineStr"/>
      <c r="N738" s="39" t="inlineStr">
        <is>
          <t>5145.387096774193</t>
        </is>
      </c>
      <c r="O738" s="39" t="inlineStr">
        <is>
          <t>0</t>
        </is>
      </c>
      <c r="P738" s="39" t="inlineStr"/>
      <c r="Q738" s="39" t="inlineStr">
        <is>
          <t>1</t>
        </is>
      </c>
      <c r="R738" s="39" t="inlineStr">
        <is>
          <t>1</t>
        </is>
      </c>
      <c r="S738" s="39" t="inlineStr"/>
      <c r="T738" s="39" t="inlineStr"/>
      <c r="U738" s="39" t="inlineStr"/>
    </row>
    <row r="739">
      <c r="A739" s="26" t="inlineStr">
        <is>
          <t>CASP_PR_738_v1</t>
        </is>
      </c>
      <c r="B739" s="40" t="inlineStr">
        <is>
          <t>Details on Loans and Advances from third-party entities</t>
        </is>
      </c>
      <c r="C739" s="40" t="inlineStr">
        <is>
          <t>Enter Details on Loans and Advances from third-party entities</t>
        </is>
      </c>
      <c r="D739" s="40" t="inlineStr">
        <is>
          <t>Current Liabilities</t>
        </is>
      </c>
      <c r="E739" s="40" t="inlineStr">
        <is>
          <t>Prudential</t>
        </is>
      </c>
      <c r="F739" s="40" t="b">
        <v>0</v>
      </c>
      <c r="G739" s="40" t="inlineStr">
        <is>
          <t>SUM(CASP_PR_735, CASP_PR_736, CASP_PR_737) &gt; 0</t>
        </is>
      </c>
      <c r="H739" s="40" t="inlineStr">
        <is>
          <t>The total of “Loans and Advances from third-party entities” (CASP_PR_735), “Loans and Advances from third-party entities” (CASP_PR_736), “Loans and Advances from third-party entities” (CASP_PR_737) is greater than 0</t>
        </is>
      </c>
      <c r="I739" s="40" t="inlineStr">
        <is>
          <t>Conditional</t>
        </is>
      </c>
      <c r="J739" s="40" t="inlineStr">
        <is>
          <t>string</t>
        </is>
      </c>
      <c r="K739" s="40" t="inlineStr"/>
      <c r="L739" s="40" t="inlineStr"/>
      <c r="M739" s="40" t="inlineStr"/>
      <c r="N739" s="40" t="inlineStr">
        <is>
          <t>This is a result of miscellaneous operational items not arising in the ordinary course of business activities</t>
        </is>
      </c>
      <c r="O739" s="40" t="inlineStr"/>
      <c r="P739" s="40" t="inlineStr"/>
      <c r="Q739" s="40" t="inlineStr"/>
      <c r="R739" s="40" t="inlineStr"/>
      <c r="S739" s="40" t="inlineStr"/>
      <c r="T739" s="40" t="inlineStr"/>
      <c r="U739" s="40" t="inlineStr"/>
    </row>
    <row r="740">
      <c r="A740" s="38" t="inlineStr">
        <is>
          <t>CASP_PR_739_v1</t>
        </is>
      </c>
      <c r="B740" s="39" t="inlineStr">
        <is>
          <t>FIAT Deposits/Reserves Collected from Clients</t>
        </is>
      </c>
      <c r="C740" s="39" t="inlineStr">
        <is>
          <t>Enter FIAT Deposits/Reserves Collected from Clients in Malta</t>
        </is>
      </c>
      <c r="D740" s="39" t="inlineStr">
        <is>
          <t>Current Liabilities</t>
        </is>
      </c>
      <c r="E740" s="39" t="inlineStr">
        <is>
          <t>Prudential</t>
        </is>
      </c>
      <c r="F740" s="39" t="b">
        <v>1</v>
      </c>
      <c r="G740" s="39" t="inlineStr"/>
      <c r="H740" s="39" t="inlineStr">
        <is>
          <t>Always applicable</t>
        </is>
      </c>
      <c r="I740" s="39" t="inlineStr">
        <is>
          <t>Required</t>
        </is>
      </c>
      <c r="J740" s="39" t="inlineStr">
        <is>
          <t>array</t>
        </is>
      </c>
      <c r="K740" s="39" t="inlineStr">
        <is>
          <t>number</t>
        </is>
      </c>
      <c r="L740" s="39" t="inlineStr">
        <is>
          <t>currency</t>
        </is>
      </c>
      <c r="M740" s="39" t="inlineStr"/>
      <c r="N740" s="39" t="inlineStr">
        <is>
          <t>2308.032258064516</t>
        </is>
      </c>
      <c r="O740" s="39" t="inlineStr">
        <is>
          <t>0</t>
        </is>
      </c>
      <c r="P740" s="39" t="inlineStr"/>
      <c r="Q740" s="39" t="inlineStr">
        <is>
          <t>1</t>
        </is>
      </c>
      <c r="R740" s="39" t="inlineStr">
        <is>
          <t>1</t>
        </is>
      </c>
      <c r="S740" s="39" t="inlineStr"/>
      <c r="T740" s="39" t="inlineStr"/>
      <c r="U740" s="39" t="inlineStr"/>
    </row>
    <row r="741">
      <c r="A741" s="26" t="inlineStr">
        <is>
          <t>CASP_PR_740_v1</t>
        </is>
      </c>
      <c r="B741" s="40" t="inlineStr">
        <is>
          <t>FIAT Deposits/Reserves Collected from Clients</t>
        </is>
      </c>
      <c r="C741" s="40" t="inlineStr">
        <is>
          <t>Enter FIAT Deposits/Reserves Collected from Clients in EU/EEA</t>
        </is>
      </c>
      <c r="D741" s="40" t="inlineStr">
        <is>
          <t>Current Liabilities</t>
        </is>
      </c>
      <c r="E741" s="40" t="inlineStr">
        <is>
          <t>Prudential</t>
        </is>
      </c>
      <c r="F741" s="40" t="b">
        <v>1</v>
      </c>
      <c r="G741" s="40" t="inlineStr"/>
      <c r="H741" s="40" t="inlineStr">
        <is>
          <t>Always applicable</t>
        </is>
      </c>
      <c r="I741" s="40" t="inlineStr">
        <is>
          <t>Required</t>
        </is>
      </c>
      <c r="J741" s="40" t="inlineStr">
        <is>
          <t>array</t>
        </is>
      </c>
      <c r="K741" s="40" t="inlineStr">
        <is>
          <t>number</t>
        </is>
      </c>
      <c r="L741" s="40" t="inlineStr">
        <is>
          <t>currency</t>
        </is>
      </c>
      <c r="M741" s="40" t="inlineStr"/>
      <c r="N741" s="40" t="inlineStr">
        <is>
          <t>5180.354838709677</t>
        </is>
      </c>
      <c r="O741" s="40" t="inlineStr">
        <is>
          <t>0</t>
        </is>
      </c>
      <c r="P741" s="40" t="inlineStr"/>
      <c r="Q741" s="40" t="inlineStr">
        <is>
          <t>1</t>
        </is>
      </c>
      <c r="R741" s="40" t="inlineStr">
        <is>
          <t>1</t>
        </is>
      </c>
      <c r="S741" s="40" t="inlineStr"/>
      <c r="T741" s="40" t="inlineStr"/>
      <c r="U741" s="40" t="inlineStr"/>
    </row>
    <row r="742">
      <c r="A742" s="38" t="inlineStr">
        <is>
          <t>CASP_PR_741_v1</t>
        </is>
      </c>
      <c r="B742" s="39" t="inlineStr">
        <is>
          <t>FIAT Deposits/Reserves Collected from Clients</t>
        </is>
      </c>
      <c r="C742" s="39" t="inlineStr">
        <is>
          <t>Enter FIAT Deposits/Reserves Collected from Clients in RoW</t>
        </is>
      </c>
      <c r="D742" s="39" t="inlineStr">
        <is>
          <t>Current Liabilities</t>
        </is>
      </c>
      <c r="E742" s="39" t="inlineStr">
        <is>
          <t>Prudential</t>
        </is>
      </c>
      <c r="F742" s="39" t="b">
        <v>1</v>
      </c>
      <c r="G742" s="39" t="inlineStr"/>
      <c r="H742" s="39" t="inlineStr">
        <is>
          <t>Always applicable</t>
        </is>
      </c>
      <c r="I742" s="39" t="inlineStr">
        <is>
          <t>Required</t>
        </is>
      </c>
      <c r="J742" s="39" t="inlineStr">
        <is>
          <t>array</t>
        </is>
      </c>
      <c r="K742" s="39" t="inlineStr">
        <is>
          <t>number</t>
        </is>
      </c>
      <c r="L742" s="39" t="inlineStr">
        <is>
          <t>currency</t>
        </is>
      </c>
      <c r="M742" s="39" t="inlineStr"/>
      <c r="N742" s="39" t="inlineStr">
        <is>
          <t>9844.677419354839</t>
        </is>
      </c>
      <c r="O742" s="39" t="inlineStr">
        <is>
          <t>0</t>
        </is>
      </c>
      <c r="P742" s="39" t="inlineStr"/>
      <c r="Q742" s="39" t="inlineStr">
        <is>
          <t>1</t>
        </is>
      </c>
      <c r="R742" s="39" t="inlineStr">
        <is>
          <t>1</t>
        </is>
      </c>
      <c r="S742" s="39" t="inlineStr"/>
      <c r="T742" s="39" t="inlineStr"/>
      <c r="U742" s="39" t="inlineStr"/>
    </row>
    <row r="743">
      <c r="A743" s="26" t="inlineStr">
        <is>
          <t>CASP_PR_742_v1</t>
        </is>
      </c>
      <c r="B743" s="40" t="inlineStr">
        <is>
          <t>Amount due to payment service providers or intermediaries</t>
        </is>
      </c>
      <c r="C743" s="40" t="inlineStr">
        <is>
          <t>Enter Amount due to payment service providers or intermediaries in Malta</t>
        </is>
      </c>
      <c r="D743" s="40" t="inlineStr">
        <is>
          <t>Current Liabilities</t>
        </is>
      </c>
      <c r="E743" s="40" t="inlineStr">
        <is>
          <t>Prudential</t>
        </is>
      </c>
      <c r="F743" s="40" t="b">
        <v>1</v>
      </c>
      <c r="G743" s="40" t="inlineStr"/>
      <c r="H743" s="40" t="inlineStr">
        <is>
          <t>Always applicable</t>
        </is>
      </c>
      <c r="I743" s="40" t="inlineStr">
        <is>
          <t>Required</t>
        </is>
      </c>
      <c r="J743" s="40" t="inlineStr">
        <is>
          <t>array</t>
        </is>
      </c>
      <c r="K743" s="40" t="inlineStr">
        <is>
          <t>number</t>
        </is>
      </c>
      <c r="L743" s="40" t="inlineStr">
        <is>
          <t>currency</t>
        </is>
      </c>
      <c r="M743" s="40" t="inlineStr"/>
      <c r="N743" s="40" t="inlineStr">
        <is>
          <t>787</t>
        </is>
      </c>
      <c r="O743" s="40" t="inlineStr">
        <is>
          <t>0</t>
        </is>
      </c>
      <c r="P743" s="40" t="inlineStr"/>
      <c r="Q743" s="40" t="inlineStr">
        <is>
          <t>1</t>
        </is>
      </c>
      <c r="R743" s="40" t="inlineStr">
        <is>
          <t>1</t>
        </is>
      </c>
      <c r="S743" s="40" t="inlineStr"/>
      <c r="T743" s="40" t="inlineStr"/>
      <c r="U743" s="40" t="inlineStr"/>
    </row>
    <row r="744">
      <c r="A744" s="38" t="inlineStr">
        <is>
          <t>CASP_PR_743_v1</t>
        </is>
      </c>
      <c r="B744" s="39" t="inlineStr">
        <is>
          <t>Amount due to payment service providers or intermediaries</t>
        </is>
      </c>
      <c r="C744" s="39" t="inlineStr">
        <is>
          <t>Enter Amount due to payment service providers or intermediaries in EU/EEA</t>
        </is>
      </c>
      <c r="D744" s="39" t="inlineStr">
        <is>
          <t>Current Liabilities</t>
        </is>
      </c>
      <c r="E744" s="39" t="inlineStr">
        <is>
          <t>Prudential</t>
        </is>
      </c>
      <c r="F744" s="39" t="b">
        <v>1</v>
      </c>
      <c r="G744" s="39" t="inlineStr"/>
      <c r="H744" s="39" t="inlineStr">
        <is>
          <t>Always applicable</t>
        </is>
      </c>
      <c r="I744" s="39" t="inlineStr">
        <is>
          <t>Required</t>
        </is>
      </c>
      <c r="J744" s="39" t="inlineStr">
        <is>
          <t>array</t>
        </is>
      </c>
      <c r="K744" s="39" t="inlineStr">
        <is>
          <t>number</t>
        </is>
      </c>
      <c r="L744" s="39" t="inlineStr">
        <is>
          <t>currency</t>
        </is>
      </c>
      <c r="M744" s="39" t="inlineStr"/>
      <c r="N744" s="39" t="inlineStr">
        <is>
          <t>2753.3225806451615</t>
        </is>
      </c>
      <c r="O744" s="39" t="inlineStr">
        <is>
          <t>0</t>
        </is>
      </c>
      <c r="P744" s="39" t="inlineStr"/>
      <c r="Q744" s="39" t="inlineStr">
        <is>
          <t>1</t>
        </is>
      </c>
      <c r="R744" s="39" t="inlineStr">
        <is>
          <t>1</t>
        </is>
      </c>
      <c r="S744" s="39" t="inlineStr"/>
      <c r="T744" s="39" t="inlineStr"/>
      <c r="U744" s="39" t="inlineStr"/>
    </row>
    <row r="745">
      <c r="A745" s="26" t="inlineStr">
        <is>
          <t>CASP_PR_744_v1</t>
        </is>
      </c>
      <c r="B745" s="40" t="inlineStr">
        <is>
          <t>Amount due to payment service providers or intermediaries</t>
        </is>
      </c>
      <c r="C745" s="40" t="inlineStr">
        <is>
          <t>Enter Amount due to payment service providers or intermediaries in RoW</t>
        </is>
      </c>
      <c r="D745" s="40" t="inlineStr">
        <is>
          <t>Current Liabilities</t>
        </is>
      </c>
      <c r="E745" s="40" t="inlineStr">
        <is>
          <t>Prudential</t>
        </is>
      </c>
      <c r="F745" s="40" t="b">
        <v>1</v>
      </c>
      <c r="G745" s="40" t="inlineStr"/>
      <c r="H745" s="40" t="inlineStr">
        <is>
          <t>Always applicable</t>
        </is>
      </c>
      <c r="I745" s="40" t="inlineStr">
        <is>
          <t>Required</t>
        </is>
      </c>
      <c r="J745" s="40" t="inlineStr">
        <is>
          <t>array</t>
        </is>
      </c>
      <c r="K745" s="40" t="inlineStr">
        <is>
          <t>number</t>
        </is>
      </c>
      <c r="L745" s="40" t="inlineStr">
        <is>
          <t>currency</t>
        </is>
      </c>
      <c r="M745" s="40" t="inlineStr"/>
      <c r="N745" s="40" t="inlineStr">
        <is>
          <t>1919.6451612903224</t>
        </is>
      </c>
      <c r="O745" s="40" t="inlineStr">
        <is>
          <t>0</t>
        </is>
      </c>
      <c r="P745" s="40" t="inlineStr"/>
      <c r="Q745" s="40" t="inlineStr">
        <is>
          <t>1</t>
        </is>
      </c>
      <c r="R745" s="40" t="inlineStr">
        <is>
          <t>1</t>
        </is>
      </c>
      <c r="S745" s="40" t="inlineStr"/>
      <c r="T745" s="40" t="inlineStr"/>
      <c r="U745" s="40" t="inlineStr"/>
    </row>
    <row r="746">
      <c r="A746" s="38" t="inlineStr">
        <is>
          <t>CASP_PR_745_v1</t>
        </is>
      </c>
      <c r="B746" s="39" t="inlineStr">
        <is>
          <t>Client Balances held in crypto-assets</t>
        </is>
      </c>
      <c r="C746" s="39" t="inlineStr">
        <is>
          <t>Enter Client Balances held in crypto-assets in Malta</t>
        </is>
      </c>
      <c r="D746" s="39" t="inlineStr">
        <is>
          <t>Current Liabilities</t>
        </is>
      </c>
      <c r="E746" s="39" t="inlineStr">
        <is>
          <t>Prudential</t>
        </is>
      </c>
      <c r="F746" s="39" t="b">
        <v>1</v>
      </c>
      <c r="G746" s="39" t="inlineStr"/>
      <c r="H746" s="39" t="inlineStr">
        <is>
          <t>Always applicable</t>
        </is>
      </c>
      <c r="I746" s="39" t="inlineStr">
        <is>
          <t>Required</t>
        </is>
      </c>
      <c r="J746" s="39" t="inlineStr">
        <is>
          <t>array</t>
        </is>
      </c>
      <c r="K746" s="39" t="inlineStr">
        <is>
          <t>number</t>
        </is>
      </c>
      <c r="L746" s="39" t="inlineStr">
        <is>
          <t>currency</t>
        </is>
      </c>
      <c r="M746" s="39" t="inlineStr"/>
      <c r="N746" s="39" t="inlineStr">
        <is>
          <t>964.9677419354839</t>
        </is>
      </c>
      <c r="O746" s="39" t="inlineStr">
        <is>
          <t>0</t>
        </is>
      </c>
      <c r="P746" s="39" t="inlineStr"/>
      <c r="Q746" s="39" t="inlineStr">
        <is>
          <t>1</t>
        </is>
      </c>
      <c r="R746" s="39" t="inlineStr">
        <is>
          <t>1</t>
        </is>
      </c>
      <c r="S746" s="39" t="inlineStr"/>
      <c r="T746" s="39" t="inlineStr"/>
      <c r="U746" s="39" t="inlineStr"/>
    </row>
    <row r="747">
      <c r="A747" s="26" t="inlineStr">
        <is>
          <t>CASP_PR_746_v1</t>
        </is>
      </c>
      <c r="B747" s="40" t="inlineStr">
        <is>
          <t>Client Balances held in crypto-assets</t>
        </is>
      </c>
      <c r="C747" s="40" t="inlineStr">
        <is>
          <t>Enter Client Balances held in crypto-assets in EU/EEA</t>
        </is>
      </c>
      <c r="D747" s="40" t="inlineStr">
        <is>
          <t>Current Liabilities</t>
        </is>
      </c>
      <c r="E747" s="40" t="inlineStr">
        <is>
          <t>Prudential</t>
        </is>
      </c>
      <c r="F747" s="40" t="b">
        <v>1</v>
      </c>
      <c r="G747" s="40" t="inlineStr"/>
      <c r="H747" s="40" t="inlineStr">
        <is>
          <t>Always applicable</t>
        </is>
      </c>
      <c r="I747" s="40" t="inlineStr">
        <is>
          <t>Required</t>
        </is>
      </c>
      <c r="J747" s="40" t="inlineStr">
        <is>
          <t>array</t>
        </is>
      </c>
      <c r="K747" s="40" t="inlineStr">
        <is>
          <t>number</t>
        </is>
      </c>
      <c r="L747" s="40" t="inlineStr">
        <is>
          <t>currency</t>
        </is>
      </c>
      <c r="M747" s="40" t="inlineStr"/>
      <c r="N747" s="40" t="inlineStr">
        <is>
          <t>3293.2903225806454</t>
        </is>
      </c>
      <c r="O747" s="40" t="inlineStr">
        <is>
          <t>0</t>
        </is>
      </c>
      <c r="P747" s="40" t="inlineStr"/>
      <c r="Q747" s="40" t="inlineStr">
        <is>
          <t>1</t>
        </is>
      </c>
      <c r="R747" s="40" t="inlineStr">
        <is>
          <t>1</t>
        </is>
      </c>
      <c r="S747" s="40" t="inlineStr"/>
      <c r="T747" s="40" t="inlineStr"/>
      <c r="U747" s="40" t="inlineStr"/>
    </row>
    <row r="748">
      <c r="A748" s="38" t="inlineStr">
        <is>
          <t>CASP_PR_747_v1</t>
        </is>
      </c>
      <c r="B748" s="39" t="inlineStr">
        <is>
          <t>Client Balances held in crypto-assets</t>
        </is>
      </c>
      <c r="C748" s="39" t="inlineStr">
        <is>
          <t>Enter Client Balances held in crypto-assets in RoW</t>
        </is>
      </c>
      <c r="D748" s="39" t="inlineStr">
        <is>
          <t>Current Liabilities</t>
        </is>
      </c>
      <c r="E748" s="39" t="inlineStr">
        <is>
          <t>Prudential</t>
        </is>
      </c>
      <c r="F748" s="39" t="b">
        <v>1</v>
      </c>
      <c r="G748" s="39" t="inlineStr"/>
      <c r="H748" s="39" t="inlineStr">
        <is>
          <t>Always applicable</t>
        </is>
      </c>
      <c r="I748" s="39" t="inlineStr">
        <is>
          <t>Required</t>
        </is>
      </c>
      <c r="J748" s="39" t="inlineStr">
        <is>
          <t>array</t>
        </is>
      </c>
      <c r="K748" s="39" t="inlineStr">
        <is>
          <t>number</t>
        </is>
      </c>
      <c r="L748" s="39" t="inlineStr">
        <is>
          <t>currency</t>
        </is>
      </c>
      <c r="M748" s="39" t="inlineStr"/>
      <c r="N748" s="39" t="inlineStr">
        <is>
          <t>9125.612903225807</t>
        </is>
      </c>
      <c r="O748" s="39" t="inlineStr">
        <is>
          <t>0</t>
        </is>
      </c>
      <c r="P748" s="39" t="inlineStr"/>
      <c r="Q748" s="39" t="inlineStr">
        <is>
          <t>1</t>
        </is>
      </c>
      <c r="R748" s="39" t="inlineStr">
        <is>
          <t>1</t>
        </is>
      </c>
      <c r="S748" s="39" t="inlineStr"/>
      <c r="T748" s="39" t="inlineStr"/>
      <c r="U748" s="39" t="inlineStr"/>
    </row>
    <row r="749">
      <c r="A749" s="26" t="inlineStr">
        <is>
          <t>CASP_PR_748_v1</t>
        </is>
      </c>
      <c r="B749" s="40" t="inlineStr">
        <is>
          <t>Amounts due to group entities</t>
        </is>
      </c>
      <c r="C749" s="40" t="inlineStr">
        <is>
          <t>Enter Amounts due to group entities in Malta</t>
        </is>
      </c>
      <c r="D749" s="40" t="inlineStr">
        <is>
          <t>Current Liabilities</t>
        </is>
      </c>
      <c r="E749" s="40" t="inlineStr">
        <is>
          <t>Prudential</t>
        </is>
      </c>
      <c r="F749" s="40" t="b">
        <v>1</v>
      </c>
      <c r="G749" s="40" t="inlineStr"/>
      <c r="H749" s="40" t="inlineStr">
        <is>
          <t>Always applicable</t>
        </is>
      </c>
      <c r="I749" s="40" t="inlineStr">
        <is>
          <t>Required</t>
        </is>
      </c>
      <c r="J749" s="40" t="inlineStr">
        <is>
          <t>array</t>
        </is>
      </c>
      <c r="K749" s="40" t="inlineStr">
        <is>
          <t>number</t>
        </is>
      </c>
      <c r="L749" s="40" t="inlineStr">
        <is>
          <t>currency</t>
        </is>
      </c>
      <c r="M749" s="40" t="inlineStr"/>
      <c r="N749" s="40" t="inlineStr">
        <is>
          <t>8440.935483870968</t>
        </is>
      </c>
      <c r="O749" s="40" t="inlineStr">
        <is>
          <t>0</t>
        </is>
      </c>
      <c r="P749" s="40" t="inlineStr"/>
      <c r="Q749" s="40" t="inlineStr">
        <is>
          <t>1</t>
        </is>
      </c>
      <c r="R749" s="40" t="inlineStr">
        <is>
          <t>1</t>
        </is>
      </c>
      <c r="S749" s="40" t="inlineStr"/>
      <c r="T749" s="40" t="inlineStr"/>
      <c r="U749" s="40" t="inlineStr"/>
    </row>
    <row r="750">
      <c r="A750" s="38" t="inlineStr">
        <is>
          <t>CASP_PR_749_v1</t>
        </is>
      </c>
      <c r="B750" s="39" t="inlineStr">
        <is>
          <t>Amounts due to group entities</t>
        </is>
      </c>
      <c r="C750" s="39" t="inlineStr">
        <is>
          <t>Enter Amounts due to group entities in EU/EEA</t>
        </is>
      </c>
      <c r="D750" s="39" t="inlineStr">
        <is>
          <t>Current Liabilities</t>
        </is>
      </c>
      <c r="E750" s="39" t="inlineStr">
        <is>
          <t>Prudential</t>
        </is>
      </c>
      <c r="F750" s="39" t="b">
        <v>1</v>
      </c>
      <c r="G750" s="39" t="inlineStr"/>
      <c r="H750" s="39" t="inlineStr">
        <is>
          <t>Always applicable</t>
        </is>
      </c>
      <c r="I750" s="39" t="inlineStr">
        <is>
          <t>Required</t>
        </is>
      </c>
      <c r="J750" s="39" t="inlineStr">
        <is>
          <t>array</t>
        </is>
      </c>
      <c r="K750" s="39" t="inlineStr">
        <is>
          <t>number</t>
        </is>
      </c>
      <c r="L750" s="39" t="inlineStr">
        <is>
          <t>currency</t>
        </is>
      </c>
      <c r="M750" s="39" t="inlineStr"/>
      <c r="N750" s="39" t="inlineStr">
        <is>
          <t>4928.258064516129</t>
        </is>
      </c>
      <c r="O750" s="39" t="inlineStr">
        <is>
          <t>0</t>
        </is>
      </c>
      <c r="P750" s="39" t="inlineStr"/>
      <c r="Q750" s="39" t="inlineStr">
        <is>
          <t>1</t>
        </is>
      </c>
      <c r="R750" s="39" t="inlineStr">
        <is>
          <t>1</t>
        </is>
      </c>
      <c r="S750" s="39" t="inlineStr"/>
      <c r="T750" s="39" t="inlineStr"/>
      <c r="U750" s="39" t="inlineStr"/>
    </row>
    <row r="751">
      <c r="A751" s="26" t="inlineStr">
        <is>
          <t>CASP_PR_750_v1</t>
        </is>
      </c>
      <c r="B751" s="40" t="inlineStr">
        <is>
          <t>Amounts due to group entities</t>
        </is>
      </c>
      <c r="C751" s="40" t="inlineStr">
        <is>
          <t>Enter Amounts due to group entities in RoW</t>
        </is>
      </c>
      <c r="D751" s="40" t="inlineStr">
        <is>
          <t>Current Liabilities</t>
        </is>
      </c>
      <c r="E751" s="40" t="inlineStr">
        <is>
          <t>Prudential</t>
        </is>
      </c>
      <c r="F751" s="40" t="b">
        <v>1</v>
      </c>
      <c r="G751" s="40" t="inlineStr"/>
      <c r="H751" s="40" t="inlineStr">
        <is>
          <t>Always applicable</t>
        </is>
      </c>
      <c r="I751" s="40" t="inlineStr">
        <is>
          <t>Required</t>
        </is>
      </c>
      <c r="J751" s="40" t="inlineStr">
        <is>
          <t>array</t>
        </is>
      </c>
      <c r="K751" s="40" t="inlineStr">
        <is>
          <t>number</t>
        </is>
      </c>
      <c r="L751" s="40" t="inlineStr">
        <is>
          <t>currency</t>
        </is>
      </c>
      <c r="M751" s="40" t="inlineStr"/>
      <c r="N751" s="40" t="inlineStr">
        <is>
          <t>8182.580645161291</t>
        </is>
      </c>
      <c r="O751" s="40" t="inlineStr">
        <is>
          <t>0</t>
        </is>
      </c>
      <c r="P751" s="40" t="inlineStr"/>
      <c r="Q751" s="40" t="inlineStr">
        <is>
          <t>1</t>
        </is>
      </c>
      <c r="R751" s="40" t="inlineStr">
        <is>
          <t>1</t>
        </is>
      </c>
      <c r="S751" s="40" t="inlineStr"/>
      <c r="T751" s="40" t="inlineStr"/>
      <c r="U751" s="40" t="inlineStr"/>
    </row>
    <row r="752">
      <c r="A752" s="38" t="inlineStr">
        <is>
          <t>CASP_PR_751_v1</t>
        </is>
      </c>
      <c r="B752" s="39" t="inlineStr">
        <is>
          <t>Details on amounts due to group entities</t>
        </is>
      </c>
      <c r="C752" s="39" t="inlineStr">
        <is>
          <t>Enter Details on amounts due to group entities</t>
        </is>
      </c>
      <c r="D752" s="39" t="inlineStr">
        <is>
          <t>Current Liabilities</t>
        </is>
      </c>
      <c r="E752" s="39" t="inlineStr">
        <is>
          <t>Prudential</t>
        </is>
      </c>
      <c r="F752" s="39" t="b">
        <v>0</v>
      </c>
      <c r="G752" s="39" t="inlineStr">
        <is>
          <t>SUM(CASP_PR_748, CASP_PR_749, CASP_PR_750) &gt; 0</t>
        </is>
      </c>
      <c r="H752" s="39" t="inlineStr">
        <is>
          <t>The total of “Amounts due to group entities” (CASP_PR_748), “Amounts due to group entities” (CASP_PR_749), “Amounts due to group entities” (CASP_PR_750) is greater than 0</t>
        </is>
      </c>
      <c r="I752" s="39" t="inlineStr">
        <is>
          <t>Conditional</t>
        </is>
      </c>
      <c r="J752" s="39" t="inlineStr">
        <is>
          <t>string</t>
        </is>
      </c>
      <c r="K752" s="39" t="inlineStr"/>
      <c r="L752" s="39" t="inlineStr"/>
      <c r="M752" s="39" t="inlineStr"/>
      <c r="N752" s="39" t="inlineStr">
        <is>
          <t>This is a result of miscellaneous operational items not arising in the ordinary course of business activities</t>
        </is>
      </c>
      <c r="O752" s="39" t="inlineStr"/>
      <c r="P752" s="39" t="inlineStr"/>
      <c r="Q752" s="39" t="inlineStr"/>
      <c r="R752" s="39" t="inlineStr"/>
      <c r="S752" s="39" t="inlineStr"/>
      <c r="T752" s="39" t="inlineStr"/>
      <c r="U752" s="39" t="inlineStr"/>
    </row>
    <row r="753">
      <c r="A753" s="26" t="inlineStr">
        <is>
          <t>CASP_PR_752_v1</t>
        </is>
      </c>
      <c r="B753" s="40" t="inlineStr">
        <is>
          <t>Amounts due to third parties</t>
        </is>
      </c>
      <c r="C753" s="40" t="inlineStr">
        <is>
          <t>Enter Amounts due to third parties in Malta</t>
        </is>
      </c>
      <c r="D753" s="40" t="inlineStr">
        <is>
          <t>Current Liabilities</t>
        </is>
      </c>
      <c r="E753" s="40" t="inlineStr">
        <is>
          <t>Prudential</t>
        </is>
      </c>
      <c r="F753" s="40" t="b">
        <v>1</v>
      </c>
      <c r="G753" s="40" t="inlineStr"/>
      <c r="H753" s="40" t="inlineStr">
        <is>
          <t>Always applicable</t>
        </is>
      </c>
      <c r="I753" s="40" t="inlineStr">
        <is>
          <t>Required</t>
        </is>
      </c>
      <c r="J753" s="40" t="inlineStr">
        <is>
          <t>array</t>
        </is>
      </c>
      <c r="K753" s="40" t="inlineStr">
        <is>
          <t>number</t>
        </is>
      </c>
      <c r="L753" s="40" t="inlineStr">
        <is>
          <t>currency</t>
        </is>
      </c>
      <c r="M753" s="40" t="inlineStr"/>
      <c r="N753" s="40" t="inlineStr">
        <is>
          <t>1496.225806451613</t>
        </is>
      </c>
      <c r="O753" s="40" t="inlineStr">
        <is>
          <t>0</t>
        </is>
      </c>
      <c r="P753" s="40" t="inlineStr"/>
      <c r="Q753" s="40" t="inlineStr">
        <is>
          <t>1</t>
        </is>
      </c>
      <c r="R753" s="40" t="inlineStr">
        <is>
          <t>1</t>
        </is>
      </c>
      <c r="S753" s="40" t="inlineStr"/>
      <c r="T753" s="40" t="inlineStr"/>
      <c r="U753" s="40" t="inlineStr"/>
    </row>
    <row r="754">
      <c r="A754" s="38" t="inlineStr">
        <is>
          <t>CASP_PR_753_v1</t>
        </is>
      </c>
      <c r="B754" s="39" t="inlineStr">
        <is>
          <t>Amounts due to third parties</t>
        </is>
      </c>
      <c r="C754" s="39" t="inlineStr">
        <is>
          <t>Enter Amounts due to third parties in EU/EEA</t>
        </is>
      </c>
      <c r="D754" s="39" t="inlineStr">
        <is>
          <t>Current Liabilities</t>
        </is>
      </c>
      <c r="E754" s="39" t="inlineStr">
        <is>
          <t>Prudential</t>
        </is>
      </c>
      <c r="F754" s="39" t="b">
        <v>1</v>
      </c>
      <c r="G754" s="39" t="inlineStr"/>
      <c r="H754" s="39" t="inlineStr">
        <is>
          <t>Always applicable</t>
        </is>
      </c>
      <c r="I754" s="39" t="inlineStr">
        <is>
          <t>Required</t>
        </is>
      </c>
      <c r="J754" s="39" t="inlineStr">
        <is>
          <t>array</t>
        </is>
      </c>
      <c r="K754" s="39" t="inlineStr">
        <is>
          <t>number</t>
        </is>
      </c>
      <c r="L754" s="39" t="inlineStr">
        <is>
          <t>currency</t>
        </is>
      </c>
      <c r="M754" s="39" t="inlineStr"/>
      <c r="N754" s="39" t="inlineStr">
        <is>
          <t>1401.5483870967741</t>
        </is>
      </c>
      <c r="O754" s="39" t="inlineStr">
        <is>
          <t>0</t>
        </is>
      </c>
      <c r="P754" s="39" t="inlineStr"/>
      <c r="Q754" s="39" t="inlineStr">
        <is>
          <t>1</t>
        </is>
      </c>
      <c r="R754" s="39" t="inlineStr">
        <is>
          <t>1</t>
        </is>
      </c>
      <c r="S754" s="39" t="inlineStr"/>
      <c r="T754" s="39" t="inlineStr"/>
      <c r="U754" s="39" t="inlineStr"/>
    </row>
    <row r="755">
      <c r="A755" s="26" t="inlineStr">
        <is>
          <t>CASP_PR_754_v1</t>
        </is>
      </c>
      <c r="B755" s="40" t="inlineStr">
        <is>
          <t>Amounts due to third parties</t>
        </is>
      </c>
      <c r="C755" s="40" t="inlineStr">
        <is>
          <t>Enter Amounts due to third parties in RoW</t>
        </is>
      </c>
      <c r="D755" s="40" t="inlineStr">
        <is>
          <t>Current Liabilities</t>
        </is>
      </c>
      <c r="E755" s="40" t="inlineStr">
        <is>
          <t>Prudential</t>
        </is>
      </c>
      <c r="F755" s="40" t="b">
        <v>1</v>
      </c>
      <c r="G755" s="40" t="inlineStr"/>
      <c r="H755" s="40" t="inlineStr">
        <is>
          <t>Always applicable</t>
        </is>
      </c>
      <c r="I755" s="40" t="inlineStr">
        <is>
          <t>Required</t>
        </is>
      </c>
      <c r="J755" s="40" t="inlineStr">
        <is>
          <t>array</t>
        </is>
      </c>
      <c r="K755" s="40" t="inlineStr">
        <is>
          <t>number</t>
        </is>
      </c>
      <c r="L755" s="40" t="inlineStr">
        <is>
          <t>currency</t>
        </is>
      </c>
      <c r="M755" s="40" t="inlineStr"/>
      <c r="N755" s="40" t="inlineStr">
        <is>
          <t>1900.8709677419356</t>
        </is>
      </c>
      <c r="O755" s="40" t="inlineStr">
        <is>
          <t>0</t>
        </is>
      </c>
      <c r="P755" s="40" t="inlineStr"/>
      <c r="Q755" s="40" t="inlineStr">
        <is>
          <t>1</t>
        </is>
      </c>
      <c r="R755" s="40" t="inlineStr">
        <is>
          <t>1</t>
        </is>
      </c>
      <c r="S755" s="40" t="inlineStr"/>
      <c r="T755" s="40" t="inlineStr"/>
      <c r="U755" s="40" t="inlineStr"/>
    </row>
    <row r="756">
      <c r="A756" s="38" t="inlineStr">
        <is>
          <t>CASP_PR_755_v1</t>
        </is>
      </c>
      <c r="B756" s="39" t="inlineStr">
        <is>
          <t>Details on Amounts due to third parties</t>
        </is>
      </c>
      <c r="C756" s="39" t="inlineStr">
        <is>
          <t>Enter Details on Amounts due to third parties</t>
        </is>
      </c>
      <c r="D756" s="39" t="inlineStr">
        <is>
          <t>Current Liabilities</t>
        </is>
      </c>
      <c r="E756" s="39" t="inlineStr">
        <is>
          <t>Prudential</t>
        </is>
      </c>
      <c r="F756" s="39" t="b">
        <v>0</v>
      </c>
      <c r="G756" s="39" t="inlineStr">
        <is>
          <t>SUM(CASP_PR_752, CASP_PR_753, CASP_PR_754) &gt; 0</t>
        </is>
      </c>
      <c r="H756" s="39" t="inlineStr">
        <is>
          <t>The total of “Amounts due to third parties” (CASP_PR_752), “Amounts due to third parties” (CASP_PR_753), “Amounts due to third parties” (CASP_PR_754) is greater than 0</t>
        </is>
      </c>
      <c r="I756" s="39" t="inlineStr">
        <is>
          <t>Conditional</t>
        </is>
      </c>
      <c r="J756" s="39" t="inlineStr">
        <is>
          <t>string</t>
        </is>
      </c>
      <c r="K756" s="39" t="inlineStr"/>
      <c r="L756" s="39" t="inlineStr"/>
      <c r="M756" s="39" t="inlineStr"/>
      <c r="N756" s="39" t="inlineStr">
        <is>
          <t>This is a result of miscellaneous operational items not arising in the ordinary course of business activities</t>
        </is>
      </c>
      <c r="O756" s="39" t="inlineStr"/>
      <c r="P756" s="39" t="inlineStr"/>
      <c r="Q756" s="39" t="inlineStr"/>
      <c r="R756" s="39" t="inlineStr"/>
      <c r="S756" s="39" t="inlineStr"/>
      <c r="T756" s="39" t="inlineStr"/>
      <c r="U756" s="39" t="inlineStr"/>
    </row>
    <row r="757">
      <c r="A757" s="26" t="inlineStr">
        <is>
          <t>CASP_PR_756_v1</t>
        </is>
      </c>
      <c r="B757" s="40" t="inlineStr">
        <is>
          <t>Accruals</t>
        </is>
      </c>
      <c r="C757" s="40" t="inlineStr">
        <is>
          <t>Enter Accruals in Malta</t>
        </is>
      </c>
      <c r="D757" s="40" t="inlineStr">
        <is>
          <t>Current Liabilities</t>
        </is>
      </c>
      <c r="E757" s="40" t="inlineStr">
        <is>
          <t>Prudential</t>
        </is>
      </c>
      <c r="F757" s="40" t="b">
        <v>1</v>
      </c>
      <c r="G757" s="40" t="inlineStr"/>
      <c r="H757" s="40" t="inlineStr">
        <is>
          <t>Always applicable</t>
        </is>
      </c>
      <c r="I757" s="40" t="inlineStr">
        <is>
          <t>Required</t>
        </is>
      </c>
      <c r="J757" s="40" t="inlineStr">
        <is>
          <t>array</t>
        </is>
      </c>
      <c r="K757" s="40" t="inlineStr">
        <is>
          <t>number</t>
        </is>
      </c>
      <c r="L757" s="40" t="inlineStr">
        <is>
          <t>currency</t>
        </is>
      </c>
      <c r="M757" s="40" t="inlineStr"/>
      <c r="N757" s="40" t="inlineStr">
        <is>
          <t>762.516129032258</t>
        </is>
      </c>
      <c r="O757" s="40" t="inlineStr">
        <is>
          <t>0</t>
        </is>
      </c>
      <c r="P757" s="40" t="inlineStr"/>
      <c r="Q757" s="40" t="inlineStr">
        <is>
          <t>1</t>
        </is>
      </c>
      <c r="R757" s="40" t="inlineStr">
        <is>
          <t>1</t>
        </is>
      </c>
      <c r="S757" s="40" t="inlineStr"/>
      <c r="T757" s="40" t="inlineStr"/>
      <c r="U757" s="40" t="inlineStr"/>
    </row>
    <row r="758">
      <c r="A758" s="38" t="inlineStr">
        <is>
          <t>CASP_PR_757_v1</t>
        </is>
      </c>
      <c r="B758" s="39" t="inlineStr">
        <is>
          <t>Accruals</t>
        </is>
      </c>
      <c r="C758" s="39" t="inlineStr">
        <is>
          <t>Enter Accruals in EU/EEA</t>
        </is>
      </c>
      <c r="D758" s="39" t="inlineStr">
        <is>
          <t>Current Liabilities</t>
        </is>
      </c>
      <c r="E758" s="39" t="inlineStr">
        <is>
          <t>Prudential</t>
        </is>
      </c>
      <c r="F758" s="39" t="b">
        <v>1</v>
      </c>
      <c r="G758" s="39" t="inlineStr"/>
      <c r="H758" s="39" t="inlineStr">
        <is>
          <t>Always applicable</t>
        </is>
      </c>
      <c r="I758" s="39" t="inlineStr">
        <is>
          <t>Required</t>
        </is>
      </c>
      <c r="J758" s="39" t="inlineStr">
        <is>
          <t>array</t>
        </is>
      </c>
      <c r="K758" s="39" t="inlineStr">
        <is>
          <t>number</t>
        </is>
      </c>
      <c r="L758" s="39" t="inlineStr">
        <is>
          <t>currency</t>
        </is>
      </c>
      <c r="M758" s="39" t="inlineStr"/>
      <c r="N758" s="39" t="inlineStr">
        <is>
          <t>2108.8387096774195</t>
        </is>
      </c>
      <c r="O758" s="39" t="inlineStr">
        <is>
          <t>0</t>
        </is>
      </c>
      <c r="P758" s="39" t="inlineStr"/>
      <c r="Q758" s="39" t="inlineStr">
        <is>
          <t>1</t>
        </is>
      </c>
      <c r="R758" s="39" t="inlineStr">
        <is>
          <t>1</t>
        </is>
      </c>
      <c r="S758" s="39" t="inlineStr"/>
      <c r="T758" s="39" t="inlineStr"/>
      <c r="U758" s="39" t="inlineStr"/>
    </row>
    <row r="759">
      <c r="A759" s="26" t="inlineStr">
        <is>
          <t>CASP_PR_758_v1</t>
        </is>
      </c>
      <c r="B759" s="40" t="inlineStr">
        <is>
          <t>Accruals</t>
        </is>
      </c>
      <c r="C759" s="40" t="inlineStr">
        <is>
          <t>Enter Accruals in RoW</t>
        </is>
      </c>
      <c r="D759" s="40" t="inlineStr">
        <is>
          <t>Current Liabilities</t>
        </is>
      </c>
      <c r="E759" s="40" t="inlineStr">
        <is>
          <t>Prudential</t>
        </is>
      </c>
      <c r="F759" s="40" t="b">
        <v>1</v>
      </c>
      <c r="G759" s="40" t="inlineStr"/>
      <c r="H759" s="40" t="inlineStr">
        <is>
          <t>Always applicable</t>
        </is>
      </c>
      <c r="I759" s="40" t="inlineStr">
        <is>
          <t>Required</t>
        </is>
      </c>
      <c r="J759" s="40" t="inlineStr">
        <is>
          <t>array</t>
        </is>
      </c>
      <c r="K759" s="40" t="inlineStr">
        <is>
          <t>number</t>
        </is>
      </c>
      <c r="L759" s="40" t="inlineStr">
        <is>
          <t>currency</t>
        </is>
      </c>
      <c r="M759" s="40" t="inlineStr"/>
      <c r="N759" s="40" t="inlineStr">
        <is>
          <t>8595.161290322581</t>
        </is>
      </c>
      <c r="O759" s="40" t="inlineStr">
        <is>
          <t>0</t>
        </is>
      </c>
      <c r="P759" s="40" t="inlineStr"/>
      <c r="Q759" s="40" t="inlineStr">
        <is>
          <t>1</t>
        </is>
      </c>
      <c r="R759" s="40" t="inlineStr">
        <is>
          <t>1</t>
        </is>
      </c>
      <c r="S759" s="40" t="inlineStr"/>
      <c r="T759" s="40" t="inlineStr"/>
      <c r="U759" s="40" t="inlineStr"/>
    </row>
    <row r="760">
      <c r="A760" s="38" t="inlineStr">
        <is>
          <t>CASP_PR_759_v1</t>
        </is>
      </c>
      <c r="B760" s="39" t="inlineStr">
        <is>
          <t>Deferred income</t>
        </is>
      </c>
      <c r="C760" s="39" t="inlineStr">
        <is>
          <t>Enter Deferred income in Malta</t>
        </is>
      </c>
      <c r="D760" s="39" t="inlineStr">
        <is>
          <t>Current Liabilities</t>
        </is>
      </c>
      <c r="E760" s="39" t="inlineStr">
        <is>
          <t>Prudential</t>
        </is>
      </c>
      <c r="F760" s="39" t="b">
        <v>1</v>
      </c>
      <c r="G760" s="39" t="inlineStr"/>
      <c r="H760" s="39" t="inlineStr">
        <is>
          <t>Always applicable</t>
        </is>
      </c>
      <c r="I760" s="39" t="inlineStr">
        <is>
          <t>Required</t>
        </is>
      </c>
      <c r="J760" s="39" t="inlineStr">
        <is>
          <t>array</t>
        </is>
      </c>
      <c r="K760" s="39" t="inlineStr">
        <is>
          <t>number</t>
        </is>
      </c>
      <c r="L760" s="39" t="inlineStr">
        <is>
          <t>currency</t>
        </is>
      </c>
      <c r="M760" s="39" t="inlineStr"/>
      <c r="N760" s="39" t="inlineStr">
        <is>
          <t>5403.4838709677415</t>
        </is>
      </c>
      <c r="O760" s="39" t="inlineStr">
        <is>
          <t>0</t>
        </is>
      </c>
      <c r="P760" s="39" t="inlineStr"/>
      <c r="Q760" s="39" t="inlineStr">
        <is>
          <t>1</t>
        </is>
      </c>
      <c r="R760" s="39" t="inlineStr">
        <is>
          <t>1</t>
        </is>
      </c>
      <c r="S760" s="39" t="inlineStr"/>
      <c r="T760" s="39" t="inlineStr"/>
      <c r="U760" s="39" t="inlineStr"/>
    </row>
    <row r="761">
      <c r="A761" s="26" t="inlineStr">
        <is>
          <t>CASP_PR_760_v1</t>
        </is>
      </c>
      <c r="B761" s="40" t="inlineStr">
        <is>
          <t>Deferred income</t>
        </is>
      </c>
      <c r="C761" s="40" t="inlineStr">
        <is>
          <t>Enter Deferred income in EU/EEA</t>
        </is>
      </c>
      <c r="D761" s="40" t="inlineStr">
        <is>
          <t>Current Liabilities</t>
        </is>
      </c>
      <c r="E761" s="40" t="inlineStr">
        <is>
          <t>Prudential</t>
        </is>
      </c>
      <c r="F761" s="40" t="b">
        <v>1</v>
      </c>
      <c r="G761" s="40" t="inlineStr"/>
      <c r="H761" s="40" t="inlineStr">
        <is>
          <t>Always applicable</t>
        </is>
      </c>
      <c r="I761" s="40" t="inlineStr">
        <is>
          <t>Required</t>
        </is>
      </c>
      <c r="J761" s="40" t="inlineStr">
        <is>
          <t>array</t>
        </is>
      </c>
      <c r="K761" s="40" t="inlineStr">
        <is>
          <t>number</t>
        </is>
      </c>
      <c r="L761" s="40" t="inlineStr">
        <is>
          <t>currency</t>
        </is>
      </c>
      <c r="M761" s="40" t="inlineStr"/>
      <c r="N761" s="40" t="inlineStr">
        <is>
          <t>8769.806451612903</t>
        </is>
      </c>
      <c r="O761" s="40" t="inlineStr">
        <is>
          <t>0</t>
        </is>
      </c>
      <c r="P761" s="40" t="inlineStr"/>
      <c r="Q761" s="40" t="inlineStr">
        <is>
          <t>1</t>
        </is>
      </c>
      <c r="R761" s="40" t="inlineStr">
        <is>
          <t>1</t>
        </is>
      </c>
      <c r="S761" s="40" t="inlineStr"/>
      <c r="T761" s="40" t="inlineStr"/>
      <c r="U761" s="40" t="inlineStr"/>
    </row>
    <row r="762">
      <c r="A762" s="38" t="inlineStr">
        <is>
          <t>CASP_PR_761_v1</t>
        </is>
      </c>
      <c r="B762" s="39" t="inlineStr">
        <is>
          <t>Deferred income</t>
        </is>
      </c>
      <c r="C762" s="39" t="inlineStr">
        <is>
          <t>Enter Deferred income in RoW</t>
        </is>
      </c>
      <c r="D762" s="39" t="inlineStr">
        <is>
          <t>Current Liabilities</t>
        </is>
      </c>
      <c r="E762" s="39" t="inlineStr">
        <is>
          <t>Prudential</t>
        </is>
      </c>
      <c r="F762" s="39" t="b">
        <v>1</v>
      </c>
      <c r="G762" s="39" t="inlineStr"/>
      <c r="H762" s="39" t="inlineStr">
        <is>
          <t>Always applicable</t>
        </is>
      </c>
      <c r="I762" s="39" t="inlineStr">
        <is>
          <t>Required</t>
        </is>
      </c>
      <c r="J762" s="39" t="inlineStr">
        <is>
          <t>array</t>
        </is>
      </c>
      <c r="K762" s="39" t="inlineStr">
        <is>
          <t>number</t>
        </is>
      </c>
      <c r="L762" s="39" t="inlineStr">
        <is>
          <t>currency</t>
        </is>
      </c>
      <c r="M762" s="39" t="inlineStr"/>
      <c r="N762" s="39" t="inlineStr">
        <is>
          <t>5179.129032258064</t>
        </is>
      </c>
      <c r="O762" s="39" t="inlineStr">
        <is>
          <t>0</t>
        </is>
      </c>
      <c r="P762" s="39" t="inlineStr"/>
      <c r="Q762" s="39" t="inlineStr">
        <is>
          <t>1</t>
        </is>
      </c>
      <c r="R762" s="39" t="inlineStr">
        <is>
          <t>1</t>
        </is>
      </c>
      <c r="S762" s="39" t="inlineStr"/>
      <c r="T762" s="39" t="inlineStr"/>
      <c r="U762" s="39" t="inlineStr"/>
    </row>
    <row r="763">
      <c r="A763" s="26" t="inlineStr">
        <is>
          <t>CASP_PR_762_v1</t>
        </is>
      </c>
      <c r="B763" s="40" t="inlineStr">
        <is>
          <t>Grants received in advance</t>
        </is>
      </c>
      <c r="C763" s="40" t="inlineStr">
        <is>
          <t>Enter Grants received in advance in Malta</t>
        </is>
      </c>
      <c r="D763" s="40" t="inlineStr">
        <is>
          <t>Current Liabilities</t>
        </is>
      </c>
      <c r="E763" s="40" t="inlineStr">
        <is>
          <t>Prudential</t>
        </is>
      </c>
      <c r="F763" s="40" t="b">
        <v>1</v>
      </c>
      <c r="G763" s="40" t="inlineStr"/>
      <c r="H763" s="40" t="inlineStr">
        <is>
          <t>Always applicable</t>
        </is>
      </c>
      <c r="I763" s="40" t="inlineStr">
        <is>
          <t>Required</t>
        </is>
      </c>
      <c r="J763" s="40" t="inlineStr">
        <is>
          <t>array</t>
        </is>
      </c>
      <c r="K763" s="40" t="inlineStr">
        <is>
          <t>number</t>
        </is>
      </c>
      <c r="L763" s="40" t="inlineStr">
        <is>
          <t>currency</t>
        </is>
      </c>
      <c r="M763" s="40" t="inlineStr"/>
      <c r="N763" s="40" t="inlineStr">
        <is>
          <t>9640.451612903225</t>
        </is>
      </c>
      <c r="O763" s="40" t="inlineStr">
        <is>
          <t>0</t>
        </is>
      </c>
      <c r="P763" s="40" t="inlineStr"/>
      <c r="Q763" s="40" t="inlineStr">
        <is>
          <t>1</t>
        </is>
      </c>
      <c r="R763" s="40" t="inlineStr">
        <is>
          <t>1</t>
        </is>
      </c>
      <c r="S763" s="40" t="inlineStr"/>
      <c r="T763" s="40" t="inlineStr"/>
      <c r="U763" s="40" t="inlineStr"/>
    </row>
    <row r="764">
      <c r="A764" s="38" t="inlineStr">
        <is>
          <t>CASP_PR_763_v1</t>
        </is>
      </c>
      <c r="B764" s="39" t="inlineStr">
        <is>
          <t>Grants received in advance</t>
        </is>
      </c>
      <c r="C764" s="39" t="inlineStr">
        <is>
          <t>Enter Grants received in advance in EU/EEA</t>
        </is>
      </c>
      <c r="D764" s="39" t="inlineStr">
        <is>
          <t>Current Liabilities</t>
        </is>
      </c>
      <c r="E764" s="39" t="inlineStr">
        <is>
          <t>Prudential</t>
        </is>
      </c>
      <c r="F764" s="39" t="b">
        <v>1</v>
      </c>
      <c r="G764" s="39" t="inlineStr"/>
      <c r="H764" s="39" t="inlineStr">
        <is>
          <t>Always applicable</t>
        </is>
      </c>
      <c r="I764" s="39" t="inlineStr">
        <is>
          <t>Required</t>
        </is>
      </c>
      <c r="J764" s="39" t="inlineStr">
        <is>
          <t>array</t>
        </is>
      </c>
      <c r="K764" s="39" t="inlineStr">
        <is>
          <t>number</t>
        </is>
      </c>
      <c r="L764" s="39" t="inlineStr">
        <is>
          <t>currency</t>
        </is>
      </c>
      <c r="M764" s="39" t="inlineStr"/>
      <c r="N764" s="39" t="inlineStr">
        <is>
          <t>3699.7741935483873</t>
        </is>
      </c>
      <c r="O764" s="39" t="inlineStr">
        <is>
          <t>0</t>
        </is>
      </c>
      <c r="P764" s="39" t="inlineStr"/>
      <c r="Q764" s="39" t="inlineStr">
        <is>
          <t>1</t>
        </is>
      </c>
      <c r="R764" s="39" t="inlineStr">
        <is>
          <t>1</t>
        </is>
      </c>
      <c r="S764" s="39" t="inlineStr"/>
      <c r="T764" s="39" t="inlineStr"/>
      <c r="U764" s="39" t="inlineStr"/>
    </row>
    <row r="765">
      <c r="A765" s="26" t="inlineStr">
        <is>
          <t>CASP_PR_764_v1</t>
        </is>
      </c>
      <c r="B765" s="40" t="inlineStr">
        <is>
          <t>Grants received in advance</t>
        </is>
      </c>
      <c r="C765" s="40" t="inlineStr">
        <is>
          <t>Enter Grants received in advance in RoW</t>
        </is>
      </c>
      <c r="D765" s="40" t="inlineStr">
        <is>
          <t>Current Liabilities</t>
        </is>
      </c>
      <c r="E765" s="40" t="inlineStr">
        <is>
          <t>Prudential</t>
        </is>
      </c>
      <c r="F765" s="40" t="b">
        <v>1</v>
      </c>
      <c r="G765" s="40" t="inlineStr"/>
      <c r="H765" s="40" t="inlineStr">
        <is>
          <t>Always applicable</t>
        </is>
      </c>
      <c r="I765" s="40" t="inlineStr">
        <is>
          <t>Required</t>
        </is>
      </c>
      <c r="J765" s="40" t="inlineStr">
        <is>
          <t>array</t>
        </is>
      </c>
      <c r="K765" s="40" t="inlineStr">
        <is>
          <t>number</t>
        </is>
      </c>
      <c r="L765" s="40" t="inlineStr">
        <is>
          <t>currency</t>
        </is>
      </c>
      <c r="M765" s="40" t="inlineStr"/>
      <c r="N765" s="40" t="inlineStr">
        <is>
          <t>9370.09677419355</t>
        </is>
      </c>
      <c r="O765" s="40" t="inlineStr">
        <is>
          <t>0</t>
        </is>
      </c>
      <c r="P765" s="40" t="inlineStr"/>
      <c r="Q765" s="40" t="inlineStr">
        <is>
          <t>1</t>
        </is>
      </c>
      <c r="R765" s="40" t="inlineStr">
        <is>
          <t>1</t>
        </is>
      </c>
      <c r="S765" s="40" t="inlineStr"/>
      <c r="T765" s="40" t="inlineStr"/>
      <c r="U765" s="40" t="inlineStr"/>
    </row>
    <row r="766">
      <c r="A766" s="38" t="inlineStr">
        <is>
          <t>CASP_PR_765_v1</t>
        </is>
      </c>
      <c r="B766" s="39" t="inlineStr">
        <is>
          <t>Tax Liability</t>
        </is>
      </c>
      <c r="C766" s="39" t="inlineStr">
        <is>
          <t>Enter Tax Liability in Malta</t>
        </is>
      </c>
      <c r="D766" s="39" t="inlineStr">
        <is>
          <t>Current Liabilities</t>
        </is>
      </c>
      <c r="E766" s="39" t="inlineStr">
        <is>
          <t>Prudential</t>
        </is>
      </c>
      <c r="F766" s="39" t="b">
        <v>1</v>
      </c>
      <c r="G766" s="39" t="inlineStr"/>
      <c r="H766" s="39" t="inlineStr">
        <is>
          <t>Always applicable</t>
        </is>
      </c>
      <c r="I766" s="39" t="inlineStr">
        <is>
          <t>Required</t>
        </is>
      </c>
      <c r="J766" s="39" t="inlineStr">
        <is>
          <t>array</t>
        </is>
      </c>
      <c r="K766" s="39" t="inlineStr">
        <is>
          <t>number</t>
        </is>
      </c>
      <c r="L766" s="39" t="inlineStr">
        <is>
          <t>currency</t>
        </is>
      </c>
      <c r="M766" s="39" t="inlineStr"/>
      <c r="N766" s="39" t="inlineStr">
        <is>
          <t>3488.4193548387098</t>
        </is>
      </c>
      <c r="O766" s="39" t="inlineStr">
        <is>
          <t>0</t>
        </is>
      </c>
      <c r="P766" s="39" t="inlineStr"/>
      <c r="Q766" s="39" t="inlineStr">
        <is>
          <t>1</t>
        </is>
      </c>
      <c r="R766" s="39" t="inlineStr">
        <is>
          <t>1</t>
        </is>
      </c>
      <c r="S766" s="39" t="inlineStr"/>
      <c r="T766" s="39" t="inlineStr"/>
      <c r="U766" s="39" t="inlineStr"/>
    </row>
    <row r="767">
      <c r="A767" s="26" t="inlineStr">
        <is>
          <t>CASP_PR_766_v1</t>
        </is>
      </c>
      <c r="B767" s="40" t="inlineStr">
        <is>
          <t>Tax Liability</t>
        </is>
      </c>
      <c r="C767" s="40" t="inlineStr">
        <is>
          <t>Enter Tax Liability in EU/EEA</t>
        </is>
      </c>
      <c r="D767" s="40" t="inlineStr">
        <is>
          <t>Current Liabilities</t>
        </is>
      </c>
      <c r="E767" s="40" t="inlineStr">
        <is>
          <t>Prudential</t>
        </is>
      </c>
      <c r="F767" s="40" t="b">
        <v>1</v>
      </c>
      <c r="G767" s="40" t="inlineStr"/>
      <c r="H767" s="40" t="inlineStr">
        <is>
          <t>Always applicable</t>
        </is>
      </c>
      <c r="I767" s="40" t="inlineStr">
        <is>
          <t>Required</t>
        </is>
      </c>
      <c r="J767" s="40" t="inlineStr">
        <is>
          <t>array</t>
        </is>
      </c>
      <c r="K767" s="40" t="inlineStr">
        <is>
          <t>number</t>
        </is>
      </c>
      <c r="L767" s="40" t="inlineStr">
        <is>
          <t>currency</t>
        </is>
      </c>
      <c r="M767" s="40" t="inlineStr"/>
      <c r="N767" s="40" t="inlineStr">
        <is>
          <t>841.741935483871</t>
        </is>
      </c>
      <c r="O767" s="40" t="inlineStr">
        <is>
          <t>0</t>
        </is>
      </c>
      <c r="P767" s="40" t="inlineStr"/>
      <c r="Q767" s="40" t="inlineStr">
        <is>
          <t>1</t>
        </is>
      </c>
      <c r="R767" s="40" t="inlineStr">
        <is>
          <t>1</t>
        </is>
      </c>
      <c r="S767" s="40" t="inlineStr"/>
      <c r="T767" s="40" t="inlineStr"/>
      <c r="U767" s="40" t="inlineStr"/>
    </row>
    <row r="768">
      <c r="A768" s="38" t="inlineStr">
        <is>
          <t>CASP_PR_767_v1</t>
        </is>
      </c>
      <c r="B768" s="39" t="inlineStr">
        <is>
          <t>Tax Liability</t>
        </is>
      </c>
      <c r="C768" s="39" t="inlineStr">
        <is>
          <t>Enter Tax Liability in RoW</t>
        </is>
      </c>
      <c r="D768" s="39" t="inlineStr">
        <is>
          <t>Current Liabilities</t>
        </is>
      </c>
      <c r="E768" s="39" t="inlineStr">
        <is>
          <t>Prudential</t>
        </is>
      </c>
      <c r="F768" s="39" t="b">
        <v>1</v>
      </c>
      <c r="G768" s="39" t="inlineStr"/>
      <c r="H768" s="39" t="inlineStr">
        <is>
          <t>Always applicable</t>
        </is>
      </c>
      <c r="I768" s="39" t="inlineStr">
        <is>
          <t>Required</t>
        </is>
      </c>
      <c r="J768" s="39" t="inlineStr">
        <is>
          <t>array</t>
        </is>
      </c>
      <c r="K768" s="39" t="inlineStr">
        <is>
          <t>number</t>
        </is>
      </c>
      <c r="L768" s="39" t="inlineStr">
        <is>
          <t>currency</t>
        </is>
      </c>
      <c r="M768" s="39" t="inlineStr"/>
      <c r="N768" s="39" t="inlineStr">
        <is>
          <t>2466.064516129032</t>
        </is>
      </c>
      <c r="O768" s="39" t="inlineStr">
        <is>
          <t>0</t>
        </is>
      </c>
      <c r="P768" s="39" t="inlineStr"/>
      <c r="Q768" s="39" t="inlineStr">
        <is>
          <t>1</t>
        </is>
      </c>
      <c r="R768" s="39" t="inlineStr">
        <is>
          <t>1</t>
        </is>
      </c>
      <c r="S768" s="39" t="inlineStr"/>
      <c r="T768" s="39" t="inlineStr"/>
      <c r="U768" s="39" t="inlineStr"/>
    </row>
    <row r="769">
      <c r="A769" s="26" t="inlineStr">
        <is>
          <t>CASP_PR_768_v1</t>
        </is>
      </c>
      <c r="B769" s="40" t="inlineStr">
        <is>
          <t>Deferred tax</t>
        </is>
      </c>
      <c r="C769" s="40" t="inlineStr">
        <is>
          <t>Enter Deferred tax in Malta</t>
        </is>
      </c>
      <c r="D769" s="40" t="inlineStr">
        <is>
          <t>Current Liabilities</t>
        </is>
      </c>
      <c r="E769" s="40" t="inlineStr">
        <is>
          <t>Prudential</t>
        </is>
      </c>
      <c r="F769" s="40" t="b">
        <v>1</v>
      </c>
      <c r="G769" s="40" t="inlineStr"/>
      <c r="H769" s="40" t="inlineStr">
        <is>
          <t>Always applicable</t>
        </is>
      </c>
      <c r="I769" s="40" t="inlineStr">
        <is>
          <t>Required</t>
        </is>
      </c>
      <c r="J769" s="40" t="inlineStr">
        <is>
          <t>array</t>
        </is>
      </c>
      <c r="K769" s="40" t="inlineStr">
        <is>
          <t>number</t>
        </is>
      </c>
      <c r="L769" s="40" t="inlineStr">
        <is>
          <t>currency</t>
        </is>
      </c>
      <c r="M769" s="40" t="inlineStr"/>
      <c r="N769" s="40" t="inlineStr">
        <is>
          <t>258.38709677419354</t>
        </is>
      </c>
      <c r="O769" s="40" t="inlineStr">
        <is>
          <t>0</t>
        </is>
      </c>
      <c r="P769" s="40" t="inlineStr"/>
      <c r="Q769" s="40" t="inlineStr">
        <is>
          <t>1</t>
        </is>
      </c>
      <c r="R769" s="40" t="inlineStr">
        <is>
          <t>1</t>
        </is>
      </c>
      <c r="S769" s="40" t="inlineStr"/>
      <c r="T769" s="40" t="inlineStr"/>
      <c r="U769" s="40" t="inlineStr"/>
    </row>
    <row r="770">
      <c r="A770" s="38" t="inlineStr">
        <is>
          <t>CASP_PR_769_v1</t>
        </is>
      </c>
      <c r="B770" s="39" t="inlineStr">
        <is>
          <t>Deferred tax</t>
        </is>
      </c>
      <c r="C770" s="39" t="inlineStr">
        <is>
          <t>Enter Deferred tax in EU/EEA</t>
        </is>
      </c>
      <c r="D770" s="39" t="inlineStr">
        <is>
          <t>Current Liabilities</t>
        </is>
      </c>
      <c r="E770" s="39" t="inlineStr">
        <is>
          <t>Prudential</t>
        </is>
      </c>
      <c r="F770" s="39" t="b">
        <v>1</v>
      </c>
      <c r="G770" s="39" t="inlineStr"/>
      <c r="H770" s="39" t="inlineStr">
        <is>
          <t>Always applicable</t>
        </is>
      </c>
      <c r="I770" s="39" t="inlineStr">
        <is>
          <t>Required</t>
        </is>
      </c>
      <c r="J770" s="39" t="inlineStr">
        <is>
          <t>array</t>
        </is>
      </c>
      <c r="K770" s="39" t="inlineStr">
        <is>
          <t>number</t>
        </is>
      </c>
      <c r="L770" s="39" t="inlineStr">
        <is>
          <t>currency</t>
        </is>
      </c>
      <c r="M770" s="39" t="inlineStr"/>
      <c r="N770" s="39" t="inlineStr">
        <is>
          <t>1469.7096774193549</t>
        </is>
      </c>
      <c r="O770" s="39" t="inlineStr">
        <is>
          <t>0</t>
        </is>
      </c>
      <c r="P770" s="39" t="inlineStr"/>
      <c r="Q770" s="39" t="inlineStr">
        <is>
          <t>1</t>
        </is>
      </c>
      <c r="R770" s="39" t="inlineStr">
        <is>
          <t>1</t>
        </is>
      </c>
      <c r="S770" s="39" t="inlineStr"/>
      <c r="T770" s="39" t="inlineStr"/>
      <c r="U770" s="39" t="inlineStr"/>
    </row>
    <row r="771">
      <c r="A771" s="26" t="inlineStr">
        <is>
          <t>CASP_PR_770_v1</t>
        </is>
      </c>
      <c r="B771" s="40" t="inlineStr">
        <is>
          <t>Deferred tax</t>
        </is>
      </c>
      <c r="C771" s="40" t="inlineStr">
        <is>
          <t>Enter Deferred tax in RoW</t>
        </is>
      </c>
      <c r="D771" s="40" t="inlineStr">
        <is>
          <t>Current Liabilities</t>
        </is>
      </c>
      <c r="E771" s="40" t="inlineStr">
        <is>
          <t>Prudential</t>
        </is>
      </c>
      <c r="F771" s="40" t="b">
        <v>1</v>
      </c>
      <c r="G771" s="40" t="inlineStr"/>
      <c r="H771" s="40" t="inlineStr">
        <is>
          <t>Always applicable</t>
        </is>
      </c>
      <c r="I771" s="40" t="inlineStr">
        <is>
          <t>Required</t>
        </is>
      </c>
      <c r="J771" s="40" t="inlineStr">
        <is>
          <t>array</t>
        </is>
      </c>
      <c r="K771" s="40" t="inlineStr">
        <is>
          <t>number</t>
        </is>
      </c>
      <c r="L771" s="40" t="inlineStr">
        <is>
          <t>currency</t>
        </is>
      </c>
      <c r="M771" s="40" t="inlineStr"/>
      <c r="N771" s="40" t="inlineStr">
        <is>
          <t>8229.032258064517</t>
        </is>
      </c>
      <c r="O771" s="40" t="inlineStr">
        <is>
          <t>0</t>
        </is>
      </c>
      <c r="P771" s="40" t="inlineStr"/>
      <c r="Q771" s="40" t="inlineStr">
        <is>
          <t>1</t>
        </is>
      </c>
      <c r="R771" s="40" t="inlineStr">
        <is>
          <t>1</t>
        </is>
      </c>
      <c r="S771" s="40" t="inlineStr"/>
      <c r="T771" s="40" t="inlineStr"/>
      <c r="U771" s="40" t="inlineStr"/>
    </row>
    <row r="772">
      <c r="A772" s="38" t="inlineStr">
        <is>
          <t>CASP_PR_771_v1</t>
        </is>
      </c>
      <c r="B772" s="39" t="inlineStr">
        <is>
          <t>Other Payables</t>
        </is>
      </c>
      <c r="C772" s="39" t="inlineStr">
        <is>
          <t>Enter Other Payables in Malta</t>
        </is>
      </c>
      <c r="D772" s="39" t="inlineStr">
        <is>
          <t>Current Liabilities</t>
        </is>
      </c>
      <c r="E772" s="39" t="inlineStr">
        <is>
          <t>Prudential</t>
        </is>
      </c>
      <c r="F772" s="39" t="b">
        <v>1</v>
      </c>
      <c r="G772" s="39" t="inlineStr"/>
      <c r="H772" s="39" t="inlineStr">
        <is>
          <t>Always applicable</t>
        </is>
      </c>
      <c r="I772" s="39" t="inlineStr">
        <is>
          <t>Required</t>
        </is>
      </c>
      <c r="J772" s="39" t="inlineStr">
        <is>
          <t>array</t>
        </is>
      </c>
      <c r="K772" s="39" t="inlineStr">
        <is>
          <t>number</t>
        </is>
      </c>
      <c r="L772" s="39" t="inlineStr">
        <is>
          <t>currency</t>
        </is>
      </c>
      <c r="M772" s="39" t="inlineStr"/>
      <c r="N772" s="39" t="inlineStr">
        <is>
          <t>7409.354838709677</t>
        </is>
      </c>
      <c r="O772" s="39" t="inlineStr">
        <is>
          <t>0</t>
        </is>
      </c>
      <c r="P772" s="39" t="inlineStr"/>
      <c r="Q772" s="39" t="inlineStr">
        <is>
          <t>1</t>
        </is>
      </c>
      <c r="R772" s="39" t="inlineStr">
        <is>
          <t>1</t>
        </is>
      </c>
      <c r="S772" s="39" t="inlineStr"/>
      <c r="T772" s="39" t="inlineStr"/>
      <c r="U772" s="39" t="inlineStr"/>
    </row>
    <row r="773">
      <c r="A773" s="26" t="inlineStr">
        <is>
          <t>CASP_PR_772_v1</t>
        </is>
      </c>
      <c r="B773" s="40" t="inlineStr">
        <is>
          <t>Other Payables</t>
        </is>
      </c>
      <c r="C773" s="40" t="inlineStr">
        <is>
          <t>Enter Other Payables in EU/EEA</t>
        </is>
      </c>
      <c r="D773" s="40" t="inlineStr">
        <is>
          <t>Current Liabilities</t>
        </is>
      </c>
      <c r="E773" s="40" t="inlineStr">
        <is>
          <t>Prudential</t>
        </is>
      </c>
      <c r="F773" s="40" t="b">
        <v>1</v>
      </c>
      <c r="G773" s="40" t="inlineStr"/>
      <c r="H773" s="40" t="inlineStr">
        <is>
          <t>Always applicable</t>
        </is>
      </c>
      <c r="I773" s="40" t="inlineStr">
        <is>
          <t>Required</t>
        </is>
      </c>
      <c r="J773" s="40" t="inlineStr">
        <is>
          <t>array</t>
        </is>
      </c>
      <c r="K773" s="40" t="inlineStr">
        <is>
          <t>number</t>
        </is>
      </c>
      <c r="L773" s="40" t="inlineStr">
        <is>
          <t>currency</t>
        </is>
      </c>
      <c r="M773" s="40" t="inlineStr"/>
      <c r="N773" s="40" t="inlineStr">
        <is>
          <t>2016.6774193548388</t>
        </is>
      </c>
      <c r="O773" s="40" t="inlineStr">
        <is>
          <t>0</t>
        </is>
      </c>
      <c r="P773" s="40" t="inlineStr"/>
      <c r="Q773" s="40" t="inlineStr">
        <is>
          <t>1</t>
        </is>
      </c>
      <c r="R773" s="40" t="inlineStr">
        <is>
          <t>1</t>
        </is>
      </c>
      <c r="S773" s="40" t="inlineStr"/>
      <c r="T773" s="40" t="inlineStr"/>
      <c r="U773" s="40" t="inlineStr"/>
    </row>
    <row r="774">
      <c r="A774" s="38" t="inlineStr">
        <is>
          <t>CASP_PR_773_v1</t>
        </is>
      </c>
      <c r="B774" s="39" t="inlineStr">
        <is>
          <t>Other Payables</t>
        </is>
      </c>
      <c r="C774" s="39" t="inlineStr">
        <is>
          <t>Enter Other Payables in RoW</t>
        </is>
      </c>
      <c r="D774" s="39" t="inlineStr">
        <is>
          <t>Current Liabilities</t>
        </is>
      </c>
      <c r="E774" s="39" t="inlineStr">
        <is>
          <t>Prudential</t>
        </is>
      </c>
      <c r="F774" s="39" t="b">
        <v>1</v>
      </c>
      <c r="G774" s="39" t="inlineStr"/>
      <c r="H774" s="39" t="inlineStr">
        <is>
          <t>Always applicable</t>
        </is>
      </c>
      <c r="I774" s="39" t="inlineStr">
        <is>
          <t>Required</t>
        </is>
      </c>
      <c r="J774" s="39" t="inlineStr">
        <is>
          <t>array</t>
        </is>
      </c>
      <c r="K774" s="39" t="inlineStr">
        <is>
          <t>number</t>
        </is>
      </c>
      <c r="L774" s="39" t="inlineStr">
        <is>
          <t>currency</t>
        </is>
      </c>
      <c r="M774" s="39" t="inlineStr"/>
      <c r="N774" s="39" t="inlineStr">
        <is>
          <t>2865</t>
        </is>
      </c>
      <c r="O774" s="39" t="inlineStr">
        <is>
          <t>0</t>
        </is>
      </c>
      <c r="P774" s="39" t="inlineStr"/>
      <c r="Q774" s="39" t="inlineStr">
        <is>
          <t>1</t>
        </is>
      </c>
      <c r="R774" s="39" t="inlineStr">
        <is>
          <t>1</t>
        </is>
      </c>
      <c r="S774" s="39" t="inlineStr"/>
      <c r="T774" s="39" t="inlineStr"/>
      <c r="U774" s="39" t="inlineStr"/>
    </row>
    <row r="775">
      <c r="A775" s="26" t="inlineStr">
        <is>
          <t>CASP_PR_774_v1</t>
        </is>
      </c>
      <c r="B775" s="40" t="inlineStr">
        <is>
          <t>Details on Other Payables</t>
        </is>
      </c>
      <c r="C775" s="40" t="inlineStr">
        <is>
          <t>Enter Details on Other Payables</t>
        </is>
      </c>
      <c r="D775" s="40" t="inlineStr">
        <is>
          <t>Current Liabilities</t>
        </is>
      </c>
      <c r="E775" s="40" t="inlineStr">
        <is>
          <t>Prudential</t>
        </is>
      </c>
      <c r="F775" s="40" t="b">
        <v>0</v>
      </c>
      <c r="G775" s="40" t="inlineStr">
        <is>
          <t>SUM(CASP_PR_771, CASP_PR_772, CASP_PR_773) &gt; 0</t>
        </is>
      </c>
      <c r="H775" s="40" t="inlineStr">
        <is>
          <t>The total of “Other Payables” (CASP_PR_771), “Other Payables” (CASP_PR_772), “Other Payables” (CASP_PR_773) is greater than 0</t>
        </is>
      </c>
      <c r="I775" s="40" t="inlineStr">
        <is>
          <t>Conditional</t>
        </is>
      </c>
      <c r="J775" s="40" t="inlineStr">
        <is>
          <t>string</t>
        </is>
      </c>
      <c r="K775" s="40" t="inlineStr"/>
      <c r="L775" s="40" t="inlineStr"/>
      <c r="M775" s="40" t="inlineStr"/>
      <c r="N775" s="40" t="inlineStr">
        <is>
          <t>This is a result of miscellaneous operational items not arising in the ordinary course of business activities</t>
        </is>
      </c>
      <c r="O775" s="40" t="inlineStr"/>
      <c r="P775" s="40" t="inlineStr"/>
      <c r="Q775" s="40" t="inlineStr"/>
      <c r="R775" s="40" t="inlineStr"/>
      <c r="S775" s="40" t="inlineStr"/>
      <c r="T775" s="40" t="inlineStr"/>
      <c r="U775" s="40" t="inlineStr"/>
    </row>
    <row r="776">
      <c r="A776" s="38" t="inlineStr">
        <is>
          <t>CASP_PR_775_v1</t>
        </is>
      </c>
      <c r="B776" s="39" t="inlineStr">
        <is>
          <t>Provisions</t>
        </is>
      </c>
      <c r="C776" s="39" t="inlineStr">
        <is>
          <t>Enter Provisions in Malta</t>
        </is>
      </c>
      <c r="D776" s="39" t="inlineStr">
        <is>
          <t>Current Liabilities</t>
        </is>
      </c>
      <c r="E776" s="39" t="inlineStr">
        <is>
          <t>Prudential</t>
        </is>
      </c>
      <c r="F776" s="39" t="b">
        <v>1</v>
      </c>
      <c r="G776" s="39" t="inlineStr"/>
      <c r="H776" s="39" t="inlineStr">
        <is>
          <t>Always applicable</t>
        </is>
      </c>
      <c r="I776" s="39" t="inlineStr">
        <is>
          <t>Required</t>
        </is>
      </c>
      <c r="J776" s="39" t="inlineStr">
        <is>
          <t>array</t>
        </is>
      </c>
      <c r="K776" s="39" t="inlineStr">
        <is>
          <t>number</t>
        </is>
      </c>
      <c r="L776" s="39" t="inlineStr">
        <is>
          <t>currency</t>
        </is>
      </c>
      <c r="M776" s="39" t="inlineStr"/>
      <c r="N776" s="39" t="inlineStr">
        <is>
          <t>9009.645161290322</t>
        </is>
      </c>
      <c r="O776" s="39" t="inlineStr">
        <is>
          <t>0</t>
        </is>
      </c>
      <c r="P776" s="39" t="inlineStr"/>
      <c r="Q776" s="39" t="inlineStr">
        <is>
          <t>1</t>
        </is>
      </c>
      <c r="R776" s="39" t="inlineStr">
        <is>
          <t>1</t>
        </is>
      </c>
      <c r="S776" s="39" t="inlineStr"/>
      <c r="T776" s="39" t="inlineStr"/>
      <c r="U776" s="39" t="inlineStr"/>
    </row>
    <row r="777">
      <c r="A777" s="26" t="inlineStr">
        <is>
          <t>CASP_PR_776_v1</t>
        </is>
      </c>
      <c r="B777" s="40" t="inlineStr">
        <is>
          <t>Provisions</t>
        </is>
      </c>
      <c r="C777" s="40" t="inlineStr">
        <is>
          <t>Enter Provisions in EU/EEA</t>
        </is>
      </c>
      <c r="D777" s="40" t="inlineStr">
        <is>
          <t>Current Liabilities</t>
        </is>
      </c>
      <c r="E777" s="40" t="inlineStr">
        <is>
          <t>Prudential</t>
        </is>
      </c>
      <c r="F777" s="40" t="b">
        <v>1</v>
      </c>
      <c r="G777" s="40" t="inlineStr"/>
      <c r="H777" s="40" t="inlineStr">
        <is>
          <t>Always applicable</t>
        </is>
      </c>
      <c r="I777" s="40" t="inlineStr">
        <is>
          <t>Required</t>
        </is>
      </c>
      <c r="J777" s="40" t="inlineStr">
        <is>
          <t>array</t>
        </is>
      </c>
      <c r="K777" s="40" t="inlineStr">
        <is>
          <t>number</t>
        </is>
      </c>
      <c r="L777" s="40" t="inlineStr">
        <is>
          <t>currency</t>
        </is>
      </c>
      <c r="M777" s="40" t="inlineStr"/>
      <c r="N777" s="40" t="inlineStr">
        <is>
          <t>3142.967741935484</t>
        </is>
      </c>
      <c r="O777" s="40" t="inlineStr">
        <is>
          <t>0</t>
        </is>
      </c>
      <c r="P777" s="40" t="inlineStr"/>
      <c r="Q777" s="40" t="inlineStr">
        <is>
          <t>1</t>
        </is>
      </c>
      <c r="R777" s="40" t="inlineStr">
        <is>
          <t>1</t>
        </is>
      </c>
      <c r="S777" s="40" t="inlineStr"/>
      <c r="T777" s="40" t="inlineStr"/>
      <c r="U777" s="40" t="inlineStr"/>
    </row>
    <row r="778">
      <c r="A778" s="38" t="inlineStr">
        <is>
          <t>CASP_PR_777_v1</t>
        </is>
      </c>
      <c r="B778" s="39" t="inlineStr">
        <is>
          <t>Provisions</t>
        </is>
      </c>
      <c r="C778" s="39" t="inlineStr">
        <is>
          <t>Enter Provisions in RoW</t>
        </is>
      </c>
      <c r="D778" s="39" t="inlineStr">
        <is>
          <t>Current Liabilities</t>
        </is>
      </c>
      <c r="E778" s="39" t="inlineStr">
        <is>
          <t>Prudential</t>
        </is>
      </c>
      <c r="F778" s="39" t="b">
        <v>1</v>
      </c>
      <c r="G778" s="39" t="inlineStr"/>
      <c r="H778" s="39" t="inlineStr">
        <is>
          <t>Always applicable</t>
        </is>
      </c>
      <c r="I778" s="39" t="inlineStr">
        <is>
          <t>Required</t>
        </is>
      </c>
      <c r="J778" s="39" t="inlineStr">
        <is>
          <t>array</t>
        </is>
      </c>
      <c r="K778" s="39" t="inlineStr">
        <is>
          <t>number</t>
        </is>
      </c>
      <c r="L778" s="39" t="inlineStr">
        <is>
          <t>currency</t>
        </is>
      </c>
      <c r="M778" s="39" t="inlineStr"/>
      <c r="N778" s="39" t="inlineStr">
        <is>
          <t>8085.290322580645</t>
        </is>
      </c>
      <c r="O778" s="39" t="inlineStr">
        <is>
          <t>0</t>
        </is>
      </c>
      <c r="P778" s="39" t="inlineStr"/>
      <c r="Q778" s="39" t="inlineStr">
        <is>
          <t>1</t>
        </is>
      </c>
      <c r="R778" s="39" t="inlineStr">
        <is>
          <t>1</t>
        </is>
      </c>
      <c r="S778" s="39" t="inlineStr"/>
      <c r="T778" s="39" t="inlineStr"/>
      <c r="U778" s="39" t="inlineStr"/>
    </row>
    <row r="779">
      <c r="A779" s="26" t="inlineStr">
        <is>
          <t>CASP_PR_778_v1</t>
        </is>
      </c>
      <c r="B779" s="40" t="inlineStr">
        <is>
          <t>Other Current Liabilities</t>
        </is>
      </c>
      <c r="C779" s="40" t="inlineStr">
        <is>
          <t>Enter Other Current Liabilities in Malta</t>
        </is>
      </c>
      <c r="D779" s="40" t="inlineStr">
        <is>
          <t>Current Liabilities</t>
        </is>
      </c>
      <c r="E779" s="40" t="inlineStr">
        <is>
          <t>Prudential</t>
        </is>
      </c>
      <c r="F779" s="40" t="b">
        <v>1</v>
      </c>
      <c r="G779" s="40" t="inlineStr"/>
      <c r="H779" s="40" t="inlineStr">
        <is>
          <t>Always applicable</t>
        </is>
      </c>
      <c r="I779" s="40" t="inlineStr">
        <is>
          <t>Required</t>
        </is>
      </c>
      <c r="J779" s="40" t="inlineStr">
        <is>
          <t>array</t>
        </is>
      </c>
      <c r="K779" s="40" t="inlineStr">
        <is>
          <t>number</t>
        </is>
      </c>
      <c r="L779" s="40" t="inlineStr">
        <is>
          <t>currency</t>
        </is>
      </c>
      <c r="M779" s="40" t="inlineStr"/>
      <c r="N779" s="40" t="inlineStr">
        <is>
          <t>4303.612903225807</t>
        </is>
      </c>
      <c r="O779" s="40" t="inlineStr">
        <is>
          <t>0</t>
        </is>
      </c>
      <c r="P779" s="40" t="inlineStr"/>
      <c r="Q779" s="40" t="inlineStr">
        <is>
          <t>1</t>
        </is>
      </c>
      <c r="R779" s="40" t="inlineStr">
        <is>
          <t>1</t>
        </is>
      </c>
      <c r="S779" s="40" t="inlineStr"/>
      <c r="T779" s="40" t="inlineStr"/>
      <c r="U779" s="40" t="inlineStr"/>
    </row>
    <row r="780">
      <c r="A780" s="38" t="inlineStr">
        <is>
          <t>CASP_PR_779_v1</t>
        </is>
      </c>
      <c r="B780" s="39" t="inlineStr">
        <is>
          <t>Other Current Liabilities</t>
        </is>
      </c>
      <c r="C780" s="39" t="inlineStr">
        <is>
          <t>Enter Other Current Liabilities in EU/EEA</t>
        </is>
      </c>
      <c r="D780" s="39" t="inlineStr">
        <is>
          <t>Current Liabilities</t>
        </is>
      </c>
      <c r="E780" s="39" t="inlineStr">
        <is>
          <t>Prudential</t>
        </is>
      </c>
      <c r="F780" s="39" t="b">
        <v>1</v>
      </c>
      <c r="G780" s="39" t="inlineStr"/>
      <c r="H780" s="39" t="inlineStr">
        <is>
          <t>Always applicable</t>
        </is>
      </c>
      <c r="I780" s="39" t="inlineStr">
        <is>
          <t>Required</t>
        </is>
      </c>
      <c r="J780" s="39" t="inlineStr">
        <is>
          <t>array</t>
        </is>
      </c>
      <c r="K780" s="39" t="inlineStr">
        <is>
          <t>number</t>
        </is>
      </c>
      <c r="L780" s="39" t="inlineStr">
        <is>
          <t>currency</t>
        </is>
      </c>
      <c r="M780" s="39" t="inlineStr"/>
      <c r="N780" s="39" t="inlineStr">
        <is>
          <t>1769.9354838709678</t>
        </is>
      </c>
      <c r="O780" s="39" t="inlineStr">
        <is>
          <t>0</t>
        </is>
      </c>
      <c r="P780" s="39" t="inlineStr"/>
      <c r="Q780" s="39" t="inlineStr">
        <is>
          <t>1</t>
        </is>
      </c>
      <c r="R780" s="39" t="inlineStr">
        <is>
          <t>1</t>
        </is>
      </c>
      <c r="S780" s="39" t="inlineStr"/>
      <c r="T780" s="39" t="inlineStr"/>
      <c r="U780" s="39" t="inlineStr"/>
    </row>
    <row r="781">
      <c r="A781" s="26" t="inlineStr">
        <is>
          <t>CASP_PR_780_v1</t>
        </is>
      </c>
      <c r="B781" s="40" t="inlineStr">
        <is>
          <t>Other Current Liabilities</t>
        </is>
      </c>
      <c r="C781" s="40" t="inlineStr">
        <is>
          <t>Enter Other Current Liabilities in RoW</t>
        </is>
      </c>
      <c r="D781" s="40" t="inlineStr">
        <is>
          <t>Current Liabilities</t>
        </is>
      </c>
      <c r="E781" s="40" t="inlineStr">
        <is>
          <t>Prudential</t>
        </is>
      </c>
      <c r="F781" s="40" t="b">
        <v>1</v>
      </c>
      <c r="G781" s="40" t="inlineStr"/>
      <c r="H781" s="40" t="inlineStr">
        <is>
          <t>Always applicable</t>
        </is>
      </c>
      <c r="I781" s="40" t="inlineStr">
        <is>
          <t>Required</t>
        </is>
      </c>
      <c r="J781" s="40" t="inlineStr">
        <is>
          <t>array</t>
        </is>
      </c>
      <c r="K781" s="40" t="inlineStr">
        <is>
          <t>number</t>
        </is>
      </c>
      <c r="L781" s="40" t="inlineStr">
        <is>
          <t>currency</t>
        </is>
      </c>
      <c r="M781" s="40" t="inlineStr"/>
      <c r="N781" s="40" t="inlineStr">
        <is>
          <t>2497.258064516129</t>
        </is>
      </c>
      <c r="O781" s="40" t="inlineStr">
        <is>
          <t>0</t>
        </is>
      </c>
      <c r="P781" s="40" t="inlineStr"/>
      <c r="Q781" s="40" t="inlineStr">
        <is>
          <t>1</t>
        </is>
      </c>
      <c r="R781" s="40" t="inlineStr">
        <is>
          <t>1</t>
        </is>
      </c>
      <c r="S781" s="40" t="inlineStr"/>
      <c r="T781" s="40" t="inlineStr"/>
      <c r="U781" s="40" t="inlineStr"/>
    </row>
    <row r="782">
      <c r="A782" s="38" t="inlineStr">
        <is>
          <t>CASP_PR_781_v1</t>
        </is>
      </c>
      <c r="B782" s="39" t="inlineStr">
        <is>
          <t>Details on other Current Liabilities</t>
        </is>
      </c>
      <c r="C782" s="39" t="inlineStr">
        <is>
          <t>Enter Details on other Current Liabilities</t>
        </is>
      </c>
      <c r="D782" s="39" t="inlineStr">
        <is>
          <t>Current Liabilities</t>
        </is>
      </c>
      <c r="E782" s="39" t="inlineStr">
        <is>
          <t>Prudential</t>
        </is>
      </c>
      <c r="F782" s="39" t="b">
        <v>0</v>
      </c>
      <c r="G782" s="39" t="inlineStr">
        <is>
          <t>SUM(CASP_PR_778, CASP_PR_779, CASP_PR_780) &gt; 0</t>
        </is>
      </c>
      <c r="H782" s="39" t="inlineStr">
        <is>
          <t>The total of “Other Current Liabilities” (CASP_PR_778), “Other Current Liabilities” (CASP_PR_779), “Other Current Liabilities” (CASP_PR_780) is greater than 0</t>
        </is>
      </c>
      <c r="I782" s="39" t="inlineStr">
        <is>
          <t>Conditional</t>
        </is>
      </c>
      <c r="J782" s="39" t="inlineStr">
        <is>
          <t>string</t>
        </is>
      </c>
      <c r="K782" s="39" t="inlineStr"/>
      <c r="L782" s="39" t="inlineStr"/>
      <c r="M782" s="39" t="inlineStr"/>
      <c r="N782" s="39" t="inlineStr">
        <is>
          <t>This is a result of miscellaneous operational items not arising in the ordinary course of business activities</t>
        </is>
      </c>
      <c r="O782" s="39" t="inlineStr"/>
      <c r="P782" s="39" t="inlineStr"/>
      <c r="Q782" s="39" t="inlineStr"/>
      <c r="R782" s="39" t="inlineStr"/>
      <c r="S782" s="39" t="inlineStr"/>
      <c r="T782" s="39" t="inlineStr"/>
      <c r="U782" s="39" t="inlineStr"/>
    </row>
    <row r="783">
      <c r="A783" s="26" t="inlineStr">
        <is>
          <t>CASP_PR_782_v1</t>
        </is>
      </c>
      <c r="B783" s="40" t="inlineStr">
        <is>
          <t>Called Up Ordinary Share Capital</t>
        </is>
      </c>
      <c r="C783" s="40" t="inlineStr">
        <is>
          <t>Enter Called Up Ordinary Share Capital in Malta</t>
        </is>
      </c>
      <c r="D783" s="40" t="inlineStr">
        <is>
          <t>Capital &amp; Reserves</t>
        </is>
      </c>
      <c r="E783" s="40" t="inlineStr">
        <is>
          <t>Prudential</t>
        </is>
      </c>
      <c r="F783" s="40" t="b">
        <v>1</v>
      </c>
      <c r="G783" s="40" t="inlineStr"/>
      <c r="H783" s="40" t="inlineStr">
        <is>
          <t>Always applicable</t>
        </is>
      </c>
      <c r="I783" s="40" t="inlineStr">
        <is>
          <t>Required</t>
        </is>
      </c>
      <c r="J783" s="40" t="inlineStr">
        <is>
          <t>array</t>
        </is>
      </c>
      <c r="K783" s="40" t="inlineStr">
        <is>
          <t>number</t>
        </is>
      </c>
      <c r="L783" s="40" t="inlineStr">
        <is>
          <t>currency</t>
        </is>
      </c>
      <c r="M783" s="40" t="inlineStr"/>
      <c r="N783" s="40" t="inlineStr">
        <is>
          <t>4341.903225806452</t>
        </is>
      </c>
      <c r="O783" s="40" t="inlineStr">
        <is>
          <t>0</t>
        </is>
      </c>
      <c r="P783" s="40" t="inlineStr"/>
      <c r="Q783" s="40" t="inlineStr">
        <is>
          <t>1</t>
        </is>
      </c>
      <c r="R783" s="40" t="inlineStr">
        <is>
          <t>1</t>
        </is>
      </c>
      <c r="S783" s="40" t="inlineStr"/>
      <c r="T783" s="40" t="inlineStr"/>
      <c r="U783" s="40" t="inlineStr"/>
    </row>
    <row r="784">
      <c r="A784" s="38" t="inlineStr">
        <is>
          <t>CASP_PR_783_v1</t>
        </is>
      </c>
      <c r="B784" s="39" t="inlineStr">
        <is>
          <t>Called Up Ordinary Share Capital</t>
        </is>
      </c>
      <c r="C784" s="39" t="inlineStr">
        <is>
          <t>Enter Called Up Ordinary Share Capital in EU/EEA</t>
        </is>
      </c>
      <c r="D784" s="39" t="inlineStr">
        <is>
          <t>Capital &amp; Reserves</t>
        </is>
      </c>
      <c r="E784" s="39" t="inlineStr">
        <is>
          <t>Prudential</t>
        </is>
      </c>
      <c r="F784" s="39" t="b">
        <v>1</v>
      </c>
      <c r="G784" s="39" t="inlineStr"/>
      <c r="H784" s="39" t="inlineStr">
        <is>
          <t>Always applicable</t>
        </is>
      </c>
      <c r="I784" s="39" t="inlineStr">
        <is>
          <t>Required</t>
        </is>
      </c>
      <c r="J784" s="39" t="inlineStr">
        <is>
          <t>array</t>
        </is>
      </c>
      <c r="K784" s="39" t="inlineStr">
        <is>
          <t>number</t>
        </is>
      </c>
      <c r="L784" s="39" t="inlineStr">
        <is>
          <t>currency</t>
        </is>
      </c>
      <c r="M784" s="39" t="inlineStr"/>
      <c r="N784" s="39" t="inlineStr">
        <is>
          <t>4103.225806451613</t>
        </is>
      </c>
      <c r="O784" s="39" t="inlineStr">
        <is>
          <t>0</t>
        </is>
      </c>
      <c r="P784" s="39" t="inlineStr"/>
      <c r="Q784" s="39" t="inlineStr">
        <is>
          <t>1</t>
        </is>
      </c>
      <c r="R784" s="39" t="inlineStr">
        <is>
          <t>1</t>
        </is>
      </c>
      <c r="S784" s="39" t="inlineStr"/>
      <c r="T784" s="39" t="inlineStr"/>
      <c r="U784" s="39" t="inlineStr"/>
    </row>
    <row r="785">
      <c r="A785" s="26" t="inlineStr">
        <is>
          <t>CASP_PR_784_v1</t>
        </is>
      </c>
      <c r="B785" s="40" t="inlineStr">
        <is>
          <t>Called Up Ordinary Share Capital</t>
        </is>
      </c>
      <c r="C785" s="40" t="inlineStr">
        <is>
          <t>Enter Called Up Ordinary Share Capital in RoW</t>
        </is>
      </c>
      <c r="D785" s="40" t="inlineStr">
        <is>
          <t>Capital &amp; Reserves</t>
        </is>
      </c>
      <c r="E785" s="40" t="inlineStr">
        <is>
          <t>Prudential</t>
        </is>
      </c>
      <c r="F785" s="40" t="b">
        <v>1</v>
      </c>
      <c r="G785" s="40" t="inlineStr"/>
      <c r="H785" s="40" t="inlineStr">
        <is>
          <t>Always applicable</t>
        </is>
      </c>
      <c r="I785" s="40" t="inlineStr">
        <is>
          <t>Required</t>
        </is>
      </c>
      <c r="J785" s="40" t="inlineStr">
        <is>
          <t>array</t>
        </is>
      </c>
      <c r="K785" s="40" t="inlineStr">
        <is>
          <t>number</t>
        </is>
      </c>
      <c r="L785" s="40" t="inlineStr">
        <is>
          <t>currency</t>
        </is>
      </c>
      <c r="M785" s="40" t="inlineStr"/>
      <c r="N785" s="40" t="inlineStr">
        <is>
          <t>2463.548387096774</t>
        </is>
      </c>
      <c r="O785" s="40" t="inlineStr">
        <is>
          <t>0</t>
        </is>
      </c>
      <c r="P785" s="40" t="inlineStr"/>
      <c r="Q785" s="40" t="inlineStr">
        <is>
          <t>1</t>
        </is>
      </c>
      <c r="R785" s="40" t="inlineStr">
        <is>
          <t>1</t>
        </is>
      </c>
      <c r="S785" s="40" t="inlineStr"/>
      <c r="T785" s="40" t="inlineStr"/>
      <c r="U785" s="40" t="inlineStr"/>
    </row>
    <row r="786">
      <c r="A786" s="38" t="inlineStr">
        <is>
          <t>CASP_PR_785_v1</t>
        </is>
      </c>
      <c r="B786" s="39" t="inlineStr">
        <is>
          <t>Preference Share Capital</t>
        </is>
      </c>
      <c r="C786" s="39" t="inlineStr">
        <is>
          <t>Enter Preference Share Capital in Malta</t>
        </is>
      </c>
      <c r="D786" s="39" t="inlineStr">
        <is>
          <t>Capital &amp; Reserves</t>
        </is>
      </c>
      <c r="E786" s="39" t="inlineStr">
        <is>
          <t>Prudential</t>
        </is>
      </c>
      <c r="F786" s="39" t="b">
        <v>1</v>
      </c>
      <c r="G786" s="39" t="inlineStr"/>
      <c r="H786" s="39" t="inlineStr">
        <is>
          <t>Always applicable</t>
        </is>
      </c>
      <c r="I786" s="39" t="inlineStr">
        <is>
          <t>Required</t>
        </is>
      </c>
      <c r="J786" s="39" t="inlineStr">
        <is>
          <t>array</t>
        </is>
      </c>
      <c r="K786" s="39" t="inlineStr">
        <is>
          <t>number</t>
        </is>
      </c>
      <c r="L786" s="39" t="inlineStr">
        <is>
          <t>currency</t>
        </is>
      </c>
      <c r="M786" s="39" t="inlineStr"/>
      <c r="N786" s="39" t="inlineStr">
        <is>
          <t>8596.870967741936</t>
        </is>
      </c>
      <c r="O786" s="39" t="inlineStr">
        <is>
          <t>0</t>
        </is>
      </c>
      <c r="P786" s="39" t="inlineStr"/>
      <c r="Q786" s="39" t="inlineStr">
        <is>
          <t>1</t>
        </is>
      </c>
      <c r="R786" s="39" t="inlineStr">
        <is>
          <t>1</t>
        </is>
      </c>
      <c r="S786" s="39" t="inlineStr"/>
      <c r="T786" s="39" t="inlineStr"/>
      <c r="U786" s="39" t="inlineStr"/>
    </row>
    <row r="787">
      <c r="A787" s="26" t="inlineStr">
        <is>
          <t>CASP_PR_786_v1</t>
        </is>
      </c>
      <c r="B787" s="40" t="inlineStr">
        <is>
          <t>Preference Share Capital</t>
        </is>
      </c>
      <c r="C787" s="40" t="inlineStr">
        <is>
          <t>Enter Preference Share Capital in EU/EEA</t>
        </is>
      </c>
      <c r="D787" s="40" t="inlineStr">
        <is>
          <t>Capital &amp; Reserves</t>
        </is>
      </c>
      <c r="E787" s="40" t="inlineStr">
        <is>
          <t>Prudential</t>
        </is>
      </c>
      <c r="F787" s="40" t="b">
        <v>1</v>
      </c>
      <c r="G787" s="40" t="inlineStr"/>
      <c r="H787" s="40" t="inlineStr">
        <is>
          <t>Always applicable</t>
        </is>
      </c>
      <c r="I787" s="40" t="inlineStr">
        <is>
          <t>Required</t>
        </is>
      </c>
      <c r="J787" s="40" t="inlineStr">
        <is>
          <t>array</t>
        </is>
      </c>
      <c r="K787" s="40" t="inlineStr">
        <is>
          <t>number</t>
        </is>
      </c>
      <c r="L787" s="40" t="inlineStr">
        <is>
          <t>currency</t>
        </is>
      </c>
      <c r="M787" s="40" t="inlineStr"/>
      <c r="N787" s="40" t="inlineStr">
        <is>
          <t>1030.1935483870968</t>
        </is>
      </c>
      <c r="O787" s="40" t="inlineStr">
        <is>
          <t>0</t>
        </is>
      </c>
      <c r="P787" s="40" t="inlineStr"/>
      <c r="Q787" s="40" t="inlineStr">
        <is>
          <t>1</t>
        </is>
      </c>
      <c r="R787" s="40" t="inlineStr">
        <is>
          <t>1</t>
        </is>
      </c>
      <c r="S787" s="40" t="inlineStr"/>
      <c r="T787" s="40" t="inlineStr"/>
      <c r="U787" s="40" t="inlineStr"/>
    </row>
    <row r="788">
      <c r="A788" s="38" t="inlineStr">
        <is>
          <t>CASP_PR_787_v1</t>
        </is>
      </c>
      <c r="B788" s="39" t="inlineStr">
        <is>
          <t>Preference Share Capital</t>
        </is>
      </c>
      <c r="C788" s="39" t="inlineStr">
        <is>
          <t>Enter Preference Share Capital in RoW</t>
        </is>
      </c>
      <c r="D788" s="39" t="inlineStr">
        <is>
          <t>Capital &amp; Reserves</t>
        </is>
      </c>
      <c r="E788" s="39" t="inlineStr">
        <is>
          <t>Prudential</t>
        </is>
      </c>
      <c r="F788" s="39" t="b">
        <v>1</v>
      </c>
      <c r="G788" s="39" t="inlineStr"/>
      <c r="H788" s="39" t="inlineStr">
        <is>
          <t>Always applicable</t>
        </is>
      </c>
      <c r="I788" s="39" t="inlineStr">
        <is>
          <t>Required</t>
        </is>
      </c>
      <c r="J788" s="39" t="inlineStr">
        <is>
          <t>array</t>
        </is>
      </c>
      <c r="K788" s="39" t="inlineStr">
        <is>
          <t>number</t>
        </is>
      </c>
      <c r="L788" s="39" t="inlineStr">
        <is>
          <t>currency</t>
        </is>
      </c>
      <c r="M788" s="39" t="inlineStr"/>
      <c r="N788" s="39" t="inlineStr">
        <is>
          <t>7716.516129032258</t>
        </is>
      </c>
      <c r="O788" s="39" t="inlineStr">
        <is>
          <t>0</t>
        </is>
      </c>
      <c r="P788" s="39" t="inlineStr"/>
      <c r="Q788" s="39" t="inlineStr">
        <is>
          <t>1</t>
        </is>
      </c>
      <c r="R788" s="39" t="inlineStr">
        <is>
          <t>1</t>
        </is>
      </c>
      <c r="S788" s="39" t="inlineStr"/>
      <c r="T788" s="39" t="inlineStr"/>
      <c r="U788" s="39" t="inlineStr"/>
    </row>
    <row r="789">
      <c r="A789" s="26" t="inlineStr">
        <is>
          <t>CASP_PR_788_v1</t>
        </is>
      </c>
      <c r="B789" s="40" t="inlineStr">
        <is>
          <t>Perpetual Non-Cumulative Preference Shares</t>
        </is>
      </c>
      <c r="C789" s="40" t="inlineStr">
        <is>
          <t>Enter Perpetual Non-Cumulative Preference Shares in Malta</t>
        </is>
      </c>
      <c r="D789" s="40" t="inlineStr">
        <is>
          <t>Capital &amp; Reserves</t>
        </is>
      </c>
      <c r="E789" s="40" t="inlineStr">
        <is>
          <t>Prudential</t>
        </is>
      </c>
      <c r="F789" s="40" t="b">
        <v>1</v>
      </c>
      <c r="G789" s="40" t="inlineStr"/>
      <c r="H789" s="40" t="inlineStr">
        <is>
          <t>Always applicable</t>
        </is>
      </c>
      <c r="I789" s="40" t="inlineStr">
        <is>
          <t>Required</t>
        </is>
      </c>
      <c r="J789" s="40" t="inlineStr">
        <is>
          <t>array</t>
        </is>
      </c>
      <c r="K789" s="40" t="inlineStr">
        <is>
          <t>number</t>
        </is>
      </c>
      <c r="L789" s="40" t="inlineStr">
        <is>
          <t>currency</t>
        </is>
      </c>
      <c r="M789" s="40" t="inlineStr"/>
      <c r="N789" s="40" t="inlineStr">
        <is>
          <t>4705.8387096774195</t>
        </is>
      </c>
      <c r="O789" s="40" t="inlineStr">
        <is>
          <t>0</t>
        </is>
      </c>
      <c r="P789" s="40" t="inlineStr"/>
      <c r="Q789" s="40" t="inlineStr">
        <is>
          <t>1</t>
        </is>
      </c>
      <c r="R789" s="40" t="inlineStr">
        <is>
          <t>1</t>
        </is>
      </c>
      <c r="S789" s="40" t="inlineStr"/>
      <c r="T789" s="40" t="inlineStr"/>
      <c r="U789" s="40" t="inlineStr"/>
    </row>
    <row r="790">
      <c r="A790" s="38" t="inlineStr">
        <is>
          <t>CASP_PR_789_v1</t>
        </is>
      </c>
      <c r="B790" s="39" t="inlineStr">
        <is>
          <t>Perpetual Non-Cumulative Preference Shares</t>
        </is>
      </c>
      <c r="C790" s="39" t="inlineStr">
        <is>
          <t>Enter Perpetual Non-Cumulative Preference Shares in EU/EEA</t>
        </is>
      </c>
      <c r="D790" s="39" t="inlineStr">
        <is>
          <t>Capital &amp; Reserves</t>
        </is>
      </c>
      <c r="E790" s="39" t="inlineStr">
        <is>
          <t>Prudential</t>
        </is>
      </c>
      <c r="F790" s="39" t="b">
        <v>1</v>
      </c>
      <c r="G790" s="39" t="inlineStr"/>
      <c r="H790" s="39" t="inlineStr">
        <is>
          <t>Always applicable</t>
        </is>
      </c>
      <c r="I790" s="39" t="inlineStr">
        <is>
          <t>Required</t>
        </is>
      </c>
      <c r="J790" s="39" t="inlineStr">
        <is>
          <t>array</t>
        </is>
      </c>
      <c r="K790" s="39" t="inlineStr">
        <is>
          <t>number</t>
        </is>
      </c>
      <c r="L790" s="39" t="inlineStr">
        <is>
          <t>currency</t>
        </is>
      </c>
      <c r="M790" s="39" t="inlineStr"/>
      <c r="N790" s="39" t="inlineStr">
        <is>
          <t>614.1612903225806</t>
        </is>
      </c>
      <c r="O790" s="39" t="inlineStr">
        <is>
          <t>0</t>
        </is>
      </c>
      <c r="P790" s="39" t="inlineStr"/>
      <c r="Q790" s="39" t="inlineStr">
        <is>
          <t>1</t>
        </is>
      </c>
      <c r="R790" s="39" t="inlineStr">
        <is>
          <t>1</t>
        </is>
      </c>
      <c r="S790" s="39" t="inlineStr"/>
      <c r="T790" s="39" t="inlineStr"/>
      <c r="U790" s="39" t="inlineStr"/>
    </row>
    <row r="791">
      <c r="A791" s="26" t="inlineStr">
        <is>
          <t>CASP_PR_790_v1</t>
        </is>
      </c>
      <c r="B791" s="40" t="inlineStr">
        <is>
          <t>Perpetual Non-Cumulative Preference Shares</t>
        </is>
      </c>
      <c r="C791" s="40" t="inlineStr">
        <is>
          <t>Enter Perpetual Non-Cumulative Preference Shares in RoW</t>
        </is>
      </c>
      <c r="D791" s="40" t="inlineStr">
        <is>
          <t>Capital &amp; Reserves</t>
        </is>
      </c>
      <c r="E791" s="40" t="inlineStr">
        <is>
          <t>Prudential</t>
        </is>
      </c>
      <c r="F791" s="40" t="b">
        <v>1</v>
      </c>
      <c r="G791" s="40" t="inlineStr"/>
      <c r="H791" s="40" t="inlineStr">
        <is>
          <t>Always applicable</t>
        </is>
      </c>
      <c r="I791" s="40" t="inlineStr">
        <is>
          <t>Required</t>
        </is>
      </c>
      <c r="J791" s="40" t="inlineStr">
        <is>
          <t>array</t>
        </is>
      </c>
      <c r="K791" s="40" t="inlineStr">
        <is>
          <t>number</t>
        </is>
      </c>
      <c r="L791" s="40" t="inlineStr">
        <is>
          <t>currency</t>
        </is>
      </c>
      <c r="M791" s="40" t="inlineStr"/>
      <c r="N791" s="40" t="inlineStr">
        <is>
          <t>9248.483870967742</t>
        </is>
      </c>
      <c r="O791" s="40" t="inlineStr">
        <is>
          <t>0</t>
        </is>
      </c>
      <c r="P791" s="40" t="inlineStr"/>
      <c r="Q791" s="40" t="inlineStr">
        <is>
          <t>1</t>
        </is>
      </c>
      <c r="R791" s="40" t="inlineStr">
        <is>
          <t>1</t>
        </is>
      </c>
      <c r="S791" s="40" t="inlineStr"/>
      <c r="T791" s="40" t="inlineStr"/>
      <c r="U791" s="40" t="inlineStr"/>
    </row>
    <row r="792">
      <c r="A792" s="38" t="inlineStr">
        <is>
          <t>CASP_PR_791_v1</t>
        </is>
      </c>
      <c r="B792" s="39" t="inlineStr">
        <is>
          <t>Share Premium Account - Eligible as CET1 Capital</t>
        </is>
      </c>
      <c r="C792" s="39" t="inlineStr">
        <is>
          <t>Enter Share Premium Account - Eligible as CET1 Capital</t>
        </is>
      </c>
      <c r="D792" s="39" t="inlineStr">
        <is>
          <t>Capital &amp; Reserves</t>
        </is>
      </c>
      <c r="E792" s="39" t="inlineStr">
        <is>
          <t>Prudential</t>
        </is>
      </c>
      <c r="F792" s="39" t="b">
        <v>1</v>
      </c>
      <c r="G792" s="39" t="inlineStr"/>
      <c r="H792" s="39" t="inlineStr">
        <is>
          <t>Always applicable</t>
        </is>
      </c>
      <c r="I792" s="39" t="inlineStr">
        <is>
          <t>Required</t>
        </is>
      </c>
      <c r="J792" s="39" t="inlineStr">
        <is>
          <t>number</t>
        </is>
      </c>
      <c r="K792" s="39" t="inlineStr"/>
      <c r="L792" s="39" t="inlineStr">
        <is>
          <t>currency</t>
        </is>
      </c>
      <c r="M792" s="39" t="inlineStr"/>
      <c r="N792" s="39" t="inlineStr">
        <is>
          <t>6334.806451612903</t>
        </is>
      </c>
      <c r="O792" s="39" t="inlineStr">
        <is>
          <t>0</t>
        </is>
      </c>
      <c r="P792" s="39" t="inlineStr"/>
      <c r="Q792" s="39" t="inlineStr"/>
      <c r="R792" s="39" t="inlineStr"/>
      <c r="S792" s="39" t="inlineStr"/>
      <c r="T792" s="39" t="inlineStr"/>
      <c r="U792" s="39" t="inlineStr"/>
    </row>
    <row r="793">
      <c r="A793" s="26" t="inlineStr">
        <is>
          <t>CASP_PR_792_v1</t>
        </is>
      </c>
      <c r="B793" s="40" t="inlineStr">
        <is>
          <t>Share Premium Account - Other</t>
        </is>
      </c>
      <c r="C793" s="40" t="inlineStr">
        <is>
          <t>Enter Share Premium Account - Other</t>
        </is>
      </c>
      <c r="D793" s="40" t="inlineStr">
        <is>
          <t>Capital &amp; Reserves</t>
        </is>
      </c>
      <c r="E793" s="40" t="inlineStr">
        <is>
          <t>Prudential</t>
        </is>
      </c>
      <c r="F793" s="40" t="b">
        <v>1</v>
      </c>
      <c r="G793" s="40" t="inlineStr"/>
      <c r="H793" s="40" t="inlineStr">
        <is>
          <t>Always applicable</t>
        </is>
      </c>
      <c r="I793" s="40" t="inlineStr">
        <is>
          <t>Required</t>
        </is>
      </c>
      <c r="J793" s="40" t="inlineStr">
        <is>
          <t>number</t>
        </is>
      </c>
      <c r="K793" s="40" t="inlineStr"/>
      <c r="L793" s="40" t="inlineStr">
        <is>
          <t>currency</t>
        </is>
      </c>
      <c r="M793" s="40" t="inlineStr"/>
      <c r="N793" s="40" t="inlineStr">
        <is>
          <t>9212.129032258064</t>
        </is>
      </c>
      <c r="O793" s="40" t="inlineStr">
        <is>
          <t>0</t>
        </is>
      </c>
      <c r="P793" s="40" t="inlineStr"/>
      <c r="Q793" s="40" t="inlineStr"/>
      <c r="R793" s="40" t="inlineStr"/>
      <c r="S793" s="40" t="inlineStr"/>
      <c r="T793" s="40" t="inlineStr"/>
      <c r="U793" s="40" t="inlineStr"/>
    </row>
    <row r="794">
      <c r="A794" s="38" t="inlineStr">
        <is>
          <t>CASP_PR_793_v1</t>
        </is>
      </c>
      <c r="B794" s="39" t="inlineStr">
        <is>
          <t>Details on Share Premium Account - Other</t>
        </is>
      </c>
      <c r="C794" s="39" t="inlineStr">
        <is>
          <t>Enter Details on Share Premium Account - Other</t>
        </is>
      </c>
      <c r="D794" s="39" t="inlineStr">
        <is>
          <t>Capital &amp; Reserves</t>
        </is>
      </c>
      <c r="E794" s="39" t="inlineStr">
        <is>
          <t>Prudential</t>
        </is>
      </c>
      <c r="F794" s="39" t="b">
        <v>0</v>
      </c>
      <c r="G794" s="39" t="inlineStr">
        <is>
          <t>CASP_PR_792 &gt; 0</t>
        </is>
      </c>
      <c r="H794" s="39" t="inlineStr">
        <is>
          <t>“Share Premium Account - Other” (CASP_PR_792) is greater than “0”</t>
        </is>
      </c>
      <c r="I794" s="39" t="inlineStr">
        <is>
          <t>Conditional</t>
        </is>
      </c>
      <c r="J794" s="39" t="inlineStr">
        <is>
          <t>string</t>
        </is>
      </c>
      <c r="K794" s="39" t="inlineStr"/>
      <c r="L794" s="39" t="inlineStr"/>
      <c r="M794" s="39" t="inlineStr"/>
      <c r="N794" s="39" t="inlineStr">
        <is>
          <t>This is a result of miscellaneous operational items not arising in the ordinary course of business activities</t>
        </is>
      </c>
      <c r="O794" s="39" t="inlineStr"/>
      <c r="P794" s="39" t="inlineStr"/>
      <c r="Q794" s="39" t="inlineStr"/>
      <c r="R794" s="39" t="inlineStr"/>
      <c r="S794" s="39" t="inlineStr"/>
      <c r="T794" s="39" t="inlineStr"/>
      <c r="U794" s="39" t="inlineStr"/>
    </row>
    <row r="795">
      <c r="A795" s="26" t="inlineStr">
        <is>
          <t>CASP_PR_794_v1</t>
        </is>
      </c>
      <c r="B795" s="40" t="inlineStr">
        <is>
          <t>Revenue Reserves as per the latest Audited Accounts</t>
        </is>
      </c>
      <c r="C795" s="40" t="inlineStr">
        <is>
          <t>Enter Revenue Reserves as per the latest Audited Accounts</t>
        </is>
      </c>
      <c r="D795" s="40" t="inlineStr">
        <is>
          <t>Capital &amp; Reserves</t>
        </is>
      </c>
      <c r="E795" s="40" t="inlineStr">
        <is>
          <t>Prudential</t>
        </is>
      </c>
      <c r="F795" s="40" t="b">
        <v>1</v>
      </c>
      <c r="G795" s="40" t="inlineStr"/>
      <c r="H795" s="40" t="inlineStr">
        <is>
          <t>Always applicable</t>
        </is>
      </c>
      <c r="I795" s="40" t="inlineStr">
        <is>
          <t>Required</t>
        </is>
      </c>
      <c r="J795" s="40" t="inlineStr">
        <is>
          <t>number</t>
        </is>
      </c>
      <c r="K795" s="40" t="inlineStr"/>
      <c r="L795" s="40" t="inlineStr">
        <is>
          <t>currency</t>
        </is>
      </c>
      <c r="M795" s="40" t="inlineStr"/>
      <c r="N795" s="40" t="inlineStr">
        <is>
          <t>7494.774193548387</t>
        </is>
      </c>
      <c r="O795" s="40" t="inlineStr">
        <is>
          <t>0</t>
        </is>
      </c>
      <c r="P795" s="40" t="inlineStr"/>
      <c r="Q795" s="40" t="inlineStr"/>
      <c r="R795" s="40" t="inlineStr"/>
      <c r="S795" s="40" t="inlineStr"/>
      <c r="T795" s="40" t="inlineStr"/>
      <c r="U795" s="40" t="inlineStr"/>
    </row>
    <row r="796">
      <c r="A796" s="38" t="inlineStr">
        <is>
          <t>CASP_PR_795_v1</t>
        </is>
      </c>
      <c r="B796" s="39" t="inlineStr">
        <is>
          <t>Transfers in/out of revenue reserves</t>
        </is>
      </c>
      <c r="C796" s="39" t="inlineStr">
        <is>
          <t>Enter Transfers in/out of revenue reserves. 
Enter a Positive Number for Transfers In and a Negative Number for Transfers Out.</t>
        </is>
      </c>
      <c r="D796" s="39" t="inlineStr">
        <is>
          <t>Capital &amp; Reserves</t>
        </is>
      </c>
      <c r="E796" s="39" t="inlineStr">
        <is>
          <t>Prudential</t>
        </is>
      </c>
      <c r="F796" s="39" t="b">
        <v>1</v>
      </c>
      <c r="G796" s="39" t="inlineStr"/>
      <c r="H796" s="39" t="inlineStr">
        <is>
          <t>Always applicable</t>
        </is>
      </c>
      <c r="I796" s="39" t="inlineStr">
        <is>
          <t>Required</t>
        </is>
      </c>
      <c r="J796" s="39" t="inlineStr">
        <is>
          <t>number</t>
        </is>
      </c>
      <c r="K796" s="39" t="inlineStr"/>
      <c r="L796" s="39" t="inlineStr">
        <is>
          <t>currency</t>
        </is>
      </c>
      <c r="M796" s="39" t="inlineStr"/>
      <c r="N796" s="39" t="inlineStr">
        <is>
          <t>7641.096774193548</t>
        </is>
      </c>
      <c r="O796" s="39" t="inlineStr"/>
      <c r="P796" s="39" t="inlineStr"/>
      <c r="Q796" s="39" t="inlineStr"/>
      <c r="R796" s="39" t="inlineStr"/>
      <c r="S796" s="39" t="inlineStr"/>
      <c r="T796" s="39" t="inlineStr"/>
      <c r="U796" s="39" t="inlineStr"/>
    </row>
    <row r="797">
      <c r="A797" s="26" t="inlineStr">
        <is>
          <t>CASP_PR_796_v1</t>
        </is>
      </c>
      <c r="B797" s="40" t="inlineStr">
        <is>
          <t>Other Profit/(Loss) and other comprehensive income</t>
        </is>
      </c>
      <c r="C797" s="40" t="inlineStr">
        <is>
          <t>Enter Other Profit/(Loss) and other comprehensive income not yet reported. 
Enter a Positive Number for Profit and a Negative Number for Loss</t>
        </is>
      </c>
      <c r="D797" s="40" t="inlineStr">
        <is>
          <t>Capital &amp; Reserves</t>
        </is>
      </c>
      <c r="E797" s="40" t="inlineStr">
        <is>
          <t>Prudential</t>
        </is>
      </c>
      <c r="F797" s="40" t="b">
        <v>1</v>
      </c>
      <c r="G797" s="40" t="inlineStr"/>
      <c r="H797" s="40" t="inlineStr">
        <is>
          <t>Always applicable</t>
        </is>
      </c>
      <c r="I797" s="40" t="inlineStr">
        <is>
          <t>Required</t>
        </is>
      </c>
      <c r="J797" s="40" t="inlineStr">
        <is>
          <t>number</t>
        </is>
      </c>
      <c r="K797" s="40" t="inlineStr"/>
      <c r="L797" s="40" t="inlineStr">
        <is>
          <t>currency</t>
        </is>
      </c>
      <c r="M797" s="40" t="inlineStr"/>
      <c r="N797" s="40" t="inlineStr">
        <is>
          <t>3052.4193548387098</t>
        </is>
      </c>
      <c r="O797" s="40" t="inlineStr"/>
      <c r="P797" s="40" t="inlineStr"/>
      <c r="Q797" s="40" t="inlineStr"/>
      <c r="R797" s="40" t="inlineStr"/>
      <c r="S797" s="40" t="inlineStr"/>
      <c r="T797" s="40" t="inlineStr"/>
      <c r="U797" s="40" t="inlineStr"/>
    </row>
    <row r="798">
      <c r="A798" s="38" t="inlineStr">
        <is>
          <t>CASP_PR_797_v1</t>
        </is>
      </c>
      <c r="B798" s="39" t="inlineStr">
        <is>
          <t>Dividends Paid in the reporting period</t>
        </is>
      </c>
      <c r="C798" s="39" t="inlineStr">
        <is>
          <t>Enter Dividends Paid in the reporting period in Malta</t>
        </is>
      </c>
      <c r="D798" s="39" t="inlineStr">
        <is>
          <t>Capital &amp; Reserves</t>
        </is>
      </c>
      <c r="E798" s="39" t="inlineStr">
        <is>
          <t>Prudential</t>
        </is>
      </c>
      <c r="F798" s="39" t="b">
        <v>1</v>
      </c>
      <c r="G798" s="39" t="inlineStr"/>
      <c r="H798" s="39" t="inlineStr">
        <is>
          <t>Always applicable</t>
        </is>
      </c>
      <c r="I798" s="39" t="inlineStr">
        <is>
          <t>Required</t>
        </is>
      </c>
      <c r="J798" s="39" t="inlineStr">
        <is>
          <t>array</t>
        </is>
      </c>
      <c r="K798" s="39" t="inlineStr">
        <is>
          <t>number</t>
        </is>
      </c>
      <c r="L798" s="39" t="inlineStr">
        <is>
          <t>currency</t>
        </is>
      </c>
      <c r="M798" s="39" t="inlineStr"/>
      <c r="N798" s="39" t="inlineStr">
        <is>
          <t>5276</t>
        </is>
      </c>
      <c r="O798" s="39" t="inlineStr">
        <is>
          <t>0</t>
        </is>
      </c>
      <c r="P798" s="39" t="inlineStr"/>
      <c r="Q798" s="39" t="inlineStr">
        <is>
          <t>1</t>
        </is>
      </c>
      <c r="R798" s="39" t="inlineStr">
        <is>
          <t>1</t>
        </is>
      </c>
      <c r="S798" s="39" t="inlineStr"/>
      <c r="T798" s="39" t="inlineStr"/>
      <c r="U798" s="39" t="inlineStr"/>
    </row>
    <row r="799">
      <c r="A799" s="26" t="inlineStr">
        <is>
          <t>CASP_PR_798_v1</t>
        </is>
      </c>
      <c r="B799" s="40" t="inlineStr">
        <is>
          <t>Dividends Paid in the reporting period</t>
        </is>
      </c>
      <c r="C799" s="40" t="inlineStr">
        <is>
          <t>Enter Dividends Paid in the reporting period in EU/EEA</t>
        </is>
      </c>
      <c r="D799" s="40" t="inlineStr">
        <is>
          <t>Capital &amp; Reserves</t>
        </is>
      </c>
      <c r="E799" s="40" t="inlineStr">
        <is>
          <t>Prudential</t>
        </is>
      </c>
      <c r="F799" s="40" t="b">
        <v>1</v>
      </c>
      <c r="G799" s="40" t="inlineStr"/>
      <c r="H799" s="40" t="inlineStr">
        <is>
          <t>Always applicable</t>
        </is>
      </c>
      <c r="I799" s="40" t="inlineStr">
        <is>
          <t>Required</t>
        </is>
      </c>
      <c r="J799" s="40" t="inlineStr">
        <is>
          <t>array</t>
        </is>
      </c>
      <c r="K799" s="40" t="inlineStr">
        <is>
          <t>number</t>
        </is>
      </c>
      <c r="L799" s="40" t="inlineStr">
        <is>
          <t>currency</t>
        </is>
      </c>
      <c r="M799" s="40" t="inlineStr"/>
      <c r="N799" s="40" t="inlineStr">
        <is>
          <t>6470</t>
        </is>
      </c>
      <c r="O799" s="40" t="inlineStr">
        <is>
          <t>0</t>
        </is>
      </c>
      <c r="P799" s="40" t="inlineStr"/>
      <c r="Q799" s="40" t="inlineStr">
        <is>
          <t>1</t>
        </is>
      </c>
      <c r="R799" s="40" t="inlineStr">
        <is>
          <t>1</t>
        </is>
      </c>
      <c r="S799" s="40" t="inlineStr"/>
      <c r="T799" s="40" t="inlineStr"/>
      <c r="U799" s="40" t="inlineStr"/>
    </row>
    <row r="800">
      <c r="A800" s="38" t="inlineStr">
        <is>
          <t>CASP_PR_799_v1</t>
        </is>
      </c>
      <c r="B800" s="39" t="inlineStr">
        <is>
          <t>Dividends Paid in the reporting period</t>
        </is>
      </c>
      <c r="C800" s="39" t="inlineStr">
        <is>
          <t>Enter Dividends Paid in the reporting period in RoW</t>
        </is>
      </c>
      <c r="D800" s="39" t="inlineStr">
        <is>
          <t>Capital &amp; Reserves</t>
        </is>
      </c>
      <c r="E800" s="39" t="inlineStr">
        <is>
          <t>Prudential</t>
        </is>
      </c>
      <c r="F800" s="39" t="b">
        <v>1</v>
      </c>
      <c r="G800" s="39" t="inlineStr"/>
      <c r="H800" s="39" t="inlineStr">
        <is>
          <t>Always applicable</t>
        </is>
      </c>
      <c r="I800" s="39" t="inlineStr">
        <is>
          <t>Required</t>
        </is>
      </c>
      <c r="J800" s="39" t="inlineStr">
        <is>
          <t>array</t>
        </is>
      </c>
      <c r="K800" s="39" t="inlineStr">
        <is>
          <t>number</t>
        </is>
      </c>
      <c r="L800" s="39" t="inlineStr">
        <is>
          <t>currency</t>
        </is>
      </c>
      <c r="M800" s="39" t="inlineStr"/>
      <c r="N800" s="39" t="inlineStr">
        <is>
          <t>5481</t>
        </is>
      </c>
      <c r="O800" s="39" t="inlineStr">
        <is>
          <t>0</t>
        </is>
      </c>
      <c r="P800" s="39" t="inlineStr"/>
      <c r="Q800" s="39" t="inlineStr">
        <is>
          <t>1</t>
        </is>
      </c>
      <c r="R800" s="39" t="inlineStr">
        <is>
          <t>1</t>
        </is>
      </c>
      <c r="S800" s="39" t="inlineStr"/>
      <c r="T800" s="39" t="inlineStr"/>
      <c r="U800" s="39" t="inlineStr"/>
    </row>
    <row r="801">
      <c r="A801" s="26" t="inlineStr">
        <is>
          <t>CASP_PR_800_v1</t>
        </is>
      </c>
      <c r="B801" s="40" t="inlineStr">
        <is>
          <t>Dividends Proposed but not paid</t>
        </is>
      </c>
      <c r="C801" s="40" t="inlineStr">
        <is>
          <t>Enter Dividends Proposed but not paid in Malta</t>
        </is>
      </c>
      <c r="D801" s="40" t="inlineStr">
        <is>
          <t>Capital &amp; Reserves</t>
        </is>
      </c>
      <c r="E801" s="40" t="inlineStr">
        <is>
          <t>Prudential</t>
        </is>
      </c>
      <c r="F801" s="40" t="b">
        <v>1</v>
      </c>
      <c r="G801" s="40" t="inlineStr"/>
      <c r="H801" s="40" t="inlineStr">
        <is>
          <t>Always applicable</t>
        </is>
      </c>
      <c r="I801" s="40" t="inlineStr">
        <is>
          <t>Required</t>
        </is>
      </c>
      <c r="J801" s="40" t="inlineStr">
        <is>
          <t>array</t>
        </is>
      </c>
      <c r="K801" s="40" t="inlineStr">
        <is>
          <t>number</t>
        </is>
      </c>
      <c r="L801" s="40" t="inlineStr">
        <is>
          <t>currency</t>
        </is>
      </c>
      <c r="M801" s="40" t="inlineStr"/>
      <c r="N801" s="40" t="inlineStr">
        <is>
          <t>730</t>
        </is>
      </c>
      <c r="O801" s="40" t="inlineStr">
        <is>
          <t>0</t>
        </is>
      </c>
      <c r="P801" s="40" t="inlineStr"/>
      <c r="Q801" s="40" t="inlineStr">
        <is>
          <t>1</t>
        </is>
      </c>
      <c r="R801" s="40" t="inlineStr">
        <is>
          <t>1</t>
        </is>
      </c>
      <c r="S801" s="40" t="inlineStr"/>
      <c r="T801" s="40" t="inlineStr"/>
      <c r="U801" s="40" t="inlineStr"/>
    </row>
    <row r="802">
      <c r="A802" s="38" t="inlineStr">
        <is>
          <t>CASP_PR_801_v1</t>
        </is>
      </c>
      <c r="B802" s="39" t="inlineStr">
        <is>
          <t>Dividends Proposed but not paid</t>
        </is>
      </c>
      <c r="C802" s="39" t="inlineStr">
        <is>
          <t>Enter Dividends Proposed but not paid in EU/EEA</t>
        </is>
      </c>
      <c r="D802" s="39" t="inlineStr">
        <is>
          <t>Capital &amp; Reserves</t>
        </is>
      </c>
      <c r="E802" s="39" t="inlineStr">
        <is>
          <t>Prudential</t>
        </is>
      </c>
      <c r="F802" s="39" t="b">
        <v>1</v>
      </c>
      <c r="G802" s="39" t="inlineStr"/>
      <c r="H802" s="39" t="inlineStr">
        <is>
          <t>Always applicable</t>
        </is>
      </c>
      <c r="I802" s="39" t="inlineStr">
        <is>
          <t>Required</t>
        </is>
      </c>
      <c r="J802" s="39" t="inlineStr">
        <is>
          <t>array</t>
        </is>
      </c>
      <c r="K802" s="39" t="inlineStr">
        <is>
          <t>number</t>
        </is>
      </c>
      <c r="L802" s="39" t="inlineStr">
        <is>
          <t>currency</t>
        </is>
      </c>
      <c r="M802" s="39" t="inlineStr"/>
      <c r="N802" s="39" t="inlineStr">
        <is>
          <t>313</t>
        </is>
      </c>
      <c r="O802" s="39" t="inlineStr">
        <is>
          <t>0</t>
        </is>
      </c>
      <c r="P802" s="39" t="inlineStr"/>
      <c r="Q802" s="39" t="inlineStr">
        <is>
          <t>1</t>
        </is>
      </c>
      <c r="R802" s="39" t="inlineStr">
        <is>
          <t>1</t>
        </is>
      </c>
      <c r="S802" s="39" t="inlineStr"/>
      <c r="T802" s="39" t="inlineStr"/>
      <c r="U802" s="39" t="inlineStr"/>
    </row>
    <row r="803">
      <c r="A803" s="26" t="inlineStr">
        <is>
          <t>CASP_PR_802_v1</t>
        </is>
      </c>
      <c r="B803" s="40" t="inlineStr">
        <is>
          <t>Dividends Proposed but not paid</t>
        </is>
      </c>
      <c r="C803" s="40" t="inlineStr">
        <is>
          <t>Enter Dividends Proposed but not paid in RoW</t>
        </is>
      </c>
      <c r="D803" s="40" t="inlineStr">
        <is>
          <t>Capital &amp; Reserves</t>
        </is>
      </c>
      <c r="E803" s="40" t="inlineStr">
        <is>
          <t>Prudential</t>
        </is>
      </c>
      <c r="F803" s="40" t="b">
        <v>1</v>
      </c>
      <c r="G803" s="40" t="inlineStr"/>
      <c r="H803" s="40" t="inlineStr">
        <is>
          <t>Always applicable</t>
        </is>
      </c>
      <c r="I803" s="40" t="inlineStr">
        <is>
          <t>Required</t>
        </is>
      </c>
      <c r="J803" s="40" t="inlineStr">
        <is>
          <t>array</t>
        </is>
      </c>
      <c r="K803" s="40" t="inlineStr">
        <is>
          <t>number</t>
        </is>
      </c>
      <c r="L803" s="40" t="inlineStr">
        <is>
          <t>currency</t>
        </is>
      </c>
      <c r="M803" s="40" t="inlineStr"/>
      <c r="N803" s="40" t="inlineStr">
        <is>
          <t>4677</t>
        </is>
      </c>
      <c r="O803" s="40" t="inlineStr">
        <is>
          <t>0</t>
        </is>
      </c>
      <c r="P803" s="40" t="inlineStr"/>
      <c r="Q803" s="40" t="inlineStr">
        <is>
          <t>1</t>
        </is>
      </c>
      <c r="R803" s="40" t="inlineStr">
        <is>
          <t>1</t>
        </is>
      </c>
      <c r="S803" s="40" t="inlineStr"/>
      <c r="T803" s="40" t="inlineStr"/>
      <c r="U803" s="40" t="inlineStr"/>
    </row>
    <row r="804">
      <c r="A804" s="38" t="inlineStr">
        <is>
          <t>CASP_PR_803_v1</t>
        </is>
      </c>
      <c r="B804" s="39" t="inlineStr">
        <is>
          <t>Capital Contributions</t>
        </is>
      </c>
      <c r="C804" s="39" t="inlineStr">
        <is>
          <t>Enter Capital Contributions in Malta</t>
        </is>
      </c>
      <c r="D804" s="39" t="inlineStr">
        <is>
          <t>Capital &amp; Reserves</t>
        </is>
      </c>
      <c r="E804" s="39" t="inlineStr">
        <is>
          <t>Prudential</t>
        </is>
      </c>
      <c r="F804" s="39" t="b">
        <v>1</v>
      </c>
      <c r="G804" s="39" t="inlineStr"/>
      <c r="H804" s="39" t="inlineStr">
        <is>
          <t>Always applicable</t>
        </is>
      </c>
      <c r="I804" s="39" t="inlineStr">
        <is>
          <t>Required</t>
        </is>
      </c>
      <c r="J804" s="39" t="inlineStr">
        <is>
          <t>array</t>
        </is>
      </c>
      <c r="K804" s="39" t="inlineStr">
        <is>
          <t>number</t>
        </is>
      </c>
      <c r="L804" s="39" t="inlineStr">
        <is>
          <t>currency</t>
        </is>
      </c>
      <c r="M804" s="39" t="inlineStr"/>
      <c r="N804" s="39" t="inlineStr">
        <is>
          <t>9362.741935483871</t>
        </is>
      </c>
      <c r="O804" s="39" t="inlineStr">
        <is>
          <t>0</t>
        </is>
      </c>
      <c r="P804" s="39" t="inlineStr"/>
      <c r="Q804" s="39" t="inlineStr">
        <is>
          <t>1</t>
        </is>
      </c>
      <c r="R804" s="39" t="inlineStr">
        <is>
          <t>1</t>
        </is>
      </c>
      <c r="S804" s="39" t="inlineStr"/>
      <c r="T804" s="39" t="inlineStr"/>
      <c r="U804" s="39" t="inlineStr"/>
    </row>
    <row r="805">
      <c r="A805" s="26" t="inlineStr">
        <is>
          <t>CASP_PR_804_v1</t>
        </is>
      </c>
      <c r="B805" s="40" t="inlineStr">
        <is>
          <t>Capital Contributions</t>
        </is>
      </c>
      <c r="C805" s="40" t="inlineStr">
        <is>
          <t>Enter Capital Contributions in EU/EEA</t>
        </is>
      </c>
      <c r="D805" s="40" t="inlineStr">
        <is>
          <t>Capital &amp; Reserves</t>
        </is>
      </c>
      <c r="E805" s="40" t="inlineStr">
        <is>
          <t>Prudential</t>
        </is>
      </c>
      <c r="F805" s="40" t="b">
        <v>1</v>
      </c>
      <c r="G805" s="40" t="inlineStr"/>
      <c r="H805" s="40" t="inlineStr">
        <is>
          <t>Always applicable</t>
        </is>
      </c>
      <c r="I805" s="40" t="inlineStr">
        <is>
          <t>Required</t>
        </is>
      </c>
      <c r="J805" s="40" t="inlineStr">
        <is>
          <t>array</t>
        </is>
      </c>
      <c r="K805" s="40" t="inlineStr">
        <is>
          <t>number</t>
        </is>
      </c>
      <c r="L805" s="40" t="inlineStr">
        <is>
          <t>currency</t>
        </is>
      </c>
      <c r="M805" s="40" t="inlineStr"/>
      <c r="N805" s="40" t="inlineStr">
        <is>
          <t>3291.064516129032</t>
        </is>
      </c>
      <c r="O805" s="40" t="inlineStr">
        <is>
          <t>0</t>
        </is>
      </c>
      <c r="P805" s="40" t="inlineStr"/>
      <c r="Q805" s="40" t="inlineStr">
        <is>
          <t>1</t>
        </is>
      </c>
      <c r="R805" s="40" t="inlineStr">
        <is>
          <t>1</t>
        </is>
      </c>
      <c r="S805" s="40" t="inlineStr"/>
      <c r="T805" s="40" t="inlineStr"/>
      <c r="U805" s="40" t="inlineStr"/>
    </row>
    <row r="806">
      <c r="A806" s="38" t="inlineStr">
        <is>
          <t>CASP_PR_805_v1</t>
        </is>
      </c>
      <c r="B806" s="39" t="inlineStr">
        <is>
          <t>Capital Contributions</t>
        </is>
      </c>
      <c r="C806" s="39" t="inlineStr">
        <is>
          <t>Enter Capital Contributions in RoW</t>
        </is>
      </c>
      <c r="D806" s="39" t="inlineStr">
        <is>
          <t>Capital &amp; Reserves</t>
        </is>
      </c>
      <c r="E806" s="39" t="inlineStr">
        <is>
          <t>Prudential</t>
        </is>
      </c>
      <c r="F806" s="39" t="b">
        <v>1</v>
      </c>
      <c r="G806" s="39" t="inlineStr"/>
      <c r="H806" s="39" t="inlineStr">
        <is>
          <t>Always applicable</t>
        </is>
      </c>
      <c r="I806" s="39" t="inlineStr">
        <is>
          <t>Required</t>
        </is>
      </c>
      <c r="J806" s="39" t="inlineStr">
        <is>
          <t>array</t>
        </is>
      </c>
      <c r="K806" s="39" t="inlineStr">
        <is>
          <t>number</t>
        </is>
      </c>
      <c r="L806" s="39" t="inlineStr">
        <is>
          <t>currency</t>
        </is>
      </c>
      <c r="M806" s="39" t="inlineStr"/>
      <c r="N806" s="39" t="inlineStr">
        <is>
          <t>10143.387096774193</t>
        </is>
      </c>
      <c r="O806" s="39" t="inlineStr">
        <is>
          <t>0</t>
        </is>
      </c>
      <c r="P806" s="39" t="inlineStr"/>
      <c r="Q806" s="39" t="inlineStr">
        <is>
          <t>1</t>
        </is>
      </c>
      <c r="R806" s="39" t="inlineStr">
        <is>
          <t>1</t>
        </is>
      </c>
      <c r="S806" s="39" t="inlineStr"/>
      <c r="T806" s="39" t="inlineStr"/>
      <c r="U806" s="39" t="inlineStr"/>
    </row>
    <row r="807">
      <c r="A807" s="26" t="inlineStr">
        <is>
          <t>CASP_PR_806_v1</t>
        </is>
      </c>
      <c r="B807" s="40" t="inlineStr">
        <is>
          <t>Other Reserves to be included in the Own Funds Calculcation</t>
        </is>
      </c>
      <c r="C807" s="40" t="inlineStr">
        <is>
          <t>Enter Other Reserves to be included in the Own Funds Calculcation in Malta</t>
        </is>
      </c>
      <c r="D807" s="40" t="inlineStr">
        <is>
          <t>Capital &amp; Reserves</t>
        </is>
      </c>
      <c r="E807" s="40" t="inlineStr">
        <is>
          <t>Prudential</t>
        </is>
      </c>
      <c r="F807" s="40" t="b">
        <v>1</v>
      </c>
      <c r="G807" s="40" t="inlineStr"/>
      <c r="H807" s="40" t="inlineStr">
        <is>
          <t>Always applicable</t>
        </is>
      </c>
      <c r="I807" s="40" t="inlineStr">
        <is>
          <t>Required</t>
        </is>
      </c>
      <c r="J807" s="40" t="inlineStr">
        <is>
          <t>array</t>
        </is>
      </c>
      <c r="K807" s="40" t="inlineStr">
        <is>
          <t>number</t>
        </is>
      </c>
      <c r="L807" s="40" t="inlineStr">
        <is>
          <t>currency</t>
        </is>
      </c>
      <c r="M807" s="40" t="inlineStr"/>
      <c r="N807" s="40" t="inlineStr">
        <is>
          <t>719.7096774193549</t>
        </is>
      </c>
      <c r="O807" s="40" t="inlineStr">
        <is>
          <t>0</t>
        </is>
      </c>
      <c r="P807" s="40" t="inlineStr"/>
      <c r="Q807" s="40" t="inlineStr">
        <is>
          <t>1</t>
        </is>
      </c>
      <c r="R807" s="40" t="inlineStr">
        <is>
          <t>1</t>
        </is>
      </c>
      <c r="S807" s="40" t="inlineStr"/>
      <c r="T807" s="40" t="inlineStr"/>
      <c r="U807" s="40" t="inlineStr"/>
    </row>
    <row r="808">
      <c r="A808" s="38" t="inlineStr">
        <is>
          <t>CASP_PR_807_v1</t>
        </is>
      </c>
      <c r="B808" s="39" t="inlineStr">
        <is>
          <t>Other Reserves to be included in the Own Funds Calculcation</t>
        </is>
      </c>
      <c r="C808" s="39" t="inlineStr">
        <is>
          <t>Enter Other Reserves to be included in the Own Funds Calculcation in EU/EEA</t>
        </is>
      </c>
      <c r="D808" s="39" t="inlineStr">
        <is>
          <t>Capital &amp; Reserves</t>
        </is>
      </c>
      <c r="E808" s="39" t="inlineStr">
        <is>
          <t>Prudential</t>
        </is>
      </c>
      <c r="F808" s="39" t="b">
        <v>1</v>
      </c>
      <c r="G808" s="39" t="inlineStr"/>
      <c r="H808" s="39" t="inlineStr">
        <is>
          <t>Always applicable</t>
        </is>
      </c>
      <c r="I808" s="39" t="inlineStr">
        <is>
          <t>Required</t>
        </is>
      </c>
      <c r="J808" s="39" t="inlineStr">
        <is>
          <t>array</t>
        </is>
      </c>
      <c r="K808" s="39" t="inlineStr">
        <is>
          <t>number</t>
        </is>
      </c>
      <c r="L808" s="39" t="inlineStr">
        <is>
          <t>currency</t>
        </is>
      </c>
      <c r="M808" s="39" t="inlineStr"/>
      <c r="N808" s="39" t="inlineStr">
        <is>
          <t>3498.032258064516</t>
        </is>
      </c>
      <c r="O808" s="39" t="inlineStr">
        <is>
          <t>0</t>
        </is>
      </c>
      <c r="P808" s="39" t="inlineStr"/>
      <c r="Q808" s="39" t="inlineStr">
        <is>
          <t>1</t>
        </is>
      </c>
      <c r="R808" s="39" t="inlineStr">
        <is>
          <t>1</t>
        </is>
      </c>
      <c r="S808" s="39" t="inlineStr"/>
      <c r="T808" s="39" t="inlineStr"/>
      <c r="U808" s="39" t="inlineStr"/>
    </row>
    <row r="809">
      <c r="A809" s="26" t="inlineStr">
        <is>
          <t>CASP_PR_808_v1</t>
        </is>
      </c>
      <c r="B809" s="40" t="inlineStr">
        <is>
          <t>Other Reserves to be included in the Own Funds Calculcation</t>
        </is>
      </c>
      <c r="C809" s="40" t="inlineStr">
        <is>
          <t>Enter Other Reserves to be included in the Own Funds Calculcation in RoW</t>
        </is>
      </c>
      <c r="D809" s="40" t="inlineStr">
        <is>
          <t>Capital &amp; Reserves</t>
        </is>
      </c>
      <c r="E809" s="40" t="inlineStr">
        <is>
          <t>Prudential</t>
        </is>
      </c>
      <c r="F809" s="40" t="b">
        <v>1</v>
      </c>
      <c r="G809" s="40" t="inlineStr"/>
      <c r="H809" s="40" t="inlineStr">
        <is>
          <t>Always applicable</t>
        </is>
      </c>
      <c r="I809" s="40" t="inlineStr">
        <is>
          <t>Required</t>
        </is>
      </c>
      <c r="J809" s="40" t="inlineStr">
        <is>
          <t>array</t>
        </is>
      </c>
      <c r="K809" s="40" t="inlineStr">
        <is>
          <t>number</t>
        </is>
      </c>
      <c r="L809" s="40" t="inlineStr">
        <is>
          <t>currency</t>
        </is>
      </c>
      <c r="M809" s="40" t="inlineStr"/>
      <c r="N809" s="40" t="inlineStr">
        <is>
          <t>7089.354838709677</t>
        </is>
      </c>
      <c r="O809" s="40" t="inlineStr">
        <is>
          <t>0</t>
        </is>
      </c>
      <c r="P809" s="40" t="inlineStr"/>
      <c r="Q809" s="40" t="inlineStr">
        <is>
          <t>1</t>
        </is>
      </c>
      <c r="R809" s="40" t="inlineStr">
        <is>
          <t>1</t>
        </is>
      </c>
      <c r="S809" s="40" t="inlineStr"/>
      <c r="T809" s="40" t="inlineStr"/>
      <c r="U809" s="40" t="inlineStr"/>
    </row>
    <row r="810">
      <c r="A810" s="38" t="inlineStr">
        <is>
          <t>CASP_PR_809_v1</t>
        </is>
      </c>
      <c r="B810" s="39" t="inlineStr">
        <is>
          <t>Details on Other Reserves to be included in the Own Funds Calculcation</t>
        </is>
      </c>
      <c r="C810" s="39" t="inlineStr">
        <is>
          <t>Enter Details on Other Reserves to be included in the Own Funds Calculcation</t>
        </is>
      </c>
      <c r="D810" s="39" t="inlineStr">
        <is>
          <t>Capital &amp; Reserves</t>
        </is>
      </c>
      <c r="E810" s="39" t="inlineStr">
        <is>
          <t>Prudential</t>
        </is>
      </c>
      <c r="F810" s="39" t="b">
        <v>0</v>
      </c>
      <c r="G810" s="39" t="inlineStr">
        <is>
          <t>SUM(CASP_PR_806, CASP_PR_807, CASP_PR_808) &gt; 0</t>
        </is>
      </c>
      <c r="H810" s="39" t="inlineStr">
        <is>
          <t>The total of “Other Reserves to be included in the Own Funds Calculcation” (CASP_PR_806), “Other Reserves to be included in the Own Funds Calculcation” (CASP_PR_807), “Other Reserves to be included in the Own Funds Calculcation” (CASP_PR_808) is greater than 0</t>
        </is>
      </c>
      <c r="I810" s="39" t="inlineStr">
        <is>
          <t>Conditional</t>
        </is>
      </c>
      <c r="J810" s="39" t="inlineStr">
        <is>
          <t>string</t>
        </is>
      </c>
      <c r="K810" s="39" t="inlineStr"/>
      <c r="L810" s="39" t="inlineStr"/>
      <c r="M810" s="39" t="inlineStr"/>
      <c r="N810" s="39" t="inlineStr">
        <is>
          <t>This is a result of miscellaneous operational items not arising in the ordinary course of business activities</t>
        </is>
      </c>
      <c r="O810" s="39" t="inlineStr"/>
      <c r="P810" s="39" t="inlineStr"/>
      <c r="Q810" s="39" t="inlineStr"/>
      <c r="R810" s="39" t="inlineStr"/>
      <c r="S810" s="39" t="inlineStr"/>
      <c r="T810" s="39" t="inlineStr"/>
      <c r="U810" s="39" t="inlineStr"/>
    </row>
    <row r="811">
      <c r="A811" s="26" t="inlineStr">
        <is>
          <t>CASP_PR_810_v1</t>
        </is>
      </c>
      <c r="B811" s="40" t="inlineStr">
        <is>
          <t>Other Reserves not included in the Own Funds Calculation</t>
        </is>
      </c>
      <c r="C811" s="40" t="inlineStr">
        <is>
          <t>Enter Other Reserves not included in the Own Funds Calculation in Malta</t>
        </is>
      </c>
      <c r="D811" s="40" t="inlineStr">
        <is>
          <t>Capital &amp; Reserves</t>
        </is>
      </c>
      <c r="E811" s="40" t="inlineStr">
        <is>
          <t>Prudential</t>
        </is>
      </c>
      <c r="F811" s="40" t="b">
        <v>1</v>
      </c>
      <c r="G811" s="40" t="inlineStr"/>
      <c r="H811" s="40" t="inlineStr">
        <is>
          <t>Always applicable</t>
        </is>
      </c>
      <c r="I811" s="40" t="inlineStr">
        <is>
          <t>Required</t>
        </is>
      </c>
      <c r="J811" s="40" t="inlineStr">
        <is>
          <t>array</t>
        </is>
      </c>
      <c r="K811" s="40" t="inlineStr">
        <is>
          <t>number</t>
        </is>
      </c>
      <c r="L811" s="40" t="inlineStr">
        <is>
          <t>currency</t>
        </is>
      </c>
      <c r="M811" s="40" t="inlineStr"/>
      <c r="N811" s="40" t="inlineStr">
        <is>
          <t>10049</t>
        </is>
      </c>
      <c r="O811" s="40" t="inlineStr">
        <is>
          <t>0</t>
        </is>
      </c>
      <c r="P811" s="40" t="inlineStr"/>
      <c r="Q811" s="40" t="inlineStr">
        <is>
          <t>1</t>
        </is>
      </c>
      <c r="R811" s="40" t="inlineStr">
        <is>
          <t>1</t>
        </is>
      </c>
      <c r="S811" s="40" t="inlineStr"/>
      <c r="T811" s="40" t="inlineStr"/>
      <c r="U811" s="40" t="inlineStr"/>
    </row>
    <row r="812">
      <c r="A812" s="38" t="inlineStr">
        <is>
          <t>CASP_PR_811_v1</t>
        </is>
      </c>
      <c r="B812" s="39" t="inlineStr">
        <is>
          <t>Other Reserves not included in the Own Funds Calculation</t>
        </is>
      </c>
      <c r="C812" s="39" t="inlineStr">
        <is>
          <t>Enter Other Reserves not included in the Own Funds Calculation in EU/EEA</t>
        </is>
      </c>
      <c r="D812" s="39" t="inlineStr">
        <is>
          <t>Capital &amp; Reserves</t>
        </is>
      </c>
      <c r="E812" s="39" t="inlineStr">
        <is>
          <t>Prudential</t>
        </is>
      </c>
      <c r="F812" s="39" t="b">
        <v>1</v>
      </c>
      <c r="G812" s="39" t="inlineStr"/>
      <c r="H812" s="39" t="inlineStr">
        <is>
          <t>Always applicable</t>
        </is>
      </c>
      <c r="I812" s="39" t="inlineStr">
        <is>
          <t>Required</t>
        </is>
      </c>
      <c r="J812" s="39" t="inlineStr">
        <is>
          <t>array</t>
        </is>
      </c>
      <c r="K812" s="39" t="inlineStr">
        <is>
          <t>number</t>
        </is>
      </c>
      <c r="L812" s="39" t="inlineStr">
        <is>
          <t>currency</t>
        </is>
      </c>
      <c r="M812" s="39" t="inlineStr"/>
      <c r="N812" s="39" t="inlineStr">
        <is>
          <t>9193.322580645161</t>
        </is>
      </c>
      <c r="O812" s="39" t="inlineStr">
        <is>
          <t>0</t>
        </is>
      </c>
      <c r="P812" s="39" t="inlineStr"/>
      <c r="Q812" s="39" t="inlineStr">
        <is>
          <t>1</t>
        </is>
      </c>
      <c r="R812" s="39" t="inlineStr">
        <is>
          <t>1</t>
        </is>
      </c>
      <c r="S812" s="39" t="inlineStr"/>
      <c r="T812" s="39" t="inlineStr"/>
      <c r="U812" s="39" t="inlineStr"/>
    </row>
    <row r="813">
      <c r="A813" s="26" t="inlineStr">
        <is>
          <t>CASP_PR_812_v1</t>
        </is>
      </c>
      <c r="B813" s="40" t="inlineStr">
        <is>
          <t>Other Reserves not included in the Own Funds Calculation</t>
        </is>
      </c>
      <c r="C813" s="40" t="inlineStr">
        <is>
          <t>Enter Other Reserves not included in the Own Funds Calculation in RoW</t>
        </is>
      </c>
      <c r="D813" s="40" t="inlineStr">
        <is>
          <t>Capital &amp; Reserves</t>
        </is>
      </c>
      <c r="E813" s="40" t="inlineStr">
        <is>
          <t>Prudential</t>
        </is>
      </c>
      <c r="F813" s="40" t="b">
        <v>1</v>
      </c>
      <c r="G813" s="40" t="inlineStr"/>
      <c r="H813" s="40" t="inlineStr">
        <is>
          <t>Always applicable</t>
        </is>
      </c>
      <c r="I813" s="40" t="inlineStr">
        <is>
          <t>Required</t>
        </is>
      </c>
      <c r="J813" s="40" t="inlineStr">
        <is>
          <t>array</t>
        </is>
      </c>
      <c r="K813" s="40" t="inlineStr">
        <is>
          <t>number</t>
        </is>
      </c>
      <c r="L813" s="40" t="inlineStr">
        <is>
          <t>currency</t>
        </is>
      </c>
      <c r="M813" s="40" t="inlineStr"/>
      <c r="N813" s="40" t="inlineStr">
        <is>
          <t>9084.645161290322</t>
        </is>
      </c>
      <c r="O813" s="40" t="inlineStr">
        <is>
          <t>0</t>
        </is>
      </c>
      <c r="P813" s="40" t="inlineStr"/>
      <c r="Q813" s="40" t="inlineStr">
        <is>
          <t>1</t>
        </is>
      </c>
      <c r="R813" s="40" t="inlineStr">
        <is>
          <t>1</t>
        </is>
      </c>
      <c r="S813" s="40" t="inlineStr"/>
      <c r="T813" s="40" t="inlineStr"/>
      <c r="U813" s="40" t="inlineStr"/>
    </row>
    <row r="814">
      <c r="A814" s="38" t="inlineStr">
        <is>
          <t>CASP_PR_813_v1</t>
        </is>
      </c>
      <c r="B814" s="39" t="inlineStr">
        <is>
          <t>Details on Other Reserves not included in the Own Funds Calculation</t>
        </is>
      </c>
      <c r="C814" s="39" t="inlineStr">
        <is>
          <t>Enter Details on Other Reserves not included in the Own Funds Calculation</t>
        </is>
      </c>
      <c r="D814" s="39" t="inlineStr">
        <is>
          <t>Capital &amp; Reserves</t>
        </is>
      </c>
      <c r="E814" s="39" t="inlineStr">
        <is>
          <t>Prudential</t>
        </is>
      </c>
      <c r="F814" s="39" t="b">
        <v>0</v>
      </c>
      <c r="G814" s="39" t="inlineStr">
        <is>
          <t>SUM(CASP_PR_810, CASP_PR_811, CASP_PR_812) &gt; 0</t>
        </is>
      </c>
      <c r="H814" s="39" t="inlineStr">
        <is>
          <t>The total of “Other Reserves not included in the Own Funds Calculation” (CASP_PR_810), “Other Reserves not included in the Own Funds Calculation” (CASP_PR_811), “Other Reserves not included in the Own Funds Calculation” (CASP_PR_812) is greater than 0</t>
        </is>
      </c>
      <c r="I814" s="39" t="inlineStr">
        <is>
          <t>Conditional</t>
        </is>
      </c>
      <c r="J814" s="39" t="inlineStr">
        <is>
          <t>string</t>
        </is>
      </c>
      <c r="K814" s="39" t="inlineStr"/>
      <c r="L814" s="39" t="inlineStr"/>
      <c r="M814" s="39" t="inlineStr"/>
      <c r="N814" s="39" t="inlineStr">
        <is>
          <t>This is a result of miscellaneous operational items not arising in the ordinary course of business activities</t>
        </is>
      </c>
      <c r="O814" s="39" t="inlineStr"/>
      <c r="P814" s="39" t="inlineStr"/>
      <c r="Q814" s="39" t="inlineStr"/>
      <c r="R814" s="39" t="inlineStr"/>
      <c r="S814" s="39" t="inlineStr"/>
      <c r="T814" s="39" t="inlineStr"/>
      <c r="U814" s="39" t="inlineStr"/>
    </row>
    <row r="815">
      <c r="A815" s="26" t="inlineStr">
        <is>
          <t>CASP_PR_814_v1</t>
        </is>
      </c>
      <c r="B815" s="40" t="inlineStr">
        <is>
          <t>Minority Interest</t>
        </is>
      </c>
      <c r="C815" s="40" t="inlineStr">
        <is>
          <t>Enter Minority Interest in Malta</t>
        </is>
      </c>
      <c r="D815" s="40" t="inlineStr">
        <is>
          <t>Capital &amp; Reserves</t>
        </is>
      </c>
      <c r="E815" s="40" t="inlineStr">
        <is>
          <t>Prudential</t>
        </is>
      </c>
      <c r="F815" s="40" t="b">
        <v>1</v>
      </c>
      <c r="G815" s="40" t="inlineStr"/>
      <c r="H815" s="40" t="inlineStr">
        <is>
          <t>Always applicable</t>
        </is>
      </c>
      <c r="I815" s="40" t="inlineStr">
        <is>
          <t>Required</t>
        </is>
      </c>
      <c r="J815" s="40" t="inlineStr">
        <is>
          <t>array</t>
        </is>
      </c>
      <c r="K815" s="40" t="inlineStr">
        <is>
          <t>number</t>
        </is>
      </c>
      <c r="L815" s="40" t="inlineStr">
        <is>
          <t>currency</t>
        </is>
      </c>
      <c r="M815" s="40" t="inlineStr"/>
      <c r="N815" s="40" t="inlineStr">
        <is>
          <t>3608.2903225806454</t>
        </is>
      </c>
      <c r="O815" s="40" t="inlineStr">
        <is>
          <t>0</t>
        </is>
      </c>
      <c r="P815" s="40" t="inlineStr"/>
      <c r="Q815" s="40" t="inlineStr">
        <is>
          <t>1</t>
        </is>
      </c>
      <c r="R815" s="40" t="inlineStr">
        <is>
          <t>1</t>
        </is>
      </c>
      <c r="S815" s="40" t="inlineStr"/>
      <c r="T815" s="40" t="inlineStr"/>
      <c r="U815" s="40" t="inlineStr"/>
    </row>
    <row r="816">
      <c r="A816" s="38" t="inlineStr">
        <is>
          <t>CASP_PR_815_v1</t>
        </is>
      </c>
      <c r="B816" s="39" t="inlineStr">
        <is>
          <t>Minority Interest</t>
        </is>
      </c>
      <c r="C816" s="39" t="inlineStr">
        <is>
          <t>Enter Minority Interest in EU/EEA</t>
        </is>
      </c>
      <c r="D816" s="39" t="inlineStr">
        <is>
          <t>Capital &amp; Reserves</t>
        </is>
      </c>
      <c r="E816" s="39" t="inlineStr">
        <is>
          <t>Prudential</t>
        </is>
      </c>
      <c r="F816" s="39" t="b">
        <v>1</v>
      </c>
      <c r="G816" s="39" t="inlineStr"/>
      <c r="H816" s="39" t="inlineStr">
        <is>
          <t>Always applicable</t>
        </is>
      </c>
      <c r="I816" s="39" t="inlineStr">
        <is>
          <t>Required</t>
        </is>
      </c>
      <c r="J816" s="39" t="inlineStr">
        <is>
          <t>array</t>
        </is>
      </c>
      <c r="K816" s="39" t="inlineStr">
        <is>
          <t>number</t>
        </is>
      </c>
      <c r="L816" s="39" t="inlineStr">
        <is>
          <t>currency</t>
        </is>
      </c>
      <c r="M816" s="39" t="inlineStr"/>
      <c r="N816" s="39" t="inlineStr">
        <is>
          <t>4612.612903225807</t>
        </is>
      </c>
      <c r="O816" s="39" t="inlineStr">
        <is>
          <t>0</t>
        </is>
      </c>
      <c r="P816" s="39" t="inlineStr"/>
      <c r="Q816" s="39" t="inlineStr">
        <is>
          <t>1</t>
        </is>
      </c>
      <c r="R816" s="39" t="inlineStr">
        <is>
          <t>1</t>
        </is>
      </c>
      <c r="S816" s="39" t="inlineStr"/>
      <c r="T816" s="39" t="inlineStr"/>
      <c r="U816" s="39" t="inlineStr"/>
    </row>
    <row r="817">
      <c r="A817" s="26" t="inlineStr">
        <is>
          <t>CASP_PR_816_v1</t>
        </is>
      </c>
      <c r="B817" s="40" t="inlineStr">
        <is>
          <t>Minority Interest</t>
        </is>
      </c>
      <c r="C817" s="40" t="inlineStr">
        <is>
          <t>Enter Minority Interest in RoW</t>
        </is>
      </c>
      <c r="D817" s="40" t="inlineStr">
        <is>
          <t>Capital &amp; Reserves</t>
        </is>
      </c>
      <c r="E817" s="40" t="inlineStr">
        <is>
          <t>Prudential</t>
        </is>
      </c>
      <c r="F817" s="40" t="b">
        <v>1</v>
      </c>
      <c r="G817" s="40" t="inlineStr"/>
      <c r="H817" s="40" t="inlineStr">
        <is>
          <t>Always applicable</t>
        </is>
      </c>
      <c r="I817" s="40" t="inlineStr">
        <is>
          <t>Required</t>
        </is>
      </c>
      <c r="J817" s="40" t="inlineStr">
        <is>
          <t>array</t>
        </is>
      </c>
      <c r="K817" s="40" t="inlineStr">
        <is>
          <t>number</t>
        </is>
      </c>
      <c r="L817" s="40" t="inlineStr">
        <is>
          <t>currency</t>
        </is>
      </c>
      <c r="M817" s="40" t="inlineStr"/>
      <c r="N817" s="40" t="inlineStr">
        <is>
          <t>1557.9354838709678</t>
        </is>
      </c>
      <c r="O817" s="40" t="inlineStr">
        <is>
          <t>0</t>
        </is>
      </c>
      <c r="P817" s="40" t="inlineStr"/>
      <c r="Q817" s="40" t="inlineStr">
        <is>
          <t>1</t>
        </is>
      </c>
      <c r="R817" s="40" t="inlineStr">
        <is>
          <t>1</t>
        </is>
      </c>
      <c r="S817" s="40" t="inlineStr"/>
      <c r="T817" s="40" t="inlineStr"/>
      <c r="U817" s="40" t="inlineStr"/>
    </row>
    <row r="818">
      <c r="A818" s="38" t="inlineStr">
        <is>
          <t>CASP_PR_1256_v1</t>
        </is>
      </c>
      <c r="B818" s="39" t="inlineStr">
        <is>
          <t>CASP Service Provider Class</t>
        </is>
      </c>
      <c r="C818" s="39" t="inlineStr">
        <is>
          <t>Select 'Class 1', 'Class 2', 'Class 3' from the allowed options in the guidance.</t>
        </is>
      </c>
      <c r="D818" s="39" t="inlineStr">
        <is>
          <t>Capital &amp; Reserves</t>
        </is>
      </c>
      <c r="E818" s="39" t="inlineStr">
        <is>
          <t>Prudential</t>
        </is>
      </c>
      <c r="F818" s="39" t="b">
        <v>1</v>
      </c>
      <c r="G818" s="39" t="inlineStr"/>
      <c r="H818" s="39" t="inlineStr">
        <is>
          <t>Always applicable</t>
        </is>
      </c>
      <c r="I818" s="39" t="inlineStr">
        <is>
          <t>Required</t>
        </is>
      </c>
      <c r="J818" s="39" t="inlineStr">
        <is>
          <t>string</t>
        </is>
      </c>
      <c r="K818" s="39" t="inlineStr"/>
      <c r="L818" s="39" t="inlineStr">
        <is>
          <t>enum-list</t>
        </is>
      </c>
      <c r="M818" s="39" t="inlineStr">
        <is>
          <t>Class 1 | Class 2 | Class 3</t>
        </is>
      </c>
      <c r="N818" s="39" t="inlineStr">
        <is>
          <t>Class 2</t>
        </is>
      </c>
      <c r="O818" s="39" t="inlineStr"/>
      <c r="P818" s="39" t="inlineStr"/>
      <c r="Q818" s="39" t="inlineStr"/>
      <c r="R818" s="39" t="inlineStr"/>
      <c r="S818" s="39" t="inlineStr"/>
      <c r="T818" s="39" t="inlineStr"/>
      <c r="U818" s="39" t="inlineStr"/>
    </row>
    <row r="819">
      <c r="A819" s="26" t="inlineStr">
        <is>
          <t>CASP_PR_1257_v1</t>
        </is>
      </c>
      <c r="B819" s="40" t="inlineStr">
        <is>
          <t>CASP Minimum Capital Requirement</t>
        </is>
      </c>
      <c r="C819" s="40" t="inlineStr">
        <is>
          <t>Select '50000', '125000', '150000' from the allowed options in the guidance.</t>
        </is>
      </c>
      <c r="D819" s="40" t="inlineStr">
        <is>
          <t>Capital &amp; Reserves</t>
        </is>
      </c>
      <c r="E819" s="40" t="inlineStr">
        <is>
          <t>Prudential</t>
        </is>
      </c>
      <c r="F819" s="40" t="b">
        <v>1</v>
      </c>
      <c r="G819" s="40" t="inlineStr"/>
      <c r="H819" s="40" t="inlineStr">
        <is>
          <t>Always applicable</t>
        </is>
      </c>
      <c r="I819" s="40" t="inlineStr">
        <is>
          <t>Required</t>
        </is>
      </c>
      <c r="J819" s="40" t="inlineStr">
        <is>
          <t>string</t>
        </is>
      </c>
      <c r="K819" s="40" t="inlineStr"/>
      <c r="L819" s="40" t="inlineStr">
        <is>
          <t>enum-list</t>
        </is>
      </c>
      <c r="M819" s="40" t="inlineStr">
        <is>
          <t>50000 | 125000 | 150000</t>
        </is>
      </c>
      <c r="N819" s="40" t="inlineStr">
        <is>
          <t>125000</t>
        </is>
      </c>
      <c r="O819" s="40" t="inlineStr"/>
      <c r="P819" s="40" t="inlineStr"/>
      <c r="Q819" s="40" t="inlineStr"/>
      <c r="R819" s="40" t="inlineStr"/>
      <c r="S819" s="40" t="inlineStr"/>
      <c r="T819" s="40" t="inlineStr"/>
      <c r="U819" s="40" t="inlineStr"/>
    </row>
    <row r="820">
      <c r="A820" s="38" t="inlineStr">
        <is>
          <t>CASP_PR_817_v1</t>
        </is>
      </c>
      <c r="B820" s="39" t="inlineStr">
        <is>
          <t>Contingent Liabilities</t>
        </is>
      </c>
      <c r="C820" s="39" t="inlineStr">
        <is>
          <t>Enter Contingent Liabilities in Malta</t>
        </is>
      </c>
      <c r="D820" s="39" t="inlineStr">
        <is>
          <t>Off-Balance Sheet Items</t>
        </is>
      </c>
      <c r="E820" s="39" t="inlineStr">
        <is>
          <t>Prudential</t>
        </is>
      </c>
      <c r="F820" s="39" t="b">
        <v>1</v>
      </c>
      <c r="G820" s="39" t="inlineStr"/>
      <c r="H820" s="39" t="inlineStr">
        <is>
          <t>Always applicable</t>
        </is>
      </c>
      <c r="I820" s="39" t="inlineStr">
        <is>
          <t>Required</t>
        </is>
      </c>
      <c r="J820" s="39" t="inlineStr">
        <is>
          <t>array</t>
        </is>
      </c>
      <c r="K820" s="39" t="inlineStr">
        <is>
          <t>number</t>
        </is>
      </c>
      <c r="L820" s="39" t="inlineStr">
        <is>
          <t>currency</t>
        </is>
      </c>
      <c r="M820" s="39" t="inlineStr"/>
      <c r="N820" s="39" t="inlineStr">
        <is>
          <t>8974.258064516129</t>
        </is>
      </c>
      <c r="O820" s="39" t="inlineStr">
        <is>
          <t>0</t>
        </is>
      </c>
      <c r="P820" s="39" t="inlineStr"/>
      <c r="Q820" s="39" t="inlineStr">
        <is>
          <t>1</t>
        </is>
      </c>
      <c r="R820" s="39" t="inlineStr">
        <is>
          <t>1</t>
        </is>
      </c>
      <c r="S820" s="39" t="inlineStr"/>
      <c r="T820" s="39" t="inlineStr"/>
      <c r="U820" s="39" t="inlineStr"/>
    </row>
    <row r="821">
      <c r="A821" s="26" t="inlineStr">
        <is>
          <t>CASP_PR_818_v1</t>
        </is>
      </c>
      <c r="B821" s="40" t="inlineStr">
        <is>
          <t>Contingent Liabilities</t>
        </is>
      </c>
      <c r="C821" s="40" t="inlineStr">
        <is>
          <t>Enter Contingent Liabilities in EU/EEA</t>
        </is>
      </c>
      <c r="D821" s="40" t="inlineStr">
        <is>
          <t>Off-Balance Sheet Items</t>
        </is>
      </c>
      <c r="E821" s="40" t="inlineStr">
        <is>
          <t>Prudential</t>
        </is>
      </c>
      <c r="F821" s="40" t="b">
        <v>1</v>
      </c>
      <c r="G821" s="40" t="inlineStr"/>
      <c r="H821" s="40" t="inlineStr">
        <is>
          <t>Always applicable</t>
        </is>
      </c>
      <c r="I821" s="40" t="inlineStr">
        <is>
          <t>Required</t>
        </is>
      </c>
      <c r="J821" s="40" t="inlineStr">
        <is>
          <t>array</t>
        </is>
      </c>
      <c r="K821" s="40" t="inlineStr">
        <is>
          <t>number</t>
        </is>
      </c>
      <c r="L821" s="40" t="inlineStr">
        <is>
          <t>currency</t>
        </is>
      </c>
      <c r="M821" s="40" t="inlineStr"/>
      <c r="N821" s="40" t="inlineStr">
        <is>
          <t>4743.580645161291</t>
        </is>
      </c>
      <c r="O821" s="40" t="inlineStr">
        <is>
          <t>0</t>
        </is>
      </c>
      <c r="P821" s="40" t="inlineStr"/>
      <c r="Q821" s="40" t="inlineStr">
        <is>
          <t>1</t>
        </is>
      </c>
      <c r="R821" s="40" t="inlineStr">
        <is>
          <t>1</t>
        </is>
      </c>
      <c r="S821" s="40" t="inlineStr"/>
      <c r="T821" s="40" t="inlineStr"/>
      <c r="U821" s="40" t="inlineStr"/>
    </row>
    <row r="822">
      <c r="A822" s="38" t="inlineStr">
        <is>
          <t>CASP_PR_819_v1</t>
        </is>
      </c>
      <c r="B822" s="39" t="inlineStr">
        <is>
          <t>Contingent Liabilities</t>
        </is>
      </c>
      <c r="C822" s="39" t="inlineStr">
        <is>
          <t>Enter Contingent Liabilities in RoW</t>
        </is>
      </c>
      <c r="D822" s="39" t="inlineStr">
        <is>
          <t>Off-Balance Sheet Items</t>
        </is>
      </c>
      <c r="E822" s="39" t="inlineStr">
        <is>
          <t>Prudential</t>
        </is>
      </c>
      <c r="F822" s="39" t="b">
        <v>1</v>
      </c>
      <c r="G822" s="39" t="inlineStr"/>
      <c r="H822" s="39" t="inlineStr">
        <is>
          <t>Always applicable</t>
        </is>
      </c>
      <c r="I822" s="39" t="inlineStr">
        <is>
          <t>Required</t>
        </is>
      </c>
      <c r="J822" s="39" t="inlineStr">
        <is>
          <t>array</t>
        </is>
      </c>
      <c r="K822" s="39" t="inlineStr">
        <is>
          <t>number</t>
        </is>
      </c>
      <c r="L822" s="39" t="inlineStr">
        <is>
          <t>currency</t>
        </is>
      </c>
      <c r="M822" s="39" t="inlineStr"/>
      <c r="N822" s="39" t="inlineStr">
        <is>
          <t>4705.903225806452</t>
        </is>
      </c>
      <c r="O822" s="39" t="inlineStr">
        <is>
          <t>0</t>
        </is>
      </c>
      <c r="P822" s="39" t="inlineStr"/>
      <c r="Q822" s="39" t="inlineStr">
        <is>
          <t>1</t>
        </is>
      </c>
      <c r="R822" s="39" t="inlineStr">
        <is>
          <t>1</t>
        </is>
      </c>
      <c r="S822" s="39" t="inlineStr"/>
      <c r="T822" s="39" t="inlineStr"/>
      <c r="U822" s="39" t="inlineStr"/>
    </row>
    <row r="823">
      <c r="A823" s="26" t="inlineStr">
        <is>
          <t>CASP_PR_820_v1</t>
        </is>
      </c>
      <c r="B823" s="40" t="inlineStr">
        <is>
          <t>Details on Contingent Liabilities</t>
        </is>
      </c>
      <c r="C823" s="40" t="inlineStr">
        <is>
          <t>Enter Details on Contingent Liabilities</t>
        </is>
      </c>
      <c r="D823" s="40" t="inlineStr">
        <is>
          <t>Off-Balance Sheet Items</t>
        </is>
      </c>
      <c r="E823" s="40" t="inlineStr">
        <is>
          <t>Prudential</t>
        </is>
      </c>
      <c r="F823" s="40" t="b">
        <v>0</v>
      </c>
      <c r="G823" s="40" t="inlineStr">
        <is>
          <t>SUM(CASP_PR_817, CASP_PR_818, CASP_PR_819) &gt; 0</t>
        </is>
      </c>
      <c r="H823" s="40" t="inlineStr">
        <is>
          <t>The total of “Contingent Liabilities” (CASP_PR_817), “Contingent Liabilities” (CASP_PR_818), “Contingent Liabilities” (CASP_PR_819) is greater than 0</t>
        </is>
      </c>
      <c r="I823" s="40" t="inlineStr">
        <is>
          <t>Conditional</t>
        </is>
      </c>
      <c r="J823" s="40" t="inlineStr">
        <is>
          <t>string</t>
        </is>
      </c>
      <c r="K823" s="40" t="inlineStr"/>
      <c r="L823" s="40" t="inlineStr"/>
      <c r="M823" s="40" t="inlineStr"/>
      <c r="N823" s="40" t="inlineStr">
        <is>
          <t>This is a result of miscellaneous operational items not arising in the ordinary course of business activities</t>
        </is>
      </c>
      <c r="O823" s="40" t="inlineStr"/>
      <c r="P823" s="40" t="inlineStr"/>
      <c r="Q823" s="40" t="inlineStr"/>
      <c r="R823" s="40" t="inlineStr"/>
      <c r="S823" s="40" t="inlineStr"/>
      <c r="T823" s="40" t="inlineStr"/>
      <c r="U823" s="40" t="inlineStr"/>
    </row>
    <row r="824">
      <c r="A824" s="38" t="inlineStr">
        <is>
          <t>CASP_PR_821_v1</t>
        </is>
      </c>
      <c r="B824" s="39" t="inlineStr">
        <is>
          <t>Contingent Assets</t>
        </is>
      </c>
      <c r="C824" s="39" t="inlineStr">
        <is>
          <t>Enter Contingent Assets in Malta</t>
        </is>
      </c>
      <c r="D824" s="39" t="inlineStr">
        <is>
          <t>Off-Balance Sheet Items</t>
        </is>
      </c>
      <c r="E824" s="39" t="inlineStr">
        <is>
          <t>Prudential</t>
        </is>
      </c>
      <c r="F824" s="39" t="b">
        <v>1</v>
      </c>
      <c r="G824" s="39" t="inlineStr"/>
      <c r="H824" s="39" t="inlineStr">
        <is>
          <t>Always applicable</t>
        </is>
      </c>
      <c r="I824" s="39" t="inlineStr">
        <is>
          <t>Required</t>
        </is>
      </c>
      <c r="J824" s="39" t="inlineStr">
        <is>
          <t>array</t>
        </is>
      </c>
      <c r="K824" s="39" t="inlineStr">
        <is>
          <t>number</t>
        </is>
      </c>
      <c r="L824" s="39" t="inlineStr">
        <is>
          <t>currency</t>
        </is>
      </c>
      <c r="M824" s="39" t="inlineStr"/>
      <c r="N824" s="39" t="inlineStr">
        <is>
          <t>4758.548387096775</t>
        </is>
      </c>
      <c r="O824" s="39" t="inlineStr">
        <is>
          <t>0</t>
        </is>
      </c>
      <c r="P824" s="39" t="inlineStr"/>
      <c r="Q824" s="39" t="inlineStr">
        <is>
          <t>1</t>
        </is>
      </c>
      <c r="R824" s="39" t="inlineStr">
        <is>
          <t>1</t>
        </is>
      </c>
      <c r="S824" s="39" t="inlineStr"/>
      <c r="T824" s="39" t="inlineStr"/>
      <c r="U824" s="39" t="inlineStr"/>
    </row>
    <row r="825">
      <c r="A825" s="26" t="inlineStr">
        <is>
          <t>CASP_PR_822_v1</t>
        </is>
      </c>
      <c r="B825" s="40" t="inlineStr">
        <is>
          <t>Contingent Assets</t>
        </is>
      </c>
      <c r="C825" s="40" t="inlineStr">
        <is>
          <t>Enter Contingent Assets in EU/EEA</t>
        </is>
      </c>
      <c r="D825" s="40" t="inlineStr">
        <is>
          <t>Off-Balance Sheet Items</t>
        </is>
      </c>
      <c r="E825" s="40" t="inlineStr">
        <is>
          <t>Prudential</t>
        </is>
      </c>
      <c r="F825" s="40" t="b">
        <v>1</v>
      </c>
      <c r="G825" s="40" t="inlineStr"/>
      <c r="H825" s="40" t="inlineStr">
        <is>
          <t>Always applicable</t>
        </is>
      </c>
      <c r="I825" s="40" t="inlineStr">
        <is>
          <t>Required</t>
        </is>
      </c>
      <c r="J825" s="40" t="inlineStr">
        <is>
          <t>array</t>
        </is>
      </c>
      <c r="K825" s="40" t="inlineStr">
        <is>
          <t>number</t>
        </is>
      </c>
      <c r="L825" s="40" t="inlineStr">
        <is>
          <t>currency</t>
        </is>
      </c>
      <c r="M825" s="40" t="inlineStr"/>
      <c r="N825" s="40" t="inlineStr">
        <is>
          <t>9866.870967741936</t>
        </is>
      </c>
      <c r="O825" s="40" t="inlineStr">
        <is>
          <t>0</t>
        </is>
      </c>
      <c r="P825" s="40" t="inlineStr"/>
      <c r="Q825" s="40" t="inlineStr">
        <is>
          <t>1</t>
        </is>
      </c>
      <c r="R825" s="40" t="inlineStr">
        <is>
          <t>1</t>
        </is>
      </c>
      <c r="S825" s="40" t="inlineStr"/>
      <c r="T825" s="40" t="inlineStr"/>
      <c r="U825" s="40" t="inlineStr"/>
    </row>
    <row r="826">
      <c r="A826" s="38" t="inlineStr">
        <is>
          <t>CASP_PR_823_v1</t>
        </is>
      </c>
      <c r="B826" s="39" t="inlineStr">
        <is>
          <t>Contingent Assets</t>
        </is>
      </c>
      <c r="C826" s="39" t="inlineStr">
        <is>
          <t>Enter Contingent Assets in RoW</t>
        </is>
      </c>
      <c r="D826" s="39" t="inlineStr">
        <is>
          <t>Off-Balance Sheet Items</t>
        </is>
      </c>
      <c r="E826" s="39" t="inlineStr">
        <is>
          <t>Prudential</t>
        </is>
      </c>
      <c r="F826" s="39" t="b">
        <v>1</v>
      </c>
      <c r="G826" s="39" t="inlineStr"/>
      <c r="H826" s="39" t="inlineStr">
        <is>
          <t>Always applicable</t>
        </is>
      </c>
      <c r="I826" s="39" t="inlineStr">
        <is>
          <t>Required</t>
        </is>
      </c>
      <c r="J826" s="39" t="inlineStr">
        <is>
          <t>array</t>
        </is>
      </c>
      <c r="K826" s="39" t="inlineStr">
        <is>
          <t>number</t>
        </is>
      </c>
      <c r="L826" s="39" t="inlineStr">
        <is>
          <t>currency</t>
        </is>
      </c>
      <c r="M826" s="39" t="inlineStr"/>
      <c r="N826" s="39" t="inlineStr">
        <is>
          <t>5399.193548387097</t>
        </is>
      </c>
      <c r="O826" s="39" t="inlineStr">
        <is>
          <t>0</t>
        </is>
      </c>
      <c r="P826" s="39" t="inlineStr"/>
      <c r="Q826" s="39" t="inlineStr">
        <is>
          <t>1</t>
        </is>
      </c>
      <c r="R826" s="39" t="inlineStr">
        <is>
          <t>1</t>
        </is>
      </c>
      <c r="S826" s="39" t="inlineStr"/>
      <c r="T826" s="39" t="inlineStr"/>
      <c r="U826" s="39" t="inlineStr"/>
    </row>
    <row r="827">
      <c r="A827" s="26" t="inlineStr">
        <is>
          <t>CASP_PR_824_v1</t>
        </is>
      </c>
      <c r="B827" s="40" t="inlineStr">
        <is>
          <t>Details on Contingent Assets</t>
        </is>
      </c>
      <c r="C827" s="40" t="inlineStr">
        <is>
          <t>Enter Details on Contingent Assets</t>
        </is>
      </c>
      <c r="D827" s="40" t="inlineStr">
        <is>
          <t>Off-Balance Sheet Items</t>
        </is>
      </c>
      <c r="E827" s="40" t="inlineStr">
        <is>
          <t>Prudential</t>
        </is>
      </c>
      <c r="F827" s="40" t="b">
        <v>0</v>
      </c>
      <c r="G827" s="40" t="inlineStr">
        <is>
          <t>SUM(CASP_PR_821, CASP_PR_822, CASP_PR_823) &gt; 0</t>
        </is>
      </c>
      <c r="H827" s="40" t="inlineStr">
        <is>
          <t>The total of “Contingent Assets” (CASP_PR_821), “Contingent Assets” (CASP_PR_822), “Contingent Assets” (CASP_PR_823) is greater than 0</t>
        </is>
      </c>
      <c r="I827" s="40" t="inlineStr">
        <is>
          <t>Conditional</t>
        </is>
      </c>
      <c r="J827" s="40" t="inlineStr">
        <is>
          <t>string</t>
        </is>
      </c>
      <c r="K827" s="40" t="inlineStr"/>
      <c r="L827" s="40" t="inlineStr"/>
      <c r="M827" s="40" t="inlineStr"/>
      <c r="N827" s="40" t="inlineStr">
        <is>
          <t>This is a result of miscellaneous operational items not arising in the ordinary course of business activities</t>
        </is>
      </c>
      <c r="O827" s="40" t="inlineStr"/>
      <c r="P827" s="40" t="inlineStr"/>
      <c r="Q827" s="40" t="inlineStr"/>
      <c r="R827" s="40" t="inlineStr"/>
      <c r="S827" s="40" t="inlineStr"/>
      <c r="T827" s="40" t="inlineStr"/>
      <c r="U827" s="40" t="inlineStr"/>
    </row>
    <row r="828">
      <c r="A828" s="38" t="inlineStr">
        <is>
          <t>CASP_PR_825_v1</t>
        </is>
      </c>
      <c r="B828" s="39" t="inlineStr">
        <is>
          <t>Crypto-Assets under control</t>
        </is>
      </c>
      <c r="C828" s="39" t="inlineStr">
        <is>
          <t>Enter Crypto-Assets under control in Malta</t>
        </is>
      </c>
      <c r="D828" s="39" t="inlineStr">
        <is>
          <t>Off-Balance Sheet Items</t>
        </is>
      </c>
      <c r="E828" s="39" t="inlineStr">
        <is>
          <t>Prudential</t>
        </is>
      </c>
      <c r="F828" s="39" t="b">
        <v>1</v>
      </c>
      <c r="G828" s="39" t="inlineStr"/>
      <c r="H828" s="39" t="inlineStr">
        <is>
          <t>Always applicable</t>
        </is>
      </c>
      <c r="I828" s="39" t="inlineStr">
        <is>
          <t>Required</t>
        </is>
      </c>
      <c r="J828" s="39" t="inlineStr">
        <is>
          <t>array</t>
        </is>
      </c>
      <c r="K828" s="39" t="inlineStr">
        <is>
          <t>number</t>
        </is>
      </c>
      <c r="L828" s="39" t="inlineStr">
        <is>
          <t>currency</t>
        </is>
      </c>
      <c r="M828" s="39" t="inlineStr"/>
      <c r="N828" s="39" t="inlineStr">
        <is>
          <t>1338.8387096774193</t>
        </is>
      </c>
      <c r="O828" s="39" t="inlineStr">
        <is>
          <t>0</t>
        </is>
      </c>
      <c r="P828" s="39" t="inlineStr"/>
      <c r="Q828" s="39" t="inlineStr">
        <is>
          <t>1</t>
        </is>
      </c>
      <c r="R828" s="39" t="inlineStr">
        <is>
          <t>1</t>
        </is>
      </c>
      <c r="S828" s="39" t="inlineStr"/>
      <c r="T828" s="39" t="inlineStr"/>
      <c r="U828" s="39" t="inlineStr"/>
    </row>
    <row r="829">
      <c r="A829" s="26" t="inlineStr">
        <is>
          <t>CASP_PR_826_v1</t>
        </is>
      </c>
      <c r="B829" s="40" t="inlineStr">
        <is>
          <t>Crypto-Assets under control</t>
        </is>
      </c>
      <c r="C829" s="40" t="inlineStr">
        <is>
          <t>Enter Crypto-Assets under control in EU/EEA</t>
        </is>
      </c>
      <c r="D829" s="40" t="inlineStr">
        <is>
          <t>Off-Balance Sheet Items</t>
        </is>
      </c>
      <c r="E829" s="40" t="inlineStr">
        <is>
          <t>Prudential</t>
        </is>
      </c>
      <c r="F829" s="40" t="b">
        <v>1</v>
      </c>
      <c r="G829" s="40" t="inlineStr"/>
      <c r="H829" s="40" t="inlineStr">
        <is>
          <t>Always applicable</t>
        </is>
      </c>
      <c r="I829" s="40" t="inlineStr">
        <is>
          <t>Required</t>
        </is>
      </c>
      <c r="J829" s="40" t="inlineStr">
        <is>
          <t>array</t>
        </is>
      </c>
      <c r="K829" s="40" t="inlineStr">
        <is>
          <t>number</t>
        </is>
      </c>
      <c r="L829" s="40" t="inlineStr">
        <is>
          <t>currency</t>
        </is>
      </c>
      <c r="M829" s="40" t="inlineStr"/>
      <c r="N829" s="40" t="inlineStr">
        <is>
          <t>6410.1612903225805</t>
        </is>
      </c>
      <c r="O829" s="40" t="inlineStr">
        <is>
          <t>0</t>
        </is>
      </c>
      <c r="P829" s="40" t="inlineStr"/>
      <c r="Q829" s="40" t="inlineStr">
        <is>
          <t>1</t>
        </is>
      </c>
      <c r="R829" s="40" t="inlineStr">
        <is>
          <t>1</t>
        </is>
      </c>
      <c r="S829" s="40" t="inlineStr"/>
      <c r="T829" s="40" t="inlineStr"/>
      <c r="U829" s="40" t="inlineStr"/>
    </row>
    <row r="830">
      <c r="A830" s="38" t="inlineStr">
        <is>
          <t>CASP_PR_827_v1</t>
        </is>
      </c>
      <c r="B830" s="39" t="inlineStr">
        <is>
          <t>Crypto-Assets under control</t>
        </is>
      </c>
      <c r="C830" s="39" t="inlineStr">
        <is>
          <t>Enter Crypto-Assets under control in RoW</t>
        </is>
      </c>
      <c r="D830" s="39" t="inlineStr">
        <is>
          <t>Off-Balance Sheet Items</t>
        </is>
      </c>
      <c r="E830" s="39" t="inlineStr">
        <is>
          <t>Prudential</t>
        </is>
      </c>
      <c r="F830" s="39" t="b">
        <v>1</v>
      </c>
      <c r="G830" s="39" t="inlineStr"/>
      <c r="H830" s="39" t="inlineStr">
        <is>
          <t>Always applicable</t>
        </is>
      </c>
      <c r="I830" s="39" t="inlineStr">
        <is>
          <t>Required</t>
        </is>
      </c>
      <c r="J830" s="39" t="inlineStr">
        <is>
          <t>array</t>
        </is>
      </c>
      <c r="K830" s="39" t="inlineStr">
        <is>
          <t>number</t>
        </is>
      </c>
      <c r="L830" s="39" t="inlineStr">
        <is>
          <t>currency</t>
        </is>
      </c>
      <c r="M830" s="39" t="inlineStr"/>
      <c r="N830" s="39" t="inlineStr">
        <is>
          <t>6791.4838709677415</t>
        </is>
      </c>
      <c r="O830" s="39" t="inlineStr">
        <is>
          <t>0</t>
        </is>
      </c>
      <c r="P830" s="39" t="inlineStr"/>
      <c r="Q830" s="39" t="inlineStr">
        <is>
          <t>1</t>
        </is>
      </c>
      <c r="R830" s="39" t="inlineStr">
        <is>
          <t>1</t>
        </is>
      </c>
      <c r="S830" s="39" t="inlineStr"/>
      <c r="T830" s="39" t="inlineStr"/>
      <c r="U830" s="39" t="inlineStr"/>
    </row>
    <row r="831">
      <c r="A831" s="26" t="inlineStr">
        <is>
          <t>CASP_PR_828_v1</t>
        </is>
      </c>
      <c r="B831" s="40" t="inlineStr">
        <is>
          <t>Details on Crypto-Assets under control</t>
        </is>
      </c>
      <c r="C831" s="40" t="inlineStr">
        <is>
          <t>Enter Details on Crypto-Assets under control</t>
        </is>
      </c>
      <c r="D831" s="40" t="inlineStr">
        <is>
          <t>Off-Balance Sheet Items</t>
        </is>
      </c>
      <c r="E831" s="40" t="inlineStr">
        <is>
          <t>Prudential</t>
        </is>
      </c>
      <c r="F831" s="40" t="b">
        <v>0</v>
      </c>
      <c r="G831" s="40" t="inlineStr">
        <is>
          <t>SUM(CASP_PR_825, CASP_PR_826, CASP_PR_827) &gt; 0</t>
        </is>
      </c>
      <c r="H831" s="40" t="inlineStr">
        <is>
          <t>The total of “Crypto-Assets under control” (CASP_PR_825), “Crypto-Assets under control” (CASP_PR_826), “Crypto-Assets under control” (CASP_PR_827) is greater than 0</t>
        </is>
      </c>
      <c r="I831" s="40" t="inlineStr">
        <is>
          <t>Conditional</t>
        </is>
      </c>
      <c r="J831" s="40" t="inlineStr">
        <is>
          <t>string</t>
        </is>
      </c>
      <c r="K831" s="40" t="inlineStr"/>
      <c r="L831" s="40" t="inlineStr"/>
      <c r="M831" s="40" t="inlineStr"/>
      <c r="N831" s="40" t="inlineStr">
        <is>
          <t>This is a result of miscellaneous operational items not arising in the ordinary course of business activities</t>
        </is>
      </c>
      <c r="O831" s="40" t="inlineStr"/>
      <c r="P831" s="40" t="inlineStr"/>
      <c r="Q831" s="40" t="inlineStr"/>
      <c r="R831" s="40" t="inlineStr"/>
      <c r="S831" s="40" t="inlineStr"/>
      <c r="T831" s="40" t="inlineStr"/>
      <c r="U831" s="40" t="inlineStr"/>
    </row>
    <row r="832">
      <c r="A832" s="38" t="inlineStr">
        <is>
          <t>CASP_PR_829_v1</t>
        </is>
      </c>
      <c r="B832" s="39" t="inlineStr">
        <is>
          <t>Client Funds (FIAT) held in safeguarded accounts</t>
        </is>
      </c>
      <c r="C832" s="39" t="inlineStr">
        <is>
          <t>Enter Client Funds (FIAT) held in safeguarded accounts in Malta</t>
        </is>
      </c>
      <c r="D832" s="39" t="inlineStr">
        <is>
          <t>Off-Balance Sheet Items</t>
        </is>
      </c>
      <c r="E832" s="39" t="inlineStr">
        <is>
          <t>Prudential</t>
        </is>
      </c>
      <c r="F832" s="39" t="b">
        <v>1</v>
      </c>
      <c r="G832" s="39" t="inlineStr"/>
      <c r="H832" s="39" t="inlineStr">
        <is>
          <t>Always applicable</t>
        </is>
      </c>
      <c r="I832" s="39" t="inlineStr">
        <is>
          <t>Required</t>
        </is>
      </c>
      <c r="J832" s="39" t="inlineStr">
        <is>
          <t>array</t>
        </is>
      </c>
      <c r="K832" s="39" t="inlineStr">
        <is>
          <t>number</t>
        </is>
      </c>
      <c r="L832" s="39" t="inlineStr">
        <is>
          <t>currency</t>
        </is>
      </c>
      <c r="M832" s="39" t="inlineStr"/>
      <c r="N832" s="39" t="inlineStr">
        <is>
          <t>8433.129032258064</t>
        </is>
      </c>
      <c r="O832" s="39" t="inlineStr">
        <is>
          <t>0</t>
        </is>
      </c>
      <c r="P832" s="39" t="inlineStr"/>
      <c r="Q832" s="39" t="inlineStr">
        <is>
          <t>1</t>
        </is>
      </c>
      <c r="R832" s="39" t="inlineStr">
        <is>
          <t>1</t>
        </is>
      </c>
      <c r="S832" s="39" t="inlineStr"/>
      <c r="T832" s="39" t="inlineStr"/>
      <c r="U832" s="39" t="inlineStr"/>
    </row>
    <row r="833">
      <c r="A833" s="26" t="inlineStr">
        <is>
          <t>CASP_PR_830_v1</t>
        </is>
      </c>
      <c r="B833" s="40" t="inlineStr">
        <is>
          <t>Client Funds (FIAT) held in safeguarded accounts</t>
        </is>
      </c>
      <c r="C833" s="40" t="inlineStr">
        <is>
          <t>Enter Client Funds (FIAT) held in safeguarded accounts in EU/EEA</t>
        </is>
      </c>
      <c r="D833" s="40" t="inlineStr">
        <is>
          <t>Off-Balance Sheet Items</t>
        </is>
      </c>
      <c r="E833" s="40" t="inlineStr">
        <is>
          <t>Prudential</t>
        </is>
      </c>
      <c r="F833" s="40" t="b">
        <v>1</v>
      </c>
      <c r="G833" s="40" t="inlineStr"/>
      <c r="H833" s="40" t="inlineStr">
        <is>
          <t>Always applicable</t>
        </is>
      </c>
      <c r="I833" s="40" t="inlineStr">
        <is>
          <t>Required</t>
        </is>
      </c>
      <c r="J833" s="40" t="inlineStr">
        <is>
          <t>array</t>
        </is>
      </c>
      <c r="K833" s="40" t="inlineStr">
        <is>
          <t>number</t>
        </is>
      </c>
      <c r="L833" s="40" t="inlineStr">
        <is>
          <t>currency</t>
        </is>
      </c>
      <c r="M833" s="40" t="inlineStr"/>
      <c r="N833" s="40" t="inlineStr">
        <is>
          <t>2145.451612903226</t>
        </is>
      </c>
      <c r="O833" s="40" t="inlineStr">
        <is>
          <t>0</t>
        </is>
      </c>
      <c r="P833" s="40" t="inlineStr"/>
      <c r="Q833" s="40" t="inlineStr">
        <is>
          <t>1</t>
        </is>
      </c>
      <c r="R833" s="40" t="inlineStr">
        <is>
          <t>1</t>
        </is>
      </c>
      <c r="S833" s="40" t="inlineStr"/>
      <c r="T833" s="40" t="inlineStr"/>
      <c r="U833" s="40" t="inlineStr"/>
    </row>
    <row r="834">
      <c r="A834" s="38" t="inlineStr">
        <is>
          <t>CASP_PR_831_v1</t>
        </is>
      </c>
      <c r="B834" s="39" t="inlineStr">
        <is>
          <t>Client Funds (FIAT) held in safeguarded accounts</t>
        </is>
      </c>
      <c r="C834" s="39" t="inlineStr">
        <is>
          <t>Enter Client Funds (FIAT) held in safeguarded accounts in RoW</t>
        </is>
      </c>
      <c r="D834" s="39" t="inlineStr">
        <is>
          <t>Off-Balance Sheet Items</t>
        </is>
      </c>
      <c r="E834" s="39" t="inlineStr">
        <is>
          <t>Prudential</t>
        </is>
      </c>
      <c r="F834" s="39" t="b">
        <v>1</v>
      </c>
      <c r="G834" s="39" t="inlineStr"/>
      <c r="H834" s="39" t="inlineStr">
        <is>
          <t>Always applicable</t>
        </is>
      </c>
      <c r="I834" s="39" t="inlineStr">
        <is>
          <t>Required</t>
        </is>
      </c>
      <c r="J834" s="39" t="inlineStr">
        <is>
          <t>array</t>
        </is>
      </c>
      <c r="K834" s="39" t="inlineStr">
        <is>
          <t>number</t>
        </is>
      </c>
      <c r="L834" s="39" t="inlineStr">
        <is>
          <t>currency</t>
        </is>
      </c>
      <c r="M834" s="39" t="inlineStr"/>
      <c r="N834" s="39" t="inlineStr">
        <is>
          <t>4099.774193548387</t>
        </is>
      </c>
      <c r="O834" s="39" t="inlineStr">
        <is>
          <t>0</t>
        </is>
      </c>
      <c r="P834" s="39" t="inlineStr"/>
      <c r="Q834" s="39" t="inlineStr">
        <is>
          <t>1</t>
        </is>
      </c>
      <c r="R834" s="39" t="inlineStr">
        <is>
          <t>1</t>
        </is>
      </c>
      <c r="S834" s="39" t="inlineStr"/>
      <c r="T834" s="39" t="inlineStr"/>
      <c r="U834" s="39" t="inlineStr"/>
    </row>
    <row r="835">
      <c r="A835" s="26" t="inlineStr">
        <is>
          <t>CASP_PR_832_v1</t>
        </is>
      </c>
      <c r="B835" s="40" t="inlineStr">
        <is>
          <t>Details on Client Funds (FIAT) held in safeguarded accounts</t>
        </is>
      </c>
      <c r="C835" s="40" t="inlineStr">
        <is>
          <t>Enter Details on Client Funds (FIAT) held in safeguarded accounts</t>
        </is>
      </c>
      <c r="D835" s="40" t="inlineStr">
        <is>
          <t>Off-Balance Sheet Items</t>
        </is>
      </c>
      <c r="E835" s="40" t="inlineStr">
        <is>
          <t>Prudential</t>
        </is>
      </c>
      <c r="F835" s="40" t="b">
        <v>0</v>
      </c>
      <c r="G835" s="40" t="inlineStr">
        <is>
          <t>SUM(CASP_PR_829, CASP_PR_830, CASP_PR_831) &gt; 0</t>
        </is>
      </c>
      <c r="H835" s="40" t="inlineStr">
        <is>
          <t>The total of “Client Funds (FIAT) held in safeguarded accounts” (CASP_PR_829), “Client Funds (FIAT) held in safeguarded accounts” (CASP_PR_830), “Client Funds (FIAT) held in safeguarded accounts” (CASP_PR_831) is greater than 0</t>
        </is>
      </c>
      <c r="I835" s="40" t="inlineStr">
        <is>
          <t>Conditional</t>
        </is>
      </c>
      <c r="J835" s="40" t="inlineStr">
        <is>
          <t>string</t>
        </is>
      </c>
      <c r="K835" s="40" t="inlineStr"/>
      <c r="L835" s="40" t="inlineStr"/>
      <c r="M835" s="40" t="inlineStr"/>
      <c r="N835" s="40" t="inlineStr">
        <is>
          <t>This is a result of miscellaneous operational items not arising in the ordinary course of business activities</t>
        </is>
      </c>
      <c r="O835" s="40" t="inlineStr"/>
      <c r="P835" s="40" t="inlineStr"/>
      <c r="Q835" s="40" t="inlineStr"/>
      <c r="R835" s="40" t="inlineStr"/>
      <c r="S835" s="40" t="inlineStr"/>
      <c r="T835" s="40" t="inlineStr"/>
      <c r="U835" s="40" t="inlineStr"/>
    </row>
    <row r="836">
      <c r="A836" s="38" t="inlineStr">
        <is>
          <t>CASP_PR_833_v1</t>
        </is>
      </c>
      <c r="B836" s="39" t="inlineStr">
        <is>
          <t>Other Off-Balance Sheet Items</t>
        </is>
      </c>
      <c r="C836" s="39" t="inlineStr">
        <is>
          <t>Enter Other Off-Balance Sheet Items in Malta</t>
        </is>
      </c>
      <c r="D836" s="39" t="inlineStr">
        <is>
          <t>Off-Balance Sheet Items</t>
        </is>
      </c>
      <c r="E836" s="39" t="inlineStr">
        <is>
          <t>Prudential</t>
        </is>
      </c>
      <c r="F836" s="39" t="b">
        <v>1</v>
      </c>
      <c r="G836" s="39" t="inlineStr"/>
      <c r="H836" s="39" t="inlineStr">
        <is>
          <t>Always applicable</t>
        </is>
      </c>
      <c r="I836" s="39" t="inlineStr">
        <is>
          <t>Required</t>
        </is>
      </c>
      <c r="J836" s="39" t="inlineStr">
        <is>
          <t>array</t>
        </is>
      </c>
      <c r="K836" s="39" t="inlineStr">
        <is>
          <t>number</t>
        </is>
      </c>
      <c r="L836" s="39" t="inlineStr">
        <is>
          <t>currency</t>
        </is>
      </c>
      <c r="M836" s="39" t="inlineStr"/>
      <c r="N836" s="39" t="inlineStr">
        <is>
          <t>3343.4193548387098</t>
        </is>
      </c>
      <c r="O836" s="39" t="inlineStr">
        <is>
          <t>0</t>
        </is>
      </c>
      <c r="P836" s="39" t="inlineStr"/>
      <c r="Q836" s="39" t="inlineStr">
        <is>
          <t>1</t>
        </is>
      </c>
      <c r="R836" s="39" t="inlineStr">
        <is>
          <t>1</t>
        </is>
      </c>
      <c r="S836" s="39" t="inlineStr"/>
      <c r="T836" s="39" t="inlineStr"/>
      <c r="U836" s="39" t="inlineStr"/>
    </row>
    <row r="837">
      <c r="A837" s="26" t="inlineStr">
        <is>
          <t>CASP_PR_834_v1</t>
        </is>
      </c>
      <c r="B837" s="40" t="inlineStr">
        <is>
          <t>Other Off-Balance Sheet Items</t>
        </is>
      </c>
      <c r="C837" s="40" t="inlineStr">
        <is>
          <t>Enter Other Off-Balance Sheet Items in EU/EEA</t>
        </is>
      </c>
      <c r="D837" s="40" t="inlineStr">
        <is>
          <t>Off-Balance Sheet Items</t>
        </is>
      </c>
      <c r="E837" s="40" t="inlineStr">
        <is>
          <t>Prudential</t>
        </is>
      </c>
      <c r="F837" s="40" t="b">
        <v>1</v>
      </c>
      <c r="G837" s="40" t="inlineStr"/>
      <c r="H837" s="40" t="inlineStr">
        <is>
          <t>Always applicable</t>
        </is>
      </c>
      <c r="I837" s="40" t="inlineStr">
        <is>
          <t>Required</t>
        </is>
      </c>
      <c r="J837" s="40" t="inlineStr">
        <is>
          <t>array</t>
        </is>
      </c>
      <c r="K837" s="40" t="inlineStr">
        <is>
          <t>number</t>
        </is>
      </c>
      <c r="L837" s="40" t="inlineStr">
        <is>
          <t>currency</t>
        </is>
      </c>
      <c r="M837" s="40" t="inlineStr"/>
      <c r="N837" s="40" t="inlineStr">
        <is>
          <t>3208.741935483871</t>
        </is>
      </c>
      <c r="O837" s="40" t="inlineStr">
        <is>
          <t>0</t>
        </is>
      </c>
      <c r="P837" s="40" t="inlineStr"/>
      <c r="Q837" s="40" t="inlineStr">
        <is>
          <t>1</t>
        </is>
      </c>
      <c r="R837" s="40" t="inlineStr">
        <is>
          <t>1</t>
        </is>
      </c>
      <c r="S837" s="40" t="inlineStr"/>
      <c r="T837" s="40" t="inlineStr"/>
      <c r="U837" s="40" t="inlineStr"/>
    </row>
    <row r="838">
      <c r="A838" s="38" t="inlineStr">
        <is>
          <t>CASP_PR_835_v1</t>
        </is>
      </c>
      <c r="B838" s="39" t="inlineStr">
        <is>
          <t>Other Off-Balance Sheet Items</t>
        </is>
      </c>
      <c r="C838" s="39" t="inlineStr">
        <is>
          <t>Enter Other Off-Balance Sheet Items in RoW</t>
        </is>
      </c>
      <c r="D838" s="39" t="inlineStr">
        <is>
          <t>Off-Balance Sheet Items</t>
        </is>
      </c>
      <c r="E838" s="39" t="inlineStr">
        <is>
          <t>Prudential</t>
        </is>
      </c>
      <c r="F838" s="39" t="b">
        <v>1</v>
      </c>
      <c r="G838" s="39" t="inlineStr"/>
      <c r="H838" s="39" t="inlineStr">
        <is>
          <t>Always applicable</t>
        </is>
      </c>
      <c r="I838" s="39" t="inlineStr">
        <is>
          <t>Required</t>
        </is>
      </c>
      <c r="J838" s="39" t="inlineStr">
        <is>
          <t>array</t>
        </is>
      </c>
      <c r="K838" s="39" t="inlineStr">
        <is>
          <t>number</t>
        </is>
      </c>
      <c r="L838" s="39" t="inlineStr">
        <is>
          <t>currency</t>
        </is>
      </c>
      <c r="M838" s="39" t="inlineStr"/>
      <c r="N838" s="39" t="inlineStr">
        <is>
          <t>8483.064516129032</t>
        </is>
      </c>
      <c r="O838" s="39" t="inlineStr">
        <is>
          <t>0</t>
        </is>
      </c>
      <c r="P838" s="39" t="inlineStr"/>
      <c r="Q838" s="39" t="inlineStr">
        <is>
          <t>1</t>
        </is>
      </c>
      <c r="R838" s="39" t="inlineStr">
        <is>
          <t>1</t>
        </is>
      </c>
      <c r="S838" s="39" t="inlineStr"/>
      <c r="T838" s="39" t="inlineStr"/>
      <c r="U838" s="39" t="inlineStr"/>
    </row>
    <row r="839">
      <c r="A839" s="26" t="inlineStr">
        <is>
          <t>CASP_PR_836_v1</t>
        </is>
      </c>
      <c r="B839" s="40" t="inlineStr">
        <is>
          <t>Details on Other Off-Balance Sheet Items</t>
        </is>
      </c>
      <c r="C839" s="40" t="inlineStr">
        <is>
          <t>Enter Details on Other Off-Balance Sheet Items</t>
        </is>
      </c>
      <c r="D839" s="40" t="inlineStr">
        <is>
          <t>Off-Balance Sheet Items</t>
        </is>
      </c>
      <c r="E839" s="40" t="inlineStr">
        <is>
          <t>Prudential</t>
        </is>
      </c>
      <c r="F839" s="40" t="b">
        <v>0</v>
      </c>
      <c r="G839" s="40" t="inlineStr">
        <is>
          <t>SUM(CASP_PR_833, CASP_PR_834, CASP_PR_835) &gt; 0</t>
        </is>
      </c>
      <c r="H839" s="40" t="inlineStr">
        <is>
          <t>The total of “Other Off-Balance Sheet Items” (CASP_PR_833), “Other Off-Balance Sheet Items” (CASP_PR_834), “Other Off-Balance Sheet Items” (CASP_PR_835) is greater than 0</t>
        </is>
      </c>
      <c r="I839" s="40" t="inlineStr">
        <is>
          <t>Conditional</t>
        </is>
      </c>
      <c r="J839" s="40" t="inlineStr">
        <is>
          <t>string</t>
        </is>
      </c>
      <c r="K839" s="40" t="inlineStr"/>
      <c r="L839" s="40" t="inlineStr"/>
      <c r="M839" s="40" t="inlineStr"/>
      <c r="N839" s="40" t="inlineStr">
        <is>
          <t>This is a result of miscellaneous operational items not arising in the ordinary course of business activities</t>
        </is>
      </c>
      <c r="O839" s="40" t="inlineStr"/>
      <c r="P839" s="40" t="inlineStr"/>
      <c r="Q839" s="40" t="inlineStr"/>
      <c r="R839" s="40" t="inlineStr"/>
      <c r="S839" s="40" t="inlineStr"/>
      <c r="T839" s="40" t="inlineStr"/>
      <c r="U839" s="40" t="inlineStr"/>
    </row>
    <row r="840">
      <c r="A840" s="38" t="inlineStr">
        <is>
          <t>CASP_PR_837_v1</t>
        </is>
      </c>
      <c r="B840" s="39" t="inlineStr">
        <is>
          <t>Have there been any reclassification of financial items in the income statement/ balance sheet since the latest reporting period?</t>
        </is>
      </c>
      <c r="C840" s="39" t="inlineStr">
        <is>
          <t>Select 'Yes' or 'No' to answer: Have there been any reclassification of financial items in the income statement/ balance sheet since the latest reporting period.</t>
        </is>
      </c>
      <c r="D840" s="39" t="inlineStr">
        <is>
          <t>Reclassifications</t>
        </is>
      </c>
      <c r="E840" s="39" t="inlineStr">
        <is>
          <t>Prudential</t>
        </is>
      </c>
      <c r="F840" s="39" t="b">
        <v>1</v>
      </c>
      <c r="G840" s="39" t="inlineStr"/>
      <c r="H840" s="39" t="inlineStr">
        <is>
          <t>Always applicable</t>
        </is>
      </c>
      <c r="I840" s="39" t="inlineStr">
        <is>
          <t>Required</t>
        </is>
      </c>
      <c r="J840" s="39" t="inlineStr">
        <is>
          <t>string</t>
        </is>
      </c>
      <c r="K840" s="39" t="inlineStr"/>
      <c r="L840" s="39" t="inlineStr">
        <is>
          <t>enum-list</t>
        </is>
      </c>
      <c r="M840" s="39" t="inlineStr">
        <is>
          <t>Yes | No</t>
        </is>
      </c>
      <c r="N840" s="39" t="inlineStr">
        <is>
          <t>Yes</t>
        </is>
      </c>
      <c r="O840" s="39" t="inlineStr"/>
      <c r="P840" s="39" t="inlineStr"/>
      <c r="Q840" s="39" t="inlineStr"/>
      <c r="R840" s="39" t="inlineStr"/>
      <c r="S840" s="39" t="inlineStr"/>
      <c r="T840" s="39" t="inlineStr"/>
      <c r="U840" s="39" t="inlineStr"/>
    </row>
    <row r="841">
      <c r="A841" s="26" t="inlineStr">
        <is>
          <t>CASP_PR_838_v1</t>
        </is>
      </c>
      <c r="B841" s="40" t="inlineStr">
        <is>
          <t>Select the category of the reclassified financial Items</t>
        </is>
      </c>
      <c r="C841" s="40" t="inlineStr">
        <is>
          <t>Revenue, Cost of Revenue, Income, Finance Income, Income from Crypto Services, Other Income, Expenditure, Administrative Expenditure, Finance Costs, Other Costs, Intangible Assets, Non-Current Assets, Property Plant &amp; Equipment, Current Assets, Cash &amp; Bank Balance, Share Capital, Capital &amp; Reserves, Capital Contribution, Other Reserves, Non-Current Liabilities, Current Liabilities, Off-Balance Sheet</t>
        </is>
      </c>
      <c r="D841" s="40" t="inlineStr">
        <is>
          <t>Reclassifications</t>
        </is>
      </c>
      <c r="E841" s="40" t="inlineStr">
        <is>
          <t>Prudential</t>
        </is>
      </c>
      <c r="F841" s="40" t="b">
        <v>0</v>
      </c>
      <c r="G841" s="40" t="inlineStr">
        <is>
          <t>CASP_PR_837 = "Yes"</t>
        </is>
      </c>
      <c r="H841" s="40" t="inlineStr">
        <is>
          <t>“Have there been any reclassification of financial items in the income statement/ balance sheet since the latest reporting period?” (CASP_PR_837) is “Yes”</t>
        </is>
      </c>
      <c r="I841" s="40" t="inlineStr">
        <is>
          <t>Conditional</t>
        </is>
      </c>
      <c r="J841" s="40" t="inlineStr">
        <is>
          <t>array</t>
        </is>
      </c>
      <c r="K841" s="40" t="inlineStr">
        <is>
          <t>string</t>
        </is>
      </c>
      <c r="L841" s="40" t="inlineStr">
        <is>
          <t>enum-list</t>
        </is>
      </c>
      <c r="M841" s="40" t="inlineStr">
        <is>
          <t>Revenue | Cost of Revenue | Income | Finance Income | Income from Crypto Services | Other Income | Expenditure | Administrative Expenditure | Finance Costs | Other Costs | Intangible Assets | Non-Current Assets | Property Plant &amp; Equipment | Current Assets | Cash &amp; Bank Balance | Share Capital | Capital &amp; Reserves | Capital Contribution | Other Reserves | Non-Current Liabilities | Current Liabilities | Off-Balance Sheet</t>
        </is>
      </c>
      <c r="N841" s="40" t="inlineStr">
        <is>
          <t>Cost of Revenue</t>
        </is>
      </c>
      <c r="O841" s="40" t="inlineStr"/>
      <c r="P841" s="40" t="inlineStr"/>
      <c r="Q841" s="40" t="inlineStr">
        <is>
          <t>1</t>
        </is>
      </c>
      <c r="R841" s="40" t="inlineStr">
        <is>
          <t>22</t>
        </is>
      </c>
      <c r="S841" s="40" t="inlineStr"/>
      <c r="T841" s="40" t="inlineStr"/>
      <c r="U841" s="40" t="b">
        <v>0</v>
      </c>
    </row>
    <row r="842">
      <c r="A842" s="38" t="inlineStr">
        <is>
          <t>CASP_PR_839_v1</t>
        </is>
      </c>
      <c r="B842" s="39" t="inlineStr">
        <is>
          <t>Provide an explanation on specifically what has been reclassified and the reason for such reclassification.</t>
        </is>
      </c>
      <c r="C842" s="39" t="inlineStr">
        <is>
          <t>Enter Provide an explanation on specifically what has been reclassified and the reason for such reclassification..</t>
        </is>
      </c>
      <c r="D842" s="39" t="inlineStr">
        <is>
          <t>Reclassifications</t>
        </is>
      </c>
      <c r="E842" s="39" t="inlineStr">
        <is>
          <t>Prudential</t>
        </is>
      </c>
      <c r="F842" s="39" t="b">
        <v>0</v>
      </c>
      <c r="G842" s="39" t="inlineStr">
        <is>
          <t>CASP_PR_838 IS NOT NULL</t>
        </is>
      </c>
      <c r="H842" s="39" t="inlineStr">
        <is>
          <t>“Select the category of the reclassified financial Items” (CASP_PR_838) has been answered</t>
        </is>
      </c>
      <c r="I842" s="39" t="inlineStr">
        <is>
          <t>Conditional</t>
        </is>
      </c>
      <c r="J842" s="39" t="inlineStr">
        <is>
          <t>array</t>
        </is>
      </c>
      <c r="K842" s="39" t="inlineStr">
        <is>
          <t>string</t>
        </is>
      </c>
      <c r="L842" s="39" t="inlineStr"/>
      <c r="M842" s="39" t="inlineStr"/>
      <c r="N842" s="39" t="inlineStr">
        <is>
          <t>Certain technology costs previously reported as Cost of Revenue were reassessed and classified as Administrative Expenditure because they support general operations rather than the direct provision of services.</t>
        </is>
      </c>
      <c r="O842" s="39" t="inlineStr"/>
      <c r="P842" s="39" t="inlineStr"/>
      <c r="Q842" s="39" t="inlineStr">
        <is>
          <t>1</t>
        </is>
      </c>
      <c r="R842" s="39" t="inlineStr">
        <is>
          <t>22</t>
        </is>
      </c>
      <c r="S842" s="39" t="inlineStr"/>
      <c r="T842" s="39" t="inlineStr"/>
      <c r="U842" s="39" t="inlineStr"/>
    </row>
    <row r="843">
      <c r="A843" s="26" t="inlineStr">
        <is>
          <t>CASP_PR_840_v1</t>
        </is>
      </c>
      <c r="B843" s="40" t="inlineStr">
        <is>
          <t>CET1 Capital deducted from the Own Funds Calculation</t>
        </is>
      </c>
      <c r="C843" s="40" t="inlineStr">
        <is>
          <t>Enter CET1 Capital deducted from the Own Funds Calculation.</t>
        </is>
      </c>
      <c r="D843" s="40" t="inlineStr">
        <is>
          <t>Own Funds Deductions</t>
        </is>
      </c>
      <c r="E843" s="40" t="inlineStr">
        <is>
          <t>Prudential</t>
        </is>
      </c>
      <c r="F843" s="40" t="b">
        <v>1</v>
      </c>
      <c r="G843" s="40" t="inlineStr"/>
      <c r="H843" s="40" t="inlineStr">
        <is>
          <t>Always applicable</t>
        </is>
      </c>
      <c r="I843" s="40" t="inlineStr">
        <is>
          <t>Required</t>
        </is>
      </c>
      <c r="J843" s="40" t="inlineStr">
        <is>
          <t>number</t>
        </is>
      </c>
      <c r="K843" s="40" t="inlineStr"/>
      <c r="L843" s="40" t="inlineStr">
        <is>
          <t>currency</t>
        </is>
      </c>
      <c r="M843" s="40" t="inlineStr"/>
      <c r="N843" s="40" t="inlineStr">
        <is>
          <t>4525.709677419355</t>
        </is>
      </c>
      <c r="O843" s="40" t="inlineStr">
        <is>
          <t>0</t>
        </is>
      </c>
      <c r="P843" s="40" t="inlineStr"/>
      <c r="Q843" s="40" t="inlineStr"/>
      <c r="R843" s="40" t="inlineStr"/>
      <c r="S843" s="40" t="inlineStr"/>
      <c r="T843" s="40" t="inlineStr"/>
      <c r="U843" s="40" t="inlineStr"/>
    </row>
    <row r="844">
      <c r="A844" s="38" t="inlineStr">
        <is>
          <t>CASP_PR_841_v1</t>
        </is>
      </c>
      <c r="B844" s="39" t="inlineStr">
        <is>
          <t>Has the Financial Auditor verified any of the Authorised Person's profits?</t>
        </is>
      </c>
      <c r="C844" s="39" t="inlineStr">
        <is>
          <t>Indicate Yes/No to answer "Has the Financial Auditor verified any of the Authorised Person's Profits?"</t>
        </is>
      </c>
      <c r="D844" s="39" t="inlineStr">
        <is>
          <t>Verification of Profits by Auditor</t>
        </is>
      </c>
      <c r="E844" s="39" t="inlineStr">
        <is>
          <t>Prudential</t>
        </is>
      </c>
      <c r="F844" s="39" t="b">
        <v>1</v>
      </c>
      <c r="G844" s="39" t="inlineStr"/>
      <c r="H844" s="39" t="inlineStr">
        <is>
          <t>Always applicable</t>
        </is>
      </c>
      <c r="I844" s="39" t="inlineStr">
        <is>
          <t>Required</t>
        </is>
      </c>
      <c r="J844" s="39" t="inlineStr">
        <is>
          <t>string</t>
        </is>
      </c>
      <c r="K844" s="39" t="inlineStr"/>
      <c r="L844" s="39" t="inlineStr">
        <is>
          <t>enum-list</t>
        </is>
      </c>
      <c r="M844" s="39" t="inlineStr">
        <is>
          <t>Yes | No</t>
        </is>
      </c>
      <c r="N844" s="39" t="inlineStr">
        <is>
          <t>Yes</t>
        </is>
      </c>
      <c r="O844" s="39" t="inlineStr"/>
      <c r="P844" s="39" t="inlineStr"/>
      <c r="Q844" s="39" t="inlineStr"/>
      <c r="R844" s="39" t="inlineStr"/>
      <c r="S844" s="39" t="inlineStr"/>
      <c r="T844" s="39" t="inlineStr"/>
      <c r="U844" s="39" t="inlineStr"/>
    </row>
    <row r="845">
      <c r="A845" s="26" t="inlineStr">
        <is>
          <t>CASP_PR_842_v1</t>
        </is>
      </c>
      <c r="B845" s="40" t="inlineStr">
        <is>
          <t>Amount of profits which have been verified by the financial auditor</t>
        </is>
      </c>
      <c r="C845" s="40" t="inlineStr">
        <is>
          <t>Enter Amount of profits which have been verified by the financial auditor.</t>
        </is>
      </c>
      <c r="D845" s="40" t="inlineStr">
        <is>
          <t>Verification of Profits by Auditor</t>
        </is>
      </c>
      <c r="E845" s="40" t="inlineStr">
        <is>
          <t>Prudential</t>
        </is>
      </c>
      <c r="F845" s="40" t="b">
        <v>0</v>
      </c>
      <c r="G845" s="40" t="inlineStr">
        <is>
          <t>CASP_PR_841 = "Yes"</t>
        </is>
      </c>
      <c r="H845" s="40" t="inlineStr">
        <is>
          <t>“Has the Financial Auditor verified any of the Authorised Person's profits?” (CASP_PR_841) is “Yes”</t>
        </is>
      </c>
      <c r="I845" s="40" t="inlineStr">
        <is>
          <t>Conditional</t>
        </is>
      </c>
      <c r="J845" s="40" t="inlineStr">
        <is>
          <t>number</t>
        </is>
      </c>
      <c r="K845" s="40" t="inlineStr"/>
      <c r="L845" s="40" t="inlineStr">
        <is>
          <t>currency</t>
        </is>
      </c>
      <c r="M845" s="40" t="inlineStr"/>
      <c r="N845" s="40" t="inlineStr">
        <is>
          <t>6388.354838709677</t>
        </is>
      </c>
      <c r="O845" s="40" t="inlineStr">
        <is>
          <t>0</t>
        </is>
      </c>
      <c r="P845" s="40" t="inlineStr"/>
      <c r="Q845" s="40" t="inlineStr"/>
      <c r="R845" s="40" t="inlineStr"/>
      <c r="S845" s="40" t="inlineStr"/>
      <c r="T845" s="40" t="inlineStr"/>
      <c r="U845" s="40" t="inlineStr"/>
    </row>
    <row r="846">
      <c r="A846" s="38" t="inlineStr">
        <is>
          <t>CASP_PR_843_v1</t>
        </is>
      </c>
      <c r="B846" s="39" t="inlineStr">
        <is>
          <t>Does the Authorised Person hold a &gt;10% holding in a regulated Authorised Person(s)?</t>
        </is>
      </c>
      <c r="C846" s="39" t="inlineStr">
        <is>
          <t>Indicate Yes/No to answer "Does the Authorised Person hold a &gt;10% holding in a regulated Authorised Person's?"</t>
        </is>
      </c>
      <c r="D846" s="39" t="inlineStr">
        <is>
          <t>Other - Investment in Financial Sector Entities</t>
        </is>
      </c>
      <c r="E846" s="39" t="inlineStr">
        <is>
          <t>Prudential</t>
        </is>
      </c>
      <c r="F846" s="39" t="b">
        <v>1</v>
      </c>
      <c r="G846" s="39" t="inlineStr"/>
      <c r="H846" s="39" t="inlineStr">
        <is>
          <t>Always applicable</t>
        </is>
      </c>
      <c r="I846" s="39" t="inlineStr">
        <is>
          <t>Required</t>
        </is>
      </c>
      <c r="J846" s="39" t="inlineStr">
        <is>
          <t>string</t>
        </is>
      </c>
      <c r="K846" s="39" t="inlineStr"/>
      <c r="L846" s="39" t="inlineStr">
        <is>
          <t>enum-list</t>
        </is>
      </c>
      <c r="M846" s="39" t="inlineStr">
        <is>
          <t>Yes | No</t>
        </is>
      </c>
      <c r="N846" s="39" t="inlineStr">
        <is>
          <t>Yes</t>
        </is>
      </c>
      <c r="O846" s="39" t="inlineStr"/>
      <c r="P846" s="39" t="inlineStr"/>
      <c r="Q846" s="39" t="inlineStr"/>
      <c r="R846" s="39" t="inlineStr"/>
      <c r="S846" s="39" t="inlineStr"/>
      <c r="T846" s="39" t="inlineStr"/>
      <c r="U846" s="39" t="inlineStr"/>
    </row>
    <row r="847">
      <c r="A847" s="26" t="inlineStr">
        <is>
          <t>CASP_PR_844_v1</t>
        </is>
      </c>
      <c r="B847" s="40" t="inlineStr">
        <is>
          <t>Name(s) of regulated entity(s) of which the Authorised Person holds a &gt;10% holding</t>
        </is>
      </c>
      <c r="C847" s="40" t="inlineStr">
        <is>
          <t>Enter Name(s) of regulated Authorised Person(s) of which the Authorised Person holds a &gt;10% holding.</t>
        </is>
      </c>
      <c r="D847" s="40" t="inlineStr">
        <is>
          <t>Other - Investment in Financial Sector Entities</t>
        </is>
      </c>
      <c r="E847" s="40" t="inlineStr">
        <is>
          <t>Prudential</t>
        </is>
      </c>
      <c r="F847" s="40" t="b">
        <v>0</v>
      </c>
      <c r="G847" s="40" t="inlineStr">
        <is>
          <t>CASP_PR_843 = "Yes"</t>
        </is>
      </c>
      <c r="H847" s="40" t="inlineStr">
        <is>
          <t>“Does the Authorised Person hold a &gt;10% holding in a regulated Authorised Person(s)?” (CASP_PR_843) is “Yes”</t>
        </is>
      </c>
      <c r="I847" s="40" t="inlineStr">
        <is>
          <t>Conditional</t>
        </is>
      </c>
      <c r="J847" s="40" t="inlineStr">
        <is>
          <t>array</t>
        </is>
      </c>
      <c r="K847" s="40" t="inlineStr">
        <is>
          <t>string</t>
        </is>
      </c>
      <c r="L847" s="40" t="inlineStr"/>
      <c r="M847" s="40" t="inlineStr"/>
      <c r="N847" s="40" t="inlineStr">
        <is>
          <t>This is a result of miscellaneous operational items not arising in the ordinary course of business activities</t>
        </is>
      </c>
      <c r="O847" s="40" t="inlineStr"/>
      <c r="P847" s="40" t="inlineStr"/>
      <c r="Q847" s="40" t="inlineStr">
        <is>
          <t>1</t>
        </is>
      </c>
      <c r="R847" s="40" t="inlineStr">
        <is>
          <t>20</t>
        </is>
      </c>
      <c r="S847" s="40" t="inlineStr"/>
      <c r="T847" s="40" t="inlineStr"/>
      <c r="U847" s="40" t="inlineStr"/>
    </row>
    <row r="848">
      <c r="A848" s="38" t="inlineStr">
        <is>
          <t>CASP_PR_845_v1</t>
        </is>
      </c>
      <c r="B848" s="39" t="inlineStr">
        <is>
          <t>Has the change in the Authorised Person's business resulted in a material change in fixed overheads?</t>
        </is>
      </c>
      <c r="C848" s="39" t="inlineStr">
        <is>
          <t>Indicate Yes/No to answer "Has the change in the Authorised Person's business resulted in a material change in fixed overheads?"</t>
        </is>
      </c>
      <c r="D848" s="39" t="inlineStr">
        <is>
          <t>Other - Fixed Overheads</t>
        </is>
      </c>
      <c r="E848" s="39" t="inlineStr">
        <is>
          <t>Prudential</t>
        </is>
      </c>
      <c r="F848" s="39" t="b">
        <v>1</v>
      </c>
      <c r="G848" s="39" t="inlineStr"/>
      <c r="H848" s="39" t="inlineStr">
        <is>
          <t>Always applicable</t>
        </is>
      </c>
      <c r="I848" s="39" t="inlineStr">
        <is>
          <t>Required</t>
        </is>
      </c>
      <c r="J848" s="39" t="inlineStr">
        <is>
          <t>string</t>
        </is>
      </c>
      <c r="K848" s="39" t="inlineStr"/>
      <c r="L848" s="39" t="inlineStr">
        <is>
          <t>enum-list</t>
        </is>
      </c>
      <c r="M848" s="39" t="inlineStr">
        <is>
          <t>Yes | No</t>
        </is>
      </c>
      <c r="N848" s="39" t="inlineStr">
        <is>
          <t>Yes</t>
        </is>
      </c>
      <c r="O848" s="39" t="inlineStr"/>
      <c r="P848" s="39" t="inlineStr"/>
      <c r="Q848" s="39" t="inlineStr"/>
      <c r="R848" s="39" t="inlineStr"/>
      <c r="S848" s="39" t="inlineStr"/>
      <c r="T848" s="39" t="inlineStr"/>
      <c r="U848" s="39" t="inlineStr"/>
    </row>
    <row r="849">
      <c r="A849" s="26" t="inlineStr">
        <is>
          <t>CASP_PR_846_v1</t>
        </is>
      </c>
      <c r="B849" s="40" t="inlineStr">
        <is>
          <t>Memorandum Item: Capital Instruments not eligible</t>
        </is>
      </c>
      <c r="C849" s="40" t="inlineStr">
        <is>
          <t>Enter Memorandum Item: Capital Instruments not eligible.</t>
        </is>
      </c>
      <c r="D849" s="40" t="inlineStr">
        <is>
          <t>Other Items for Own Funds</t>
        </is>
      </c>
      <c r="E849" s="40" t="inlineStr">
        <is>
          <t>Prudential</t>
        </is>
      </c>
      <c r="F849" s="40" t="b">
        <v>1</v>
      </c>
      <c r="G849" s="40" t="inlineStr"/>
      <c r="H849" s="40" t="inlineStr">
        <is>
          <t>Always applicable</t>
        </is>
      </c>
      <c r="I849" s="40" t="inlineStr">
        <is>
          <t>Required</t>
        </is>
      </c>
      <c r="J849" s="40" t="inlineStr">
        <is>
          <t>number</t>
        </is>
      </c>
      <c r="K849" s="40" t="inlineStr"/>
      <c r="L849" s="40" t="inlineStr">
        <is>
          <t>currency</t>
        </is>
      </c>
      <c r="M849" s="40" t="inlineStr"/>
      <c r="N849" s="40" t="inlineStr">
        <is>
          <t>588.6451612903226</t>
        </is>
      </c>
      <c r="O849" s="40" t="inlineStr">
        <is>
          <t>0</t>
        </is>
      </c>
      <c r="P849" s="40" t="inlineStr"/>
      <c r="Q849" s="40" t="inlineStr"/>
      <c r="R849" s="40" t="inlineStr"/>
      <c r="S849" s="40" t="inlineStr"/>
      <c r="T849" s="40" t="inlineStr"/>
      <c r="U849" s="40" t="inlineStr"/>
    </row>
    <row r="850">
      <c r="A850" s="38" t="inlineStr">
        <is>
          <t>CASP_PR_847_v1</t>
        </is>
      </c>
      <c r="B850" s="39" t="inlineStr">
        <is>
          <t>Share Premium: Actual or contingent obligations to purchase own CET1 instruments</t>
        </is>
      </c>
      <c r="C850" s="39" t="inlineStr">
        <is>
          <t>Enter Share Premium: Actual or contingent obligations to purchase own CET1 instruments.
Kindly enter a negative number.</t>
        </is>
      </c>
      <c r="D850" s="39" t="inlineStr">
        <is>
          <t>Other Items for Own Funds</t>
        </is>
      </c>
      <c r="E850" s="39" t="inlineStr">
        <is>
          <t>Prudential</t>
        </is>
      </c>
      <c r="F850" s="39" t="b">
        <v>1</v>
      </c>
      <c r="G850" s="39" t="inlineStr"/>
      <c r="H850" s="39" t="inlineStr">
        <is>
          <t>Always applicable</t>
        </is>
      </c>
      <c r="I850" s="39" t="inlineStr">
        <is>
          <t>Required</t>
        </is>
      </c>
      <c r="J850" s="39" t="inlineStr">
        <is>
          <t>number</t>
        </is>
      </c>
      <c r="K850" s="39" t="inlineStr"/>
      <c r="L850" s="39" t="inlineStr">
        <is>
          <t>currency</t>
        </is>
      </c>
      <c r="M850" s="39" t="inlineStr"/>
      <c r="N850" s="39" t="inlineStr">
        <is>
          <t>-565.0322580645161</t>
        </is>
      </c>
      <c r="O850" s="39" t="inlineStr"/>
      <c r="P850" s="39" t="inlineStr">
        <is>
          <t>0</t>
        </is>
      </c>
      <c r="Q850" s="39" t="inlineStr"/>
      <c r="R850" s="39" t="inlineStr"/>
      <c r="S850" s="39" t="inlineStr"/>
      <c r="T850" s="39" t="inlineStr"/>
      <c r="U850" s="39" t="inlineStr"/>
    </row>
    <row r="851">
      <c r="A851" s="26" t="inlineStr">
        <is>
          <t>CASP_PR_848_v1</t>
        </is>
      </c>
      <c r="B851" s="40" t="inlineStr">
        <is>
          <t>Increases in Equity resulting from securitised assets</t>
        </is>
      </c>
      <c r="C851" s="40" t="inlineStr">
        <is>
          <t>Enter Increases in Equity resulting from securitised assets.
Kindly enter a negative number.</t>
        </is>
      </c>
      <c r="D851" s="40" t="inlineStr">
        <is>
          <t>Other Items for Own Funds</t>
        </is>
      </c>
      <c r="E851" s="40" t="inlineStr">
        <is>
          <t>Prudential</t>
        </is>
      </c>
      <c r="F851" s="40" t="b">
        <v>1</v>
      </c>
      <c r="G851" s="40" t="inlineStr"/>
      <c r="H851" s="40" t="inlineStr">
        <is>
          <t>Always applicable</t>
        </is>
      </c>
      <c r="I851" s="40" t="inlineStr">
        <is>
          <t>Required</t>
        </is>
      </c>
      <c r="J851" s="40" t="inlineStr">
        <is>
          <t>number</t>
        </is>
      </c>
      <c r="K851" s="40" t="inlineStr"/>
      <c r="L851" s="40" t="inlineStr">
        <is>
          <t>currency</t>
        </is>
      </c>
      <c r="M851" s="40" t="inlineStr"/>
      <c r="N851" s="40" t="inlineStr">
        <is>
          <t>-4226.709677419355</t>
        </is>
      </c>
      <c r="O851" s="40" t="inlineStr"/>
      <c r="P851" s="40" t="inlineStr">
        <is>
          <t>0</t>
        </is>
      </c>
      <c r="Q851" s="40" t="inlineStr"/>
      <c r="R851" s="40" t="inlineStr"/>
      <c r="S851" s="40" t="inlineStr"/>
      <c r="T851" s="40" t="inlineStr"/>
      <c r="U851" s="40" t="inlineStr"/>
    </row>
    <row r="852">
      <c r="A852" s="38" t="inlineStr">
        <is>
          <t>CASP_PR_849_v1</t>
        </is>
      </c>
      <c r="B852" s="39" t="inlineStr">
        <is>
          <t>Cash flow hedge reserve</t>
        </is>
      </c>
      <c r="C852" s="39" t="inlineStr">
        <is>
          <t>Enter Cash flow hedge reserve.</t>
        </is>
      </c>
      <c r="D852" s="39" t="inlineStr">
        <is>
          <t>Other Items for Own Funds</t>
        </is>
      </c>
      <c r="E852" s="39" t="inlineStr">
        <is>
          <t>Prudential</t>
        </is>
      </c>
      <c r="F852" s="39" t="b">
        <v>1</v>
      </c>
      <c r="G852" s="39" t="inlineStr"/>
      <c r="H852" s="39" t="inlineStr">
        <is>
          <t>Always applicable</t>
        </is>
      </c>
      <c r="I852" s="39" t="inlineStr">
        <is>
          <t>Required</t>
        </is>
      </c>
      <c r="J852" s="39" t="inlineStr">
        <is>
          <t>number</t>
        </is>
      </c>
      <c r="K852" s="39" t="inlineStr"/>
      <c r="L852" s="39" t="inlineStr">
        <is>
          <t>currency</t>
        </is>
      </c>
      <c r="M852" s="39" t="inlineStr"/>
      <c r="N852" s="39" t="inlineStr">
        <is>
          <t>3211.6129032258063</t>
        </is>
      </c>
      <c r="O852" s="39" t="inlineStr">
        <is>
          <t>0</t>
        </is>
      </c>
      <c r="P852" s="39" t="inlineStr"/>
      <c r="Q852" s="39" t="inlineStr"/>
      <c r="R852" s="39" t="inlineStr"/>
      <c r="S852" s="39" t="inlineStr"/>
      <c r="T852" s="39" t="inlineStr"/>
      <c r="U852" s="39" t="inlineStr"/>
    </row>
    <row r="853">
      <c r="A853" s="26" t="inlineStr">
        <is>
          <t>CASP_PR_850_v1</t>
        </is>
      </c>
      <c r="B853" s="40" t="inlineStr">
        <is>
          <t>Cumulative gains and losses due to changes in own credit risk on fair valued liabilities</t>
        </is>
      </c>
      <c r="C853" s="40" t="inlineStr">
        <is>
          <t>Enter Cumulative gains and losses due to changes in own credit risk on fair valued liabilities.</t>
        </is>
      </c>
      <c r="D853" s="40" t="inlineStr">
        <is>
          <t>Other Items for Own Funds</t>
        </is>
      </c>
      <c r="E853" s="40" t="inlineStr">
        <is>
          <t>Prudential</t>
        </is>
      </c>
      <c r="F853" s="40" t="b">
        <v>1</v>
      </c>
      <c r="G853" s="40" t="inlineStr"/>
      <c r="H853" s="40" t="inlineStr">
        <is>
          <t>Always applicable</t>
        </is>
      </c>
      <c r="I853" s="40" t="inlineStr">
        <is>
          <t>Required</t>
        </is>
      </c>
      <c r="J853" s="40" t="inlineStr">
        <is>
          <t>number</t>
        </is>
      </c>
      <c r="K853" s="40" t="inlineStr"/>
      <c r="L853" s="40" t="inlineStr">
        <is>
          <t>currency</t>
        </is>
      </c>
      <c r="M853" s="40" t="inlineStr"/>
      <c r="N853" s="40" t="inlineStr">
        <is>
          <t>9856.935483870968</t>
        </is>
      </c>
      <c r="O853" s="40" t="inlineStr">
        <is>
          <t>0</t>
        </is>
      </c>
      <c r="P853" s="40" t="inlineStr"/>
      <c r="Q853" s="40" t="inlineStr"/>
      <c r="R853" s="40" t="inlineStr"/>
      <c r="S853" s="40" t="inlineStr"/>
      <c r="T853" s="40" t="inlineStr"/>
      <c r="U853" s="40" t="inlineStr"/>
    </row>
    <row r="854">
      <c r="A854" s="38" t="inlineStr">
        <is>
          <t>CASP_PR_851_v1</t>
        </is>
      </c>
      <c r="B854" s="39" t="inlineStr">
        <is>
          <t>Fair value gains and losses arising from the institution's own credit risk related to derivative liabilities</t>
        </is>
      </c>
      <c r="C854" s="39" t="inlineStr">
        <is>
          <t>Enter Fair value gains and losses arising from the institution's own credit risk related to derivative liabilities.</t>
        </is>
      </c>
      <c r="D854" s="39" t="inlineStr">
        <is>
          <t>Other Items for Own Funds</t>
        </is>
      </c>
      <c r="E854" s="39" t="inlineStr">
        <is>
          <t>Prudential</t>
        </is>
      </c>
      <c r="F854" s="39" t="b">
        <v>1</v>
      </c>
      <c r="G854" s="39" t="inlineStr"/>
      <c r="H854" s="39" t="inlineStr">
        <is>
          <t>Always applicable</t>
        </is>
      </c>
      <c r="I854" s="39" t="inlineStr">
        <is>
          <t>Required</t>
        </is>
      </c>
      <c r="J854" s="39" t="inlineStr">
        <is>
          <t>number</t>
        </is>
      </c>
      <c r="K854" s="39" t="inlineStr"/>
      <c r="L854" s="39" t="inlineStr">
        <is>
          <t>currency</t>
        </is>
      </c>
      <c r="M854" s="39" t="inlineStr"/>
      <c r="N854" s="39" t="inlineStr">
        <is>
          <t>2507.258064516129</t>
        </is>
      </c>
      <c r="O854" s="39" t="inlineStr">
        <is>
          <t>0</t>
        </is>
      </c>
      <c r="P854" s="39" t="inlineStr"/>
      <c r="Q854" s="39" t="inlineStr"/>
      <c r="R854" s="39" t="inlineStr"/>
      <c r="S854" s="39" t="inlineStr"/>
      <c r="T854" s="39" t="inlineStr"/>
      <c r="U854" s="39" t="inlineStr"/>
    </row>
    <row r="855">
      <c r="A855" s="26" t="inlineStr">
        <is>
          <t>CASP_PR_852_v1</t>
        </is>
      </c>
      <c r="B855" s="40" t="inlineStr">
        <is>
          <t>Value adjustments due to requirements for prudent valuation</t>
        </is>
      </c>
      <c r="C855" s="40" t="inlineStr">
        <is>
          <t>Enter Value adjustments due to requirements for prudent valuation.
Kindly enter a negative number.</t>
        </is>
      </c>
      <c r="D855" s="40" t="inlineStr">
        <is>
          <t>Other Items for Own Funds</t>
        </is>
      </c>
      <c r="E855" s="40" t="inlineStr">
        <is>
          <t>Prudential</t>
        </is>
      </c>
      <c r="F855" s="40" t="b">
        <v>1</v>
      </c>
      <c r="G855" s="40" t="inlineStr"/>
      <c r="H855" s="40" t="inlineStr">
        <is>
          <t>Always applicable</t>
        </is>
      </c>
      <c r="I855" s="40" t="inlineStr">
        <is>
          <t>Required</t>
        </is>
      </c>
      <c r="J855" s="40" t="inlineStr">
        <is>
          <t>number</t>
        </is>
      </c>
      <c r="K855" s="40" t="inlineStr"/>
      <c r="L855" s="40" t="inlineStr">
        <is>
          <t>currency</t>
        </is>
      </c>
      <c r="M855" s="40" t="inlineStr"/>
      <c r="N855" s="40" t="inlineStr">
        <is>
          <t>-3955.4193548387098</t>
        </is>
      </c>
      <c r="O855" s="40" t="inlineStr"/>
      <c r="P855" s="40" t="inlineStr">
        <is>
          <t>0</t>
        </is>
      </c>
      <c r="Q855" s="40" t="inlineStr"/>
      <c r="R855" s="40" t="inlineStr"/>
      <c r="S855" s="40" t="inlineStr"/>
      <c r="T855" s="40" t="inlineStr"/>
      <c r="U855" s="40" t="inlineStr"/>
    </row>
    <row r="856">
      <c r="A856" s="38" t="inlineStr">
        <is>
          <t>CASP_PR_853_v1</t>
        </is>
      </c>
      <c r="B856" s="39" t="inlineStr">
        <is>
          <t>Deferred tax liabilities associated to goodwill</t>
        </is>
      </c>
      <c r="C856" s="39" t="inlineStr">
        <is>
          <t>Enter Deferred tax liabilities associated to goodwill.</t>
        </is>
      </c>
      <c r="D856" s="39" t="inlineStr">
        <is>
          <t>Other Items for Own Funds</t>
        </is>
      </c>
      <c r="E856" s="39" t="inlineStr">
        <is>
          <t>Prudential</t>
        </is>
      </c>
      <c r="F856" s="39" t="b">
        <v>1</v>
      </c>
      <c r="G856" s="39" t="inlineStr"/>
      <c r="H856" s="39" t="inlineStr">
        <is>
          <t>Always applicable</t>
        </is>
      </c>
      <c r="I856" s="39" t="inlineStr">
        <is>
          <t>Required</t>
        </is>
      </c>
      <c r="J856" s="39" t="inlineStr">
        <is>
          <t>number</t>
        </is>
      </c>
      <c r="K856" s="39" t="inlineStr"/>
      <c r="L856" s="39" t="inlineStr">
        <is>
          <t>currency</t>
        </is>
      </c>
      <c r="M856" s="39" t="inlineStr"/>
      <c r="N856" s="39" t="inlineStr">
        <is>
          <t>8468.90322580645</t>
        </is>
      </c>
      <c r="O856" s="39" t="inlineStr">
        <is>
          <t>0</t>
        </is>
      </c>
      <c r="P856" s="39" t="inlineStr"/>
      <c r="Q856" s="39" t="inlineStr"/>
      <c r="R856" s="39" t="inlineStr"/>
      <c r="S856" s="39" t="inlineStr"/>
      <c r="T856" s="39" t="inlineStr"/>
      <c r="U856" s="39" t="inlineStr"/>
    </row>
    <row r="857">
      <c r="A857" s="26" t="inlineStr">
        <is>
          <t>CASP_PR_854_v1</t>
        </is>
      </c>
      <c r="B857" s="40" t="inlineStr">
        <is>
          <t>Deferred tax liabilities associated to other intangible assets</t>
        </is>
      </c>
      <c r="C857" s="40" t="inlineStr">
        <is>
          <t>Enter Deferred tax liabilities associated to other intangible assets.
Kindly enter a negative number.</t>
        </is>
      </c>
      <c r="D857" s="40" t="inlineStr">
        <is>
          <t>Other Items for Own Funds</t>
        </is>
      </c>
      <c r="E857" s="40" t="inlineStr">
        <is>
          <t>Prudential</t>
        </is>
      </c>
      <c r="F857" s="40" t="b">
        <v>1</v>
      </c>
      <c r="G857" s="40" t="inlineStr"/>
      <c r="H857" s="40" t="inlineStr">
        <is>
          <t>Always applicable</t>
        </is>
      </c>
      <c r="I857" s="40" t="inlineStr">
        <is>
          <t>Required</t>
        </is>
      </c>
      <c r="J857" s="40" t="inlineStr">
        <is>
          <t>number</t>
        </is>
      </c>
      <c r="K857" s="40" t="inlineStr"/>
      <c r="L857" s="40" t="inlineStr">
        <is>
          <t>currency</t>
        </is>
      </c>
      <c r="M857" s="40" t="inlineStr"/>
      <c r="N857" s="40" t="inlineStr">
        <is>
          <t>-7034.774193548387</t>
        </is>
      </c>
      <c r="O857" s="40" t="inlineStr"/>
      <c r="P857" s="40" t="inlineStr">
        <is>
          <t>0</t>
        </is>
      </c>
      <c r="Q857" s="40" t="inlineStr"/>
      <c r="R857" s="40" t="inlineStr"/>
      <c r="S857" s="40" t="inlineStr"/>
      <c r="T857" s="40" t="inlineStr"/>
      <c r="U857" s="40" t="inlineStr"/>
    </row>
    <row r="858">
      <c r="A858" s="38" t="inlineStr">
        <is>
          <t>CASP_PR_855_v1</t>
        </is>
      </c>
      <c r="B858" s="39" t="inlineStr">
        <is>
          <t>Deferred tax assets that rely on future profitability &amp; do not arise from temporary differences net of associated tax liabilities</t>
        </is>
      </c>
      <c r="C858" s="39" t="inlineStr">
        <is>
          <t>Enter Deferred tax assets that rely on future profitability &amp; do not arise from temporary differences net of associated tax liabilities.
Kindly enter a negative number.</t>
        </is>
      </c>
      <c r="D858" s="39" t="inlineStr">
        <is>
          <t>Other Items for Own Funds</t>
        </is>
      </c>
      <c r="E858" s="39" t="inlineStr">
        <is>
          <t>Prudential</t>
        </is>
      </c>
      <c r="F858" s="39" t="b">
        <v>1</v>
      </c>
      <c r="G858" s="39" t="inlineStr"/>
      <c r="H858" s="39" t="inlineStr">
        <is>
          <t>Always applicable</t>
        </is>
      </c>
      <c r="I858" s="39" t="inlineStr">
        <is>
          <t>Required</t>
        </is>
      </c>
      <c r="J858" s="39" t="inlineStr">
        <is>
          <t>number</t>
        </is>
      </c>
      <c r="K858" s="39" t="inlineStr"/>
      <c r="L858" s="39" t="inlineStr">
        <is>
          <t>currency</t>
        </is>
      </c>
      <c r="M858" s="39" t="inlineStr"/>
      <c r="N858" s="39" t="inlineStr">
        <is>
          <t>-1861.4516129032259</t>
        </is>
      </c>
      <c r="O858" s="39" t="inlineStr"/>
      <c r="P858" s="39" t="inlineStr">
        <is>
          <t>0</t>
        </is>
      </c>
      <c r="Q858" s="39" t="inlineStr"/>
      <c r="R858" s="39" t="inlineStr"/>
      <c r="S858" s="39" t="inlineStr"/>
      <c r="T858" s="39" t="inlineStr"/>
      <c r="U858" s="39" t="inlineStr"/>
    </row>
    <row r="859">
      <c r="A859" s="26" t="inlineStr">
        <is>
          <t>CASP_PR_856_v1</t>
        </is>
      </c>
      <c r="B859" s="40" t="inlineStr">
        <is>
          <t>IRB Shortfall of credit risk adjustments to expected losses</t>
        </is>
      </c>
      <c r="C859" s="40" t="inlineStr">
        <is>
          <t>Enter IRB Shortfall of credit risk adjustments to expected losses.
Kindly enter a negative number.</t>
        </is>
      </c>
      <c r="D859" s="40" t="inlineStr">
        <is>
          <t>Other Items for Own Funds</t>
        </is>
      </c>
      <c r="E859" s="40" t="inlineStr">
        <is>
          <t>Prudential</t>
        </is>
      </c>
      <c r="F859" s="40" t="b">
        <v>1</v>
      </c>
      <c r="G859" s="40" t="inlineStr"/>
      <c r="H859" s="40" t="inlineStr">
        <is>
          <t>Always applicable</t>
        </is>
      </c>
      <c r="I859" s="40" t="inlineStr">
        <is>
          <t>Required</t>
        </is>
      </c>
      <c r="J859" s="40" t="inlineStr">
        <is>
          <t>number</t>
        </is>
      </c>
      <c r="K859" s="40" t="inlineStr"/>
      <c r="L859" s="40" t="inlineStr">
        <is>
          <t>currency</t>
        </is>
      </c>
      <c r="M859" s="40" t="inlineStr"/>
      <c r="N859" s="40" t="inlineStr">
        <is>
          <t>-9470.129032258064</t>
        </is>
      </c>
      <c r="O859" s="40" t="inlineStr"/>
      <c r="P859" s="40" t="inlineStr">
        <is>
          <t>0</t>
        </is>
      </c>
      <c r="Q859" s="40" t="inlineStr"/>
      <c r="R859" s="40" t="inlineStr"/>
      <c r="S859" s="40" t="inlineStr"/>
      <c r="T859" s="40" t="inlineStr"/>
      <c r="U859" s="40" t="inlineStr"/>
    </row>
    <row r="860">
      <c r="A860" s="38" t="inlineStr">
        <is>
          <t>CASP_PR_857_v1</t>
        </is>
      </c>
      <c r="B860" s="39" t="inlineStr">
        <is>
          <t>Defined benefit pension fund assets gross amount</t>
        </is>
      </c>
      <c r="C860" s="39" t="inlineStr">
        <is>
          <t>Enter Defined benefit pension fund assets gross amount.
Kindly enter a negative number.</t>
        </is>
      </c>
      <c r="D860" s="39" t="inlineStr">
        <is>
          <t>Other Items for Own Funds</t>
        </is>
      </c>
      <c r="E860" s="39" t="inlineStr">
        <is>
          <t>Prudential</t>
        </is>
      </c>
      <c r="F860" s="39" t="b">
        <v>1</v>
      </c>
      <c r="G860" s="39" t="inlineStr"/>
      <c r="H860" s="39" t="inlineStr">
        <is>
          <t>Always applicable</t>
        </is>
      </c>
      <c r="I860" s="39" t="inlineStr">
        <is>
          <t>Required</t>
        </is>
      </c>
      <c r="J860" s="39" t="inlineStr">
        <is>
          <t>number</t>
        </is>
      </c>
      <c r="K860" s="39" t="inlineStr"/>
      <c r="L860" s="39" t="inlineStr">
        <is>
          <t>currency</t>
        </is>
      </c>
      <c r="M860" s="39" t="inlineStr"/>
      <c r="N860" s="39" t="inlineStr">
        <is>
          <t>-923.8064516129032</t>
        </is>
      </c>
      <c r="O860" s="39" t="inlineStr"/>
      <c r="P860" s="39" t="inlineStr">
        <is>
          <t>0</t>
        </is>
      </c>
      <c r="Q860" s="39" t="inlineStr"/>
      <c r="R860" s="39" t="inlineStr"/>
      <c r="S860" s="39" t="inlineStr"/>
      <c r="T860" s="39" t="inlineStr"/>
      <c r="U860" s="39" t="inlineStr"/>
    </row>
    <row r="861">
      <c r="A861" s="26" t="inlineStr">
        <is>
          <t>CASP_PR_858_v1</t>
        </is>
      </c>
      <c r="B861" s="40" t="inlineStr">
        <is>
          <t>Deferred tax liabilities associated to defined benefit pension fund assets</t>
        </is>
      </c>
      <c r="C861" s="40" t="inlineStr">
        <is>
          <t>Enter Deferred tax liabilities associated to defined benefit pension fund assets.
Kindly enter a negative number.</t>
        </is>
      </c>
      <c r="D861" s="40" t="inlineStr">
        <is>
          <t>Other Items for Own Funds</t>
        </is>
      </c>
      <c r="E861" s="40" t="inlineStr">
        <is>
          <t>Prudential</t>
        </is>
      </c>
      <c r="F861" s="40" t="b">
        <v>1</v>
      </c>
      <c r="G861" s="40" t="inlineStr"/>
      <c r="H861" s="40" t="inlineStr">
        <is>
          <t>Always applicable</t>
        </is>
      </c>
      <c r="I861" s="40" t="inlineStr">
        <is>
          <t>Required</t>
        </is>
      </c>
      <c r="J861" s="40" t="inlineStr">
        <is>
          <t>number</t>
        </is>
      </c>
      <c r="K861" s="40" t="inlineStr"/>
      <c r="L861" s="40" t="inlineStr">
        <is>
          <t>currency</t>
        </is>
      </c>
      <c r="M861" s="40" t="inlineStr"/>
      <c r="N861" s="40" t="inlineStr">
        <is>
          <t>-3237.483870967742</t>
        </is>
      </c>
      <c r="O861" s="40" t="inlineStr"/>
      <c r="P861" s="40" t="inlineStr">
        <is>
          <t>0</t>
        </is>
      </c>
      <c r="Q861" s="40" t="inlineStr"/>
      <c r="R861" s="40" t="inlineStr"/>
      <c r="S861" s="40" t="inlineStr"/>
      <c r="T861" s="40" t="inlineStr"/>
      <c r="U861" s="40" t="inlineStr"/>
    </row>
    <row r="862">
      <c r="A862" s="38" t="inlineStr">
        <is>
          <t>CASP_PR_859_v1</t>
        </is>
      </c>
      <c r="B862" s="39" t="inlineStr">
        <is>
          <t>Defined benefit pension fund assets which the institution has unrestriced ability to use</t>
        </is>
      </c>
      <c r="C862" s="39" t="inlineStr">
        <is>
          <t>Enter Defined benefit pension fund assets which the institution has unrestriced ability to use.
Kindly enter a negative number.</t>
        </is>
      </c>
      <c r="D862" s="39" t="inlineStr">
        <is>
          <t>Other Items for Own Funds</t>
        </is>
      </c>
      <c r="E862" s="39" t="inlineStr">
        <is>
          <t>Prudential</t>
        </is>
      </c>
      <c r="F862" s="39" t="b">
        <v>1</v>
      </c>
      <c r="G862" s="39" t="inlineStr"/>
      <c r="H862" s="39" t="inlineStr">
        <is>
          <t>Always applicable</t>
        </is>
      </c>
      <c r="I862" s="39" t="inlineStr">
        <is>
          <t>Required</t>
        </is>
      </c>
      <c r="J862" s="39" t="inlineStr">
        <is>
          <t>number</t>
        </is>
      </c>
      <c r="K862" s="39" t="inlineStr"/>
      <c r="L862" s="39" t="inlineStr">
        <is>
          <t>currency</t>
        </is>
      </c>
      <c r="M862" s="39" t="inlineStr"/>
      <c r="N862" s="39" t="inlineStr">
        <is>
          <t>-2488.1612903225805</t>
        </is>
      </c>
      <c r="O862" s="39" t="inlineStr"/>
      <c r="P862" s="39" t="inlineStr">
        <is>
          <t>0</t>
        </is>
      </c>
      <c r="Q862" s="39" t="inlineStr"/>
      <c r="R862" s="39" t="inlineStr"/>
      <c r="S862" s="39" t="inlineStr"/>
      <c r="T862" s="39" t="inlineStr"/>
      <c r="U862" s="39" t="inlineStr"/>
    </row>
    <row r="863">
      <c r="A863" s="26" t="inlineStr">
        <is>
          <t>CASP_PR_860_v1</t>
        </is>
      </c>
      <c r="B863" s="40" t="inlineStr">
        <is>
          <t>Reciprocal cross holdings in CET1 Capital</t>
        </is>
      </c>
      <c r="C863" s="40" t="inlineStr">
        <is>
          <t>Enter Reciprocal cross holdings in CET1 Capital.
Kindly enter a negative number.</t>
        </is>
      </c>
      <c r="D863" s="40" t="inlineStr">
        <is>
          <t>Other Items for Own Funds</t>
        </is>
      </c>
      <c r="E863" s="40" t="inlineStr">
        <is>
          <t>Prudential</t>
        </is>
      </c>
      <c r="F863" s="40" t="b">
        <v>1</v>
      </c>
      <c r="G863" s="40" t="inlineStr"/>
      <c r="H863" s="40" t="inlineStr">
        <is>
          <t>Always applicable</t>
        </is>
      </c>
      <c r="I863" s="40" t="inlineStr">
        <is>
          <t>Required</t>
        </is>
      </c>
      <c r="J863" s="40" t="inlineStr">
        <is>
          <t>number</t>
        </is>
      </c>
      <c r="K863" s="40" t="inlineStr"/>
      <c r="L863" s="40" t="inlineStr">
        <is>
          <t>currency</t>
        </is>
      </c>
      <c r="M863" s="40" t="inlineStr"/>
      <c r="N863" s="40" t="inlineStr">
        <is>
          <t>-4582.8387096774195</t>
        </is>
      </c>
      <c r="O863" s="40" t="inlineStr"/>
      <c r="P863" s="40" t="inlineStr">
        <is>
          <t>0</t>
        </is>
      </c>
      <c r="Q863" s="40" t="inlineStr"/>
      <c r="R863" s="40" t="inlineStr"/>
      <c r="S863" s="40" t="inlineStr"/>
      <c r="T863" s="40" t="inlineStr"/>
      <c r="U863" s="40" t="inlineStr"/>
    </row>
    <row r="864">
      <c r="A864" s="38" t="inlineStr">
        <is>
          <t>CASP_PR_861_v1</t>
        </is>
      </c>
      <c r="B864" s="39" t="inlineStr">
        <is>
          <t>Qualifying holdings outside the financial sector which can alternatively be subject to a 1.250% risk weight</t>
        </is>
      </c>
      <c r="C864" s="39" t="inlineStr">
        <is>
          <t>Enter Qualifying holdings outside the financial sector which can alternatively be subject to a 1.250% risk weight.
Kindly enter a negative number.</t>
        </is>
      </c>
      <c r="D864" s="39" t="inlineStr">
        <is>
          <t>Other Items for Own Funds</t>
        </is>
      </c>
      <c r="E864" s="39" t="inlineStr">
        <is>
          <t>Prudential</t>
        </is>
      </c>
      <c r="F864" s="39" t="b">
        <v>1</v>
      </c>
      <c r="G864" s="39" t="inlineStr"/>
      <c r="H864" s="39" t="inlineStr">
        <is>
          <t>Always applicable</t>
        </is>
      </c>
      <c r="I864" s="39" t="inlineStr">
        <is>
          <t>Required</t>
        </is>
      </c>
      <c r="J864" s="39" t="inlineStr">
        <is>
          <t>number</t>
        </is>
      </c>
      <c r="K864" s="39" t="inlineStr"/>
      <c r="L864" s="39" t="inlineStr">
        <is>
          <t>currency</t>
        </is>
      </c>
      <c r="M864" s="39" t="inlineStr"/>
      <c r="N864" s="39" t="inlineStr">
        <is>
          <t>-796.516129032258</t>
        </is>
      </c>
      <c r="O864" s="39" t="inlineStr"/>
      <c r="P864" s="39" t="inlineStr">
        <is>
          <t>0</t>
        </is>
      </c>
      <c r="Q864" s="39" t="inlineStr"/>
      <c r="R864" s="39" t="inlineStr"/>
      <c r="S864" s="39" t="inlineStr"/>
      <c r="T864" s="39" t="inlineStr"/>
      <c r="U864" s="39" t="inlineStr"/>
    </row>
    <row r="865">
      <c r="A865" s="26" t="inlineStr">
        <is>
          <t>CASP_PR_862_v1</t>
        </is>
      </c>
      <c r="B865" s="40" t="inlineStr">
        <is>
          <t>Securitisation positions which can alternatively be subject to a 1.250% risk weight</t>
        </is>
      </c>
      <c r="C865" s="40" t="inlineStr">
        <is>
          <t>Enter Securitisation positions which can alternatively be subject to a 1.250% risk weight.
Kindly enter a negative number.</t>
        </is>
      </c>
      <c r="D865" s="40" t="inlineStr">
        <is>
          <t>Other Items for Own Funds</t>
        </is>
      </c>
      <c r="E865" s="40" t="inlineStr">
        <is>
          <t>Prudential</t>
        </is>
      </c>
      <c r="F865" s="40" t="b">
        <v>1</v>
      </c>
      <c r="G865" s="40" t="inlineStr"/>
      <c r="H865" s="40" t="inlineStr">
        <is>
          <t>Always applicable</t>
        </is>
      </c>
      <c r="I865" s="40" t="inlineStr">
        <is>
          <t>Required</t>
        </is>
      </c>
      <c r="J865" s="40" t="inlineStr">
        <is>
          <t>number</t>
        </is>
      </c>
      <c r="K865" s="40" t="inlineStr"/>
      <c r="L865" s="40" t="inlineStr">
        <is>
          <t>currency</t>
        </is>
      </c>
      <c r="M865" s="40" t="inlineStr"/>
      <c r="N865" s="40" t="inlineStr">
        <is>
          <t>-1019.1935483870968</t>
        </is>
      </c>
      <c r="O865" s="40" t="inlineStr"/>
      <c r="P865" s="40" t="inlineStr">
        <is>
          <t>0</t>
        </is>
      </c>
      <c r="Q865" s="40" t="inlineStr"/>
      <c r="R865" s="40" t="inlineStr"/>
      <c r="S865" s="40" t="inlineStr"/>
      <c r="T865" s="40" t="inlineStr"/>
      <c r="U865" s="40" t="inlineStr"/>
    </row>
    <row r="866">
      <c r="A866" s="38" t="inlineStr">
        <is>
          <t>CASP_PR_863_v1</t>
        </is>
      </c>
      <c r="B866" s="39" t="inlineStr">
        <is>
          <t>Positions in a basket for which an institution cannot determine the risk weight under the IRB approach, and can alternatively be subject to a 1.250% risk weight</t>
        </is>
      </c>
      <c r="C866" s="39" t="inlineStr">
        <is>
          <t>Enter Positions in a basket for which an institution cannot determine the risk weight under the IRB approach, and can alternatively be subject to a 1.250% risk weight.
Kindly enter a negative number.</t>
        </is>
      </c>
      <c r="D866" s="39" t="inlineStr">
        <is>
          <t>Other Items for Own Funds</t>
        </is>
      </c>
      <c r="E866" s="39" t="inlineStr">
        <is>
          <t>Prudential</t>
        </is>
      </c>
      <c r="F866" s="39" t="b">
        <v>1</v>
      </c>
      <c r="G866" s="39" t="inlineStr"/>
      <c r="H866" s="39" t="inlineStr">
        <is>
          <t>Always applicable</t>
        </is>
      </c>
      <c r="I866" s="39" t="inlineStr">
        <is>
          <t>Required</t>
        </is>
      </c>
      <c r="J866" s="39" t="inlineStr">
        <is>
          <t>number</t>
        </is>
      </c>
      <c r="K866" s="39" t="inlineStr"/>
      <c r="L866" s="39" t="inlineStr">
        <is>
          <t>currency</t>
        </is>
      </c>
      <c r="M866" s="39" t="inlineStr"/>
      <c r="N866" s="39" t="inlineStr">
        <is>
          <t>-4477.870967741936</t>
        </is>
      </c>
      <c r="O866" s="39" t="inlineStr"/>
      <c r="P866" s="39" t="inlineStr">
        <is>
          <t>0</t>
        </is>
      </c>
      <c r="Q866" s="39" t="inlineStr"/>
      <c r="R866" s="39" t="inlineStr"/>
      <c r="S866" s="39" t="inlineStr"/>
      <c r="T866" s="39" t="inlineStr"/>
      <c r="U866" s="39" t="inlineStr"/>
    </row>
    <row r="867">
      <c r="A867" s="26" t="inlineStr">
        <is>
          <t>CASP_PR_864_v1</t>
        </is>
      </c>
      <c r="B867" s="40" t="inlineStr">
        <is>
          <t>Equity exposures under an internal model approach which can alternatively be subject to a 1.250% risk weight</t>
        </is>
      </c>
      <c r="C867" s="40" t="inlineStr">
        <is>
          <t>Enter Equity exposures under an internal model approach which can alternatively be subject to a 1.250% risk weight.
Kindly enter a negative number.</t>
        </is>
      </c>
      <c r="D867" s="40" t="inlineStr">
        <is>
          <t>Other Items for Own Funds</t>
        </is>
      </c>
      <c r="E867" s="40" t="inlineStr">
        <is>
          <t>Prudential</t>
        </is>
      </c>
      <c r="F867" s="40" t="b">
        <v>1</v>
      </c>
      <c r="G867" s="40" t="inlineStr"/>
      <c r="H867" s="40" t="inlineStr">
        <is>
          <t>Always applicable</t>
        </is>
      </c>
      <c r="I867" s="40" t="inlineStr">
        <is>
          <t>Required</t>
        </is>
      </c>
      <c r="J867" s="40" t="inlineStr">
        <is>
          <t>number</t>
        </is>
      </c>
      <c r="K867" s="40" t="inlineStr"/>
      <c r="L867" s="40" t="inlineStr">
        <is>
          <t>currency</t>
        </is>
      </c>
      <c r="M867" s="40" t="inlineStr"/>
      <c r="N867" s="40" t="inlineStr">
        <is>
          <t>-6305.548387096775</t>
        </is>
      </c>
      <c r="O867" s="40" t="inlineStr"/>
      <c r="P867" s="40" t="inlineStr">
        <is>
          <t>0</t>
        </is>
      </c>
      <c r="Q867" s="40" t="inlineStr"/>
      <c r="R867" s="40" t="inlineStr"/>
      <c r="S867" s="40" t="inlineStr"/>
      <c r="T867" s="40" t="inlineStr"/>
      <c r="U867" s="40" t="inlineStr"/>
    </row>
    <row r="868">
      <c r="A868" s="38" t="inlineStr">
        <is>
          <t>CASP_PR_865_v1</t>
        </is>
      </c>
      <c r="B868" s="39" t="inlineStr">
        <is>
          <t>CET1 Capital elements or deductions - Other</t>
        </is>
      </c>
      <c r="C868" s="39" t="inlineStr">
        <is>
          <t>Enter CET1 Capital elements or deductions - Other.</t>
        </is>
      </c>
      <c r="D868" s="39" t="inlineStr">
        <is>
          <t>Other Items for Own Funds</t>
        </is>
      </c>
      <c r="E868" s="39" t="inlineStr">
        <is>
          <t>Prudential</t>
        </is>
      </c>
      <c r="F868" s="39" t="b">
        <v>1</v>
      </c>
      <c r="G868" s="39" t="inlineStr"/>
      <c r="H868" s="39" t="inlineStr">
        <is>
          <t>Always applicable</t>
        </is>
      </c>
      <c r="I868" s="39" t="inlineStr">
        <is>
          <t>Required</t>
        </is>
      </c>
      <c r="J868" s="39" t="inlineStr">
        <is>
          <t>number</t>
        </is>
      </c>
      <c r="K868" s="39" t="inlineStr"/>
      <c r="L868" s="39" t="inlineStr">
        <is>
          <t>currency</t>
        </is>
      </c>
      <c r="M868" s="39" t="inlineStr"/>
      <c r="N868" s="39" t="inlineStr">
        <is>
          <t>5223.774193548387</t>
        </is>
      </c>
      <c r="O868" s="39" t="inlineStr">
        <is>
          <t>0</t>
        </is>
      </c>
      <c r="P868" s="39" t="inlineStr"/>
      <c r="Q868" s="39" t="inlineStr"/>
      <c r="R868" s="39" t="inlineStr"/>
      <c r="S868" s="39" t="inlineStr"/>
      <c r="T868" s="39" t="inlineStr"/>
      <c r="U868" s="39" t="inlineStr"/>
    </row>
    <row r="869">
      <c r="A869" s="26" t="inlineStr">
        <is>
          <t>CASP_PR_866_v1</t>
        </is>
      </c>
      <c r="B869" s="40" t="inlineStr">
        <is>
          <t>Does the Authorised Person have an insurance policy or some other comparable guarantee as part of its prudential safeguards?</t>
        </is>
      </c>
      <c r="C869" s="40" t="inlineStr">
        <is>
          <t>Indicate Yes/No to answer 'Does the Authorised Person have an insurance policy or some other comparable guarantee as part of its prudential safeguards?'</t>
        </is>
      </c>
      <c r="D869" s="40" t="inlineStr">
        <is>
          <t>Professional Indemnity Insurance and Guarantee</t>
        </is>
      </c>
      <c r="E869" s="40" t="inlineStr">
        <is>
          <t>Prudential</t>
        </is>
      </c>
      <c r="F869" s="40" t="b">
        <v>1</v>
      </c>
      <c r="G869" s="40" t="inlineStr"/>
      <c r="H869" s="40" t="inlineStr">
        <is>
          <t>Always applicable</t>
        </is>
      </c>
      <c r="I869" s="40" t="inlineStr">
        <is>
          <t>Required</t>
        </is>
      </c>
      <c r="J869" s="40" t="inlineStr">
        <is>
          <t>string</t>
        </is>
      </c>
      <c r="K869" s="40" t="inlineStr"/>
      <c r="L869" s="40" t="inlineStr">
        <is>
          <t>enum-list</t>
        </is>
      </c>
      <c r="M869" s="40" t="inlineStr">
        <is>
          <t>Yes | No</t>
        </is>
      </c>
      <c r="N869" s="40" t="inlineStr">
        <is>
          <t>Yes</t>
        </is>
      </c>
      <c r="O869" s="40" t="inlineStr"/>
      <c r="P869" s="40" t="inlineStr"/>
      <c r="Q869" s="40" t="inlineStr"/>
      <c r="R869" s="40" t="inlineStr"/>
      <c r="S869" s="40" t="inlineStr"/>
      <c r="T869" s="40" t="inlineStr"/>
      <c r="U869" s="40" t="inlineStr"/>
    </row>
    <row r="870">
      <c r="A870" s="38" t="inlineStr">
        <is>
          <t>CASP_PR_867_v1</t>
        </is>
      </c>
      <c r="B870" s="39" t="inlineStr">
        <is>
          <t>Indicate the number of Insurance Policies to be included in the Own Funds Calculation</t>
        </is>
      </c>
      <c r="C870" s="39" t="inlineStr">
        <is>
          <t>Indicate the number of Insurance Policies to be included in the Own Funds Calculation</t>
        </is>
      </c>
      <c r="D870" s="39" t="inlineStr">
        <is>
          <t>Professional Indemnity Insurance and Guarantee</t>
        </is>
      </c>
      <c r="E870" s="39" t="inlineStr">
        <is>
          <t>Prudential</t>
        </is>
      </c>
      <c r="F870" s="39" t="b">
        <v>0</v>
      </c>
      <c r="G870" s="39" t="inlineStr">
        <is>
          <t>CASP_PR_866 = "Yes"</t>
        </is>
      </c>
      <c r="H870" s="39" t="inlineStr">
        <is>
          <t>“Does the Authorised Person have an insurance policy or some other comparable guarantee as part of its prudential safeguards?” (CASP_PR_866) is “Yes”</t>
        </is>
      </c>
      <c r="I870" s="39" t="inlineStr">
        <is>
          <t>Conditional</t>
        </is>
      </c>
      <c r="J870" s="39" t="inlineStr">
        <is>
          <t>integer</t>
        </is>
      </c>
      <c r="K870" s="39" t="inlineStr"/>
      <c r="L870" s="39" t="inlineStr"/>
      <c r="M870" s="39" t="inlineStr"/>
      <c r="N870" s="39" t="inlineStr">
        <is>
          <t>2</t>
        </is>
      </c>
      <c r="O870" s="39" t="inlineStr">
        <is>
          <t>0</t>
        </is>
      </c>
      <c r="P870" s="39" t="inlineStr"/>
      <c r="Q870" s="39" t="inlineStr"/>
      <c r="R870" s="39" t="inlineStr"/>
      <c r="S870" s="39" t="inlineStr"/>
      <c r="T870" s="39" t="inlineStr"/>
      <c r="U870" s="39" t="inlineStr"/>
    </row>
    <row r="871">
      <c r="A871" s="26" t="inlineStr">
        <is>
          <t>CASP_PR_868_v1</t>
        </is>
      </c>
      <c r="B871" s="40" t="inlineStr">
        <is>
          <t>Details of Insurance Providers to be included in the Own Funds Calculation - Name of Insurer</t>
        </is>
      </c>
      <c r="C871" s="40" t="inlineStr">
        <is>
          <t>Enter Details of Insurance Providers to be included in the Own Funds Calculation - Name of Insurer</t>
        </is>
      </c>
      <c r="D871" s="40" t="inlineStr">
        <is>
          <t>Professional Indemnity Insurance and Guarantee</t>
        </is>
      </c>
      <c r="E871" s="40" t="inlineStr">
        <is>
          <t>Prudential</t>
        </is>
      </c>
      <c r="F871" s="40" t="b">
        <v>0</v>
      </c>
      <c r="G871" s="40" t="inlineStr">
        <is>
          <t>CASP_PR_867 &gt; 0</t>
        </is>
      </c>
      <c r="H871" s="40" t="inlineStr">
        <is>
          <t>“Indicate the number of Insurance Policies to be included in the Own Funds Calculation” (CASP_PR_867) is greater than “0”</t>
        </is>
      </c>
      <c r="I871" s="40" t="inlineStr">
        <is>
          <t>Conditional</t>
        </is>
      </c>
      <c r="J871" s="40" t="inlineStr">
        <is>
          <t>array</t>
        </is>
      </c>
      <c r="K871" s="40" t="inlineStr">
        <is>
          <t>string</t>
        </is>
      </c>
      <c r="L871" s="40" t="inlineStr"/>
      <c r="M871" s="40" t="inlineStr"/>
      <c r="N871" s="40" t="inlineStr">
        <is>
          <t>Name</t>
        </is>
      </c>
      <c r="O871" s="40" t="inlineStr"/>
      <c r="P871" s="40" t="inlineStr"/>
      <c r="Q871" s="40" t="inlineStr">
        <is>
          <t>1</t>
        </is>
      </c>
      <c r="R871" s="40" t="inlineStr">
        <is>
          <t>20</t>
        </is>
      </c>
      <c r="S871" s="40" t="inlineStr"/>
      <c r="T871" s="40" t="inlineStr"/>
      <c r="U871" s="40" t="inlineStr"/>
    </row>
    <row r="872">
      <c r="A872" s="38" t="inlineStr">
        <is>
          <t>CASP_PR_869_v1</t>
        </is>
      </c>
      <c r="B872" s="39" t="inlineStr">
        <is>
          <t>Details of Insurance Providers to be included in the Own Funds Calculation - Jurisdiction of Insurer</t>
        </is>
      </c>
      <c r="C872" s="39" t="inlineStr">
        <is>
          <t>Enter Details of Insurance Providers to be included in the Own Funds Calculation - Jurisdiction of Insurer</t>
        </is>
      </c>
      <c r="D872" s="39" t="inlineStr">
        <is>
          <t>Professional Indemnity Insurance and Guarantee</t>
        </is>
      </c>
      <c r="E872" s="39" t="inlineStr">
        <is>
          <t>Prudential</t>
        </is>
      </c>
      <c r="F872" s="39" t="b">
        <v>0</v>
      </c>
      <c r="G872" s="39" t="inlineStr">
        <is>
          <t>CASP_PR_867 &gt; 0</t>
        </is>
      </c>
      <c r="H872" s="39" t="inlineStr">
        <is>
          <t>“Indicate the number of Insurance Policies to be included in the Own Funds Calculation” (CASP_PR_867) is greater than “0”</t>
        </is>
      </c>
      <c r="I872" s="39" t="inlineStr">
        <is>
          <t>Conditional</t>
        </is>
      </c>
      <c r="J872" s="39" t="inlineStr">
        <is>
          <t>array</t>
        </is>
      </c>
      <c r="K872" s="39" t="inlineStr">
        <is>
          <t>string</t>
        </is>
      </c>
      <c r="L872" s="39" t="inlineStr">
        <is>
          <t>enum-list</t>
        </is>
      </c>
      <c r="M87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872" s="39" t="inlineStr">
        <is>
          <t>Country</t>
        </is>
      </c>
      <c r="O872" s="39" t="inlineStr"/>
      <c r="P872" s="39" t="inlineStr"/>
      <c r="Q872" s="39" t="inlineStr">
        <is>
          <t>1</t>
        </is>
      </c>
      <c r="R872" s="39" t="inlineStr">
        <is>
          <t>20</t>
        </is>
      </c>
      <c r="S872" s="39" t="inlineStr"/>
      <c r="T872" s="39" t="inlineStr"/>
      <c r="U872" s="39" t="b">
        <v>0</v>
      </c>
    </row>
    <row r="873">
      <c r="A873" s="26" t="inlineStr">
        <is>
          <t>CASP_PR_870_v1</t>
        </is>
      </c>
      <c r="B873" s="40" t="inlineStr">
        <is>
          <t>Details of Insurance Providers to be included in the Own Funds Calculation - Details of Instrument</t>
        </is>
      </c>
      <c r="C873" s="40" t="inlineStr">
        <is>
          <t>Enter Details of Insurance Providers to be included in the Own Funds Calculation - Details of Instrument</t>
        </is>
      </c>
      <c r="D873" s="40" t="inlineStr">
        <is>
          <t>Professional Indemnity Insurance and Guarantee</t>
        </is>
      </c>
      <c r="E873" s="40" t="inlineStr">
        <is>
          <t>Prudential</t>
        </is>
      </c>
      <c r="F873" s="40" t="b">
        <v>0</v>
      </c>
      <c r="G873" s="40" t="inlineStr">
        <is>
          <t>CASP_PR_867 &gt; 0</t>
        </is>
      </c>
      <c r="H873" s="40" t="inlineStr">
        <is>
          <t>“Indicate the number of Insurance Policies to be included in the Own Funds Calculation” (CASP_PR_867) is greater than “0”</t>
        </is>
      </c>
      <c r="I873" s="40" t="inlineStr">
        <is>
          <t>Conditional</t>
        </is>
      </c>
      <c r="J873" s="40" t="inlineStr">
        <is>
          <t>array</t>
        </is>
      </c>
      <c r="K873" s="40" t="inlineStr">
        <is>
          <t>string</t>
        </is>
      </c>
      <c r="L873" s="40" t="inlineStr"/>
      <c r="M873" s="40" t="inlineStr"/>
      <c r="N873" s="40" t="inlineStr">
        <is>
          <t>Example</t>
        </is>
      </c>
      <c r="O873" s="40" t="inlineStr"/>
      <c r="P873" s="40" t="inlineStr"/>
      <c r="Q873" s="40" t="inlineStr">
        <is>
          <t>1</t>
        </is>
      </c>
      <c r="R873" s="40" t="inlineStr">
        <is>
          <t>20</t>
        </is>
      </c>
      <c r="S873" s="40" t="inlineStr"/>
      <c r="T873" s="40" t="inlineStr"/>
      <c r="U873" s="40" t="inlineStr"/>
    </row>
    <row r="874">
      <c r="A874" s="38" t="inlineStr">
        <is>
          <t>CASP_PR_871_v1</t>
        </is>
      </c>
      <c r="B874" s="39" t="inlineStr">
        <is>
          <t>Details of Insurance Providers to be included in the Own Funds Calculation - Amount Insured</t>
        </is>
      </c>
      <c r="C874" s="39" t="inlineStr">
        <is>
          <t>Enter Details of Insurance Providers to be included in the Own Funds Calculation - Amount Insured</t>
        </is>
      </c>
      <c r="D874" s="39" t="inlineStr">
        <is>
          <t>Professional Indemnity Insurance and Guarantee</t>
        </is>
      </c>
      <c r="E874" s="39" t="inlineStr">
        <is>
          <t>Prudential</t>
        </is>
      </c>
      <c r="F874" s="39" t="b">
        <v>0</v>
      </c>
      <c r="G874" s="39" t="inlineStr">
        <is>
          <t>CASP_PR_867 &gt; 0</t>
        </is>
      </c>
      <c r="H874" s="39" t="inlineStr">
        <is>
          <t>“Indicate the number of Insurance Policies to be included in the Own Funds Calculation” (CASP_PR_867) is greater than “0”</t>
        </is>
      </c>
      <c r="I874" s="39" t="inlineStr">
        <is>
          <t>Conditional</t>
        </is>
      </c>
      <c r="J874" s="39" t="inlineStr">
        <is>
          <t>array</t>
        </is>
      </c>
      <c r="K874" s="39" t="inlineStr">
        <is>
          <t>number</t>
        </is>
      </c>
      <c r="L874" s="39" t="inlineStr">
        <is>
          <t>currency</t>
        </is>
      </c>
      <c r="M874" s="39" t="inlineStr"/>
      <c r="N874" s="39" t="inlineStr">
        <is>
          <t>1435.7096774193549</t>
        </is>
      </c>
      <c r="O874" s="39" t="inlineStr">
        <is>
          <t>0</t>
        </is>
      </c>
      <c r="P874" s="39" t="inlineStr"/>
      <c r="Q874" s="39" t="inlineStr">
        <is>
          <t>1</t>
        </is>
      </c>
      <c r="R874" s="39" t="inlineStr">
        <is>
          <t>20</t>
        </is>
      </c>
      <c r="S874" s="39" t="inlineStr"/>
      <c r="T874" s="39" t="inlineStr"/>
      <c r="U874" s="39" t="inlineStr"/>
    </row>
    <row r="875">
      <c r="A875" s="26" t="inlineStr">
        <is>
          <t>CASP_PR_872_v1</t>
        </is>
      </c>
      <c r="B875" s="40" t="inlineStr">
        <is>
          <t>Number of months represented in the latest Audited Financial Statements</t>
        </is>
      </c>
      <c r="C875" s="40" t="inlineStr">
        <is>
          <t>Number of months represented in the latest Audited Financial Statements. Should the Authorised Person not have a set of AFS to date, kindly fill this data point using the information provided in the Financial Forecasts provided to the MFSA during the Authorisation stage.</t>
        </is>
      </c>
      <c r="D875" s="40" t="inlineStr">
        <is>
          <t>Fixed Overhead Requirement Calculation</t>
        </is>
      </c>
      <c r="E875" s="40" t="inlineStr">
        <is>
          <t>Prudential</t>
        </is>
      </c>
      <c r="F875" s="40" t="b">
        <v>1</v>
      </c>
      <c r="G875" s="40" t="inlineStr"/>
      <c r="H875" s="40" t="inlineStr">
        <is>
          <t>Always applicable</t>
        </is>
      </c>
      <c r="I875" s="40" t="inlineStr">
        <is>
          <t>Required</t>
        </is>
      </c>
      <c r="J875" s="40" t="inlineStr">
        <is>
          <t>integer</t>
        </is>
      </c>
      <c r="K875" s="40" t="inlineStr"/>
      <c r="L875" s="40" t="inlineStr"/>
      <c r="M875" s="40" t="inlineStr"/>
      <c r="N875" s="40" t="inlineStr">
        <is>
          <t>6320</t>
        </is>
      </c>
      <c r="O875" s="40" t="inlineStr">
        <is>
          <t>0</t>
        </is>
      </c>
      <c r="P875" s="40" t="inlineStr"/>
      <c r="Q875" s="40" t="inlineStr"/>
      <c r="R875" s="40" t="inlineStr"/>
      <c r="S875" s="40" t="inlineStr"/>
      <c r="T875" s="40" t="inlineStr"/>
      <c r="U875" s="40" t="inlineStr"/>
    </row>
    <row r="876">
      <c r="A876" s="38" t="inlineStr">
        <is>
          <t>CASP_PR_873_v1</t>
        </is>
      </c>
      <c r="B876" s="39" t="inlineStr">
        <is>
          <t>Total Expenditure as per the latest Audited Financial Statements</t>
        </is>
      </c>
      <c r="C876" s="39" t="inlineStr">
        <is>
          <t>Total Expenditure as per the latest Audited Financial Statements. Should the Authorised Person not have a set of AFS to date, kindly fill this data point using the information provided in the Financial Forecasts provided to the MFSA during the Authorisation stage.</t>
        </is>
      </c>
      <c r="D876" s="39" t="inlineStr">
        <is>
          <t>Fixed Overhead Requirement Calculation</t>
        </is>
      </c>
      <c r="E876" s="39" t="inlineStr">
        <is>
          <t>Prudential</t>
        </is>
      </c>
      <c r="F876" s="39" t="b">
        <v>1</v>
      </c>
      <c r="G876" s="39" t="inlineStr"/>
      <c r="H876" s="39" t="inlineStr">
        <is>
          <t>Always applicable</t>
        </is>
      </c>
      <c r="I876" s="39" t="inlineStr">
        <is>
          <t>Required</t>
        </is>
      </c>
      <c r="J876" s="39" t="inlineStr">
        <is>
          <t>number</t>
        </is>
      </c>
      <c r="K876" s="39" t="inlineStr"/>
      <c r="L876" s="39" t="inlineStr">
        <is>
          <t>currency</t>
        </is>
      </c>
      <c r="M876" s="39" t="inlineStr"/>
      <c r="N876" s="39" t="inlineStr">
        <is>
          <t>10250</t>
        </is>
      </c>
      <c r="O876" s="39" t="inlineStr">
        <is>
          <t>0</t>
        </is>
      </c>
      <c r="P876" s="39" t="inlineStr"/>
      <c r="Q876" s="39" t="inlineStr"/>
      <c r="R876" s="39" t="inlineStr"/>
      <c r="S876" s="39" t="inlineStr"/>
      <c r="T876" s="39" t="inlineStr"/>
      <c r="U876" s="39" t="inlineStr"/>
    </row>
    <row r="877">
      <c r="A877" s="26" t="inlineStr">
        <is>
          <t>CASP_PR_874_v1</t>
        </is>
      </c>
      <c r="B877" s="40" t="inlineStr">
        <is>
          <t>Staff Bonuses and Other Remuneration, to the extent that those bonuses and that remuneration depend on a net profit of the Licence Holder in the relevant year</t>
        </is>
      </c>
      <c r="C877" s="40" t="inlineStr">
        <is>
          <t>Staff Bonuses and Other Remuneration, to the extent that those bonuses and that remuneration depend on a net profit of the Licence Holder in the relevant year</t>
        </is>
      </c>
      <c r="D877" s="40" t="inlineStr">
        <is>
          <t>Fixed Overhead Requirement Calculation</t>
        </is>
      </c>
      <c r="E877" s="40" t="inlineStr">
        <is>
          <t>Prudential</t>
        </is>
      </c>
      <c r="F877" s="40" t="b">
        <v>1</v>
      </c>
      <c r="G877" s="40" t="inlineStr"/>
      <c r="H877" s="40" t="inlineStr">
        <is>
          <t>Always applicable</t>
        </is>
      </c>
      <c r="I877" s="40" t="inlineStr">
        <is>
          <t>Required</t>
        </is>
      </c>
      <c r="J877" s="40" t="inlineStr">
        <is>
          <t>number</t>
        </is>
      </c>
      <c r="K877" s="40" t="inlineStr"/>
      <c r="L877" s="40" t="inlineStr">
        <is>
          <t>currency</t>
        </is>
      </c>
      <c r="M877" s="40" t="inlineStr"/>
      <c r="N877" s="40" t="inlineStr">
        <is>
          <t>1327.3225806451612</t>
        </is>
      </c>
      <c r="O877" s="40" t="inlineStr">
        <is>
          <t>0</t>
        </is>
      </c>
      <c r="P877" s="40" t="inlineStr"/>
      <c r="Q877" s="40" t="inlineStr"/>
      <c r="R877" s="40" t="inlineStr"/>
      <c r="S877" s="40" t="inlineStr"/>
      <c r="T877" s="40" t="inlineStr"/>
      <c r="U877" s="40" t="inlineStr"/>
    </row>
    <row r="878">
      <c r="A878" s="38" t="inlineStr">
        <is>
          <t>CASP_PR_875_v1</t>
        </is>
      </c>
      <c r="B878" s="39" t="inlineStr">
        <is>
          <t>Employees', directors' &amp; partners' shares in profits, to the extent that they are fully discretionary</t>
        </is>
      </c>
      <c r="C878" s="39" t="inlineStr">
        <is>
          <t>Employees', directors' &amp; partners' shares in profits, to the extent that they are fully discretionary</t>
        </is>
      </c>
      <c r="D878" s="39" t="inlineStr">
        <is>
          <t>Fixed Overhead Requirement Calculation</t>
        </is>
      </c>
      <c r="E878" s="39" t="inlineStr">
        <is>
          <t>Prudential</t>
        </is>
      </c>
      <c r="F878" s="39" t="b">
        <v>1</v>
      </c>
      <c r="G878" s="39" t="inlineStr"/>
      <c r="H878" s="39" t="inlineStr">
        <is>
          <t>Always applicable</t>
        </is>
      </c>
      <c r="I878" s="39" t="inlineStr">
        <is>
          <t>Required</t>
        </is>
      </c>
      <c r="J878" s="39" t="inlineStr">
        <is>
          <t>number</t>
        </is>
      </c>
      <c r="K878" s="39" t="inlineStr"/>
      <c r="L878" s="39" t="inlineStr">
        <is>
          <t>currency</t>
        </is>
      </c>
      <c r="M878" s="39" t="inlineStr"/>
      <c r="N878" s="39" t="inlineStr">
        <is>
          <t>1322.6451612903224</t>
        </is>
      </c>
      <c r="O878" s="39" t="inlineStr">
        <is>
          <t>0</t>
        </is>
      </c>
      <c r="P878" s="39" t="inlineStr"/>
      <c r="Q878" s="39" t="inlineStr"/>
      <c r="R878" s="39" t="inlineStr"/>
      <c r="S878" s="39" t="inlineStr"/>
      <c r="T878" s="39" t="inlineStr"/>
      <c r="U878" s="39" t="inlineStr"/>
    </row>
    <row r="879">
      <c r="A879" s="26" t="inlineStr">
        <is>
          <t>CASP_PR_876_v1</t>
        </is>
      </c>
      <c r="B879" s="40" t="inlineStr">
        <is>
          <t>Other appropriations of profits and other variable remuneration, to the extent that they are fully discretionary</t>
        </is>
      </c>
      <c r="C879" s="40" t="inlineStr">
        <is>
          <t>Other appropriations of profits and other variable remuneration, to the extent that they are fully discretionary</t>
        </is>
      </c>
      <c r="D879" s="40" t="inlineStr">
        <is>
          <t>Fixed Overhead Requirement Calculation</t>
        </is>
      </c>
      <c r="E879" s="40" t="inlineStr">
        <is>
          <t>Prudential</t>
        </is>
      </c>
      <c r="F879" s="40" t="b">
        <v>1</v>
      </c>
      <c r="G879" s="40" t="inlineStr"/>
      <c r="H879" s="40" t="inlineStr">
        <is>
          <t>Always applicable</t>
        </is>
      </c>
      <c r="I879" s="40" t="inlineStr">
        <is>
          <t>Required</t>
        </is>
      </c>
      <c r="J879" s="40" t="inlineStr">
        <is>
          <t>number</t>
        </is>
      </c>
      <c r="K879" s="40" t="inlineStr"/>
      <c r="L879" s="40" t="inlineStr">
        <is>
          <t>currency</t>
        </is>
      </c>
      <c r="M879" s="40" t="inlineStr"/>
      <c r="N879" s="40" t="inlineStr">
        <is>
          <t>2450.967741935484</t>
        </is>
      </c>
      <c r="O879" s="40" t="inlineStr">
        <is>
          <t>0</t>
        </is>
      </c>
      <c r="P879" s="40" t="inlineStr"/>
      <c r="Q879" s="40" t="inlineStr"/>
      <c r="R879" s="40" t="inlineStr"/>
      <c r="S879" s="40" t="inlineStr"/>
      <c r="T879" s="40" t="inlineStr"/>
      <c r="U879" s="40" t="inlineStr"/>
    </row>
    <row r="880">
      <c r="A880" s="38" t="inlineStr">
        <is>
          <t>CASP_PR_877_v1</t>
        </is>
      </c>
      <c r="B880" s="39" t="inlineStr">
        <is>
          <t>Non-recurring expenses from non-ordinary activities</t>
        </is>
      </c>
      <c r="C880" s="39" t="inlineStr">
        <is>
          <t>Non-recurring expenses from non-ordinary activities</t>
        </is>
      </c>
      <c r="D880" s="39" t="inlineStr">
        <is>
          <t>Fixed Overhead Requirement Calculation</t>
        </is>
      </c>
      <c r="E880" s="39" t="inlineStr">
        <is>
          <t>Prudential</t>
        </is>
      </c>
      <c r="F880" s="39" t="b">
        <v>1</v>
      </c>
      <c r="G880" s="39" t="inlineStr"/>
      <c r="H880" s="39" t="inlineStr">
        <is>
          <t>Always applicable</t>
        </is>
      </c>
      <c r="I880" s="39" t="inlineStr">
        <is>
          <t>Required</t>
        </is>
      </c>
      <c r="J880" s="39" t="inlineStr">
        <is>
          <t>number</t>
        </is>
      </c>
      <c r="K880" s="39" t="inlineStr"/>
      <c r="L880" s="39" t="inlineStr">
        <is>
          <t>currency</t>
        </is>
      </c>
      <c r="M880" s="39" t="inlineStr"/>
      <c r="N880" s="39" t="inlineStr">
        <is>
          <t>7014.290322580645</t>
        </is>
      </c>
      <c r="O880" s="39" t="inlineStr">
        <is>
          <t>0</t>
        </is>
      </c>
      <c r="P880" s="39" t="inlineStr"/>
      <c r="Q880" s="39" t="inlineStr"/>
      <c r="R880" s="39" t="inlineStr"/>
      <c r="S880" s="39" t="inlineStr"/>
      <c r="T880" s="39" t="inlineStr"/>
      <c r="U880" s="39" t="inlineStr"/>
    </row>
    <row r="881">
      <c r="A881" s="26" t="inlineStr">
        <is>
          <t>CASP_PR_878_v1</t>
        </is>
      </c>
      <c r="B881" s="40" t="inlineStr">
        <is>
          <t>How does the Authorised Person accept crypto-asset transfers</t>
        </is>
      </c>
      <c r="C881" s="40" t="inlineStr">
        <is>
          <t>How does the Authorised Person accept crypto-asset transfers</t>
        </is>
      </c>
      <c r="D881" s="40" t="inlineStr">
        <is>
          <t>Crypto-Asset Transfers</t>
        </is>
      </c>
      <c r="E881" s="40" t="inlineStr">
        <is>
          <t>Prudential</t>
        </is>
      </c>
      <c r="F881" s="40" t="b">
        <v>1</v>
      </c>
      <c r="G881" s="40" t="inlineStr"/>
      <c r="H881" s="40" t="inlineStr">
        <is>
          <t>Always applicable</t>
        </is>
      </c>
      <c r="I881" s="40" t="inlineStr">
        <is>
          <t>Required</t>
        </is>
      </c>
      <c r="J881" s="40" t="inlineStr">
        <is>
          <t>string</t>
        </is>
      </c>
      <c r="K881" s="40" t="inlineStr"/>
      <c r="L881" s="40" t="inlineStr">
        <is>
          <t>enum-list</t>
        </is>
      </c>
      <c r="M881" s="40" t="inlineStr">
        <is>
          <t>Offers Custody | Accepts Self Custody | Both | Other</t>
        </is>
      </c>
      <c r="N881" s="40" t="inlineStr">
        <is>
          <t>Offers Custody</t>
        </is>
      </c>
      <c r="O881" s="40" t="inlineStr"/>
      <c r="P881" s="40" t="inlineStr"/>
      <c r="Q881" s="40" t="inlineStr"/>
      <c r="R881" s="40" t="inlineStr"/>
      <c r="S881" s="40" t="inlineStr"/>
      <c r="T881" s="40" t="inlineStr"/>
      <c r="U881" s="40" t="inlineStr"/>
    </row>
    <row r="882">
      <c r="A882" s="38" t="inlineStr">
        <is>
          <t>CASP_PR_879_v1</t>
        </is>
      </c>
      <c r="B882" s="39" t="inlineStr">
        <is>
          <t>Kindly provide further details on how the Authorised Person accepts crypto-asset transfers.</t>
        </is>
      </c>
      <c r="C882" s="39" t="inlineStr">
        <is>
          <t>Kindly provide further details on how the Authorised Person accepts crypto-asset transfers.</t>
        </is>
      </c>
      <c r="D882" s="39" t="inlineStr">
        <is>
          <t>Crypto-Asset Transfers</t>
        </is>
      </c>
      <c r="E882" s="39" t="inlineStr">
        <is>
          <t>Prudential</t>
        </is>
      </c>
      <c r="F882" s="39" t="b">
        <v>0</v>
      </c>
      <c r="G882" s="39" t="inlineStr">
        <is>
          <t>CASP_PR_878 = "Other"</t>
        </is>
      </c>
      <c r="H882" s="39" t="inlineStr">
        <is>
          <t>“How does the Authorised Person accept crypto-asset transfers” (CASP_PR_878) is “Other”</t>
        </is>
      </c>
      <c r="I882" s="39" t="inlineStr">
        <is>
          <t>Conditional</t>
        </is>
      </c>
      <c r="J882" s="39" t="inlineStr">
        <is>
          <t>string</t>
        </is>
      </c>
      <c r="K882" s="39" t="inlineStr"/>
      <c r="L882" s="39" t="inlineStr"/>
      <c r="M882" s="39" t="inlineStr"/>
      <c r="N882" s="39" t="inlineStr">
        <is>
          <t>Example</t>
        </is>
      </c>
      <c r="O882" s="39" t="inlineStr"/>
      <c r="P882" s="39" t="inlineStr"/>
      <c r="Q882" s="39" t="inlineStr"/>
      <c r="R882" s="39" t="inlineStr"/>
      <c r="S882" s="39" t="inlineStr"/>
      <c r="T882" s="39" t="inlineStr"/>
      <c r="U882" s="39" t="inlineStr"/>
    </row>
    <row r="883">
      <c r="A883" s="26" t="inlineStr">
        <is>
          <t>CASP_PR_880_v1</t>
        </is>
      </c>
      <c r="B883" s="40" t="inlineStr">
        <is>
          <t>Does the Authorised Person accept crypto asset transactions to and/or from unidentifiable unhosted wallets?</t>
        </is>
      </c>
      <c r="C883" s="40" t="inlineStr">
        <is>
          <t>Does the Authorised Person accept crypto asset transactions to and/or from unidentifiable unhosted wallets?</t>
        </is>
      </c>
      <c r="D883" s="40" t="inlineStr">
        <is>
          <t>Crypto-Asset Transfers</t>
        </is>
      </c>
      <c r="E883" s="40" t="inlineStr">
        <is>
          <t>Prudential</t>
        </is>
      </c>
      <c r="F883" s="40" t="b">
        <v>1</v>
      </c>
      <c r="G883" s="40" t="inlineStr"/>
      <c r="H883" s="40" t="inlineStr">
        <is>
          <t>Always applicable</t>
        </is>
      </c>
      <c r="I883" s="40" t="inlineStr">
        <is>
          <t>Required</t>
        </is>
      </c>
      <c r="J883" s="40" t="inlineStr">
        <is>
          <t>string</t>
        </is>
      </c>
      <c r="K883" s="40" t="inlineStr"/>
      <c r="L883" s="40" t="inlineStr">
        <is>
          <t>enum-list</t>
        </is>
      </c>
      <c r="M883" s="40" t="inlineStr">
        <is>
          <t>Yes | No</t>
        </is>
      </c>
      <c r="N883" s="40" t="inlineStr">
        <is>
          <t>Yes</t>
        </is>
      </c>
      <c r="O883" s="40" t="inlineStr"/>
      <c r="P883" s="40" t="inlineStr"/>
      <c r="Q883" s="40" t="inlineStr"/>
      <c r="R883" s="40" t="inlineStr"/>
      <c r="S883" s="40" t="inlineStr"/>
      <c r="T883" s="40" t="inlineStr"/>
      <c r="U883" s="40" t="inlineStr"/>
    </row>
    <row r="884">
      <c r="A884" s="38" t="inlineStr">
        <is>
          <t>CASP_PR_881_v1</t>
        </is>
      </c>
      <c r="B884" s="39" t="inlineStr">
        <is>
          <t>Outline the checks carried out on the unidentifed wallets</t>
        </is>
      </c>
      <c r="C884" s="39" t="inlineStr">
        <is>
          <t>Outline the checks carried out on the unidentifed wallets</t>
        </is>
      </c>
      <c r="D884" s="39" t="inlineStr">
        <is>
          <t>Crypto-Asset Transfers</t>
        </is>
      </c>
      <c r="E884" s="39" t="inlineStr">
        <is>
          <t>Prudential</t>
        </is>
      </c>
      <c r="F884" s="39" t="b">
        <v>0</v>
      </c>
      <c r="G884" s="39" t="inlineStr">
        <is>
          <t>CASP_PR_880 = "Yes"</t>
        </is>
      </c>
      <c r="H884" s="39" t="inlineStr">
        <is>
          <t>“Does the Authorised Person accept crypto asset transactions to and/or from unidentifiable unhosted wallets?” (CASP_PR_880) is “Yes”</t>
        </is>
      </c>
      <c r="I884" s="39" t="inlineStr">
        <is>
          <t>Conditional</t>
        </is>
      </c>
      <c r="J884" s="39" t="inlineStr">
        <is>
          <t>string</t>
        </is>
      </c>
      <c r="K884" s="39" t="inlineStr"/>
      <c r="L884" s="39" t="inlineStr"/>
      <c r="M884" s="39" t="inlineStr"/>
      <c r="N884" s="39" t="inlineStr">
        <is>
          <t>Example</t>
        </is>
      </c>
      <c r="O884" s="39" t="inlineStr"/>
      <c r="P884" s="39" t="inlineStr"/>
      <c r="Q884" s="39" t="inlineStr"/>
      <c r="R884" s="39" t="inlineStr"/>
      <c r="S884" s="39" t="inlineStr"/>
      <c r="T884" s="39" t="inlineStr"/>
      <c r="U884" s="39" t="inlineStr"/>
    </row>
    <row r="885">
      <c r="A885" s="26" t="inlineStr">
        <is>
          <t>CASP_PR_882_v1</t>
        </is>
      </c>
      <c r="B885" s="40" t="inlineStr">
        <is>
          <t>Which of the following best describes the Transaction Monitoring Processes in place?</t>
        </is>
      </c>
      <c r="C885" s="40" t="inlineStr">
        <is>
          <t>Which of the following best describes the Transaction Monitoring Processes in place?</t>
        </is>
      </c>
      <c r="D885" s="40" t="inlineStr">
        <is>
          <t>Crypto-Asset Transfers</t>
        </is>
      </c>
      <c r="E885" s="40" t="inlineStr">
        <is>
          <t>Prudential</t>
        </is>
      </c>
      <c r="F885" s="40" t="b">
        <v>1</v>
      </c>
      <c r="G885" s="40" t="inlineStr"/>
      <c r="H885" s="40" t="inlineStr">
        <is>
          <t>Always applicable</t>
        </is>
      </c>
      <c r="I885" s="40" t="inlineStr">
        <is>
          <t>Required</t>
        </is>
      </c>
      <c r="J885" s="40" t="inlineStr">
        <is>
          <t>string</t>
        </is>
      </c>
      <c r="K885" s="40" t="inlineStr"/>
      <c r="L885" s="40" t="inlineStr">
        <is>
          <t>enum-list</t>
        </is>
      </c>
      <c r="M885" s="40" t="inlineStr">
        <is>
          <t>Internal Monitoring System/s | External Monitoring System/s | Manual Checks | Internal&amp;External Monitoring System/s | Other | None</t>
        </is>
      </c>
      <c r="N885" s="40" t="inlineStr">
        <is>
          <t>Manual Checks</t>
        </is>
      </c>
      <c r="O885" s="40" t="inlineStr"/>
      <c r="P885" s="40" t="inlineStr"/>
      <c r="Q885" s="40" t="inlineStr"/>
      <c r="R885" s="40" t="inlineStr"/>
      <c r="S885" s="40" t="inlineStr"/>
      <c r="T885" s="40" t="inlineStr"/>
      <c r="U885" s="40" t="inlineStr"/>
    </row>
    <row r="886">
      <c r="A886" s="38" t="inlineStr">
        <is>
          <t>CASP_PR_883_v1</t>
        </is>
      </c>
      <c r="B886" s="39" t="inlineStr">
        <is>
          <t>Has the Authorised Person created and used additional wallet addresses which were not provided in the previous submissions of the "Wallet Address Form"?</t>
        </is>
      </c>
      <c r="C886" s="39" t="inlineStr">
        <is>
          <t>Has the Authorised Person created and used additional wallet addresses which were not provided in the previous submissions of the "Wallet Address Form"?</t>
        </is>
      </c>
      <c r="D886" s="39" t="inlineStr">
        <is>
          <t>Crypto-Asset Transfers</t>
        </is>
      </c>
      <c r="E886" s="39" t="inlineStr">
        <is>
          <t>Prudential</t>
        </is>
      </c>
      <c r="F886" s="39" t="b">
        <v>1</v>
      </c>
      <c r="G886" s="39" t="inlineStr"/>
      <c r="H886" s="39" t="inlineStr">
        <is>
          <t>Always applicable</t>
        </is>
      </c>
      <c r="I886" s="39" t="inlineStr">
        <is>
          <t>Required</t>
        </is>
      </c>
      <c r="J886" s="39" t="inlineStr">
        <is>
          <t>string</t>
        </is>
      </c>
      <c r="K886" s="39" t="inlineStr"/>
      <c r="L886" s="39" t="inlineStr">
        <is>
          <t>enum-list</t>
        </is>
      </c>
      <c r="M886" s="39" t="inlineStr">
        <is>
          <t>Yes | No</t>
        </is>
      </c>
      <c r="N886" s="39" t="inlineStr">
        <is>
          <t>Yes</t>
        </is>
      </c>
      <c r="O886" s="39" t="inlineStr"/>
      <c r="P886" s="39" t="inlineStr"/>
      <c r="Q886" s="39" t="inlineStr"/>
      <c r="R886" s="39" t="inlineStr"/>
      <c r="S886" s="39" t="inlineStr"/>
      <c r="T886" s="39" t="inlineStr"/>
      <c r="U886" s="39" t="inlineStr"/>
    </row>
    <row r="887">
      <c r="A887" s="26" t="inlineStr">
        <is>
          <t>CASP_PR_884_v1</t>
        </is>
      </c>
      <c r="B887" s="40" t="inlineStr">
        <is>
          <t>With respect to Crypto Asset Transfers, is the Wallet BO identified?</t>
        </is>
      </c>
      <c r="C887" s="40" t="inlineStr">
        <is>
          <t>With respect to Crypto Asset Transfers, is the Wallet BO identified?</t>
        </is>
      </c>
      <c r="D887" s="40" t="inlineStr">
        <is>
          <t>Crypto-Asset Transfers</t>
        </is>
      </c>
      <c r="E887" s="40" t="inlineStr">
        <is>
          <t>Prudential</t>
        </is>
      </c>
      <c r="F887" s="40" t="b">
        <v>1</v>
      </c>
      <c r="G887" s="40" t="inlineStr"/>
      <c r="H887" s="40" t="inlineStr">
        <is>
          <t>Always applicable</t>
        </is>
      </c>
      <c r="I887" s="40" t="inlineStr">
        <is>
          <t>Required</t>
        </is>
      </c>
      <c r="J887" s="40" t="inlineStr">
        <is>
          <t>string</t>
        </is>
      </c>
      <c r="K887" s="40" t="inlineStr"/>
      <c r="L887" s="40" t="inlineStr">
        <is>
          <t>enum-list</t>
        </is>
      </c>
      <c r="M887" s="40" t="inlineStr">
        <is>
          <t>Yes | No</t>
        </is>
      </c>
      <c r="N887" s="40" t="inlineStr">
        <is>
          <t>Yes</t>
        </is>
      </c>
      <c r="O887" s="40" t="inlineStr"/>
      <c r="P887" s="40" t="inlineStr"/>
      <c r="Q887" s="40" t="inlineStr"/>
      <c r="R887" s="40" t="inlineStr"/>
      <c r="S887" s="40" t="inlineStr"/>
      <c r="T887" s="40" t="inlineStr"/>
      <c r="U887" s="40" t="inlineStr"/>
    </row>
    <row r="888">
      <c r="A888" s="38" t="inlineStr">
        <is>
          <t>CASP_PR_885_v1</t>
        </is>
      </c>
      <c r="B888" s="39" t="inlineStr">
        <is>
          <t>With respect to Crypto Asset Transfers, is the rationale for transfers obtained?</t>
        </is>
      </c>
      <c r="C888" s="39" t="inlineStr">
        <is>
          <t>With respect to Crypto Asset Transfers, is the rationale for transfers obtained?</t>
        </is>
      </c>
      <c r="D888" s="39" t="inlineStr">
        <is>
          <t>Crypto-Asset Transfers</t>
        </is>
      </c>
      <c r="E888" s="39" t="inlineStr">
        <is>
          <t>Prudential</t>
        </is>
      </c>
      <c r="F888" s="39" t="b">
        <v>1</v>
      </c>
      <c r="G888" s="39" t="inlineStr"/>
      <c r="H888" s="39" t="inlineStr">
        <is>
          <t>Always applicable</t>
        </is>
      </c>
      <c r="I888" s="39" t="inlineStr">
        <is>
          <t>Required</t>
        </is>
      </c>
      <c r="J888" s="39" t="inlineStr">
        <is>
          <t>string</t>
        </is>
      </c>
      <c r="K888" s="39" t="inlineStr"/>
      <c r="L888" s="39" t="inlineStr">
        <is>
          <t>enum-list</t>
        </is>
      </c>
      <c r="M888" s="39" t="inlineStr">
        <is>
          <t>Yes | No</t>
        </is>
      </c>
      <c r="N888" s="39" t="inlineStr">
        <is>
          <t>Yes</t>
        </is>
      </c>
      <c r="O888" s="39" t="inlineStr"/>
      <c r="P888" s="39" t="inlineStr"/>
      <c r="Q888" s="39" t="inlineStr"/>
      <c r="R888" s="39" t="inlineStr"/>
      <c r="S888" s="39" t="inlineStr"/>
      <c r="T888" s="39" t="inlineStr"/>
      <c r="U888" s="39" t="inlineStr"/>
    </row>
    <row r="889">
      <c r="A889" s="26" t="inlineStr">
        <is>
          <t>CASP_PR_886_v1</t>
        </is>
      </c>
      <c r="B889" s="40" t="inlineStr">
        <is>
          <t>With respect to Crypto Asset Transfers, is the wallet risk assessed on an ongoing basis?</t>
        </is>
      </c>
      <c r="C889" s="40" t="inlineStr">
        <is>
          <t>With respect to Crypto Asset Transfers, is the wallet risk assessed on an ongoing basis?</t>
        </is>
      </c>
      <c r="D889" s="40" t="inlineStr">
        <is>
          <t>Crypto-Asset Transfers</t>
        </is>
      </c>
      <c r="E889" s="40" t="inlineStr">
        <is>
          <t>Prudential</t>
        </is>
      </c>
      <c r="F889" s="40" t="b">
        <v>1</v>
      </c>
      <c r="G889" s="40" t="inlineStr"/>
      <c r="H889" s="40" t="inlineStr">
        <is>
          <t>Always applicable</t>
        </is>
      </c>
      <c r="I889" s="40" t="inlineStr">
        <is>
          <t>Required</t>
        </is>
      </c>
      <c r="J889" s="40" t="inlineStr">
        <is>
          <t>string</t>
        </is>
      </c>
      <c r="K889" s="40" t="inlineStr"/>
      <c r="L889" s="40" t="inlineStr">
        <is>
          <t>enum-list</t>
        </is>
      </c>
      <c r="M889" s="40" t="inlineStr">
        <is>
          <t>Yes | No</t>
        </is>
      </c>
      <c r="N889" s="40" t="inlineStr">
        <is>
          <t>Yes</t>
        </is>
      </c>
      <c r="O889" s="40" t="inlineStr"/>
      <c r="P889" s="40" t="inlineStr"/>
      <c r="Q889" s="40" t="inlineStr"/>
      <c r="R889" s="40" t="inlineStr"/>
      <c r="S889" s="40" t="inlineStr"/>
      <c r="T889" s="40" t="inlineStr"/>
      <c r="U889" s="40" t="inlineStr"/>
    </row>
    <row r="890">
      <c r="A890" s="38" t="inlineStr">
        <is>
          <t>CASP_PR_887_v1</t>
        </is>
      </c>
      <c r="B890" s="39" t="inlineStr">
        <is>
          <t>Kindly provide any additional comments regarding crypto-asset transfers as necessary.</t>
        </is>
      </c>
      <c r="C890" s="39" t="inlineStr">
        <is>
          <t>Kindly provide any additional comments regarding crypto-asset transfers as necessary.</t>
        </is>
      </c>
      <c r="D890" s="39" t="inlineStr">
        <is>
          <t>Crypto-Asset Transfers</t>
        </is>
      </c>
      <c r="E890" s="39" t="inlineStr">
        <is>
          <t>Prudential</t>
        </is>
      </c>
      <c r="F890" s="39" t="b">
        <v>1</v>
      </c>
      <c r="G890" s="39" t="inlineStr"/>
      <c r="H890" s="39" t="inlineStr">
        <is>
          <t>Always applicable</t>
        </is>
      </c>
      <c r="I890" s="39" t="inlineStr">
        <is>
          <t>Required</t>
        </is>
      </c>
      <c r="J890" s="39" t="inlineStr">
        <is>
          <t>string</t>
        </is>
      </c>
      <c r="K890" s="39" t="inlineStr"/>
      <c r="L890" s="39" t="inlineStr"/>
      <c r="M890" s="39" t="inlineStr"/>
      <c r="N890" s="39" t="inlineStr">
        <is>
          <t>Yes</t>
        </is>
      </c>
      <c r="O890" s="39" t="inlineStr"/>
      <c r="P890" s="39" t="inlineStr"/>
      <c r="Q890" s="39" t="inlineStr"/>
      <c r="R890" s="39" t="inlineStr"/>
      <c r="S890" s="39" t="inlineStr"/>
      <c r="T890" s="39" t="inlineStr"/>
      <c r="U890" s="39" t="inlineStr"/>
    </row>
    <row r="891">
      <c r="A891" s="26" t="inlineStr">
        <is>
          <t>CASP_PR_888_v1</t>
        </is>
      </c>
      <c r="B891" s="40" t="inlineStr">
        <is>
          <t>Does the Authorised Person undertake any activities other than those listed in Article 3 of Regulation (EU) 2023/1114?</t>
        </is>
      </c>
      <c r="C891" s="40" t="inlineStr">
        <is>
          <t>Does the Authorised Person undertake any activities other than those listed in Article 3 of Regulation (EU) 2023/1114?</t>
        </is>
      </c>
      <c r="D891" s="40" t="inlineStr">
        <is>
          <t>Other Activities</t>
        </is>
      </c>
      <c r="E891" s="40" t="inlineStr">
        <is>
          <t>Prudential</t>
        </is>
      </c>
      <c r="F891" s="40" t="b">
        <v>1</v>
      </c>
      <c r="G891" s="40" t="inlineStr"/>
      <c r="H891" s="40" t="inlineStr">
        <is>
          <t>Always applicable</t>
        </is>
      </c>
      <c r="I891" s="40" t="inlineStr">
        <is>
          <t>Required</t>
        </is>
      </c>
      <c r="J891" s="40" t="inlineStr">
        <is>
          <t>string</t>
        </is>
      </c>
      <c r="K891" s="40" t="inlineStr"/>
      <c r="L891" s="40" t="inlineStr">
        <is>
          <t>enum-list</t>
        </is>
      </c>
      <c r="M891" s="40" t="inlineStr">
        <is>
          <t>Yes | No</t>
        </is>
      </c>
      <c r="N891" s="40" t="inlineStr">
        <is>
          <t>Yes</t>
        </is>
      </c>
      <c r="O891" s="40" t="inlineStr"/>
      <c r="P891" s="40" t="inlineStr"/>
      <c r="Q891" s="40" t="inlineStr"/>
      <c r="R891" s="40" t="inlineStr"/>
      <c r="S891" s="40" t="inlineStr"/>
      <c r="T891" s="40" t="inlineStr"/>
      <c r="U891" s="40" t="inlineStr"/>
    </row>
    <row r="892">
      <c r="A892" s="38" t="inlineStr">
        <is>
          <t>CASP_PR_889_v1</t>
        </is>
      </c>
      <c r="B892" s="39" t="inlineStr">
        <is>
          <t>Indicate the number of Other Activities other than those listed in Article 3 of Regulation (EU) 2023/1114, which are undertaken by the Authorised Person.</t>
        </is>
      </c>
      <c r="C892" s="39" t="inlineStr">
        <is>
          <t>Indicate the number of Other Activities other than those listed in Article 3 of Regulation (EU) 2023/1114, which are undertaken by the Authorised Person.</t>
        </is>
      </c>
      <c r="D892" s="39" t="inlineStr">
        <is>
          <t>Other Activities</t>
        </is>
      </c>
      <c r="E892" s="39" t="inlineStr">
        <is>
          <t>Prudential</t>
        </is>
      </c>
      <c r="F892" s="39" t="b">
        <v>0</v>
      </c>
      <c r="G892" s="39" t="inlineStr">
        <is>
          <t>CASP_PR_888 = "Yes"</t>
        </is>
      </c>
      <c r="H892" s="39" t="inlineStr">
        <is>
          <t>“Does the Authorised Person undertake any activities other than those listed in Article 3 of Regulation (EU) 2023/1114?” (CASP_PR_888) is “Yes”</t>
        </is>
      </c>
      <c r="I892" s="39" t="inlineStr">
        <is>
          <t>Conditional</t>
        </is>
      </c>
      <c r="J892" s="39" t="inlineStr">
        <is>
          <t>integer</t>
        </is>
      </c>
      <c r="K892" s="39" t="inlineStr"/>
      <c r="L892" s="39" t="inlineStr"/>
      <c r="M892" s="39" t="inlineStr"/>
      <c r="N892" s="39" t="inlineStr">
        <is>
          <t>6775</t>
        </is>
      </c>
      <c r="O892" s="39" t="inlineStr">
        <is>
          <t>0</t>
        </is>
      </c>
      <c r="P892" s="39" t="inlineStr"/>
      <c r="Q892" s="39" t="inlineStr"/>
      <c r="R892" s="39" t="inlineStr"/>
      <c r="S892" s="39" t="inlineStr"/>
      <c r="T892" s="39" t="inlineStr"/>
      <c r="U892" s="39" t="inlineStr"/>
    </row>
    <row r="893">
      <c r="A893" s="26" t="inlineStr">
        <is>
          <t>CASP_PR_890_v1</t>
        </is>
      </c>
      <c r="B893" s="40" t="inlineStr">
        <is>
          <t>Other Activities other than those listed in Article 3 of Regulation (EU) 2023/1114, which are undertaken by the Authorised Person - Name of Activity</t>
        </is>
      </c>
      <c r="C893" s="40" t="inlineStr">
        <is>
          <t>Enter Other Activities other than those listed in Article 3 of Regulation (EU) 2023/1114, which are undertaken by the Authorised Person - Name of Activity</t>
        </is>
      </c>
      <c r="D893" s="40" t="inlineStr">
        <is>
          <t>Other Activities</t>
        </is>
      </c>
      <c r="E893" s="40" t="inlineStr">
        <is>
          <t>Prudential</t>
        </is>
      </c>
      <c r="F893" s="40" t="b">
        <v>0</v>
      </c>
      <c r="G893" s="40" t="inlineStr">
        <is>
          <t>CASP_PR_889 &gt; 0</t>
        </is>
      </c>
      <c r="H893" s="40" t="inlineStr">
        <is>
          <t>“Indicate the number of Other Activities other than those listed in Article 3 of Regulation (EU) 2023/1114, which are undertaken by the Authorised Person.” (CASP_PR_889) is greater than “0”</t>
        </is>
      </c>
      <c r="I893" s="40" t="inlineStr">
        <is>
          <t>Conditional</t>
        </is>
      </c>
      <c r="J893" s="40" t="inlineStr">
        <is>
          <t>array</t>
        </is>
      </c>
      <c r="K893" s="40" t="inlineStr">
        <is>
          <t>string</t>
        </is>
      </c>
      <c r="L893" s="40" t="inlineStr"/>
      <c r="M893" s="40" t="inlineStr"/>
      <c r="N893" s="40" t="inlineStr">
        <is>
          <t>Name</t>
        </is>
      </c>
      <c r="O893" s="40" t="inlineStr"/>
      <c r="P893" s="40" t="inlineStr"/>
      <c r="Q893" s="40" t="inlineStr">
        <is>
          <t>1</t>
        </is>
      </c>
      <c r="R893" s="40" t="inlineStr">
        <is>
          <t>20</t>
        </is>
      </c>
      <c r="S893" s="40" t="inlineStr"/>
      <c r="T893" s="40" t="inlineStr"/>
      <c r="U893" s="40" t="inlineStr"/>
    </row>
    <row r="894">
      <c r="A894" s="38" t="inlineStr">
        <is>
          <t>CASP_PR_891_v1</t>
        </is>
      </c>
      <c r="B894" s="39" t="inlineStr">
        <is>
          <t>Other Activities other than those listed in Article 3 of Regulation (EU) 2023/1114, which are undertaken by the Authorised Person - Description of Activity</t>
        </is>
      </c>
      <c r="C894" s="39" t="inlineStr">
        <is>
          <t>Enter Other Activities other than those listed in Article 3 of Regulation (EU) 2023/1114, which are undertaken by the Authorised Person - Description of Activity</t>
        </is>
      </c>
      <c r="D894" s="39" t="inlineStr">
        <is>
          <t>Other Activities</t>
        </is>
      </c>
      <c r="E894" s="39" t="inlineStr">
        <is>
          <t>Prudential</t>
        </is>
      </c>
      <c r="F894" s="39" t="b">
        <v>0</v>
      </c>
      <c r="G894" s="39" t="inlineStr">
        <is>
          <t>CASP_PR_889 &gt; 0</t>
        </is>
      </c>
      <c r="H894" s="39" t="inlineStr">
        <is>
          <t>“Indicate the number of Other Activities other than those listed in Article 3 of Regulation (EU) 2023/1114, which are undertaken by the Authorised Person.” (CASP_PR_889) is greater than “0”</t>
        </is>
      </c>
      <c r="I894" s="39" t="inlineStr">
        <is>
          <t>Conditional</t>
        </is>
      </c>
      <c r="J894" s="39" t="inlineStr">
        <is>
          <t>array</t>
        </is>
      </c>
      <c r="K894" s="39" t="inlineStr">
        <is>
          <t>string</t>
        </is>
      </c>
      <c r="L894" s="39" t="inlineStr"/>
      <c r="M894" s="39" t="inlineStr"/>
      <c r="N894" s="39" t="inlineStr">
        <is>
          <t>Example</t>
        </is>
      </c>
      <c r="O894" s="39" t="inlineStr"/>
      <c r="P894" s="39" t="inlineStr"/>
      <c r="Q894" s="39" t="inlineStr">
        <is>
          <t>1</t>
        </is>
      </c>
      <c r="R894" s="39" t="inlineStr">
        <is>
          <t>20</t>
        </is>
      </c>
      <c r="S894" s="39" t="inlineStr"/>
      <c r="T894" s="39" t="inlineStr"/>
      <c r="U894" s="39" t="inlineStr"/>
    </row>
    <row r="895">
      <c r="A895" s="26" t="inlineStr">
        <is>
          <t>CASP_PR_892_v1</t>
        </is>
      </c>
      <c r="B895" s="40" t="inlineStr">
        <is>
          <t>Other Activities other than those listed in Article 3 of Regulation (EU) 2023/1114, which are undertaken by the Authorised Person - Clients making use of Activity in Malta</t>
        </is>
      </c>
      <c r="C895" s="40" t="inlineStr">
        <is>
          <t>Enter Other Activities other than those listed in Article 3 of Regulation (EU) 2023/1114, which are undertaken by the Authorised Person - Clients making use of Activity in Malta - Activity 1</t>
        </is>
      </c>
      <c r="D895" s="40" t="inlineStr">
        <is>
          <t>Other Activities</t>
        </is>
      </c>
      <c r="E895" s="40" t="inlineStr">
        <is>
          <t>Prudential</t>
        </is>
      </c>
      <c r="F895" s="40" t="b">
        <v>0</v>
      </c>
      <c r="G895" s="40" t="inlineStr">
        <is>
          <t>CASP_PR_889 &gt; 0</t>
        </is>
      </c>
      <c r="H895" s="40" t="inlineStr">
        <is>
          <t>“Indicate the number of Other Activities other than those listed in Article 3 of Regulation (EU) 2023/1114, which are undertaken by the Authorised Person.” (CASP_PR_889) is greater than “0”</t>
        </is>
      </c>
      <c r="I895" s="40" t="inlineStr">
        <is>
          <t>Conditional</t>
        </is>
      </c>
      <c r="J895" s="40" t="inlineStr">
        <is>
          <t>array</t>
        </is>
      </c>
      <c r="K895" s="40" t="inlineStr">
        <is>
          <t>integer</t>
        </is>
      </c>
      <c r="L895" s="40" t="inlineStr"/>
      <c r="M895" s="40" t="inlineStr"/>
      <c r="N895" s="40" t="inlineStr">
        <is>
          <t>4344</t>
        </is>
      </c>
      <c r="O895" s="40" t="inlineStr">
        <is>
          <t>0</t>
        </is>
      </c>
      <c r="P895" s="40" t="inlineStr"/>
      <c r="Q895" s="40" t="inlineStr">
        <is>
          <t>1</t>
        </is>
      </c>
      <c r="R895" s="40" t="inlineStr">
        <is>
          <t>20</t>
        </is>
      </c>
      <c r="S895" s="40" t="inlineStr"/>
      <c r="T895" s="40" t="inlineStr"/>
      <c r="U895" s="40" t="inlineStr"/>
    </row>
    <row r="896">
      <c r="A896" s="38" t="inlineStr">
        <is>
          <t>CASP_PR_893_v1</t>
        </is>
      </c>
      <c r="B896" s="39" t="inlineStr">
        <is>
          <t>Other Activities other than those listed in Article 3 of Regulation (EU) 2023/1114, which are undertaken by the Authorised Person - Clients making use of Activity in EU/EEA</t>
        </is>
      </c>
      <c r="C896" s="39" t="inlineStr">
        <is>
          <t>Enter Other Activities other than those listed in Article 3 of Regulation (EU) 2023/1114, which are undertaken by the Authorised Person - Clients making use of Activity in EU/EEA</t>
        </is>
      </c>
      <c r="D896" s="39" t="inlineStr">
        <is>
          <t>Other Activities</t>
        </is>
      </c>
      <c r="E896" s="39" t="inlineStr">
        <is>
          <t>Prudential</t>
        </is>
      </c>
      <c r="F896" s="39" t="b">
        <v>0</v>
      </c>
      <c r="G896" s="39" t="inlineStr">
        <is>
          <t>CASP_PR_889 &gt; 0</t>
        </is>
      </c>
      <c r="H896" s="39" t="inlineStr">
        <is>
          <t>“Indicate the number of Other Activities other than those listed in Article 3 of Regulation (EU) 2023/1114, which are undertaken by the Authorised Person.” (CASP_PR_889) is greater than “0”</t>
        </is>
      </c>
      <c r="I896" s="39" t="inlineStr">
        <is>
          <t>Conditional</t>
        </is>
      </c>
      <c r="J896" s="39" t="inlineStr">
        <is>
          <t>array</t>
        </is>
      </c>
      <c r="K896" s="39" t="inlineStr">
        <is>
          <t>integer</t>
        </is>
      </c>
      <c r="L896" s="39" t="inlineStr"/>
      <c r="M896" s="39" t="inlineStr"/>
      <c r="N896" s="39" t="inlineStr">
        <is>
          <t>8912</t>
        </is>
      </c>
      <c r="O896" s="39" t="inlineStr">
        <is>
          <t>0</t>
        </is>
      </c>
      <c r="P896" s="39" t="inlineStr"/>
      <c r="Q896" s="39" t="inlineStr">
        <is>
          <t>1</t>
        </is>
      </c>
      <c r="R896" s="39" t="inlineStr">
        <is>
          <t>20</t>
        </is>
      </c>
      <c r="S896" s="39" t="inlineStr"/>
      <c r="T896" s="39" t="inlineStr"/>
      <c r="U896" s="39" t="inlineStr"/>
    </row>
    <row r="897">
      <c r="A897" s="26" t="inlineStr">
        <is>
          <t>CASP_PR_894_v1</t>
        </is>
      </c>
      <c r="B897" s="40" t="inlineStr">
        <is>
          <t>Other Activities other than those listed in Article 3 of Regulation (EU) 2023/1114, which are undertaken by the Authorised Person - Clients making use of Activity in RoW</t>
        </is>
      </c>
      <c r="C897" s="40" t="inlineStr">
        <is>
          <t>Enter Other Activities other than those listed in Article 3 of Regulation (EU) 2023/1114, which are undertaken by the Authorised Person - Clients making use of Activity in RoW</t>
        </is>
      </c>
      <c r="D897" s="40" t="inlineStr">
        <is>
          <t>Other Activities</t>
        </is>
      </c>
      <c r="E897" s="40" t="inlineStr">
        <is>
          <t>Prudential</t>
        </is>
      </c>
      <c r="F897" s="40" t="b">
        <v>0</v>
      </c>
      <c r="G897" s="40" t="inlineStr">
        <is>
          <t>CASP_PR_889 &gt; 0</t>
        </is>
      </c>
      <c r="H897" s="40" t="inlineStr">
        <is>
          <t>“Indicate the number of Other Activities other than those listed in Article 3 of Regulation (EU) 2023/1114, which are undertaken by the Authorised Person.” (CASP_PR_889) is greater than “0”</t>
        </is>
      </c>
      <c r="I897" s="40" t="inlineStr">
        <is>
          <t>Conditional</t>
        </is>
      </c>
      <c r="J897" s="40" t="inlineStr">
        <is>
          <t>array</t>
        </is>
      </c>
      <c r="K897" s="40" t="inlineStr">
        <is>
          <t>integer</t>
        </is>
      </c>
      <c r="L897" s="40" t="inlineStr"/>
      <c r="M897" s="40" t="inlineStr"/>
      <c r="N897" s="40" t="inlineStr">
        <is>
          <t>5609</t>
        </is>
      </c>
      <c r="O897" s="40" t="inlineStr">
        <is>
          <t>0</t>
        </is>
      </c>
      <c r="P897" s="40" t="inlineStr"/>
      <c r="Q897" s="40" t="inlineStr">
        <is>
          <t>1</t>
        </is>
      </c>
      <c r="R897" s="40" t="inlineStr">
        <is>
          <t>20</t>
        </is>
      </c>
      <c r="S897" s="40" t="inlineStr"/>
      <c r="T897" s="40" t="inlineStr"/>
      <c r="U897" s="40" t="inlineStr"/>
    </row>
    <row r="898">
      <c r="A898" s="38" t="inlineStr">
        <is>
          <t>CASP_PR_895_v1</t>
        </is>
      </c>
      <c r="B898" s="39" t="inlineStr">
        <is>
          <t>Other Activities other than those listed in Article 3 of Regulation (EU) 2023/1114, which are undertaken by the Authorised Person - Revenue</t>
        </is>
      </c>
      <c r="C898" s="39" t="inlineStr">
        <is>
          <t>Enter Other Activities other than those listed in Article 3 of Regulation (EU) 2023/1114, which are undertaken by the Authorised Person - Revenue</t>
        </is>
      </c>
      <c r="D898" s="39" t="inlineStr">
        <is>
          <t>Other Activities</t>
        </is>
      </c>
      <c r="E898" s="39" t="inlineStr">
        <is>
          <t>Prudential</t>
        </is>
      </c>
      <c r="F898" s="39" t="b">
        <v>0</v>
      </c>
      <c r="G898" s="39" t="inlineStr">
        <is>
          <t>CASP_PR_889 &gt; 0</t>
        </is>
      </c>
      <c r="H898" s="39" t="inlineStr">
        <is>
          <t>“Indicate the number of Other Activities other than those listed in Article 3 of Regulation (EU) 2023/1114, which are undertaken by the Authorised Person.” (CASP_PR_889) is greater than “0”</t>
        </is>
      </c>
      <c r="I898" s="39" t="inlineStr">
        <is>
          <t>Conditional</t>
        </is>
      </c>
      <c r="J898" s="39" t="inlineStr">
        <is>
          <t>array</t>
        </is>
      </c>
      <c r="K898" s="39" t="inlineStr">
        <is>
          <t>number</t>
        </is>
      </c>
      <c r="L898" s="39" t="inlineStr">
        <is>
          <t>currency</t>
        </is>
      </c>
      <c r="M898" s="39" t="inlineStr"/>
      <c r="N898" s="39" t="inlineStr">
        <is>
          <t>4044.0967741935483</t>
        </is>
      </c>
      <c r="O898" s="39" t="inlineStr">
        <is>
          <t>0</t>
        </is>
      </c>
      <c r="P898" s="39" t="inlineStr"/>
      <c r="Q898" s="39" t="inlineStr">
        <is>
          <t>1</t>
        </is>
      </c>
      <c r="R898" s="39" t="inlineStr">
        <is>
          <t>20</t>
        </is>
      </c>
      <c r="S898" s="39" t="inlineStr"/>
      <c r="T898" s="39" t="inlineStr"/>
      <c r="U898" s="39" t="inlineStr"/>
    </row>
    <row r="899">
      <c r="A899" s="26" t="inlineStr">
        <is>
          <t>CASP_PR_896_v1</t>
        </is>
      </c>
      <c r="B899" s="40" t="inlineStr">
        <is>
          <t>Custody Services</t>
        </is>
      </c>
      <c r="C899" s="40" t="inlineStr">
        <is>
          <t>Indicate Yes/No to show whether the Authorised Person is licensed to provide Custody Services</t>
        </is>
      </c>
      <c r="D899" s="40" t="inlineStr">
        <is>
          <t>Crypto Services - Licensable Services</t>
        </is>
      </c>
      <c r="E899" s="40" t="inlineStr">
        <is>
          <t>Prudential</t>
        </is>
      </c>
      <c r="F899" s="40" t="b">
        <v>1</v>
      </c>
      <c r="G899" s="40" t="inlineStr"/>
      <c r="H899" s="40" t="inlineStr">
        <is>
          <t>Always applicable</t>
        </is>
      </c>
      <c r="I899" s="40" t="inlineStr">
        <is>
          <t>Required</t>
        </is>
      </c>
      <c r="J899" s="40" t="inlineStr">
        <is>
          <t>string</t>
        </is>
      </c>
      <c r="K899" s="40" t="inlineStr"/>
      <c r="L899" s="40" t="inlineStr">
        <is>
          <t>enum-list</t>
        </is>
      </c>
      <c r="M899" s="40" t="inlineStr">
        <is>
          <t>Yes | No</t>
        </is>
      </c>
      <c r="N899" s="40" t="inlineStr">
        <is>
          <t>Yes</t>
        </is>
      </c>
      <c r="O899" s="40" t="inlineStr"/>
      <c r="P899" s="40" t="inlineStr"/>
      <c r="Q899" s="40" t="inlineStr"/>
      <c r="R899" s="40" t="inlineStr"/>
      <c r="S899" s="40" t="inlineStr"/>
      <c r="T899" s="40" t="inlineStr"/>
      <c r="U899" s="40" t="inlineStr"/>
    </row>
    <row r="900">
      <c r="A900" s="38" t="inlineStr">
        <is>
          <t>CASP_PR_897_v1</t>
        </is>
      </c>
      <c r="B900" s="39" t="inlineStr">
        <is>
          <t>Operation of a Trading Platform</t>
        </is>
      </c>
      <c r="C900" s="39" t="inlineStr">
        <is>
          <t>Indicate Yes/No to show whether the Authorised Person is licensed to provide Operation of a Trading Platform</t>
        </is>
      </c>
      <c r="D900" s="39" t="inlineStr">
        <is>
          <t>Crypto Services - Licensable Services</t>
        </is>
      </c>
      <c r="E900" s="39" t="inlineStr">
        <is>
          <t>Prudential</t>
        </is>
      </c>
      <c r="F900" s="39" t="b">
        <v>1</v>
      </c>
      <c r="G900" s="39" t="inlineStr"/>
      <c r="H900" s="39" t="inlineStr">
        <is>
          <t>Always applicable</t>
        </is>
      </c>
      <c r="I900" s="39" t="inlineStr">
        <is>
          <t>Required</t>
        </is>
      </c>
      <c r="J900" s="39" t="inlineStr">
        <is>
          <t>string</t>
        </is>
      </c>
      <c r="K900" s="39" t="inlineStr"/>
      <c r="L900" s="39" t="inlineStr">
        <is>
          <t>enum-list</t>
        </is>
      </c>
      <c r="M900" s="39" t="inlineStr">
        <is>
          <t>Yes | No</t>
        </is>
      </c>
      <c r="N900" s="39" t="inlineStr">
        <is>
          <t>Yes</t>
        </is>
      </c>
      <c r="O900" s="39" t="inlineStr"/>
      <c r="P900" s="39" t="inlineStr"/>
      <c r="Q900" s="39" t="inlineStr"/>
      <c r="R900" s="39" t="inlineStr"/>
      <c r="S900" s="39" t="inlineStr"/>
      <c r="T900" s="39" t="inlineStr"/>
      <c r="U900" s="39" t="inlineStr"/>
    </row>
    <row r="901">
      <c r="A901" s="26" t="inlineStr">
        <is>
          <t>CASP_PR_898_v1</t>
        </is>
      </c>
      <c r="B901" s="40" t="inlineStr">
        <is>
          <t>Exchange of Crypto-Assets for Funds</t>
        </is>
      </c>
      <c r="C901" s="40" t="inlineStr">
        <is>
          <t>Indicate Yes/No to show whether the Authorised Person is licensed to provide Exchange of Crypto-Assets for Funds</t>
        </is>
      </c>
      <c r="D901" s="40" t="inlineStr">
        <is>
          <t>Crypto Services - Licensable Services</t>
        </is>
      </c>
      <c r="E901" s="40" t="inlineStr">
        <is>
          <t>Prudential</t>
        </is>
      </c>
      <c r="F901" s="40" t="b">
        <v>1</v>
      </c>
      <c r="G901" s="40" t="inlineStr"/>
      <c r="H901" s="40" t="inlineStr">
        <is>
          <t>Always applicable</t>
        </is>
      </c>
      <c r="I901" s="40" t="inlineStr">
        <is>
          <t>Required</t>
        </is>
      </c>
      <c r="J901" s="40" t="inlineStr">
        <is>
          <t>string</t>
        </is>
      </c>
      <c r="K901" s="40" t="inlineStr"/>
      <c r="L901" s="40" t="inlineStr">
        <is>
          <t>enum-list</t>
        </is>
      </c>
      <c r="M901" s="40" t="inlineStr">
        <is>
          <t>Yes | No</t>
        </is>
      </c>
      <c r="N901" s="40" t="inlineStr">
        <is>
          <t>Yes</t>
        </is>
      </c>
      <c r="O901" s="40" t="inlineStr"/>
      <c r="P901" s="40" t="inlineStr"/>
      <c r="Q901" s="40" t="inlineStr"/>
      <c r="R901" s="40" t="inlineStr"/>
      <c r="S901" s="40" t="inlineStr"/>
      <c r="T901" s="40" t="inlineStr"/>
      <c r="U901" s="40" t="inlineStr"/>
    </row>
    <row r="902">
      <c r="A902" s="38" t="inlineStr">
        <is>
          <t>CASP_PR_899_v1</t>
        </is>
      </c>
      <c r="B902" s="39" t="inlineStr">
        <is>
          <t>Exchange of Crypto-Assets for other Crypto-Assets</t>
        </is>
      </c>
      <c r="C902" s="39" t="inlineStr">
        <is>
          <t>Indicate Yes/No to show whether the Authorised Person is licensed to provide Exchange of Crypto-Assets for other Crypto-Assets</t>
        </is>
      </c>
      <c r="D902" s="39" t="inlineStr">
        <is>
          <t>Crypto Services - Licensable Services</t>
        </is>
      </c>
      <c r="E902" s="39" t="inlineStr">
        <is>
          <t>Prudential</t>
        </is>
      </c>
      <c r="F902" s="39" t="b">
        <v>1</v>
      </c>
      <c r="G902" s="39" t="inlineStr"/>
      <c r="H902" s="39" t="inlineStr">
        <is>
          <t>Always applicable</t>
        </is>
      </c>
      <c r="I902" s="39" t="inlineStr">
        <is>
          <t>Required</t>
        </is>
      </c>
      <c r="J902" s="39" t="inlineStr">
        <is>
          <t>string</t>
        </is>
      </c>
      <c r="K902" s="39" t="inlineStr"/>
      <c r="L902" s="39" t="inlineStr">
        <is>
          <t>enum-list</t>
        </is>
      </c>
      <c r="M902" s="39" t="inlineStr">
        <is>
          <t>Yes | No</t>
        </is>
      </c>
      <c r="N902" s="39" t="inlineStr">
        <is>
          <t>Yes</t>
        </is>
      </c>
      <c r="O902" s="39" t="inlineStr"/>
      <c r="P902" s="39" t="inlineStr"/>
      <c r="Q902" s="39" t="inlineStr"/>
      <c r="R902" s="39" t="inlineStr"/>
      <c r="S902" s="39" t="inlineStr"/>
      <c r="T902" s="39" t="inlineStr"/>
      <c r="U902" s="39" t="inlineStr"/>
    </row>
    <row r="903">
      <c r="A903" s="26" t="inlineStr">
        <is>
          <t>CASP_PR_900_v1</t>
        </is>
      </c>
      <c r="B903" s="40" t="inlineStr">
        <is>
          <t>Execution of Orders</t>
        </is>
      </c>
      <c r="C903" s="40" t="inlineStr">
        <is>
          <t>Indicate Yes/No to show whether the Authorised Person is licensed to provide Execution of Orders</t>
        </is>
      </c>
      <c r="D903" s="40" t="inlineStr">
        <is>
          <t>Crypto Services - Licensable Services</t>
        </is>
      </c>
      <c r="E903" s="40" t="inlineStr">
        <is>
          <t>Prudential</t>
        </is>
      </c>
      <c r="F903" s="40" t="b">
        <v>1</v>
      </c>
      <c r="G903" s="40" t="inlineStr"/>
      <c r="H903" s="40" t="inlineStr">
        <is>
          <t>Always applicable</t>
        </is>
      </c>
      <c r="I903" s="40" t="inlineStr">
        <is>
          <t>Required</t>
        </is>
      </c>
      <c r="J903" s="40" t="inlineStr">
        <is>
          <t>string</t>
        </is>
      </c>
      <c r="K903" s="40" t="inlineStr"/>
      <c r="L903" s="40" t="inlineStr">
        <is>
          <t>enum-list</t>
        </is>
      </c>
      <c r="M903" s="40" t="inlineStr">
        <is>
          <t>Yes | No</t>
        </is>
      </c>
      <c r="N903" s="40" t="inlineStr">
        <is>
          <t>Yes</t>
        </is>
      </c>
      <c r="O903" s="40" t="inlineStr"/>
      <c r="P903" s="40" t="inlineStr"/>
      <c r="Q903" s="40" t="inlineStr"/>
      <c r="R903" s="40" t="inlineStr"/>
      <c r="S903" s="40" t="inlineStr"/>
      <c r="T903" s="40" t="inlineStr"/>
      <c r="U903" s="40" t="inlineStr"/>
    </row>
    <row r="904">
      <c r="A904" s="38" t="inlineStr">
        <is>
          <t>CASP_PR_901_v1</t>
        </is>
      </c>
      <c r="B904" s="39" t="inlineStr">
        <is>
          <t>Placing of Crypto-Assets</t>
        </is>
      </c>
      <c r="C904" s="39" t="inlineStr">
        <is>
          <t>Indicate Yes/No to show whether the Authorised Person is licensed to provide Placing of Crypto-Assets</t>
        </is>
      </c>
      <c r="D904" s="39" t="inlineStr">
        <is>
          <t>Crypto Services - Licensable Services</t>
        </is>
      </c>
      <c r="E904" s="39" t="inlineStr">
        <is>
          <t>Prudential</t>
        </is>
      </c>
      <c r="F904" s="39" t="b">
        <v>1</v>
      </c>
      <c r="G904" s="39" t="inlineStr"/>
      <c r="H904" s="39" t="inlineStr">
        <is>
          <t>Always applicable</t>
        </is>
      </c>
      <c r="I904" s="39" t="inlineStr">
        <is>
          <t>Required</t>
        </is>
      </c>
      <c r="J904" s="39" t="inlineStr">
        <is>
          <t>string</t>
        </is>
      </c>
      <c r="K904" s="39" t="inlineStr"/>
      <c r="L904" s="39" t="inlineStr">
        <is>
          <t>enum-list</t>
        </is>
      </c>
      <c r="M904" s="39" t="inlineStr">
        <is>
          <t>Yes | No</t>
        </is>
      </c>
      <c r="N904" s="39" t="inlineStr">
        <is>
          <t>Yes</t>
        </is>
      </c>
      <c r="O904" s="39" t="inlineStr"/>
      <c r="P904" s="39" t="inlineStr"/>
      <c r="Q904" s="39" t="inlineStr"/>
      <c r="R904" s="39" t="inlineStr"/>
      <c r="S904" s="39" t="inlineStr"/>
      <c r="T904" s="39" t="inlineStr"/>
      <c r="U904" s="39" t="inlineStr"/>
    </row>
    <row r="905">
      <c r="A905" s="26" t="inlineStr">
        <is>
          <t>CASP_PR_902_v1</t>
        </is>
      </c>
      <c r="B905" s="40" t="inlineStr">
        <is>
          <t>Reception and Transmission of Orders</t>
        </is>
      </c>
      <c r="C905" s="40" t="inlineStr">
        <is>
          <t>Indicate Yes/No to show whether the Authorised Person is licensed to provide Reception and Transmission of Orders</t>
        </is>
      </c>
      <c r="D905" s="40" t="inlineStr">
        <is>
          <t>Crypto Services - Licensable Services</t>
        </is>
      </c>
      <c r="E905" s="40" t="inlineStr">
        <is>
          <t>Prudential</t>
        </is>
      </c>
      <c r="F905" s="40" t="b">
        <v>1</v>
      </c>
      <c r="G905" s="40" t="inlineStr"/>
      <c r="H905" s="40" t="inlineStr">
        <is>
          <t>Always applicable</t>
        </is>
      </c>
      <c r="I905" s="40" t="inlineStr">
        <is>
          <t>Required</t>
        </is>
      </c>
      <c r="J905" s="40" t="inlineStr">
        <is>
          <t>string</t>
        </is>
      </c>
      <c r="K905" s="40" t="inlineStr"/>
      <c r="L905" s="40" t="inlineStr">
        <is>
          <t>enum-list</t>
        </is>
      </c>
      <c r="M905" s="40" t="inlineStr">
        <is>
          <t>Yes | No</t>
        </is>
      </c>
      <c r="N905" s="40" t="inlineStr">
        <is>
          <t>Yes</t>
        </is>
      </c>
      <c r="O905" s="40" t="inlineStr"/>
      <c r="P905" s="40" t="inlineStr"/>
      <c r="Q905" s="40" t="inlineStr"/>
      <c r="R905" s="40" t="inlineStr"/>
      <c r="S905" s="40" t="inlineStr"/>
      <c r="T905" s="40" t="inlineStr"/>
      <c r="U905" s="40" t="inlineStr"/>
    </row>
    <row r="906">
      <c r="A906" s="38" t="inlineStr">
        <is>
          <t>CASP_PR_903_v1</t>
        </is>
      </c>
      <c r="B906" s="39" t="inlineStr">
        <is>
          <t>Investment Advice</t>
        </is>
      </c>
      <c r="C906" s="39" t="inlineStr">
        <is>
          <t>Indicate Yes/No to show whether the Authorised Person is licensed to provide Investment Advice</t>
        </is>
      </c>
      <c r="D906" s="39" t="inlineStr">
        <is>
          <t>Crypto Services - Licensable Services</t>
        </is>
      </c>
      <c r="E906" s="39" t="inlineStr">
        <is>
          <t>Prudential</t>
        </is>
      </c>
      <c r="F906" s="39" t="b">
        <v>1</v>
      </c>
      <c r="G906" s="39" t="inlineStr"/>
      <c r="H906" s="39" t="inlineStr">
        <is>
          <t>Always applicable</t>
        </is>
      </c>
      <c r="I906" s="39" t="inlineStr">
        <is>
          <t>Required</t>
        </is>
      </c>
      <c r="J906" s="39" t="inlineStr">
        <is>
          <t>string</t>
        </is>
      </c>
      <c r="K906" s="39" t="inlineStr"/>
      <c r="L906" s="39" t="inlineStr">
        <is>
          <t>enum-list</t>
        </is>
      </c>
      <c r="M906" s="39" t="inlineStr">
        <is>
          <t>Yes | No</t>
        </is>
      </c>
      <c r="N906" s="39" t="inlineStr">
        <is>
          <t>Yes</t>
        </is>
      </c>
      <c r="O906" s="39" t="inlineStr"/>
      <c r="P906" s="39" t="inlineStr"/>
      <c r="Q906" s="39" t="inlineStr"/>
      <c r="R906" s="39" t="inlineStr"/>
      <c r="S906" s="39" t="inlineStr"/>
      <c r="T906" s="39" t="inlineStr"/>
      <c r="U906" s="39" t="inlineStr"/>
    </row>
    <row r="907">
      <c r="A907" s="26" t="inlineStr">
        <is>
          <t>CASP_PR_904_v1</t>
        </is>
      </c>
      <c r="B907" s="40" t="inlineStr">
        <is>
          <t>Portfolio Management</t>
        </is>
      </c>
      <c r="C907" s="40" t="inlineStr">
        <is>
          <t>Indicate Yes/No to show whether the Authorised Person is licensed to provide Portfolio Management</t>
        </is>
      </c>
      <c r="D907" s="40" t="inlineStr">
        <is>
          <t>Crypto Services - Licensable Services</t>
        </is>
      </c>
      <c r="E907" s="40" t="inlineStr">
        <is>
          <t>Prudential</t>
        </is>
      </c>
      <c r="F907" s="40" t="b">
        <v>1</v>
      </c>
      <c r="G907" s="40" t="inlineStr"/>
      <c r="H907" s="40" t="inlineStr">
        <is>
          <t>Always applicable</t>
        </is>
      </c>
      <c r="I907" s="40" t="inlineStr">
        <is>
          <t>Required</t>
        </is>
      </c>
      <c r="J907" s="40" t="inlineStr">
        <is>
          <t>string</t>
        </is>
      </c>
      <c r="K907" s="40" t="inlineStr"/>
      <c r="L907" s="40" t="inlineStr">
        <is>
          <t>enum-list</t>
        </is>
      </c>
      <c r="M907" s="40" t="inlineStr">
        <is>
          <t>Yes | No</t>
        </is>
      </c>
      <c r="N907" s="40" t="inlineStr">
        <is>
          <t>Yes</t>
        </is>
      </c>
      <c r="O907" s="40" t="inlineStr"/>
      <c r="P907" s="40" t="inlineStr"/>
      <c r="Q907" s="40" t="inlineStr"/>
      <c r="R907" s="40" t="inlineStr"/>
      <c r="S907" s="40" t="inlineStr"/>
      <c r="T907" s="40" t="inlineStr"/>
      <c r="U907" s="40" t="inlineStr"/>
    </row>
    <row r="908">
      <c r="A908" s="38" t="inlineStr">
        <is>
          <t>CASP_PR_905_v1</t>
        </is>
      </c>
      <c r="B908" s="39" t="inlineStr">
        <is>
          <t>Transfers of Crypto-Assets</t>
        </is>
      </c>
      <c r="C908" s="39" t="inlineStr">
        <is>
          <t>Indicate Yes/No to show whether the Authorised Person is licensed to provide Transfers of Crypto-Assets</t>
        </is>
      </c>
      <c r="D908" s="39" t="inlineStr">
        <is>
          <t>Crypto Services - Licensable Services</t>
        </is>
      </c>
      <c r="E908" s="39" t="inlineStr">
        <is>
          <t>Prudential</t>
        </is>
      </c>
      <c r="F908" s="39" t="b">
        <v>1</v>
      </c>
      <c r="G908" s="39" t="inlineStr"/>
      <c r="H908" s="39" t="inlineStr">
        <is>
          <t>Always applicable</t>
        </is>
      </c>
      <c r="I908" s="39" t="inlineStr">
        <is>
          <t>Required</t>
        </is>
      </c>
      <c r="J908" s="39" t="inlineStr">
        <is>
          <t>string</t>
        </is>
      </c>
      <c r="K908" s="39" t="inlineStr"/>
      <c r="L908" s="39" t="inlineStr">
        <is>
          <t>enum-list</t>
        </is>
      </c>
      <c r="M908" s="39" t="inlineStr">
        <is>
          <t>Yes | No</t>
        </is>
      </c>
      <c r="N908" s="39" t="inlineStr">
        <is>
          <t>Yes</t>
        </is>
      </c>
      <c r="O908" s="39" t="inlineStr"/>
      <c r="P908" s="39" t="inlineStr"/>
      <c r="Q908" s="39" t="inlineStr"/>
      <c r="R908" s="39" t="inlineStr"/>
      <c r="S908" s="39" t="inlineStr"/>
      <c r="T908" s="39" t="inlineStr"/>
      <c r="U908" s="39" t="inlineStr"/>
    </row>
    <row r="909">
      <c r="A909" s="26" t="inlineStr">
        <is>
          <t>CASP_PR_906_v1</t>
        </is>
      </c>
      <c r="B909" s="40" t="inlineStr">
        <is>
          <t>Number of Clients making use of Custody Services</t>
        </is>
      </c>
      <c r="C909" s="40" t="inlineStr">
        <is>
          <t>Enter Number of Clients making use of Custody Services in Malta</t>
        </is>
      </c>
      <c r="D909" s="40" t="inlineStr">
        <is>
          <t>Custody</t>
        </is>
      </c>
      <c r="E909" s="40" t="inlineStr">
        <is>
          <t>Prudential</t>
        </is>
      </c>
      <c r="F909" s="40" t="b">
        <v>0</v>
      </c>
      <c r="G909" s="40" t="inlineStr">
        <is>
          <t>CASP_PR_896 = "Yes"</t>
        </is>
      </c>
      <c r="H909" s="40" t="inlineStr">
        <is>
          <t>“Custody Services” (CASP_PR_896) is “Yes”</t>
        </is>
      </c>
      <c r="I909" s="40" t="inlineStr">
        <is>
          <t>Conditional</t>
        </is>
      </c>
      <c r="J909" s="40" t="inlineStr">
        <is>
          <t>array</t>
        </is>
      </c>
      <c r="K909" s="40" t="inlineStr">
        <is>
          <t>integer</t>
        </is>
      </c>
      <c r="L909" s="40" t="inlineStr"/>
      <c r="M909" s="40" t="inlineStr"/>
      <c r="N909" s="40" t="inlineStr">
        <is>
          <t>3638</t>
        </is>
      </c>
      <c r="O909" s="40" t="inlineStr">
        <is>
          <t>0</t>
        </is>
      </c>
      <c r="P909" s="40" t="inlineStr"/>
      <c r="Q909" s="40" t="inlineStr">
        <is>
          <t>1</t>
        </is>
      </c>
      <c r="R909" s="40" t="inlineStr">
        <is>
          <t>1</t>
        </is>
      </c>
      <c r="S909" s="40" t="inlineStr"/>
      <c r="T909" s="40" t="inlineStr"/>
      <c r="U909" s="40" t="inlineStr"/>
    </row>
    <row r="910">
      <c r="A910" s="38" t="inlineStr">
        <is>
          <t>CASP_PR_907_v1</t>
        </is>
      </c>
      <c r="B910" s="39" t="inlineStr">
        <is>
          <t>Number of Clients making use of Custody Services</t>
        </is>
      </c>
      <c r="C910" s="39" t="inlineStr">
        <is>
          <t>Enter Number of Clients making use of Custody Services in EU/EEA</t>
        </is>
      </c>
      <c r="D910" s="39" t="inlineStr">
        <is>
          <t>Custody</t>
        </is>
      </c>
      <c r="E910" s="39" t="inlineStr">
        <is>
          <t>Prudential</t>
        </is>
      </c>
      <c r="F910" s="39" t="b">
        <v>0</v>
      </c>
      <c r="G910" s="39" t="inlineStr">
        <is>
          <t>CASP_PR_896 = "Yes"</t>
        </is>
      </c>
      <c r="H910" s="39" t="inlineStr">
        <is>
          <t>“Custody Services” (CASP_PR_896) is “Yes”</t>
        </is>
      </c>
      <c r="I910" s="39" t="inlineStr">
        <is>
          <t>Conditional</t>
        </is>
      </c>
      <c r="J910" s="39" t="inlineStr">
        <is>
          <t>array</t>
        </is>
      </c>
      <c r="K910" s="39" t="inlineStr">
        <is>
          <t>integer</t>
        </is>
      </c>
      <c r="L910" s="39" t="inlineStr"/>
      <c r="M910" s="39" t="inlineStr"/>
      <c r="N910" s="39" t="inlineStr">
        <is>
          <t>3254</t>
        </is>
      </c>
      <c r="O910" s="39" t="inlineStr">
        <is>
          <t>0</t>
        </is>
      </c>
      <c r="P910" s="39" t="inlineStr"/>
      <c r="Q910" s="39" t="inlineStr">
        <is>
          <t>1</t>
        </is>
      </c>
      <c r="R910" s="39" t="inlineStr">
        <is>
          <t>1</t>
        </is>
      </c>
      <c r="S910" s="39" t="inlineStr"/>
      <c r="T910" s="39" t="inlineStr"/>
      <c r="U910" s="39" t="inlineStr"/>
    </row>
    <row r="911">
      <c r="A911" s="26" t="inlineStr">
        <is>
          <t>CASP_PR_908_v1</t>
        </is>
      </c>
      <c r="B911" s="40" t="inlineStr">
        <is>
          <t>Number of Clients making use of Custody Services</t>
        </is>
      </c>
      <c r="C911" s="40" t="inlineStr">
        <is>
          <t>Enter Number of Clients making use of Custody Services in RoW</t>
        </is>
      </c>
      <c r="D911" s="40" t="inlineStr">
        <is>
          <t>Custody</t>
        </is>
      </c>
      <c r="E911" s="40" t="inlineStr">
        <is>
          <t>Prudential</t>
        </is>
      </c>
      <c r="F911" s="40" t="b">
        <v>0</v>
      </c>
      <c r="G911" s="40" t="inlineStr">
        <is>
          <t>CASP_PR_896 = "Yes"</t>
        </is>
      </c>
      <c r="H911" s="40" t="inlineStr">
        <is>
          <t>“Custody Services” (CASP_PR_896) is “Yes”</t>
        </is>
      </c>
      <c r="I911" s="40" t="inlineStr">
        <is>
          <t>Conditional</t>
        </is>
      </c>
      <c r="J911" s="40" t="inlineStr">
        <is>
          <t>array</t>
        </is>
      </c>
      <c r="K911" s="40" t="inlineStr">
        <is>
          <t>integer</t>
        </is>
      </c>
      <c r="L911" s="40" t="inlineStr"/>
      <c r="M911" s="40" t="inlineStr"/>
      <c r="N911" s="40" t="inlineStr">
        <is>
          <t>1208</t>
        </is>
      </c>
      <c r="O911" s="40" t="inlineStr">
        <is>
          <t>0</t>
        </is>
      </c>
      <c r="P911" s="40" t="inlineStr"/>
      <c r="Q911" s="40" t="inlineStr">
        <is>
          <t>1</t>
        </is>
      </c>
      <c r="R911" s="40" t="inlineStr">
        <is>
          <t>1</t>
        </is>
      </c>
      <c r="S911" s="40" t="inlineStr"/>
      <c r="T911" s="40" t="inlineStr"/>
      <c r="U911" s="40" t="inlineStr"/>
    </row>
    <row r="912">
      <c r="A912" s="38" t="inlineStr">
        <is>
          <t>CASP_PR_909_v1</t>
        </is>
      </c>
      <c r="B912" s="39" t="inlineStr">
        <is>
          <t>Are the private keys held by the Authorised Person?</t>
        </is>
      </c>
      <c r="C912" s="39" t="inlineStr">
        <is>
          <t>Indicate Yes/No to answer "Are the private keys held by the Authorised Person? "</t>
        </is>
      </c>
      <c r="D912" s="39" t="inlineStr">
        <is>
          <t>Custody</t>
        </is>
      </c>
      <c r="E912" s="39" t="inlineStr">
        <is>
          <t>Prudential</t>
        </is>
      </c>
      <c r="F912" s="39" t="b">
        <v>0</v>
      </c>
      <c r="G912" s="39" t="inlineStr">
        <is>
          <t>CASP_PR_896 = "Yes"</t>
        </is>
      </c>
      <c r="H912" s="39" t="inlineStr">
        <is>
          <t>“Custody Services” (CASP_PR_896) is “Yes”</t>
        </is>
      </c>
      <c r="I912" s="39" t="inlineStr">
        <is>
          <t>Conditional</t>
        </is>
      </c>
      <c r="J912" s="39" t="inlineStr">
        <is>
          <t>string</t>
        </is>
      </c>
      <c r="K912" s="39" t="inlineStr"/>
      <c r="L912" s="39" t="inlineStr">
        <is>
          <t>enum-list</t>
        </is>
      </c>
      <c r="M912" s="39" t="inlineStr">
        <is>
          <t>Yes | No</t>
        </is>
      </c>
      <c r="N912" s="39" t="inlineStr">
        <is>
          <t>Yes</t>
        </is>
      </c>
      <c r="O912" s="39" t="inlineStr"/>
      <c r="P912" s="39" t="inlineStr"/>
      <c r="Q912" s="39" t="inlineStr"/>
      <c r="R912" s="39" t="inlineStr"/>
      <c r="S912" s="39" t="inlineStr"/>
      <c r="T912" s="39" t="inlineStr"/>
      <c r="U912" s="39" t="inlineStr"/>
    </row>
    <row r="913">
      <c r="A913" s="26" t="inlineStr">
        <is>
          <t>CASP_PR_910_v1</t>
        </is>
      </c>
      <c r="B913" s="40" t="inlineStr">
        <is>
          <t>Number of Signatories required for transaction approval</t>
        </is>
      </c>
      <c r="C913" s="40" t="inlineStr">
        <is>
          <t>Enter Number of Signatories required for transaction approval</t>
        </is>
      </c>
      <c r="D913" s="40" t="inlineStr">
        <is>
          <t>Custody</t>
        </is>
      </c>
      <c r="E913" s="40" t="inlineStr">
        <is>
          <t>Prudential</t>
        </is>
      </c>
      <c r="F913" s="40" t="b">
        <v>0</v>
      </c>
      <c r="G913" s="40" t="inlineStr">
        <is>
          <t>CASP_PR_909 = "Yes"</t>
        </is>
      </c>
      <c r="H913" s="40" t="inlineStr">
        <is>
          <t>“Are the private keys held by the Authorised Person?” (CASP_PR_909) is “Yes”</t>
        </is>
      </c>
      <c r="I913" s="40" t="inlineStr">
        <is>
          <t>Conditional</t>
        </is>
      </c>
      <c r="J913" s="40" t="inlineStr">
        <is>
          <t>integer</t>
        </is>
      </c>
      <c r="K913" s="40" t="inlineStr"/>
      <c r="L913" s="40" t="inlineStr"/>
      <c r="M913" s="40" t="inlineStr"/>
      <c r="N913" s="40" t="inlineStr">
        <is>
          <t>3</t>
        </is>
      </c>
      <c r="O913" s="40" t="inlineStr">
        <is>
          <t>0</t>
        </is>
      </c>
      <c r="P913" s="40" t="inlineStr"/>
      <c r="Q913" s="40" t="inlineStr"/>
      <c r="R913" s="40" t="inlineStr"/>
      <c r="S913" s="40" t="inlineStr"/>
      <c r="T913" s="40" t="inlineStr"/>
      <c r="U913" s="40" t="inlineStr"/>
    </row>
    <row r="914">
      <c r="A914" s="38" t="inlineStr">
        <is>
          <t>CASP_PR_911_v1</t>
        </is>
      </c>
      <c r="B914" s="39" t="inlineStr">
        <is>
          <t>Name and Surname of signatories required for transaction approval</t>
        </is>
      </c>
      <c r="C914" s="39" t="inlineStr">
        <is>
          <t>Enter Name and Surname of signatories required for transaction approval</t>
        </is>
      </c>
      <c r="D914" s="39" t="inlineStr">
        <is>
          <t>Custody</t>
        </is>
      </c>
      <c r="E914" s="39" t="inlineStr">
        <is>
          <t>Prudential</t>
        </is>
      </c>
      <c r="F914" s="39" t="b">
        <v>0</v>
      </c>
      <c r="G914" s="39" t="inlineStr">
        <is>
          <t>CASP_PR_910 &gt; 0</t>
        </is>
      </c>
      <c r="H914" s="39" t="inlineStr">
        <is>
          <t>“Number of Signatories required for transaction approval” (CASP_PR_910) is greater than “0”</t>
        </is>
      </c>
      <c r="I914" s="39" t="inlineStr">
        <is>
          <t>Conditional</t>
        </is>
      </c>
      <c r="J914" s="39" t="inlineStr">
        <is>
          <t>array</t>
        </is>
      </c>
      <c r="K914" s="39" t="inlineStr">
        <is>
          <t>string</t>
        </is>
      </c>
      <c r="L914" s="39" t="inlineStr"/>
      <c r="M914" s="39" t="inlineStr"/>
      <c r="N914" s="39" t="inlineStr">
        <is>
          <t>Name</t>
        </is>
      </c>
      <c r="O914" s="39" t="inlineStr"/>
      <c r="P914" s="39" t="inlineStr"/>
      <c r="Q914" s="39" t="inlineStr">
        <is>
          <t>1</t>
        </is>
      </c>
      <c r="R914" s="39" t="inlineStr">
        <is>
          <t>10</t>
        </is>
      </c>
      <c r="S914" s="39" t="inlineStr"/>
      <c r="T914" s="39" t="inlineStr"/>
      <c r="U914" s="39" t="inlineStr"/>
    </row>
    <row r="915">
      <c r="A915" s="26" t="inlineStr">
        <is>
          <t>CASP_PR_912_v1</t>
        </is>
      </c>
      <c r="B915" s="40" t="inlineStr">
        <is>
          <t>Number of Clients which have their private keys held by the Authorised Person</t>
        </is>
      </c>
      <c r="C915" s="40" t="inlineStr">
        <is>
          <t>Enter Number of Clients which have their private keys held by the Authorised Person in Malta</t>
        </is>
      </c>
      <c r="D915" s="40" t="inlineStr">
        <is>
          <t>Custody</t>
        </is>
      </c>
      <c r="E915" s="40" t="inlineStr">
        <is>
          <t>Prudential</t>
        </is>
      </c>
      <c r="F915" s="40" t="b">
        <v>0</v>
      </c>
      <c r="G915" s="40" t="inlineStr">
        <is>
          <t>CASP_PR_909 = "Yes"</t>
        </is>
      </c>
      <c r="H915" s="40" t="inlineStr">
        <is>
          <t>“Are the private keys held by the Authorised Person?” (CASP_PR_909) is “Yes”</t>
        </is>
      </c>
      <c r="I915" s="40" t="inlineStr">
        <is>
          <t>Conditional</t>
        </is>
      </c>
      <c r="J915" s="40" t="inlineStr">
        <is>
          <t>array</t>
        </is>
      </c>
      <c r="K915" s="40" t="inlineStr">
        <is>
          <t>integer</t>
        </is>
      </c>
      <c r="L915" s="40" t="inlineStr"/>
      <c r="M915" s="40" t="inlineStr"/>
      <c r="N915" s="40" t="inlineStr">
        <is>
          <t>3447</t>
        </is>
      </c>
      <c r="O915" s="40" t="inlineStr">
        <is>
          <t>0</t>
        </is>
      </c>
      <c r="P915" s="40" t="inlineStr"/>
      <c r="Q915" s="40" t="inlineStr">
        <is>
          <t>1</t>
        </is>
      </c>
      <c r="R915" s="40" t="inlineStr">
        <is>
          <t>1</t>
        </is>
      </c>
      <c r="S915" s="40" t="inlineStr"/>
      <c r="T915" s="40" t="inlineStr"/>
      <c r="U915" s="40" t="inlineStr"/>
    </row>
    <row r="916">
      <c r="A916" s="38" t="inlineStr">
        <is>
          <t>CASP_PR_913_v1</t>
        </is>
      </c>
      <c r="B916" s="39" t="inlineStr">
        <is>
          <t>Number of Clients which have their private keys held by the Authorised Person</t>
        </is>
      </c>
      <c r="C916" s="39" t="inlineStr">
        <is>
          <t>Enter Number of Clients which have their private keys held by the Authorised Person in EU/EEA</t>
        </is>
      </c>
      <c r="D916" s="39" t="inlineStr">
        <is>
          <t>Custody</t>
        </is>
      </c>
      <c r="E916" s="39" t="inlineStr">
        <is>
          <t>Prudential</t>
        </is>
      </c>
      <c r="F916" s="39" t="b">
        <v>0</v>
      </c>
      <c r="G916" s="39" t="inlineStr">
        <is>
          <t>CASP_PR_909 = "Yes"</t>
        </is>
      </c>
      <c r="H916" s="39" t="inlineStr">
        <is>
          <t>“Are the private keys held by the Authorised Person?” (CASP_PR_909) is “Yes”</t>
        </is>
      </c>
      <c r="I916" s="39" t="inlineStr">
        <is>
          <t>Conditional</t>
        </is>
      </c>
      <c r="J916" s="39" t="inlineStr">
        <is>
          <t>array</t>
        </is>
      </c>
      <c r="K916" s="39" t="inlineStr">
        <is>
          <t>integer</t>
        </is>
      </c>
      <c r="L916" s="39" t="inlineStr"/>
      <c r="M916" s="39" t="inlineStr"/>
      <c r="N916" s="39" t="inlineStr">
        <is>
          <t>2487</t>
        </is>
      </c>
      <c r="O916" s="39" t="inlineStr">
        <is>
          <t>0</t>
        </is>
      </c>
      <c r="P916" s="39" t="inlineStr"/>
      <c r="Q916" s="39" t="inlineStr">
        <is>
          <t>1</t>
        </is>
      </c>
      <c r="R916" s="39" t="inlineStr">
        <is>
          <t>1</t>
        </is>
      </c>
      <c r="S916" s="39" t="inlineStr"/>
      <c r="T916" s="39" t="inlineStr"/>
      <c r="U916" s="39" t="inlineStr"/>
    </row>
    <row r="917">
      <c r="A917" s="26" t="inlineStr">
        <is>
          <t>CASP_PR_914_v1</t>
        </is>
      </c>
      <c r="B917" s="40" t="inlineStr">
        <is>
          <t>Number of Clients which have their private keys held by the Authorised Person</t>
        </is>
      </c>
      <c r="C917" s="40" t="inlineStr">
        <is>
          <t>Enter Number of Clients which have their private keys held by the Authorised Person in RoW</t>
        </is>
      </c>
      <c r="D917" s="40" t="inlineStr">
        <is>
          <t>Custody</t>
        </is>
      </c>
      <c r="E917" s="40" t="inlineStr">
        <is>
          <t>Prudential</t>
        </is>
      </c>
      <c r="F917" s="40" t="b">
        <v>0</v>
      </c>
      <c r="G917" s="40" t="inlineStr">
        <is>
          <t>CASP_PR_909 = "Yes"</t>
        </is>
      </c>
      <c r="H917" s="40" t="inlineStr">
        <is>
          <t>“Are the private keys held by the Authorised Person?” (CASP_PR_909) is “Yes”</t>
        </is>
      </c>
      <c r="I917" s="40" t="inlineStr">
        <is>
          <t>Conditional</t>
        </is>
      </c>
      <c r="J917" s="40" t="inlineStr">
        <is>
          <t>array</t>
        </is>
      </c>
      <c r="K917" s="40" t="inlineStr">
        <is>
          <t>integer</t>
        </is>
      </c>
      <c r="L917" s="40" t="inlineStr"/>
      <c r="M917" s="40" t="inlineStr"/>
      <c r="N917" s="40" t="inlineStr">
        <is>
          <t>1240</t>
        </is>
      </c>
      <c r="O917" s="40" t="inlineStr">
        <is>
          <t>0</t>
        </is>
      </c>
      <c r="P917" s="40" t="inlineStr"/>
      <c r="Q917" s="40" t="inlineStr">
        <is>
          <t>1</t>
        </is>
      </c>
      <c r="R917" s="40" t="inlineStr">
        <is>
          <t>1</t>
        </is>
      </c>
      <c r="S917" s="40" t="inlineStr"/>
      <c r="T917" s="40" t="inlineStr"/>
      <c r="U917" s="40" t="inlineStr"/>
    </row>
    <row r="918">
      <c r="A918" s="38" t="inlineStr">
        <is>
          <t>CASP_PR_915_v1</t>
        </is>
      </c>
      <c r="B918" s="39" t="inlineStr">
        <is>
          <t>Value of Crypto-Assets held directly by the Authorised Person on behalf of clients</t>
        </is>
      </c>
      <c r="C918" s="39" t="inlineStr">
        <is>
          <t>Enter Value of Crypto-Assets held directly by the Authorised Person on behalf of clients in Malta</t>
        </is>
      </c>
      <c r="D918" s="39" t="inlineStr">
        <is>
          <t>Custody</t>
        </is>
      </c>
      <c r="E918" s="39" t="inlineStr">
        <is>
          <t>Prudential</t>
        </is>
      </c>
      <c r="F918" s="39" t="b">
        <v>0</v>
      </c>
      <c r="G918" s="39" t="inlineStr">
        <is>
          <t>CASP_PR_909 = "Yes"</t>
        </is>
      </c>
      <c r="H918" s="39" t="inlineStr">
        <is>
          <t>“Are the private keys held by the Authorised Person?” (CASP_PR_909) is “Yes”</t>
        </is>
      </c>
      <c r="I918" s="39" t="inlineStr">
        <is>
          <t>Conditional</t>
        </is>
      </c>
      <c r="J918" s="39" t="inlineStr">
        <is>
          <t>array</t>
        </is>
      </c>
      <c r="K918" s="39" t="inlineStr">
        <is>
          <t>number</t>
        </is>
      </c>
      <c r="L918" s="39" t="inlineStr">
        <is>
          <t>currency</t>
        </is>
      </c>
      <c r="M918" s="39" t="inlineStr"/>
      <c r="N918" s="39" t="inlineStr">
        <is>
          <t>5180.903225806452</t>
        </is>
      </c>
      <c r="O918" s="39" t="inlineStr">
        <is>
          <t>0</t>
        </is>
      </c>
      <c r="P918" s="39" t="inlineStr"/>
      <c r="Q918" s="39" t="inlineStr">
        <is>
          <t>1</t>
        </is>
      </c>
      <c r="R918" s="39" t="inlineStr">
        <is>
          <t>1</t>
        </is>
      </c>
      <c r="S918" s="39" t="inlineStr"/>
      <c r="T918" s="39" t="inlineStr"/>
      <c r="U918" s="39" t="inlineStr"/>
    </row>
    <row r="919">
      <c r="A919" s="26" t="inlineStr">
        <is>
          <t>CASP_PR_916_v1</t>
        </is>
      </c>
      <c r="B919" s="40" t="inlineStr">
        <is>
          <t>Value of Crypto-Assets held directly by the Authorised Person on behalf of clients</t>
        </is>
      </c>
      <c r="C919" s="40" t="inlineStr">
        <is>
          <t>Enter Value of Crypto-Assets held directly by the Authorised Person on behalf of clients in EU/EEA</t>
        </is>
      </c>
      <c r="D919" s="40" t="inlineStr">
        <is>
          <t>Custody</t>
        </is>
      </c>
      <c r="E919" s="40" t="inlineStr">
        <is>
          <t>Prudential</t>
        </is>
      </c>
      <c r="F919" s="40" t="b">
        <v>0</v>
      </c>
      <c r="G919" s="40" t="inlineStr">
        <is>
          <t>CASP_PR_909 = "Yes"</t>
        </is>
      </c>
      <c r="H919" s="40" t="inlineStr">
        <is>
          <t>“Are the private keys held by the Authorised Person?” (CASP_PR_909) is “Yes”</t>
        </is>
      </c>
      <c r="I919" s="40" t="inlineStr">
        <is>
          <t>Conditional</t>
        </is>
      </c>
      <c r="J919" s="40" t="inlineStr">
        <is>
          <t>array</t>
        </is>
      </c>
      <c r="K919" s="40" t="inlineStr">
        <is>
          <t>number</t>
        </is>
      </c>
      <c r="L919" s="40" t="inlineStr">
        <is>
          <t>currency</t>
        </is>
      </c>
      <c r="M919" s="40" t="inlineStr"/>
      <c r="N919" s="40" t="inlineStr">
        <is>
          <t>8849.225806451614</t>
        </is>
      </c>
      <c r="O919" s="40" t="inlineStr">
        <is>
          <t>0</t>
        </is>
      </c>
      <c r="P919" s="40" t="inlineStr"/>
      <c r="Q919" s="40" t="inlineStr">
        <is>
          <t>1</t>
        </is>
      </c>
      <c r="R919" s="40" t="inlineStr">
        <is>
          <t>1</t>
        </is>
      </c>
      <c r="S919" s="40" t="inlineStr"/>
      <c r="T919" s="40" t="inlineStr"/>
      <c r="U919" s="40" t="inlineStr"/>
    </row>
    <row r="920">
      <c r="A920" s="38" t="inlineStr">
        <is>
          <t>CASP_PR_917_v1</t>
        </is>
      </c>
      <c r="B920" s="39" t="inlineStr">
        <is>
          <t>Value of Crypto-Assets held directly by the Authorised Person on behalf of clients</t>
        </is>
      </c>
      <c r="C920" s="39" t="inlineStr">
        <is>
          <t>Enter Value of Crypto-Assets held directly by the Auhtorised Person behalf of clients in RoW</t>
        </is>
      </c>
      <c r="D920" s="39" t="inlineStr">
        <is>
          <t>Custody</t>
        </is>
      </c>
      <c r="E920" s="39" t="inlineStr">
        <is>
          <t>Prudential</t>
        </is>
      </c>
      <c r="F920" s="39" t="b">
        <v>0</v>
      </c>
      <c r="G920" s="39" t="inlineStr">
        <is>
          <t>CASP_PR_909 = "Yes"</t>
        </is>
      </c>
      <c r="H920" s="39" t="inlineStr">
        <is>
          <t>“Are the private keys held by the Authorised Person?” (CASP_PR_909) is “Yes”</t>
        </is>
      </c>
      <c r="I920" s="39" t="inlineStr">
        <is>
          <t>Conditional</t>
        </is>
      </c>
      <c r="J920" s="39" t="inlineStr">
        <is>
          <t>array</t>
        </is>
      </c>
      <c r="K920" s="39" t="inlineStr">
        <is>
          <t>number</t>
        </is>
      </c>
      <c r="L920" s="39" t="inlineStr">
        <is>
          <t>currency</t>
        </is>
      </c>
      <c r="M920" s="39" t="inlineStr"/>
      <c r="N920" s="39" t="inlineStr">
        <is>
          <t>5388.548387096775</t>
        </is>
      </c>
      <c r="O920" s="39" t="inlineStr">
        <is>
          <t>0</t>
        </is>
      </c>
      <c r="P920" s="39" t="inlineStr"/>
      <c r="Q920" s="39" t="inlineStr">
        <is>
          <t>1</t>
        </is>
      </c>
      <c r="R920" s="39" t="inlineStr">
        <is>
          <t>1</t>
        </is>
      </c>
      <c r="S920" s="39" t="inlineStr"/>
      <c r="T920" s="39" t="inlineStr"/>
      <c r="U920" s="39" t="inlineStr"/>
    </row>
    <row r="921">
      <c r="A921" s="26" t="inlineStr">
        <is>
          <t>CASP_PR_918_v1</t>
        </is>
      </c>
      <c r="B921" s="40" t="inlineStr">
        <is>
          <t>Does the Authorised Person hold any clients Crypto-Assets with third party CASP Custodians?</t>
        </is>
      </c>
      <c r="C921" s="40" t="inlineStr">
        <is>
          <t>Indicate Yes/No to answer "Does the Authorised Person hold any clients Crypto-Assets with third party CASP Custodians? "</t>
        </is>
      </c>
      <c r="D921" s="40" t="inlineStr">
        <is>
          <t>Custody</t>
        </is>
      </c>
      <c r="E921" s="40" t="inlineStr">
        <is>
          <t>Prudential</t>
        </is>
      </c>
      <c r="F921" s="40" t="b">
        <v>0</v>
      </c>
      <c r="G921" s="40" t="inlineStr">
        <is>
          <t>CASP_PR_896 = "Yes"</t>
        </is>
      </c>
      <c r="H921" s="40" t="inlineStr">
        <is>
          <t>“Custody Services” (CASP_PR_896) is “Yes”</t>
        </is>
      </c>
      <c r="I921" s="40" t="inlineStr">
        <is>
          <t>Conditional</t>
        </is>
      </c>
      <c r="J921" s="40" t="inlineStr">
        <is>
          <t>string</t>
        </is>
      </c>
      <c r="K921" s="40" t="inlineStr"/>
      <c r="L921" s="40" t="inlineStr">
        <is>
          <t>enum-list</t>
        </is>
      </c>
      <c r="M921" s="40" t="inlineStr">
        <is>
          <t>Yes | No</t>
        </is>
      </c>
      <c r="N921" s="40" t="inlineStr">
        <is>
          <t>Yes</t>
        </is>
      </c>
      <c r="O921" s="40" t="inlineStr"/>
      <c r="P921" s="40" t="inlineStr"/>
      <c r="Q921" s="40" t="inlineStr"/>
      <c r="R921" s="40" t="inlineStr"/>
      <c r="S921" s="40" t="inlineStr"/>
      <c r="T921" s="40" t="inlineStr"/>
      <c r="U921" s="40" t="inlineStr"/>
    </row>
    <row r="922">
      <c r="A922" s="38" t="inlineStr">
        <is>
          <t>CASP_PR_919_v1</t>
        </is>
      </c>
      <c r="B922" s="39" t="inlineStr">
        <is>
          <t>Number of Clients which have their private keys held with third-party CASP Custodians</t>
        </is>
      </c>
      <c r="C922" s="39" t="inlineStr">
        <is>
          <t>Enter Number of Clients which have their private keys held with third-party CASP Custodians in Malta</t>
        </is>
      </c>
      <c r="D922" s="39" t="inlineStr">
        <is>
          <t>Custody</t>
        </is>
      </c>
      <c r="E922" s="39" t="inlineStr">
        <is>
          <t>Prudential</t>
        </is>
      </c>
      <c r="F922" s="39" t="b">
        <v>0</v>
      </c>
      <c r="G922" s="39" t="inlineStr">
        <is>
          <t>CASP_PR_918 = "Yes"</t>
        </is>
      </c>
      <c r="H922" s="39" t="inlineStr">
        <is>
          <t>“Does the Authorised Person hold any clients Crypto-Assets with third party CASP Custodians?” (CASP_PR_918) is “Yes”</t>
        </is>
      </c>
      <c r="I922" s="39" t="inlineStr">
        <is>
          <t>Conditional</t>
        </is>
      </c>
      <c r="J922" s="39" t="inlineStr">
        <is>
          <t>array</t>
        </is>
      </c>
      <c r="K922" s="39" t="inlineStr">
        <is>
          <t>integer</t>
        </is>
      </c>
      <c r="L922" s="39" t="inlineStr"/>
      <c r="M922" s="39" t="inlineStr"/>
      <c r="N922" s="39" t="inlineStr">
        <is>
          <t>1475</t>
        </is>
      </c>
      <c r="O922" s="39" t="inlineStr">
        <is>
          <t>0</t>
        </is>
      </c>
      <c r="P922" s="39" t="inlineStr"/>
      <c r="Q922" s="39" t="inlineStr">
        <is>
          <t>1</t>
        </is>
      </c>
      <c r="R922" s="39" t="inlineStr">
        <is>
          <t>1</t>
        </is>
      </c>
      <c r="S922" s="39" t="inlineStr"/>
      <c r="T922" s="39" t="inlineStr"/>
      <c r="U922" s="39" t="inlineStr"/>
    </row>
    <row r="923">
      <c r="A923" s="26" t="inlineStr">
        <is>
          <t>CASP_PR_920_v1</t>
        </is>
      </c>
      <c r="B923" s="40" t="inlineStr">
        <is>
          <t>Number of Clients which have their private keys held with third-party CASP Custodians</t>
        </is>
      </c>
      <c r="C923" s="40" t="inlineStr">
        <is>
          <t>Enter Number of Clients which have their private keys held with third-party CASP Custodians in EU/EEA</t>
        </is>
      </c>
      <c r="D923" s="40" t="inlineStr">
        <is>
          <t>Custody</t>
        </is>
      </c>
      <c r="E923" s="40" t="inlineStr">
        <is>
          <t>Prudential</t>
        </is>
      </c>
      <c r="F923" s="40" t="b">
        <v>0</v>
      </c>
      <c r="G923" s="40" t="inlineStr">
        <is>
          <t>CASP_PR_918 = "Yes"</t>
        </is>
      </c>
      <c r="H923" s="40" t="inlineStr">
        <is>
          <t>“Does the Authorised Person hold any clients Crypto-Assets with third party CASP Custodians?” (CASP_PR_918) is “Yes”</t>
        </is>
      </c>
      <c r="I923" s="40" t="inlineStr">
        <is>
          <t>Conditional</t>
        </is>
      </c>
      <c r="J923" s="40" t="inlineStr">
        <is>
          <t>array</t>
        </is>
      </c>
      <c r="K923" s="40" t="inlineStr">
        <is>
          <t>integer</t>
        </is>
      </c>
      <c r="L923" s="40" t="inlineStr"/>
      <c r="M923" s="40" t="inlineStr"/>
      <c r="N923" s="40" t="inlineStr">
        <is>
          <t>9012</t>
        </is>
      </c>
      <c r="O923" s="40" t="inlineStr">
        <is>
          <t>0</t>
        </is>
      </c>
      <c r="P923" s="40" t="inlineStr"/>
      <c r="Q923" s="40" t="inlineStr">
        <is>
          <t>1</t>
        </is>
      </c>
      <c r="R923" s="40" t="inlineStr">
        <is>
          <t>1</t>
        </is>
      </c>
      <c r="S923" s="40" t="inlineStr"/>
      <c r="T923" s="40" t="inlineStr"/>
      <c r="U923" s="40" t="inlineStr"/>
    </row>
    <row r="924">
      <c r="A924" s="38" t="inlineStr">
        <is>
          <t>CASP_PR_921_v1</t>
        </is>
      </c>
      <c r="B924" s="39" t="inlineStr">
        <is>
          <t>Number of Clients which have their private keys held with third-party CASP Custodians</t>
        </is>
      </c>
      <c r="C924" s="39" t="inlineStr">
        <is>
          <t>Enter Number of Clients which have their private keys held with third-party CASP Custodians in RoW</t>
        </is>
      </c>
      <c r="D924" s="39" t="inlineStr">
        <is>
          <t>Custody</t>
        </is>
      </c>
      <c r="E924" s="39" t="inlineStr">
        <is>
          <t>Prudential</t>
        </is>
      </c>
      <c r="F924" s="39" t="b">
        <v>0</v>
      </c>
      <c r="G924" s="39" t="inlineStr">
        <is>
          <t>CASP_PR_918 = "Yes"</t>
        </is>
      </c>
      <c r="H924" s="39" t="inlineStr">
        <is>
          <t>“Does the Authorised Person hold any clients Crypto-Assets with third party CASP Custodians?” (CASP_PR_918) is “Yes”</t>
        </is>
      </c>
      <c r="I924" s="39" t="inlineStr">
        <is>
          <t>Conditional</t>
        </is>
      </c>
      <c r="J924" s="39" t="inlineStr">
        <is>
          <t>array</t>
        </is>
      </c>
      <c r="K924" s="39" t="inlineStr">
        <is>
          <t>integer</t>
        </is>
      </c>
      <c r="L924" s="39" t="inlineStr"/>
      <c r="M924" s="39" t="inlineStr"/>
      <c r="N924" s="39" t="inlineStr">
        <is>
          <t>7467</t>
        </is>
      </c>
      <c r="O924" s="39" t="inlineStr">
        <is>
          <t>0</t>
        </is>
      </c>
      <c r="P924" s="39" t="inlineStr"/>
      <c r="Q924" s="39" t="inlineStr">
        <is>
          <t>1</t>
        </is>
      </c>
      <c r="R924" s="39" t="inlineStr">
        <is>
          <t>1</t>
        </is>
      </c>
      <c r="S924" s="39" t="inlineStr"/>
      <c r="T924" s="39" t="inlineStr"/>
      <c r="U924" s="39" t="inlineStr"/>
    </row>
    <row r="925">
      <c r="A925" s="26" t="inlineStr">
        <is>
          <t>CASP_PR_922_v1</t>
        </is>
      </c>
      <c r="B925" s="40" t="inlineStr">
        <is>
          <t>Value of Crypto-Asset holdings for which the private keys are held with third-party CASP Custodians</t>
        </is>
      </c>
      <c r="C925" s="40" t="inlineStr">
        <is>
          <t>Enter Value of Crypto-Asset holdings for which the private keys are held with third-party CASP Custodians in Malta</t>
        </is>
      </c>
      <c r="D925" s="40" t="inlineStr">
        <is>
          <t>Custody</t>
        </is>
      </c>
      <c r="E925" s="40" t="inlineStr">
        <is>
          <t>Prudential</t>
        </is>
      </c>
      <c r="F925" s="40" t="b">
        <v>0</v>
      </c>
      <c r="G925" s="40" t="inlineStr">
        <is>
          <t>CASP_PR_918 = "Yes"</t>
        </is>
      </c>
      <c r="H925" s="40" t="inlineStr">
        <is>
          <t>“Does the Authorised Person hold any clients Crypto-Assets with third party CASP Custodians?” (CASP_PR_918) is “Yes”</t>
        </is>
      </c>
      <c r="I925" s="40" t="inlineStr">
        <is>
          <t>Conditional</t>
        </is>
      </c>
      <c r="J925" s="40" t="inlineStr">
        <is>
          <t>array</t>
        </is>
      </c>
      <c r="K925" s="40" t="inlineStr">
        <is>
          <t>number</t>
        </is>
      </c>
      <c r="L925" s="40" t="inlineStr">
        <is>
          <t>currency</t>
        </is>
      </c>
      <c r="M925" s="40" t="inlineStr"/>
      <c r="N925" s="40" t="inlineStr">
        <is>
          <t>5439.1612903225805</t>
        </is>
      </c>
      <c r="O925" s="40" t="inlineStr">
        <is>
          <t>0</t>
        </is>
      </c>
      <c r="P925" s="40" t="inlineStr"/>
      <c r="Q925" s="40" t="inlineStr">
        <is>
          <t>1</t>
        </is>
      </c>
      <c r="R925" s="40" t="inlineStr">
        <is>
          <t>1</t>
        </is>
      </c>
      <c r="S925" s="40" t="inlineStr"/>
      <c r="T925" s="40" t="inlineStr"/>
      <c r="U925" s="40" t="inlineStr"/>
    </row>
    <row r="926">
      <c r="A926" s="38" t="inlineStr">
        <is>
          <t>CASP_PR_923_v1</t>
        </is>
      </c>
      <c r="B926" s="39" t="inlineStr">
        <is>
          <t>Value of Crypto-Asset holdings for which the private keys are held with third-party CASP Custodians</t>
        </is>
      </c>
      <c r="C926" s="39" t="inlineStr">
        <is>
          <t>Enter Value of Crypto-Asset holdings for which the private keys are held with third-party CASP Custodians in EU/EEA</t>
        </is>
      </c>
      <c r="D926" s="39" t="inlineStr">
        <is>
          <t>Custody</t>
        </is>
      </c>
      <c r="E926" s="39" t="inlineStr">
        <is>
          <t>Prudential</t>
        </is>
      </c>
      <c r="F926" s="39" t="b">
        <v>0</v>
      </c>
      <c r="G926" s="39" t="inlineStr">
        <is>
          <t>CASP_PR_918 = "Yes"</t>
        </is>
      </c>
      <c r="H926" s="39" t="inlineStr">
        <is>
          <t>“Does the Authorised Person hold any clients Crypto-Assets with third party CASP Custodians?” (CASP_PR_918) is “Yes”</t>
        </is>
      </c>
      <c r="I926" s="39" t="inlineStr">
        <is>
          <t>Conditional</t>
        </is>
      </c>
      <c r="J926" s="39" t="inlineStr">
        <is>
          <t>array</t>
        </is>
      </c>
      <c r="K926" s="39" t="inlineStr">
        <is>
          <t>number</t>
        </is>
      </c>
      <c r="L926" s="39" t="inlineStr">
        <is>
          <t>currency</t>
        </is>
      </c>
      <c r="M926" s="39" t="inlineStr"/>
      <c r="N926" s="39" t="inlineStr">
        <is>
          <t>2874.483870967742</t>
        </is>
      </c>
      <c r="O926" s="39" t="inlineStr">
        <is>
          <t>0</t>
        </is>
      </c>
      <c r="P926" s="39" t="inlineStr"/>
      <c r="Q926" s="39" t="inlineStr">
        <is>
          <t>1</t>
        </is>
      </c>
      <c r="R926" s="39" t="inlineStr">
        <is>
          <t>1</t>
        </is>
      </c>
      <c r="S926" s="39" t="inlineStr"/>
      <c r="T926" s="39" t="inlineStr"/>
      <c r="U926" s="39" t="inlineStr"/>
    </row>
    <row r="927">
      <c r="A927" s="26" t="inlineStr">
        <is>
          <t>CASP_PR_924_v1</t>
        </is>
      </c>
      <c r="B927" s="40" t="inlineStr">
        <is>
          <t>Value of Crypto-Asset holdings for which the private keys are held with third-party CASP Custodians</t>
        </is>
      </c>
      <c r="C927" s="40" t="inlineStr">
        <is>
          <t>Enter Value of Crypto-Asset holdings for which the private keys are held with third-party CASP Custodians in RoW</t>
        </is>
      </c>
      <c r="D927" s="40" t="inlineStr">
        <is>
          <t>Custody</t>
        </is>
      </c>
      <c r="E927" s="40" t="inlineStr">
        <is>
          <t>Prudential</t>
        </is>
      </c>
      <c r="F927" s="40" t="b">
        <v>0</v>
      </c>
      <c r="G927" s="40" t="inlineStr">
        <is>
          <t>CASP_PR_918 = "Yes"</t>
        </is>
      </c>
      <c r="H927" s="40" t="inlineStr">
        <is>
          <t>“Does the Authorised Person hold any clients Crypto-Assets with third party CASP Custodians?” (CASP_PR_918) is “Yes”</t>
        </is>
      </c>
      <c r="I927" s="40" t="inlineStr">
        <is>
          <t>Conditional</t>
        </is>
      </c>
      <c r="J927" s="40" t="inlineStr">
        <is>
          <t>array</t>
        </is>
      </c>
      <c r="K927" s="40" t="inlineStr">
        <is>
          <t>number</t>
        </is>
      </c>
      <c r="L927" s="40" t="inlineStr">
        <is>
          <t>currency</t>
        </is>
      </c>
      <c r="M927" s="40" t="inlineStr"/>
      <c r="N927" s="40" t="inlineStr">
        <is>
          <t>4170.806451612903</t>
        </is>
      </c>
      <c r="O927" s="40" t="inlineStr">
        <is>
          <t>0</t>
        </is>
      </c>
      <c r="P927" s="40" t="inlineStr"/>
      <c r="Q927" s="40" t="inlineStr">
        <is>
          <t>1</t>
        </is>
      </c>
      <c r="R927" s="40" t="inlineStr">
        <is>
          <t>1</t>
        </is>
      </c>
      <c r="S927" s="40" t="inlineStr"/>
      <c r="T927" s="40" t="inlineStr"/>
      <c r="U927" s="40" t="inlineStr"/>
    </row>
    <row r="928">
      <c r="A928" s="38" t="inlineStr">
        <is>
          <t>CASP_PR_925_v1</t>
        </is>
      </c>
      <c r="B928" s="39" t="inlineStr">
        <is>
          <t>Details of Third Parties with which clients' Crypto-Assets are held - Name of Third Party Custodian</t>
        </is>
      </c>
      <c r="C928" s="39" t="inlineStr">
        <is>
          <t>Enter Details of Third Parties with which clients' Crypto-Assets are held - Name of Third Party Custodian</t>
        </is>
      </c>
      <c r="D928" s="39" t="inlineStr">
        <is>
          <t>Custody</t>
        </is>
      </c>
      <c r="E928" s="39" t="inlineStr">
        <is>
          <t>Prudential</t>
        </is>
      </c>
      <c r="F928" s="39" t="b">
        <v>0</v>
      </c>
      <c r="G928" s="39" t="inlineStr">
        <is>
          <t>CASP_PR_918 = "Yes"</t>
        </is>
      </c>
      <c r="H928" s="39" t="inlineStr">
        <is>
          <t>“Does the Authorised Person hold any clients Crypto-Assets with third party CASP Custodians?” (CASP_PR_918) is “Yes”</t>
        </is>
      </c>
      <c r="I928" s="39" t="inlineStr">
        <is>
          <t>Conditional</t>
        </is>
      </c>
      <c r="J928" s="39" t="inlineStr">
        <is>
          <t>array</t>
        </is>
      </c>
      <c r="K928" s="39" t="inlineStr">
        <is>
          <t>string</t>
        </is>
      </c>
      <c r="L928" s="39" t="inlineStr"/>
      <c r="M928" s="39" t="inlineStr"/>
      <c r="N928" s="39" t="inlineStr">
        <is>
          <t>Name</t>
        </is>
      </c>
      <c r="O928" s="39" t="inlineStr"/>
      <c r="P928" s="39" t="inlineStr"/>
      <c r="Q928" s="39" t="inlineStr">
        <is>
          <t>1</t>
        </is>
      </c>
      <c r="R928" s="39" t="inlineStr">
        <is>
          <t>20</t>
        </is>
      </c>
      <c r="S928" s="39" t="inlineStr"/>
      <c r="T928" s="39" t="inlineStr"/>
      <c r="U928" s="39" t="inlineStr"/>
    </row>
    <row r="929">
      <c r="A929" s="26" t="inlineStr">
        <is>
          <t>CASP_PR_926_v1</t>
        </is>
      </c>
      <c r="B929" s="40" t="inlineStr">
        <is>
          <t>Details of Third Parties with which clients' Crypto-Assets are held - Jurisdiction of Third Party Custodian</t>
        </is>
      </c>
      <c r="C929" s="40" t="inlineStr">
        <is>
          <t>Enter Details of Third Parties with which clients' Crypto-Assets are held - Jurisdiction of Third Party Custodian</t>
        </is>
      </c>
      <c r="D929" s="40" t="inlineStr">
        <is>
          <t>Custody</t>
        </is>
      </c>
      <c r="E929" s="40" t="inlineStr">
        <is>
          <t>Prudential</t>
        </is>
      </c>
      <c r="F929" s="40" t="b">
        <v>0</v>
      </c>
      <c r="G929" s="40" t="inlineStr">
        <is>
          <t>CASP_PR_918 = "Yes"</t>
        </is>
      </c>
      <c r="H929" s="40" t="inlineStr">
        <is>
          <t>“Does the Authorised Person hold any clients Crypto-Assets with third party CASP Custodians?” (CASP_PR_918) is “Yes”</t>
        </is>
      </c>
      <c r="I929" s="40" t="inlineStr">
        <is>
          <t>Conditional</t>
        </is>
      </c>
      <c r="J929" s="40" t="inlineStr">
        <is>
          <t>array</t>
        </is>
      </c>
      <c r="K929" s="40" t="inlineStr">
        <is>
          <t>string</t>
        </is>
      </c>
      <c r="L929" s="40" t="inlineStr">
        <is>
          <t>enum-list</t>
        </is>
      </c>
      <c r="M929"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929" s="40" t="inlineStr">
        <is>
          <t>Country</t>
        </is>
      </c>
      <c r="O929" s="40" t="inlineStr"/>
      <c r="P929" s="40" t="inlineStr"/>
      <c r="Q929" s="40" t="inlineStr">
        <is>
          <t>1</t>
        </is>
      </c>
      <c r="R929" s="40" t="inlineStr">
        <is>
          <t>20</t>
        </is>
      </c>
      <c r="S929" s="40" t="inlineStr"/>
      <c r="T929" s="40" t="inlineStr"/>
      <c r="U929" s="40" t="b">
        <v>0</v>
      </c>
    </row>
    <row r="930">
      <c r="A930" s="38" t="inlineStr">
        <is>
          <t>CASP_PR_927_v1</t>
        </is>
      </c>
      <c r="B930" s="39" t="inlineStr">
        <is>
          <t>Details of Third Parties with which clients' Crypto-Assets are held - Value of Crypto-Assets held with Third Party Custodian</t>
        </is>
      </c>
      <c r="C930" s="39" t="inlineStr">
        <is>
          <t>Enter Details of Third Parties with which clients' Crypto-Assets are held - Value of Crypto-Assets held with Third Party Custodian</t>
        </is>
      </c>
      <c r="D930" s="39" t="inlineStr">
        <is>
          <t>Custody</t>
        </is>
      </c>
      <c r="E930" s="39" t="inlineStr">
        <is>
          <t>Prudential</t>
        </is>
      </c>
      <c r="F930" s="39" t="b">
        <v>0</v>
      </c>
      <c r="G930" s="39" t="inlineStr">
        <is>
          <t>CASP_PR_918 = "Yes"</t>
        </is>
      </c>
      <c r="H930" s="39" t="inlineStr">
        <is>
          <t>“Does the Authorised Person hold any clients Crypto-Assets with third party CASP Custodians?” (CASP_PR_918) is “Yes”</t>
        </is>
      </c>
      <c r="I930" s="39" t="inlineStr">
        <is>
          <t>Conditional</t>
        </is>
      </c>
      <c r="J930" s="39" t="inlineStr">
        <is>
          <t>array</t>
        </is>
      </c>
      <c r="K930" s="39" t="inlineStr">
        <is>
          <t>number</t>
        </is>
      </c>
      <c r="L930" s="39" t="inlineStr">
        <is>
          <t>currency</t>
        </is>
      </c>
      <c r="M930" s="39" t="inlineStr"/>
      <c r="N930" s="39" t="inlineStr">
        <is>
          <t>1201.774193548387</t>
        </is>
      </c>
      <c r="O930" s="39" t="inlineStr">
        <is>
          <t>0</t>
        </is>
      </c>
      <c r="P930" s="39" t="inlineStr"/>
      <c r="Q930" s="39" t="inlineStr">
        <is>
          <t>1</t>
        </is>
      </c>
      <c r="R930" s="39" t="inlineStr">
        <is>
          <t>20</t>
        </is>
      </c>
      <c r="S930" s="39" t="inlineStr"/>
      <c r="T930" s="39" t="inlineStr"/>
      <c r="U930" s="39" t="inlineStr"/>
    </row>
    <row r="931">
      <c r="A931" s="26" t="inlineStr">
        <is>
          <t>CASP_PR_928_v1</t>
        </is>
      </c>
      <c r="B931" s="40" t="inlineStr">
        <is>
          <t>Number of individuals that have access to private keys/partial keys</t>
        </is>
      </c>
      <c r="C931" s="40" t="inlineStr">
        <is>
          <t>Indicate the Number of individuals that have access to private keys/partial keys</t>
        </is>
      </c>
      <c r="D931" s="40" t="inlineStr">
        <is>
          <t>Custody</t>
        </is>
      </c>
      <c r="E931" s="40" t="inlineStr">
        <is>
          <t>Prudential</t>
        </is>
      </c>
      <c r="F931" s="40" t="b">
        <v>0</v>
      </c>
      <c r="G931" s="40" t="inlineStr">
        <is>
          <t>CASP_PR_896 = "Yes"</t>
        </is>
      </c>
      <c r="H931" s="40" t="inlineStr">
        <is>
          <t>“Custody Services” (CASP_PR_896) is “Yes”</t>
        </is>
      </c>
      <c r="I931" s="40" t="inlineStr">
        <is>
          <t>Conditional</t>
        </is>
      </c>
      <c r="J931" s="40" t="inlineStr">
        <is>
          <t>integer</t>
        </is>
      </c>
      <c r="K931" s="40" t="inlineStr"/>
      <c r="L931" s="40" t="inlineStr"/>
      <c r="M931" s="40" t="inlineStr"/>
      <c r="N931" s="40" t="inlineStr">
        <is>
          <t>5</t>
        </is>
      </c>
      <c r="O931" s="40" t="inlineStr">
        <is>
          <t>0</t>
        </is>
      </c>
      <c r="P931" s="40" t="inlineStr"/>
      <c r="Q931" s="40" t="inlineStr"/>
      <c r="R931" s="40" t="inlineStr"/>
      <c r="S931" s="40" t="inlineStr"/>
      <c r="T931" s="40" t="inlineStr"/>
      <c r="U931" s="40" t="inlineStr"/>
    </row>
    <row r="932">
      <c r="A932" s="38" t="inlineStr">
        <is>
          <t>CASP_PR_929_v1</t>
        </is>
      </c>
      <c r="B932" s="39" t="inlineStr">
        <is>
          <t>Number of individuals required to carry out a wallet withdrawal</t>
        </is>
      </c>
      <c r="C932" s="39" t="inlineStr">
        <is>
          <t>Indicate the Number of individuals required to carry out a wallet withdrawal</t>
        </is>
      </c>
      <c r="D932" s="39" t="inlineStr">
        <is>
          <t>Custody</t>
        </is>
      </c>
      <c r="E932" s="39" t="inlineStr">
        <is>
          <t>Prudential</t>
        </is>
      </c>
      <c r="F932" s="39" t="b">
        <v>0</v>
      </c>
      <c r="G932" s="39" t="inlineStr">
        <is>
          <t>CASP_PR_896 = "Yes"</t>
        </is>
      </c>
      <c r="H932" s="39" t="inlineStr">
        <is>
          <t>“Custody Services” (CASP_PR_896) is “Yes”</t>
        </is>
      </c>
      <c r="I932" s="39" t="inlineStr">
        <is>
          <t>Conditional</t>
        </is>
      </c>
      <c r="J932" s="39" t="inlineStr">
        <is>
          <t>integer</t>
        </is>
      </c>
      <c r="K932" s="39" t="inlineStr"/>
      <c r="L932" s="39" t="inlineStr"/>
      <c r="M932" s="39" t="inlineStr"/>
      <c r="N932" s="39" t="inlineStr">
        <is>
          <t>3</t>
        </is>
      </c>
      <c r="O932" s="39" t="inlineStr">
        <is>
          <t>0</t>
        </is>
      </c>
      <c r="P932" s="39" t="inlineStr"/>
      <c r="Q932" s="39" t="inlineStr"/>
      <c r="R932" s="39" t="inlineStr"/>
      <c r="S932" s="39" t="inlineStr"/>
      <c r="T932" s="39" t="inlineStr"/>
      <c r="U932" s="39" t="inlineStr"/>
    </row>
    <row r="933">
      <c r="A933" s="26" t="inlineStr">
        <is>
          <t>CASP_PR_930_v1</t>
        </is>
      </c>
      <c r="B933" s="40" t="inlineStr">
        <is>
          <t>Are the private keys located in different geougraphical regions?</t>
        </is>
      </c>
      <c r="C933" s="40" t="inlineStr">
        <is>
          <t>Indicate Yes/No to answer "Are the private keys located in different geougraphical regions? "</t>
        </is>
      </c>
      <c r="D933" s="40" t="inlineStr">
        <is>
          <t>Custody</t>
        </is>
      </c>
      <c r="E933" s="40" t="inlineStr">
        <is>
          <t>Prudential</t>
        </is>
      </c>
      <c r="F933" s="40" t="b">
        <v>0</v>
      </c>
      <c r="G933" s="40" t="inlineStr">
        <is>
          <t>CASP_PR_896 = "Yes"</t>
        </is>
      </c>
      <c r="H933" s="40" t="inlineStr">
        <is>
          <t>“Custody Services” (CASP_PR_896) is “Yes”</t>
        </is>
      </c>
      <c r="I933" s="40" t="inlineStr">
        <is>
          <t>Conditional</t>
        </is>
      </c>
      <c r="J933" s="40" t="inlineStr">
        <is>
          <t>string</t>
        </is>
      </c>
      <c r="K933" s="40" t="inlineStr"/>
      <c r="L933" s="40" t="inlineStr">
        <is>
          <t>enum-list</t>
        </is>
      </c>
      <c r="M933" s="40" t="inlineStr">
        <is>
          <t>Yes | No</t>
        </is>
      </c>
      <c r="N933" s="40" t="inlineStr">
        <is>
          <t>Yes</t>
        </is>
      </c>
      <c r="O933" s="40" t="inlineStr"/>
      <c r="P933" s="40" t="inlineStr"/>
      <c r="Q933" s="40" t="inlineStr"/>
      <c r="R933" s="40" t="inlineStr"/>
      <c r="S933" s="40" t="inlineStr"/>
      <c r="T933" s="40" t="inlineStr"/>
      <c r="U933" s="40" t="inlineStr"/>
    </row>
    <row r="934">
      <c r="A934" s="38" t="inlineStr">
        <is>
          <t>CASP_PR_931_v1</t>
        </is>
      </c>
      <c r="B934" s="39" t="inlineStr">
        <is>
          <t>Wallet Details for Top 5 Crypto-Assets held under custody - Name of Crypto-Asset</t>
        </is>
      </c>
      <c r="C934" s="39" t="inlineStr">
        <is>
          <t>Enter Wallet Details for Top 5 Crypto-Assets held under custody - Name of Crypto-Asset</t>
        </is>
      </c>
      <c r="D934" s="39" t="inlineStr">
        <is>
          <t>Custody</t>
        </is>
      </c>
      <c r="E934" s="39" t="inlineStr">
        <is>
          <t>Prudential</t>
        </is>
      </c>
      <c r="F934" s="39" t="b">
        <v>0</v>
      </c>
      <c r="G934" s="39" t="inlineStr">
        <is>
          <t>CASP_PR_896 = "Yes"</t>
        </is>
      </c>
      <c r="H934" s="39" t="inlineStr">
        <is>
          <t>“Custody Services” (CASP_PR_896) is “Yes”</t>
        </is>
      </c>
      <c r="I934" s="39" t="inlineStr">
        <is>
          <t>Conditional</t>
        </is>
      </c>
      <c r="J934" s="39" t="inlineStr">
        <is>
          <t>array</t>
        </is>
      </c>
      <c r="K934" s="39" t="inlineStr">
        <is>
          <t>string</t>
        </is>
      </c>
      <c r="L934" s="39" t="inlineStr">
        <is>
          <t>enum-list</t>
        </is>
      </c>
      <c r="M934" s="39" t="inlineStr">
        <is>
          <t>Bitcoin | Ethereum | Ripple | USD Denominated Stablecoin | EUR Denominated Stablecoin | Polkadot | Cardano | Binance Coin (BNB) | Solana | Litecoin | Tron | Dogecoin | Stellar | Bitcoin Cash | Dash | CRO | USDC | SHIB | XRP | N/A | Other</t>
        </is>
      </c>
      <c r="N934" s="39" t="inlineStr">
        <is>
          <t>Bitcoin</t>
        </is>
      </c>
      <c r="O934" s="39" t="inlineStr"/>
      <c r="P934" s="39" t="inlineStr"/>
      <c r="Q934" s="39" t="inlineStr">
        <is>
          <t>1</t>
        </is>
      </c>
      <c r="R934" s="39" t="inlineStr">
        <is>
          <t>5</t>
        </is>
      </c>
      <c r="S934" s="39" t="inlineStr"/>
      <c r="T934" s="39" t="inlineStr"/>
      <c r="U934" s="39" t="b">
        <v>0</v>
      </c>
    </row>
    <row r="935">
      <c r="A935" s="26" t="inlineStr">
        <is>
          <t>CASP_PR_932_v1</t>
        </is>
      </c>
      <c r="B935" s="40" t="inlineStr">
        <is>
          <t>Wallet Details for Top 5 Crypto-Assets held under custody - Name if USD/EUR Denominated Stablecoin or Other</t>
        </is>
      </c>
      <c r="C935" s="40" t="inlineStr">
        <is>
          <t>Enter Wallet Details for Top 5 Crypto-Assets held under custody - Name if USD/EUR Denominated Stablecoin or Other</t>
        </is>
      </c>
      <c r="D935" s="40" t="inlineStr">
        <is>
          <t>Custody</t>
        </is>
      </c>
      <c r="E935" s="40" t="inlineStr">
        <is>
          <t>Prudential</t>
        </is>
      </c>
      <c r="F935" s="40" t="b">
        <v>0</v>
      </c>
      <c r="G935" s="40" t="inlineStr">
        <is>
          <t>OR(CASP_PR_931 = "USD Denominated Stablecoin",CASP_PR_931 = "EUR Denominated Stablecoin",CASP_PR_931 = "Other")</t>
        </is>
      </c>
      <c r="H935" s="40" t="inlineStr">
        <is>
          <t>At least one of these conditions must be met: “Wallet Details for Top 5 Crypto-Assets held under custody - Name of Crypto-Asset” (CASP_PR_931) is “USD Denominated Stablecoin”; or “Wallet Details for Top 5 Crypto-Assets held under custody - Name of Crypto-Asset” (CASP_PR_931) is “EUR Denominated Stablecoin”; or “Wallet Details for Top 5 Crypto-Assets held under custody - Name of Crypto-Asset” (CASP_PR_931) is “Other”</t>
        </is>
      </c>
      <c r="I935" s="40" t="inlineStr">
        <is>
          <t>Conditional</t>
        </is>
      </c>
      <c r="J935" s="40" t="inlineStr">
        <is>
          <t>array</t>
        </is>
      </c>
      <c r="K935" s="40" t="inlineStr">
        <is>
          <t>string</t>
        </is>
      </c>
      <c r="L935" s="40" t="inlineStr"/>
      <c r="M935" s="40" t="inlineStr"/>
      <c r="N935" s="40" t="inlineStr">
        <is>
          <t>Name</t>
        </is>
      </c>
      <c r="O935" s="40" t="inlineStr"/>
      <c r="P935" s="40" t="inlineStr"/>
      <c r="Q935" s="40" t="inlineStr">
        <is>
          <t>1</t>
        </is>
      </c>
      <c r="R935" s="40" t="inlineStr">
        <is>
          <t>5</t>
        </is>
      </c>
      <c r="S935" s="40" t="inlineStr"/>
      <c r="T935" s="40" t="inlineStr"/>
      <c r="U935" s="40" t="inlineStr"/>
    </row>
    <row r="936">
      <c r="A936" s="38" t="inlineStr">
        <is>
          <t>CASP_PR_933_v1</t>
        </is>
      </c>
      <c r="B936" s="39" t="inlineStr">
        <is>
          <t>Wallet Details for Top 5 Crypto-Assets held under custody - Hot (%)</t>
        </is>
      </c>
      <c r="C936" s="39" t="inlineStr">
        <is>
          <t>Enter Wallet Details for Top 5 Crypto-Assets held under custody - Hot (%). Enter the figure in %, i.e. 10% to be entered as 10</t>
        </is>
      </c>
      <c r="D936" s="39" t="inlineStr">
        <is>
          <t>Custody</t>
        </is>
      </c>
      <c r="E936" s="39" t="inlineStr">
        <is>
          <t>Prudential</t>
        </is>
      </c>
      <c r="F936" s="39" t="b">
        <v>0</v>
      </c>
      <c r="G936" s="39" t="inlineStr">
        <is>
          <t>CASP_PR_931 &lt;&gt; "N/A"</t>
        </is>
      </c>
      <c r="H936" s="39" t="inlineStr">
        <is>
          <t>“Wallet Details for Top 5 Crypto-Assets held under custody - Name of Crypto-Asset” (CASP_PR_931) is not “N/A”</t>
        </is>
      </c>
      <c r="I936" s="39" t="inlineStr">
        <is>
          <t>Conditional</t>
        </is>
      </c>
      <c r="J936" s="39" t="inlineStr">
        <is>
          <t>array</t>
        </is>
      </c>
      <c r="K936" s="39" t="inlineStr">
        <is>
          <t>number</t>
        </is>
      </c>
      <c r="L936" s="39" t="inlineStr">
        <is>
          <t>percentage</t>
        </is>
      </c>
      <c r="M936" s="39" t="inlineStr"/>
      <c r="N936" s="39" t="inlineStr">
        <is>
          <t>50</t>
        </is>
      </c>
      <c r="O936" s="39" t="inlineStr">
        <is>
          <t>0</t>
        </is>
      </c>
      <c r="P936" s="39" t="inlineStr"/>
      <c r="Q936" s="39" t="inlineStr">
        <is>
          <t>1</t>
        </is>
      </c>
      <c r="R936" s="39" t="inlineStr">
        <is>
          <t>5</t>
        </is>
      </c>
      <c r="S936" s="39" t="inlineStr"/>
      <c r="T936" s="39" t="inlineStr"/>
      <c r="U936" s="39" t="inlineStr"/>
    </row>
    <row r="937">
      <c r="A937" s="26" t="inlineStr">
        <is>
          <t>CASP_PR_934_v1</t>
        </is>
      </c>
      <c r="B937" s="40" t="inlineStr">
        <is>
          <t>Wallet Details for Top 5 Crypto-Assets held under custody - Warm (%)</t>
        </is>
      </c>
      <c r="C937" s="40" t="inlineStr">
        <is>
          <t>Enter Wallet Details for Top 5 Crypto-Assets held under custody - Warm (%). Enter the figure in %, i.e. 10% to be entered as 10</t>
        </is>
      </c>
      <c r="D937" s="40" t="inlineStr">
        <is>
          <t>Custody</t>
        </is>
      </c>
      <c r="E937" s="40" t="inlineStr">
        <is>
          <t>Prudential</t>
        </is>
      </c>
      <c r="F937" s="40" t="b">
        <v>0</v>
      </c>
      <c r="G937" s="40" t="inlineStr">
        <is>
          <t>CASP_PR_931 &lt;&gt; "N/A"</t>
        </is>
      </c>
      <c r="H937" s="40" t="inlineStr">
        <is>
          <t>“Wallet Details for Top 5 Crypto-Assets held under custody - Name of Crypto-Asset” (CASP_PR_931) is not “N/A”</t>
        </is>
      </c>
      <c r="I937" s="40" t="inlineStr">
        <is>
          <t>Conditional</t>
        </is>
      </c>
      <c r="J937" s="40" t="inlineStr">
        <is>
          <t>array</t>
        </is>
      </c>
      <c r="K937" s="40" t="inlineStr">
        <is>
          <t>number</t>
        </is>
      </c>
      <c r="L937" s="40" t="inlineStr">
        <is>
          <t>percentage</t>
        </is>
      </c>
      <c r="M937" s="40" t="inlineStr"/>
      <c r="N937" s="40" t="inlineStr">
        <is>
          <t>25</t>
        </is>
      </c>
      <c r="O937" s="40" t="inlineStr">
        <is>
          <t>0</t>
        </is>
      </c>
      <c r="P937" s="40" t="inlineStr"/>
      <c r="Q937" s="40" t="inlineStr">
        <is>
          <t>1</t>
        </is>
      </c>
      <c r="R937" s="40" t="inlineStr">
        <is>
          <t>5</t>
        </is>
      </c>
      <c r="S937" s="40" t="inlineStr"/>
      <c r="T937" s="40" t="inlineStr"/>
      <c r="U937" s="40" t="inlineStr"/>
    </row>
    <row r="938">
      <c r="A938" s="38" t="inlineStr">
        <is>
          <t>CASP_PR_935_v1</t>
        </is>
      </c>
      <c r="B938" s="39" t="inlineStr">
        <is>
          <t>Wallet Details for Top 5 Crypto-Assets held under custody - Cold (%)</t>
        </is>
      </c>
      <c r="C938" s="39" t="inlineStr">
        <is>
          <t>Enter Wallet Details for Top 5 Crypto-Assets held under custody - Cold (%). Enter the figure in %, i.e. 10% to be entered as 10</t>
        </is>
      </c>
      <c r="D938" s="39" t="inlineStr">
        <is>
          <t>Custody</t>
        </is>
      </c>
      <c r="E938" s="39" t="inlineStr">
        <is>
          <t>Prudential</t>
        </is>
      </c>
      <c r="F938" s="39" t="b">
        <v>0</v>
      </c>
      <c r="G938" s="39" t="inlineStr">
        <is>
          <t>CASP_PR_931 &lt;&gt; "N/A"</t>
        </is>
      </c>
      <c r="H938" s="39" t="inlineStr">
        <is>
          <t>“Wallet Details for Top 5 Crypto-Assets held under custody - Name of Crypto-Asset” (CASP_PR_931) is not “N/A”</t>
        </is>
      </c>
      <c r="I938" s="39" t="inlineStr">
        <is>
          <t>Conditional</t>
        </is>
      </c>
      <c r="J938" s="39" t="inlineStr">
        <is>
          <t>array</t>
        </is>
      </c>
      <c r="K938" s="39" t="inlineStr">
        <is>
          <t>number</t>
        </is>
      </c>
      <c r="L938" s="39" t="inlineStr">
        <is>
          <t>percentage</t>
        </is>
      </c>
      <c r="M938" s="39" t="inlineStr"/>
      <c r="N938" s="39" t="inlineStr">
        <is>
          <t>25</t>
        </is>
      </c>
      <c r="O938" s="39" t="inlineStr">
        <is>
          <t>0</t>
        </is>
      </c>
      <c r="P938" s="39" t="inlineStr"/>
      <c r="Q938" s="39" t="inlineStr">
        <is>
          <t>1</t>
        </is>
      </c>
      <c r="R938" s="39" t="inlineStr">
        <is>
          <t>5</t>
        </is>
      </c>
      <c r="S938" s="39" t="inlineStr"/>
      <c r="T938" s="39" t="inlineStr"/>
      <c r="U938" s="39" t="inlineStr"/>
    </row>
    <row r="939">
      <c r="A939" s="26" t="inlineStr">
        <is>
          <t>CASP_PR_936_v1</t>
        </is>
      </c>
      <c r="B939" s="40" t="inlineStr">
        <is>
          <t>Are there any unresolved differences to be reconciled?</t>
        </is>
      </c>
      <c r="C939" s="40" t="inlineStr">
        <is>
          <t>Indicate Yes/No to answer "Are there any unresolved differences to be reconciled?"</t>
        </is>
      </c>
      <c r="D939" s="40" t="inlineStr">
        <is>
          <t>Custody</t>
        </is>
      </c>
      <c r="E939" s="40" t="inlineStr">
        <is>
          <t>Prudential</t>
        </is>
      </c>
      <c r="F939" s="40" t="b">
        <v>0</v>
      </c>
      <c r="G939" s="40" t="inlineStr">
        <is>
          <t>CASP_PR_896 = "Yes"</t>
        </is>
      </c>
      <c r="H939" s="40" t="inlineStr">
        <is>
          <t>“Custody Services” (CASP_PR_896) is “Yes”</t>
        </is>
      </c>
      <c r="I939" s="40" t="inlineStr">
        <is>
          <t>Conditional</t>
        </is>
      </c>
      <c r="J939" s="40" t="inlineStr">
        <is>
          <t>string</t>
        </is>
      </c>
      <c r="K939" s="40" t="inlineStr"/>
      <c r="L939" s="40" t="inlineStr">
        <is>
          <t>enum-list</t>
        </is>
      </c>
      <c r="M939" s="40" t="inlineStr">
        <is>
          <t>Yes | No</t>
        </is>
      </c>
      <c r="N939" s="40" t="inlineStr">
        <is>
          <t>Yes</t>
        </is>
      </c>
      <c r="O939" s="40" t="inlineStr"/>
      <c r="P939" s="40" t="inlineStr"/>
      <c r="Q939" s="40" t="inlineStr"/>
      <c r="R939" s="40" t="inlineStr"/>
      <c r="S939" s="40" t="inlineStr"/>
      <c r="T939" s="40" t="inlineStr"/>
      <c r="U939" s="40" t="inlineStr"/>
    </row>
    <row r="940">
      <c r="A940" s="38" t="inlineStr">
        <is>
          <t>CASP_PR_937_v1</t>
        </is>
      </c>
      <c r="B940" s="39" t="inlineStr">
        <is>
          <t>What is the total amount of unresolved differences attributable to client crypto-assets?</t>
        </is>
      </c>
      <c r="C940" s="39" t="inlineStr">
        <is>
          <t>What is the total amount of unresolved differences attributable to client crypto-assets?</t>
        </is>
      </c>
      <c r="D940" s="39" t="inlineStr">
        <is>
          <t>Custody</t>
        </is>
      </c>
      <c r="E940" s="39" t="inlineStr">
        <is>
          <t>Prudential</t>
        </is>
      </c>
      <c r="F940" s="39" t="b">
        <v>0</v>
      </c>
      <c r="G940" s="39" t="inlineStr">
        <is>
          <t>CASP_PR_936 = "Yes"</t>
        </is>
      </c>
      <c r="H940" s="39" t="inlineStr">
        <is>
          <t>“Are there any unresolved differences to be reconciled?” (CASP_PR_936) is “Yes”</t>
        </is>
      </c>
      <c r="I940" s="39" t="inlineStr">
        <is>
          <t>Conditional</t>
        </is>
      </c>
      <c r="J940" s="39" t="inlineStr">
        <is>
          <t>number</t>
        </is>
      </c>
      <c r="K940" s="39" t="inlineStr"/>
      <c r="L940" s="39" t="inlineStr">
        <is>
          <t>currency</t>
        </is>
      </c>
      <c r="M940" s="39" t="inlineStr"/>
      <c r="N940" s="39" t="inlineStr">
        <is>
          <t>8975.322580645161</t>
        </is>
      </c>
      <c r="O940" s="39" t="inlineStr">
        <is>
          <t>0</t>
        </is>
      </c>
      <c r="P940" s="39" t="inlineStr"/>
      <c r="Q940" s="39" t="inlineStr"/>
      <c r="R940" s="39" t="inlineStr"/>
      <c r="S940" s="39" t="inlineStr"/>
      <c r="T940" s="39" t="inlineStr"/>
      <c r="U940" s="39" t="inlineStr"/>
    </row>
    <row r="941">
      <c r="A941" s="26" t="inlineStr">
        <is>
          <t>CASP_PR_938_v1</t>
        </is>
      </c>
      <c r="B941" s="40" t="inlineStr">
        <is>
          <t>Kindly indicate the frequency of reconciliations</t>
        </is>
      </c>
      <c r="C941" s="40" t="inlineStr">
        <is>
          <t>Kindly indicate the frequency of reconciliations</t>
        </is>
      </c>
      <c r="D941" s="40" t="inlineStr">
        <is>
          <t>Custody</t>
        </is>
      </c>
      <c r="E941" s="40" t="inlineStr">
        <is>
          <t>Prudential</t>
        </is>
      </c>
      <c r="F941" s="40" t="b">
        <v>0</v>
      </c>
      <c r="G941" s="40" t="inlineStr">
        <is>
          <t>CASP_PR_896 = "Yes"</t>
        </is>
      </c>
      <c r="H941" s="40" t="inlineStr">
        <is>
          <t>“Custody Services” (CASP_PR_896) is “Yes”</t>
        </is>
      </c>
      <c r="I941" s="40" t="inlineStr">
        <is>
          <t>Conditional</t>
        </is>
      </c>
      <c r="J941" s="40" t="inlineStr">
        <is>
          <t>string</t>
        </is>
      </c>
      <c r="K941" s="40" t="inlineStr"/>
      <c r="L941" s="40" t="inlineStr">
        <is>
          <t>enum-list</t>
        </is>
      </c>
      <c r="M941" s="40" t="inlineStr">
        <is>
          <t>Monthly | Weekly | Daily | Yearly | Bi-Monthly | Bi-Yearly</t>
        </is>
      </c>
      <c r="N941" s="40" t="inlineStr">
        <is>
          <t>Monthly</t>
        </is>
      </c>
      <c r="O941" s="40" t="inlineStr"/>
      <c r="P941" s="40" t="inlineStr"/>
      <c r="Q941" s="40" t="inlineStr"/>
      <c r="R941" s="40" t="inlineStr"/>
      <c r="S941" s="40" t="inlineStr"/>
      <c r="T941" s="40" t="inlineStr"/>
      <c r="U941" s="40" t="inlineStr"/>
    </row>
    <row r="942">
      <c r="A942" s="38" t="inlineStr">
        <is>
          <t>CASP_PR_939_v1</t>
        </is>
      </c>
      <c r="B942" s="39" t="inlineStr">
        <is>
          <t>Kindly provide a brief description of the reconciliation process</t>
        </is>
      </c>
      <c r="C942" s="39" t="inlineStr">
        <is>
          <t>Kindly provide a brief description of the reconciliation process</t>
        </is>
      </c>
      <c r="D942" s="39" t="inlineStr">
        <is>
          <t>Custody</t>
        </is>
      </c>
      <c r="E942" s="39" t="inlineStr">
        <is>
          <t>Prudential</t>
        </is>
      </c>
      <c r="F942" s="39" t="b">
        <v>0</v>
      </c>
      <c r="G942" s="39" t="inlineStr">
        <is>
          <t>CASP_PR_896 = "Yes"</t>
        </is>
      </c>
      <c r="H942" s="39" t="inlineStr">
        <is>
          <t>“Custody Services” (CASP_PR_896) is “Yes”</t>
        </is>
      </c>
      <c r="I942" s="39" t="inlineStr">
        <is>
          <t>Conditional</t>
        </is>
      </c>
      <c r="J942" s="39" t="inlineStr">
        <is>
          <t>string</t>
        </is>
      </c>
      <c r="K942" s="39" t="inlineStr"/>
      <c r="L942" s="39" t="inlineStr"/>
      <c r="M942" s="39" t="inlineStr"/>
      <c r="N942" s="39" t="inlineStr">
        <is>
          <t>Example</t>
        </is>
      </c>
      <c r="O942" s="39" t="inlineStr"/>
      <c r="P942" s="39" t="inlineStr"/>
      <c r="Q942" s="39" t="inlineStr"/>
      <c r="R942" s="39" t="inlineStr"/>
      <c r="S942" s="39" t="inlineStr"/>
      <c r="T942" s="39" t="inlineStr"/>
      <c r="U942" s="39" t="inlineStr"/>
    </row>
    <row r="943">
      <c r="A943" s="26" t="inlineStr">
        <is>
          <t>CASP_PR_940_v1</t>
        </is>
      </c>
      <c r="B943" s="40" t="inlineStr">
        <is>
          <t>Number of Active Clients placing orders during the reporting period</t>
        </is>
      </c>
      <c r="C943" s="40" t="inlineStr">
        <is>
          <t>Enter Number of Active Clients placing orders during the reporting period in Malta</t>
        </is>
      </c>
      <c r="D943" s="40" t="inlineStr">
        <is>
          <t>Operation of a Trading Platform</t>
        </is>
      </c>
      <c r="E943" s="40" t="inlineStr">
        <is>
          <t>Prudential</t>
        </is>
      </c>
      <c r="F943" s="40" t="b">
        <v>0</v>
      </c>
      <c r="G943" s="40" t="inlineStr">
        <is>
          <t>CASP_PR_897 = "Yes"</t>
        </is>
      </c>
      <c r="H943" s="40" t="inlineStr">
        <is>
          <t>“Operation of a Trading Platform” (CASP_PR_897) is “Yes”</t>
        </is>
      </c>
      <c r="I943" s="40" t="inlineStr">
        <is>
          <t>Conditional</t>
        </is>
      </c>
      <c r="J943" s="40" t="inlineStr">
        <is>
          <t>array</t>
        </is>
      </c>
      <c r="K943" s="40" t="inlineStr">
        <is>
          <t>integer</t>
        </is>
      </c>
      <c r="L943" s="40" t="inlineStr"/>
      <c r="M943" s="40" t="inlineStr"/>
      <c r="N943" s="40" t="inlineStr">
        <is>
          <t>1739.7096774193549</t>
        </is>
      </c>
      <c r="O943" s="40" t="inlineStr">
        <is>
          <t>0</t>
        </is>
      </c>
      <c r="P943" s="40" t="inlineStr"/>
      <c r="Q943" s="40" t="inlineStr">
        <is>
          <t>1</t>
        </is>
      </c>
      <c r="R943" s="40" t="inlineStr">
        <is>
          <t>1</t>
        </is>
      </c>
      <c r="S943" s="40" t="inlineStr"/>
      <c r="T943" s="40" t="inlineStr"/>
      <c r="U943" s="40" t="inlineStr"/>
    </row>
    <row r="944">
      <c r="A944" s="38" t="inlineStr">
        <is>
          <t>CASP_PR_941_v1</t>
        </is>
      </c>
      <c r="B944" s="39" t="inlineStr">
        <is>
          <t>Number of Active Clients placing orders during the reporting period</t>
        </is>
      </c>
      <c r="C944" s="39" t="inlineStr">
        <is>
          <t>Enter Number of Active Clients placing orders during the reporting period in EU/EEA</t>
        </is>
      </c>
      <c r="D944" s="39" t="inlineStr">
        <is>
          <t>Operation of a Trading Platform</t>
        </is>
      </c>
      <c r="E944" s="39" t="inlineStr">
        <is>
          <t>Prudential</t>
        </is>
      </c>
      <c r="F944" s="39" t="b">
        <v>0</v>
      </c>
      <c r="G944" s="39" t="inlineStr">
        <is>
          <t>CASP_PR_897 = "Yes"</t>
        </is>
      </c>
      <c r="H944" s="39" t="inlineStr">
        <is>
          <t>“Operation of a Trading Platform” (CASP_PR_897) is “Yes”</t>
        </is>
      </c>
      <c r="I944" s="39" t="inlineStr">
        <is>
          <t>Conditional</t>
        </is>
      </c>
      <c r="J944" s="39" t="inlineStr">
        <is>
          <t>array</t>
        </is>
      </c>
      <c r="K944" s="39" t="inlineStr">
        <is>
          <t>integer</t>
        </is>
      </c>
      <c r="L944" s="39" t="inlineStr"/>
      <c r="M944" s="39" t="inlineStr"/>
      <c r="N944" s="39" t="inlineStr">
        <is>
          <t>7450.032258064516</t>
        </is>
      </c>
      <c r="O944" s="39" t="inlineStr">
        <is>
          <t>0</t>
        </is>
      </c>
      <c r="P944" s="39" t="inlineStr"/>
      <c r="Q944" s="39" t="inlineStr">
        <is>
          <t>1</t>
        </is>
      </c>
      <c r="R944" s="39" t="inlineStr">
        <is>
          <t>1</t>
        </is>
      </c>
      <c r="S944" s="39" t="inlineStr"/>
      <c r="T944" s="39" t="inlineStr"/>
      <c r="U944" s="39" t="inlineStr"/>
    </row>
    <row r="945">
      <c r="A945" s="26" t="inlineStr">
        <is>
          <t>CASP_PR_942_v1</t>
        </is>
      </c>
      <c r="B945" s="40" t="inlineStr">
        <is>
          <t>Number of Active Clients placing orders during the reporting period</t>
        </is>
      </c>
      <c r="C945" s="40" t="inlineStr">
        <is>
          <t>Enter Number of Active Clients placing orders during the reporting period in RoW</t>
        </is>
      </c>
      <c r="D945" s="40" t="inlineStr">
        <is>
          <t>Operation of a Trading Platform</t>
        </is>
      </c>
      <c r="E945" s="40" t="inlineStr">
        <is>
          <t>Prudential</t>
        </is>
      </c>
      <c r="F945" s="40" t="b">
        <v>0</v>
      </c>
      <c r="G945" s="40" t="inlineStr">
        <is>
          <t>CASP_PR_897 = "Yes"</t>
        </is>
      </c>
      <c r="H945" s="40" t="inlineStr">
        <is>
          <t>“Operation of a Trading Platform” (CASP_PR_897) is “Yes”</t>
        </is>
      </c>
      <c r="I945" s="40" t="inlineStr">
        <is>
          <t>Conditional</t>
        </is>
      </c>
      <c r="J945" s="40" t="inlineStr">
        <is>
          <t>array</t>
        </is>
      </c>
      <c r="K945" s="40" t="inlineStr">
        <is>
          <t>integer</t>
        </is>
      </c>
      <c r="L945" s="40" t="inlineStr"/>
      <c r="M945" s="40" t="inlineStr"/>
      <c r="N945" s="40" t="inlineStr">
        <is>
          <t>4939.354838709677</t>
        </is>
      </c>
      <c r="O945" s="40" t="inlineStr">
        <is>
          <t>0</t>
        </is>
      </c>
      <c r="P945" s="40" t="inlineStr"/>
      <c r="Q945" s="40" t="inlineStr">
        <is>
          <t>1</t>
        </is>
      </c>
      <c r="R945" s="40" t="inlineStr">
        <is>
          <t>1</t>
        </is>
      </c>
      <c r="S945" s="40" t="inlineStr"/>
      <c r="T945" s="40" t="inlineStr"/>
      <c r="U945" s="40" t="inlineStr"/>
    </row>
    <row r="946">
      <c r="A946" s="38" t="inlineStr">
        <is>
          <t>CASP_PR_943_v1</t>
        </is>
      </c>
      <c r="B946" s="39" t="inlineStr">
        <is>
          <t>Total orders placed during the reporting period</t>
        </is>
      </c>
      <c r="C946" s="39" t="inlineStr">
        <is>
          <t>Enter Total orders placed during the reporting period in Malta</t>
        </is>
      </c>
      <c r="D946" s="39" t="inlineStr">
        <is>
          <t>Operation of a Trading Platform</t>
        </is>
      </c>
      <c r="E946" s="39" t="inlineStr">
        <is>
          <t>Prudential</t>
        </is>
      </c>
      <c r="F946" s="39" t="b">
        <v>0</v>
      </c>
      <c r="G946" s="39" t="inlineStr">
        <is>
          <t>CASP_PR_897 = "Yes"</t>
        </is>
      </c>
      <c r="H946" s="39" t="inlineStr">
        <is>
          <t>“Operation of a Trading Platform” (CASP_PR_897) is “Yes”</t>
        </is>
      </c>
      <c r="I946" s="39" t="inlineStr">
        <is>
          <t>Conditional</t>
        </is>
      </c>
      <c r="J946" s="39" t="inlineStr">
        <is>
          <t>array</t>
        </is>
      </c>
      <c r="K946" s="39" t="inlineStr">
        <is>
          <t>integer</t>
        </is>
      </c>
      <c r="L946" s="39" t="inlineStr"/>
      <c r="M946" s="39" t="inlineStr"/>
      <c r="N946" s="39" t="inlineStr">
        <is>
          <t>3326.6774193548385</t>
        </is>
      </c>
      <c r="O946" s="39" t="inlineStr">
        <is>
          <t>0</t>
        </is>
      </c>
      <c r="P946" s="39" t="inlineStr"/>
      <c r="Q946" s="39" t="inlineStr">
        <is>
          <t>1</t>
        </is>
      </c>
      <c r="R946" s="39" t="inlineStr">
        <is>
          <t>1</t>
        </is>
      </c>
      <c r="S946" s="39" t="inlineStr"/>
      <c r="T946" s="39" t="inlineStr"/>
      <c r="U946" s="39" t="inlineStr"/>
    </row>
    <row r="947">
      <c r="A947" s="26" t="inlineStr">
        <is>
          <t>CASP_PR_944_v1</t>
        </is>
      </c>
      <c r="B947" s="40" t="inlineStr">
        <is>
          <t>Total orders placed during the reporting period</t>
        </is>
      </c>
      <c r="C947" s="40" t="inlineStr">
        <is>
          <t>Enter Total orders placed during the reporting period in EU/EEA</t>
        </is>
      </c>
      <c r="D947" s="40" t="inlineStr">
        <is>
          <t>Operation of a Trading Platform</t>
        </is>
      </c>
      <c r="E947" s="40" t="inlineStr">
        <is>
          <t>Prudential</t>
        </is>
      </c>
      <c r="F947" s="40" t="b">
        <v>0</v>
      </c>
      <c r="G947" s="40" t="inlineStr">
        <is>
          <t>CASP_PR_897 = "Yes"</t>
        </is>
      </c>
      <c r="H947" s="40" t="inlineStr">
        <is>
          <t>“Operation of a Trading Platform” (CASP_PR_897) is “Yes”</t>
        </is>
      </c>
      <c r="I947" s="40" t="inlineStr">
        <is>
          <t>Conditional</t>
        </is>
      </c>
      <c r="J947" s="40" t="inlineStr">
        <is>
          <t>array</t>
        </is>
      </c>
      <c r="K947" s="40" t="inlineStr">
        <is>
          <t>integer</t>
        </is>
      </c>
      <c r="L947" s="40" t="inlineStr"/>
      <c r="M947" s="40" t="inlineStr"/>
      <c r="N947" s="40" t="inlineStr">
        <is>
          <t>4380</t>
        </is>
      </c>
      <c r="O947" s="40" t="inlineStr">
        <is>
          <t>0</t>
        </is>
      </c>
      <c r="P947" s="40" t="inlineStr"/>
      <c r="Q947" s="40" t="inlineStr">
        <is>
          <t>1</t>
        </is>
      </c>
      <c r="R947" s="40" t="inlineStr">
        <is>
          <t>1</t>
        </is>
      </c>
      <c r="S947" s="40" t="inlineStr"/>
      <c r="T947" s="40" t="inlineStr"/>
      <c r="U947" s="40" t="inlineStr"/>
    </row>
    <row r="948">
      <c r="A948" s="38" t="inlineStr">
        <is>
          <t>CASP_PR_945_v1</t>
        </is>
      </c>
      <c r="B948" s="39" t="inlineStr">
        <is>
          <t>Total orders placed during the reporting period</t>
        </is>
      </c>
      <c r="C948" s="39" t="inlineStr">
        <is>
          <t>Enter Total orders placed during the reporting period in RoW</t>
        </is>
      </c>
      <c r="D948" s="39" t="inlineStr">
        <is>
          <t>Operation of a Trading Platform</t>
        </is>
      </c>
      <c r="E948" s="39" t="inlineStr">
        <is>
          <t>Prudential</t>
        </is>
      </c>
      <c r="F948" s="39" t="b">
        <v>0</v>
      </c>
      <c r="G948" s="39" t="inlineStr">
        <is>
          <t>CASP_PR_897 = "Yes"</t>
        </is>
      </c>
      <c r="H948" s="39" t="inlineStr">
        <is>
          <t>“Operation of a Trading Platform” (CASP_PR_897) is “Yes”</t>
        </is>
      </c>
      <c r="I948" s="39" t="inlineStr">
        <is>
          <t>Conditional</t>
        </is>
      </c>
      <c r="J948" s="39" t="inlineStr">
        <is>
          <t>array</t>
        </is>
      </c>
      <c r="K948" s="39" t="inlineStr">
        <is>
          <t>integer</t>
        </is>
      </c>
      <c r="L948" s="39" t="inlineStr"/>
      <c r="M948" s="39" t="inlineStr"/>
      <c r="N948" s="39" t="inlineStr">
        <is>
          <t>6976.322580645161</t>
        </is>
      </c>
      <c r="O948" s="39" t="inlineStr">
        <is>
          <t>0</t>
        </is>
      </c>
      <c r="P948" s="39" t="inlineStr"/>
      <c r="Q948" s="39" t="inlineStr">
        <is>
          <t>1</t>
        </is>
      </c>
      <c r="R948" s="39" t="inlineStr">
        <is>
          <t>1</t>
        </is>
      </c>
      <c r="S948" s="39" t="inlineStr"/>
      <c r="T948" s="39" t="inlineStr"/>
      <c r="U948" s="39" t="inlineStr"/>
    </row>
    <row r="949">
      <c r="A949" s="26" t="inlineStr">
        <is>
          <t>CASP_PR_946_v1</t>
        </is>
      </c>
      <c r="B949" s="40" t="inlineStr">
        <is>
          <t>Total orders matched during the reporting period</t>
        </is>
      </c>
      <c r="C949" s="40" t="inlineStr">
        <is>
          <t>Enter Total orders matched during the reporting period in Malta</t>
        </is>
      </c>
      <c r="D949" s="40" t="inlineStr">
        <is>
          <t>Operation of a Trading Platform</t>
        </is>
      </c>
      <c r="E949" s="40" t="inlineStr">
        <is>
          <t>Prudential</t>
        </is>
      </c>
      <c r="F949" s="40" t="b">
        <v>0</v>
      </c>
      <c r="G949" s="40" t="inlineStr">
        <is>
          <t>CASP_PR_897 = "Yes"</t>
        </is>
      </c>
      <c r="H949" s="40" t="inlineStr">
        <is>
          <t>“Operation of a Trading Platform” (CASP_PR_897) is “Yes”</t>
        </is>
      </c>
      <c r="I949" s="40" t="inlineStr">
        <is>
          <t>Conditional</t>
        </is>
      </c>
      <c r="J949" s="40" t="inlineStr">
        <is>
          <t>array</t>
        </is>
      </c>
      <c r="K949" s="40" t="inlineStr">
        <is>
          <t>integer</t>
        </is>
      </c>
      <c r="L949" s="40" t="inlineStr"/>
      <c r="M949" s="40" t="inlineStr"/>
      <c r="N949" s="40" t="inlineStr">
        <is>
          <t>2786.6451612903224</t>
        </is>
      </c>
      <c r="O949" s="40" t="inlineStr">
        <is>
          <t>0</t>
        </is>
      </c>
      <c r="P949" s="40" t="inlineStr"/>
      <c r="Q949" s="40" t="inlineStr">
        <is>
          <t>1</t>
        </is>
      </c>
      <c r="R949" s="40" t="inlineStr">
        <is>
          <t>1</t>
        </is>
      </c>
      <c r="S949" s="40" t="inlineStr"/>
      <c r="T949" s="40" t="inlineStr"/>
      <c r="U949" s="40" t="inlineStr"/>
    </row>
    <row r="950">
      <c r="A950" s="38" t="inlineStr">
        <is>
          <t>CASP_PR_947_v1</t>
        </is>
      </c>
      <c r="B950" s="39" t="inlineStr">
        <is>
          <t>Total orders matched during the reporting period</t>
        </is>
      </c>
      <c r="C950" s="39" t="inlineStr">
        <is>
          <t>Enter Total orders matched during the reporting period in EU/EEA</t>
        </is>
      </c>
      <c r="D950" s="39" t="inlineStr">
        <is>
          <t>Operation of a Trading Platform</t>
        </is>
      </c>
      <c r="E950" s="39" t="inlineStr">
        <is>
          <t>Prudential</t>
        </is>
      </c>
      <c r="F950" s="39" t="b">
        <v>0</v>
      </c>
      <c r="G950" s="39" t="inlineStr">
        <is>
          <t>CASP_PR_897 = "Yes"</t>
        </is>
      </c>
      <c r="H950" s="39" t="inlineStr">
        <is>
          <t>“Operation of a Trading Platform” (CASP_PR_897) is “Yes”</t>
        </is>
      </c>
      <c r="I950" s="39" t="inlineStr">
        <is>
          <t>Conditional</t>
        </is>
      </c>
      <c r="J950" s="39" t="inlineStr">
        <is>
          <t>array</t>
        </is>
      </c>
      <c r="K950" s="39" t="inlineStr">
        <is>
          <t>integer</t>
        </is>
      </c>
      <c r="L950" s="39" t="inlineStr"/>
      <c r="M950" s="39" t="inlineStr"/>
      <c r="N950" s="39" t="inlineStr">
        <is>
          <t>7065.967741935484</t>
        </is>
      </c>
      <c r="O950" s="39" t="inlineStr">
        <is>
          <t>0</t>
        </is>
      </c>
      <c r="P950" s="39" t="inlineStr"/>
      <c r="Q950" s="39" t="inlineStr">
        <is>
          <t>1</t>
        </is>
      </c>
      <c r="R950" s="39" t="inlineStr">
        <is>
          <t>1</t>
        </is>
      </c>
      <c r="S950" s="39" t="inlineStr"/>
      <c r="T950" s="39" t="inlineStr"/>
      <c r="U950" s="39" t="inlineStr"/>
    </row>
    <row r="951">
      <c r="A951" s="26" t="inlineStr">
        <is>
          <t>CASP_PR_948_v1</t>
        </is>
      </c>
      <c r="B951" s="40" t="inlineStr">
        <is>
          <t>Total orders matched during the reporting period</t>
        </is>
      </c>
      <c r="C951" s="40" t="inlineStr">
        <is>
          <t>Enter Total orders matched during the reporting period in RoW</t>
        </is>
      </c>
      <c r="D951" s="40" t="inlineStr">
        <is>
          <t>Operation of a Trading Platform</t>
        </is>
      </c>
      <c r="E951" s="40" t="inlineStr">
        <is>
          <t>Prudential</t>
        </is>
      </c>
      <c r="F951" s="40" t="b">
        <v>0</v>
      </c>
      <c r="G951" s="40" t="inlineStr">
        <is>
          <t>CASP_PR_897 = "Yes"</t>
        </is>
      </c>
      <c r="H951" s="40" t="inlineStr">
        <is>
          <t>“Operation of a Trading Platform” (CASP_PR_897) is “Yes”</t>
        </is>
      </c>
      <c r="I951" s="40" t="inlineStr">
        <is>
          <t>Conditional</t>
        </is>
      </c>
      <c r="J951" s="40" t="inlineStr">
        <is>
          <t>array</t>
        </is>
      </c>
      <c r="K951" s="40" t="inlineStr">
        <is>
          <t>integer</t>
        </is>
      </c>
      <c r="L951" s="40" t="inlineStr"/>
      <c r="M951" s="40" t="inlineStr"/>
      <c r="N951" s="40" t="inlineStr">
        <is>
          <t>4834.290322580645</t>
        </is>
      </c>
      <c r="O951" s="40" t="inlineStr">
        <is>
          <t>0</t>
        </is>
      </c>
      <c r="P951" s="40" t="inlineStr"/>
      <c r="Q951" s="40" t="inlineStr">
        <is>
          <t>1</t>
        </is>
      </c>
      <c r="R951" s="40" t="inlineStr">
        <is>
          <t>1</t>
        </is>
      </c>
      <c r="S951" s="40" t="inlineStr"/>
      <c r="T951" s="40" t="inlineStr"/>
      <c r="U951" s="40" t="inlineStr"/>
    </row>
    <row r="952">
      <c r="A952" s="38" t="inlineStr">
        <is>
          <t>CASP_PR_949_v1</t>
        </is>
      </c>
      <c r="B952" s="39" t="inlineStr">
        <is>
          <t>Kindly provide the rationale for the failed orders</t>
        </is>
      </c>
      <c r="C952" s="39" t="inlineStr">
        <is>
          <t>Kindly provide the rationale for the failed orders</t>
        </is>
      </c>
      <c r="D952" s="39" t="inlineStr">
        <is>
          <t>Operation of a Trading Platform</t>
        </is>
      </c>
      <c r="E952" s="39" t="inlineStr">
        <is>
          <t>Prudential</t>
        </is>
      </c>
      <c r="F952" s="39" t="b">
        <v>0</v>
      </c>
      <c r="G952" s="39" t="inlineStr">
        <is>
          <t>SUM(CASP_PR_943, CASP_PR_944, CASP_PR_945) &gt; SUM(CASP_PR_946, CASP_PR_947, CASP_PR_948)</t>
        </is>
      </c>
      <c r="H952" s="39" t="inlineStr">
        <is>
          <t>The total of “Total orders placed during the reporting period” (CASP_PR_943), “Total orders placed during the reporting period” (CASP_PR_944), “Total orders placed during the reporting period” (CASP_PR_945) is greater than SUM(CASP_PR_946, CASP_PR_947, CASP_PR_948)</t>
        </is>
      </c>
      <c r="I952" s="39" t="inlineStr">
        <is>
          <t>Conditional</t>
        </is>
      </c>
      <c r="J952" s="39" t="inlineStr">
        <is>
          <t>string</t>
        </is>
      </c>
      <c r="K952" s="39" t="inlineStr"/>
      <c r="L952" s="39" t="inlineStr"/>
      <c r="M952" s="39" t="inlineStr"/>
      <c r="N952" s="39" t="inlineStr">
        <is>
          <t>Example</t>
        </is>
      </c>
      <c r="O952" s="39" t="inlineStr"/>
      <c r="P952" s="39" t="inlineStr"/>
      <c r="Q952" s="39" t="inlineStr"/>
      <c r="R952" s="39" t="inlineStr"/>
      <c r="S952" s="39" t="inlineStr"/>
      <c r="T952" s="39" t="inlineStr"/>
      <c r="U952" s="39" t="inlineStr"/>
    </row>
    <row r="953">
      <c r="A953" s="26" t="inlineStr">
        <is>
          <t>CASP_PR_950_v1</t>
        </is>
      </c>
      <c r="B953" s="40" t="inlineStr">
        <is>
          <t>Trade value for the reporting period</t>
        </is>
      </c>
      <c r="C953" s="40" t="inlineStr">
        <is>
          <t>Enter Trade value for the reporting period in Malta</t>
        </is>
      </c>
      <c r="D953" s="40" t="inlineStr">
        <is>
          <t>Operation of a Trading Platform</t>
        </is>
      </c>
      <c r="E953" s="40" t="inlineStr">
        <is>
          <t>Prudential</t>
        </is>
      </c>
      <c r="F953" s="40" t="b">
        <v>0</v>
      </c>
      <c r="G953" s="40" t="inlineStr">
        <is>
          <t>CASP_PR_897 = "Yes"</t>
        </is>
      </c>
      <c r="H953" s="40" t="inlineStr">
        <is>
          <t>“Operation of a Trading Platform” (CASP_PR_897) is “Yes”</t>
        </is>
      </c>
      <c r="I953" s="40" t="inlineStr">
        <is>
          <t>Conditional</t>
        </is>
      </c>
      <c r="J953" s="40" t="inlineStr">
        <is>
          <t>array</t>
        </is>
      </c>
      <c r="K953" s="40" t="inlineStr">
        <is>
          <t>integer</t>
        </is>
      </c>
      <c r="L953" s="40" t="inlineStr">
        <is>
          <t>currency</t>
        </is>
      </c>
      <c r="M953" s="40" t="inlineStr"/>
      <c r="N953" s="40" t="inlineStr">
        <is>
          <t>4332.935483870968</t>
        </is>
      </c>
      <c r="O953" s="40" t="inlineStr">
        <is>
          <t>0</t>
        </is>
      </c>
      <c r="P953" s="40" t="inlineStr"/>
      <c r="Q953" s="40" t="inlineStr">
        <is>
          <t>1</t>
        </is>
      </c>
      <c r="R953" s="40" t="inlineStr">
        <is>
          <t>1</t>
        </is>
      </c>
      <c r="S953" s="40" t="inlineStr"/>
      <c r="T953" s="40" t="inlineStr"/>
      <c r="U953" s="40" t="inlineStr"/>
    </row>
    <row r="954">
      <c r="A954" s="38" t="inlineStr">
        <is>
          <t>CASP_PR_951_v1</t>
        </is>
      </c>
      <c r="B954" s="39" t="inlineStr">
        <is>
          <t>Trade value for the reporting period</t>
        </is>
      </c>
      <c r="C954" s="39" t="inlineStr">
        <is>
          <t>Enter Trade value for the reporting period in EU/EEA</t>
        </is>
      </c>
      <c r="D954" s="39" t="inlineStr">
        <is>
          <t>Operation of a Trading Platform</t>
        </is>
      </c>
      <c r="E954" s="39" t="inlineStr">
        <is>
          <t>Prudential</t>
        </is>
      </c>
      <c r="F954" s="39" t="b">
        <v>0</v>
      </c>
      <c r="G954" s="39" t="inlineStr">
        <is>
          <t>CASP_PR_897 = "Yes"</t>
        </is>
      </c>
      <c r="H954" s="39" t="inlineStr">
        <is>
          <t>“Operation of a Trading Platform” (CASP_PR_897) is “Yes”</t>
        </is>
      </c>
      <c r="I954" s="39" t="inlineStr">
        <is>
          <t>Conditional</t>
        </is>
      </c>
      <c r="J954" s="39" t="inlineStr">
        <is>
          <t>array</t>
        </is>
      </c>
      <c r="K954" s="39" t="inlineStr">
        <is>
          <t>integer</t>
        </is>
      </c>
      <c r="L954" s="39" t="inlineStr">
        <is>
          <t>currency</t>
        </is>
      </c>
      <c r="M954" s="39" t="inlineStr"/>
      <c r="N954" s="39" t="inlineStr">
        <is>
          <t>6827.258064516129</t>
        </is>
      </c>
      <c r="O954" s="39" t="inlineStr">
        <is>
          <t>0</t>
        </is>
      </c>
      <c r="P954" s="39" t="inlineStr"/>
      <c r="Q954" s="39" t="inlineStr">
        <is>
          <t>1</t>
        </is>
      </c>
      <c r="R954" s="39" t="inlineStr">
        <is>
          <t>1</t>
        </is>
      </c>
      <c r="S954" s="39" t="inlineStr"/>
      <c r="T954" s="39" t="inlineStr"/>
      <c r="U954" s="39" t="inlineStr"/>
    </row>
    <row r="955">
      <c r="A955" s="26" t="inlineStr">
        <is>
          <t>CASP_PR_952_v1</t>
        </is>
      </c>
      <c r="B955" s="40" t="inlineStr">
        <is>
          <t>Trade value for the reporting period</t>
        </is>
      </c>
      <c r="C955" s="40" t="inlineStr">
        <is>
          <t>Enter Trade value for the reporting period in RoW</t>
        </is>
      </c>
      <c r="D955" s="40" t="inlineStr">
        <is>
          <t>Operation of a Trading Platform</t>
        </is>
      </c>
      <c r="E955" s="40" t="inlineStr">
        <is>
          <t>Prudential</t>
        </is>
      </c>
      <c r="F955" s="40" t="b">
        <v>0</v>
      </c>
      <c r="G955" s="40" t="inlineStr">
        <is>
          <t>CASP_PR_897 = "Yes"</t>
        </is>
      </c>
      <c r="H955" s="40" t="inlineStr">
        <is>
          <t>“Operation of a Trading Platform” (CASP_PR_897) is “Yes”</t>
        </is>
      </c>
      <c r="I955" s="40" t="inlineStr">
        <is>
          <t>Conditional</t>
        </is>
      </c>
      <c r="J955" s="40" t="inlineStr">
        <is>
          <t>array</t>
        </is>
      </c>
      <c r="K955" s="40" t="inlineStr">
        <is>
          <t>integer</t>
        </is>
      </c>
      <c r="L955" s="40" t="inlineStr">
        <is>
          <t>currency</t>
        </is>
      </c>
      <c r="M955" s="40" t="inlineStr"/>
      <c r="N955" s="40" t="inlineStr">
        <is>
          <t>545.5806451612902</t>
        </is>
      </c>
      <c r="O955" s="40" t="inlineStr">
        <is>
          <t>0</t>
        </is>
      </c>
      <c r="P955" s="40" t="inlineStr"/>
      <c r="Q955" s="40" t="inlineStr">
        <is>
          <t>1</t>
        </is>
      </c>
      <c r="R955" s="40" t="inlineStr">
        <is>
          <t>1</t>
        </is>
      </c>
      <c r="S955" s="40" t="inlineStr"/>
      <c r="T955" s="40" t="inlineStr"/>
      <c r="U955" s="40" t="inlineStr"/>
    </row>
    <row r="956">
      <c r="A956" s="38" t="inlineStr">
        <is>
          <t>CASP_PR_953_v1</t>
        </is>
      </c>
      <c r="B956" s="39" t="inlineStr">
        <is>
          <t>Number of active liquidity providers (market makers) during the reporting period</t>
        </is>
      </c>
      <c r="C956" s="39" t="inlineStr">
        <is>
          <t>Number of active liquidity providers (market makers) during the reporting period</t>
        </is>
      </c>
      <c r="D956" s="39" t="inlineStr">
        <is>
          <t>Operation of a Trading Platform</t>
        </is>
      </c>
      <c r="E956" s="39" t="inlineStr">
        <is>
          <t>Prudential</t>
        </is>
      </c>
      <c r="F956" s="39" t="b">
        <v>0</v>
      </c>
      <c r="G956" s="39" t="inlineStr">
        <is>
          <t>CASP_PR_897 = "Yes"</t>
        </is>
      </c>
      <c r="H956" s="39" t="inlineStr">
        <is>
          <t>“Operation of a Trading Platform” (CASP_PR_897) is “Yes”</t>
        </is>
      </c>
      <c r="I956" s="39" t="inlineStr">
        <is>
          <t>Conditional</t>
        </is>
      </c>
      <c r="J956" s="39" t="inlineStr">
        <is>
          <t>integer</t>
        </is>
      </c>
      <c r="K956" s="39" t="inlineStr"/>
      <c r="L956" s="39" t="inlineStr"/>
      <c r="M956" s="39" t="inlineStr"/>
      <c r="N956" s="39" t="inlineStr">
        <is>
          <t>3</t>
        </is>
      </c>
      <c r="O956" s="39" t="inlineStr">
        <is>
          <t>0</t>
        </is>
      </c>
      <c r="P956" s="39" t="inlineStr"/>
      <c r="Q956" s="39" t="inlineStr"/>
      <c r="R956" s="39" t="inlineStr"/>
      <c r="S956" s="39" t="inlineStr"/>
      <c r="T956" s="39" t="inlineStr"/>
      <c r="U956" s="39" t="inlineStr"/>
    </row>
    <row r="957">
      <c r="A957" s="26" t="inlineStr">
        <is>
          <t>CASP_PR_954_v1</t>
        </is>
      </c>
      <c r="B957" s="40" t="inlineStr">
        <is>
          <t>Number of orders placed by liquidity providers during the reporting period</t>
        </is>
      </c>
      <c r="C957" s="40" t="inlineStr">
        <is>
          <t>Number of orders placed by liquidity providers during the reporting period</t>
        </is>
      </c>
      <c r="D957" s="40" t="inlineStr">
        <is>
          <t>Operation of a Trading Platform</t>
        </is>
      </c>
      <c r="E957" s="40" t="inlineStr">
        <is>
          <t>Prudential</t>
        </is>
      </c>
      <c r="F957" s="40" t="b">
        <v>0</v>
      </c>
      <c r="G957" s="40" t="inlineStr">
        <is>
          <t>CASP_PR_897 = "Yes"</t>
        </is>
      </c>
      <c r="H957" s="40" t="inlineStr">
        <is>
          <t>“Operation of a Trading Platform” (CASP_PR_897) is “Yes”</t>
        </is>
      </c>
      <c r="I957" s="40" t="inlineStr">
        <is>
          <t>Conditional</t>
        </is>
      </c>
      <c r="J957" s="40" t="inlineStr">
        <is>
          <t>integer</t>
        </is>
      </c>
      <c r="K957" s="40" t="inlineStr"/>
      <c r="L957" s="40" t="inlineStr"/>
      <c r="M957" s="40" t="inlineStr"/>
      <c r="N957" s="40" t="inlineStr">
        <is>
          <t>4144</t>
        </is>
      </c>
      <c r="O957" s="40" t="inlineStr">
        <is>
          <t>0</t>
        </is>
      </c>
      <c r="P957" s="40" t="inlineStr"/>
      <c r="Q957" s="40" t="inlineStr"/>
      <c r="R957" s="40" t="inlineStr"/>
      <c r="S957" s="40" t="inlineStr"/>
      <c r="T957" s="40" t="inlineStr"/>
      <c r="U957" s="40" t="inlineStr"/>
    </row>
    <row r="958">
      <c r="A958" s="38" t="inlineStr">
        <is>
          <t>CASP_PR_955_v1</t>
        </is>
      </c>
      <c r="B958" s="39" t="inlineStr">
        <is>
          <t>Does the Authorised Person list Other Crypto-Assets which do not have a MiCA Compliant Whitepaper?</t>
        </is>
      </c>
      <c r="C958" s="39" t="inlineStr">
        <is>
          <t>Does the Authorised Person list Other Crypto-Assets which do not have a MiCA Compliant Whitepaper?</t>
        </is>
      </c>
      <c r="D958" s="39" t="inlineStr">
        <is>
          <t>Operation of a Trading Platform</t>
        </is>
      </c>
      <c r="E958" s="39" t="inlineStr">
        <is>
          <t>Prudential</t>
        </is>
      </c>
      <c r="F958" s="39" t="b">
        <v>0</v>
      </c>
      <c r="G958" s="39" t="inlineStr">
        <is>
          <t>CASP_PR_897 = "Yes"</t>
        </is>
      </c>
      <c r="H958" s="39" t="inlineStr">
        <is>
          <t>“Operation of a Trading Platform” (CASP_PR_897) is “Yes”</t>
        </is>
      </c>
      <c r="I958" s="39" t="inlineStr">
        <is>
          <t>Conditional</t>
        </is>
      </c>
      <c r="J958" s="39" t="inlineStr">
        <is>
          <t>string</t>
        </is>
      </c>
      <c r="K958" s="39" t="inlineStr"/>
      <c r="L958" s="39" t="inlineStr">
        <is>
          <t>enum-list</t>
        </is>
      </c>
      <c r="M958" s="39" t="inlineStr">
        <is>
          <t>Yes | No</t>
        </is>
      </c>
      <c r="N958" s="39" t="inlineStr">
        <is>
          <t>Yes</t>
        </is>
      </c>
      <c r="O958" s="39" t="inlineStr"/>
      <c r="P958" s="39" t="inlineStr"/>
      <c r="Q958" s="39" t="inlineStr"/>
      <c r="R958" s="39" t="inlineStr"/>
      <c r="S958" s="39" t="inlineStr"/>
      <c r="T958" s="39" t="inlineStr"/>
      <c r="U958" s="39" t="inlineStr"/>
    </row>
    <row r="959">
      <c r="A959" s="26" t="inlineStr">
        <is>
          <t>CASP_PR_956_v1</t>
        </is>
      </c>
      <c r="B959" s="40" t="inlineStr">
        <is>
          <t>Kindly provide detail on the tokens listed without a MiCA Compliant whitepaper as well as the rationale for onboarding these tokens</t>
        </is>
      </c>
      <c r="C959" s="40" t="inlineStr">
        <is>
          <t>Kindly provide detail on the tokens listed without a MiCA Compliant whitepaper as well as the rationale for onboarding these tokens</t>
        </is>
      </c>
      <c r="D959" s="40" t="inlineStr">
        <is>
          <t>Operation of a Trading Platform</t>
        </is>
      </c>
      <c r="E959" s="40" t="inlineStr">
        <is>
          <t>Prudential</t>
        </is>
      </c>
      <c r="F959" s="40" t="b">
        <v>0</v>
      </c>
      <c r="G959" s="40" t="inlineStr">
        <is>
          <t>CASP_PR_955 = "Yes"</t>
        </is>
      </c>
      <c r="H959" s="40" t="inlineStr">
        <is>
          <t>“Does the Authorised Person list Other Crypto-Assets which do not have a MiCA Compliant Whitepaper?” (CASP_PR_955) is “Yes”</t>
        </is>
      </c>
      <c r="I959" s="40" t="inlineStr">
        <is>
          <t>Conditional</t>
        </is>
      </c>
      <c r="J959" s="40" t="inlineStr">
        <is>
          <t>string</t>
        </is>
      </c>
      <c r="K959" s="40" t="inlineStr"/>
      <c r="L959" s="40" t="inlineStr"/>
      <c r="M959" s="40" t="inlineStr"/>
      <c r="N959" s="40" t="inlineStr">
        <is>
          <t>Example</t>
        </is>
      </c>
      <c r="O959" s="40" t="inlineStr"/>
      <c r="P959" s="40" t="inlineStr"/>
      <c r="Q959" s="40" t="inlineStr"/>
      <c r="R959" s="40" t="inlineStr"/>
      <c r="S959" s="40" t="inlineStr"/>
      <c r="T959" s="40" t="inlineStr"/>
      <c r="U959" s="40" t="inlineStr"/>
    </row>
    <row r="960">
      <c r="A960" s="38" t="inlineStr">
        <is>
          <t>CASP_PR_957_v1</t>
        </is>
      </c>
      <c r="B960" s="39" t="inlineStr">
        <is>
          <t>URL to the Authorised Person's Trading Platform</t>
        </is>
      </c>
      <c r="C960" s="39" t="inlineStr">
        <is>
          <t>Kindly provide the direct URL to the Authorised Person's Trading Platform</t>
        </is>
      </c>
      <c r="D960" s="39" t="inlineStr">
        <is>
          <t>Operation of a Trading Platform</t>
        </is>
      </c>
      <c r="E960" s="39" t="inlineStr">
        <is>
          <t>Prudential</t>
        </is>
      </c>
      <c r="F960" s="39" t="b">
        <v>0</v>
      </c>
      <c r="G960" s="39" t="inlineStr">
        <is>
          <t>CASP_PR_897 = "Yes"</t>
        </is>
      </c>
      <c r="H960" s="39" t="inlineStr">
        <is>
          <t>“Operation of a Trading Platform” (CASP_PR_897) is “Yes”</t>
        </is>
      </c>
      <c r="I960" s="39" t="inlineStr">
        <is>
          <t>Conditional</t>
        </is>
      </c>
      <c r="J960" s="39" t="inlineStr">
        <is>
          <t>string</t>
        </is>
      </c>
      <c r="K960" s="39" t="inlineStr"/>
      <c r="L960" s="39" t="inlineStr">
        <is>
          <t>uri</t>
        </is>
      </c>
      <c r="M960" s="39" t="inlineStr"/>
      <c r="N960" s="39" t="inlineStr">
        <is>
          <t>http://www.cryptoserviceprovider.com/tradingplatform</t>
        </is>
      </c>
      <c r="O960" s="39" t="inlineStr"/>
      <c r="P960" s="39" t="inlineStr"/>
      <c r="Q960" s="39" t="inlineStr"/>
      <c r="R960" s="39" t="inlineStr"/>
      <c r="S960" s="39" t="inlineStr"/>
      <c r="T960" s="39" t="inlineStr"/>
      <c r="U960" s="39" t="inlineStr"/>
    </row>
    <row r="961">
      <c r="A961" s="26" t="inlineStr">
        <is>
          <t>CASP_PR_958_v1</t>
        </is>
      </c>
      <c r="B961" s="40" t="inlineStr">
        <is>
          <t>Value of Crypto-Assets held on own account for trading purposes as at the end of the reporting period</t>
        </is>
      </c>
      <c r="C961" s="40" t="inlineStr">
        <is>
          <t>Value of Crypto-Assets held on own account for trading purposes as at the end of the reporting period</t>
        </is>
      </c>
      <c r="D961" s="40" t="inlineStr">
        <is>
          <t>Exchange Services</t>
        </is>
      </c>
      <c r="E961" s="40" t="inlineStr">
        <is>
          <t>Prudential</t>
        </is>
      </c>
      <c r="F961" s="40" t="b">
        <v>0</v>
      </c>
      <c r="G961" s="40" t="inlineStr">
        <is>
          <t>OR(CASP_PR_898 = "Yes",CASP_PR_899 = "Yes")</t>
        </is>
      </c>
      <c r="H961" s="40" t="inlineStr">
        <is>
          <t>At least one of these conditions must be met: “Exchange of Crypto-Assets for Funds” (CASP_PR_898) is “Yes”; or “Exchange of Crypto-Assets for other Crypto-Assets” (CASP_PR_899) is “Yes”</t>
        </is>
      </c>
      <c r="I961" s="40" t="inlineStr">
        <is>
          <t>Conditional</t>
        </is>
      </c>
      <c r="J961" s="40" t="inlineStr">
        <is>
          <t>number</t>
        </is>
      </c>
      <c r="K961" s="40" t="inlineStr"/>
      <c r="L961" s="40" t="inlineStr">
        <is>
          <t>currency</t>
        </is>
      </c>
      <c r="M961" s="40" t="inlineStr"/>
      <c r="N961" s="40" t="inlineStr">
        <is>
          <t>9189.193548387097</t>
        </is>
      </c>
      <c r="O961" s="40" t="inlineStr">
        <is>
          <t>0</t>
        </is>
      </c>
      <c r="P961" s="40" t="inlineStr"/>
      <c r="Q961" s="40" t="inlineStr"/>
      <c r="R961" s="40" t="inlineStr"/>
      <c r="S961" s="40" t="inlineStr"/>
      <c r="T961" s="40" t="inlineStr"/>
      <c r="U961" s="40" t="inlineStr"/>
    </row>
    <row r="962">
      <c r="A962" s="38" t="inlineStr">
        <is>
          <t>CASP_PR_959_v1</t>
        </is>
      </c>
      <c r="B962" s="39" t="inlineStr">
        <is>
          <t>Number of trades exchanging crypto-assets for funds during the reporting period</t>
        </is>
      </c>
      <c r="C962" s="39" t="inlineStr">
        <is>
          <t>Enter Number of trades exchanging crypto-assets for funds during the reporting period in Malta</t>
        </is>
      </c>
      <c r="D962" s="39" t="inlineStr">
        <is>
          <t>Exchange Services</t>
        </is>
      </c>
      <c r="E962" s="39" t="inlineStr">
        <is>
          <t>Prudential</t>
        </is>
      </c>
      <c r="F962" s="39" t="b">
        <v>0</v>
      </c>
      <c r="G962" s="39" t="inlineStr">
        <is>
          <t>CASP_PR_898 = "Yes"</t>
        </is>
      </c>
      <c r="H962" s="39" t="inlineStr">
        <is>
          <t>“Exchange of Crypto-Assets for Funds” (CASP_PR_898) is “Yes”</t>
        </is>
      </c>
      <c r="I962" s="39" t="inlineStr">
        <is>
          <t>Conditional</t>
        </is>
      </c>
      <c r="J962" s="39" t="inlineStr">
        <is>
          <t>array</t>
        </is>
      </c>
      <c r="K962" s="39" t="inlineStr">
        <is>
          <t>integer</t>
        </is>
      </c>
      <c r="L962" s="39" t="inlineStr"/>
      <c r="M962" s="39" t="inlineStr"/>
      <c r="N962" s="39" t="inlineStr">
        <is>
          <t>5457.516129032258</t>
        </is>
      </c>
      <c r="O962" s="39" t="inlineStr">
        <is>
          <t>0</t>
        </is>
      </c>
      <c r="P962" s="39" t="inlineStr"/>
      <c r="Q962" s="39" t="inlineStr">
        <is>
          <t>1</t>
        </is>
      </c>
      <c r="R962" s="39" t="inlineStr">
        <is>
          <t>1</t>
        </is>
      </c>
      <c r="S962" s="39" t="inlineStr"/>
      <c r="T962" s="39" t="inlineStr"/>
      <c r="U962" s="39" t="inlineStr"/>
    </row>
    <row r="963">
      <c r="A963" s="26" t="inlineStr">
        <is>
          <t>CASP_PR_960_v1</t>
        </is>
      </c>
      <c r="B963" s="40" t="inlineStr">
        <is>
          <t>Number of trades exchanging crypto-assets for funds during the reporting period</t>
        </is>
      </c>
      <c r="C963" s="40" t="inlineStr">
        <is>
          <t>Enter Number of trades exchanging crypto-assets for funds during the reporting period in EU/EEA</t>
        </is>
      </c>
      <c r="D963" s="40" t="inlineStr">
        <is>
          <t>Exchange Services</t>
        </is>
      </c>
      <c r="E963" s="40" t="inlineStr">
        <is>
          <t>Prudential</t>
        </is>
      </c>
      <c r="F963" s="40" t="b">
        <v>0</v>
      </c>
      <c r="G963" s="40" t="inlineStr">
        <is>
          <t>CASP_PR_898 = "Yes"</t>
        </is>
      </c>
      <c r="H963" s="40" t="inlineStr">
        <is>
          <t>“Exchange of Crypto-Assets for Funds” (CASP_PR_898) is “Yes”</t>
        </is>
      </c>
      <c r="I963" s="40" t="inlineStr">
        <is>
          <t>Conditional</t>
        </is>
      </c>
      <c r="J963" s="40" t="inlineStr">
        <is>
          <t>array</t>
        </is>
      </c>
      <c r="K963" s="40" t="inlineStr">
        <is>
          <t>integer</t>
        </is>
      </c>
      <c r="L963" s="40" t="inlineStr"/>
      <c r="M963" s="40" t="inlineStr"/>
      <c r="N963" s="40" t="inlineStr">
        <is>
          <t>1536.8387096774193</t>
        </is>
      </c>
      <c r="O963" s="40" t="inlineStr">
        <is>
          <t>0</t>
        </is>
      </c>
      <c r="P963" s="40" t="inlineStr"/>
      <c r="Q963" s="40" t="inlineStr">
        <is>
          <t>1</t>
        </is>
      </c>
      <c r="R963" s="40" t="inlineStr">
        <is>
          <t>1</t>
        </is>
      </c>
      <c r="S963" s="40" t="inlineStr"/>
      <c r="T963" s="40" t="inlineStr"/>
      <c r="U963" s="40" t="inlineStr"/>
    </row>
    <row r="964">
      <c r="A964" s="38" t="inlineStr">
        <is>
          <t>CASP_PR_961_v1</t>
        </is>
      </c>
      <c r="B964" s="39" t="inlineStr">
        <is>
          <t>Number of trades exchanging crypto-assets for funds during the reporting period</t>
        </is>
      </c>
      <c r="C964" s="39" t="inlineStr">
        <is>
          <t>Enter Number of trades exchanging crypto-assets for funds during the reporting period in RoW</t>
        </is>
      </c>
      <c r="D964" s="39" t="inlineStr">
        <is>
          <t>Exchange Services</t>
        </is>
      </c>
      <c r="E964" s="39" t="inlineStr">
        <is>
          <t>Prudential</t>
        </is>
      </c>
      <c r="F964" s="39" t="b">
        <v>0</v>
      </c>
      <c r="G964" s="39" t="inlineStr">
        <is>
          <t>CASP_PR_898 = "Yes"</t>
        </is>
      </c>
      <c r="H964" s="39" t="inlineStr">
        <is>
          <t>“Exchange of Crypto-Assets for Funds” (CASP_PR_898) is “Yes”</t>
        </is>
      </c>
      <c r="I964" s="39" t="inlineStr">
        <is>
          <t>Conditional</t>
        </is>
      </c>
      <c r="J964" s="39" t="inlineStr">
        <is>
          <t>array</t>
        </is>
      </c>
      <c r="K964" s="39" t="inlineStr">
        <is>
          <t>integer</t>
        </is>
      </c>
      <c r="L964" s="39" t="inlineStr"/>
      <c r="M964" s="39" t="inlineStr"/>
      <c r="N964" s="39" t="inlineStr">
        <is>
          <t>5078.1612903225805</t>
        </is>
      </c>
      <c r="O964" s="39" t="inlineStr">
        <is>
          <t>0</t>
        </is>
      </c>
      <c r="P964" s="39" t="inlineStr"/>
      <c r="Q964" s="39" t="inlineStr">
        <is>
          <t>1</t>
        </is>
      </c>
      <c r="R964" s="39" t="inlineStr">
        <is>
          <t>1</t>
        </is>
      </c>
      <c r="S964" s="39" t="inlineStr"/>
      <c r="T964" s="39" t="inlineStr"/>
      <c r="U964" s="39" t="inlineStr"/>
    </row>
    <row r="965">
      <c r="A965" s="26" t="inlineStr">
        <is>
          <t>CASP_PR_962_v1</t>
        </is>
      </c>
      <c r="B965" s="40" t="inlineStr">
        <is>
          <t>Value of Trades exchanging crypto-assets for funds during the reporting period</t>
        </is>
      </c>
      <c r="C965" s="40" t="inlineStr">
        <is>
          <t>Enter Value of Trades exchanging crypto-assets for funds during the reporting period in Malta</t>
        </is>
      </c>
      <c r="D965" s="40" t="inlineStr">
        <is>
          <t>Exchange Services</t>
        </is>
      </c>
      <c r="E965" s="40" t="inlineStr">
        <is>
          <t>Prudential</t>
        </is>
      </c>
      <c r="F965" s="40" t="b">
        <v>0</v>
      </c>
      <c r="G965" s="40" t="inlineStr">
        <is>
          <t>CASP_PR_898 = "Yes"</t>
        </is>
      </c>
      <c r="H965" s="40" t="inlineStr">
        <is>
          <t>“Exchange of Crypto-Assets for Funds” (CASP_PR_898) is “Yes”</t>
        </is>
      </c>
      <c r="I965" s="40" t="inlineStr">
        <is>
          <t>Conditional</t>
        </is>
      </c>
      <c r="J965" s="40" t="inlineStr">
        <is>
          <t>array</t>
        </is>
      </c>
      <c r="K965" s="40" t="inlineStr">
        <is>
          <t>number</t>
        </is>
      </c>
      <c r="L965" s="40" t="inlineStr">
        <is>
          <t>currency</t>
        </is>
      </c>
      <c r="M965" s="40" t="inlineStr"/>
      <c r="N965" s="40" t="inlineStr">
        <is>
          <t>2123.483870967742</t>
        </is>
      </c>
      <c r="O965" s="40" t="inlineStr">
        <is>
          <t>0</t>
        </is>
      </c>
      <c r="P965" s="40" t="inlineStr"/>
      <c r="Q965" s="40" t="inlineStr">
        <is>
          <t>1</t>
        </is>
      </c>
      <c r="R965" s="40" t="inlineStr">
        <is>
          <t>1</t>
        </is>
      </c>
      <c r="S965" s="40" t="inlineStr"/>
      <c r="T965" s="40" t="inlineStr"/>
      <c r="U965" s="40" t="inlineStr"/>
    </row>
    <row r="966">
      <c r="A966" s="38" t="inlineStr">
        <is>
          <t>CASP_PR_963_v1</t>
        </is>
      </c>
      <c r="B966" s="39" t="inlineStr">
        <is>
          <t>Value of Trades exchanging crypto-assets for funds during the reporting period</t>
        </is>
      </c>
      <c r="C966" s="39" t="inlineStr">
        <is>
          <t>Enter Value of Trades exchanging crypto-assets for funds during the reporting period in EU/EEA</t>
        </is>
      </c>
      <c r="D966" s="39" t="inlineStr">
        <is>
          <t>Exchange Services</t>
        </is>
      </c>
      <c r="E966" s="39" t="inlineStr">
        <is>
          <t>Prudential</t>
        </is>
      </c>
      <c r="F966" s="39" t="b">
        <v>0</v>
      </c>
      <c r="G966" s="39" t="inlineStr">
        <is>
          <t>CASP_PR_898 = "Yes"</t>
        </is>
      </c>
      <c r="H966" s="39" t="inlineStr">
        <is>
          <t>“Exchange of Crypto-Assets for Funds” (CASP_PR_898) is “Yes”</t>
        </is>
      </c>
      <c r="I966" s="39" t="inlineStr">
        <is>
          <t>Conditional</t>
        </is>
      </c>
      <c r="J966" s="39" t="inlineStr">
        <is>
          <t>array</t>
        </is>
      </c>
      <c r="K966" s="39" t="inlineStr">
        <is>
          <t>number</t>
        </is>
      </c>
      <c r="L966" s="39" t="inlineStr">
        <is>
          <t>currency</t>
        </is>
      </c>
      <c r="M966" s="39" t="inlineStr"/>
      <c r="N966" s="39" t="inlineStr">
        <is>
          <t>4939.806451612903</t>
        </is>
      </c>
      <c r="O966" s="39" t="inlineStr">
        <is>
          <t>0</t>
        </is>
      </c>
      <c r="P966" s="39" t="inlineStr"/>
      <c r="Q966" s="39" t="inlineStr">
        <is>
          <t>1</t>
        </is>
      </c>
      <c r="R966" s="39" t="inlineStr">
        <is>
          <t>1</t>
        </is>
      </c>
      <c r="S966" s="39" t="inlineStr"/>
      <c r="T966" s="39" t="inlineStr"/>
      <c r="U966" s="39" t="inlineStr"/>
    </row>
    <row r="967">
      <c r="A967" s="26" t="inlineStr">
        <is>
          <t>CASP_PR_964_v1</t>
        </is>
      </c>
      <c r="B967" s="40" t="inlineStr">
        <is>
          <t>Value of Trades exchanging crypto-assets for funds during the reporting period</t>
        </is>
      </c>
      <c r="C967" s="40" t="inlineStr">
        <is>
          <t>Enter Value of Trades exchanging crypto-assets for funds during the reporting period in RoW</t>
        </is>
      </c>
      <c r="D967" s="40" t="inlineStr">
        <is>
          <t>Exchange Services</t>
        </is>
      </c>
      <c r="E967" s="40" t="inlineStr">
        <is>
          <t>Prudential</t>
        </is>
      </c>
      <c r="F967" s="40" t="b">
        <v>0</v>
      </c>
      <c r="G967" s="40" t="inlineStr">
        <is>
          <t>CASP_PR_898 = "Yes"</t>
        </is>
      </c>
      <c r="H967" s="40" t="inlineStr">
        <is>
          <t>“Exchange of Crypto-Assets for Funds” (CASP_PR_898) is “Yes”</t>
        </is>
      </c>
      <c r="I967" s="40" t="inlineStr">
        <is>
          <t>Conditional</t>
        </is>
      </c>
      <c r="J967" s="40" t="inlineStr">
        <is>
          <t>array</t>
        </is>
      </c>
      <c r="K967" s="40" t="inlineStr">
        <is>
          <t>number</t>
        </is>
      </c>
      <c r="L967" s="40" t="inlineStr">
        <is>
          <t>currency</t>
        </is>
      </c>
      <c r="M967" s="40" t="inlineStr"/>
      <c r="N967" s="40" t="inlineStr">
        <is>
          <t>1810.1290322580644</t>
        </is>
      </c>
      <c r="O967" s="40" t="inlineStr">
        <is>
          <t>0</t>
        </is>
      </c>
      <c r="P967" s="40" t="inlineStr"/>
      <c r="Q967" s="40" t="inlineStr">
        <is>
          <t>1</t>
        </is>
      </c>
      <c r="R967" s="40" t="inlineStr">
        <is>
          <t>1</t>
        </is>
      </c>
      <c r="S967" s="40" t="inlineStr"/>
      <c r="T967" s="40" t="inlineStr"/>
      <c r="U967" s="40" t="inlineStr"/>
    </row>
    <row r="968">
      <c r="A968" s="38" t="inlineStr">
        <is>
          <t>CASP_PR_965_v1</t>
        </is>
      </c>
      <c r="B968" s="39" t="inlineStr">
        <is>
          <t>Number of trades exchanging crypto-assets for other crypto-assets during the reporting period</t>
        </is>
      </c>
      <c r="C968" s="39" t="inlineStr">
        <is>
          <t>Enter Number of trades exchanging crypto-assets for other crypto-assets during the reporting period in Malta</t>
        </is>
      </c>
      <c r="D968" s="39" t="inlineStr">
        <is>
          <t>Exchange Services</t>
        </is>
      </c>
      <c r="E968" s="39" t="inlineStr">
        <is>
          <t>Prudential</t>
        </is>
      </c>
      <c r="F968" s="39" t="b">
        <v>0</v>
      </c>
      <c r="G968" s="39" t="inlineStr">
        <is>
          <t>CASP_PR_899 = "Yes"</t>
        </is>
      </c>
      <c r="H968" s="39" t="inlineStr">
        <is>
          <t>“Exchange of Crypto-Assets for other Crypto-Assets” (CASP_PR_899) is “Yes”</t>
        </is>
      </c>
      <c r="I968" s="39" t="inlineStr">
        <is>
          <t>Conditional</t>
        </is>
      </c>
      <c r="J968" s="39" t="inlineStr">
        <is>
          <t>array</t>
        </is>
      </c>
      <c r="K968" s="39" t="inlineStr">
        <is>
          <t>integer</t>
        </is>
      </c>
      <c r="L968" s="39" t="inlineStr"/>
      <c r="M968" s="39" t="inlineStr"/>
      <c r="N968" s="39" t="inlineStr">
        <is>
          <t>7363.451612903225</t>
        </is>
      </c>
      <c r="O968" s="39" t="inlineStr">
        <is>
          <t>0</t>
        </is>
      </c>
      <c r="P968" s="39" t="inlineStr"/>
      <c r="Q968" s="39" t="inlineStr">
        <is>
          <t>1</t>
        </is>
      </c>
      <c r="R968" s="39" t="inlineStr">
        <is>
          <t>1</t>
        </is>
      </c>
      <c r="S968" s="39" t="inlineStr"/>
      <c r="T968" s="39" t="inlineStr"/>
      <c r="U968" s="39" t="inlineStr"/>
    </row>
    <row r="969">
      <c r="A969" s="26" t="inlineStr">
        <is>
          <t>CASP_PR_966_v1</t>
        </is>
      </c>
      <c r="B969" s="40" t="inlineStr">
        <is>
          <t>Number of trades exchanging crypto-assets for other crypto-assets during the reporting period</t>
        </is>
      </c>
      <c r="C969" s="40" t="inlineStr">
        <is>
          <t>Enter Number of trades exchanging crypto-assets for other crypto-assets during the reporting period in EU/EEA</t>
        </is>
      </c>
      <c r="D969" s="40" t="inlineStr">
        <is>
          <t>Exchange Services</t>
        </is>
      </c>
      <c r="E969" s="40" t="inlineStr">
        <is>
          <t>Prudential</t>
        </is>
      </c>
      <c r="F969" s="40" t="b">
        <v>0</v>
      </c>
      <c r="G969" s="40" t="inlineStr">
        <is>
          <t>CASP_PR_899 = "Yes"</t>
        </is>
      </c>
      <c r="H969" s="40" t="inlineStr">
        <is>
          <t>“Exchange of Crypto-Assets for other Crypto-Assets” (CASP_PR_899) is “Yes”</t>
        </is>
      </c>
      <c r="I969" s="40" t="inlineStr">
        <is>
          <t>Conditional</t>
        </is>
      </c>
      <c r="J969" s="40" t="inlineStr">
        <is>
          <t>array</t>
        </is>
      </c>
      <c r="K969" s="40" t="inlineStr">
        <is>
          <t>integer</t>
        </is>
      </c>
      <c r="L969" s="40" t="inlineStr"/>
      <c r="M969" s="40" t="inlineStr"/>
      <c r="N969" s="40" t="inlineStr">
        <is>
          <t>2825.7741935483873</t>
        </is>
      </c>
      <c r="O969" s="40" t="inlineStr">
        <is>
          <t>0</t>
        </is>
      </c>
      <c r="P969" s="40" t="inlineStr"/>
      <c r="Q969" s="40" t="inlineStr">
        <is>
          <t>1</t>
        </is>
      </c>
      <c r="R969" s="40" t="inlineStr">
        <is>
          <t>1</t>
        </is>
      </c>
      <c r="S969" s="40" t="inlineStr"/>
      <c r="T969" s="40" t="inlineStr"/>
      <c r="U969" s="40" t="inlineStr"/>
    </row>
    <row r="970">
      <c r="A970" s="38" t="inlineStr">
        <is>
          <t>CASP_PR_967_v1</t>
        </is>
      </c>
      <c r="B970" s="39" t="inlineStr">
        <is>
          <t>Number of trades exchanging crypto-assets for other crypto-assets during the reporting period</t>
        </is>
      </c>
      <c r="C970" s="39" t="inlineStr">
        <is>
          <t>Enter Number of trades exchanging crypto-assets for other crypto-assets during the reporting period in RoW</t>
        </is>
      </c>
      <c r="D970" s="39" t="inlineStr">
        <is>
          <t>Exchange Services</t>
        </is>
      </c>
      <c r="E970" s="39" t="inlineStr">
        <is>
          <t>Prudential</t>
        </is>
      </c>
      <c r="F970" s="39" t="b">
        <v>0</v>
      </c>
      <c r="G970" s="39" t="inlineStr">
        <is>
          <t>CASP_PR_899 = "Yes"</t>
        </is>
      </c>
      <c r="H970" s="39" t="inlineStr">
        <is>
          <t>“Exchange of Crypto-Assets for other Crypto-Assets” (CASP_PR_899) is “Yes”</t>
        </is>
      </c>
      <c r="I970" s="39" t="inlineStr">
        <is>
          <t>Conditional</t>
        </is>
      </c>
      <c r="J970" s="39" t="inlineStr">
        <is>
          <t>array</t>
        </is>
      </c>
      <c r="K970" s="39" t="inlineStr">
        <is>
          <t>integer</t>
        </is>
      </c>
      <c r="L970" s="39" t="inlineStr"/>
      <c r="M970" s="39" t="inlineStr"/>
      <c r="N970" s="39" t="inlineStr">
        <is>
          <t>7270.096774193548</t>
        </is>
      </c>
      <c r="O970" s="39" t="inlineStr">
        <is>
          <t>0</t>
        </is>
      </c>
      <c r="P970" s="39" t="inlineStr"/>
      <c r="Q970" s="39" t="inlineStr">
        <is>
          <t>1</t>
        </is>
      </c>
      <c r="R970" s="39" t="inlineStr">
        <is>
          <t>1</t>
        </is>
      </c>
      <c r="S970" s="39" t="inlineStr"/>
      <c r="T970" s="39" t="inlineStr"/>
      <c r="U970" s="39" t="inlineStr"/>
    </row>
    <row r="971">
      <c r="A971" s="26" t="inlineStr">
        <is>
          <t>CASP_PR_968_v1</t>
        </is>
      </c>
      <c r="B971" s="40" t="inlineStr">
        <is>
          <t>Value of trades exchanging crypto-assets for other crypto-assets during the reporting period</t>
        </is>
      </c>
      <c r="C971" s="40" t="inlineStr">
        <is>
          <t>Enter Value of trades exchanging crypto-assets for other crypto-assets during the reporting period in Malta</t>
        </is>
      </c>
      <c r="D971" s="40" t="inlineStr">
        <is>
          <t>Exchange Services</t>
        </is>
      </c>
      <c r="E971" s="40" t="inlineStr">
        <is>
          <t>Prudential</t>
        </is>
      </c>
      <c r="F971" s="40" t="b">
        <v>0</v>
      </c>
      <c r="G971" s="40" t="inlineStr">
        <is>
          <t>CASP_PR_899 = "Yes"</t>
        </is>
      </c>
      <c r="H971" s="40" t="inlineStr">
        <is>
          <t>“Exchange of Crypto-Assets for other Crypto-Assets” (CASP_PR_899) is “Yes”</t>
        </is>
      </c>
      <c r="I971" s="40" t="inlineStr">
        <is>
          <t>Conditional</t>
        </is>
      </c>
      <c r="J971" s="40" t="inlineStr">
        <is>
          <t>array</t>
        </is>
      </c>
      <c r="K971" s="40" t="inlineStr">
        <is>
          <t>number</t>
        </is>
      </c>
      <c r="L971" s="40" t="inlineStr">
        <is>
          <t>currency</t>
        </is>
      </c>
      <c r="M971" s="40" t="inlineStr"/>
      <c r="N971" s="40" t="inlineStr">
        <is>
          <t>8649.41935483871</t>
        </is>
      </c>
      <c r="O971" s="40" t="inlineStr">
        <is>
          <t>0</t>
        </is>
      </c>
      <c r="P971" s="40" t="inlineStr"/>
      <c r="Q971" s="40" t="inlineStr">
        <is>
          <t>1</t>
        </is>
      </c>
      <c r="R971" s="40" t="inlineStr">
        <is>
          <t>1</t>
        </is>
      </c>
      <c r="S971" s="40" t="inlineStr"/>
      <c r="T971" s="40" t="inlineStr"/>
      <c r="U971" s="40" t="inlineStr"/>
    </row>
    <row r="972">
      <c r="A972" s="38" t="inlineStr">
        <is>
          <t>CASP_PR_969_v1</t>
        </is>
      </c>
      <c r="B972" s="39" t="inlineStr">
        <is>
          <t>Value of trades exchanging crypto-assets for other crypto-assets during the reporting period</t>
        </is>
      </c>
      <c r="C972" s="39" t="inlineStr">
        <is>
          <t>Enter Value of trades exchanging crypto-assets for other crypto-assets during the reporting period in EU/EEA</t>
        </is>
      </c>
      <c r="D972" s="39" t="inlineStr">
        <is>
          <t>Exchange Services</t>
        </is>
      </c>
      <c r="E972" s="39" t="inlineStr">
        <is>
          <t>Prudential</t>
        </is>
      </c>
      <c r="F972" s="39" t="b">
        <v>0</v>
      </c>
      <c r="G972" s="39" t="inlineStr">
        <is>
          <t>CASP_PR_899 = "Yes"</t>
        </is>
      </c>
      <c r="H972" s="39" t="inlineStr">
        <is>
          <t>“Exchange of Crypto-Assets for other Crypto-Assets” (CASP_PR_899) is “Yes”</t>
        </is>
      </c>
      <c r="I972" s="39" t="inlineStr">
        <is>
          <t>Conditional</t>
        </is>
      </c>
      <c r="J972" s="39" t="inlineStr">
        <is>
          <t>array</t>
        </is>
      </c>
      <c r="K972" s="39" t="inlineStr">
        <is>
          <t>number</t>
        </is>
      </c>
      <c r="L972" s="39" t="inlineStr">
        <is>
          <t>currency</t>
        </is>
      </c>
      <c r="M972" s="39" t="inlineStr"/>
      <c r="N972" s="39" t="inlineStr">
        <is>
          <t>7087.741935483871</t>
        </is>
      </c>
      <c r="O972" s="39" t="inlineStr">
        <is>
          <t>0</t>
        </is>
      </c>
      <c r="P972" s="39" t="inlineStr"/>
      <c r="Q972" s="39" t="inlineStr">
        <is>
          <t>1</t>
        </is>
      </c>
      <c r="R972" s="39" t="inlineStr">
        <is>
          <t>1</t>
        </is>
      </c>
      <c r="S972" s="39" t="inlineStr"/>
      <c r="T972" s="39" t="inlineStr"/>
      <c r="U972" s="39" t="inlineStr"/>
    </row>
    <row r="973">
      <c r="A973" s="26" t="inlineStr">
        <is>
          <t>CASP_PR_970_v1</t>
        </is>
      </c>
      <c r="B973" s="40" t="inlineStr">
        <is>
          <t>Value of trades exchanging crypto-assets for other crypto-assets during the reporting period</t>
        </is>
      </c>
      <c r="C973" s="40" t="inlineStr">
        <is>
          <t>Enter Value of trades exchanging crypto-assets for other crypto-assets during the reporting period in RoW</t>
        </is>
      </c>
      <c r="D973" s="40" t="inlineStr">
        <is>
          <t>Exchange Services</t>
        </is>
      </c>
      <c r="E973" s="40" t="inlineStr">
        <is>
          <t>Prudential</t>
        </is>
      </c>
      <c r="F973" s="40" t="b">
        <v>0</v>
      </c>
      <c r="G973" s="40" t="inlineStr">
        <is>
          <t>CASP_PR_899 = "Yes"</t>
        </is>
      </c>
      <c r="H973" s="40" t="inlineStr">
        <is>
          <t>“Exchange of Crypto-Assets for other Crypto-Assets” (CASP_PR_899) is “Yes”</t>
        </is>
      </c>
      <c r="I973" s="40" t="inlineStr">
        <is>
          <t>Conditional</t>
        </is>
      </c>
      <c r="J973" s="40" t="inlineStr">
        <is>
          <t>array</t>
        </is>
      </c>
      <c r="K973" s="40" t="inlineStr">
        <is>
          <t>number</t>
        </is>
      </c>
      <c r="L973" s="40" t="inlineStr">
        <is>
          <t>currency</t>
        </is>
      </c>
      <c r="M973" s="40" t="inlineStr"/>
      <c r="N973" s="40" t="inlineStr">
        <is>
          <t>6537.064516129032</t>
        </is>
      </c>
      <c r="O973" s="40" t="inlineStr">
        <is>
          <t>0</t>
        </is>
      </c>
      <c r="P973" s="40" t="inlineStr"/>
      <c r="Q973" s="40" t="inlineStr">
        <is>
          <t>1</t>
        </is>
      </c>
      <c r="R973" s="40" t="inlineStr">
        <is>
          <t>1</t>
        </is>
      </c>
      <c r="S973" s="40" t="inlineStr"/>
      <c r="T973" s="40" t="inlineStr"/>
      <c r="U973" s="40" t="inlineStr"/>
    </row>
    <row r="974">
      <c r="A974" s="38" t="inlineStr">
        <is>
          <t>CASP_PR_971_v1</t>
        </is>
      </c>
      <c r="B974" s="39" t="inlineStr">
        <is>
          <t>Does the institution conduct matched principal trading?</t>
        </is>
      </c>
      <c r="C974" s="39" t="inlineStr">
        <is>
          <t>Indicate Yes/No to answer "Does the institution conduct matched principal trading? "</t>
        </is>
      </c>
      <c r="D974" s="39" t="inlineStr">
        <is>
          <t>Exchange Services</t>
        </is>
      </c>
      <c r="E974" s="39" t="inlineStr">
        <is>
          <t>Prudential</t>
        </is>
      </c>
      <c r="F974" s="39" t="b">
        <v>0</v>
      </c>
      <c r="G974" s="39" t="inlineStr">
        <is>
          <t>OR(CASP_PR_898 = "Yes",CASP_PR_899 = "Yes")</t>
        </is>
      </c>
      <c r="H974" s="39" t="inlineStr">
        <is>
          <t>At least one of these conditions must be met: “Exchange of Crypto-Assets for Funds” (CASP_PR_898) is “Yes”; or “Exchange of Crypto-Assets for other Crypto-Assets” (CASP_PR_899) is “Yes”</t>
        </is>
      </c>
      <c r="I974" s="39" t="inlineStr">
        <is>
          <t>Conditional</t>
        </is>
      </c>
      <c r="J974" s="39" t="inlineStr">
        <is>
          <t>string</t>
        </is>
      </c>
      <c r="K974" s="39" t="inlineStr"/>
      <c r="L974" s="39" t="inlineStr">
        <is>
          <t>enum-list</t>
        </is>
      </c>
      <c r="M974" s="39" t="inlineStr">
        <is>
          <t>Yes | No</t>
        </is>
      </c>
      <c r="N974" s="39" t="inlineStr">
        <is>
          <t>Yes</t>
        </is>
      </c>
      <c r="O974" s="39" t="inlineStr"/>
      <c r="P974" s="39" t="inlineStr"/>
      <c r="Q974" s="39" t="inlineStr"/>
      <c r="R974" s="39" t="inlineStr"/>
      <c r="S974" s="39" t="inlineStr"/>
      <c r="T974" s="39" t="inlineStr"/>
      <c r="U974" s="39" t="inlineStr"/>
    </row>
    <row r="975">
      <c r="A975" s="26" t="inlineStr">
        <is>
          <t>CASP_PR_972_v1</t>
        </is>
      </c>
      <c r="B975" s="40" t="inlineStr">
        <is>
          <t>Details of Liquidity Provider Counterparties to Exchange Services - Name of Counterparty</t>
        </is>
      </c>
      <c r="C975" s="40" t="inlineStr">
        <is>
          <t>Enter Details of Liquidity Provider Counterparties to Exchange Services - Name of Counterparty.</t>
        </is>
      </c>
      <c r="D975" s="40" t="inlineStr">
        <is>
          <t>Exchange Services</t>
        </is>
      </c>
      <c r="E975" s="40" t="inlineStr">
        <is>
          <t>Prudential</t>
        </is>
      </c>
      <c r="F975" s="40" t="b">
        <v>0</v>
      </c>
      <c r="G975" s="40" t="inlineStr">
        <is>
          <t>OR(CASP_PR_898 = "Yes",CASP_PR_899 = "Yes")</t>
        </is>
      </c>
      <c r="H975" s="40" t="inlineStr">
        <is>
          <t>At least one of these conditions must be met: “Exchange of Crypto-Assets for Funds” (CASP_PR_898) is “Yes”; or “Exchange of Crypto-Assets for other Crypto-Assets” (CASP_PR_899) is “Yes”</t>
        </is>
      </c>
      <c r="I975" s="40" t="inlineStr">
        <is>
          <t>Conditional</t>
        </is>
      </c>
      <c r="J975" s="40" t="inlineStr">
        <is>
          <t>array</t>
        </is>
      </c>
      <c r="K975" s="40" t="inlineStr">
        <is>
          <t>string</t>
        </is>
      </c>
      <c r="L975" s="40" t="inlineStr"/>
      <c r="M975" s="40" t="inlineStr"/>
      <c r="N975" s="40" t="inlineStr">
        <is>
          <t>Name</t>
        </is>
      </c>
      <c r="O975" s="40" t="inlineStr"/>
      <c r="P975" s="40" t="inlineStr"/>
      <c r="Q975" s="40" t="inlineStr">
        <is>
          <t>1</t>
        </is>
      </c>
      <c r="R975" s="40" t="inlineStr">
        <is>
          <t>30</t>
        </is>
      </c>
      <c r="S975" s="40" t="inlineStr"/>
      <c r="T975" s="40" t="inlineStr"/>
      <c r="U975" s="40" t="inlineStr"/>
    </row>
    <row r="976">
      <c r="A976" s="38" t="inlineStr">
        <is>
          <t>CASP_PR_973_v1</t>
        </is>
      </c>
      <c r="B976" s="39" t="inlineStr">
        <is>
          <t>Details of Liquidity Provider Counterparties to Exchange Services - Jurisdiction of Counterparty</t>
        </is>
      </c>
      <c r="C976" s="39" t="inlineStr">
        <is>
          <t>Details of Liquidity Provider Counterparties to Exchange Services - Jurisdiction of Counterparty</t>
        </is>
      </c>
      <c r="D976" s="39" t="inlineStr">
        <is>
          <t>Exchange Services</t>
        </is>
      </c>
      <c r="E976" s="39" t="inlineStr">
        <is>
          <t>Prudential</t>
        </is>
      </c>
      <c r="F976" s="39" t="b">
        <v>0</v>
      </c>
      <c r="G976" s="39" t="inlineStr">
        <is>
          <t>CASP_PR_972 IS NOT NULL</t>
        </is>
      </c>
      <c r="H976" s="39" t="inlineStr">
        <is>
          <t>“Details of Liquidity Provider Counterparties to Exchange Services - Name of Counterparty” (CASP_PR_972) has been answered</t>
        </is>
      </c>
      <c r="I976" s="39" t="inlineStr">
        <is>
          <t>Conditional</t>
        </is>
      </c>
      <c r="J976" s="39" t="inlineStr">
        <is>
          <t>array</t>
        </is>
      </c>
      <c r="K976" s="39" t="inlineStr">
        <is>
          <t>string</t>
        </is>
      </c>
      <c r="L976" s="39" t="inlineStr">
        <is>
          <t>enum-list</t>
        </is>
      </c>
      <c r="M97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976" s="39" t="inlineStr">
        <is>
          <t>Country</t>
        </is>
      </c>
      <c r="O976" s="39" t="inlineStr"/>
      <c r="P976" s="39" t="inlineStr"/>
      <c r="Q976" s="39" t="inlineStr">
        <is>
          <t>1</t>
        </is>
      </c>
      <c r="R976" s="39" t="inlineStr">
        <is>
          <t>30</t>
        </is>
      </c>
      <c r="S976" s="39" t="inlineStr"/>
      <c r="T976" s="39" t="inlineStr"/>
      <c r="U976" s="39" t="b">
        <v>0</v>
      </c>
    </row>
    <row r="977">
      <c r="A977" s="26" t="inlineStr">
        <is>
          <t>CASP_PR_974_v1</t>
        </is>
      </c>
      <c r="B977" s="40" t="inlineStr">
        <is>
          <t>Details of Liquidity Provider Counterparties to Exchange Services - Value of Trades</t>
        </is>
      </c>
      <c r="C977" s="40" t="inlineStr">
        <is>
          <t>Details of Liquidity Provider Counterparties to Exchange Services - Value of Trades</t>
        </is>
      </c>
      <c r="D977" s="40" t="inlineStr">
        <is>
          <t>Exchange Services</t>
        </is>
      </c>
      <c r="E977" s="40" t="inlineStr">
        <is>
          <t>Prudential</t>
        </is>
      </c>
      <c r="F977" s="40" t="b">
        <v>0</v>
      </c>
      <c r="G977" s="40" t="inlineStr">
        <is>
          <t>CASP_PR_972 IS NOT NULL</t>
        </is>
      </c>
      <c r="H977" s="40" t="inlineStr">
        <is>
          <t>“Details of Liquidity Provider Counterparties to Exchange Services - Name of Counterparty” (CASP_PR_972) has been answered</t>
        </is>
      </c>
      <c r="I977" s="40" t="inlineStr">
        <is>
          <t>Conditional</t>
        </is>
      </c>
      <c r="J977" s="40" t="inlineStr">
        <is>
          <t>array</t>
        </is>
      </c>
      <c r="K977" s="40" t="inlineStr">
        <is>
          <t>number</t>
        </is>
      </c>
      <c r="L977" s="40" t="inlineStr">
        <is>
          <t>currency</t>
        </is>
      </c>
      <c r="M977" s="40" t="inlineStr"/>
      <c r="N977" s="40" t="inlineStr">
        <is>
          <t>925.3548387096774</t>
        </is>
      </c>
      <c r="O977" s="40" t="inlineStr">
        <is>
          <t>0</t>
        </is>
      </c>
      <c r="P977" s="40" t="inlineStr"/>
      <c r="Q977" s="40" t="inlineStr">
        <is>
          <t>1</t>
        </is>
      </c>
      <c r="R977" s="40" t="inlineStr">
        <is>
          <t>30</t>
        </is>
      </c>
      <c r="S977" s="40" t="inlineStr"/>
      <c r="T977" s="40" t="inlineStr"/>
      <c r="U977" s="40" t="inlineStr"/>
    </row>
    <row r="978">
      <c r="A978" s="38" t="inlineStr">
        <is>
          <t>CASP_PR_975_v1</t>
        </is>
      </c>
      <c r="B978" s="39" t="inlineStr">
        <is>
          <t>Has any of the Authorised Person's Counterparties failed to meet their obligations?</t>
        </is>
      </c>
      <c r="C978" s="39" t="inlineStr">
        <is>
          <t>Indicate Yes/No to answer "Has any of the Authorised Person's Counterparties failed to meet their obligations?  "</t>
        </is>
      </c>
      <c r="D978" s="39" t="inlineStr">
        <is>
          <t>Exchange Services</t>
        </is>
      </c>
      <c r="E978" s="39" t="inlineStr">
        <is>
          <t>Prudential</t>
        </is>
      </c>
      <c r="F978" s="39" t="b">
        <v>0</v>
      </c>
      <c r="G978" s="39" t="inlineStr">
        <is>
          <t>CASP_PR_972 IS NOT NULL</t>
        </is>
      </c>
      <c r="H978" s="39" t="inlineStr">
        <is>
          <t>“Details of Liquidity Provider Counterparties to Exchange Services - Name of Counterparty” (CASP_PR_972) has been answered</t>
        </is>
      </c>
      <c r="I978" s="39" t="inlineStr">
        <is>
          <t>Conditional</t>
        </is>
      </c>
      <c r="J978" s="39" t="inlineStr">
        <is>
          <t>string</t>
        </is>
      </c>
      <c r="K978" s="39" t="inlineStr"/>
      <c r="L978" s="39" t="inlineStr">
        <is>
          <t>enum-list</t>
        </is>
      </c>
      <c r="M978" s="39" t="inlineStr">
        <is>
          <t>Yes | No</t>
        </is>
      </c>
      <c r="N978" s="39" t="inlineStr">
        <is>
          <t>Yes</t>
        </is>
      </c>
      <c r="O978" s="39" t="inlineStr"/>
      <c r="P978" s="39" t="inlineStr"/>
      <c r="Q978" s="39" t="inlineStr"/>
      <c r="R978" s="39" t="inlineStr"/>
      <c r="S978" s="39" t="inlineStr"/>
      <c r="T978" s="39" t="inlineStr"/>
      <c r="U978" s="39" t="inlineStr"/>
    </row>
    <row r="979">
      <c r="A979" s="26" t="inlineStr">
        <is>
          <t>CASP_PR_976_v1</t>
        </is>
      </c>
      <c r="B979" s="40" t="inlineStr">
        <is>
          <t>Total amount of losses incurred</t>
        </is>
      </c>
      <c r="C979" s="40" t="inlineStr">
        <is>
          <t>Total amount of losses incurred due to counterparties failing to meet their obligations</t>
        </is>
      </c>
      <c r="D979" s="40" t="inlineStr">
        <is>
          <t>Exchange Services</t>
        </is>
      </c>
      <c r="E979" s="40" t="inlineStr">
        <is>
          <t>Prudential</t>
        </is>
      </c>
      <c r="F979" s="40" t="b">
        <v>0</v>
      </c>
      <c r="G979" s="40" t="inlineStr">
        <is>
          <t>CASP_PR_975 = "Yes"</t>
        </is>
      </c>
      <c r="H979" s="40" t="inlineStr">
        <is>
          <t>“Has any of the Authorised Person's Counterparties failed to meet their obligations?” (CASP_PR_975) is “Yes”</t>
        </is>
      </c>
      <c r="I979" s="40" t="inlineStr">
        <is>
          <t>Conditional</t>
        </is>
      </c>
      <c r="J979" s="40" t="inlineStr">
        <is>
          <t>number</t>
        </is>
      </c>
      <c r="K979" s="40" t="inlineStr"/>
      <c r="L979" s="40" t="inlineStr">
        <is>
          <t>currency</t>
        </is>
      </c>
      <c r="M979" s="40" t="inlineStr"/>
      <c r="N979" s="40" t="inlineStr">
        <is>
          <t>6095.935483870968</t>
        </is>
      </c>
      <c r="O979" s="40" t="inlineStr">
        <is>
          <t>0</t>
        </is>
      </c>
      <c r="P979" s="40" t="inlineStr"/>
      <c r="Q979" s="40" t="inlineStr"/>
      <c r="R979" s="40" t="inlineStr"/>
      <c r="S979" s="40" t="inlineStr"/>
      <c r="T979" s="40" t="inlineStr"/>
      <c r="U979" s="40" t="inlineStr"/>
    </row>
    <row r="980">
      <c r="A980" s="38" t="inlineStr">
        <is>
          <t>CASP_PR_977_v1</t>
        </is>
      </c>
      <c r="B980" s="39" t="inlineStr">
        <is>
          <t>Total number of orders executed on behalf of clients</t>
        </is>
      </c>
      <c r="C980" s="39" t="inlineStr">
        <is>
          <t>Enter Total number of orders executed on behalf of clients in Malta</t>
        </is>
      </c>
      <c r="D980" s="39" t="inlineStr">
        <is>
          <t>Execution of Orders</t>
        </is>
      </c>
      <c r="E980" s="39" t="inlineStr">
        <is>
          <t>Prudential</t>
        </is>
      </c>
      <c r="F980" s="39" t="b">
        <v>0</v>
      </c>
      <c r="G980" s="39" t="inlineStr">
        <is>
          <t>CASP_PR_900 = "Yes"</t>
        </is>
      </c>
      <c r="H980" s="39" t="inlineStr">
        <is>
          <t>“Execution of Orders” (CASP_PR_900) is “Yes”</t>
        </is>
      </c>
      <c r="I980" s="39" t="inlineStr">
        <is>
          <t>Conditional</t>
        </is>
      </c>
      <c r="J980" s="39" t="inlineStr">
        <is>
          <t>array</t>
        </is>
      </c>
      <c r="K980" s="39" t="inlineStr">
        <is>
          <t>integer</t>
        </is>
      </c>
      <c r="L980" s="39" t="inlineStr"/>
      <c r="M980" s="39" t="inlineStr"/>
      <c r="N980" s="39" t="inlineStr">
        <is>
          <t>775.258064516129</t>
        </is>
      </c>
      <c r="O980" s="39" t="inlineStr">
        <is>
          <t>0</t>
        </is>
      </c>
      <c r="P980" s="39" t="inlineStr"/>
      <c r="Q980" s="39" t="inlineStr">
        <is>
          <t>1</t>
        </is>
      </c>
      <c r="R980" s="39" t="inlineStr">
        <is>
          <t>1</t>
        </is>
      </c>
      <c r="S980" s="39" t="inlineStr"/>
      <c r="T980" s="39" t="inlineStr"/>
      <c r="U980" s="39" t="inlineStr"/>
    </row>
    <row r="981">
      <c r="A981" s="26" t="inlineStr">
        <is>
          <t>CASP_PR_978_v1</t>
        </is>
      </c>
      <c r="B981" s="40" t="inlineStr">
        <is>
          <t>Total number of orders executed on behalf of clients</t>
        </is>
      </c>
      <c r="C981" s="40" t="inlineStr">
        <is>
          <t>Enter Total number of orders executed on behalf of clients in EU/EEA</t>
        </is>
      </c>
      <c r="D981" s="40" t="inlineStr">
        <is>
          <t>Execution of Orders</t>
        </is>
      </c>
      <c r="E981" s="40" t="inlineStr">
        <is>
          <t>Prudential</t>
        </is>
      </c>
      <c r="F981" s="40" t="b">
        <v>0</v>
      </c>
      <c r="G981" s="40" t="inlineStr">
        <is>
          <t>CASP_PR_900 = "Yes"</t>
        </is>
      </c>
      <c r="H981" s="40" t="inlineStr">
        <is>
          <t>“Execution of Orders” (CASP_PR_900) is “Yes”</t>
        </is>
      </c>
      <c r="I981" s="40" t="inlineStr">
        <is>
          <t>Conditional</t>
        </is>
      </c>
      <c r="J981" s="40" t="inlineStr">
        <is>
          <t>array</t>
        </is>
      </c>
      <c r="K981" s="40" t="inlineStr">
        <is>
          <t>integer</t>
        </is>
      </c>
      <c r="L981" s="40" t="inlineStr"/>
      <c r="M981" s="40" t="inlineStr"/>
      <c r="N981" s="40" t="inlineStr">
        <is>
          <t>5039.580645161291</t>
        </is>
      </c>
      <c r="O981" s="40" t="inlineStr">
        <is>
          <t>0</t>
        </is>
      </c>
      <c r="P981" s="40" t="inlineStr"/>
      <c r="Q981" s="40" t="inlineStr">
        <is>
          <t>1</t>
        </is>
      </c>
      <c r="R981" s="40" t="inlineStr">
        <is>
          <t>1</t>
        </is>
      </c>
      <c r="S981" s="40" t="inlineStr"/>
      <c r="T981" s="40" t="inlineStr"/>
      <c r="U981" s="40" t="inlineStr"/>
    </row>
    <row r="982">
      <c r="A982" s="38" t="inlineStr">
        <is>
          <t>CASP_PR_979_v1</t>
        </is>
      </c>
      <c r="B982" s="39" t="inlineStr">
        <is>
          <t>Total number of orders executed on behalf of clients</t>
        </is>
      </c>
      <c r="C982" s="39" t="inlineStr">
        <is>
          <t>Enter Total number of orders executed on behalf of clients in RoW</t>
        </is>
      </c>
      <c r="D982" s="39" t="inlineStr">
        <is>
          <t>Execution of Orders</t>
        </is>
      </c>
      <c r="E982" s="39" t="inlineStr">
        <is>
          <t>Prudential</t>
        </is>
      </c>
      <c r="F982" s="39" t="b">
        <v>0</v>
      </c>
      <c r="G982" s="39" t="inlineStr">
        <is>
          <t>CASP_PR_900 = "Yes"</t>
        </is>
      </c>
      <c r="H982" s="39" t="inlineStr">
        <is>
          <t>“Execution of Orders” (CASP_PR_900) is “Yes”</t>
        </is>
      </c>
      <c r="I982" s="39" t="inlineStr">
        <is>
          <t>Conditional</t>
        </is>
      </c>
      <c r="J982" s="39" t="inlineStr">
        <is>
          <t>array</t>
        </is>
      </c>
      <c r="K982" s="39" t="inlineStr">
        <is>
          <t>integer</t>
        </is>
      </c>
      <c r="L982" s="39" t="inlineStr"/>
      <c r="M982" s="39" t="inlineStr"/>
      <c r="N982" s="39" t="inlineStr">
        <is>
          <t>8599.90322580645</t>
        </is>
      </c>
      <c r="O982" s="39" t="inlineStr">
        <is>
          <t>0</t>
        </is>
      </c>
      <c r="P982" s="39" t="inlineStr"/>
      <c r="Q982" s="39" t="inlineStr">
        <is>
          <t>1</t>
        </is>
      </c>
      <c r="R982" s="39" t="inlineStr">
        <is>
          <t>1</t>
        </is>
      </c>
      <c r="S982" s="39" t="inlineStr"/>
      <c r="T982" s="39" t="inlineStr"/>
      <c r="U982" s="39" t="inlineStr"/>
    </row>
    <row r="983">
      <c r="A983" s="26" t="inlineStr">
        <is>
          <t>CASP_PR_980_v1</t>
        </is>
      </c>
      <c r="B983" s="40" t="inlineStr">
        <is>
          <t>Total value of orders executed on behalf of clients</t>
        </is>
      </c>
      <c r="C983" s="40" t="inlineStr">
        <is>
          <t>Enter Total value of orders executed on behalf of clients in Malta</t>
        </is>
      </c>
      <c r="D983" s="40" t="inlineStr">
        <is>
          <t>Execution of Orders</t>
        </is>
      </c>
      <c r="E983" s="40" t="inlineStr">
        <is>
          <t>Prudential</t>
        </is>
      </c>
      <c r="F983" s="40" t="b">
        <v>0</v>
      </c>
      <c r="G983" s="40" t="inlineStr">
        <is>
          <t>CASP_PR_900 = "Yes"</t>
        </is>
      </c>
      <c r="H983" s="40" t="inlineStr">
        <is>
          <t>“Execution of Orders” (CASP_PR_900) is “Yes”</t>
        </is>
      </c>
      <c r="I983" s="40" t="inlineStr">
        <is>
          <t>Conditional</t>
        </is>
      </c>
      <c r="J983" s="40" t="inlineStr">
        <is>
          <t>array</t>
        </is>
      </c>
      <c r="K983" s="40" t="inlineStr">
        <is>
          <t>number</t>
        </is>
      </c>
      <c r="L983" s="40" t="inlineStr">
        <is>
          <t>currency</t>
        </is>
      </c>
      <c r="M983" s="40" t="inlineStr"/>
      <c r="N983" s="40" t="inlineStr">
        <is>
          <t>5380.225806451613</t>
        </is>
      </c>
      <c r="O983" s="40" t="inlineStr">
        <is>
          <t>0</t>
        </is>
      </c>
      <c r="P983" s="40" t="inlineStr"/>
      <c r="Q983" s="40" t="inlineStr">
        <is>
          <t>1</t>
        </is>
      </c>
      <c r="R983" s="40" t="inlineStr">
        <is>
          <t>1</t>
        </is>
      </c>
      <c r="S983" s="40" t="inlineStr"/>
      <c r="T983" s="40" t="inlineStr"/>
      <c r="U983" s="40" t="inlineStr"/>
    </row>
    <row r="984">
      <c r="A984" s="38" t="inlineStr">
        <is>
          <t>CASP_PR_981_v1</t>
        </is>
      </c>
      <c r="B984" s="39" t="inlineStr">
        <is>
          <t>Total value of orders executed on behalf of clients</t>
        </is>
      </c>
      <c r="C984" s="39" t="inlineStr">
        <is>
          <t>Enter Total value of orders executed on behalf of clients in EU/EEA</t>
        </is>
      </c>
      <c r="D984" s="39" t="inlineStr">
        <is>
          <t>Execution of Orders</t>
        </is>
      </c>
      <c r="E984" s="39" t="inlineStr">
        <is>
          <t>Prudential</t>
        </is>
      </c>
      <c r="F984" s="39" t="b">
        <v>0</v>
      </c>
      <c r="G984" s="39" t="inlineStr">
        <is>
          <t>CASP_PR_900 = "Yes"</t>
        </is>
      </c>
      <c r="H984" s="39" t="inlineStr">
        <is>
          <t>“Execution of Orders” (CASP_PR_900) is “Yes”</t>
        </is>
      </c>
      <c r="I984" s="39" t="inlineStr">
        <is>
          <t>Conditional</t>
        </is>
      </c>
      <c r="J984" s="39" t="inlineStr">
        <is>
          <t>array</t>
        </is>
      </c>
      <c r="K984" s="39" t="inlineStr">
        <is>
          <t>number</t>
        </is>
      </c>
      <c r="L984" s="39" t="inlineStr">
        <is>
          <t>currency</t>
        </is>
      </c>
      <c r="M984" s="39" t="inlineStr"/>
      <c r="N984" s="39" t="inlineStr">
        <is>
          <t>6186.548387096775</t>
        </is>
      </c>
      <c r="O984" s="39" t="inlineStr">
        <is>
          <t>0</t>
        </is>
      </c>
      <c r="P984" s="39" t="inlineStr"/>
      <c r="Q984" s="39" t="inlineStr">
        <is>
          <t>1</t>
        </is>
      </c>
      <c r="R984" s="39" t="inlineStr">
        <is>
          <t>1</t>
        </is>
      </c>
      <c r="S984" s="39" t="inlineStr"/>
      <c r="T984" s="39" t="inlineStr"/>
      <c r="U984" s="39" t="inlineStr"/>
    </row>
    <row r="985">
      <c r="A985" s="26" t="inlineStr">
        <is>
          <t>CASP_PR_982_v1</t>
        </is>
      </c>
      <c r="B985" s="40" t="inlineStr">
        <is>
          <t>Total value of orders executed on behalf of clients</t>
        </is>
      </c>
      <c r="C985" s="40" t="inlineStr">
        <is>
          <t>Enter Total value of orders executed on behalf of clients in RoW</t>
        </is>
      </c>
      <c r="D985" s="40" t="inlineStr">
        <is>
          <t>Execution of Orders</t>
        </is>
      </c>
      <c r="E985" s="40" t="inlineStr">
        <is>
          <t>Prudential</t>
        </is>
      </c>
      <c r="F985" s="40" t="b">
        <v>0</v>
      </c>
      <c r="G985" s="40" t="inlineStr">
        <is>
          <t>CASP_PR_900 = "Yes"</t>
        </is>
      </c>
      <c r="H985" s="40" t="inlineStr">
        <is>
          <t>“Execution of Orders” (CASP_PR_900) is “Yes”</t>
        </is>
      </c>
      <c r="I985" s="40" t="inlineStr">
        <is>
          <t>Conditional</t>
        </is>
      </c>
      <c r="J985" s="40" t="inlineStr">
        <is>
          <t>array</t>
        </is>
      </c>
      <c r="K985" s="40" t="inlineStr">
        <is>
          <t>number</t>
        </is>
      </c>
      <c r="L985" s="40" t="inlineStr">
        <is>
          <t>currency</t>
        </is>
      </c>
      <c r="M985" s="40" t="inlineStr"/>
      <c r="N985" s="40" t="inlineStr">
        <is>
          <t>891.8709677419355</t>
        </is>
      </c>
      <c r="O985" s="40" t="inlineStr">
        <is>
          <t>0</t>
        </is>
      </c>
      <c r="P985" s="40" t="inlineStr"/>
      <c r="Q985" s="40" t="inlineStr">
        <is>
          <t>1</t>
        </is>
      </c>
      <c r="R985" s="40" t="inlineStr">
        <is>
          <t>1</t>
        </is>
      </c>
      <c r="S985" s="40" t="inlineStr"/>
      <c r="T985" s="40" t="inlineStr"/>
      <c r="U985" s="40" t="inlineStr"/>
    </row>
    <row r="986">
      <c r="A986" s="38" t="inlineStr">
        <is>
          <t>CASP_PR_983_v1</t>
        </is>
      </c>
      <c r="B986" s="39" t="inlineStr">
        <is>
          <t>Number of DeFi Protocols used to execute on</t>
        </is>
      </c>
      <c r="C986" s="39" t="inlineStr">
        <is>
          <t>Number of DeFi Protocols used to execute on</t>
        </is>
      </c>
      <c r="D986" s="39" t="inlineStr">
        <is>
          <t>Execution of Orders</t>
        </is>
      </c>
      <c r="E986" s="39" t="inlineStr">
        <is>
          <t>Prudential</t>
        </is>
      </c>
      <c r="F986" s="39" t="b">
        <v>0</v>
      </c>
      <c r="G986" s="39" t="inlineStr">
        <is>
          <t>CASP_PR_900 = "Yes"</t>
        </is>
      </c>
      <c r="H986" s="39" t="inlineStr">
        <is>
          <t>“Execution of Orders” (CASP_PR_900) is “Yes”</t>
        </is>
      </c>
      <c r="I986" s="39" t="inlineStr">
        <is>
          <t>Conditional</t>
        </is>
      </c>
      <c r="J986" s="39" t="inlineStr">
        <is>
          <t>integer</t>
        </is>
      </c>
      <c r="K986" s="39" t="inlineStr"/>
      <c r="L986" s="39" t="inlineStr"/>
      <c r="M986" s="39" t="inlineStr"/>
      <c r="N986" s="39" t="inlineStr">
        <is>
          <t>2</t>
        </is>
      </c>
      <c r="O986" s="39" t="inlineStr">
        <is>
          <t>0</t>
        </is>
      </c>
      <c r="P986" s="39" t="inlineStr"/>
      <c r="Q986" s="39" t="inlineStr"/>
      <c r="R986" s="39" t="inlineStr"/>
      <c r="S986" s="39" t="inlineStr"/>
      <c r="T986" s="39" t="inlineStr"/>
      <c r="U986" s="39" t="inlineStr"/>
    </row>
    <row r="987">
      <c r="A987" s="26" t="inlineStr">
        <is>
          <t>CASP_PR_984_v1</t>
        </is>
      </c>
      <c r="B987" s="40" t="inlineStr">
        <is>
          <t>Number of Regulated Brokers/Exchanges used to execute on</t>
        </is>
      </c>
      <c r="C987" s="40" t="inlineStr">
        <is>
          <t>Number of Regulated Brokers/Exchanges used to execute on</t>
        </is>
      </c>
      <c r="D987" s="40" t="inlineStr">
        <is>
          <t>Execution of Orders</t>
        </is>
      </c>
      <c r="E987" s="40" t="inlineStr">
        <is>
          <t>Prudential</t>
        </is>
      </c>
      <c r="F987" s="40" t="b">
        <v>0</v>
      </c>
      <c r="G987" s="40" t="inlineStr">
        <is>
          <t>CASP_PR_900 = "Yes"</t>
        </is>
      </c>
      <c r="H987" s="40" t="inlineStr">
        <is>
          <t>“Execution of Orders” (CASP_PR_900) is “Yes”</t>
        </is>
      </c>
      <c r="I987" s="40" t="inlineStr">
        <is>
          <t>Conditional</t>
        </is>
      </c>
      <c r="J987" s="40" t="inlineStr">
        <is>
          <t>integer</t>
        </is>
      </c>
      <c r="K987" s="40" t="inlineStr"/>
      <c r="L987" s="40" t="inlineStr"/>
      <c r="M987" s="40" t="inlineStr"/>
      <c r="N987" s="40" t="inlineStr">
        <is>
          <t>3</t>
        </is>
      </c>
      <c r="O987" s="40" t="inlineStr">
        <is>
          <t>0</t>
        </is>
      </c>
      <c r="P987" s="40" t="inlineStr"/>
      <c r="Q987" s="40" t="inlineStr"/>
      <c r="R987" s="40" t="inlineStr"/>
      <c r="S987" s="40" t="inlineStr"/>
      <c r="T987" s="40" t="inlineStr"/>
      <c r="U987" s="40" t="inlineStr"/>
    </row>
    <row r="988">
      <c r="A988" s="38" t="inlineStr">
        <is>
          <t>CASP_PR_985_v1</t>
        </is>
      </c>
      <c r="B988" s="39" t="inlineStr">
        <is>
          <t>Number of Unregulated Brokers/Exchanges used to execute on</t>
        </is>
      </c>
      <c r="C988" s="39" t="inlineStr">
        <is>
          <t>Number of Unregulated Brokers/Exchanges used to execute on</t>
        </is>
      </c>
      <c r="D988" s="39" t="inlineStr">
        <is>
          <t>Execution of Orders</t>
        </is>
      </c>
      <c r="E988" s="39" t="inlineStr">
        <is>
          <t>Prudential</t>
        </is>
      </c>
      <c r="F988" s="39" t="b">
        <v>0</v>
      </c>
      <c r="G988" s="39" t="inlineStr">
        <is>
          <t>CASP_PR_900 = "Yes"</t>
        </is>
      </c>
      <c r="H988" s="39" t="inlineStr">
        <is>
          <t>“Execution of Orders” (CASP_PR_900) is “Yes”</t>
        </is>
      </c>
      <c r="I988" s="39" t="inlineStr">
        <is>
          <t>Conditional</t>
        </is>
      </c>
      <c r="J988" s="39" t="inlineStr">
        <is>
          <t>integer</t>
        </is>
      </c>
      <c r="K988" s="39" t="inlineStr"/>
      <c r="L988" s="39" t="inlineStr"/>
      <c r="M988" s="39" t="inlineStr"/>
      <c r="N988" s="39" t="inlineStr">
        <is>
          <t>4</t>
        </is>
      </c>
      <c r="O988" s="39" t="inlineStr">
        <is>
          <t>0</t>
        </is>
      </c>
      <c r="P988" s="39" t="inlineStr"/>
      <c r="Q988" s="39" t="inlineStr"/>
      <c r="R988" s="39" t="inlineStr"/>
      <c r="S988" s="39" t="inlineStr"/>
      <c r="T988" s="39" t="inlineStr"/>
      <c r="U988" s="39" t="inlineStr"/>
    </row>
    <row r="989">
      <c r="A989" s="26" t="inlineStr">
        <is>
          <t>CASP_PR_986_v1</t>
        </is>
      </c>
      <c r="B989" s="40" t="inlineStr">
        <is>
          <t>Details of Executing Venues and DeFi Protocols - Name of Venue</t>
        </is>
      </c>
      <c r="C989" s="40" t="inlineStr">
        <is>
          <t>Enter Details of Executing Venues and DeFi Protocols - Name of Venue</t>
        </is>
      </c>
      <c r="D989" s="40" t="inlineStr">
        <is>
          <t>Execution of Orders</t>
        </is>
      </c>
      <c r="E989" s="40" t="inlineStr">
        <is>
          <t>Prudential</t>
        </is>
      </c>
      <c r="F989" s="40" t="b">
        <v>0</v>
      </c>
      <c r="G989" s="40" t="inlineStr">
        <is>
          <t>SUM(CASP_PR_983, CASP_PR_984, CASP_PR_985) &gt; 0</t>
        </is>
      </c>
      <c r="H989" s="40" t="inlineStr">
        <is>
          <t>The total of “Number of DeFi Protocols used to execute on” (CASP_PR_983), “Number of Regulated Brokers/Exchanges used to execute on” (CASP_PR_984), “Number of Unregulated Brokers/Exchanges used to execute on” (CASP_PR_985) is greater than 0</t>
        </is>
      </c>
      <c r="I989" s="40" t="inlineStr">
        <is>
          <t>Conditional</t>
        </is>
      </c>
      <c r="J989" s="40" t="inlineStr">
        <is>
          <t>array</t>
        </is>
      </c>
      <c r="K989" s="40" t="inlineStr">
        <is>
          <t>string</t>
        </is>
      </c>
      <c r="L989" s="40" t="inlineStr"/>
      <c r="M989" s="40" t="inlineStr"/>
      <c r="N989" s="40" t="inlineStr">
        <is>
          <t>Example</t>
        </is>
      </c>
      <c r="O989" s="40" t="inlineStr"/>
      <c r="P989" s="40" t="inlineStr"/>
      <c r="Q989" s="40" t="inlineStr">
        <is>
          <t>1</t>
        </is>
      </c>
      <c r="R989" s="40" t="inlineStr">
        <is>
          <t>30</t>
        </is>
      </c>
      <c r="S989" s="40" t="inlineStr"/>
      <c r="T989" s="40" t="inlineStr"/>
      <c r="U989" s="40" t="inlineStr"/>
    </row>
    <row r="990">
      <c r="A990" s="38" t="inlineStr">
        <is>
          <t>CASP_PR_987_v1</t>
        </is>
      </c>
      <c r="B990" s="39" t="inlineStr">
        <is>
          <t>Details of Executing Venues and DeFi Protocols - Nature of Venue</t>
        </is>
      </c>
      <c r="C990" s="39" t="inlineStr">
        <is>
          <t>Enter Details of Executing Venues and DeFi Protocols - Nature of Venue</t>
        </is>
      </c>
      <c r="D990" s="39" t="inlineStr">
        <is>
          <t>Execution of Orders</t>
        </is>
      </c>
      <c r="E990" s="39" t="inlineStr">
        <is>
          <t>Prudential</t>
        </is>
      </c>
      <c r="F990" s="39" t="b">
        <v>0</v>
      </c>
      <c r="G990" s="39" t="inlineStr">
        <is>
          <t>CASP_PR_986 IS NOT NULL</t>
        </is>
      </c>
      <c r="H990" s="39" t="inlineStr">
        <is>
          <t>“Details of Executing Venues and DeFi Protocols - Name of Venue” (CASP_PR_986) has been answered</t>
        </is>
      </c>
      <c r="I990" s="39" t="inlineStr">
        <is>
          <t>Conditional</t>
        </is>
      </c>
      <c r="J990" s="39" t="inlineStr">
        <is>
          <t>array</t>
        </is>
      </c>
      <c r="K990" s="39" t="inlineStr">
        <is>
          <t>string</t>
        </is>
      </c>
      <c r="L990" s="39" t="inlineStr">
        <is>
          <t>enum-list</t>
        </is>
      </c>
      <c r="M990" s="39" t="inlineStr">
        <is>
          <t>Regulated Exchange | Unregulated Exchange | Regulated Broker | Unregulated Broker | DeFi Protocol</t>
        </is>
      </c>
      <c r="N990" s="39" t="inlineStr">
        <is>
          <t>Regulated Exchange</t>
        </is>
      </c>
      <c r="O990" s="39" t="inlineStr"/>
      <c r="P990" s="39" t="inlineStr"/>
      <c r="Q990" s="39" t="inlineStr">
        <is>
          <t>1</t>
        </is>
      </c>
      <c r="R990" s="39" t="inlineStr">
        <is>
          <t>30</t>
        </is>
      </c>
      <c r="S990" s="39" t="inlineStr"/>
      <c r="T990" s="39" t="inlineStr"/>
      <c r="U990" s="39" t="b">
        <v>0</v>
      </c>
    </row>
    <row r="991">
      <c r="A991" s="26" t="inlineStr">
        <is>
          <t>CASP_PR_988_v1</t>
        </is>
      </c>
      <c r="B991" s="40" t="inlineStr">
        <is>
          <t>Details of Executing Venues and DeFi Protocols - Jurisdiction of Venue</t>
        </is>
      </c>
      <c r="C991" s="40" t="inlineStr">
        <is>
          <t>Enter Details of Executing Venues and DeFi Protocols - Jurisdiction of Venue</t>
        </is>
      </c>
      <c r="D991" s="40" t="inlineStr">
        <is>
          <t>Execution of Orders</t>
        </is>
      </c>
      <c r="E991" s="40" t="inlineStr">
        <is>
          <t>Prudential</t>
        </is>
      </c>
      <c r="F991" s="40" t="b">
        <v>0</v>
      </c>
      <c r="G991" s="40" t="inlineStr">
        <is>
          <t>CASP_PR_986 IS NOT NULL</t>
        </is>
      </c>
      <c r="H991" s="40" t="inlineStr">
        <is>
          <t>“Details of Executing Venues and DeFi Protocols - Name of Venue” (CASP_PR_986) has been answered</t>
        </is>
      </c>
      <c r="I991" s="40" t="inlineStr">
        <is>
          <t>Conditional</t>
        </is>
      </c>
      <c r="J991" s="40" t="inlineStr">
        <is>
          <t>array</t>
        </is>
      </c>
      <c r="K991" s="40" t="inlineStr">
        <is>
          <t>string</t>
        </is>
      </c>
      <c r="L991" s="40" t="inlineStr">
        <is>
          <t>enum-list</t>
        </is>
      </c>
      <c r="M99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991" s="40" t="inlineStr">
        <is>
          <t>Country</t>
        </is>
      </c>
      <c r="O991" s="40" t="inlineStr"/>
      <c r="P991" s="40" t="inlineStr"/>
      <c r="Q991" s="40" t="inlineStr">
        <is>
          <t>1</t>
        </is>
      </c>
      <c r="R991" s="40" t="inlineStr">
        <is>
          <t>30</t>
        </is>
      </c>
      <c r="S991" s="40" t="inlineStr"/>
      <c r="T991" s="40" t="inlineStr"/>
      <c r="U991" s="40" t="b">
        <v>0</v>
      </c>
    </row>
    <row r="992">
      <c r="A992" s="38" t="inlineStr">
        <is>
          <t>CASP_PR_989_v1</t>
        </is>
      </c>
      <c r="B992" s="39" t="inlineStr">
        <is>
          <t>Details of Executing Venues and DeFi Protocols - Value of Orders Transmitted with the Venue</t>
        </is>
      </c>
      <c r="C992" s="39" t="inlineStr">
        <is>
          <t>Enter Details of Executing Venues and DeFi Protocols - Value of Orders Transmitted with the Venue</t>
        </is>
      </c>
      <c r="D992" s="39" t="inlineStr">
        <is>
          <t>Execution of Orders</t>
        </is>
      </c>
      <c r="E992" s="39" t="inlineStr">
        <is>
          <t>Prudential</t>
        </is>
      </c>
      <c r="F992" s="39" t="b">
        <v>0</v>
      </c>
      <c r="G992" s="39" t="inlineStr">
        <is>
          <t>CASP_PR_986 IS NOT NULL</t>
        </is>
      </c>
      <c r="H992" s="39" t="inlineStr">
        <is>
          <t>“Details of Executing Venues and DeFi Protocols - Name of Venue” (CASP_PR_986) has been answered</t>
        </is>
      </c>
      <c r="I992" s="39" t="inlineStr">
        <is>
          <t>Conditional</t>
        </is>
      </c>
      <c r="J992" s="39" t="inlineStr">
        <is>
          <t>array</t>
        </is>
      </c>
      <c r="K992" s="39" t="inlineStr">
        <is>
          <t>number</t>
        </is>
      </c>
      <c r="L992" s="39" t="inlineStr">
        <is>
          <t>currency</t>
        </is>
      </c>
      <c r="M992" s="39" t="inlineStr"/>
      <c r="N992" s="39" t="inlineStr">
        <is>
          <t>9974.129032258064</t>
        </is>
      </c>
      <c r="O992" s="39" t="inlineStr">
        <is>
          <t>0</t>
        </is>
      </c>
      <c r="P992" s="39" t="inlineStr"/>
      <c r="Q992" s="39" t="inlineStr">
        <is>
          <t>1</t>
        </is>
      </c>
      <c r="R992" s="39" t="inlineStr">
        <is>
          <t>30</t>
        </is>
      </c>
      <c r="S992" s="39" t="inlineStr"/>
      <c r="T992" s="39" t="inlineStr"/>
      <c r="U992" s="39" t="inlineStr"/>
    </row>
    <row r="993">
      <c r="A993" s="26" t="inlineStr">
        <is>
          <t>CASP_PR_990_v1</t>
        </is>
      </c>
      <c r="B993" s="40" t="inlineStr">
        <is>
          <t>Number of crypto-assets marketed on behalf of or for the account of the offeror or a party related to the offeror to purchasers</t>
        </is>
      </c>
      <c r="C993" s="40" t="inlineStr">
        <is>
          <t>Number of crypto-assets marketed on behalf of or for the account of the offeror or a party related to the offeror to purchasers</t>
        </is>
      </c>
      <c r="D993" s="40" t="inlineStr">
        <is>
          <t>Placing</t>
        </is>
      </c>
      <c r="E993" s="40" t="inlineStr">
        <is>
          <t>Prudential</t>
        </is>
      </c>
      <c r="F993" s="40" t="b">
        <v>0</v>
      </c>
      <c r="G993" s="40" t="inlineStr">
        <is>
          <t>CASP_PR_901 = "Yes"</t>
        </is>
      </c>
      <c r="H993" s="40" t="inlineStr">
        <is>
          <t>“Placing of Crypto-Assets” (CASP_PR_901) is “Yes”</t>
        </is>
      </c>
      <c r="I993" s="40" t="inlineStr">
        <is>
          <t>Conditional</t>
        </is>
      </c>
      <c r="J993" s="40" t="inlineStr">
        <is>
          <t>integer</t>
        </is>
      </c>
      <c r="K993" s="40" t="inlineStr"/>
      <c r="L993" s="40" t="inlineStr"/>
      <c r="M993" s="40" t="inlineStr"/>
      <c r="N993" s="40" t="inlineStr">
        <is>
          <t>7</t>
        </is>
      </c>
      <c r="O993" s="40" t="inlineStr">
        <is>
          <t>0</t>
        </is>
      </c>
      <c r="P993" s="40" t="inlineStr"/>
      <c r="Q993" s="40" t="inlineStr"/>
      <c r="R993" s="40" t="inlineStr"/>
      <c r="S993" s="40" t="inlineStr"/>
      <c r="T993" s="40" t="inlineStr"/>
      <c r="U993" s="40" t="inlineStr"/>
    </row>
    <row r="994">
      <c r="A994" s="38" t="inlineStr">
        <is>
          <t>CASP_PR_991_v1</t>
        </is>
      </c>
      <c r="B994" s="39" t="inlineStr">
        <is>
          <t>Details of issuers of Crypto-Assets being placed and details on tokens - Name of Issuer</t>
        </is>
      </c>
      <c r="C994" s="39" t="inlineStr">
        <is>
          <t>Enter details of issuers of Crypto-Assets being placed and details on tokens - Name of Issuer</t>
        </is>
      </c>
      <c r="D994" s="39" t="inlineStr">
        <is>
          <t>Placing</t>
        </is>
      </c>
      <c r="E994" s="39" t="inlineStr">
        <is>
          <t>Prudential</t>
        </is>
      </c>
      <c r="F994" s="39" t="b">
        <v>0</v>
      </c>
      <c r="G994" s="39" t="inlineStr">
        <is>
          <t>CASP_PR_990 &gt; 0</t>
        </is>
      </c>
      <c r="H994" s="39" t="inlineStr">
        <is>
          <t>“Number of crypto-assets marketed on behalf of or for the account of the offeror or a party related to the offeror to purchasers” (CASP_PR_990) is greater than “0”</t>
        </is>
      </c>
      <c r="I994" s="39" t="inlineStr">
        <is>
          <t>Conditional</t>
        </is>
      </c>
      <c r="J994" s="39" t="inlineStr">
        <is>
          <t>array</t>
        </is>
      </c>
      <c r="K994" s="39" t="inlineStr">
        <is>
          <t>string</t>
        </is>
      </c>
      <c r="L994" s="39" t="inlineStr"/>
      <c r="M994" s="39" t="inlineStr"/>
      <c r="N994" s="39" t="inlineStr">
        <is>
          <t>Example</t>
        </is>
      </c>
      <c r="O994" s="39" t="inlineStr"/>
      <c r="P994" s="39" t="inlineStr"/>
      <c r="Q994" s="39" t="inlineStr">
        <is>
          <t>1</t>
        </is>
      </c>
      <c r="R994" s="39" t="inlineStr">
        <is>
          <t>30</t>
        </is>
      </c>
      <c r="S994" s="39" t="inlineStr"/>
      <c r="T994" s="39" t="inlineStr"/>
      <c r="U994" s="39" t="inlineStr"/>
    </row>
    <row r="995">
      <c r="A995" s="26" t="inlineStr">
        <is>
          <t>CASP_PR_992_v1</t>
        </is>
      </c>
      <c r="B995" s="40" t="inlineStr">
        <is>
          <t>Details of issuers of Crypto-Assets being placed and details on tokens - Token Name</t>
        </is>
      </c>
      <c r="C995" s="40" t="inlineStr">
        <is>
          <t>Enter details of issuers of Crypto-Assets being placed and details on tokens - Token Name</t>
        </is>
      </c>
      <c r="D995" s="40" t="inlineStr">
        <is>
          <t>Placing</t>
        </is>
      </c>
      <c r="E995" s="40" t="inlineStr">
        <is>
          <t>Prudential</t>
        </is>
      </c>
      <c r="F995" s="40" t="b">
        <v>0</v>
      </c>
      <c r="G995" s="40" t="inlineStr">
        <is>
          <t>CASP_PR_991 IS NOT NULL</t>
        </is>
      </c>
      <c r="H995" s="40" t="inlineStr">
        <is>
          <t>“Details of issuers of Crypto-Assets being placed and details on tokens - Name of Issuer” (CASP_PR_991) has been answered</t>
        </is>
      </c>
      <c r="I995" s="40" t="inlineStr">
        <is>
          <t>Conditional</t>
        </is>
      </c>
      <c r="J995" s="40" t="inlineStr">
        <is>
          <t>array</t>
        </is>
      </c>
      <c r="K995" s="40" t="inlineStr">
        <is>
          <t>string</t>
        </is>
      </c>
      <c r="L995" s="40" t="inlineStr"/>
      <c r="M995" s="40" t="inlineStr"/>
      <c r="N995" s="40" t="inlineStr">
        <is>
          <t>Example</t>
        </is>
      </c>
      <c r="O995" s="40" t="inlineStr"/>
      <c r="P995" s="40" t="inlineStr"/>
      <c r="Q995" s="40" t="inlineStr">
        <is>
          <t>1</t>
        </is>
      </c>
      <c r="R995" s="40" t="inlineStr">
        <is>
          <t>30</t>
        </is>
      </c>
      <c r="S995" s="40" t="inlineStr"/>
      <c r="T995" s="40" t="inlineStr"/>
      <c r="U995" s="40" t="inlineStr"/>
    </row>
    <row r="996">
      <c r="A996" s="38" t="inlineStr">
        <is>
          <t>CASP_PR_993_v1</t>
        </is>
      </c>
      <c r="B996" s="39" t="inlineStr">
        <is>
          <t>Details of issuers of Crypto-Assets being placed and details on tokens - ART/EMT/OCA Classification</t>
        </is>
      </c>
      <c r="C996" s="39" t="inlineStr">
        <is>
          <t>Enter details of issuers of Crypto-Assets being placed and details on tokens - ART/EMT/OCA Classification</t>
        </is>
      </c>
      <c r="D996" s="39" t="inlineStr">
        <is>
          <t>Placing</t>
        </is>
      </c>
      <c r="E996" s="39" t="inlineStr">
        <is>
          <t>Prudential</t>
        </is>
      </c>
      <c r="F996" s="39" t="b">
        <v>0</v>
      </c>
      <c r="G996" s="39" t="inlineStr">
        <is>
          <t>CASP_PR_992 IS NOT NULL</t>
        </is>
      </c>
      <c r="H996" s="39" t="inlineStr">
        <is>
          <t>“Details of issuers of Crypto-Assets being placed and details on tokens - Token Name” (CASP_PR_992) has been answered</t>
        </is>
      </c>
      <c r="I996" s="39" t="inlineStr">
        <is>
          <t>Conditional</t>
        </is>
      </c>
      <c r="J996" s="39" t="inlineStr">
        <is>
          <t>array</t>
        </is>
      </c>
      <c r="K996" s="39" t="inlineStr">
        <is>
          <t>string</t>
        </is>
      </c>
      <c r="L996" s="39" t="inlineStr">
        <is>
          <t>enum-list</t>
        </is>
      </c>
      <c r="M996" s="39" t="inlineStr">
        <is>
          <t>Asset Referenced Token (ART) | Emoney Token (EMT) | Other Crypto-Asset (OCA)</t>
        </is>
      </c>
      <c r="N996" s="39" t="inlineStr">
        <is>
          <t>Asset Referenced Token (ART)</t>
        </is>
      </c>
      <c r="O996" s="39" t="inlineStr"/>
      <c r="P996" s="39" t="inlineStr"/>
      <c r="Q996" s="39" t="inlineStr">
        <is>
          <t>1</t>
        </is>
      </c>
      <c r="R996" s="39" t="inlineStr">
        <is>
          <t>30</t>
        </is>
      </c>
      <c r="S996" s="39" t="inlineStr"/>
      <c r="T996" s="39" t="inlineStr"/>
      <c r="U996" s="39" t="b">
        <v>0</v>
      </c>
    </row>
    <row r="997">
      <c r="A997" s="26" t="inlineStr">
        <is>
          <t>CASP_PR_994_v1</t>
        </is>
      </c>
      <c r="B997" s="40" t="inlineStr">
        <is>
          <t>Kindly provide information on the typical targeted purchasers</t>
        </is>
      </c>
      <c r="C997" s="40" t="inlineStr">
        <is>
          <t>Kindly provide information on the typical targeted purchasers</t>
        </is>
      </c>
      <c r="D997" s="40" t="inlineStr">
        <is>
          <t>Placing</t>
        </is>
      </c>
      <c r="E997" s="40" t="inlineStr">
        <is>
          <t>Prudential</t>
        </is>
      </c>
      <c r="F997" s="40" t="b">
        <v>0</v>
      </c>
      <c r="G997" s="40" t="inlineStr">
        <is>
          <t>CASP_PR_990 &gt; 0</t>
        </is>
      </c>
      <c r="H997" s="40" t="inlineStr">
        <is>
          <t>“Number of crypto-assets marketed on behalf of or for the account of the offeror or a party related to the offeror to purchasers” (CASP_PR_990) is greater than “0”</t>
        </is>
      </c>
      <c r="I997" s="40" t="inlineStr">
        <is>
          <t>Conditional</t>
        </is>
      </c>
      <c r="J997" s="40" t="inlineStr">
        <is>
          <t>string</t>
        </is>
      </c>
      <c r="K997" s="40" t="inlineStr"/>
      <c r="L997" s="40" t="inlineStr"/>
      <c r="M997" s="40" t="inlineStr"/>
      <c r="N997" s="40" t="inlineStr">
        <is>
          <t>Example</t>
        </is>
      </c>
      <c r="O997" s="40" t="inlineStr"/>
      <c r="P997" s="40" t="inlineStr"/>
      <c r="Q997" s="40" t="inlineStr"/>
      <c r="R997" s="40" t="inlineStr"/>
      <c r="S997" s="40" t="inlineStr"/>
      <c r="T997" s="40" t="inlineStr"/>
      <c r="U997" s="40" t="inlineStr"/>
    </row>
    <row r="998">
      <c r="A998" s="38" t="inlineStr">
        <is>
          <t>CASP_PR_995_v1</t>
        </is>
      </c>
      <c r="B998" s="39" t="inlineStr">
        <is>
          <t>Are Crypto-Assets being placed with own clients?</t>
        </is>
      </c>
      <c r="C998" s="39" t="inlineStr">
        <is>
          <t>Indicate Yes/No to answer "Are Crypto-Assets being placed with own clients? "</t>
        </is>
      </c>
      <c r="D998" s="39" t="inlineStr">
        <is>
          <t>Placing</t>
        </is>
      </c>
      <c r="E998" s="39" t="inlineStr">
        <is>
          <t>Prudential</t>
        </is>
      </c>
      <c r="F998" s="39" t="b">
        <v>0</v>
      </c>
      <c r="G998" s="39" t="inlineStr">
        <is>
          <t>CASP_PR_990 &gt; 0</t>
        </is>
      </c>
      <c r="H998" s="39" t="inlineStr">
        <is>
          <t>“Number of crypto-assets marketed on behalf of or for the account of the offeror or a party related to the offeror to purchasers” (CASP_PR_990) is greater than “0”</t>
        </is>
      </c>
      <c r="I998" s="39" t="inlineStr">
        <is>
          <t>Conditional</t>
        </is>
      </c>
      <c r="J998" s="39" t="inlineStr">
        <is>
          <t>string</t>
        </is>
      </c>
      <c r="K998" s="39" t="inlineStr"/>
      <c r="L998" s="39" t="inlineStr">
        <is>
          <t>enum-list</t>
        </is>
      </c>
      <c r="M998" s="39" t="inlineStr">
        <is>
          <t>Yes | No</t>
        </is>
      </c>
      <c r="N998" s="39" t="inlineStr">
        <is>
          <t>Yes</t>
        </is>
      </c>
      <c r="O998" s="39" t="inlineStr"/>
      <c r="P998" s="39" t="inlineStr"/>
      <c r="Q998" s="39" t="inlineStr"/>
      <c r="R998" s="39" t="inlineStr"/>
      <c r="S998" s="39" t="inlineStr"/>
      <c r="T998" s="39" t="inlineStr"/>
      <c r="U998" s="39" t="inlineStr"/>
    </row>
    <row r="999">
      <c r="A999" s="26" t="inlineStr">
        <is>
          <t>CASP_PR_996_v1</t>
        </is>
      </c>
      <c r="B999" s="40" t="inlineStr">
        <is>
          <t>Kindly provide details of how the issue price of the crypto-assets is determined and if any incentives are received from the offeror</t>
        </is>
      </c>
      <c r="C999" s="40" t="inlineStr">
        <is>
          <t>Kindly provide details of how the issue price of the crypto-assets is determined and if any incentives are received from the offeror</t>
        </is>
      </c>
      <c r="D999" s="40" t="inlineStr">
        <is>
          <t>Placing</t>
        </is>
      </c>
      <c r="E999" s="40" t="inlineStr">
        <is>
          <t>Prudential</t>
        </is>
      </c>
      <c r="F999" s="40" t="b">
        <v>0</v>
      </c>
      <c r="G999" s="40" t="inlineStr">
        <is>
          <t>CASP_PR_990 &gt; 0</t>
        </is>
      </c>
      <c r="H999" s="40" t="inlineStr">
        <is>
          <t>“Number of crypto-assets marketed on behalf of or for the account of the offeror or a party related to the offeror to purchasers” (CASP_PR_990) is greater than “0”</t>
        </is>
      </c>
      <c r="I999" s="40" t="inlineStr">
        <is>
          <t>Conditional</t>
        </is>
      </c>
      <c r="J999" s="40" t="inlineStr">
        <is>
          <t>string</t>
        </is>
      </c>
      <c r="K999" s="40" t="inlineStr"/>
      <c r="L999" s="40" t="inlineStr"/>
      <c r="M999" s="40" t="inlineStr"/>
      <c r="N999" s="40" t="inlineStr">
        <is>
          <t>Example</t>
        </is>
      </c>
      <c r="O999" s="40" t="inlineStr"/>
      <c r="P999" s="40" t="inlineStr"/>
      <c r="Q999" s="40" t="inlineStr"/>
      <c r="R999" s="40" t="inlineStr"/>
      <c r="S999" s="40" t="inlineStr"/>
      <c r="T999" s="40" t="inlineStr"/>
      <c r="U999" s="40" t="inlineStr"/>
    </row>
    <row r="1000">
      <c r="A1000" s="38" t="inlineStr">
        <is>
          <t>CASP_PR_997_v1</t>
        </is>
      </c>
      <c r="B1000" s="39" t="inlineStr">
        <is>
          <t>Total number of orders transmitted for execution on behalf of clients</t>
        </is>
      </c>
      <c r="C1000" s="39" t="inlineStr">
        <is>
          <t>Enter Total number of orders transmitted for execution on behalf of clients in Malta</t>
        </is>
      </c>
      <c r="D1000" s="39" t="inlineStr">
        <is>
          <t>Reception and Transmission of Orders</t>
        </is>
      </c>
      <c r="E1000" s="39" t="inlineStr">
        <is>
          <t>Prudential</t>
        </is>
      </c>
      <c r="F1000" s="39" t="b">
        <v>0</v>
      </c>
      <c r="G1000" s="39" t="inlineStr">
        <is>
          <t>CASP_PR_902 = "Yes"</t>
        </is>
      </c>
      <c r="H1000" s="39" t="inlineStr">
        <is>
          <t>“Reception and Transmission of Orders” (CASP_PR_902) is “Yes”</t>
        </is>
      </c>
      <c r="I1000" s="39" t="inlineStr">
        <is>
          <t>Conditional</t>
        </is>
      </c>
      <c r="J1000" s="39" t="inlineStr">
        <is>
          <t>array</t>
        </is>
      </c>
      <c r="K1000" s="39" t="inlineStr">
        <is>
          <t>integer</t>
        </is>
      </c>
      <c r="L1000" s="39" t="inlineStr"/>
      <c r="M1000" s="39" t="inlineStr"/>
      <c r="N1000" s="39" t="inlineStr">
        <is>
          <t>1250.258064516129</t>
        </is>
      </c>
      <c r="O1000" s="39" t="inlineStr">
        <is>
          <t>0</t>
        </is>
      </c>
      <c r="P1000" s="39" t="inlineStr"/>
      <c r="Q1000" s="39" t="inlineStr">
        <is>
          <t>1</t>
        </is>
      </c>
      <c r="R1000" s="39" t="inlineStr">
        <is>
          <t>1</t>
        </is>
      </c>
      <c r="S1000" s="39" t="inlineStr"/>
      <c r="T1000" s="39" t="inlineStr"/>
      <c r="U1000" s="39" t="inlineStr"/>
    </row>
    <row r="1001">
      <c r="A1001" s="26" t="inlineStr">
        <is>
          <t>CASP_PR_998_v1</t>
        </is>
      </c>
      <c r="B1001" s="40" t="inlineStr">
        <is>
          <t>Total number of orders transmitted for execution on behalf of clients</t>
        </is>
      </c>
      <c r="C1001" s="40" t="inlineStr">
        <is>
          <t>Enter Total number of orders transmitted for execution on behalf of clients in EU/EEA</t>
        </is>
      </c>
      <c r="D1001" s="40" t="inlineStr">
        <is>
          <t>Reception and Transmission of Orders</t>
        </is>
      </c>
      <c r="E1001" s="40" t="inlineStr">
        <is>
          <t>Prudential</t>
        </is>
      </c>
      <c r="F1001" s="40" t="b">
        <v>0</v>
      </c>
      <c r="G1001" s="40" t="inlineStr">
        <is>
          <t>CASP_PR_902 = "Yes"</t>
        </is>
      </c>
      <c r="H1001" s="40" t="inlineStr">
        <is>
          <t>“Reception and Transmission of Orders” (CASP_PR_902) is “Yes”</t>
        </is>
      </c>
      <c r="I1001" s="40" t="inlineStr">
        <is>
          <t>Conditional</t>
        </is>
      </c>
      <c r="J1001" s="40" t="inlineStr">
        <is>
          <t>array</t>
        </is>
      </c>
      <c r="K1001" s="40" t="inlineStr">
        <is>
          <t>integer</t>
        </is>
      </c>
      <c r="L1001" s="40" t="inlineStr"/>
      <c r="M1001" s="40" t="inlineStr"/>
      <c r="N1001" s="40" t="inlineStr">
        <is>
          <t>8419.58064516129</t>
        </is>
      </c>
      <c r="O1001" s="40" t="inlineStr">
        <is>
          <t>0</t>
        </is>
      </c>
      <c r="P1001" s="40" t="inlineStr"/>
      <c r="Q1001" s="40" t="inlineStr">
        <is>
          <t>1</t>
        </is>
      </c>
      <c r="R1001" s="40" t="inlineStr">
        <is>
          <t>1</t>
        </is>
      </c>
      <c r="S1001" s="40" t="inlineStr"/>
      <c r="T1001" s="40" t="inlineStr"/>
      <c r="U1001" s="40" t="inlineStr"/>
    </row>
    <row r="1002">
      <c r="A1002" s="38" t="inlineStr">
        <is>
          <t>CASP_PR_999_v1</t>
        </is>
      </c>
      <c r="B1002" s="39" t="inlineStr">
        <is>
          <t>Total number of orders transmitted for execution on behalf of clients</t>
        </is>
      </c>
      <c r="C1002" s="39" t="inlineStr">
        <is>
          <t>Enter Total number of orders transmitted for execution on behalf of clients in Row</t>
        </is>
      </c>
      <c r="D1002" s="39" t="inlineStr">
        <is>
          <t>Reception and Transmission of Orders</t>
        </is>
      </c>
      <c r="E1002" s="39" t="inlineStr">
        <is>
          <t>Prudential</t>
        </is>
      </c>
      <c r="F1002" s="39" t="b">
        <v>0</v>
      </c>
      <c r="G1002" s="39" t="inlineStr">
        <is>
          <t>CASP_PR_902 = "Yes"</t>
        </is>
      </c>
      <c r="H1002" s="39" t="inlineStr">
        <is>
          <t>“Reception and Transmission of Orders” (CASP_PR_902) is “Yes”</t>
        </is>
      </c>
      <c r="I1002" s="39" t="inlineStr">
        <is>
          <t>Conditional</t>
        </is>
      </c>
      <c r="J1002" s="39" t="inlineStr">
        <is>
          <t>array</t>
        </is>
      </c>
      <c r="K1002" s="39" t="inlineStr">
        <is>
          <t>integer</t>
        </is>
      </c>
      <c r="L1002" s="39" t="inlineStr"/>
      <c r="M1002" s="39" t="inlineStr"/>
      <c r="N1002" s="39" t="inlineStr">
        <is>
          <t>6784.903225806452</t>
        </is>
      </c>
      <c r="O1002" s="39" t="inlineStr">
        <is>
          <t>0</t>
        </is>
      </c>
      <c r="P1002" s="39" t="inlineStr"/>
      <c r="Q1002" s="39" t="inlineStr">
        <is>
          <t>1</t>
        </is>
      </c>
      <c r="R1002" s="39" t="inlineStr">
        <is>
          <t>1</t>
        </is>
      </c>
      <c r="S1002" s="39" t="inlineStr"/>
      <c r="T1002" s="39" t="inlineStr"/>
      <c r="U1002" s="39" t="inlineStr"/>
    </row>
    <row r="1003">
      <c r="A1003" s="26" t="inlineStr">
        <is>
          <t>CASP_PR_1000_v1</t>
        </is>
      </c>
      <c r="B1003" s="40" t="inlineStr">
        <is>
          <t>Total value of orders transmitted for execution on behalf of clients</t>
        </is>
      </c>
      <c r="C1003" s="40" t="inlineStr">
        <is>
          <t>Enter Total value of orders transmitted for execution on behalf of clients in Malta</t>
        </is>
      </c>
      <c r="D1003" s="40" t="inlineStr">
        <is>
          <t>Reception and Transmission of Orders</t>
        </is>
      </c>
      <c r="E1003" s="40" t="inlineStr">
        <is>
          <t>Prudential</t>
        </is>
      </c>
      <c r="F1003" s="40" t="b">
        <v>0</v>
      </c>
      <c r="G1003" s="40" t="inlineStr">
        <is>
          <t>CASP_PR_997  &gt; 0</t>
        </is>
      </c>
      <c r="H1003" s="40" t="inlineStr">
        <is>
          <t>“Total number of orders transmitted for execution on behalf of clients” (CASP_PR_997) is greater than “0”</t>
        </is>
      </c>
      <c r="I1003" s="40" t="inlineStr">
        <is>
          <t>Conditional</t>
        </is>
      </c>
      <c r="J1003" s="40" t="inlineStr">
        <is>
          <t>array</t>
        </is>
      </c>
      <c r="K1003" s="40" t="inlineStr">
        <is>
          <t>number</t>
        </is>
      </c>
      <c r="L1003" s="40" t="inlineStr">
        <is>
          <t>currency</t>
        </is>
      </c>
      <c r="M1003" s="40" t="inlineStr"/>
      <c r="N1003" s="40" t="inlineStr">
        <is>
          <t>1212.225806451613</t>
        </is>
      </c>
      <c r="O1003" s="40" t="inlineStr">
        <is>
          <t>0</t>
        </is>
      </c>
      <c r="P1003" s="40" t="inlineStr"/>
      <c r="Q1003" s="40" t="inlineStr">
        <is>
          <t>1</t>
        </is>
      </c>
      <c r="R1003" s="40" t="inlineStr">
        <is>
          <t>1</t>
        </is>
      </c>
      <c r="S1003" s="40" t="inlineStr"/>
      <c r="T1003" s="40" t="inlineStr"/>
      <c r="U1003" s="40" t="inlineStr"/>
    </row>
    <row r="1004">
      <c r="A1004" s="38" t="inlineStr">
        <is>
          <t>CASP_PR_1001_v1</t>
        </is>
      </c>
      <c r="B1004" s="39" t="inlineStr">
        <is>
          <t>Total value of orders transmitted for execution on behalf of clients</t>
        </is>
      </c>
      <c r="C1004" s="39" t="inlineStr">
        <is>
          <t>Enter Total value of orders transmitted for execution on behalf of clients in EU/EEA</t>
        </is>
      </c>
      <c r="D1004" s="39" t="inlineStr">
        <is>
          <t>Reception and Transmission of Orders</t>
        </is>
      </c>
      <c r="E1004" s="39" t="inlineStr">
        <is>
          <t>Prudential</t>
        </is>
      </c>
      <c r="F1004" s="39" t="b">
        <v>0</v>
      </c>
      <c r="G1004" s="39" t="inlineStr">
        <is>
          <t>CASP_PR_998  &gt; 0</t>
        </is>
      </c>
      <c r="H1004" s="39" t="inlineStr">
        <is>
          <t>“Total number of orders transmitted for execution on behalf of clients” (CASP_PR_998) is greater than “0”</t>
        </is>
      </c>
      <c r="I1004" s="39" t="inlineStr">
        <is>
          <t>Conditional</t>
        </is>
      </c>
      <c r="J1004" s="39" t="inlineStr">
        <is>
          <t>array</t>
        </is>
      </c>
      <c r="K1004" s="39" t="inlineStr">
        <is>
          <t>number</t>
        </is>
      </c>
      <c r="L1004" s="39" t="inlineStr">
        <is>
          <t>currency</t>
        </is>
      </c>
      <c r="M1004" s="39" t="inlineStr"/>
      <c r="N1004" s="39" t="inlineStr">
        <is>
          <t>2439.548387096774</t>
        </is>
      </c>
      <c r="O1004" s="39" t="inlineStr">
        <is>
          <t>0</t>
        </is>
      </c>
      <c r="P1004" s="39" t="inlineStr"/>
      <c r="Q1004" s="39" t="inlineStr">
        <is>
          <t>1</t>
        </is>
      </c>
      <c r="R1004" s="39" t="inlineStr">
        <is>
          <t>1</t>
        </is>
      </c>
      <c r="S1004" s="39" t="inlineStr"/>
      <c r="T1004" s="39" t="inlineStr"/>
      <c r="U1004" s="39" t="inlineStr"/>
    </row>
    <row r="1005">
      <c r="A1005" s="26" t="inlineStr">
        <is>
          <t>CASP_PR_1002_v1</t>
        </is>
      </c>
      <c r="B1005" s="40" t="inlineStr">
        <is>
          <t>Total value of orders transmitted for execution on behalf of clients</t>
        </is>
      </c>
      <c r="C1005" s="40" t="inlineStr">
        <is>
          <t>Enter Total value of orders transmitted for execution on behalf of clients in Row</t>
        </is>
      </c>
      <c r="D1005" s="40" t="inlineStr">
        <is>
          <t>Reception and Transmission of Orders</t>
        </is>
      </c>
      <c r="E1005" s="40" t="inlineStr">
        <is>
          <t>Prudential</t>
        </is>
      </c>
      <c r="F1005" s="40" t="b">
        <v>0</v>
      </c>
      <c r="G1005" s="40" t="inlineStr">
        <is>
          <t>CASP_PR_999 &gt; 0</t>
        </is>
      </c>
      <c r="H1005" s="40" t="inlineStr">
        <is>
          <t>“Total number of orders transmitted for execution on behalf of clients” (CASP_PR_999) is greater than “0”</t>
        </is>
      </c>
      <c r="I1005" s="40" t="inlineStr">
        <is>
          <t>Conditional</t>
        </is>
      </c>
      <c r="J1005" s="40" t="inlineStr">
        <is>
          <t>array</t>
        </is>
      </c>
      <c r="K1005" s="40" t="inlineStr">
        <is>
          <t>number</t>
        </is>
      </c>
      <c r="L1005" s="40" t="inlineStr">
        <is>
          <t>currency</t>
        </is>
      </c>
      <c r="M1005" s="40" t="inlineStr"/>
      <c r="N1005" s="40" t="inlineStr">
        <is>
          <t>9848.870967741936</t>
        </is>
      </c>
      <c r="O1005" s="40" t="inlineStr">
        <is>
          <t>0</t>
        </is>
      </c>
      <c r="P1005" s="40" t="inlineStr"/>
      <c r="Q1005" s="40" t="inlineStr">
        <is>
          <t>1</t>
        </is>
      </c>
      <c r="R1005" s="40" t="inlineStr">
        <is>
          <t>1</t>
        </is>
      </c>
      <c r="S1005" s="40" t="inlineStr"/>
      <c r="T1005" s="40" t="inlineStr"/>
      <c r="U1005" s="40" t="inlineStr"/>
    </row>
    <row r="1006">
      <c r="A1006" s="38" t="inlineStr">
        <is>
          <t>CASP_PR_1003_v1</t>
        </is>
      </c>
      <c r="B1006" s="39" t="inlineStr">
        <is>
          <t>Details of Executing Brokers - Name of Broker</t>
        </is>
      </c>
      <c r="C1006" s="39" t="inlineStr">
        <is>
          <t>Enter Details of Executing Brokers - Name of Broker</t>
        </is>
      </c>
      <c r="D1006" s="39" t="inlineStr">
        <is>
          <t>Reception and Transmission of Orders</t>
        </is>
      </c>
      <c r="E1006" s="39" t="inlineStr">
        <is>
          <t>Prudential</t>
        </is>
      </c>
      <c r="F1006" s="39" t="b">
        <v>0</v>
      </c>
      <c r="G1006" s="39" t="inlineStr">
        <is>
          <t>CASP_PR_902 = "Yes"</t>
        </is>
      </c>
      <c r="H1006" s="39" t="inlineStr">
        <is>
          <t>“Reception and Transmission of Orders” (CASP_PR_902) is “Yes”</t>
        </is>
      </c>
      <c r="I1006" s="39" t="inlineStr">
        <is>
          <t>Conditional</t>
        </is>
      </c>
      <c r="J1006" s="39" t="inlineStr">
        <is>
          <t>array</t>
        </is>
      </c>
      <c r="K1006" s="39" t="inlineStr">
        <is>
          <t>string</t>
        </is>
      </c>
      <c r="L1006" s="39" t="inlineStr"/>
      <c r="M1006" s="39" t="inlineStr"/>
      <c r="N1006" s="39" t="inlineStr">
        <is>
          <t>Name</t>
        </is>
      </c>
      <c r="O1006" s="39" t="inlineStr"/>
      <c r="P1006" s="39" t="inlineStr"/>
      <c r="Q1006" s="39" t="inlineStr">
        <is>
          <t>1</t>
        </is>
      </c>
      <c r="R1006" s="39" t="inlineStr">
        <is>
          <t>30</t>
        </is>
      </c>
      <c r="S1006" s="39" t="inlineStr"/>
      <c r="T1006" s="39" t="inlineStr"/>
      <c r="U1006" s="39" t="inlineStr"/>
    </row>
    <row r="1007">
      <c r="A1007" s="26" t="inlineStr">
        <is>
          <t>CASP_PR_1004_v1</t>
        </is>
      </c>
      <c r="B1007" s="40" t="inlineStr">
        <is>
          <t>Details of Executing Brokers - Jurisdiction of Broker</t>
        </is>
      </c>
      <c r="C1007" s="40" t="inlineStr">
        <is>
          <t>Enter Details of Executing Brokers - Jurisdiction of Broker</t>
        </is>
      </c>
      <c r="D1007" s="40" t="inlineStr">
        <is>
          <t>Reception and Transmission of Orders</t>
        </is>
      </c>
      <c r="E1007" s="40" t="inlineStr">
        <is>
          <t>Prudential</t>
        </is>
      </c>
      <c r="F1007" s="40" t="b">
        <v>0</v>
      </c>
      <c r="G1007" s="40" t="inlineStr">
        <is>
          <t>CASP_PR_1003 IS NOT NULL</t>
        </is>
      </c>
      <c r="H1007" s="40" t="inlineStr">
        <is>
          <t>“Details of Executing Brokers - Name of Broker” (CASP_PR_1003) has been answered</t>
        </is>
      </c>
      <c r="I1007" s="40" t="inlineStr">
        <is>
          <t>Conditional</t>
        </is>
      </c>
      <c r="J1007" s="40" t="inlineStr">
        <is>
          <t>array</t>
        </is>
      </c>
      <c r="K1007" s="40" t="inlineStr">
        <is>
          <t>string</t>
        </is>
      </c>
      <c r="L1007" s="40" t="inlineStr">
        <is>
          <t>enum-list</t>
        </is>
      </c>
      <c r="M100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007" s="40" t="inlineStr">
        <is>
          <t>Country</t>
        </is>
      </c>
      <c r="O1007" s="40" t="inlineStr"/>
      <c r="P1007" s="40" t="inlineStr"/>
      <c r="Q1007" s="40" t="inlineStr">
        <is>
          <t>1</t>
        </is>
      </c>
      <c r="R1007" s="40" t="inlineStr">
        <is>
          <t>30</t>
        </is>
      </c>
      <c r="S1007" s="40" t="inlineStr"/>
      <c r="T1007" s="40" t="inlineStr"/>
      <c r="U1007" s="40" t="b">
        <v>0</v>
      </c>
    </row>
    <row r="1008">
      <c r="A1008" s="38" t="inlineStr">
        <is>
          <t>CASP_PR_1005_v1</t>
        </is>
      </c>
      <c r="B1008" s="39" t="inlineStr">
        <is>
          <t>Details of Executing Brokers - Value of Orders Transmitted to Broker</t>
        </is>
      </c>
      <c r="C1008" s="39" t="inlineStr">
        <is>
          <t>Enter Details of Executing Brokers - Value of Orders Transmitted to Broker</t>
        </is>
      </c>
      <c r="D1008" s="39" t="inlineStr">
        <is>
          <t>Reception and Transmission of Orders</t>
        </is>
      </c>
      <c r="E1008" s="39" t="inlineStr">
        <is>
          <t>Prudential</t>
        </is>
      </c>
      <c r="F1008" s="39" t="b">
        <v>0</v>
      </c>
      <c r="G1008" s="39" t="inlineStr">
        <is>
          <t>CASP_PR_1003 IS NOT NULL</t>
        </is>
      </c>
      <c r="H1008" s="39" t="inlineStr">
        <is>
          <t>“Details of Executing Brokers - Name of Broker” (CASP_PR_1003) has been answered</t>
        </is>
      </c>
      <c r="I1008" s="39" t="inlineStr">
        <is>
          <t>Conditional</t>
        </is>
      </c>
      <c r="J1008" s="39" t="inlineStr">
        <is>
          <t>array</t>
        </is>
      </c>
      <c r="K1008" s="39" t="inlineStr">
        <is>
          <t>number</t>
        </is>
      </c>
      <c r="L1008" s="39" t="inlineStr">
        <is>
          <t>currency</t>
        </is>
      </c>
      <c r="M1008" s="39" t="inlineStr"/>
      <c r="N1008" s="39" t="inlineStr">
        <is>
          <t>8239.838709677419</t>
        </is>
      </c>
      <c r="O1008" s="39" t="inlineStr">
        <is>
          <t>0</t>
        </is>
      </c>
      <c r="P1008" s="39" t="inlineStr"/>
      <c r="Q1008" s="39" t="inlineStr">
        <is>
          <t>1</t>
        </is>
      </c>
      <c r="R1008" s="39" t="inlineStr">
        <is>
          <t>30</t>
        </is>
      </c>
      <c r="S1008" s="39" t="inlineStr"/>
      <c r="T1008" s="39" t="inlineStr"/>
      <c r="U1008" s="39" t="inlineStr"/>
    </row>
    <row r="1009">
      <c r="A1009" s="26" t="inlineStr">
        <is>
          <t>CASP_PR_1006_v1</t>
        </is>
      </c>
      <c r="B1009" s="40" t="inlineStr">
        <is>
          <t>Number of Clients to whom Investment Advice has been issued during the reporting period</t>
        </is>
      </c>
      <c r="C1009" s="40" t="inlineStr">
        <is>
          <t>Enter Number of Clients to whom Investment Advice has been issued during the reporting period in Malta</t>
        </is>
      </c>
      <c r="D1009" s="40" t="inlineStr">
        <is>
          <t>Investment Advice</t>
        </is>
      </c>
      <c r="E1009" s="40" t="inlineStr">
        <is>
          <t>Prudential</t>
        </is>
      </c>
      <c r="F1009" s="40" t="b">
        <v>0</v>
      </c>
      <c r="G1009" s="40" t="inlineStr">
        <is>
          <t>CASP_PR_903 = "Yes"</t>
        </is>
      </c>
      <c r="H1009" s="40" t="inlineStr">
        <is>
          <t>“Investment Advice” (CASP_PR_903) is “Yes”</t>
        </is>
      </c>
      <c r="I1009" s="40" t="inlineStr">
        <is>
          <t>Conditional</t>
        </is>
      </c>
      <c r="J1009" s="40" t="inlineStr">
        <is>
          <t>array</t>
        </is>
      </c>
      <c r="K1009" s="40" t="inlineStr">
        <is>
          <t>integer</t>
        </is>
      </c>
      <c r="L1009" s="40" t="inlineStr"/>
      <c r="M1009" s="40" t="inlineStr"/>
      <c r="N1009" s="40" t="inlineStr">
        <is>
          <t>2825.8709677419356</t>
        </is>
      </c>
      <c r="O1009" s="40" t="inlineStr">
        <is>
          <t>0</t>
        </is>
      </c>
      <c r="P1009" s="40" t="inlineStr"/>
      <c r="Q1009" s="40" t="inlineStr">
        <is>
          <t>1</t>
        </is>
      </c>
      <c r="R1009" s="40" t="inlineStr">
        <is>
          <t>1</t>
        </is>
      </c>
      <c r="S1009" s="40" t="inlineStr"/>
      <c r="T1009" s="40" t="inlineStr"/>
      <c r="U1009" s="40" t="inlineStr"/>
    </row>
    <row r="1010">
      <c r="A1010" s="38" t="inlineStr">
        <is>
          <t>CASP_PR_1007_v1</t>
        </is>
      </c>
      <c r="B1010" s="39" t="inlineStr">
        <is>
          <t>Number of Clients to whom Investment Advice has been issued during the reporting period</t>
        </is>
      </c>
      <c r="C1010" s="39" t="inlineStr">
        <is>
          <t>Enter Number of Clients to whom Investment Advice has been issued during the reporting period in EU/EEA</t>
        </is>
      </c>
      <c r="D1010" s="39" t="inlineStr">
        <is>
          <t>Investment Advice</t>
        </is>
      </c>
      <c r="E1010" s="39" t="inlineStr">
        <is>
          <t>Prudential</t>
        </is>
      </c>
      <c r="F1010" s="39" t="b">
        <v>0</v>
      </c>
      <c r="G1010" s="39" t="inlineStr">
        <is>
          <t>CASP_PR_903 = "Yes"</t>
        </is>
      </c>
      <c r="H1010" s="39" t="inlineStr">
        <is>
          <t>“Investment Advice” (CASP_PR_903) is “Yes”</t>
        </is>
      </c>
      <c r="I1010" s="39" t="inlineStr">
        <is>
          <t>Conditional</t>
        </is>
      </c>
      <c r="J1010" s="39" t="inlineStr">
        <is>
          <t>array</t>
        </is>
      </c>
      <c r="K1010" s="39" t="inlineStr">
        <is>
          <t>integer</t>
        </is>
      </c>
      <c r="L1010" s="39" t="inlineStr"/>
      <c r="M1010" s="39" t="inlineStr"/>
      <c r="N1010" s="39" t="inlineStr">
        <is>
          <t>3497.1935483870966</t>
        </is>
      </c>
      <c r="O1010" s="39" t="inlineStr">
        <is>
          <t>0</t>
        </is>
      </c>
      <c r="P1010" s="39" t="inlineStr"/>
      <c r="Q1010" s="39" t="inlineStr">
        <is>
          <t>1</t>
        </is>
      </c>
      <c r="R1010" s="39" t="inlineStr">
        <is>
          <t>1</t>
        </is>
      </c>
      <c r="S1010" s="39" t="inlineStr"/>
      <c r="T1010" s="39" t="inlineStr"/>
      <c r="U1010" s="39" t="inlineStr"/>
    </row>
    <row r="1011">
      <c r="A1011" s="26" t="inlineStr">
        <is>
          <t>CASP_PR_1008_v1</t>
        </is>
      </c>
      <c r="B1011" s="40" t="inlineStr">
        <is>
          <t>Number of Clients to whom Investment Advice has been issued during the reporting period</t>
        </is>
      </c>
      <c r="C1011" s="40" t="inlineStr">
        <is>
          <t>Enter Number of Clients to whom Investment Advice has been issued during the reporting period in RoW</t>
        </is>
      </c>
      <c r="D1011" s="40" t="inlineStr">
        <is>
          <t>Investment Advice</t>
        </is>
      </c>
      <c r="E1011" s="40" t="inlineStr">
        <is>
          <t>Prudential</t>
        </is>
      </c>
      <c r="F1011" s="40" t="b">
        <v>0</v>
      </c>
      <c r="G1011" s="40" t="inlineStr">
        <is>
          <t>CASP_PR_903 = "Yes"</t>
        </is>
      </c>
      <c r="H1011" s="40" t="inlineStr">
        <is>
          <t>“Investment Advice” (CASP_PR_903) is “Yes”</t>
        </is>
      </c>
      <c r="I1011" s="40" t="inlineStr">
        <is>
          <t>Conditional</t>
        </is>
      </c>
      <c r="J1011" s="40" t="inlineStr">
        <is>
          <t>array</t>
        </is>
      </c>
      <c r="K1011" s="40" t="inlineStr">
        <is>
          <t>integer</t>
        </is>
      </c>
      <c r="L1011" s="40" t="inlineStr"/>
      <c r="M1011" s="40" t="inlineStr"/>
      <c r="N1011" s="40" t="inlineStr">
        <is>
          <t>8401.516129032258</t>
        </is>
      </c>
      <c r="O1011" s="40" t="inlineStr">
        <is>
          <t>0</t>
        </is>
      </c>
      <c r="P1011" s="40" t="inlineStr"/>
      <c r="Q1011" s="40" t="inlineStr">
        <is>
          <t>1</t>
        </is>
      </c>
      <c r="R1011" s="40" t="inlineStr">
        <is>
          <t>1</t>
        </is>
      </c>
      <c r="S1011" s="40" t="inlineStr"/>
      <c r="T1011" s="40" t="inlineStr"/>
      <c r="U1011" s="40" t="inlineStr"/>
    </row>
    <row r="1012">
      <c r="A1012" s="38" t="inlineStr">
        <is>
          <t>CASP_PR_1009_v1</t>
        </is>
      </c>
      <c r="B1012" s="39" t="inlineStr">
        <is>
          <t>Number of Clients making use of Portfolio Management Services</t>
        </is>
      </c>
      <c r="C1012" s="39" t="inlineStr">
        <is>
          <t>Enter Number of Clients making use of Portfolio Management Services in Malta</t>
        </is>
      </c>
      <c r="D1012" s="39" t="inlineStr">
        <is>
          <t>Portfolio Management</t>
        </is>
      </c>
      <c r="E1012" s="39" t="inlineStr">
        <is>
          <t>Prudential</t>
        </is>
      </c>
      <c r="F1012" s="39" t="b">
        <v>0</v>
      </c>
      <c r="G1012" s="39" t="inlineStr">
        <is>
          <t>CASP_PR_904 = "Yes"</t>
        </is>
      </c>
      <c r="H1012" s="39" t="inlineStr">
        <is>
          <t>“Portfolio Management” (CASP_PR_904) is “Yes”</t>
        </is>
      </c>
      <c r="I1012" s="39" t="inlineStr">
        <is>
          <t>Conditional</t>
        </is>
      </c>
      <c r="J1012" s="39" t="inlineStr">
        <is>
          <t>array</t>
        </is>
      </c>
      <c r="K1012" s="39" t="inlineStr">
        <is>
          <t>integer</t>
        </is>
      </c>
      <c r="L1012" s="39" t="inlineStr"/>
      <c r="M1012" s="39" t="inlineStr"/>
      <c r="N1012" s="39" t="inlineStr">
        <is>
          <t>5285.8387096774195</t>
        </is>
      </c>
      <c r="O1012" s="39" t="inlineStr">
        <is>
          <t>0</t>
        </is>
      </c>
      <c r="P1012" s="39" t="inlineStr"/>
      <c r="Q1012" s="39" t="inlineStr">
        <is>
          <t>1</t>
        </is>
      </c>
      <c r="R1012" s="39" t="inlineStr">
        <is>
          <t>1</t>
        </is>
      </c>
      <c r="S1012" s="39" t="inlineStr"/>
      <c r="T1012" s="39" t="inlineStr"/>
      <c r="U1012" s="39" t="inlineStr"/>
    </row>
    <row r="1013">
      <c r="A1013" s="26" t="inlineStr">
        <is>
          <t>CASP_PR_1010_v1</t>
        </is>
      </c>
      <c r="B1013" s="40" t="inlineStr">
        <is>
          <t>Number of Clients making use of Portfolio Management Services</t>
        </is>
      </c>
      <c r="C1013" s="40" t="inlineStr">
        <is>
          <t>Enter Number of Clients making use of Portfolio Management Services in EU/EEA</t>
        </is>
      </c>
      <c r="D1013" s="40" t="inlineStr">
        <is>
          <t>Portfolio Management</t>
        </is>
      </c>
      <c r="E1013" s="40" t="inlineStr">
        <is>
          <t>Prudential</t>
        </is>
      </c>
      <c r="F1013" s="40" t="b">
        <v>0</v>
      </c>
      <c r="G1013" s="40" t="inlineStr">
        <is>
          <t>CASP_PR_904 = "Yes"</t>
        </is>
      </c>
      <c r="H1013" s="40" t="inlineStr">
        <is>
          <t>“Portfolio Management” (CASP_PR_904) is “Yes”</t>
        </is>
      </c>
      <c r="I1013" s="40" t="inlineStr">
        <is>
          <t>Conditional</t>
        </is>
      </c>
      <c r="J1013" s="40" t="inlineStr">
        <is>
          <t>array</t>
        </is>
      </c>
      <c r="K1013" s="40" t="inlineStr">
        <is>
          <t>integer</t>
        </is>
      </c>
      <c r="L1013" s="40" t="inlineStr"/>
      <c r="M1013" s="40" t="inlineStr"/>
      <c r="N1013" s="40" t="inlineStr">
        <is>
          <t>7178.1612903225805</t>
        </is>
      </c>
      <c r="O1013" s="40" t="inlineStr">
        <is>
          <t>0</t>
        </is>
      </c>
      <c r="P1013" s="40" t="inlineStr"/>
      <c r="Q1013" s="40" t="inlineStr">
        <is>
          <t>1</t>
        </is>
      </c>
      <c r="R1013" s="40" t="inlineStr">
        <is>
          <t>1</t>
        </is>
      </c>
      <c r="S1013" s="40" t="inlineStr"/>
      <c r="T1013" s="40" t="inlineStr"/>
      <c r="U1013" s="40" t="inlineStr"/>
    </row>
    <row r="1014">
      <c r="A1014" s="38" t="inlineStr">
        <is>
          <t>CASP_PR_1011_v1</t>
        </is>
      </c>
      <c r="B1014" s="39" t="inlineStr">
        <is>
          <t>Number of Clients making use of Portfolio Management Services</t>
        </is>
      </c>
      <c r="C1014" s="39" t="inlineStr">
        <is>
          <t>Enter Number of Clients making use of Portfolio Management Services in RoW</t>
        </is>
      </c>
      <c r="D1014" s="39" t="inlineStr">
        <is>
          <t>Portfolio Management</t>
        </is>
      </c>
      <c r="E1014" s="39" t="inlineStr">
        <is>
          <t>Prudential</t>
        </is>
      </c>
      <c r="F1014" s="39" t="b">
        <v>0</v>
      </c>
      <c r="G1014" s="39" t="inlineStr">
        <is>
          <t>CASP_PR_904 = "Yes"</t>
        </is>
      </c>
      <c r="H1014" s="39" t="inlineStr">
        <is>
          <t>“Portfolio Management” (CASP_PR_904) is “Yes”</t>
        </is>
      </c>
      <c r="I1014" s="39" t="inlineStr">
        <is>
          <t>Conditional</t>
        </is>
      </c>
      <c r="J1014" s="39" t="inlineStr">
        <is>
          <t>array</t>
        </is>
      </c>
      <c r="K1014" s="39" t="inlineStr">
        <is>
          <t>integer</t>
        </is>
      </c>
      <c r="L1014" s="39" t="inlineStr"/>
      <c r="M1014" s="39" t="inlineStr"/>
      <c r="N1014" s="39" t="inlineStr">
        <is>
          <t>4707.483870967742</t>
        </is>
      </c>
      <c r="O1014" s="39" t="inlineStr">
        <is>
          <t>0</t>
        </is>
      </c>
      <c r="P1014" s="39" t="inlineStr"/>
      <c r="Q1014" s="39" t="inlineStr">
        <is>
          <t>1</t>
        </is>
      </c>
      <c r="R1014" s="39" t="inlineStr">
        <is>
          <t>1</t>
        </is>
      </c>
      <c r="S1014" s="39" t="inlineStr"/>
      <c r="T1014" s="39" t="inlineStr"/>
      <c r="U1014" s="39" t="inlineStr"/>
    </row>
    <row r="1015">
      <c r="A1015" s="26" t="inlineStr">
        <is>
          <t>CASP_PR_1012_v1</t>
        </is>
      </c>
      <c r="B1015" s="40" t="inlineStr">
        <is>
          <t>Value of Crypto-Assets under management at the end of the reporting period</t>
        </is>
      </c>
      <c r="C1015" s="40" t="inlineStr">
        <is>
          <t>Enter Value of Crypto-Assets under management at the end of the reporting period in Malta</t>
        </is>
      </c>
      <c r="D1015" s="40" t="inlineStr">
        <is>
          <t>Portfolio Management</t>
        </is>
      </c>
      <c r="E1015" s="40" t="inlineStr">
        <is>
          <t>Prudential</t>
        </is>
      </c>
      <c r="F1015" s="40" t="b">
        <v>0</v>
      </c>
      <c r="G1015" s="40" t="inlineStr">
        <is>
          <t>CASP_PR_1009 &gt; 0</t>
        </is>
      </c>
      <c r="H1015" s="40" t="inlineStr">
        <is>
          <t>“Number of Clients making use of Portfolio Management Services” (CASP_PR_1009) is greater than “0”</t>
        </is>
      </c>
      <c r="I1015" s="40" t="inlineStr">
        <is>
          <t>Conditional</t>
        </is>
      </c>
      <c r="J1015" s="40" t="inlineStr">
        <is>
          <t>array</t>
        </is>
      </c>
      <c r="K1015" s="40" t="inlineStr">
        <is>
          <t>number</t>
        </is>
      </c>
      <c r="L1015" s="40" t="inlineStr">
        <is>
          <t>currency</t>
        </is>
      </c>
      <c r="M1015" s="40" t="inlineStr"/>
      <c r="N1015" s="40" t="inlineStr">
        <is>
          <t>1995.8064516129032</t>
        </is>
      </c>
      <c r="O1015" s="40" t="inlineStr">
        <is>
          <t>0</t>
        </is>
      </c>
      <c r="P1015" s="40" t="inlineStr"/>
      <c r="Q1015" s="40" t="inlineStr">
        <is>
          <t>1</t>
        </is>
      </c>
      <c r="R1015" s="40" t="inlineStr">
        <is>
          <t>1</t>
        </is>
      </c>
      <c r="S1015" s="40" t="inlineStr"/>
      <c r="T1015" s="40" t="inlineStr"/>
      <c r="U1015" s="40" t="inlineStr"/>
    </row>
    <row r="1016">
      <c r="A1016" s="38" t="inlineStr">
        <is>
          <t>CASP_PR_1013_v1</t>
        </is>
      </c>
      <c r="B1016" s="39" t="inlineStr">
        <is>
          <t>Value of Crypto-Assets under management at the end of the reporting period</t>
        </is>
      </c>
      <c r="C1016" s="39" t="inlineStr">
        <is>
          <t>Enter Value of Crypto-Assets under management at the end of the reporting period in EU/EEA</t>
        </is>
      </c>
      <c r="D1016" s="39" t="inlineStr">
        <is>
          <t>Portfolio Management</t>
        </is>
      </c>
      <c r="E1016" s="39" t="inlineStr">
        <is>
          <t>Prudential</t>
        </is>
      </c>
      <c r="F1016" s="39" t="b">
        <v>0</v>
      </c>
      <c r="G1016" s="39" t="inlineStr">
        <is>
          <t>CASP_PR_1010 &gt; 0</t>
        </is>
      </c>
      <c r="H1016" s="39" t="inlineStr">
        <is>
          <t>“Number of Clients making use of Portfolio Management Services” (CASP_PR_1010) is greater than “0”</t>
        </is>
      </c>
      <c r="I1016" s="39" t="inlineStr">
        <is>
          <t>Conditional</t>
        </is>
      </c>
      <c r="J1016" s="39" t="inlineStr">
        <is>
          <t>array</t>
        </is>
      </c>
      <c r="K1016" s="39" t="inlineStr">
        <is>
          <t>number</t>
        </is>
      </c>
      <c r="L1016" s="39" t="inlineStr">
        <is>
          <t>currency</t>
        </is>
      </c>
      <c r="M1016" s="39" t="inlineStr"/>
      <c r="N1016" s="39" t="inlineStr">
        <is>
          <t>8263.129032258064</t>
        </is>
      </c>
      <c r="O1016" s="39" t="inlineStr">
        <is>
          <t>0</t>
        </is>
      </c>
      <c r="P1016" s="39" t="inlineStr"/>
      <c r="Q1016" s="39" t="inlineStr">
        <is>
          <t>1</t>
        </is>
      </c>
      <c r="R1016" s="39" t="inlineStr">
        <is>
          <t>1</t>
        </is>
      </c>
      <c r="S1016" s="39" t="inlineStr"/>
      <c r="T1016" s="39" t="inlineStr"/>
      <c r="U1016" s="39" t="inlineStr"/>
    </row>
    <row r="1017">
      <c r="A1017" s="26" t="inlineStr">
        <is>
          <t>CASP_PR_1014_v1</t>
        </is>
      </c>
      <c r="B1017" s="40" t="inlineStr">
        <is>
          <t>Value of Crypto-Assets under management at the end of the reporting period</t>
        </is>
      </c>
      <c r="C1017" s="40" t="inlineStr">
        <is>
          <t>Enter Value of Crypto-Assets under management at the end of the reporting period in RoW</t>
        </is>
      </c>
      <c r="D1017" s="40" t="inlineStr">
        <is>
          <t>Portfolio Management</t>
        </is>
      </c>
      <c r="E1017" s="40" t="inlineStr">
        <is>
          <t>Prudential</t>
        </is>
      </c>
      <c r="F1017" s="40" t="b">
        <v>0</v>
      </c>
      <c r="G1017" s="40" t="inlineStr">
        <is>
          <t>CASP_PR_1011 &gt; 0</t>
        </is>
      </c>
      <c r="H1017" s="40" t="inlineStr">
        <is>
          <t>“Number of Clients making use of Portfolio Management Services” (CASP_PR_1011) is greater than “0”</t>
        </is>
      </c>
      <c r="I1017" s="40" t="inlineStr">
        <is>
          <t>Conditional</t>
        </is>
      </c>
      <c r="J1017" s="40" t="inlineStr">
        <is>
          <t>array</t>
        </is>
      </c>
      <c r="K1017" s="40" t="inlineStr">
        <is>
          <t>number</t>
        </is>
      </c>
      <c r="L1017" s="40" t="inlineStr">
        <is>
          <t>currency</t>
        </is>
      </c>
      <c r="M1017" s="40" t="inlineStr"/>
      <c r="N1017" s="40" t="inlineStr">
        <is>
          <t>377.4516129032258</t>
        </is>
      </c>
      <c r="O1017" s="40" t="inlineStr">
        <is>
          <t>0</t>
        </is>
      </c>
      <c r="P1017" s="40" t="inlineStr"/>
      <c r="Q1017" s="40" t="inlineStr">
        <is>
          <t>1</t>
        </is>
      </c>
      <c r="R1017" s="40" t="inlineStr">
        <is>
          <t>1</t>
        </is>
      </c>
      <c r="S1017" s="40" t="inlineStr"/>
      <c r="T1017" s="40" t="inlineStr"/>
      <c r="U1017" s="40" t="inlineStr"/>
    </row>
    <row r="1018">
      <c r="A1018" s="38" t="inlineStr">
        <is>
          <t>CASP_PR_1015_v1</t>
        </is>
      </c>
      <c r="B1018" s="39" t="inlineStr">
        <is>
          <t>Average performance (net of fees) of discretionary portfolios over the reporting period (in %)</t>
        </is>
      </c>
      <c r="C1018" s="39" t="inlineStr">
        <is>
          <t>Enter Average performance (net of fees) of discretionary portfolios over the reporting period (in %) 
(Example: 10% to be entered as 10)
Kindly input a positive/negative figure as required.</t>
        </is>
      </c>
      <c r="D1018" s="39" t="inlineStr">
        <is>
          <t>Portfolio Management</t>
        </is>
      </c>
      <c r="E1018" s="39" t="inlineStr">
        <is>
          <t>Prudential</t>
        </is>
      </c>
      <c r="F1018" s="39" t="b">
        <v>0</v>
      </c>
      <c r="G1018" s="39" t="inlineStr">
        <is>
          <t>SUM(CASP_PR_1009,CASP_PR_1010,CASP_PR_1011) &gt; 0</t>
        </is>
      </c>
      <c r="H1018" s="39" t="inlineStr">
        <is>
          <t>The total of “Number of Clients making use of Portfolio Management Services” (CASP_PR_1009), “Number of Clients making use of Portfolio Management Services” (CASP_PR_1010), “Number of Clients making use of Portfolio Management Services” (CASP_PR_1011) is greater than 0</t>
        </is>
      </c>
      <c r="I1018" s="39" t="inlineStr">
        <is>
          <t>Conditional</t>
        </is>
      </c>
      <c r="J1018" s="39" t="inlineStr">
        <is>
          <t>number</t>
        </is>
      </c>
      <c r="K1018" s="39" t="inlineStr"/>
      <c r="L1018" s="39" t="inlineStr">
        <is>
          <t>percentage</t>
        </is>
      </c>
      <c r="M1018" s="39" t="inlineStr"/>
      <c r="N1018" s="39" t="inlineStr">
        <is>
          <t>45</t>
        </is>
      </c>
      <c r="O1018" s="39" t="inlineStr"/>
      <c r="P1018" s="39" t="inlineStr"/>
      <c r="Q1018" s="39" t="inlineStr"/>
      <c r="R1018" s="39" t="inlineStr"/>
      <c r="S1018" s="39" t="inlineStr"/>
      <c r="T1018" s="39" t="inlineStr"/>
      <c r="U1018" s="39" t="inlineStr"/>
    </row>
    <row r="1019">
      <c r="A1019" s="26" t="inlineStr">
        <is>
          <t>CASP_PR_1016_v1</t>
        </is>
      </c>
      <c r="B1019" s="40" t="inlineStr">
        <is>
          <t>Top 5 Crypto-Assets by Assets Under Management held in managed portfolios - Name of Crypto-Asset</t>
        </is>
      </c>
      <c r="C1019" s="40" t="inlineStr">
        <is>
          <t>Enter Top 5 Crypto-Assets by Assets Under Management held in managed portfolios - Name of Crypto-Asset</t>
        </is>
      </c>
      <c r="D1019" s="40" t="inlineStr">
        <is>
          <t>Portfolio Management</t>
        </is>
      </c>
      <c r="E1019" s="40" t="inlineStr">
        <is>
          <t>Prudential</t>
        </is>
      </c>
      <c r="F1019" s="40" t="b">
        <v>0</v>
      </c>
      <c r="G1019" s="40" t="inlineStr">
        <is>
          <t>SUM(CASP_PR_1009,CASP_PR_1010,CASP_PR_1011) &gt; 0</t>
        </is>
      </c>
      <c r="H1019" s="40" t="inlineStr">
        <is>
          <t>The total of “Number of Clients making use of Portfolio Management Services” (CASP_PR_1009), “Number of Clients making use of Portfolio Management Services” (CASP_PR_1010), “Number of Clients making use of Portfolio Management Services” (CASP_PR_1011) is greater than 0</t>
        </is>
      </c>
      <c r="I1019" s="40" t="inlineStr">
        <is>
          <t>Conditional</t>
        </is>
      </c>
      <c r="J1019" s="40" t="inlineStr">
        <is>
          <t>array</t>
        </is>
      </c>
      <c r="K1019" s="40" t="inlineStr">
        <is>
          <t>string</t>
        </is>
      </c>
      <c r="L1019" s="40" t="inlineStr"/>
      <c r="M1019" s="40" t="inlineStr"/>
      <c r="N1019" s="40" t="inlineStr">
        <is>
          <t>Name</t>
        </is>
      </c>
      <c r="O1019" s="40" t="inlineStr"/>
      <c r="P1019" s="40" t="inlineStr"/>
      <c r="Q1019" s="40" t="inlineStr">
        <is>
          <t>1</t>
        </is>
      </c>
      <c r="R1019" s="40" t="inlineStr">
        <is>
          <t>5</t>
        </is>
      </c>
      <c r="S1019" s="40" t="inlineStr"/>
      <c r="T1019" s="40" t="inlineStr"/>
      <c r="U1019" s="40" t="inlineStr"/>
    </row>
    <row r="1020">
      <c r="A1020" s="38" t="inlineStr">
        <is>
          <t>CASP_PR_1017_v1</t>
        </is>
      </c>
      <c r="B1020" s="39" t="inlineStr">
        <is>
          <t>Top 5 Crypto-Assets by Assets Under Management held in managed portfolios - ART/EMT/OCA Classification</t>
        </is>
      </c>
      <c r="C1020" s="39" t="inlineStr">
        <is>
          <t>Enter Top 5 Crypto-Assets by Assets Under Management held in managed portfolios - ART/EMT/OCA Classification</t>
        </is>
      </c>
      <c r="D1020" s="39" t="inlineStr">
        <is>
          <t>Portfolio Management</t>
        </is>
      </c>
      <c r="E1020" s="39" t="inlineStr">
        <is>
          <t>Prudential</t>
        </is>
      </c>
      <c r="F1020" s="39" t="b">
        <v>0</v>
      </c>
      <c r="G1020" s="39" t="inlineStr">
        <is>
          <t>SUM(CASP_PR_1009,CASP_PR_1010,CASP_PR_1011) &gt; 0</t>
        </is>
      </c>
      <c r="H1020" s="39" t="inlineStr">
        <is>
          <t>The total of “Number of Clients making use of Portfolio Management Services” (CASP_PR_1009), “Number of Clients making use of Portfolio Management Services” (CASP_PR_1010), “Number of Clients making use of Portfolio Management Services” (CASP_PR_1011) is greater than 0</t>
        </is>
      </c>
      <c r="I1020" s="39" t="inlineStr">
        <is>
          <t>Conditional</t>
        </is>
      </c>
      <c r="J1020" s="39" t="inlineStr">
        <is>
          <t>array</t>
        </is>
      </c>
      <c r="K1020" s="39" t="inlineStr">
        <is>
          <t>string</t>
        </is>
      </c>
      <c r="L1020" s="39" t="inlineStr">
        <is>
          <t>enum-list</t>
        </is>
      </c>
      <c r="M1020" s="39" t="inlineStr">
        <is>
          <t>Asset Referenced Token (ART) | Emoney Token (EMT) | Other Crypto-Asset (OCA)</t>
        </is>
      </c>
      <c r="N1020" s="39" t="inlineStr">
        <is>
          <t>Asset Referenced Token (ART)</t>
        </is>
      </c>
      <c r="O1020" s="39" t="inlineStr"/>
      <c r="P1020" s="39" t="inlineStr"/>
      <c r="Q1020" s="39" t="inlineStr">
        <is>
          <t>1</t>
        </is>
      </c>
      <c r="R1020" s="39" t="inlineStr">
        <is>
          <t>5</t>
        </is>
      </c>
      <c r="S1020" s="39" t="inlineStr"/>
      <c r="T1020" s="39" t="inlineStr"/>
      <c r="U1020" s="39" t="b">
        <v>0</v>
      </c>
    </row>
    <row r="1021">
      <c r="A1021" s="26" t="inlineStr">
        <is>
          <t>CASP_PR_1018_v1</t>
        </is>
      </c>
      <c r="B1021" s="40" t="inlineStr">
        <is>
          <t>Number of Crypto-Assets transferred internally towards the CASP</t>
        </is>
      </c>
      <c r="C1021" s="40" t="inlineStr">
        <is>
          <t>Enter Number of Crypto-Assets transferred internally towards the CASP in Malta</t>
        </is>
      </c>
      <c r="D1021" s="40" t="inlineStr">
        <is>
          <t>Transfers of Crypto-Assets</t>
        </is>
      </c>
      <c r="E1021" s="40" t="inlineStr">
        <is>
          <t>Prudential</t>
        </is>
      </c>
      <c r="F1021" s="40" t="b">
        <v>0</v>
      </c>
      <c r="G1021" s="40" t="inlineStr">
        <is>
          <t>CASP_PR_905 = "Yes"</t>
        </is>
      </c>
      <c r="H1021" s="40" t="inlineStr">
        <is>
          <t>“Transfers of Crypto-Assets” (CASP_PR_905) is “Yes”</t>
        </is>
      </c>
      <c r="I1021" s="40" t="inlineStr">
        <is>
          <t>Conditional</t>
        </is>
      </c>
      <c r="J1021" s="40" t="inlineStr">
        <is>
          <t>array</t>
        </is>
      </c>
      <c r="K1021" s="40" t="inlineStr">
        <is>
          <t>integer</t>
        </is>
      </c>
      <c r="L1021" s="40" t="inlineStr"/>
      <c r="M1021" s="40" t="inlineStr"/>
      <c r="N1021" s="40" t="inlineStr">
        <is>
          <t>6233</t>
        </is>
      </c>
      <c r="O1021" s="40" t="inlineStr">
        <is>
          <t>0</t>
        </is>
      </c>
      <c r="P1021" s="40" t="inlineStr"/>
      <c r="Q1021" s="40" t="inlineStr">
        <is>
          <t>1</t>
        </is>
      </c>
      <c r="R1021" s="40" t="inlineStr">
        <is>
          <t>1</t>
        </is>
      </c>
      <c r="S1021" s="40" t="inlineStr"/>
      <c r="T1021" s="40" t="inlineStr"/>
      <c r="U1021" s="40" t="inlineStr"/>
    </row>
    <row r="1022">
      <c r="A1022" s="38" t="inlineStr">
        <is>
          <t>CASP_PR_1019_v1</t>
        </is>
      </c>
      <c r="B1022" s="39" t="inlineStr">
        <is>
          <t>Number of Crypto-Assets transferred internally towards the CASP</t>
        </is>
      </c>
      <c r="C1022" s="39" t="inlineStr">
        <is>
          <t>Enter Number of Crypto-Assets transferred internally towards the CASP in EU/EEA</t>
        </is>
      </c>
      <c r="D1022" s="39" t="inlineStr">
        <is>
          <t>Transfers of Crypto-Assets</t>
        </is>
      </c>
      <c r="E1022" s="39" t="inlineStr">
        <is>
          <t>Prudential</t>
        </is>
      </c>
      <c r="F1022" s="39" t="b">
        <v>0</v>
      </c>
      <c r="G1022" s="39" t="inlineStr">
        <is>
          <t>CASP_PR_905 = "Yes"</t>
        </is>
      </c>
      <c r="H1022" s="39" t="inlineStr">
        <is>
          <t>“Transfers of Crypto-Assets” (CASP_PR_905) is “Yes”</t>
        </is>
      </c>
      <c r="I1022" s="39" t="inlineStr">
        <is>
          <t>Conditional</t>
        </is>
      </c>
      <c r="J1022" s="39" t="inlineStr">
        <is>
          <t>array</t>
        </is>
      </c>
      <c r="K1022" s="39" t="inlineStr">
        <is>
          <t>integer</t>
        </is>
      </c>
      <c r="L1022" s="39" t="inlineStr"/>
      <c r="M1022" s="39" t="inlineStr"/>
      <c r="N1022" s="39" t="inlineStr">
        <is>
          <t>8761</t>
        </is>
      </c>
      <c r="O1022" s="39" t="inlineStr">
        <is>
          <t>0</t>
        </is>
      </c>
      <c r="P1022" s="39" t="inlineStr"/>
      <c r="Q1022" s="39" t="inlineStr">
        <is>
          <t>1</t>
        </is>
      </c>
      <c r="R1022" s="39" t="inlineStr">
        <is>
          <t>1</t>
        </is>
      </c>
      <c r="S1022" s="39" t="inlineStr"/>
      <c r="T1022" s="39" t="inlineStr"/>
      <c r="U1022" s="39" t="inlineStr"/>
    </row>
    <row r="1023">
      <c r="A1023" s="26" t="inlineStr">
        <is>
          <t>CASP_PR_1020_v1</t>
        </is>
      </c>
      <c r="B1023" s="40" t="inlineStr">
        <is>
          <t>Number of Crypto-Assets transferred internally towards the CASP</t>
        </is>
      </c>
      <c r="C1023" s="40" t="inlineStr">
        <is>
          <t>Enter Number of Crypto-Assets transferred internally towards the CASP in RoW</t>
        </is>
      </c>
      <c r="D1023" s="40" t="inlineStr">
        <is>
          <t>Transfers of Crypto-Assets</t>
        </is>
      </c>
      <c r="E1023" s="40" t="inlineStr">
        <is>
          <t>Prudential</t>
        </is>
      </c>
      <c r="F1023" s="40" t="b">
        <v>0</v>
      </c>
      <c r="G1023" s="40" t="inlineStr">
        <is>
          <t>CASP_PR_905 = "Yes"</t>
        </is>
      </c>
      <c r="H1023" s="40" t="inlineStr">
        <is>
          <t>“Transfers of Crypto-Assets” (CASP_PR_905) is “Yes”</t>
        </is>
      </c>
      <c r="I1023" s="40" t="inlineStr">
        <is>
          <t>Conditional</t>
        </is>
      </c>
      <c r="J1023" s="40" t="inlineStr">
        <is>
          <t>array</t>
        </is>
      </c>
      <c r="K1023" s="40" t="inlineStr">
        <is>
          <t>integer</t>
        </is>
      </c>
      <c r="L1023" s="40" t="inlineStr"/>
      <c r="M1023" s="40" t="inlineStr"/>
      <c r="N1023" s="40" t="inlineStr">
        <is>
          <t>5611</t>
        </is>
      </c>
      <c r="O1023" s="40" t="inlineStr">
        <is>
          <t>0</t>
        </is>
      </c>
      <c r="P1023" s="40" t="inlineStr"/>
      <c r="Q1023" s="40" t="inlineStr">
        <is>
          <t>1</t>
        </is>
      </c>
      <c r="R1023" s="40" t="inlineStr">
        <is>
          <t>1</t>
        </is>
      </c>
      <c r="S1023" s="40" t="inlineStr"/>
      <c r="T1023" s="40" t="inlineStr"/>
      <c r="U1023" s="40" t="inlineStr"/>
    </row>
    <row r="1024">
      <c r="A1024" s="38" t="inlineStr">
        <is>
          <t>CASP_PR_1021_v1</t>
        </is>
      </c>
      <c r="B1024" s="39" t="inlineStr">
        <is>
          <t>Number of Crypto-Assets transferred externally from the CASP</t>
        </is>
      </c>
      <c r="C1024" s="39" t="inlineStr">
        <is>
          <t>Enter Number of Crypto-Assets transferred externally from the CASP in Malta</t>
        </is>
      </c>
      <c r="D1024" s="39" t="inlineStr">
        <is>
          <t>Transfers of Crypto-Assets</t>
        </is>
      </c>
      <c r="E1024" s="39" t="inlineStr">
        <is>
          <t>Prudential</t>
        </is>
      </c>
      <c r="F1024" s="39" t="b">
        <v>0</v>
      </c>
      <c r="G1024" s="39" t="inlineStr">
        <is>
          <t>CASP_PR_905 = "Yes"</t>
        </is>
      </c>
      <c r="H1024" s="39" t="inlineStr">
        <is>
          <t>“Transfers of Crypto-Assets” (CASP_PR_905) is “Yes”</t>
        </is>
      </c>
      <c r="I1024" s="39" t="inlineStr">
        <is>
          <t>Conditional</t>
        </is>
      </c>
      <c r="J1024" s="39" t="inlineStr">
        <is>
          <t>array</t>
        </is>
      </c>
      <c r="K1024" s="39" t="inlineStr">
        <is>
          <t>integer</t>
        </is>
      </c>
      <c r="L1024" s="39" t="inlineStr"/>
      <c r="M1024" s="39" t="inlineStr"/>
      <c r="N1024" s="39" t="inlineStr">
        <is>
          <t>8946</t>
        </is>
      </c>
      <c r="O1024" s="39" t="inlineStr">
        <is>
          <t>0</t>
        </is>
      </c>
      <c r="P1024" s="39" t="inlineStr"/>
      <c r="Q1024" s="39" t="inlineStr">
        <is>
          <t>1</t>
        </is>
      </c>
      <c r="R1024" s="39" t="inlineStr">
        <is>
          <t>1</t>
        </is>
      </c>
      <c r="S1024" s="39" t="inlineStr"/>
      <c r="T1024" s="39" t="inlineStr"/>
      <c r="U1024" s="39" t="inlineStr"/>
    </row>
    <row r="1025">
      <c r="A1025" s="26" t="inlineStr">
        <is>
          <t>CASP_PR_1022_v1</t>
        </is>
      </c>
      <c r="B1025" s="40" t="inlineStr">
        <is>
          <t>Number of Crypto-Assets transferred externally from the CASP</t>
        </is>
      </c>
      <c r="C1025" s="40" t="inlineStr">
        <is>
          <t>Enter Number of Crypto-Assets transferred externally from the CASP in EU/EEA</t>
        </is>
      </c>
      <c r="D1025" s="40" t="inlineStr">
        <is>
          <t>Transfers of Crypto-Assets</t>
        </is>
      </c>
      <c r="E1025" s="40" t="inlineStr">
        <is>
          <t>Prudential</t>
        </is>
      </c>
      <c r="F1025" s="40" t="b">
        <v>0</v>
      </c>
      <c r="G1025" s="40" t="inlineStr">
        <is>
          <t>CASP_PR_905 = "Yes"</t>
        </is>
      </c>
      <c r="H1025" s="40" t="inlineStr">
        <is>
          <t>“Transfers of Crypto-Assets” (CASP_PR_905) is “Yes”</t>
        </is>
      </c>
      <c r="I1025" s="40" t="inlineStr">
        <is>
          <t>Conditional</t>
        </is>
      </c>
      <c r="J1025" s="40" t="inlineStr">
        <is>
          <t>array</t>
        </is>
      </c>
      <c r="K1025" s="40" t="inlineStr">
        <is>
          <t>integer</t>
        </is>
      </c>
      <c r="L1025" s="40" t="inlineStr"/>
      <c r="M1025" s="40" t="inlineStr"/>
      <c r="N1025" s="40" t="inlineStr">
        <is>
          <t>850</t>
        </is>
      </c>
      <c r="O1025" s="40" t="inlineStr">
        <is>
          <t>0</t>
        </is>
      </c>
      <c r="P1025" s="40" t="inlineStr"/>
      <c r="Q1025" s="40" t="inlineStr">
        <is>
          <t>1</t>
        </is>
      </c>
      <c r="R1025" s="40" t="inlineStr">
        <is>
          <t>1</t>
        </is>
      </c>
      <c r="S1025" s="40" t="inlineStr"/>
      <c r="T1025" s="40" t="inlineStr"/>
      <c r="U1025" s="40" t="inlineStr"/>
    </row>
    <row r="1026">
      <c r="A1026" s="38" t="inlineStr">
        <is>
          <t>CASP_PR_1023_v1</t>
        </is>
      </c>
      <c r="B1026" s="39" t="inlineStr">
        <is>
          <t>Number of Crypto-Assets transferred externally from the CASP</t>
        </is>
      </c>
      <c r="C1026" s="39" t="inlineStr">
        <is>
          <t>Enter Number of Crypto-Assets transferred externally from the CASP in RoW</t>
        </is>
      </c>
      <c r="D1026" s="39" t="inlineStr">
        <is>
          <t>Transfers of Crypto-Assets</t>
        </is>
      </c>
      <c r="E1026" s="39" t="inlineStr">
        <is>
          <t>Prudential</t>
        </is>
      </c>
      <c r="F1026" s="39" t="b">
        <v>0</v>
      </c>
      <c r="G1026" s="39" t="inlineStr">
        <is>
          <t>CASP_PR_905 = "Yes"</t>
        </is>
      </c>
      <c r="H1026" s="39" t="inlineStr">
        <is>
          <t>“Transfers of Crypto-Assets” (CASP_PR_905) is “Yes”</t>
        </is>
      </c>
      <c r="I1026" s="39" t="inlineStr">
        <is>
          <t>Conditional</t>
        </is>
      </c>
      <c r="J1026" s="39" t="inlineStr">
        <is>
          <t>array</t>
        </is>
      </c>
      <c r="K1026" s="39" t="inlineStr">
        <is>
          <t>integer</t>
        </is>
      </c>
      <c r="L1026" s="39" t="inlineStr"/>
      <c r="M1026" s="39" t="inlineStr"/>
      <c r="N1026" s="39" t="inlineStr">
        <is>
          <t>4979</t>
        </is>
      </c>
      <c r="O1026" s="39" t="inlineStr">
        <is>
          <t>0</t>
        </is>
      </c>
      <c r="P1026" s="39" t="inlineStr"/>
      <c r="Q1026" s="39" t="inlineStr">
        <is>
          <t>1</t>
        </is>
      </c>
      <c r="R1026" s="39" t="inlineStr">
        <is>
          <t>1</t>
        </is>
      </c>
      <c r="S1026" s="39" t="inlineStr"/>
      <c r="T1026" s="39" t="inlineStr"/>
      <c r="U1026" s="39" t="inlineStr"/>
    </row>
    <row r="1027">
      <c r="A1027" s="26" t="inlineStr">
        <is>
          <t>CASP_PR_1024_v1</t>
        </is>
      </c>
      <c r="B1027" s="40" t="inlineStr">
        <is>
          <t>Number of Crypto-Assets transferred internally, between the CASPs Clients</t>
        </is>
      </c>
      <c r="C1027" s="40" t="inlineStr">
        <is>
          <t>Enter Number of Crypto-Assets transferred internally, between the CASPs Clients in Malta</t>
        </is>
      </c>
      <c r="D1027" s="40" t="inlineStr">
        <is>
          <t>Transfers of Crypto-Assets</t>
        </is>
      </c>
      <c r="E1027" s="40" t="inlineStr">
        <is>
          <t>Prudential</t>
        </is>
      </c>
      <c r="F1027" s="40" t="b">
        <v>0</v>
      </c>
      <c r="G1027" s="40" t="inlineStr">
        <is>
          <t>CASP_PR_905 = "Yes"</t>
        </is>
      </c>
      <c r="H1027" s="40" t="inlineStr">
        <is>
          <t>“Transfers of Crypto-Assets” (CASP_PR_905) is “Yes”</t>
        </is>
      </c>
      <c r="I1027" s="40" t="inlineStr">
        <is>
          <t>Conditional</t>
        </is>
      </c>
      <c r="J1027" s="40" t="inlineStr">
        <is>
          <t>array</t>
        </is>
      </c>
      <c r="K1027" s="40" t="inlineStr">
        <is>
          <t>integer</t>
        </is>
      </c>
      <c r="L1027" s="40" t="inlineStr"/>
      <c r="M1027" s="40" t="inlineStr"/>
      <c r="N1027" s="40" t="inlineStr">
        <is>
          <t>9792</t>
        </is>
      </c>
      <c r="O1027" s="40" t="inlineStr">
        <is>
          <t>0</t>
        </is>
      </c>
      <c r="P1027" s="40" t="inlineStr"/>
      <c r="Q1027" s="40" t="inlineStr">
        <is>
          <t>1</t>
        </is>
      </c>
      <c r="R1027" s="40" t="inlineStr">
        <is>
          <t>1</t>
        </is>
      </c>
      <c r="S1027" s="40" t="inlineStr"/>
      <c r="T1027" s="40" t="inlineStr"/>
      <c r="U1027" s="40" t="inlineStr"/>
    </row>
    <row r="1028">
      <c r="A1028" s="38" t="inlineStr">
        <is>
          <t>CASP_PR_1025_v1</t>
        </is>
      </c>
      <c r="B1028" s="39" t="inlineStr">
        <is>
          <t>Number of Crypto-Assets transferred internally, between the CASPs Clients</t>
        </is>
      </c>
      <c r="C1028" s="39" t="inlineStr">
        <is>
          <t>Enter Number of Crypto-Assets transferred internally, between the CASPs Clients in EU/EEA</t>
        </is>
      </c>
      <c r="D1028" s="39" t="inlineStr">
        <is>
          <t>Transfers of Crypto-Assets</t>
        </is>
      </c>
      <c r="E1028" s="39" t="inlineStr">
        <is>
          <t>Prudential</t>
        </is>
      </c>
      <c r="F1028" s="39" t="b">
        <v>0</v>
      </c>
      <c r="G1028" s="39" t="inlineStr">
        <is>
          <t>CASP_PR_905 = "Yes"</t>
        </is>
      </c>
      <c r="H1028" s="39" t="inlineStr">
        <is>
          <t>“Transfers of Crypto-Assets” (CASP_PR_905) is “Yes”</t>
        </is>
      </c>
      <c r="I1028" s="39" t="inlineStr">
        <is>
          <t>Conditional</t>
        </is>
      </c>
      <c r="J1028" s="39" t="inlineStr">
        <is>
          <t>array</t>
        </is>
      </c>
      <c r="K1028" s="39" t="inlineStr">
        <is>
          <t>integer</t>
        </is>
      </c>
      <c r="L1028" s="39" t="inlineStr"/>
      <c r="M1028" s="39" t="inlineStr"/>
      <c r="N1028" s="39" t="inlineStr">
        <is>
          <t>2590</t>
        </is>
      </c>
      <c r="O1028" s="39" t="inlineStr">
        <is>
          <t>0</t>
        </is>
      </c>
      <c r="P1028" s="39" t="inlineStr"/>
      <c r="Q1028" s="39" t="inlineStr">
        <is>
          <t>1</t>
        </is>
      </c>
      <c r="R1028" s="39" t="inlineStr">
        <is>
          <t>1</t>
        </is>
      </c>
      <c r="S1028" s="39" t="inlineStr"/>
      <c r="T1028" s="39" t="inlineStr"/>
      <c r="U1028" s="39" t="inlineStr"/>
    </row>
    <row r="1029">
      <c r="A1029" s="26" t="inlineStr">
        <is>
          <t>CASP_PR_1026_v1</t>
        </is>
      </c>
      <c r="B1029" s="40" t="inlineStr">
        <is>
          <t>Number of Crypto-Assets transferred internally, between the CASPs Clients</t>
        </is>
      </c>
      <c r="C1029" s="40" t="inlineStr">
        <is>
          <t>Enter Number of Crypto-Assets transferred internally, between the CASPs Clients in RoW</t>
        </is>
      </c>
      <c r="D1029" s="40" t="inlineStr">
        <is>
          <t>Transfers of Crypto-Assets</t>
        </is>
      </c>
      <c r="E1029" s="40" t="inlineStr">
        <is>
          <t>Prudential</t>
        </is>
      </c>
      <c r="F1029" s="40" t="b">
        <v>0</v>
      </c>
      <c r="G1029" s="40" t="inlineStr">
        <is>
          <t>CASP_PR_905 = "Yes"</t>
        </is>
      </c>
      <c r="H1029" s="40" t="inlineStr">
        <is>
          <t>“Transfers of Crypto-Assets” (CASP_PR_905) is “Yes”</t>
        </is>
      </c>
      <c r="I1029" s="40" t="inlineStr">
        <is>
          <t>Conditional</t>
        </is>
      </c>
      <c r="J1029" s="40" t="inlineStr">
        <is>
          <t>array</t>
        </is>
      </c>
      <c r="K1029" s="40" t="inlineStr">
        <is>
          <t>integer</t>
        </is>
      </c>
      <c r="L1029" s="40" t="inlineStr"/>
      <c r="M1029" s="40" t="inlineStr"/>
      <c r="N1029" s="40" t="inlineStr">
        <is>
          <t>9080</t>
        </is>
      </c>
      <c r="O1029" s="40" t="inlineStr">
        <is>
          <t>0</t>
        </is>
      </c>
      <c r="P1029" s="40" t="inlineStr"/>
      <c r="Q1029" s="40" t="inlineStr">
        <is>
          <t>1</t>
        </is>
      </c>
      <c r="R1029" s="40" t="inlineStr">
        <is>
          <t>1</t>
        </is>
      </c>
      <c r="S1029" s="40" t="inlineStr"/>
      <c r="T1029" s="40" t="inlineStr"/>
      <c r="U1029" s="40" t="inlineStr"/>
    </row>
    <row r="1030">
      <c r="A1030" s="38" t="inlineStr">
        <is>
          <t>CASP_PR_1027_v1</t>
        </is>
      </c>
      <c r="B1030" s="39" t="inlineStr">
        <is>
          <t>Value of Crypto-Assets transferred during the reporting period</t>
        </is>
      </c>
      <c r="C1030" s="39" t="inlineStr">
        <is>
          <t>Enter Value of Crypto-Assets transferred during the reporting period in Malta</t>
        </is>
      </c>
      <c r="D1030" s="39" t="inlineStr">
        <is>
          <t>Transfers of Crypto-Assets</t>
        </is>
      </c>
      <c r="E1030" s="39" t="inlineStr">
        <is>
          <t>Prudential</t>
        </is>
      </c>
      <c r="F1030" s="39" t="b">
        <v>0</v>
      </c>
      <c r="G1030" s="39" t="inlineStr">
        <is>
          <t>SUM(CASP_PR_1018,CASP_PR_1021,CASP_PR_1024) &gt; 0</t>
        </is>
      </c>
      <c r="H1030" s="39" t="inlineStr">
        <is>
          <t>The total of “Number of Crypto-Assets transferred internally towards the CASP” (CASP_PR_1018), “Number of Crypto-Assets transferred externally from the CASP” (CASP_PR_1021), “Number of Crypto-Assets transferred internally, between the CASPs Clients” (CASP_PR_1024) is greater than 0</t>
        </is>
      </c>
      <c r="I1030" s="39" t="inlineStr">
        <is>
          <t>Conditional</t>
        </is>
      </c>
      <c r="J1030" s="39" t="inlineStr">
        <is>
          <t>array</t>
        </is>
      </c>
      <c r="K1030" s="39" t="inlineStr">
        <is>
          <t>number</t>
        </is>
      </c>
      <c r="L1030" s="39" t="inlineStr">
        <is>
          <t>currency</t>
        </is>
      </c>
      <c r="M1030" s="39" t="inlineStr"/>
      <c r="N1030" s="39" t="inlineStr">
        <is>
          <t>6347.46</t>
        </is>
      </c>
      <c r="O1030" s="39" t="inlineStr">
        <is>
          <t>0</t>
        </is>
      </c>
      <c r="P1030" s="39" t="inlineStr"/>
      <c r="Q1030" s="39" t="inlineStr">
        <is>
          <t>1</t>
        </is>
      </c>
      <c r="R1030" s="39" t="inlineStr">
        <is>
          <t>1</t>
        </is>
      </c>
      <c r="S1030" s="39" t="inlineStr"/>
      <c r="T1030" s="39" t="inlineStr"/>
      <c r="U1030" s="39" t="inlineStr"/>
    </row>
    <row r="1031">
      <c r="A1031" s="26" t="inlineStr">
        <is>
          <t>CASP_PR_1028_v1</t>
        </is>
      </c>
      <c r="B1031" s="40" t="inlineStr">
        <is>
          <t>Value of Crypto-Assets transferred during the reporting period</t>
        </is>
      </c>
      <c r="C1031" s="40" t="inlineStr">
        <is>
          <t>Enter Value of Crypto-Assets transferred during the reporting period in EU/EEA</t>
        </is>
      </c>
      <c r="D1031" s="40" t="inlineStr">
        <is>
          <t>Transfers of Crypto-Assets</t>
        </is>
      </c>
      <c r="E1031" s="40" t="inlineStr">
        <is>
          <t>Prudential</t>
        </is>
      </c>
      <c r="F1031" s="40" t="b">
        <v>0</v>
      </c>
      <c r="G1031" s="40" t="inlineStr">
        <is>
          <t>SUM(CASP_PR_1019,CASP_PR_1022,CASP_PR_1025) &gt; 0</t>
        </is>
      </c>
      <c r="H1031" s="40" t="inlineStr">
        <is>
          <t>The total of “Number of Crypto-Assets transferred internally towards the CASP” (CASP_PR_1019), “Number of Crypto-Assets transferred externally from the CASP” (CASP_PR_1022), “Number of Crypto-Assets transferred internally, between the CASPs Clients” (CASP_PR_1025) is greater than 0</t>
        </is>
      </c>
      <c r="I1031" s="40" t="inlineStr">
        <is>
          <t>Conditional</t>
        </is>
      </c>
      <c r="J1031" s="40" t="inlineStr">
        <is>
          <t>array</t>
        </is>
      </c>
      <c r="K1031" s="40" t="inlineStr">
        <is>
          <t>number</t>
        </is>
      </c>
      <c r="L1031" s="40" t="inlineStr">
        <is>
          <t>currency</t>
        </is>
      </c>
      <c r="M1031" s="40" t="inlineStr"/>
      <c r="N1031" s="40" t="inlineStr">
        <is>
          <t>46342.45</t>
        </is>
      </c>
      <c r="O1031" s="40" t="inlineStr">
        <is>
          <t>0</t>
        </is>
      </c>
      <c r="P1031" s="40" t="inlineStr"/>
      <c r="Q1031" s="40" t="inlineStr">
        <is>
          <t>1</t>
        </is>
      </c>
      <c r="R1031" s="40" t="inlineStr">
        <is>
          <t>1</t>
        </is>
      </c>
      <c r="S1031" s="40" t="inlineStr"/>
      <c r="T1031" s="40" t="inlineStr"/>
      <c r="U1031" s="40" t="inlineStr"/>
    </row>
    <row r="1032">
      <c r="A1032" s="38" t="inlineStr">
        <is>
          <t>CASP_PR_1029_v1</t>
        </is>
      </c>
      <c r="B1032" s="39" t="inlineStr">
        <is>
          <t>Value of Crypto-Assets transferred during the reporting period</t>
        </is>
      </c>
      <c r="C1032" s="39" t="inlineStr">
        <is>
          <t>Enter Value of Crypto-Assets transferred during the reporting period in RoW</t>
        </is>
      </c>
      <c r="D1032" s="39" t="inlineStr">
        <is>
          <t>Transfers of Crypto-Assets</t>
        </is>
      </c>
      <c r="E1032" s="39" t="inlineStr">
        <is>
          <t>Prudential</t>
        </is>
      </c>
      <c r="F1032" s="39" t="b">
        <v>0</v>
      </c>
      <c r="G1032" s="39" t="inlineStr">
        <is>
          <t>SUM(CASP_PR_1020,CASP_PR_1023,CASP_PR_1026) &gt; 0</t>
        </is>
      </c>
      <c r="H1032" s="39" t="inlineStr">
        <is>
          <t>The total of “Number of Crypto-Assets transferred internally towards the CASP” (CASP_PR_1020), “Number of Crypto-Assets transferred externally from the CASP” (CASP_PR_1023), “Number of Crypto-Assets transferred internally, between the CASPs Clients” (CASP_PR_1026) is greater than 0</t>
        </is>
      </c>
      <c r="I1032" s="39" t="inlineStr">
        <is>
          <t>Conditional</t>
        </is>
      </c>
      <c r="J1032" s="39" t="inlineStr">
        <is>
          <t>array</t>
        </is>
      </c>
      <c r="K1032" s="39" t="inlineStr">
        <is>
          <t>number</t>
        </is>
      </c>
      <c r="L1032" s="39" t="inlineStr">
        <is>
          <t>currency</t>
        </is>
      </c>
      <c r="M1032" s="39" t="inlineStr"/>
      <c r="N1032" s="39" t="inlineStr">
        <is>
          <t>35643.35</t>
        </is>
      </c>
      <c r="O1032" s="39" t="inlineStr">
        <is>
          <t>0</t>
        </is>
      </c>
      <c r="P1032" s="39" t="inlineStr"/>
      <c r="Q1032" s="39" t="inlineStr">
        <is>
          <t>1</t>
        </is>
      </c>
      <c r="R1032" s="39" t="inlineStr">
        <is>
          <t>1</t>
        </is>
      </c>
      <c r="S1032" s="39" t="inlineStr"/>
      <c r="T1032" s="39" t="inlineStr"/>
      <c r="U1032" s="39" t="inlineStr"/>
    </row>
    <row r="1033">
      <c r="A1033" s="26" t="inlineStr">
        <is>
          <t>CASP_PR_1030_v1</t>
        </is>
      </c>
      <c r="B1033" s="40" t="inlineStr">
        <is>
          <t>Number of Clients Receiving Crypto-Assets from Wallets held by Other CASPs</t>
        </is>
      </c>
      <c r="C1033" s="40" t="inlineStr">
        <is>
          <t>Enter Number of Clients Receiving Crypto-Assets from Wallets held by Other CASPs in Malta</t>
        </is>
      </c>
      <c r="D1033" s="40" t="inlineStr">
        <is>
          <t>Transfers of Crypto-Assets - Transfers In</t>
        </is>
      </c>
      <c r="E1033" s="40" t="inlineStr">
        <is>
          <t>Prudential</t>
        </is>
      </c>
      <c r="F1033" s="40" t="b">
        <v>0</v>
      </c>
      <c r="G1033" s="40" t="inlineStr">
        <is>
          <t>CASP_PR_1018 &gt; 0</t>
        </is>
      </c>
      <c r="H1033" s="40" t="inlineStr">
        <is>
          <t>“Number of Crypto-Assets transferred internally towards the CASP” (CASP_PR_1018) is greater than “0”</t>
        </is>
      </c>
      <c r="I1033" s="40" t="inlineStr">
        <is>
          <t>Conditional</t>
        </is>
      </c>
      <c r="J1033" s="40" t="inlineStr">
        <is>
          <t>array</t>
        </is>
      </c>
      <c r="K1033" s="40" t="inlineStr">
        <is>
          <t>integer</t>
        </is>
      </c>
      <c r="L1033" s="40" t="inlineStr"/>
      <c r="M1033" s="40" t="inlineStr"/>
      <c r="N1033" s="40" t="inlineStr">
        <is>
          <t>8554</t>
        </is>
      </c>
      <c r="O1033" s="40" t="inlineStr">
        <is>
          <t>0</t>
        </is>
      </c>
      <c r="P1033" s="40" t="inlineStr"/>
      <c r="Q1033" s="40" t="inlineStr">
        <is>
          <t>1</t>
        </is>
      </c>
      <c r="R1033" s="40" t="inlineStr">
        <is>
          <t>1</t>
        </is>
      </c>
      <c r="S1033" s="40" t="inlineStr"/>
      <c r="T1033" s="40" t="inlineStr"/>
      <c r="U1033" s="40" t="inlineStr"/>
    </row>
    <row r="1034">
      <c r="A1034" s="38" t="inlineStr">
        <is>
          <t>CASP_PR_1031_v1</t>
        </is>
      </c>
      <c r="B1034" s="39" t="inlineStr">
        <is>
          <t>Number of Clients Receiving Crypto-Assets from Wallets held by Other CASPs</t>
        </is>
      </c>
      <c r="C1034" s="39" t="inlineStr">
        <is>
          <t>Enter Number of Clients Receiving Crypto-Assets from Wallets held by Other CASPs in EU/EEA</t>
        </is>
      </c>
      <c r="D1034" s="39" t="inlineStr">
        <is>
          <t>Transfers of Crypto-Assets - Transfers In</t>
        </is>
      </c>
      <c r="E1034" s="39" t="inlineStr">
        <is>
          <t>Prudential</t>
        </is>
      </c>
      <c r="F1034" s="39" t="b">
        <v>0</v>
      </c>
      <c r="G1034" s="39" t="inlineStr">
        <is>
          <t>CASP_PR_1019 &gt; 0</t>
        </is>
      </c>
      <c r="H1034" s="39" t="inlineStr">
        <is>
          <t>“Number of Crypto-Assets transferred internally towards the CASP” (CASP_PR_1019) is greater than “0”</t>
        </is>
      </c>
      <c r="I1034" s="39" t="inlineStr">
        <is>
          <t>Conditional</t>
        </is>
      </c>
      <c r="J1034" s="39" t="inlineStr">
        <is>
          <t>array</t>
        </is>
      </c>
      <c r="K1034" s="39" t="inlineStr">
        <is>
          <t>integer</t>
        </is>
      </c>
      <c r="L1034" s="39" t="inlineStr"/>
      <c r="M1034" s="39" t="inlineStr"/>
      <c r="N1034" s="39" t="inlineStr">
        <is>
          <t>6544</t>
        </is>
      </c>
      <c r="O1034" s="39" t="inlineStr">
        <is>
          <t>0</t>
        </is>
      </c>
      <c r="P1034" s="39" t="inlineStr"/>
      <c r="Q1034" s="39" t="inlineStr">
        <is>
          <t>1</t>
        </is>
      </c>
      <c r="R1034" s="39" t="inlineStr">
        <is>
          <t>1</t>
        </is>
      </c>
      <c r="S1034" s="39" t="inlineStr"/>
      <c r="T1034" s="39" t="inlineStr"/>
      <c r="U1034" s="39" t="inlineStr"/>
    </row>
    <row r="1035">
      <c r="A1035" s="26" t="inlineStr">
        <is>
          <t>CASP_PR_1032_v1</t>
        </is>
      </c>
      <c r="B1035" s="40" t="inlineStr">
        <is>
          <t>Number of Clients Receiving Crypto-Assets from Wallets held by Other CASPs</t>
        </is>
      </c>
      <c r="C1035" s="40" t="inlineStr">
        <is>
          <t>Enter Number of Clients Receiving Crypto-Assets from Wallets held by Other CASPs in RoW</t>
        </is>
      </c>
      <c r="D1035" s="40" t="inlineStr">
        <is>
          <t>Transfers of Crypto-Assets - Transfers In</t>
        </is>
      </c>
      <c r="E1035" s="40" t="inlineStr">
        <is>
          <t>Prudential</t>
        </is>
      </c>
      <c r="F1035" s="40" t="b">
        <v>0</v>
      </c>
      <c r="G1035" s="40" t="inlineStr">
        <is>
          <t>CASP_PR_1020 &gt; 0</t>
        </is>
      </c>
      <c r="H1035" s="40" t="inlineStr">
        <is>
          <t>“Number of Crypto-Assets transferred internally towards the CASP” (CASP_PR_1020) is greater than “0”</t>
        </is>
      </c>
      <c r="I1035" s="40" t="inlineStr">
        <is>
          <t>Conditional</t>
        </is>
      </c>
      <c r="J1035" s="40" t="inlineStr">
        <is>
          <t>array</t>
        </is>
      </c>
      <c r="K1035" s="40" t="inlineStr">
        <is>
          <t>integer</t>
        </is>
      </c>
      <c r="L1035" s="40" t="inlineStr"/>
      <c r="M1035" s="40" t="inlineStr"/>
      <c r="N1035" s="40" t="inlineStr">
        <is>
          <t>2636</t>
        </is>
      </c>
      <c r="O1035" s="40" t="inlineStr">
        <is>
          <t>0</t>
        </is>
      </c>
      <c r="P1035" s="40" t="inlineStr"/>
      <c r="Q1035" s="40" t="inlineStr">
        <is>
          <t>1</t>
        </is>
      </c>
      <c r="R1035" s="40" t="inlineStr">
        <is>
          <t>1</t>
        </is>
      </c>
      <c r="S1035" s="40" t="inlineStr"/>
      <c r="T1035" s="40" t="inlineStr"/>
      <c r="U1035" s="40" t="inlineStr"/>
    </row>
    <row r="1036">
      <c r="A1036" s="38" t="inlineStr">
        <is>
          <t>CASP_PR_1033_v1</t>
        </is>
      </c>
      <c r="B1036" s="39" t="inlineStr">
        <is>
          <t>Number of Clients receiving Crypto-Assets from Unhosted Wallets for which the Client is the Originator/Beneficial Owner</t>
        </is>
      </c>
      <c r="C1036" s="39" t="inlineStr">
        <is>
          <t>Enter Number of Clients receiving Crypto-Assets from Unhosted Wallets for which the Client is the Originator/Beneficial Owner in Malta</t>
        </is>
      </c>
      <c r="D1036" s="39" t="inlineStr">
        <is>
          <t>Transfers of Crypto-Assets - Transfers In</t>
        </is>
      </c>
      <c r="E1036" s="39" t="inlineStr">
        <is>
          <t>Prudential</t>
        </is>
      </c>
      <c r="F1036" s="39" t="b">
        <v>0</v>
      </c>
      <c r="G1036" s="39" t="inlineStr">
        <is>
          <t>CASP_PR_1018 &gt; 0</t>
        </is>
      </c>
      <c r="H1036" s="39" t="inlineStr">
        <is>
          <t>“Number of Crypto-Assets transferred internally towards the CASP” (CASP_PR_1018) is greater than “0”</t>
        </is>
      </c>
      <c r="I1036" s="39" t="inlineStr">
        <is>
          <t>Conditional</t>
        </is>
      </c>
      <c r="J1036" s="39" t="inlineStr">
        <is>
          <t>array</t>
        </is>
      </c>
      <c r="K1036" s="39" t="inlineStr">
        <is>
          <t>integer</t>
        </is>
      </c>
      <c r="L1036" s="39" t="inlineStr"/>
      <c r="M1036" s="39" t="inlineStr"/>
      <c r="N1036" s="39" t="inlineStr">
        <is>
          <t>1665</t>
        </is>
      </c>
      <c r="O1036" s="39" t="inlineStr">
        <is>
          <t>0</t>
        </is>
      </c>
      <c r="P1036" s="39" t="inlineStr"/>
      <c r="Q1036" s="39" t="inlineStr">
        <is>
          <t>1</t>
        </is>
      </c>
      <c r="R1036" s="39" t="inlineStr">
        <is>
          <t>1</t>
        </is>
      </c>
      <c r="S1036" s="39" t="inlineStr"/>
      <c r="T1036" s="39" t="inlineStr"/>
      <c r="U1036" s="39" t="inlineStr"/>
    </row>
    <row r="1037">
      <c r="A1037" s="26" t="inlineStr">
        <is>
          <t>CASP_PR_1034_v1</t>
        </is>
      </c>
      <c r="B1037" s="40" t="inlineStr">
        <is>
          <t>Number of Clients receiving Crypto-Assets from Unhosted Wallets for which the Client is the Originator/Beneficial Owner</t>
        </is>
      </c>
      <c r="C1037" s="40" t="inlineStr">
        <is>
          <t>Enter Number of Clients receiving Crypto-Assets from Unhosted Wallets for which the Client is the Originator/Beneficial Owner in EU/EEA</t>
        </is>
      </c>
      <c r="D1037" s="40" t="inlineStr">
        <is>
          <t>Transfers of Crypto-Assets - Transfers In</t>
        </is>
      </c>
      <c r="E1037" s="40" t="inlineStr">
        <is>
          <t>Prudential</t>
        </is>
      </c>
      <c r="F1037" s="40" t="b">
        <v>0</v>
      </c>
      <c r="G1037" s="40" t="inlineStr">
        <is>
          <t>CASP_PR_1019 &gt; 0</t>
        </is>
      </c>
      <c r="H1037" s="40" t="inlineStr">
        <is>
          <t>“Number of Crypto-Assets transferred internally towards the CASP” (CASP_PR_1019) is greater than “0”</t>
        </is>
      </c>
      <c r="I1037" s="40" t="inlineStr">
        <is>
          <t>Conditional</t>
        </is>
      </c>
      <c r="J1037" s="40" t="inlineStr">
        <is>
          <t>array</t>
        </is>
      </c>
      <c r="K1037" s="40" t="inlineStr">
        <is>
          <t>integer</t>
        </is>
      </c>
      <c r="L1037" s="40" t="inlineStr"/>
      <c r="M1037" s="40" t="inlineStr"/>
      <c r="N1037" s="40" t="inlineStr">
        <is>
          <t>1083</t>
        </is>
      </c>
      <c r="O1037" s="40" t="inlineStr">
        <is>
          <t>0</t>
        </is>
      </c>
      <c r="P1037" s="40" t="inlineStr"/>
      <c r="Q1037" s="40" t="inlineStr">
        <is>
          <t>1</t>
        </is>
      </c>
      <c r="R1037" s="40" t="inlineStr">
        <is>
          <t>1</t>
        </is>
      </c>
      <c r="S1037" s="40" t="inlineStr"/>
      <c r="T1037" s="40" t="inlineStr"/>
      <c r="U1037" s="40" t="inlineStr"/>
    </row>
    <row r="1038">
      <c r="A1038" s="38" t="inlineStr">
        <is>
          <t>CASP_PR_1035_v1</t>
        </is>
      </c>
      <c r="B1038" s="39" t="inlineStr">
        <is>
          <t>Number of Clients receiving Crypto-Assets from Unhosted Wallets for which the Client is the Originator/Beneficial Owner</t>
        </is>
      </c>
      <c r="C1038" s="39" t="inlineStr">
        <is>
          <t>Enter Number of Clients receiving Crypto-Assets from Unhosted Wallets for which the Client is the Originator/Beneficial Owner in RoW</t>
        </is>
      </c>
      <c r="D1038" s="39" t="inlineStr">
        <is>
          <t>Transfers of Crypto-Assets - Transfers In</t>
        </is>
      </c>
      <c r="E1038" s="39" t="inlineStr">
        <is>
          <t>Prudential</t>
        </is>
      </c>
      <c r="F1038" s="39" t="b">
        <v>0</v>
      </c>
      <c r="G1038" s="39" t="inlineStr">
        <is>
          <t>CASP_PR_1020 &gt; 0</t>
        </is>
      </c>
      <c r="H1038" s="39" t="inlineStr">
        <is>
          <t>“Number of Crypto-Assets transferred internally towards the CASP” (CASP_PR_1020) is greater than “0”</t>
        </is>
      </c>
      <c r="I1038" s="39" t="inlineStr">
        <is>
          <t>Conditional</t>
        </is>
      </c>
      <c r="J1038" s="39" t="inlineStr">
        <is>
          <t>array</t>
        </is>
      </c>
      <c r="K1038" s="39" t="inlineStr">
        <is>
          <t>integer</t>
        </is>
      </c>
      <c r="L1038" s="39" t="inlineStr"/>
      <c r="M1038" s="39" t="inlineStr"/>
      <c r="N1038" s="39" t="inlineStr">
        <is>
          <t>933</t>
        </is>
      </c>
      <c r="O1038" s="39" t="inlineStr">
        <is>
          <t>0</t>
        </is>
      </c>
      <c r="P1038" s="39" t="inlineStr"/>
      <c r="Q1038" s="39" t="inlineStr">
        <is>
          <t>1</t>
        </is>
      </c>
      <c r="R1038" s="39" t="inlineStr">
        <is>
          <t>1</t>
        </is>
      </c>
      <c r="S1038" s="39" t="inlineStr"/>
      <c r="T1038" s="39" t="inlineStr"/>
      <c r="U1038" s="39" t="inlineStr"/>
    </row>
    <row r="1039">
      <c r="A1039" s="26" t="inlineStr">
        <is>
          <t>CASP_PR_1036_v1</t>
        </is>
      </c>
      <c r="B1039" s="40" t="inlineStr">
        <is>
          <t>Number of Clients receiving Crypto-Assets from Unhosted Wallets, for which the Originator/Beneficial Owner is not the client, but is a regulated entity subject to AML/CFT Obligations.</t>
        </is>
      </c>
      <c r="C1039" s="40" t="inlineStr">
        <is>
          <t>Enter Number of Clients receiving Crypto-Assets from Unhosted Wallets, for which the Originator/Beneficial Owner is not the client, but is a regulated entity subject to AML/CFT Obligations..</t>
        </is>
      </c>
      <c r="D1039" s="40" t="inlineStr">
        <is>
          <t>Transfers of Crypto-Assets - Transfers In</t>
        </is>
      </c>
      <c r="E1039" s="40" t="inlineStr">
        <is>
          <t>Prudential</t>
        </is>
      </c>
      <c r="F1039" s="40" t="b">
        <v>0</v>
      </c>
      <c r="G1039" s="40" t="inlineStr">
        <is>
          <t>CASP_PR_1018 &gt; 0</t>
        </is>
      </c>
      <c r="H1039" s="40" t="inlineStr">
        <is>
          <t>“Number of Crypto-Assets transferred internally towards the CASP” (CASP_PR_1018) is greater than “0”</t>
        </is>
      </c>
      <c r="I1039" s="40" t="inlineStr">
        <is>
          <t>Conditional</t>
        </is>
      </c>
      <c r="J1039" s="40" t="inlineStr">
        <is>
          <t>array</t>
        </is>
      </c>
      <c r="K1039" s="40" t="inlineStr">
        <is>
          <t>integer</t>
        </is>
      </c>
      <c r="L1039" s="40" t="inlineStr"/>
      <c r="M1039" s="40" t="inlineStr"/>
      <c r="N1039" s="40" t="inlineStr">
        <is>
          <t>1219</t>
        </is>
      </c>
      <c r="O1039" s="40" t="inlineStr">
        <is>
          <t>0</t>
        </is>
      </c>
      <c r="P1039" s="40" t="inlineStr"/>
      <c r="Q1039" s="40" t="inlineStr">
        <is>
          <t>1</t>
        </is>
      </c>
      <c r="R1039" s="40" t="inlineStr">
        <is>
          <t>1</t>
        </is>
      </c>
      <c r="S1039" s="40" t="inlineStr"/>
      <c r="T1039" s="40" t="inlineStr"/>
      <c r="U1039" s="40" t="inlineStr"/>
    </row>
    <row r="1040">
      <c r="A1040" s="38" t="inlineStr">
        <is>
          <t>CASP_PR_1037_v1</t>
        </is>
      </c>
      <c r="B1040" s="39" t="inlineStr">
        <is>
          <t>Number of Clients receiving Crypto-Assets from Unhosted Wallets, for which the Originator/Beneficial Owner is not the client, but is a regulated entity subject to AML/CFT Obligations.</t>
        </is>
      </c>
      <c r="C1040" s="39" t="inlineStr">
        <is>
          <t>Enter Number of Clients receiving Crypto-Assets from Unhosted Wallets, for which the Originator/Beneficial Owner is not the client, but is a regulated entity subject to AML/CFT Obligations..</t>
        </is>
      </c>
      <c r="D1040" s="39" t="inlineStr">
        <is>
          <t>Transfers of Crypto-Assets - Transfers In</t>
        </is>
      </c>
      <c r="E1040" s="39" t="inlineStr">
        <is>
          <t>Prudential</t>
        </is>
      </c>
      <c r="F1040" s="39" t="b">
        <v>0</v>
      </c>
      <c r="G1040" s="39" t="inlineStr">
        <is>
          <t>CASP_PR_1019 &gt; 0</t>
        </is>
      </c>
      <c r="H1040" s="39" t="inlineStr">
        <is>
          <t>“Number of Crypto-Assets transferred internally towards the CASP” (CASP_PR_1019) is greater than “0”</t>
        </is>
      </c>
      <c r="I1040" s="39" t="inlineStr">
        <is>
          <t>Conditional</t>
        </is>
      </c>
      <c r="J1040" s="39" t="inlineStr">
        <is>
          <t>array</t>
        </is>
      </c>
      <c r="K1040" s="39" t="inlineStr">
        <is>
          <t>integer</t>
        </is>
      </c>
      <c r="L1040" s="39" t="inlineStr"/>
      <c r="M1040" s="39" t="inlineStr"/>
      <c r="N1040" s="39" t="inlineStr">
        <is>
          <t>9893</t>
        </is>
      </c>
      <c r="O1040" s="39" t="inlineStr">
        <is>
          <t>0</t>
        </is>
      </c>
      <c r="P1040" s="39" t="inlineStr"/>
      <c r="Q1040" s="39" t="inlineStr">
        <is>
          <t>1</t>
        </is>
      </c>
      <c r="R1040" s="39" t="inlineStr">
        <is>
          <t>1</t>
        </is>
      </c>
      <c r="S1040" s="39" t="inlineStr"/>
      <c r="T1040" s="39" t="inlineStr"/>
      <c r="U1040" s="39" t="inlineStr"/>
    </row>
    <row r="1041">
      <c r="A1041" s="26" t="inlineStr">
        <is>
          <t>CASP_PR_1038_v1</t>
        </is>
      </c>
      <c r="B1041" s="40" t="inlineStr">
        <is>
          <t>Number of Clients receiving Crypto-Assets from Unhosted Wallets, for which the Originator/Beneficial Owner is not the client, but is a regulated entity subject to AML/CFT Obligations.</t>
        </is>
      </c>
      <c r="C1041" s="40" t="inlineStr">
        <is>
          <t>Enter Number of Clients receiving Crypto-Assets from Unhosted Wallets, for which the Originator/Beneficial Owner is not the client, but is a regulated entity subject to AML/CFT Obligations..</t>
        </is>
      </c>
      <c r="D1041" s="40" t="inlineStr">
        <is>
          <t>Transfers of Crypto-Assets - Transfers In</t>
        </is>
      </c>
      <c r="E1041" s="40" t="inlineStr">
        <is>
          <t>Prudential</t>
        </is>
      </c>
      <c r="F1041" s="40" t="b">
        <v>0</v>
      </c>
      <c r="G1041" s="40" t="inlineStr">
        <is>
          <t>CASP_PR_1020 &gt; 0</t>
        </is>
      </c>
      <c r="H1041" s="40" t="inlineStr">
        <is>
          <t>“Number of Crypto-Assets transferred internally towards the CASP” (CASP_PR_1020) is greater than “0”</t>
        </is>
      </c>
      <c r="I1041" s="40" t="inlineStr">
        <is>
          <t>Conditional</t>
        </is>
      </c>
      <c r="J1041" s="40" t="inlineStr">
        <is>
          <t>array</t>
        </is>
      </c>
      <c r="K1041" s="40" t="inlineStr">
        <is>
          <t>integer</t>
        </is>
      </c>
      <c r="L1041" s="40" t="inlineStr"/>
      <c r="M1041" s="40" t="inlineStr"/>
      <c r="N1041" s="40" t="inlineStr">
        <is>
          <t>6646</t>
        </is>
      </c>
      <c r="O1041" s="40" t="inlineStr">
        <is>
          <t>0</t>
        </is>
      </c>
      <c r="P1041" s="40" t="inlineStr"/>
      <c r="Q1041" s="40" t="inlineStr">
        <is>
          <t>1</t>
        </is>
      </c>
      <c r="R1041" s="40" t="inlineStr">
        <is>
          <t>1</t>
        </is>
      </c>
      <c r="S1041" s="40" t="inlineStr"/>
      <c r="T1041" s="40" t="inlineStr"/>
      <c r="U1041" s="40" t="inlineStr"/>
    </row>
    <row r="1042">
      <c r="A1042" s="38" t="inlineStr">
        <is>
          <t>CASP_PR_1039_v1</t>
        </is>
      </c>
      <c r="B1042" s="39" t="inlineStr">
        <is>
          <t>Number of Clients receiving Crypto-Assets from Unhosted Wallets for which the Originator/Beneficial Owner is identified but is not the client</t>
        </is>
      </c>
      <c r="C1042" s="39" t="inlineStr">
        <is>
          <t>Enter Number of Clients receiving Crypto-Assets from Unhosted Wallets for which the Originator/Beneficial Owner is identified but is not the client in Malta</t>
        </is>
      </c>
      <c r="D1042" s="39" t="inlineStr">
        <is>
          <t>Transfers of Crypto-Assets - Transfers In</t>
        </is>
      </c>
      <c r="E1042" s="39" t="inlineStr">
        <is>
          <t>Prudential</t>
        </is>
      </c>
      <c r="F1042" s="39" t="b">
        <v>0</v>
      </c>
      <c r="G1042" s="39" t="inlineStr">
        <is>
          <t>CASP_PR_1018 &gt; 0</t>
        </is>
      </c>
      <c r="H1042" s="39" t="inlineStr">
        <is>
          <t>“Number of Crypto-Assets transferred internally towards the CASP” (CASP_PR_1018) is greater than “0”</t>
        </is>
      </c>
      <c r="I1042" s="39" t="inlineStr">
        <is>
          <t>Conditional</t>
        </is>
      </c>
      <c r="J1042" s="39" t="inlineStr">
        <is>
          <t>array</t>
        </is>
      </c>
      <c r="K1042" s="39" t="inlineStr">
        <is>
          <t>integer</t>
        </is>
      </c>
      <c r="L1042" s="39" t="inlineStr"/>
      <c r="M1042" s="39" t="inlineStr"/>
      <c r="N1042" s="39" t="inlineStr">
        <is>
          <t>3819</t>
        </is>
      </c>
      <c r="O1042" s="39" t="inlineStr">
        <is>
          <t>0</t>
        </is>
      </c>
      <c r="P1042" s="39" t="inlineStr"/>
      <c r="Q1042" s="39" t="inlineStr">
        <is>
          <t>1</t>
        </is>
      </c>
      <c r="R1042" s="39" t="inlineStr">
        <is>
          <t>1</t>
        </is>
      </c>
      <c r="S1042" s="39" t="inlineStr"/>
      <c r="T1042" s="39" t="inlineStr"/>
      <c r="U1042" s="39" t="inlineStr"/>
    </row>
    <row r="1043">
      <c r="A1043" s="26" t="inlineStr">
        <is>
          <t>CASP_PR_1040_v1</t>
        </is>
      </c>
      <c r="B1043" s="40" t="inlineStr">
        <is>
          <t>Number of Clients receiving Crypto-Assets from Unhosted Wallets for which the Originator/Beneficial Owner is identified but is not the client</t>
        </is>
      </c>
      <c r="C1043" s="40" t="inlineStr">
        <is>
          <t>Enter Number of Clients receiving Crypto-Assets from Unhosted Wallets for which the Originator/Beneficial Owner is identified but is not the client in EU/EEA</t>
        </is>
      </c>
      <c r="D1043" s="40" t="inlineStr">
        <is>
          <t>Transfers of Crypto-Assets - Transfers In</t>
        </is>
      </c>
      <c r="E1043" s="40" t="inlineStr">
        <is>
          <t>Prudential</t>
        </is>
      </c>
      <c r="F1043" s="40" t="b">
        <v>0</v>
      </c>
      <c r="G1043" s="40" t="inlineStr">
        <is>
          <t>CASP_PR_1019 &gt; 0</t>
        </is>
      </c>
      <c r="H1043" s="40" t="inlineStr">
        <is>
          <t>“Number of Crypto-Assets transferred internally towards the CASP” (CASP_PR_1019) is greater than “0”</t>
        </is>
      </c>
      <c r="I1043" s="40" t="inlineStr">
        <is>
          <t>Conditional</t>
        </is>
      </c>
      <c r="J1043" s="40" t="inlineStr">
        <is>
          <t>array</t>
        </is>
      </c>
      <c r="K1043" s="40" t="inlineStr">
        <is>
          <t>integer</t>
        </is>
      </c>
      <c r="L1043" s="40" t="inlineStr"/>
      <c r="M1043" s="40" t="inlineStr"/>
      <c r="N1043" s="40" t="inlineStr">
        <is>
          <t>3298</t>
        </is>
      </c>
      <c r="O1043" s="40" t="inlineStr">
        <is>
          <t>0</t>
        </is>
      </c>
      <c r="P1043" s="40" t="inlineStr"/>
      <c r="Q1043" s="40" t="inlineStr">
        <is>
          <t>1</t>
        </is>
      </c>
      <c r="R1043" s="40" t="inlineStr">
        <is>
          <t>1</t>
        </is>
      </c>
      <c r="S1043" s="40" t="inlineStr"/>
      <c r="T1043" s="40" t="inlineStr"/>
      <c r="U1043" s="40" t="inlineStr"/>
    </row>
    <row r="1044">
      <c r="A1044" s="38" t="inlineStr">
        <is>
          <t>CASP_PR_1041_v1</t>
        </is>
      </c>
      <c r="B1044" s="39" t="inlineStr">
        <is>
          <t>Number of Clients receiving Crypto-Assets from Unhosted Wallets for which the Originator/Beneficial Owner is identified but is not the client</t>
        </is>
      </c>
      <c r="C1044" s="39" t="inlineStr">
        <is>
          <t>Enter Number of Clients receiving Crypto-Assets from Unhosted Wallets for which the Originator/Beneficial Owner is identified but is not the client in RoW</t>
        </is>
      </c>
      <c r="D1044" s="39" t="inlineStr">
        <is>
          <t>Transfers of Crypto-Assets - Transfers In</t>
        </is>
      </c>
      <c r="E1044" s="39" t="inlineStr">
        <is>
          <t>Prudential</t>
        </is>
      </c>
      <c r="F1044" s="39" t="b">
        <v>0</v>
      </c>
      <c r="G1044" s="39" t="inlineStr">
        <is>
          <t>CASP_PR_1020 &gt; 0</t>
        </is>
      </c>
      <c r="H1044" s="39" t="inlineStr">
        <is>
          <t>“Number of Crypto-Assets transferred internally towards the CASP” (CASP_PR_1020) is greater than “0”</t>
        </is>
      </c>
      <c r="I1044" s="39" t="inlineStr">
        <is>
          <t>Conditional</t>
        </is>
      </c>
      <c r="J1044" s="39" t="inlineStr">
        <is>
          <t>array</t>
        </is>
      </c>
      <c r="K1044" s="39" t="inlineStr">
        <is>
          <t>integer</t>
        </is>
      </c>
      <c r="L1044" s="39" t="inlineStr"/>
      <c r="M1044" s="39" t="inlineStr"/>
      <c r="N1044" s="39" t="inlineStr">
        <is>
          <t>1608</t>
        </is>
      </c>
      <c r="O1044" s="39" t="inlineStr">
        <is>
          <t>0</t>
        </is>
      </c>
      <c r="P1044" s="39" t="inlineStr"/>
      <c r="Q1044" s="39" t="inlineStr">
        <is>
          <t>1</t>
        </is>
      </c>
      <c r="R1044" s="39" t="inlineStr">
        <is>
          <t>1</t>
        </is>
      </c>
      <c r="S1044" s="39" t="inlineStr"/>
      <c r="T1044" s="39" t="inlineStr"/>
      <c r="U1044" s="39" t="inlineStr"/>
    </row>
    <row r="1045">
      <c r="A1045" s="26" t="inlineStr">
        <is>
          <t>CASP_PR_1042_v1</t>
        </is>
      </c>
      <c r="B1045" s="40" t="inlineStr">
        <is>
          <t>Number of Clients receiving Crypto-Assets from Unhosted Wallets for which the Originator/Beneficial Owner is not identified</t>
        </is>
      </c>
      <c r="C1045" s="40" t="inlineStr">
        <is>
          <t>Enter Number of Clients receiving Crypto-Assets from Unhosted Wallets for which the Originator/Beneficial Owner is not identified in Malta</t>
        </is>
      </c>
      <c r="D1045" s="40" t="inlineStr">
        <is>
          <t>Transfers of Crypto-Assets - Transfers In</t>
        </is>
      </c>
      <c r="E1045" s="40" t="inlineStr">
        <is>
          <t>Prudential</t>
        </is>
      </c>
      <c r="F1045" s="40" t="b">
        <v>0</v>
      </c>
      <c r="G1045" s="40" t="inlineStr">
        <is>
          <t>CASP_PR_1018 &gt; 0</t>
        </is>
      </c>
      <c r="H1045" s="40" t="inlineStr">
        <is>
          <t>“Number of Crypto-Assets transferred internally towards the CASP” (CASP_PR_1018) is greater than “0”</t>
        </is>
      </c>
      <c r="I1045" s="40" t="inlineStr">
        <is>
          <t>Conditional</t>
        </is>
      </c>
      <c r="J1045" s="40" t="inlineStr">
        <is>
          <t>array</t>
        </is>
      </c>
      <c r="K1045" s="40" t="inlineStr">
        <is>
          <t>integer</t>
        </is>
      </c>
      <c r="L1045" s="40" t="inlineStr"/>
      <c r="M1045" s="40" t="inlineStr"/>
      <c r="N1045" s="40" t="inlineStr">
        <is>
          <t>7932</t>
        </is>
      </c>
      <c r="O1045" s="40" t="inlineStr">
        <is>
          <t>0</t>
        </is>
      </c>
      <c r="P1045" s="40" t="inlineStr"/>
      <c r="Q1045" s="40" t="inlineStr">
        <is>
          <t>1</t>
        </is>
      </c>
      <c r="R1045" s="40" t="inlineStr">
        <is>
          <t>1</t>
        </is>
      </c>
      <c r="S1045" s="40" t="inlineStr"/>
      <c r="T1045" s="40" t="inlineStr"/>
      <c r="U1045" s="40" t="inlineStr"/>
    </row>
    <row r="1046">
      <c r="A1046" s="38" t="inlineStr">
        <is>
          <t>CASP_PR_1043_v1</t>
        </is>
      </c>
      <c r="B1046" s="39" t="inlineStr">
        <is>
          <t>Number of Clients receiving Crypto-Assets from Unhosted Wallets for which the Originator/Beneficial Owner is not identified</t>
        </is>
      </c>
      <c r="C1046" s="39" t="inlineStr">
        <is>
          <t>Enter Number of Clients receiving Crypto-Assets from Unhosted Wallets for which the Originator/Beneficial Owner is not identified in EU/EEA</t>
        </is>
      </c>
      <c r="D1046" s="39" t="inlineStr">
        <is>
          <t>Transfers of Crypto-Assets - Transfers In</t>
        </is>
      </c>
      <c r="E1046" s="39" t="inlineStr">
        <is>
          <t>Prudential</t>
        </is>
      </c>
      <c r="F1046" s="39" t="b">
        <v>0</v>
      </c>
      <c r="G1046" s="39" t="inlineStr">
        <is>
          <t>CASP_PR_1019 &gt; 0</t>
        </is>
      </c>
      <c r="H1046" s="39" t="inlineStr">
        <is>
          <t>“Number of Crypto-Assets transferred internally towards the CASP” (CASP_PR_1019) is greater than “0”</t>
        </is>
      </c>
      <c r="I1046" s="39" t="inlineStr">
        <is>
          <t>Conditional</t>
        </is>
      </c>
      <c r="J1046" s="39" t="inlineStr">
        <is>
          <t>array</t>
        </is>
      </c>
      <c r="K1046" s="39" t="inlineStr">
        <is>
          <t>integer</t>
        </is>
      </c>
      <c r="L1046" s="39" t="inlineStr"/>
      <c r="M1046" s="39" t="inlineStr"/>
      <c r="N1046" s="39" t="inlineStr">
        <is>
          <t>1205</t>
        </is>
      </c>
      <c r="O1046" s="39" t="inlineStr">
        <is>
          <t>0</t>
        </is>
      </c>
      <c r="P1046" s="39" t="inlineStr"/>
      <c r="Q1046" s="39" t="inlineStr">
        <is>
          <t>1</t>
        </is>
      </c>
      <c r="R1046" s="39" t="inlineStr">
        <is>
          <t>1</t>
        </is>
      </c>
      <c r="S1046" s="39" t="inlineStr"/>
      <c r="T1046" s="39" t="inlineStr"/>
      <c r="U1046" s="39" t="inlineStr"/>
    </row>
    <row r="1047">
      <c r="A1047" s="26" t="inlineStr">
        <is>
          <t>CASP_PR_1044_v1</t>
        </is>
      </c>
      <c r="B1047" s="40" t="inlineStr">
        <is>
          <t>Number of Clients receiving Crypto-Assets from Unhosted Wallets for which the Originator/Beneficial Owner is not identified</t>
        </is>
      </c>
      <c r="C1047" s="40" t="inlineStr">
        <is>
          <t>Enter Number of Clients receiving Crypto-Assets from Unhosted Wallets for which the Originator/Beneficial Owner is not identified in RoW</t>
        </is>
      </c>
      <c r="D1047" s="40" t="inlineStr">
        <is>
          <t>Transfers of Crypto-Assets - Transfers In</t>
        </is>
      </c>
      <c r="E1047" s="40" t="inlineStr">
        <is>
          <t>Prudential</t>
        </is>
      </c>
      <c r="F1047" s="40" t="b">
        <v>0</v>
      </c>
      <c r="G1047" s="40" t="inlineStr">
        <is>
          <t>CASP_PR_1020 &gt; 0</t>
        </is>
      </c>
      <c r="H1047" s="40" t="inlineStr">
        <is>
          <t>“Number of Crypto-Assets transferred internally towards the CASP” (CASP_PR_1020) is greater than “0”</t>
        </is>
      </c>
      <c r="I1047" s="40" t="inlineStr">
        <is>
          <t>Conditional</t>
        </is>
      </c>
      <c r="J1047" s="40" t="inlineStr">
        <is>
          <t>array</t>
        </is>
      </c>
      <c r="K1047" s="40" t="inlineStr">
        <is>
          <t>integer</t>
        </is>
      </c>
      <c r="L1047" s="40" t="inlineStr"/>
      <c r="M1047" s="40" t="inlineStr"/>
      <c r="N1047" s="40" t="inlineStr">
        <is>
          <t>9607</t>
        </is>
      </c>
      <c r="O1047" s="40" t="inlineStr">
        <is>
          <t>0</t>
        </is>
      </c>
      <c r="P1047" s="40" t="inlineStr"/>
      <c r="Q1047" s="40" t="inlineStr">
        <is>
          <t>1</t>
        </is>
      </c>
      <c r="R1047" s="40" t="inlineStr">
        <is>
          <t>1</t>
        </is>
      </c>
      <c r="S1047" s="40" t="inlineStr"/>
      <c r="T1047" s="40" t="inlineStr"/>
      <c r="U1047" s="40" t="inlineStr"/>
    </row>
    <row r="1048">
      <c r="A1048" s="38" t="inlineStr">
        <is>
          <t>CASP_PR_1045_v1</t>
        </is>
      </c>
      <c r="B1048" s="39" t="inlineStr">
        <is>
          <t>Value of Crypto-Assets received from Wallets held by Other CASPs</t>
        </is>
      </c>
      <c r="C1048" s="39" t="inlineStr">
        <is>
          <t>Enter Value of Crypto-Assets received from Wallets held by Other CASPs in Malta</t>
        </is>
      </c>
      <c r="D1048" s="39" t="inlineStr">
        <is>
          <t>Transfers of Crypto-Assets - Transfers In</t>
        </is>
      </c>
      <c r="E1048" s="39" t="inlineStr">
        <is>
          <t>Prudential</t>
        </is>
      </c>
      <c r="F1048" s="39" t="b">
        <v>0</v>
      </c>
      <c r="G1048" s="39" t="inlineStr">
        <is>
          <t>CASP_PR_1030 &gt; 0</t>
        </is>
      </c>
      <c r="H1048" s="39" t="inlineStr">
        <is>
          <t>“Number of Clients Receiving Crypto-Assets from Wallets held by Other CASPs” (CASP_PR_1030) is greater than “0”</t>
        </is>
      </c>
      <c r="I1048" s="39" t="inlineStr">
        <is>
          <t>Conditional</t>
        </is>
      </c>
      <c r="J1048" s="39" t="inlineStr">
        <is>
          <t>array</t>
        </is>
      </c>
      <c r="K1048" s="39" t="inlineStr">
        <is>
          <t>number</t>
        </is>
      </c>
      <c r="L1048" s="39" t="inlineStr">
        <is>
          <t>currency</t>
        </is>
      </c>
      <c r="M1048" s="39" t="inlineStr"/>
      <c r="N1048" s="39" t="inlineStr">
        <is>
          <t>3781.032258064516</t>
        </is>
      </c>
      <c r="O1048" s="39" t="inlineStr">
        <is>
          <t>0</t>
        </is>
      </c>
      <c r="P1048" s="39" t="inlineStr"/>
      <c r="Q1048" s="39" t="inlineStr">
        <is>
          <t>1</t>
        </is>
      </c>
      <c r="R1048" s="39" t="inlineStr">
        <is>
          <t>1</t>
        </is>
      </c>
      <c r="S1048" s="39" t="inlineStr"/>
      <c r="T1048" s="39" t="inlineStr"/>
      <c r="U1048" s="39" t="inlineStr"/>
    </row>
    <row r="1049">
      <c r="A1049" s="26" t="inlineStr">
        <is>
          <t>CASP_PR_1046_v1</t>
        </is>
      </c>
      <c r="B1049" s="40" t="inlineStr">
        <is>
          <t>Value of Crypto-Assets received from Wallets held by Other CASPs</t>
        </is>
      </c>
      <c r="C1049" s="40" t="inlineStr">
        <is>
          <t>Enter Value of Crypto-Assets received from Wallets held by Other CASPs in EU/EEA</t>
        </is>
      </c>
      <c r="D1049" s="40" t="inlineStr">
        <is>
          <t>Transfers of Crypto-Assets - Transfers In</t>
        </is>
      </c>
      <c r="E1049" s="40" t="inlineStr">
        <is>
          <t>Prudential</t>
        </is>
      </c>
      <c r="F1049" s="40" t="b">
        <v>0</v>
      </c>
      <c r="G1049" s="40" t="inlineStr">
        <is>
          <t>CASP_PR_1031 &gt; 0</t>
        </is>
      </c>
      <c r="H1049" s="40" t="inlineStr">
        <is>
          <t>“Number of Clients Receiving Crypto-Assets from Wallets held by Other CASPs” (CASP_PR_1031) is greater than “0”</t>
        </is>
      </c>
      <c r="I1049" s="40" t="inlineStr">
        <is>
          <t>Conditional</t>
        </is>
      </c>
      <c r="J1049" s="40" t="inlineStr">
        <is>
          <t>array</t>
        </is>
      </c>
      <c r="K1049" s="40" t="inlineStr">
        <is>
          <t>number</t>
        </is>
      </c>
      <c r="L1049" s="40" t="inlineStr">
        <is>
          <t>currency</t>
        </is>
      </c>
      <c r="M1049" s="40" t="inlineStr"/>
      <c r="N1049" s="40" t="inlineStr">
        <is>
          <t>7178.354838709677</t>
        </is>
      </c>
      <c r="O1049" s="40" t="inlineStr">
        <is>
          <t>0</t>
        </is>
      </c>
      <c r="P1049" s="40" t="inlineStr"/>
      <c r="Q1049" s="40" t="inlineStr">
        <is>
          <t>1</t>
        </is>
      </c>
      <c r="R1049" s="40" t="inlineStr">
        <is>
          <t>1</t>
        </is>
      </c>
      <c r="S1049" s="40" t="inlineStr"/>
      <c r="T1049" s="40" t="inlineStr"/>
      <c r="U1049" s="40" t="inlineStr"/>
    </row>
    <row r="1050">
      <c r="A1050" s="38" t="inlineStr">
        <is>
          <t>CASP_PR_1047_v1</t>
        </is>
      </c>
      <c r="B1050" s="39" t="inlineStr">
        <is>
          <t>Value of Crypto-Assets received from Wallets held by Other CASPs</t>
        </is>
      </c>
      <c r="C1050" s="39" t="inlineStr">
        <is>
          <t>Enter Value of Crypto-Assets received from Wallets held by Other CASPs in RoW</t>
        </is>
      </c>
      <c r="D1050" s="39" t="inlineStr">
        <is>
          <t>Transfers of Crypto-Assets - Transfers In</t>
        </is>
      </c>
      <c r="E1050" s="39" t="inlineStr">
        <is>
          <t>Prudential</t>
        </is>
      </c>
      <c r="F1050" s="39" t="b">
        <v>0</v>
      </c>
      <c r="G1050" s="39" t="inlineStr">
        <is>
          <t>CASP_PR_1032 &gt; 0</t>
        </is>
      </c>
      <c r="H1050" s="39" t="inlineStr">
        <is>
          <t>“Number of Clients Receiving Crypto-Assets from Wallets held by Other CASPs” (CASP_PR_1032) is greater than “0”</t>
        </is>
      </c>
      <c r="I1050" s="39" t="inlineStr">
        <is>
          <t>Conditional</t>
        </is>
      </c>
      <c r="J1050" s="39" t="inlineStr">
        <is>
          <t>array</t>
        </is>
      </c>
      <c r="K1050" s="39" t="inlineStr">
        <is>
          <t>number</t>
        </is>
      </c>
      <c r="L1050" s="39" t="inlineStr">
        <is>
          <t>currency</t>
        </is>
      </c>
      <c r="M1050" s="39" t="inlineStr"/>
      <c r="N1050" s="39" t="inlineStr">
        <is>
          <t>1124.6774193548388</t>
        </is>
      </c>
      <c r="O1050" s="39" t="inlineStr">
        <is>
          <t>0</t>
        </is>
      </c>
      <c r="P1050" s="39" t="inlineStr"/>
      <c r="Q1050" s="39" t="inlineStr">
        <is>
          <t>1</t>
        </is>
      </c>
      <c r="R1050" s="39" t="inlineStr">
        <is>
          <t>1</t>
        </is>
      </c>
      <c r="S1050" s="39" t="inlineStr"/>
      <c r="T1050" s="39" t="inlineStr"/>
      <c r="U1050" s="39" t="inlineStr"/>
    </row>
    <row r="1051">
      <c r="A1051" s="26" t="inlineStr">
        <is>
          <t>CASP_PR_1048_v1</t>
        </is>
      </c>
      <c r="B1051" s="40" t="inlineStr">
        <is>
          <t>Value of Crypto-Assets received from Unhosted Wallets for which the Client is the Originator/Beneficial Owner</t>
        </is>
      </c>
      <c r="C1051" s="40" t="inlineStr">
        <is>
          <t>Enter Value of Crypto-Assets received from Unhosted Wallets for which the Client is the Originator/Beneficial Owner in Malta</t>
        </is>
      </c>
      <c r="D1051" s="40" t="inlineStr">
        <is>
          <t>Transfers of Crypto-Assets - Transfers In</t>
        </is>
      </c>
      <c r="E1051" s="40" t="inlineStr">
        <is>
          <t>Prudential</t>
        </is>
      </c>
      <c r="F1051" s="40" t="b">
        <v>0</v>
      </c>
      <c r="G1051" s="40" t="inlineStr">
        <is>
          <t>CASP_PR_1033 &gt; 0</t>
        </is>
      </c>
      <c r="H1051" s="40" t="inlineStr">
        <is>
          <t>“Number of Clients receiving Crypto-Assets from Unhosted Wallets for which the Client is the Originator/Beneficial Owner” (CASP_PR_1033) is greater than “0”</t>
        </is>
      </c>
      <c r="I1051" s="40" t="inlineStr">
        <is>
          <t>Conditional</t>
        </is>
      </c>
      <c r="J1051" s="40" t="inlineStr">
        <is>
          <t>array</t>
        </is>
      </c>
      <c r="K1051" s="40" t="inlineStr">
        <is>
          <t>number</t>
        </is>
      </c>
      <c r="L1051" s="40" t="inlineStr">
        <is>
          <t>currency</t>
        </is>
      </c>
      <c r="M1051" s="40" t="inlineStr"/>
      <c r="N1051" s="40" t="inlineStr">
        <is>
          <t>8080</t>
        </is>
      </c>
      <c r="O1051" s="40" t="inlineStr">
        <is>
          <t>0</t>
        </is>
      </c>
      <c r="P1051" s="40" t="inlineStr"/>
      <c r="Q1051" s="40" t="inlineStr">
        <is>
          <t>1</t>
        </is>
      </c>
      <c r="R1051" s="40" t="inlineStr">
        <is>
          <t>1</t>
        </is>
      </c>
      <c r="S1051" s="40" t="inlineStr"/>
      <c r="T1051" s="40" t="inlineStr"/>
      <c r="U1051" s="40" t="inlineStr"/>
    </row>
    <row r="1052">
      <c r="A1052" s="38" t="inlineStr">
        <is>
          <t>CASP_PR_1049_v1</t>
        </is>
      </c>
      <c r="B1052" s="39" t="inlineStr">
        <is>
          <t>Value of Crypto-Assets received from Unhosted Wallets for which the Client is the Originator/Beneficial Owner</t>
        </is>
      </c>
      <c r="C1052" s="39" t="inlineStr">
        <is>
          <t>Enter Value of Crypto-Assets received from Unhosted Wallets for which the Client is the Originator/Beneficial Owner in EU/EEA</t>
        </is>
      </c>
      <c r="D1052" s="39" t="inlineStr">
        <is>
          <t>Transfers of Crypto-Assets - Transfers In</t>
        </is>
      </c>
      <c r="E1052" s="39" t="inlineStr">
        <is>
          <t>Prudential</t>
        </is>
      </c>
      <c r="F1052" s="39" t="b">
        <v>0</v>
      </c>
      <c r="G1052" s="39" t="inlineStr">
        <is>
          <t>CASP_PR_1034 &gt; 0</t>
        </is>
      </c>
      <c r="H1052" s="39" t="inlineStr">
        <is>
          <t>“Number of Clients receiving Crypto-Assets from Unhosted Wallets for which the Client is the Originator/Beneficial Owner” (CASP_PR_1034) is greater than “0”</t>
        </is>
      </c>
      <c r="I1052" s="39" t="inlineStr">
        <is>
          <t>Conditional</t>
        </is>
      </c>
      <c r="J1052" s="39" t="inlineStr">
        <is>
          <t>array</t>
        </is>
      </c>
      <c r="K1052" s="39" t="inlineStr">
        <is>
          <t>number</t>
        </is>
      </c>
      <c r="L1052" s="39" t="inlineStr">
        <is>
          <t>currency</t>
        </is>
      </c>
      <c r="M1052" s="39" t="inlineStr"/>
      <c r="N1052" s="39" t="inlineStr">
        <is>
          <t>2633.3225806451615</t>
        </is>
      </c>
      <c r="O1052" s="39" t="inlineStr">
        <is>
          <t>0</t>
        </is>
      </c>
      <c r="P1052" s="39" t="inlineStr"/>
      <c r="Q1052" s="39" t="inlineStr">
        <is>
          <t>1</t>
        </is>
      </c>
      <c r="R1052" s="39" t="inlineStr">
        <is>
          <t>1</t>
        </is>
      </c>
      <c r="S1052" s="39" t="inlineStr"/>
      <c r="T1052" s="39" t="inlineStr"/>
      <c r="U1052" s="39" t="inlineStr"/>
    </row>
    <row r="1053">
      <c r="A1053" s="26" t="inlineStr">
        <is>
          <t>CASP_PR_1050_v1</t>
        </is>
      </c>
      <c r="B1053" s="40" t="inlineStr">
        <is>
          <t>Value of Crypto-Assets received from Unhosted Wallets for which the Client is the Originator/Beneficial Owner</t>
        </is>
      </c>
      <c r="C1053" s="40" t="inlineStr">
        <is>
          <t>Enter Value of Crypto-Assets received from Unhosted Wallets for which the Client is the Originator/Beneficial Owner in RoW</t>
        </is>
      </c>
      <c r="D1053" s="40" t="inlineStr">
        <is>
          <t>Transfers of Crypto-Assets - Transfers In</t>
        </is>
      </c>
      <c r="E1053" s="40" t="inlineStr">
        <is>
          <t>Prudential</t>
        </is>
      </c>
      <c r="F1053" s="40" t="b">
        <v>0</v>
      </c>
      <c r="G1053" s="40" t="inlineStr">
        <is>
          <t>CASP_PR_1035 &gt; 0</t>
        </is>
      </c>
      <c r="H1053" s="40" t="inlineStr">
        <is>
          <t>“Number of Clients receiving Crypto-Assets from Unhosted Wallets for which the Client is the Originator/Beneficial Owner” (CASP_PR_1035) is greater than “0”</t>
        </is>
      </c>
      <c r="I1053" s="40" t="inlineStr">
        <is>
          <t>Conditional</t>
        </is>
      </c>
      <c r="J1053" s="40" t="inlineStr">
        <is>
          <t>array</t>
        </is>
      </c>
      <c r="K1053" s="40" t="inlineStr">
        <is>
          <t>number</t>
        </is>
      </c>
      <c r="L1053" s="40" t="inlineStr">
        <is>
          <t>currency</t>
        </is>
      </c>
      <c r="M1053" s="40" t="inlineStr"/>
      <c r="N1053" s="40" t="inlineStr">
        <is>
          <t>1972.6451612903224</t>
        </is>
      </c>
      <c r="O1053" s="40" t="inlineStr">
        <is>
          <t>0</t>
        </is>
      </c>
      <c r="P1053" s="40" t="inlineStr"/>
      <c r="Q1053" s="40" t="inlineStr">
        <is>
          <t>1</t>
        </is>
      </c>
      <c r="R1053" s="40" t="inlineStr">
        <is>
          <t>1</t>
        </is>
      </c>
      <c r="S1053" s="40" t="inlineStr"/>
      <c r="T1053" s="40" t="inlineStr"/>
      <c r="U1053" s="40" t="inlineStr"/>
    </row>
    <row r="1054">
      <c r="A1054" s="38" t="inlineStr">
        <is>
          <t>CASP_PR_1051_v1</t>
        </is>
      </c>
      <c r="B1054" s="39" t="inlineStr">
        <is>
          <t>Value of Crypto-Assets received from Unhosted Wallets, for which the Originator/Beneficial Owner is not the client, but is a regulated entity subject to AML/CFT Obligations.</t>
        </is>
      </c>
      <c r="C1054" s="39" t="inlineStr">
        <is>
          <t>Enter Value of Crypto-Assets received from Unhosted Wallets, for which the Originator/Beneficial Owner is not the client, but is a regulated entity subject to AML/CFT Obligations..</t>
        </is>
      </c>
      <c r="D1054" s="39" t="inlineStr">
        <is>
          <t>Transfers of Crypto-Assets - Transfers In</t>
        </is>
      </c>
      <c r="E1054" s="39" t="inlineStr">
        <is>
          <t>Prudential</t>
        </is>
      </c>
      <c r="F1054" s="39" t="b">
        <v>0</v>
      </c>
      <c r="G1054" s="39" t="inlineStr">
        <is>
          <t>CASP_PR_1036 &gt; 0</t>
        </is>
      </c>
      <c r="H1054" s="39" t="inlineStr">
        <is>
          <t>“Number of Clients receiving Crypto-Assets from Unhosted Wallets, for which the Originator/Beneficial Owner is not the client, but is a regulated entity subject to AML/CFT Obligations.” (CASP_PR_1036) is greater than “0”</t>
        </is>
      </c>
      <c r="I1054" s="39" t="inlineStr">
        <is>
          <t>Conditional</t>
        </is>
      </c>
      <c r="J1054" s="39" t="inlineStr">
        <is>
          <t>array</t>
        </is>
      </c>
      <c r="K1054" s="39" t="inlineStr">
        <is>
          <t>number</t>
        </is>
      </c>
      <c r="L1054" s="39" t="inlineStr">
        <is>
          <t>currency</t>
        </is>
      </c>
      <c r="M1054" s="39" t="inlineStr"/>
      <c r="N1054" s="39" t="inlineStr">
        <is>
          <t>8075.967741935484</t>
        </is>
      </c>
      <c r="O1054" s="39" t="inlineStr">
        <is>
          <t>0</t>
        </is>
      </c>
      <c r="P1054" s="39" t="inlineStr"/>
      <c r="Q1054" s="39" t="inlineStr">
        <is>
          <t>1</t>
        </is>
      </c>
      <c r="R1054" s="39" t="inlineStr">
        <is>
          <t>1</t>
        </is>
      </c>
      <c r="S1054" s="39" t="inlineStr"/>
      <c r="T1054" s="39" t="inlineStr"/>
      <c r="U1054" s="39" t="inlineStr"/>
    </row>
    <row r="1055">
      <c r="A1055" s="26" t="inlineStr">
        <is>
          <t>CASP_PR_1052_v1</t>
        </is>
      </c>
      <c r="B1055" s="40" t="inlineStr">
        <is>
          <t>Value of Crypto-Assets received from Unhosted Wallets, for which the Originator/Beneficial Owner is not the client, but is a regulated entity subject to AML/CFT Obligations.</t>
        </is>
      </c>
      <c r="C1055" s="40" t="inlineStr">
        <is>
          <t>Enter Value of Crypto-Assets received from Unhosted Wallets, for which the Originator/Beneficial Owner is not the client, but is a regulated entity subject to AML/CFT Obligations..</t>
        </is>
      </c>
      <c r="D1055" s="40" t="inlineStr">
        <is>
          <t>Transfers of Crypto-Assets - Transfers In</t>
        </is>
      </c>
      <c r="E1055" s="40" t="inlineStr">
        <is>
          <t>Prudential</t>
        </is>
      </c>
      <c r="F1055" s="40" t="b">
        <v>0</v>
      </c>
      <c r="G1055" s="40" t="inlineStr">
        <is>
          <t>CASP_PR_1037 &gt; 0</t>
        </is>
      </c>
      <c r="H1055" s="40" t="inlineStr">
        <is>
          <t>“Number of Clients receiving Crypto-Assets from Unhosted Wallets, for which the Originator/Beneficial Owner is not the client, but is a regulated entity subject to AML/CFT Obligations.” (CASP_PR_1037) is greater than “0”</t>
        </is>
      </c>
      <c r="I1055" s="40" t="inlineStr">
        <is>
          <t>Conditional</t>
        </is>
      </c>
      <c r="J1055" s="40" t="inlineStr">
        <is>
          <t>array</t>
        </is>
      </c>
      <c r="K1055" s="40" t="inlineStr">
        <is>
          <t>number</t>
        </is>
      </c>
      <c r="L1055" s="40" t="inlineStr">
        <is>
          <t>currency</t>
        </is>
      </c>
      <c r="M1055" s="40" t="inlineStr"/>
      <c r="N1055" s="40" t="inlineStr">
        <is>
          <t>1006.2903225806451</t>
        </is>
      </c>
      <c r="O1055" s="40" t="inlineStr">
        <is>
          <t>0</t>
        </is>
      </c>
      <c r="P1055" s="40" t="inlineStr"/>
      <c r="Q1055" s="40" t="inlineStr">
        <is>
          <t>1</t>
        </is>
      </c>
      <c r="R1055" s="40" t="inlineStr">
        <is>
          <t>1</t>
        </is>
      </c>
      <c r="S1055" s="40" t="inlineStr"/>
      <c r="T1055" s="40" t="inlineStr"/>
      <c r="U1055" s="40" t="inlineStr"/>
    </row>
    <row r="1056">
      <c r="A1056" s="38" t="inlineStr">
        <is>
          <t>CASP_PR_1053_v1</t>
        </is>
      </c>
      <c r="B1056" s="39" t="inlineStr">
        <is>
          <t>Value of Crypto-Assets received from Unhosted Wallets, for which the Originator/Beneficial Owner is not the client, but is a regulated entity subject to AML/CFT Obligations.</t>
        </is>
      </c>
      <c r="C1056" s="39" t="inlineStr">
        <is>
          <t>Enter Value of Crypto-Assets received from Unhosted Wallets, for which the Originator/Beneficial Owner is not the client, but is a regulated entity subject to AML/CFT Obligations..</t>
        </is>
      </c>
      <c r="D1056" s="39" t="inlineStr">
        <is>
          <t>Transfers of Crypto-Assets - Transfers In</t>
        </is>
      </c>
      <c r="E1056" s="39" t="inlineStr">
        <is>
          <t>Prudential</t>
        </is>
      </c>
      <c r="F1056" s="39" t="b">
        <v>0</v>
      </c>
      <c r="G1056" s="39" t="inlineStr">
        <is>
          <t>CASP_PR_1038 &gt; 0</t>
        </is>
      </c>
      <c r="H1056" s="39" t="inlineStr">
        <is>
          <t>“Number of Clients receiving Crypto-Assets from Unhosted Wallets, for which the Originator/Beneficial Owner is not the client, but is a regulated entity subject to AML/CFT Obligations.” (CASP_PR_1038) is greater than “0”</t>
        </is>
      </c>
      <c r="I1056" s="39" t="inlineStr">
        <is>
          <t>Conditional</t>
        </is>
      </c>
      <c r="J1056" s="39" t="inlineStr">
        <is>
          <t>array</t>
        </is>
      </c>
      <c r="K1056" s="39" t="inlineStr">
        <is>
          <t>number</t>
        </is>
      </c>
      <c r="L1056" s="39" t="inlineStr">
        <is>
          <t>currency</t>
        </is>
      </c>
      <c r="M1056" s="39" t="inlineStr"/>
      <c r="N1056" s="39" t="inlineStr">
        <is>
          <t>6574.612903225807</t>
        </is>
      </c>
      <c r="O1056" s="39" t="inlineStr">
        <is>
          <t>0</t>
        </is>
      </c>
      <c r="P1056" s="39" t="inlineStr"/>
      <c r="Q1056" s="39" t="inlineStr">
        <is>
          <t>1</t>
        </is>
      </c>
      <c r="R1056" s="39" t="inlineStr">
        <is>
          <t>1</t>
        </is>
      </c>
      <c r="S1056" s="39" t="inlineStr"/>
      <c r="T1056" s="39" t="inlineStr"/>
      <c r="U1056" s="39" t="inlineStr"/>
    </row>
    <row r="1057">
      <c r="A1057" s="26" t="inlineStr">
        <is>
          <t>CASP_PR_1054_v1</t>
        </is>
      </c>
      <c r="B1057" s="40" t="inlineStr">
        <is>
          <t>Value of Crypto-Assets received from Unhosted Wallets for which the Originator/Beneficial Owner is identified but is not the client</t>
        </is>
      </c>
      <c r="C1057" s="40" t="inlineStr">
        <is>
          <t>Enter Value of Crypto-Assets received from Unhosted Wallets for which the Originator/Beneficial Owner is identified but is not the client in Malta</t>
        </is>
      </c>
      <c r="D1057" s="40" t="inlineStr">
        <is>
          <t>Transfers of Crypto-Assets - Transfers In</t>
        </is>
      </c>
      <c r="E1057" s="40" t="inlineStr">
        <is>
          <t>Prudential</t>
        </is>
      </c>
      <c r="F1057" s="40" t="b">
        <v>0</v>
      </c>
      <c r="G1057" s="40" t="inlineStr">
        <is>
          <t>CASP_PR_1039 &gt; 0</t>
        </is>
      </c>
      <c r="H1057" s="40" t="inlineStr">
        <is>
          <t>“Number of Clients receiving Crypto-Assets from Unhosted Wallets for which the Originator/Beneficial Owner is identified but is not the client” (CASP_PR_1039) is greater than “0”</t>
        </is>
      </c>
      <c r="I1057" s="40" t="inlineStr">
        <is>
          <t>Conditional</t>
        </is>
      </c>
      <c r="J1057" s="40" t="inlineStr">
        <is>
          <t>array</t>
        </is>
      </c>
      <c r="K1057" s="40" t="inlineStr">
        <is>
          <t>number</t>
        </is>
      </c>
      <c r="L1057" s="40" t="inlineStr">
        <is>
          <t>currency</t>
        </is>
      </c>
      <c r="M1057" s="40" t="inlineStr"/>
      <c r="N1057" s="40" t="inlineStr">
        <is>
          <t>4393.935483870968</t>
        </is>
      </c>
      <c r="O1057" s="40" t="inlineStr">
        <is>
          <t>0</t>
        </is>
      </c>
      <c r="P1057" s="40" t="inlineStr"/>
      <c r="Q1057" s="40" t="inlineStr">
        <is>
          <t>1</t>
        </is>
      </c>
      <c r="R1057" s="40" t="inlineStr">
        <is>
          <t>1</t>
        </is>
      </c>
      <c r="S1057" s="40" t="inlineStr"/>
      <c r="T1057" s="40" t="inlineStr"/>
      <c r="U1057" s="40" t="inlineStr"/>
    </row>
    <row r="1058">
      <c r="A1058" s="38" t="inlineStr">
        <is>
          <t>CASP_PR_1055_v1</t>
        </is>
      </c>
      <c r="B1058" s="39" t="inlineStr">
        <is>
          <t>Value of Crypto-Assets received from Unhosted Wallets for which the Originator/Beneficial Owner is identified but is not the client</t>
        </is>
      </c>
      <c r="C1058" s="39" t="inlineStr">
        <is>
          <t>Enter Value of Crypto-Assets received from Unhosted Wallets for which the Originator/Beneficial Owner is identified but is not the client in EU/EEA</t>
        </is>
      </c>
      <c r="D1058" s="39" t="inlineStr">
        <is>
          <t>Transfers of Crypto-Assets - Transfers In</t>
        </is>
      </c>
      <c r="E1058" s="39" t="inlineStr">
        <is>
          <t>Prudential</t>
        </is>
      </c>
      <c r="F1058" s="39" t="b">
        <v>0</v>
      </c>
      <c r="G1058" s="39" t="inlineStr">
        <is>
          <t>CASP_PR_1040 &gt; 0</t>
        </is>
      </c>
      <c r="H1058" s="39" t="inlineStr">
        <is>
          <t>“Number of Clients receiving Crypto-Assets from Unhosted Wallets for which the Originator/Beneficial Owner is identified but is not the client” (CASP_PR_1040) is greater than “0”</t>
        </is>
      </c>
      <c r="I1058" s="39" t="inlineStr">
        <is>
          <t>Conditional</t>
        </is>
      </c>
      <c r="J1058" s="39" t="inlineStr">
        <is>
          <t>array</t>
        </is>
      </c>
      <c r="K1058" s="39" t="inlineStr">
        <is>
          <t>number</t>
        </is>
      </c>
      <c r="L1058" s="39" t="inlineStr">
        <is>
          <t>currency</t>
        </is>
      </c>
      <c r="M1058" s="39" t="inlineStr"/>
      <c r="N1058" s="39" t="inlineStr">
        <is>
          <t>6358.258064516129</t>
        </is>
      </c>
      <c r="O1058" s="39" t="inlineStr">
        <is>
          <t>0</t>
        </is>
      </c>
      <c r="P1058" s="39" t="inlineStr"/>
      <c r="Q1058" s="39" t="inlineStr">
        <is>
          <t>1</t>
        </is>
      </c>
      <c r="R1058" s="39" t="inlineStr">
        <is>
          <t>1</t>
        </is>
      </c>
      <c r="S1058" s="39" t="inlineStr"/>
      <c r="T1058" s="39" t="inlineStr"/>
      <c r="U1058" s="39" t="inlineStr"/>
    </row>
    <row r="1059">
      <c r="A1059" s="26" t="inlineStr">
        <is>
          <t>CASP_PR_1056_v1</t>
        </is>
      </c>
      <c r="B1059" s="40" t="inlineStr">
        <is>
          <t>Value of Crypto-Assets received from Unhosted Wallets for which the Originator/Beneficial Owner is identified but is not the client</t>
        </is>
      </c>
      <c r="C1059" s="40" t="inlineStr">
        <is>
          <t>Enter Value of Crypto-Assets received from Unhosted Wallets for which the Originator/Beneficial Owner is identified but is not the client in RoW</t>
        </is>
      </c>
      <c r="D1059" s="40" t="inlineStr">
        <is>
          <t>Transfers of Crypto-Assets - Transfers In</t>
        </is>
      </c>
      <c r="E1059" s="40" t="inlineStr">
        <is>
          <t>Prudential</t>
        </is>
      </c>
      <c r="F1059" s="40" t="b">
        <v>0</v>
      </c>
      <c r="G1059" s="40" t="inlineStr">
        <is>
          <t>CASP_PR_1041 &gt; 0</t>
        </is>
      </c>
      <c r="H1059" s="40" t="inlineStr">
        <is>
          <t>“Number of Clients receiving Crypto-Assets from Unhosted Wallets for which the Originator/Beneficial Owner is identified but is not the client” (CASP_PR_1041) is greater than “0”</t>
        </is>
      </c>
      <c r="I1059" s="40" t="inlineStr">
        <is>
          <t>Conditional</t>
        </is>
      </c>
      <c r="J1059" s="40" t="inlineStr">
        <is>
          <t>array</t>
        </is>
      </c>
      <c r="K1059" s="40" t="inlineStr">
        <is>
          <t>number</t>
        </is>
      </c>
      <c r="L1059" s="40" t="inlineStr">
        <is>
          <t>currency</t>
        </is>
      </c>
      <c r="M1059" s="40" t="inlineStr"/>
      <c r="N1059" s="40" t="inlineStr">
        <is>
          <t>4083.5806451612902</t>
        </is>
      </c>
      <c r="O1059" s="40" t="inlineStr">
        <is>
          <t>0</t>
        </is>
      </c>
      <c r="P1059" s="40" t="inlineStr"/>
      <c r="Q1059" s="40" t="inlineStr">
        <is>
          <t>1</t>
        </is>
      </c>
      <c r="R1059" s="40" t="inlineStr">
        <is>
          <t>1</t>
        </is>
      </c>
      <c r="S1059" s="40" t="inlineStr"/>
      <c r="T1059" s="40" t="inlineStr"/>
      <c r="U1059" s="40" t="inlineStr"/>
    </row>
    <row r="1060">
      <c r="A1060" s="38" t="inlineStr">
        <is>
          <t>CASP_PR_1057_v1</t>
        </is>
      </c>
      <c r="B1060" s="39" t="inlineStr">
        <is>
          <t>Value of Crypto-Assets received from Unhosted Wallets for which the Originator/Beneficial Owner is not identified</t>
        </is>
      </c>
      <c r="C1060" s="39" t="inlineStr">
        <is>
          <t>Enter Value of Crypto-Assets received from Unhosted Wallets for which the Originator/Beneficial Owner is not identified in Malta</t>
        </is>
      </c>
      <c r="D1060" s="39" t="inlineStr">
        <is>
          <t>Transfers of Crypto-Assets - Transfers In</t>
        </is>
      </c>
      <c r="E1060" s="39" t="inlineStr">
        <is>
          <t>Prudential</t>
        </is>
      </c>
      <c r="F1060" s="39" t="b">
        <v>0</v>
      </c>
      <c r="G1060" s="39" t="inlineStr">
        <is>
          <t>CASP_PR_1042 &gt; 0</t>
        </is>
      </c>
      <c r="H1060" s="39" t="inlineStr">
        <is>
          <t>“Number of Clients receiving Crypto-Assets from Unhosted Wallets for which the Originator/Beneficial Owner is not identified” (CASP_PR_1042) is greater than “0”</t>
        </is>
      </c>
      <c r="I1060" s="39" t="inlineStr">
        <is>
          <t>Conditional</t>
        </is>
      </c>
      <c r="J1060" s="39" t="inlineStr">
        <is>
          <t>array</t>
        </is>
      </c>
      <c r="K1060" s="39" t="inlineStr">
        <is>
          <t>number</t>
        </is>
      </c>
      <c r="L1060" s="39" t="inlineStr">
        <is>
          <t>currency</t>
        </is>
      </c>
      <c r="M1060" s="39" t="inlineStr"/>
      <c r="N1060" s="39" t="inlineStr">
        <is>
          <t>8926.90322580645</t>
        </is>
      </c>
      <c r="O1060" s="39" t="inlineStr">
        <is>
          <t>0</t>
        </is>
      </c>
      <c r="P1060" s="39" t="inlineStr"/>
      <c r="Q1060" s="39" t="inlineStr">
        <is>
          <t>1</t>
        </is>
      </c>
      <c r="R1060" s="39" t="inlineStr">
        <is>
          <t>1</t>
        </is>
      </c>
      <c r="S1060" s="39" t="inlineStr"/>
      <c r="T1060" s="39" t="inlineStr"/>
      <c r="U1060" s="39" t="inlineStr"/>
    </row>
    <row r="1061">
      <c r="A1061" s="26" t="inlineStr">
        <is>
          <t>CASP_PR_1058_v1</t>
        </is>
      </c>
      <c r="B1061" s="40" t="inlineStr">
        <is>
          <t>Value of Crypto-Assets received from Unhosted Wallets for which the Originator/Beneficial Owner is not identified</t>
        </is>
      </c>
      <c r="C1061" s="40" t="inlineStr">
        <is>
          <t>Enter Value of Crypto-Assets received from Unhosted Wallets for which the Originator/Beneficial Owner is not identified in EU/EEA</t>
        </is>
      </c>
      <c r="D1061" s="40" t="inlineStr">
        <is>
          <t>Transfers of Crypto-Assets - Transfers In</t>
        </is>
      </c>
      <c r="E1061" s="40" t="inlineStr">
        <is>
          <t>Prudential</t>
        </is>
      </c>
      <c r="F1061" s="40" t="b">
        <v>0</v>
      </c>
      <c r="G1061" s="40" t="inlineStr">
        <is>
          <t>CASP_PR_1043 &gt; 0</t>
        </is>
      </c>
      <c r="H1061" s="40" t="inlineStr">
        <is>
          <t>“Number of Clients receiving Crypto-Assets from Unhosted Wallets for which the Originator/Beneficial Owner is not identified” (CASP_PR_1043) is greater than “0”</t>
        </is>
      </c>
      <c r="I1061" s="40" t="inlineStr">
        <is>
          <t>Conditional</t>
        </is>
      </c>
      <c r="J1061" s="40" t="inlineStr">
        <is>
          <t>array</t>
        </is>
      </c>
      <c r="K1061" s="40" t="inlineStr">
        <is>
          <t>number</t>
        </is>
      </c>
      <c r="L1061" s="40" t="inlineStr">
        <is>
          <t>currency</t>
        </is>
      </c>
      <c r="M1061" s="40" t="inlineStr"/>
      <c r="N1061" s="40" t="inlineStr">
        <is>
          <t>6288.225806451613</t>
        </is>
      </c>
      <c r="O1061" s="40" t="inlineStr">
        <is>
          <t>0</t>
        </is>
      </c>
      <c r="P1061" s="40" t="inlineStr"/>
      <c r="Q1061" s="40" t="inlineStr">
        <is>
          <t>1</t>
        </is>
      </c>
      <c r="R1061" s="40" t="inlineStr">
        <is>
          <t>1</t>
        </is>
      </c>
      <c r="S1061" s="40" t="inlineStr"/>
      <c r="T1061" s="40" t="inlineStr"/>
      <c r="U1061" s="40" t="inlineStr"/>
    </row>
    <row r="1062">
      <c r="A1062" s="38" t="inlineStr">
        <is>
          <t>CASP_PR_1059_v1</t>
        </is>
      </c>
      <c r="B1062" s="39" t="inlineStr">
        <is>
          <t>Value of Crypto-Assets received from Unhosted Wallets for which the Originator/Beneficial Owner is not identified</t>
        </is>
      </c>
      <c r="C1062" s="39" t="inlineStr">
        <is>
          <t>Enter Value of Crypto-Assets received from Unhosted Wallets for which the Originator/Beneficial Owner is not identified in RoW</t>
        </is>
      </c>
      <c r="D1062" s="39" t="inlineStr">
        <is>
          <t>Transfers of Crypto-Assets - Transfers In</t>
        </is>
      </c>
      <c r="E1062" s="39" t="inlineStr">
        <is>
          <t>Prudential</t>
        </is>
      </c>
      <c r="F1062" s="39" t="b">
        <v>0</v>
      </c>
      <c r="G1062" s="39" t="inlineStr">
        <is>
          <t>CASP_PR_1044 &gt; 0</t>
        </is>
      </c>
      <c r="H1062" s="39" t="inlineStr">
        <is>
          <t>“Number of Clients receiving Crypto-Assets from Unhosted Wallets for which the Originator/Beneficial Owner is not identified” (CASP_PR_1044) is greater than “0”</t>
        </is>
      </c>
      <c r="I1062" s="39" t="inlineStr">
        <is>
          <t>Conditional</t>
        </is>
      </c>
      <c r="J1062" s="39" t="inlineStr">
        <is>
          <t>array</t>
        </is>
      </c>
      <c r="K1062" s="39" t="inlineStr">
        <is>
          <t>number</t>
        </is>
      </c>
      <c r="L1062" s="39" t="inlineStr">
        <is>
          <t>currency</t>
        </is>
      </c>
      <c r="M1062" s="39" t="inlineStr"/>
      <c r="N1062" s="39" t="inlineStr">
        <is>
          <t>6752.548387096775</t>
        </is>
      </c>
      <c r="O1062" s="39" t="inlineStr">
        <is>
          <t>0</t>
        </is>
      </c>
      <c r="P1062" s="39" t="inlineStr"/>
      <c r="Q1062" s="39" t="inlineStr">
        <is>
          <t>1</t>
        </is>
      </c>
      <c r="R1062" s="39" t="inlineStr">
        <is>
          <t>1</t>
        </is>
      </c>
      <c r="S1062" s="39" t="inlineStr"/>
      <c r="T1062" s="39" t="inlineStr"/>
      <c r="U1062" s="39" t="inlineStr"/>
    </row>
    <row r="1063">
      <c r="A1063" s="26" t="inlineStr">
        <is>
          <t>CASP_PR_1060_v1</t>
        </is>
      </c>
      <c r="B1063" s="40" t="inlineStr">
        <is>
          <t>Top 5 Crypto-Assets Transferred in - Name of Crypto-Asset</t>
        </is>
      </c>
      <c r="C1063" s="40" t="inlineStr">
        <is>
          <t>Enter details of Top 5 Crypto-Assets Transferred in - Name of Crypto-Asset</t>
        </is>
      </c>
      <c r="D1063" s="40" t="inlineStr">
        <is>
          <t>Transfers of Crypto-Assets - Transfers In</t>
        </is>
      </c>
      <c r="E1063" s="40" t="inlineStr">
        <is>
          <t>Prudential</t>
        </is>
      </c>
      <c r="F1063" s="40" t="b">
        <v>0</v>
      </c>
      <c r="G1063" s="40" t="inlineStr">
        <is>
          <t>SUM(CASP_PR_1045,CASP_PR_1046,CASP_PR_1047,CASP_PR_1048,CASP_PR_1049,CASP_PR_1050,CASP_PR_1051,CASP_PR_1052,CASP_PR_1053,CASP_PR_1054,CASP_PR_1055,CASP_PR_1056,CASP_PR_1057,CASP_PR_1058,CASP_PR_1059) &gt; 0</t>
        </is>
      </c>
      <c r="H1063" s="40" t="inlineStr">
        <is>
          <t>The total of “Value of Crypto-Assets received from Wallets held by Other CASPs” (CASP_PR_1045), “Value of Crypto-Assets received from Wallets held by Other CASPs” (CASP_PR_1046), “Value of Crypto-Assets received from Wallets held by Other CASPs” (CASP_PR_1047), “Value of Crypto-Assets received from Unhosted Wallets for which the Client is the Originator/Beneficial Owner” (CASP_PR_1048), “Value of Crypto-Assets received from Unhosted Wallets for which the Client is the Originator/Beneficial Owner” (CASP_PR_1049), “Value of Crypto-Assets received from Unhosted Wallets for which the Client is the Originator/Beneficial Owner” (CASP_PR_1050), “Value of Crypto-Assets received from Unhosted Wallets, for which the Originator/Beneficial Owner is not the client, but is a regulated entity subject to AML/CFT Obligations.” (CASP_PR_1051), “Value of Crypto-Assets received from Unhosted Wallets, for which the Originator/Beneficial Owner is not the client, but is a regulated entity subject to AML/CFT Obligations.” (CASP_PR_1052), “Value of Crypto-Assets received from Unhosted Wallets, for which the Originator/Beneficial Owner is not the client, but is a regulated entity subject to AML/CFT Obligations.” (CASP_PR_1053), “Value of Crypto-Assets received from Unhosted Wallets for which the Originator/Beneficial Owner is identified but is not the client” (CASP_PR_1054), “Value of Crypto-Assets received from Unhosted Wallets for which the Originator/Beneficial Owner is identified but is not the client” (CASP_PR_1055), “Value of Crypto-Assets received from Unhosted Wallets for which the Originator/Beneficial Owner is identified but is not the client” (CASP_PR_1056), “Value of Crypto-Assets received from Unhosted Wallets for which the Originator/Beneficial Owner is not identified” (CASP_PR_1057), “Value of Crypto-Assets received from Unhosted Wallets for which the Originator/Beneficial Owner is not identified” (CASP_PR_1058), “Value of Crypto-Assets received from Unhosted Wallets for which the Originator/Beneficial Owner is not identified” (CASP_PR_1059) is greater than 0</t>
        </is>
      </c>
      <c r="I1063" s="40" t="inlineStr">
        <is>
          <t>Conditional</t>
        </is>
      </c>
      <c r="J1063" s="40" t="inlineStr">
        <is>
          <t>array</t>
        </is>
      </c>
      <c r="K1063" s="40" t="inlineStr">
        <is>
          <t>string</t>
        </is>
      </c>
      <c r="L1063" s="40" t="inlineStr">
        <is>
          <t>enum-list</t>
        </is>
      </c>
      <c r="M1063" s="40" t="inlineStr">
        <is>
          <t>Bitcoin | Ethereum | Ripple | USD Denominated Stablecoin | EUR Denominated Stablecoin | Polkadot | Cardano | Binance Coin (BNB) | Solana | Litecoin | Tron | Dogecoin | Stellar | Bitcoin Cash | Dash | CRO | USDC | SHIB | XRP | N/A | Other</t>
        </is>
      </c>
      <c r="N1063" s="40" t="inlineStr">
        <is>
          <t>Bitcoin</t>
        </is>
      </c>
      <c r="O1063" s="40" t="inlineStr"/>
      <c r="P1063" s="40" t="inlineStr"/>
      <c r="Q1063" s="40" t="inlineStr">
        <is>
          <t>1</t>
        </is>
      </c>
      <c r="R1063" s="40" t="inlineStr">
        <is>
          <t>5</t>
        </is>
      </c>
      <c r="S1063" s="40" t="inlineStr"/>
      <c r="T1063" s="40" t="inlineStr"/>
      <c r="U1063" s="40" t="b">
        <v>0</v>
      </c>
    </row>
    <row r="1064">
      <c r="A1064" s="38" t="inlineStr">
        <is>
          <t>CASP_PR_1061_v1</t>
        </is>
      </c>
      <c r="B1064" s="39" t="inlineStr">
        <is>
          <t>Top 5 Crypto-Assets Transferred in - ART/EMT/OCA Classification</t>
        </is>
      </c>
      <c r="C1064" s="39" t="inlineStr">
        <is>
          <t>Enter details of Top 5 Crypto-Assets Transferred in - ART/EMT/OCA Classification</t>
        </is>
      </c>
      <c r="D1064" s="39" t="inlineStr">
        <is>
          <t>Transfers of Crypto-Assets - Transfers In</t>
        </is>
      </c>
      <c r="E1064" s="39" t="inlineStr">
        <is>
          <t>Prudential</t>
        </is>
      </c>
      <c r="F1064" s="39" t="b">
        <v>0</v>
      </c>
      <c r="G1064" s="39" t="inlineStr">
        <is>
          <t>CASP_PR_1060 &lt;&gt; "N/A"</t>
        </is>
      </c>
      <c r="H1064" s="39" t="inlineStr">
        <is>
          <t>“Top 5 Crypto-Assets Transferred in - Name of Crypto-Asset” (CASP_PR_1060) is not “N/A”</t>
        </is>
      </c>
      <c r="I1064" s="39" t="inlineStr">
        <is>
          <t>Conditional</t>
        </is>
      </c>
      <c r="J1064" s="39" t="inlineStr">
        <is>
          <t>array</t>
        </is>
      </c>
      <c r="K1064" s="39" t="inlineStr">
        <is>
          <t>string</t>
        </is>
      </c>
      <c r="L1064" s="39" t="inlineStr">
        <is>
          <t>enum-list</t>
        </is>
      </c>
      <c r="M1064" s="39" t="inlineStr">
        <is>
          <t>Asset Referenced Token (ART) | Emoney Token (EMT) | Other Crypto-Asset (OCA)</t>
        </is>
      </c>
      <c r="N1064" s="39" t="inlineStr">
        <is>
          <t>Asset Referenced Token (ART)</t>
        </is>
      </c>
      <c r="O1064" s="39" t="inlineStr"/>
      <c r="P1064" s="39" t="inlineStr"/>
      <c r="Q1064" s="39" t="inlineStr">
        <is>
          <t>1</t>
        </is>
      </c>
      <c r="R1064" s="39" t="inlineStr">
        <is>
          <t>5</t>
        </is>
      </c>
      <c r="S1064" s="39" t="inlineStr"/>
      <c r="T1064" s="39" t="inlineStr"/>
      <c r="U1064" s="39" t="b">
        <v>0</v>
      </c>
    </row>
    <row r="1065">
      <c r="A1065" s="26" t="inlineStr">
        <is>
          <t>CASP_PR_1062_v1</t>
        </is>
      </c>
      <c r="B1065" s="40" t="inlineStr">
        <is>
          <t>Top 5 Crypto-Assets Transferred in - Name if USD/EUR Denominated Stablecoin or Other</t>
        </is>
      </c>
      <c r="C1065" s="40" t="inlineStr">
        <is>
          <t>Enter details of Top 5 Crypto-Assets Transferred in - Name if USD/EUR Denominated Stablecoin or Other. This is to be filled in with the name of the Crypto-Asset if the 'Name of Crypto-Asset' has been filled with EUR Denominated Stablecoin, USD Denominated Stablecoin or Other'</t>
        </is>
      </c>
      <c r="D1065" s="40" t="inlineStr">
        <is>
          <t>Transfers of Crypto-Assets - Transfers In</t>
        </is>
      </c>
      <c r="E1065" s="40" t="inlineStr">
        <is>
          <t>Prudential</t>
        </is>
      </c>
      <c r="F1065" s="40" t="b">
        <v>0</v>
      </c>
      <c r="G1065" s="40" t="inlineStr">
        <is>
          <t>OR(CASP_PR_1060 = "USD Denominated Stablecoin" , CASP_PR_1060  = "EUR Denominated Stablecoin" , CASP_PR_1060 = "Other")</t>
        </is>
      </c>
      <c r="H1065" s="40" t="inlineStr">
        <is>
          <t>At least one of these conditions must be met: “Top 5 Crypto-Assets Transferred in - Name of Crypto-Asset” (CASP_PR_1060) is “USD Denominated Stablecoin”; or “Top 5 Crypto-Assets Transferred in - Name of Crypto-Asset” (CASP_PR_1060) is “EUR Denominated Stablecoin”; or “Top 5 Crypto-Assets Transferred in - Name of Crypto-Asset” (CASP_PR_1060) is “Other”</t>
        </is>
      </c>
      <c r="I1065" s="40" t="inlineStr">
        <is>
          <t>Conditional</t>
        </is>
      </c>
      <c r="J1065" s="40" t="inlineStr">
        <is>
          <t>array</t>
        </is>
      </c>
      <c r="K1065" s="40" t="inlineStr">
        <is>
          <t>string</t>
        </is>
      </c>
      <c r="L1065" s="40" t="inlineStr"/>
      <c r="M1065" s="40" t="inlineStr"/>
      <c r="N1065" s="40" t="inlineStr">
        <is>
          <t>Name</t>
        </is>
      </c>
      <c r="O1065" s="40" t="inlineStr"/>
      <c r="P1065" s="40" t="inlineStr"/>
      <c r="Q1065" s="40" t="inlineStr">
        <is>
          <t>1</t>
        </is>
      </c>
      <c r="R1065" s="40" t="inlineStr">
        <is>
          <t>5</t>
        </is>
      </c>
      <c r="S1065" s="40" t="inlineStr"/>
      <c r="T1065" s="40" t="inlineStr"/>
      <c r="U1065" s="40" t="inlineStr"/>
    </row>
    <row r="1066">
      <c r="A1066" s="38" t="inlineStr">
        <is>
          <t>CASP_PR_1063_v1</t>
        </is>
      </c>
      <c r="B1066" s="39" t="inlineStr">
        <is>
          <t>Number of Clients sending Crypto-Assets to  Wallets held by Other CASPs</t>
        </is>
      </c>
      <c r="C1066" s="39" t="inlineStr">
        <is>
          <t>Enter Number of Clients sending Crypto-Assets to  Wallets held by Other CASPs in Malta</t>
        </is>
      </c>
      <c r="D1066" s="39" t="inlineStr">
        <is>
          <t>Transfers of Crypto-Assets - Transfers Out</t>
        </is>
      </c>
      <c r="E1066" s="39" t="inlineStr">
        <is>
          <t>Prudential</t>
        </is>
      </c>
      <c r="F1066" s="39" t="b">
        <v>0</v>
      </c>
      <c r="G1066" s="39" t="inlineStr">
        <is>
          <t>CASP_PR_1021 &gt; 0</t>
        </is>
      </c>
      <c r="H1066" s="39" t="inlineStr">
        <is>
          <t>“Number of Crypto-Assets transferred externally from the CASP” (CASP_PR_1021) is greater than “0”</t>
        </is>
      </c>
      <c r="I1066" s="39" t="inlineStr">
        <is>
          <t>Conditional</t>
        </is>
      </c>
      <c r="J1066" s="39" t="inlineStr">
        <is>
          <t>array</t>
        </is>
      </c>
      <c r="K1066" s="39" t="inlineStr">
        <is>
          <t>integer</t>
        </is>
      </c>
      <c r="L1066" s="39" t="inlineStr"/>
      <c r="M1066" s="39" t="inlineStr"/>
      <c r="N1066" s="39" t="inlineStr">
        <is>
          <t>3459</t>
        </is>
      </c>
      <c r="O1066" s="39" t="inlineStr">
        <is>
          <t>0</t>
        </is>
      </c>
      <c r="P1066" s="39" t="inlineStr"/>
      <c r="Q1066" s="39" t="inlineStr">
        <is>
          <t>1</t>
        </is>
      </c>
      <c r="R1066" s="39" t="inlineStr">
        <is>
          <t>1</t>
        </is>
      </c>
      <c r="S1066" s="39" t="inlineStr"/>
      <c r="T1066" s="39" t="inlineStr"/>
      <c r="U1066" s="39" t="inlineStr"/>
    </row>
    <row r="1067">
      <c r="A1067" s="26" t="inlineStr">
        <is>
          <t>CASP_PR_1064_v1</t>
        </is>
      </c>
      <c r="B1067" s="40" t="inlineStr">
        <is>
          <t>Number of Clients sending Crypto-Assets to  Wallets held by Other CASPs</t>
        </is>
      </c>
      <c r="C1067" s="40" t="inlineStr">
        <is>
          <t>Enter Number of Clients sending Crypto-Assets to  Wallets held by Other CASPs in EU/EEA</t>
        </is>
      </c>
      <c r="D1067" s="40" t="inlineStr">
        <is>
          <t>Transfers of Crypto-Assets - Transfers Out</t>
        </is>
      </c>
      <c r="E1067" s="40" t="inlineStr">
        <is>
          <t>Prudential</t>
        </is>
      </c>
      <c r="F1067" s="40" t="b">
        <v>0</v>
      </c>
      <c r="G1067" s="40" t="inlineStr">
        <is>
          <t>CASP_PR_1022 &gt; 0</t>
        </is>
      </c>
      <c r="H1067" s="40" t="inlineStr">
        <is>
          <t>“Number of Crypto-Assets transferred externally from the CASP” (CASP_PR_1022) is greater than “0”</t>
        </is>
      </c>
      <c r="I1067" s="40" t="inlineStr">
        <is>
          <t>Conditional</t>
        </is>
      </c>
      <c r="J1067" s="40" t="inlineStr">
        <is>
          <t>array</t>
        </is>
      </c>
      <c r="K1067" s="40" t="inlineStr">
        <is>
          <t>integer</t>
        </is>
      </c>
      <c r="L1067" s="40" t="inlineStr"/>
      <c r="M1067" s="40" t="inlineStr"/>
      <c r="N1067" s="40" t="inlineStr">
        <is>
          <t>240</t>
        </is>
      </c>
      <c r="O1067" s="40" t="inlineStr">
        <is>
          <t>0</t>
        </is>
      </c>
      <c r="P1067" s="40" t="inlineStr"/>
      <c r="Q1067" s="40" t="inlineStr">
        <is>
          <t>1</t>
        </is>
      </c>
      <c r="R1067" s="40" t="inlineStr">
        <is>
          <t>1</t>
        </is>
      </c>
      <c r="S1067" s="40" t="inlineStr"/>
      <c r="T1067" s="40" t="inlineStr"/>
      <c r="U1067" s="40" t="inlineStr"/>
    </row>
    <row r="1068">
      <c r="A1068" s="38" t="inlineStr">
        <is>
          <t>CASP_PR_1065_v1</t>
        </is>
      </c>
      <c r="B1068" s="39" t="inlineStr">
        <is>
          <t>Number of Clients sending Crypto-Assets to  Wallets held by Other CASPs</t>
        </is>
      </c>
      <c r="C1068" s="39" t="inlineStr">
        <is>
          <t>Enter Number of Clients sending Crypto-Assets to  Wallets held by Other CASPs in RoW</t>
        </is>
      </c>
      <c r="D1068" s="39" t="inlineStr">
        <is>
          <t>Transfers of Crypto-Assets - Transfers Out</t>
        </is>
      </c>
      <c r="E1068" s="39" t="inlineStr">
        <is>
          <t>Prudential</t>
        </is>
      </c>
      <c r="F1068" s="39" t="b">
        <v>0</v>
      </c>
      <c r="G1068" s="39" t="inlineStr">
        <is>
          <t>CASP_PR_1023 &gt; 0</t>
        </is>
      </c>
      <c r="H1068" s="39" t="inlineStr">
        <is>
          <t>“Number of Crypto-Assets transferred externally from the CASP” (CASP_PR_1023) is greater than “0”</t>
        </is>
      </c>
      <c r="I1068" s="39" t="inlineStr">
        <is>
          <t>Conditional</t>
        </is>
      </c>
      <c r="J1068" s="39" t="inlineStr">
        <is>
          <t>array</t>
        </is>
      </c>
      <c r="K1068" s="39" t="inlineStr">
        <is>
          <t>integer</t>
        </is>
      </c>
      <c r="L1068" s="39" t="inlineStr"/>
      <c r="M1068" s="39" t="inlineStr"/>
      <c r="N1068" s="39" t="inlineStr">
        <is>
          <t>2849</t>
        </is>
      </c>
      <c r="O1068" s="39" t="inlineStr">
        <is>
          <t>0</t>
        </is>
      </c>
      <c r="P1068" s="39" t="inlineStr"/>
      <c r="Q1068" s="39" t="inlineStr">
        <is>
          <t>1</t>
        </is>
      </c>
      <c r="R1068" s="39" t="inlineStr">
        <is>
          <t>1</t>
        </is>
      </c>
      <c r="S1068" s="39" t="inlineStr"/>
      <c r="T1068" s="39" t="inlineStr"/>
      <c r="U1068" s="39" t="inlineStr"/>
    </row>
    <row r="1069">
      <c r="A1069" s="26" t="inlineStr">
        <is>
          <t>CASP_PR_1066_v1</t>
        </is>
      </c>
      <c r="B1069" s="40" t="inlineStr">
        <is>
          <t>Number of Clients sending Crypto-Assets to  Unhosted Wallets for which the Client is the Originator/Beneficial Owner</t>
        </is>
      </c>
      <c r="C1069" s="40" t="inlineStr">
        <is>
          <t>Enter Number of Clients sending Crypto-Assets to  Unhosted Wallets for which the Client is the Originator/Beneficial Owner in Malta</t>
        </is>
      </c>
      <c r="D1069" s="40" t="inlineStr">
        <is>
          <t>Transfers of Crypto-Assets - Transfers Out</t>
        </is>
      </c>
      <c r="E1069" s="40" t="inlineStr">
        <is>
          <t>Prudential</t>
        </is>
      </c>
      <c r="F1069" s="40" t="b">
        <v>0</v>
      </c>
      <c r="G1069" s="40" t="inlineStr">
        <is>
          <t>CASP_PR_1021 &gt; 0</t>
        </is>
      </c>
      <c r="H1069" s="40" t="inlineStr">
        <is>
          <t>“Number of Crypto-Assets transferred externally from the CASP” (CASP_PR_1021) is greater than “0”</t>
        </is>
      </c>
      <c r="I1069" s="40" t="inlineStr">
        <is>
          <t>Conditional</t>
        </is>
      </c>
      <c r="J1069" s="40" t="inlineStr">
        <is>
          <t>array</t>
        </is>
      </c>
      <c r="K1069" s="40" t="inlineStr">
        <is>
          <t>integer</t>
        </is>
      </c>
      <c r="L1069" s="40" t="inlineStr"/>
      <c r="M1069" s="40" t="inlineStr"/>
      <c r="N1069" s="40" t="inlineStr">
        <is>
          <t>358</t>
        </is>
      </c>
      <c r="O1069" s="40" t="inlineStr">
        <is>
          <t>0</t>
        </is>
      </c>
      <c r="P1069" s="40" t="inlineStr"/>
      <c r="Q1069" s="40" t="inlineStr">
        <is>
          <t>1</t>
        </is>
      </c>
      <c r="R1069" s="40" t="inlineStr">
        <is>
          <t>1</t>
        </is>
      </c>
      <c r="S1069" s="40" t="inlineStr"/>
      <c r="T1069" s="40" t="inlineStr"/>
      <c r="U1069" s="40" t="inlineStr"/>
    </row>
    <row r="1070">
      <c r="A1070" s="38" t="inlineStr">
        <is>
          <t>CASP_PR_1067_v1</t>
        </is>
      </c>
      <c r="B1070" s="39" t="inlineStr">
        <is>
          <t>Number of Clients sending Crypto-Assets to  Unhosted Wallets for which the Client is the Originator/Beneficial Owner</t>
        </is>
      </c>
      <c r="C1070" s="39" t="inlineStr">
        <is>
          <t>Enter Number of Clients sending Crypto-Assets to  Unhosted Wallets for which the Client is the Originator/Beneficial Owner in EU/EEA</t>
        </is>
      </c>
      <c r="D1070" s="39" t="inlineStr">
        <is>
          <t>Transfers of Crypto-Assets - Transfers Out</t>
        </is>
      </c>
      <c r="E1070" s="39" t="inlineStr">
        <is>
          <t>Prudential</t>
        </is>
      </c>
      <c r="F1070" s="39" t="b">
        <v>0</v>
      </c>
      <c r="G1070" s="39" t="inlineStr">
        <is>
          <t>CASP_PR_1022 &gt; 0</t>
        </is>
      </c>
      <c r="H1070" s="39" t="inlineStr">
        <is>
          <t>“Number of Crypto-Assets transferred externally from the CASP” (CASP_PR_1022) is greater than “0”</t>
        </is>
      </c>
      <c r="I1070" s="39" t="inlineStr">
        <is>
          <t>Conditional</t>
        </is>
      </c>
      <c r="J1070" s="39" t="inlineStr">
        <is>
          <t>array</t>
        </is>
      </c>
      <c r="K1070" s="39" t="inlineStr">
        <is>
          <t>integer</t>
        </is>
      </c>
      <c r="L1070" s="39" t="inlineStr"/>
      <c r="M1070" s="39" t="inlineStr"/>
      <c r="N1070" s="39" t="inlineStr">
        <is>
          <t>9126</t>
        </is>
      </c>
      <c r="O1070" s="39" t="inlineStr">
        <is>
          <t>0</t>
        </is>
      </c>
      <c r="P1070" s="39" t="inlineStr"/>
      <c r="Q1070" s="39" t="inlineStr">
        <is>
          <t>1</t>
        </is>
      </c>
      <c r="R1070" s="39" t="inlineStr">
        <is>
          <t>1</t>
        </is>
      </c>
      <c r="S1070" s="39" t="inlineStr"/>
      <c r="T1070" s="39" t="inlineStr"/>
      <c r="U1070" s="39" t="inlineStr"/>
    </row>
    <row r="1071">
      <c r="A1071" s="26" t="inlineStr">
        <is>
          <t>CASP_PR_1068_v1</t>
        </is>
      </c>
      <c r="B1071" s="40" t="inlineStr">
        <is>
          <t>Number of Clients sending Crypto-Assets to  Unhosted Wallets for which the Client is the Originator/Beneficial Owner</t>
        </is>
      </c>
      <c r="C1071" s="40" t="inlineStr">
        <is>
          <t>Enter Number of Clients sending Crypto-Assets to  Unhosted Wallets for which the Client is the Originator/Beneficial Owner in RoW</t>
        </is>
      </c>
      <c r="D1071" s="40" t="inlineStr">
        <is>
          <t>Transfers of Crypto-Assets - Transfers Out</t>
        </is>
      </c>
      <c r="E1071" s="40" t="inlineStr">
        <is>
          <t>Prudential</t>
        </is>
      </c>
      <c r="F1071" s="40" t="b">
        <v>0</v>
      </c>
      <c r="G1071" s="40" t="inlineStr">
        <is>
          <t>CASP_PR_1023 &gt; 0</t>
        </is>
      </c>
      <c r="H1071" s="40" t="inlineStr">
        <is>
          <t>“Number of Crypto-Assets transferred externally from the CASP” (CASP_PR_1023) is greater than “0”</t>
        </is>
      </c>
      <c r="I1071" s="40" t="inlineStr">
        <is>
          <t>Conditional</t>
        </is>
      </c>
      <c r="J1071" s="40" t="inlineStr">
        <is>
          <t>array</t>
        </is>
      </c>
      <c r="K1071" s="40" t="inlineStr">
        <is>
          <t>integer</t>
        </is>
      </c>
      <c r="L1071" s="40" t="inlineStr"/>
      <c r="M1071" s="40" t="inlineStr"/>
      <c r="N1071" s="40" t="inlineStr">
        <is>
          <t>5225</t>
        </is>
      </c>
      <c r="O1071" s="40" t="inlineStr">
        <is>
          <t>0</t>
        </is>
      </c>
      <c r="P1071" s="40" t="inlineStr"/>
      <c r="Q1071" s="40" t="inlineStr">
        <is>
          <t>1</t>
        </is>
      </c>
      <c r="R1071" s="40" t="inlineStr">
        <is>
          <t>1</t>
        </is>
      </c>
      <c r="S1071" s="40" t="inlineStr"/>
      <c r="T1071" s="40" t="inlineStr"/>
      <c r="U1071" s="40" t="inlineStr"/>
    </row>
    <row r="1072">
      <c r="A1072" s="38" t="inlineStr">
        <is>
          <t>CASP_PR_1069_v1</t>
        </is>
      </c>
      <c r="B1072" s="39" t="inlineStr">
        <is>
          <t>Number of Clients sending Crypto-Assets to Unhosted Wallets, for which the Originator/Beneficial Owner is not the client, but is a regulated entity subject to AML/CFT Obligations.</t>
        </is>
      </c>
      <c r="C1072" s="39" t="inlineStr">
        <is>
          <t>Enter Number of Clients sending Crypto-Assets to Unhosted Wallets, for which the Originator/Beneficial Owner is not the client, but is a regulated entity subject to AML/CFT Obligations..</t>
        </is>
      </c>
      <c r="D1072" s="39" t="inlineStr">
        <is>
          <t>Transfers of Crypto-Assets - Transfers Out</t>
        </is>
      </c>
      <c r="E1072" s="39" t="inlineStr">
        <is>
          <t>Prudential</t>
        </is>
      </c>
      <c r="F1072" s="39" t="b">
        <v>0</v>
      </c>
      <c r="G1072" s="39" t="inlineStr">
        <is>
          <t>CASP_PR_1021 &gt; 0</t>
        </is>
      </c>
      <c r="H1072" s="39" t="inlineStr">
        <is>
          <t>“Number of Crypto-Assets transferred externally from the CASP” (CASP_PR_1021) is greater than “0”</t>
        </is>
      </c>
      <c r="I1072" s="39" t="inlineStr">
        <is>
          <t>Conditional</t>
        </is>
      </c>
      <c r="J1072" s="39" t="inlineStr">
        <is>
          <t>array</t>
        </is>
      </c>
      <c r="K1072" s="39" t="inlineStr">
        <is>
          <t>integer</t>
        </is>
      </c>
      <c r="L1072" s="39" t="inlineStr"/>
      <c r="M1072" s="39" t="inlineStr"/>
      <c r="N1072" s="39" t="inlineStr">
        <is>
          <t>9046</t>
        </is>
      </c>
      <c r="O1072" s="39" t="inlineStr">
        <is>
          <t>0</t>
        </is>
      </c>
      <c r="P1072" s="39" t="inlineStr"/>
      <c r="Q1072" s="39" t="inlineStr">
        <is>
          <t>1</t>
        </is>
      </c>
      <c r="R1072" s="39" t="inlineStr">
        <is>
          <t>1</t>
        </is>
      </c>
      <c r="S1072" s="39" t="inlineStr"/>
      <c r="T1072" s="39" t="inlineStr"/>
      <c r="U1072" s="39" t="inlineStr"/>
    </row>
    <row r="1073">
      <c r="A1073" s="26" t="inlineStr">
        <is>
          <t>CASP_PR_1070_v1</t>
        </is>
      </c>
      <c r="B1073" s="40" t="inlineStr">
        <is>
          <t>Number of Clients sending Crypto-Assets to Unhosted Wallets, for which the Originator/Beneficial Owner is not the client, but is a regulated entity subject to AML/CFT Obligations.</t>
        </is>
      </c>
      <c r="C1073" s="40" t="inlineStr">
        <is>
          <t>Enter Number of Clients sending Crypto-Assets to Unhosted Wallets, for which the Originator/Beneficial Owner is not the client, but is a regulated entity subject to AML/CFT Obligations..</t>
        </is>
      </c>
      <c r="D1073" s="40" t="inlineStr">
        <is>
          <t>Transfers of Crypto-Assets - Transfers Out</t>
        </is>
      </c>
      <c r="E1073" s="40" t="inlineStr">
        <is>
          <t>Prudential</t>
        </is>
      </c>
      <c r="F1073" s="40" t="b">
        <v>0</v>
      </c>
      <c r="G1073" s="40" t="inlineStr">
        <is>
          <t>CASP_PR_1022 &gt; 0</t>
        </is>
      </c>
      <c r="H1073" s="40" t="inlineStr">
        <is>
          <t>“Number of Crypto-Assets transferred externally from the CASP” (CASP_PR_1022) is greater than “0”</t>
        </is>
      </c>
      <c r="I1073" s="40" t="inlineStr">
        <is>
          <t>Conditional</t>
        </is>
      </c>
      <c r="J1073" s="40" t="inlineStr">
        <is>
          <t>array</t>
        </is>
      </c>
      <c r="K1073" s="40" t="inlineStr">
        <is>
          <t>integer</t>
        </is>
      </c>
      <c r="L1073" s="40" t="inlineStr"/>
      <c r="M1073" s="40" t="inlineStr"/>
      <c r="N1073" s="40" t="inlineStr">
        <is>
          <t>8240</t>
        </is>
      </c>
      <c r="O1073" s="40" t="inlineStr">
        <is>
          <t>0</t>
        </is>
      </c>
      <c r="P1073" s="40" t="inlineStr"/>
      <c r="Q1073" s="40" t="inlineStr">
        <is>
          <t>1</t>
        </is>
      </c>
      <c r="R1073" s="40" t="inlineStr">
        <is>
          <t>1</t>
        </is>
      </c>
      <c r="S1073" s="40" t="inlineStr"/>
      <c r="T1073" s="40" t="inlineStr"/>
      <c r="U1073" s="40" t="inlineStr"/>
    </row>
    <row r="1074">
      <c r="A1074" s="38" t="inlineStr">
        <is>
          <t>CASP_PR_1071_v1</t>
        </is>
      </c>
      <c r="B1074" s="39" t="inlineStr">
        <is>
          <t>Number of Clients sending Crypto-Assets to Unhosted Wallets, for which the Originator/Beneficial Owner is not the client, but is a regulated entity subject to AML/CFT Obligations.</t>
        </is>
      </c>
      <c r="C1074" s="39" t="inlineStr">
        <is>
          <t>Enter Number of Clients sending Crypto-Assets to Unhosted Wallets, for which the Originator/Beneficial Owner is not the client, but is a regulated entity subject to AML/CFT Obligations..</t>
        </is>
      </c>
      <c r="D1074" s="39" t="inlineStr">
        <is>
          <t>Transfers of Crypto-Assets - Transfers Out</t>
        </is>
      </c>
      <c r="E1074" s="39" t="inlineStr">
        <is>
          <t>Prudential</t>
        </is>
      </c>
      <c r="F1074" s="39" t="b">
        <v>0</v>
      </c>
      <c r="G1074" s="39" t="inlineStr">
        <is>
          <t>CASP_PR_1023 &gt; 0</t>
        </is>
      </c>
      <c r="H1074" s="39" t="inlineStr">
        <is>
          <t>“Number of Crypto-Assets transferred externally from the CASP” (CASP_PR_1023) is greater than “0”</t>
        </is>
      </c>
      <c r="I1074" s="39" t="inlineStr">
        <is>
          <t>Conditional</t>
        </is>
      </c>
      <c r="J1074" s="39" t="inlineStr">
        <is>
          <t>array</t>
        </is>
      </c>
      <c r="K1074" s="39" t="inlineStr">
        <is>
          <t>integer</t>
        </is>
      </c>
      <c r="L1074" s="39" t="inlineStr"/>
      <c r="M1074" s="39" t="inlineStr"/>
      <c r="N1074" s="39" t="inlineStr">
        <is>
          <t>2703</t>
        </is>
      </c>
      <c r="O1074" s="39" t="inlineStr">
        <is>
          <t>0</t>
        </is>
      </c>
      <c r="P1074" s="39" t="inlineStr"/>
      <c r="Q1074" s="39" t="inlineStr">
        <is>
          <t>1</t>
        </is>
      </c>
      <c r="R1074" s="39" t="inlineStr">
        <is>
          <t>1</t>
        </is>
      </c>
      <c r="S1074" s="39" t="inlineStr"/>
      <c r="T1074" s="39" t="inlineStr"/>
      <c r="U1074" s="39" t="inlineStr"/>
    </row>
    <row r="1075">
      <c r="A1075" s="26" t="inlineStr">
        <is>
          <t>CASP_PR_1072_v1</t>
        </is>
      </c>
      <c r="B1075" s="40" t="inlineStr">
        <is>
          <t>Number of Clients sending Crypto-Assets to  Unhosted Wallets for which the Originator/Beneficial Owner is identified but is not the client</t>
        </is>
      </c>
      <c r="C1075" s="40" t="inlineStr">
        <is>
          <t>Enter Number of Clients sending Crypto-Assets to  Unhosted Wallets for which the Originator/Beneficial Owner is identified but is not the client in Malta</t>
        </is>
      </c>
      <c r="D1075" s="40" t="inlineStr">
        <is>
          <t>Transfers of Crypto-Assets - Transfers Out</t>
        </is>
      </c>
      <c r="E1075" s="40" t="inlineStr">
        <is>
          <t>Prudential</t>
        </is>
      </c>
      <c r="F1075" s="40" t="b">
        <v>0</v>
      </c>
      <c r="G1075" s="40" t="inlineStr">
        <is>
          <t>CASP_PR_1021 &gt; 0</t>
        </is>
      </c>
      <c r="H1075" s="40" t="inlineStr">
        <is>
          <t>“Number of Crypto-Assets transferred externally from the CASP” (CASP_PR_1021) is greater than “0”</t>
        </is>
      </c>
      <c r="I1075" s="40" t="inlineStr">
        <is>
          <t>Conditional</t>
        </is>
      </c>
      <c r="J1075" s="40" t="inlineStr">
        <is>
          <t>array</t>
        </is>
      </c>
      <c r="K1075" s="40" t="inlineStr">
        <is>
          <t>integer</t>
        </is>
      </c>
      <c r="L1075" s="40" t="inlineStr"/>
      <c r="M1075" s="40" t="inlineStr"/>
      <c r="N1075" s="40" t="inlineStr">
        <is>
          <t>8570</t>
        </is>
      </c>
      <c r="O1075" s="40" t="inlineStr">
        <is>
          <t>0</t>
        </is>
      </c>
      <c r="P1075" s="40" t="inlineStr"/>
      <c r="Q1075" s="40" t="inlineStr">
        <is>
          <t>1</t>
        </is>
      </c>
      <c r="R1075" s="40" t="inlineStr">
        <is>
          <t>1</t>
        </is>
      </c>
      <c r="S1075" s="40" t="inlineStr"/>
      <c r="T1075" s="40" t="inlineStr"/>
      <c r="U1075" s="40" t="inlineStr"/>
    </row>
    <row r="1076">
      <c r="A1076" s="38" t="inlineStr">
        <is>
          <t>CASP_PR_1073_v1</t>
        </is>
      </c>
      <c r="B1076" s="39" t="inlineStr">
        <is>
          <t>Number of Clients sending Crypto-Assets to  Unhosted Wallets for which the Originator/Beneficial Owner is identified but is not the client</t>
        </is>
      </c>
      <c r="C1076" s="39" t="inlineStr">
        <is>
          <t>Enter Number of Clients sending Crypto-Assets to  Unhosted Wallets for which the Originator/Beneficial Owner is identified but is not the client in EU/EEA</t>
        </is>
      </c>
      <c r="D1076" s="39" t="inlineStr">
        <is>
          <t>Transfers of Crypto-Assets - Transfers Out</t>
        </is>
      </c>
      <c r="E1076" s="39" t="inlineStr">
        <is>
          <t>Prudential</t>
        </is>
      </c>
      <c r="F1076" s="39" t="b">
        <v>0</v>
      </c>
      <c r="G1076" s="39" t="inlineStr">
        <is>
          <t>CASP_PR_1022 &gt; 0</t>
        </is>
      </c>
      <c r="H1076" s="39" t="inlineStr">
        <is>
          <t>“Number of Crypto-Assets transferred externally from the CASP” (CASP_PR_1022) is greater than “0”</t>
        </is>
      </c>
      <c r="I1076" s="39" t="inlineStr">
        <is>
          <t>Conditional</t>
        </is>
      </c>
      <c r="J1076" s="39" t="inlineStr">
        <is>
          <t>array</t>
        </is>
      </c>
      <c r="K1076" s="39" t="inlineStr">
        <is>
          <t>integer</t>
        </is>
      </c>
      <c r="L1076" s="39" t="inlineStr"/>
      <c r="M1076" s="39" t="inlineStr"/>
      <c r="N1076" s="39" t="inlineStr">
        <is>
          <t>4380</t>
        </is>
      </c>
      <c r="O1076" s="39" t="inlineStr">
        <is>
          <t>0</t>
        </is>
      </c>
      <c r="P1076" s="39" t="inlineStr"/>
      <c r="Q1076" s="39" t="inlineStr">
        <is>
          <t>1</t>
        </is>
      </c>
      <c r="R1076" s="39" t="inlineStr">
        <is>
          <t>1</t>
        </is>
      </c>
      <c r="S1076" s="39" t="inlineStr"/>
      <c r="T1076" s="39" t="inlineStr"/>
      <c r="U1076" s="39" t="inlineStr"/>
    </row>
    <row r="1077">
      <c r="A1077" s="26" t="inlineStr">
        <is>
          <t>CASP_PR_1074_v1</t>
        </is>
      </c>
      <c r="B1077" s="40" t="inlineStr">
        <is>
          <t>Number of Clients sending Crypto-Assets to  Unhosted Wallets for which the Originator/Beneficial Owner is identified but is not the client</t>
        </is>
      </c>
      <c r="C1077" s="40" t="inlineStr">
        <is>
          <t>Enter Number of Clients sending Crypto-Assets to  Unhosted Wallets for which the Originator/Beneficial Owner is identified but is not the client in RoW</t>
        </is>
      </c>
      <c r="D1077" s="40" t="inlineStr">
        <is>
          <t>Transfers of Crypto-Assets - Transfers Out</t>
        </is>
      </c>
      <c r="E1077" s="40" t="inlineStr">
        <is>
          <t>Prudential</t>
        </is>
      </c>
      <c r="F1077" s="40" t="b">
        <v>0</v>
      </c>
      <c r="G1077" s="40" t="inlineStr">
        <is>
          <t>CASP_PR_1023 &gt; 0</t>
        </is>
      </c>
      <c r="H1077" s="40" t="inlineStr">
        <is>
          <t>“Number of Crypto-Assets transferred externally from the CASP” (CASP_PR_1023) is greater than “0”</t>
        </is>
      </c>
      <c r="I1077" s="40" t="inlineStr">
        <is>
          <t>Conditional</t>
        </is>
      </c>
      <c r="J1077" s="40" t="inlineStr">
        <is>
          <t>array</t>
        </is>
      </c>
      <c r="K1077" s="40" t="inlineStr">
        <is>
          <t>integer</t>
        </is>
      </c>
      <c r="L1077" s="40" t="inlineStr"/>
      <c r="M1077" s="40" t="inlineStr"/>
      <c r="N1077" s="40" t="inlineStr">
        <is>
          <t>2820</t>
        </is>
      </c>
      <c r="O1077" s="40" t="inlineStr">
        <is>
          <t>0</t>
        </is>
      </c>
      <c r="P1077" s="40" t="inlineStr"/>
      <c r="Q1077" s="40" t="inlineStr">
        <is>
          <t>1</t>
        </is>
      </c>
      <c r="R1077" s="40" t="inlineStr">
        <is>
          <t>1</t>
        </is>
      </c>
      <c r="S1077" s="40" t="inlineStr"/>
      <c r="T1077" s="40" t="inlineStr"/>
      <c r="U1077" s="40" t="inlineStr"/>
    </row>
    <row r="1078">
      <c r="A1078" s="38" t="inlineStr">
        <is>
          <t>CASP_PR_1075_v1</t>
        </is>
      </c>
      <c r="B1078" s="39" t="inlineStr">
        <is>
          <t>Number of Clients sending Crypto-Assets to  Unhosted Wallets for which the Originator/Beneficial Owner is not identified</t>
        </is>
      </c>
      <c r="C1078" s="39" t="inlineStr">
        <is>
          <t>Enter Number of Clients sending Crypto-Assets to  Unhosted Wallets for which the Originator/Beneficial Owner is not identified in Malta</t>
        </is>
      </c>
      <c r="D1078" s="39" t="inlineStr">
        <is>
          <t>Transfers of Crypto-Assets - Transfers Out</t>
        </is>
      </c>
      <c r="E1078" s="39" t="inlineStr">
        <is>
          <t>Prudential</t>
        </is>
      </c>
      <c r="F1078" s="39" t="b">
        <v>0</v>
      </c>
      <c r="G1078" s="39" t="inlineStr">
        <is>
          <t>CASP_PR_1021 &gt; 0</t>
        </is>
      </c>
      <c r="H1078" s="39" t="inlineStr">
        <is>
          <t>“Number of Crypto-Assets transferred externally from the CASP” (CASP_PR_1021) is greater than “0”</t>
        </is>
      </c>
      <c r="I1078" s="39" t="inlineStr">
        <is>
          <t>Conditional</t>
        </is>
      </c>
      <c r="J1078" s="39" t="inlineStr">
        <is>
          <t>array</t>
        </is>
      </c>
      <c r="K1078" s="39" t="inlineStr">
        <is>
          <t>integer</t>
        </is>
      </c>
      <c r="L1078" s="39" t="inlineStr"/>
      <c r="M1078" s="39" t="inlineStr"/>
      <c r="N1078" s="39" t="inlineStr">
        <is>
          <t>6487</t>
        </is>
      </c>
      <c r="O1078" s="39" t="inlineStr">
        <is>
          <t>0</t>
        </is>
      </c>
      <c r="P1078" s="39" t="inlineStr"/>
      <c r="Q1078" s="39" t="inlineStr">
        <is>
          <t>1</t>
        </is>
      </c>
      <c r="R1078" s="39" t="inlineStr">
        <is>
          <t>1</t>
        </is>
      </c>
      <c r="S1078" s="39" t="inlineStr"/>
      <c r="T1078" s="39" t="inlineStr"/>
      <c r="U1078" s="39" t="inlineStr"/>
    </row>
    <row r="1079">
      <c r="A1079" s="26" t="inlineStr">
        <is>
          <t>CASP_PR_1076_v1</t>
        </is>
      </c>
      <c r="B1079" s="40" t="inlineStr">
        <is>
          <t>Number of Clients sending Crypto-Assets to  Unhosted Wallets for which the Originator/Beneficial Owner is not identified</t>
        </is>
      </c>
      <c r="C1079" s="40" t="inlineStr">
        <is>
          <t>Enter Number of Clients sending Crypto-Assets to  Unhosted Wallets for which the Originator/Beneficial Owner is not identified in EU/EEA</t>
        </is>
      </c>
      <c r="D1079" s="40" t="inlineStr">
        <is>
          <t>Transfers of Crypto-Assets - Transfers Out</t>
        </is>
      </c>
      <c r="E1079" s="40" t="inlineStr">
        <is>
          <t>Prudential</t>
        </is>
      </c>
      <c r="F1079" s="40" t="b">
        <v>0</v>
      </c>
      <c r="G1079" s="40" t="inlineStr">
        <is>
          <t>CASP_PR_1022 &gt; 0</t>
        </is>
      </c>
      <c r="H1079" s="40" t="inlineStr">
        <is>
          <t>“Number of Crypto-Assets transferred externally from the CASP” (CASP_PR_1022) is greater than “0”</t>
        </is>
      </c>
      <c r="I1079" s="40" t="inlineStr">
        <is>
          <t>Conditional</t>
        </is>
      </c>
      <c r="J1079" s="40" t="inlineStr">
        <is>
          <t>array</t>
        </is>
      </c>
      <c r="K1079" s="40" t="inlineStr">
        <is>
          <t>integer</t>
        </is>
      </c>
      <c r="L1079" s="40" t="inlineStr"/>
      <c r="M1079" s="40" t="inlineStr"/>
      <c r="N1079" s="40" t="inlineStr">
        <is>
          <t>2167</t>
        </is>
      </c>
      <c r="O1079" s="40" t="inlineStr">
        <is>
          <t>0</t>
        </is>
      </c>
      <c r="P1079" s="40" t="inlineStr"/>
      <c r="Q1079" s="40" t="inlineStr">
        <is>
          <t>1</t>
        </is>
      </c>
      <c r="R1079" s="40" t="inlineStr">
        <is>
          <t>1</t>
        </is>
      </c>
      <c r="S1079" s="40" t="inlineStr"/>
      <c r="T1079" s="40" t="inlineStr"/>
      <c r="U1079" s="40" t="inlineStr"/>
    </row>
    <row r="1080">
      <c r="A1080" s="38" t="inlineStr">
        <is>
          <t>CASP_PR_1077_v1</t>
        </is>
      </c>
      <c r="B1080" s="39" t="inlineStr">
        <is>
          <t>Number of Clients sending Crypto-Assets to  Unhosted Wallets for which the Originator/Beneficial Owner is not identified</t>
        </is>
      </c>
      <c r="C1080" s="39" t="inlineStr">
        <is>
          <t>Enter Number of Clients sending Crypto-Assets to  Unhosted Wallets for which the Originator/Beneficial Owner is not identified in RoW</t>
        </is>
      </c>
      <c r="D1080" s="39" t="inlineStr">
        <is>
          <t>Transfers of Crypto-Assets - Transfers Out</t>
        </is>
      </c>
      <c r="E1080" s="39" t="inlineStr">
        <is>
          <t>Prudential</t>
        </is>
      </c>
      <c r="F1080" s="39" t="b">
        <v>0</v>
      </c>
      <c r="G1080" s="39" t="inlineStr">
        <is>
          <t>CASP_PR_1023 &gt; 0</t>
        </is>
      </c>
      <c r="H1080" s="39" t="inlineStr">
        <is>
          <t>“Number of Crypto-Assets transferred externally from the CASP” (CASP_PR_1023) is greater than “0”</t>
        </is>
      </c>
      <c r="I1080" s="39" t="inlineStr">
        <is>
          <t>Conditional</t>
        </is>
      </c>
      <c r="J1080" s="39" t="inlineStr">
        <is>
          <t>array</t>
        </is>
      </c>
      <c r="K1080" s="39" t="inlineStr">
        <is>
          <t>integer</t>
        </is>
      </c>
      <c r="L1080" s="39" t="inlineStr"/>
      <c r="M1080" s="39" t="inlineStr"/>
      <c r="N1080" s="39" t="inlineStr">
        <is>
          <t>574</t>
        </is>
      </c>
      <c r="O1080" s="39" t="inlineStr">
        <is>
          <t>0</t>
        </is>
      </c>
      <c r="P1080" s="39" t="inlineStr"/>
      <c r="Q1080" s="39" t="inlineStr">
        <is>
          <t>1</t>
        </is>
      </c>
      <c r="R1080" s="39" t="inlineStr">
        <is>
          <t>1</t>
        </is>
      </c>
      <c r="S1080" s="39" t="inlineStr"/>
      <c r="T1080" s="39" t="inlineStr"/>
      <c r="U1080" s="39" t="inlineStr"/>
    </row>
    <row r="1081">
      <c r="A1081" s="26" t="inlineStr">
        <is>
          <t>CASP_PR_1078_v1</t>
        </is>
      </c>
      <c r="B1081" s="40" t="inlineStr">
        <is>
          <t>Value of Crypto-Assets sent to Wallets held by Other CASPs</t>
        </is>
      </c>
      <c r="C1081" s="40" t="inlineStr">
        <is>
          <t>Enter Value of Crypto-Assets sent to Wallets held by Other CASPs in Malta</t>
        </is>
      </c>
      <c r="D1081" s="40" t="inlineStr">
        <is>
          <t>Transfers of Crypto-Assets - Transfers Out</t>
        </is>
      </c>
      <c r="E1081" s="40" t="inlineStr">
        <is>
          <t>Prudential</t>
        </is>
      </c>
      <c r="F1081" s="40" t="b">
        <v>0</v>
      </c>
      <c r="G1081" s="40" t="inlineStr">
        <is>
          <t>CASP_PR_1063 &gt; 0</t>
        </is>
      </c>
      <c r="H1081" s="40" t="inlineStr">
        <is>
          <t>“Number of Clients sending Crypto-Assets to  Wallets held by Other CASPs” (CASP_PR_1063) is greater than “0”</t>
        </is>
      </c>
      <c r="I1081" s="40" t="inlineStr">
        <is>
          <t>Conditional</t>
        </is>
      </c>
      <c r="J1081" s="40" t="inlineStr">
        <is>
          <t>array</t>
        </is>
      </c>
      <c r="K1081" s="40" t="inlineStr">
        <is>
          <t>number</t>
        </is>
      </c>
      <c r="L1081" s="40" t="inlineStr">
        <is>
          <t>currency</t>
        </is>
      </c>
      <c r="M1081" s="40" t="inlineStr"/>
      <c r="N1081" s="40" t="inlineStr">
        <is>
          <t>10054.548387096775</t>
        </is>
      </c>
      <c r="O1081" s="40" t="inlineStr">
        <is>
          <t>0</t>
        </is>
      </c>
      <c r="P1081" s="40" t="inlineStr"/>
      <c r="Q1081" s="40" t="inlineStr">
        <is>
          <t>1</t>
        </is>
      </c>
      <c r="R1081" s="40" t="inlineStr">
        <is>
          <t>1</t>
        </is>
      </c>
      <c r="S1081" s="40" t="inlineStr"/>
      <c r="T1081" s="40" t="inlineStr"/>
      <c r="U1081" s="40" t="inlineStr"/>
    </row>
    <row r="1082">
      <c r="A1082" s="38" t="inlineStr">
        <is>
          <t>CASP_PR_1079_v1</t>
        </is>
      </c>
      <c r="B1082" s="39" t="inlineStr">
        <is>
          <t>Value of Crypto-Assets sent to Wallets held by Other CASPs</t>
        </is>
      </c>
      <c r="C1082" s="39" t="inlineStr">
        <is>
          <t>Enter Value of Crypto-Assets sent to Wallets held by Other CASPs in EU/EEA</t>
        </is>
      </c>
      <c r="D1082" s="39" t="inlineStr">
        <is>
          <t>Transfers of Crypto-Assets - Transfers Out</t>
        </is>
      </c>
      <c r="E1082" s="39" t="inlineStr">
        <is>
          <t>Prudential</t>
        </is>
      </c>
      <c r="F1082" s="39" t="b">
        <v>0</v>
      </c>
      <c r="G1082" s="39" t="inlineStr">
        <is>
          <t>CASP_PR_1064 &gt; 0</t>
        </is>
      </c>
      <c r="H1082" s="39" t="inlineStr">
        <is>
          <t>“Number of Clients sending Crypto-Assets to  Wallets held by Other CASPs” (CASP_PR_1064) is greater than “0”</t>
        </is>
      </c>
      <c r="I1082" s="39" t="inlineStr">
        <is>
          <t>Conditional</t>
        </is>
      </c>
      <c r="J1082" s="39" t="inlineStr">
        <is>
          <t>array</t>
        </is>
      </c>
      <c r="K1082" s="39" t="inlineStr">
        <is>
          <t>number</t>
        </is>
      </c>
      <c r="L1082" s="39" t="inlineStr">
        <is>
          <t>currency</t>
        </is>
      </c>
      <c r="M1082" s="39" t="inlineStr"/>
      <c r="N1082" s="39" t="inlineStr">
        <is>
          <t>9867.870967741936</t>
        </is>
      </c>
      <c r="O1082" s="39" t="inlineStr">
        <is>
          <t>0</t>
        </is>
      </c>
      <c r="P1082" s="39" t="inlineStr"/>
      <c r="Q1082" s="39" t="inlineStr">
        <is>
          <t>1</t>
        </is>
      </c>
      <c r="R1082" s="39" t="inlineStr">
        <is>
          <t>1</t>
        </is>
      </c>
      <c r="S1082" s="39" t="inlineStr"/>
      <c r="T1082" s="39" t="inlineStr"/>
      <c r="U1082" s="39" t="inlineStr"/>
    </row>
    <row r="1083">
      <c r="A1083" s="26" t="inlineStr">
        <is>
          <t>CASP_PR_1080_v1</t>
        </is>
      </c>
      <c r="B1083" s="40" t="inlineStr">
        <is>
          <t>Value of Crypto-Assets sent to Wallets held by Other CASPs</t>
        </is>
      </c>
      <c r="C1083" s="40" t="inlineStr">
        <is>
          <t>Enter Value of Crypto-Assets sent to Wallets held by Other CASPs in RoW</t>
        </is>
      </c>
      <c r="D1083" s="40" t="inlineStr">
        <is>
          <t>Transfers of Crypto-Assets - Transfers Out</t>
        </is>
      </c>
      <c r="E1083" s="40" t="inlineStr">
        <is>
          <t>Prudential</t>
        </is>
      </c>
      <c r="F1083" s="40" t="b">
        <v>0</v>
      </c>
      <c r="G1083" s="40" t="inlineStr">
        <is>
          <t>CASP_PR_1065 &gt; 0</t>
        </is>
      </c>
      <c r="H1083" s="40" t="inlineStr">
        <is>
          <t>“Number of Clients sending Crypto-Assets to  Wallets held by Other CASPs” (CASP_PR_1065) is greater than “0”</t>
        </is>
      </c>
      <c r="I1083" s="40" t="inlineStr">
        <is>
          <t>Conditional</t>
        </is>
      </c>
      <c r="J1083" s="40" t="inlineStr">
        <is>
          <t>array</t>
        </is>
      </c>
      <c r="K1083" s="40" t="inlineStr">
        <is>
          <t>number</t>
        </is>
      </c>
      <c r="L1083" s="40" t="inlineStr">
        <is>
          <t>currency</t>
        </is>
      </c>
      <c r="M1083" s="40" t="inlineStr"/>
      <c r="N1083" s="40" t="inlineStr">
        <is>
          <t>4158.193548387097</t>
        </is>
      </c>
      <c r="O1083" s="40" t="inlineStr">
        <is>
          <t>0</t>
        </is>
      </c>
      <c r="P1083" s="40" t="inlineStr"/>
      <c r="Q1083" s="40" t="inlineStr">
        <is>
          <t>1</t>
        </is>
      </c>
      <c r="R1083" s="40" t="inlineStr">
        <is>
          <t>1</t>
        </is>
      </c>
      <c r="S1083" s="40" t="inlineStr"/>
      <c r="T1083" s="40" t="inlineStr"/>
      <c r="U1083" s="40" t="inlineStr"/>
    </row>
    <row r="1084">
      <c r="A1084" s="38" t="inlineStr">
        <is>
          <t>CASP_PR_1081_v1</t>
        </is>
      </c>
      <c r="B1084" s="39" t="inlineStr">
        <is>
          <t>Value of Crypto-Assets sent to Unhosted Wallets for which the Client is the Originator/Beneficial Owner</t>
        </is>
      </c>
      <c r="C1084" s="39" t="inlineStr">
        <is>
          <t>Enter Value of Crypto-Assets sent to Unhosted Wallets for which the Client is the Originator/Beneficial Owner in Malta</t>
        </is>
      </c>
      <c r="D1084" s="39" t="inlineStr">
        <is>
          <t>Transfers of Crypto-Assets - Transfers Out</t>
        </is>
      </c>
      <c r="E1084" s="39" t="inlineStr">
        <is>
          <t>Prudential</t>
        </is>
      </c>
      <c r="F1084" s="39" t="b">
        <v>0</v>
      </c>
      <c r="G1084" s="39" t="inlineStr">
        <is>
          <t>CASP_PR_1066 &gt; 0</t>
        </is>
      </c>
      <c r="H1084" s="39" t="inlineStr">
        <is>
          <t>“Number of Clients sending Crypto-Assets to  Unhosted Wallets for which the Client is the Originator/Beneficial Owner” (CASP_PR_1066) is greater than “0”</t>
        </is>
      </c>
      <c r="I1084" s="39" t="inlineStr">
        <is>
          <t>Conditional</t>
        </is>
      </c>
      <c r="J1084" s="39" t="inlineStr">
        <is>
          <t>array</t>
        </is>
      </c>
      <c r="K1084" s="39" t="inlineStr">
        <is>
          <t>number</t>
        </is>
      </c>
      <c r="L1084" s="39" t="inlineStr">
        <is>
          <t>currency</t>
        </is>
      </c>
      <c r="M1084" s="39" t="inlineStr"/>
      <c r="N1084" s="39" t="inlineStr">
        <is>
          <t>9486.516129032258</t>
        </is>
      </c>
      <c r="O1084" s="39" t="inlineStr">
        <is>
          <t>0</t>
        </is>
      </c>
      <c r="P1084" s="39" t="inlineStr"/>
      <c r="Q1084" s="39" t="inlineStr">
        <is>
          <t>1</t>
        </is>
      </c>
      <c r="R1084" s="39" t="inlineStr">
        <is>
          <t>1</t>
        </is>
      </c>
      <c r="S1084" s="39" t="inlineStr"/>
      <c r="T1084" s="39" t="inlineStr"/>
      <c r="U1084" s="39" t="inlineStr"/>
    </row>
    <row r="1085">
      <c r="A1085" s="26" t="inlineStr">
        <is>
          <t>CASP_PR_1082_v1</t>
        </is>
      </c>
      <c r="B1085" s="40" t="inlineStr">
        <is>
          <t>Value of Crypto-Assets sent to Unhosted Wallets for which the Client is the Originator/Beneficial Owner</t>
        </is>
      </c>
      <c r="C1085" s="40" t="inlineStr">
        <is>
          <t>Enter Value of Crypto-Assets sent to Unhosted Wallets for which the Client is the Originator/Beneficial Owner in EU/EEA</t>
        </is>
      </c>
      <c r="D1085" s="40" t="inlineStr">
        <is>
          <t>Transfers of Crypto-Assets - Transfers Out</t>
        </is>
      </c>
      <c r="E1085" s="40" t="inlineStr">
        <is>
          <t>Prudential</t>
        </is>
      </c>
      <c r="F1085" s="40" t="b">
        <v>0</v>
      </c>
      <c r="G1085" s="40" t="inlineStr">
        <is>
          <t>CASP_PR_1067 &gt; 0</t>
        </is>
      </c>
      <c r="H1085" s="40" t="inlineStr">
        <is>
          <t>“Number of Clients sending Crypto-Assets to  Unhosted Wallets for which the Client is the Originator/Beneficial Owner” (CASP_PR_1067) is greater than “0”</t>
        </is>
      </c>
      <c r="I1085" s="40" t="inlineStr">
        <is>
          <t>Conditional</t>
        </is>
      </c>
      <c r="J1085" s="40" t="inlineStr">
        <is>
          <t>array</t>
        </is>
      </c>
      <c r="K1085" s="40" t="inlineStr">
        <is>
          <t>number</t>
        </is>
      </c>
      <c r="L1085" s="40" t="inlineStr">
        <is>
          <t>currency</t>
        </is>
      </c>
      <c r="M1085" s="40" t="inlineStr"/>
      <c r="N1085" s="40" t="inlineStr">
        <is>
          <t>5731.8387096774195</t>
        </is>
      </c>
      <c r="O1085" s="40" t="inlineStr">
        <is>
          <t>0</t>
        </is>
      </c>
      <c r="P1085" s="40" t="inlineStr"/>
      <c r="Q1085" s="40" t="inlineStr">
        <is>
          <t>1</t>
        </is>
      </c>
      <c r="R1085" s="40" t="inlineStr">
        <is>
          <t>1</t>
        </is>
      </c>
      <c r="S1085" s="40" t="inlineStr"/>
      <c r="T1085" s="40" t="inlineStr"/>
      <c r="U1085" s="40" t="inlineStr"/>
    </row>
    <row r="1086">
      <c r="A1086" s="38" t="inlineStr">
        <is>
          <t>CASP_PR_1083_v1</t>
        </is>
      </c>
      <c r="B1086" s="39" t="inlineStr">
        <is>
          <t>Value of Crypto-Assets sent to Unhosted Wallets for which the Client is the Originator/Beneficial Owner</t>
        </is>
      </c>
      <c r="C1086" s="39" t="inlineStr">
        <is>
          <t>Enter Value of Crypto-Assets sent to Unhosted Wallets for which the Client is the Originator/Beneficial Owner in RoW</t>
        </is>
      </c>
      <c r="D1086" s="39" t="inlineStr">
        <is>
          <t>Transfers of Crypto-Assets - Transfers Out</t>
        </is>
      </c>
      <c r="E1086" s="39" t="inlineStr">
        <is>
          <t>Prudential</t>
        </is>
      </c>
      <c r="F1086" s="39" t="b">
        <v>0</v>
      </c>
      <c r="G1086" s="39" t="inlineStr">
        <is>
          <t>CASP_PR_1068 &gt; 0</t>
        </is>
      </c>
      <c r="H1086" s="39" t="inlineStr">
        <is>
          <t>“Number of Clients sending Crypto-Assets to  Unhosted Wallets for which the Client is the Originator/Beneficial Owner” (CASP_PR_1068) is greater than “0”</t>
        </is>
      </c>
      <c r="I1086" s="39" t="inlineStr">
        <is>
          <t>Conditional</t>
        </is>
      </c>
      <c r="J1086" s="39" t="inlineStr">
        <is>
          <t>array</t>
        </is>
      </c>
      <c r="K1086" s="39" t="inlineStr">
        <is>
          <t>number</t>
        </is>
      </c>
      <c r="L1086" s="39" t="inlineStr">
        <is>
          <t>currency</t>
        </is>
      </c>
      <c r="M1086" s="39" t="inlineStr"/>
      <c r="N1086" s="39" t="inlineStr">
        <is>
          <t>686.1612903225806</t>
        </is>
      </c>
      <c r="O1086" s="39" t="inlineStr">
        <is>
          <t>0</t>
        </is>
      </c>
      <c r="P1086" s="39" t="inlineStr"/>
      <c r="Q1086" s="39" t="inlineStr">
        <is>
          <t>1</t>
        </is>
      </c>
      <c r="R1086" s="39" t="inlineStr">
        <is>
          <t>1</t>
        </is>
      </c>
      <c r="S1086" s="39" t="inlineStr"/>
      <c r="T1086" s="39" t="inlineStr"/>
      <c r="U1086" s="39" t="inlineStr"/>
    </row>
    <row r="1087">
      <c r="A1087" s="26" t="inlineStr">
        <is>
          <t>CASP_PR_1084_v1</t>
        </is>
      </c>
      <c r="B1087" s="40" t="inlineStr">
        <is>
          <t>Value of Crypto-Assets sent to Unhosted Wallets, for which the Originator/Beneficial Owner is not the client, but is a regulated entity subject to AML/CFT Obligations.</t>
        </is>
      </c>
      <c r="C1087" s="40" t="inlineStr">
        <is>
          <t>Enter Value of Crypto-Assets sent to Unhosted Wallets, for which the Originator/Beneficial Owner is not the client, but is a regulated entity subject to AML/CFT Obligations..</t>
        </is>
      </c>
      <c r="D1087" s="40" t="inlineStr">
        <is>
          <t>Transfers of Crypto-Assets - Transfers Out</t>
        </is>
      </c>
      <c r="E1087" s="40" t="inlineStr">
        <is>
          <t>Prudential</t>
        </is>
      </c>
      <c r="F1087" s="40" t="b">
        <v>0</v>
      </c>
      <c r="G1087" s="40" t="inlineStr">
        <is>
          <t>CASP_PR_1069 &gt; 0</t>
        </is>
      </c>
      <c r="H1087" s="40" t="inlineStr">
        <is>
          <t>“Number of Clients sending Crypto-Assets to Unhosted Wallets, for which the Originator/Beneficial Owner is not the client, but is a regulated entity subject to AML/CFT Obligations.” (CASP_PR_1069) is greater than “0”</t>
        </is>
      </c>
      <c r="I1087" s="40" t="inlineStr">
        <is>
          <t>Conditional</t>
        </is>
      </c>
      <c r="J1087" s="40" t="inlineStr">
        <is>
          <t>array</t>
        </is>
      </c>
      <c r="K1087" s="40" t="inlineStr">
        <is>
          <t>number</t>
        </is>
      </c>
      <c r="L1087" s="40" t="inlineStr">
        <is>
          <t>currency</t>
        </is>
      </c>
      <c r="M1087" s="40" t="inlineStr"/>
      <c r="N1087" s="40" t="inlineStr">
        <is>
          <t>7591.483870967742</t>
        </is>
      </c>
      <c r="O1087" s="40" t="inlineStr">
        <is>
          <t>0</t>
        </is>
      </c>
      <c r="P1087" s="40" t="inlineStr"/>
      <c r="Q1087" s="40" t="inlineStr">
        <is>
          <t>1</t>
        </is>
      </c>
      <c r="R1087" s="40" t="inlineStr">
        <is>
          <t>1</t>
        </is>
      </c>
      <c r="S1087" s="40" t="inlineStr"/>
      <c r="T1087" s="40" t="inlineStr"/>
      <c r="U1087" s="40" t="inlineStr"/>
    </row>
    <row r="1088">
      <c r="A1088" s="38" t="inlineStr">
        <is>
          <t>CASP_PR_1085_v1</t>
        </is>
      </c>
      <c r="B1088" s="39" t="inlineStr">
        <is>
          <t>Value of Crypto-Assets sent to Unhosted Wallets, for which the Originator/Beneficial Owner is not the client, but is a regulated entity subject to AML/CFT Obligations.</t>
        </is>
      </c>
      <c r="C1088" s="39" t="inlineStr">
        <is>
          <t>Enter Value of Crypto-Assets sent to Unhosted Wallets, for which the Originator/Beneficial Owner is not the client, but is a regulated entity subject to AML/CFT Obligations..</t>
        </is>
      </c>
      <c r="D1088" s="39" t="inlineStr">
        <is>
          <t>Transfers of Crypto-Assets - Transfers Out</t>
        </is>
      </c>
      <c r="E1088" s="39" t="inlineStr">
        <is>
          <t>Prudential</t>
        </is>
      </c>
      <c r="F1088" s="39" t="b">
        <v>0</v>
      </c>
      <c r="G1088" s="39" t="inlineStr">
        <is>
          <t>CASP_PR_1070 &gt; 0</t>
        </is>
      </c>
      <c r="H1088" s="39" t="inlineStr">
        <is>
          <t>“Number of Clients sending Crypto-Assets to Unhosted Wallets, for which the Originator/Beneficial Owner is not the client, but is a regulated entity subject to AML/CFT Obligations.” (CASP_PR_1070) is greater than “0”</t>
        </is>
      </c>
      <c r="I1088" s="39" t="inlineStr">
        <is>
          <t>Conditional</t>
        </is>
      </c>
      <c r="J1088" s="39" t="inlineStr">
        <is>
          <t>array</t>
        </is>
      </c>
      <c r="K1088" s="39" t="inlineStr">
        <is>
          <t>number</t>
        </is>
      </c>
      <c r="L1088" s="39" t="inlineStr">
        <is>
          <t>currency</t>
        </is>
      </c>
      <c r="M1088" s="39" t="inlineStr"/>
      <c r="N1088" s="39" t="inlineStr">
        <is>
          <t>9744.806451612903</t>
        </is>
      </c>
      <c r="O1088" s="39" t="inlineStr">
        <is>
          <t>0</t>
        </is>
      </c>
      <c r="P1088" s="39" t="inlineStr"/>
      <c r="Q1088" s="39" t="inlineStr">
        <is>
          <t>1</t>
        </is>
      </c>
      <c r="R1088" s="39" t="inlineStr">
        <is>
          <t>1</t>
        </is>
      </c>
      <c r="S1088" s="39" t="inlineStr"/>
      <c r="T1088" s="39" t="inlineStr"/>
      <c r="U1088" s="39" t="inlineStr"/>
    </row>
    <row r="1089">
      <c r="A1089" s="26" t="inlineStr">
        <is>
          <t>CASP_PR_1086_v1</t>
        </is>
      </c>
      <c r="B1089" s="40" t="inlineStr">
        <is>
          <t>Value of Crypto-Assets sent to Unhosted Wallets, for which the Originator/Beneficial Owner is not the client, but is a regulated entity subject to AML/CFT Obligations.</t>
        </is>
      </c>
      <c r="C1089" s="40" t="inlineStr">
        <is>
          <t>Enter Value of Crypto-Assets sent to Unhosted Wallets, for which the Originator/Beneficial Owner is not the client, but is a regulated entity subject to AML/CFT Obligations..</t>
        </is>
      </c>
      <c r="D1089" s="40" t="inlineStr">
        <is>
          <t>Transfers of Crypto-Assets - Transfers Out</t>
        </is>
      </c>
      <c r="E1089" s="40" t="inlineStr">
        <is>
          <t>Prudential</t>
        </is>
      </c>
      <c r="F1089" s="40" t="b">
        <v>0</v>
      </c>
      <c r="G1089" s="40" t="inlineStr">
        <is>
          <t>CASP_PR_1071 &gt; 0</t>
        </is>
      </c>
      <c r="H1089" s="40" t="inlineStr">
        <is>
          <t>“Number of Clients sending Crypto-Assets to Unhosted Wallets, for which the Originator/Beneficial Owner is not the client, but is a regulated entity subject to AML/CFT Obligations.” (CASP_PR_1071) is greater than “0”</t>
        </is>
      </c>
      <c r="I1089" s="40" t="inlineStr">
        <is>
          <t>Conditional</t>
        </is>
      </c>
      <c r="J1089" s="40" t="inlineStr">
        <is>
          <t>array</t>
        </is>
      </c>
      <c r="K1089" s="40" t="inlineStr">
        <is>
          <t>number</t>
        </is>
      </c>
      <c r="L1089" s="40" t="inlineStr">
        <is>
          <t>currency</t>
        </is>
      </c>
      <c r="M1089" s="40" t="inlineStr"/>
      <c r="N1089" s="40" t="inlineStr">
        <is>
          <t>1661.1290322580644</t>
        </is>
      </c>
      <c r="O1089" s="40" t="inlineStr">
        <is>
          <t>0</t>
        </is>
      </c>
      <c r="P1089" s="40" t="inlineStr"/>
      <c r="Q1089" s="40" t="inlineStr">
        <is>
          <t>1</t>
        </is>
      </c>
      <c r="R1089" s="40" t="inlineStr">
        <is>
          <t>1</t>
        </is>
      </c>
      <c r="S1089" s="40" t="inlineStr"/>
      <c r="T1089" s="40" t="inlineStr"/>
      <c r="U1089" s="40" t="inlineStr"/>
    </row>
    <row r="1090">
      <c r="A1090" s="38" t="inlineStr">
        <is>
          <t>CASP_PR_1087_v1</t>
        </is>
      </c>
      <c r="B1090" s="39" t="inlineStr">
        <is>
          <t>Value of Crypto-Assets sent to Unhosted Wallets for which the Originator/Beneficial Owner is identified but is not the client</t>
        </is>
      </c>
      <c r="C1090" s="39" t="inlineStr">
        <is>
          <t>Enter Value of Crypto-Assets sent to Unhosted Wallets for which the Originator/Beneficial Owner is identified but is not the client in Malta</t>
        </is>
      </c>
      <c r="D1090" s="39" t="inlineStr">
        <is>
          <t>Transfers of Crypto-Assets - Transfers Out</t>
        </is>
      </c>
      <c r="E1090" s="39" t="inlineStr">
        <is>
          <t>Prudential</t>
        </is>
      </c>
      <c r="F1090" s="39" t="b">
        <v>0</v>
      </c>
      <c r="G1090" s="39" t="inlineStr">
        <is>
          <t>CASP_PR_1072 &gt; 0</t>
        </is>
      </c>
      <c r="H1090" s="39" t="inlineStr">
        <is>
          <t>“Number of Clients sending Crypto-Assets to  Unhosted Wallets for which the Originator/Beneficial Owner is identified but is not the client” (CASP_PR_1072) is greater than “0”</t>
        </is>
      </c>
      <c r="I1090" s="39" t="inlineStr">
        <is>
          <t>Conditional</t>
        </is>
      </c>
      <c r="J1090" s="39" t="inlineStr">
        <is>
          <t>array</t>
        </is>
      </c>
      <c r="K1090" s="39" t="inlineStr">
        <is>
          <t>number</t>
        </is>
      </c>
      <c r="L1090" s="39" t="inlineStr">
        <is>
          <t>currency</t>
        </is>
      </c>
      <c r="M1090" s="39" t="inlineStr"/>
      <c r="N1090" s="39" t="inlineStr">
        <is>
          <t>3939.451612903226</t>
        </is>
      </c>
      <c r="O1090" s="39" t="inlineStr">
        <is>
          <t>0</t>
        </is>
      </c>
      <c r="P1090" s="39" t="inlineStr"/>
      <c r="Q1090" s="39" t="inlineStr">
        <is>
          <t>1</t>
        </is>
      </c>
      <c r="R1090" s="39" t="inlineStr">
        <is>
          <t>1</t>
        </is>
      </c>
      <c r="S1090" s="39" t="inlineStr"/>
      <c r="T1090" s="39" t="inlineStr"/>
      <c r="U1090" s="39" t="inlineStr"/>
    </row>
    <row r="1091">
      <c r="A1091" s="26" t="inlineStr">
        <is>
          <t>CASP_PR_1088_v1</t>
        </is>
      </c>
      <c r="B1091" s="40" t="inlineStr">
        <is>
          <t>Value of Crypto-Assets sent to Unhosted Wallets for which the Originator/Beneficial Owner is identified but is not the client</t>
        </is>
      </c>
      <c r="C1091" s="40" t="inlineStr">
        <is>
          <t>Enter Value of Crypto-Assets sent to Unhosted Wallets for which the Originator/Beneficial Owner is identified but is not the client in EU/EEA</t>
        </is>
      </c>
      <c r="D1091" s="40" t="inlineStr">
        <is>
          <t>Transfers of Crypto-Assets - Transfers Out</t>
        </is>
      </c>
      <c r="E1091" s="40" t="inlineStr">
        <is>
          <t>Prudential</t>
        </is>
      </c>
      <c r="F1091" s="40" t="b">
        <v>0</v>
      </c>
      <c r="G1091" s="40" t="inlineStr">
        <is>
          <t>CASP_PR_1073 &gt; 0</t>
        </is>
      </c>
      <c r="H1091" s="40" t="inlineStr">
        <is>
          <t>“Number of Clients sending Crypto-Assets to  Unhosted Wallets for which the Originator/Beneficial Owner is identified but is not the client” (CASP_PR_1073) is greater than “0”</t>
        </is>
      </c>
      <c r="I1091" s="40" t="inlineStr">
        <is>
          <t>Conditional</t>
        </is>
      </c>
      <c r="J1091" s="40" t="inlineStr">
        <is>
          <t>array</t>
        </is>
      </c>
      <c r="K1091" s="40" t="inlineStr">
        <is>
          <t>number</t>
        </is>
      </c>
      <c r="L1091" s="40" t="inlineStr">
        <is>
          <t>currency</t>
        </is>
      </c>
      <c r="M1091" s="40" t="inlineStr"/>
      <c r="N1091" s="40" t="inlineStr">
        <is>
          <t>5524.774193548387</t>
        </is>
      </c>
      <c r="O1091" s="40" t="inlineStr">
        <is>
          <t>0</t>
        </is>
      </c>
      <c r="P1091" s="40" t="inlineStr"/>
      <c r="Q1091" s="40" t="inlineStr">
        <is>
          <t>1</t>
        </is>
      </c>
      <c r="R1091" s="40" t="inlineStr">
        <is>
          <t>1</t>
        </is>
      </c>
      <c r="S1091" s="40" t="inlineStr"/>
      <c r="T1091" s="40" t="inlineStr"/>
      <c r="U1091" s="40" t="inlineStr"/>
    </row>
    <row r="1092">
      <c r="A1092" s="38" t="inlineStr">
        <is>
          <t>CASP_PR_1089_v1</t>
        </is>
      </c>
      <c r="B1092" s="39" t="inlineStr">
        <is>
          <t>Value of Crypto-Assets sent to Unhosted Wallets for which the Originator/Beneficial Owner is identified but is not the client</t>
        </is>
      </c>
      <c r="C1092" s="39" t="inlineStr">
        <is>
          <t>Enter Value of Crypto-Assets sent to Unhosted Wallets for which the Originator/Beneficial Owner is identified but is not the client in RoW</t>
        </is>
      </c>
      <c r="D1092" s="39" t="inlineStr">
        <is>
          <t>Transfers of Crypto-Assets - Transfers Out</t>
        </is>
      </c>
      <c r="E1092" s="39" t="inlineStr">
        <is>
          <t>Prudential</t>
        </is>
      </c>
      <c r="F1092" s="39" t="b">
        <v>0</v>
      </c>
      <c r="G1092" s="39" t="inlineStr">
        <is>
          <t>CASP_PR_1074 &gt; 0</t>
        </is>
      </c>
      <c r="H1092" s="39" t="inlineStr">
        <is>
          <t>“Number of Clients sending Crypto-Assets to  Unhosted Wallets for which the Originator/Beneficial Owner is identified but is not the client” (CASP_PR_1074) is greater than “0”</t>
        </is>
      </c>
      <c r="I1092" s="39" t="inlineStr">
        <is>
          <t>Conditional</t>
        </is>
      </c>
      <c r="J1092" s="39" t="inlineStr">
        <is>
          <t>array</t>
        </is>
      </c>
      <c r="K1092" s="39" t="inlineStr">
        <is>
          <t>number</t>
        </is>
      </c>
      <c r="L1092" s="39" t="inlineStr">
        <is>
          <t>currency</t>
        </is>
      </c>
      <c r="M1092" s="39" t="inlineStr"/>
      <c r="N1092" s="39" t="inlineStr">
        <is>
          <t>497.09677419354836</t>
        </is>
      </c>
      <c r="O1092" s="39" t="inlineStr">
        <is>
          <t>0</t>
        </is>
      </c>
      <c r="P1092" s="39" t="inlineStr"/>
      <c r="Q1092" s="39" t="inlineStr">
        <is>
          <t>1</t>
        </is>
      </c>
      <c r="R1092" s="39" t="inlineStr">
        <is>
          <t>1</t>
        </is>
      </c>
      <c r="S1092" s="39" t="inlineStr"/>
      <c r="T1092" s="39" t="inlineStr"/>
      <c r="U1092" s="39" t="inlineStr"/>
    </row>
    <row r="1093">
      <c r="A1093" s="26" t="inlineStr">
        <is>
          <t>CASP_PR_1090_v1</t>
        </is>
      </c>
      <c r="B1093" s="40" t="inlineStr">
        <is>
          <t>Value of Crypto-Assets sent to Unhosted Wallets for which the Originator/Beneficial Owner is not identified</t>
        </is>
      </c>
      <c r="C1093" s="40" t="inlineStr">
        <is>
          <t>Enter Value of Crypto-Assets sent to Unhosted Wallets for which the Originator/Beneficial Owner is not identified in Malta</t>
        </is>
      </c>
      <c r="D1093" s="40" t="inlineStr">
        <is>
          <t>Transfers of Crypto-Assets - Transfers Out</t>
        </is>
      </c>
      <c r="E1093" s="40" t="inlineStr">
        <is>
          <t>Prudential</t>
        </is>
      </c>
      <c r="F1093" s="40" t="b">
        <v>0</v>
      </c>
      <c r="G1093" s="40" t="inlineStr">
        <is>
          <t>CASP_PR_1075 &gt; 0</t>
        </is>
      </c>
      <c r="H1093" s="40" t="inlineStr">
        <is>
          <t>“Number of Clients sending Crypto-Assets to  Unhosted Wallets for which the Originator/Beneficial Owner is not identified” (CASP_PR_1075) is greater than “0”</t>
        </is>
      </c>
      <c r="I1093" s="40" t="inlineStr">
        <is>
          <t>Conditional</t>
        </is>
      </c>
      <c r="J1093" s="40" t="inlineStr">
        <is>
          <t>array</t>
        </is>
      </c>
      <c r="K1093" s="40" t="inlineStr">
        <is>
          <t>number</t>
        </is>
      </c>
      <c r="L1093" s="40" t="inlineStr">
        <is>
          <t>currency</t>
        </is>
      </c>
      <c r="M1093" s="40" t="inlineStr"/>
      <c r="N1093" s="40" t="inlineStr">
        <is>
          <t>8287.41935483871</t>
        </is>
      </c>
      <c r="O1093" s="40" t="inlineStr">
        <is>
          <t>0</t>
        </is>
      </c>
      <c r="P1093" s="40" t="inlineStr"/>
      <c r="Q1093" s="40" t="inlineStr">
        <is>
          <t>1</t>
        </is>
      </c>
      <c r="R1093" s="40" t="inlineStr">
        <is>
          <t>1</t>
        </is>
      </c>
      <c r="S1093" s="40" t="inlineStr"/>
      <c r="T1093" s="40" t="inlineStr"/>
      <c r="U1093" s="40" t="inlineStr"/>
    </row>
    <row r="1094">
      <c r="A1094" s="38" t="inlineStr">
        <is>
          <t>CASP_PR_1091_v1</t>
        </is>
      </c>
      <c r="B1094" s="39" t="inlineStr">
        <is>
          <t>Value of Crypto-Assets sent to Unhosted Wallets for which the Originator/Beneficial Owner is not identified</t>
        </is>
      </c>
      <c r="C1094" s="39" t="inlineStr">
        <is>
          <t>Enter Value of Crypto-Assets sent to Unhosted Wallets for which the Originator/Beneficial Owner is not identified in EU/EEA</t>
        </is>
      </c>
      <c r="D1094" s="39" t="inlineStr">
        <is>
          <t>Transfers of Crypto-Assets - Transfers Out</t>
        </is>
      </c>
      <c r="E1094" s="39" t="inlineStr">
        <is>
          <t>Prudential</t>
        </is>
      </c>
      <c r="F1094" s="39" t="b">
        <v>0</v>
      </c>
      <c r="G1094" s="39" t="inlineStr">
        <is>
          <t>CASP_PR_1076 &gt; 0</t>
        </is>
      </c>
      <c r="H1094" s="39" t="inlineStr">
        <is>
          <t>“Number of Clients sending Crypto-Assets to  Unhosted Wallets for which the Originator/Beneficial Owner is not identified” (CASP_PR_1076) is greater than “0”</t>
        </is>
      </c>
      <c r="I1094" s="39" t="inlineStr">
        <is>
          <t>Conditional</t>
        </is>
      </c>
      <c r="J1094" s="39" t="inlineStr">
        <is>
          <t>array</t>
        </is>
      </c>
      <c r="K1094" s="39" t="inlineStr">
        <is>
          <t>number</t>
        </is>
      </c>
      <c r="L1094" s="39" t="inlineStr">
        <is>
          <t>currency</t>
        </is>
      </c>
      <c r="M1094" s="39" t="inlineStr"/>
      <c r="N1094" s="39" t="inlineStr">
        <is>
          <t>1748.741935483871</t>
        </is>
      </c>
      <c r="O1094" s="39" t="inlineStr">
        <is>
          <t>0</t>
        </is>
      </c>
      <c r="P1094" s="39" t="inlineStr"/>
      <c r="Q1094" s="39" t="inlineStr">
        <is>
          <t>1</t>
        </is>
      </c>
      <c r="R1094" s="39" t="inlineStr">
        <is>
          <t>1</t>
        </is>
      </c>
      <c r="S1094" s="39" t="inlineStr"/>
      <c r="T1094" s="39" t="inlineStr"/>
      <c r="U1094" s="39" t="inlineStr"/>
    </row>
    <row r="1095">
      <c r="A1095" s="26" t="inlineStr">
        <is>
          <t>CASP_PR_1092_v1</t>
        </is>
      </c>
      <c r="B1095" s="40" t="inlineStr">
        <is>
          <t>Value of Crypto-Assets sent to Unhosted Wallets for which the Originator/Beneficial Owner is not identified</t>
        </is>
      </c>
      <c r="C1095" s="40" t="inlineStr">
        <is>
          <t>Enter Value of Crypto-Assets sent to Unhosted Wallets for which the Originator/Beneficial Owner is not identified in RoW</t>
        </is>
      </c>
      <c r="D1095" s="40" t="inlineStr">
        <is>
          <t>Transfers of Crypto-Assets - Transfers Out</t>
        </is>
      </c>
      <c r="E1095" s="40" t="inlineStr">
        <is>
          <t>Prudential</t>
        </is>
      </c>
      <c r="F1095" s="40" t="b">
        <v>0</v>
      </c>
      <c r="G1095" s="40" t="inlineStr">
        <is>
          <t>CASP_PR_1077 &gt; 0</t>
        </is>
      </c>
      <c r="H1095" s="40" t="inlineStr">
        <is>
          <t>“Number of Clients sending Crypto-Assets to  Unhosted Wallets for which the Originator/Beneficial Owner is not identified” (CASP_PR_1077) is greater than “0”</t>
        </is>
      </c>
      <c r="I1095" s="40" t="inlineStr">
        <is>
          <t>Conditional</t>
        </is>
      </c>
      <c r="J1095" s="40" t="inlineStr">
        <is>
          <t>array</t>
        </is>
      </c>
      <c r="K1095" s="40" t="inlineStr">
        <is>
          <t>number</t>
        </is>
      </c>
      <c r="L1095" s="40" t="inlineStr">
        <is>
          <t>currency</t>
        </is>
      </c>
      <c r="M1095" s="40" t="inlineStr"/>
      <c r="N1095" s="40" t="inlineStr">
        <is>
          <t>8106.064516129032</t>
        </is>
      </c>
      <c r="O1095" s="40" t="inlineStr">
        <is>
          <t>0</t>
        </is>
      </c>
      <c r="P1095" s="40" t="inlineStr"/>
      <c r="Q1095" s="40" t="inlineStr">
        <is>
          <t>1</t>
        </is>
      </c>
      <c r="R1095" s="40" t="inlineStr">
        <is>
          <t>1</t>
        </is>
      </c>
      <c r="S1095" s="40" t="inlineStr"/>
      <c r="T1095" s="40" t="inlineStr"/>
      <c r="U1095" s="40" t="inlineStr"/>
    </row>
    <row r="1096">
      <c r="A1096" s="38" t="inlineStr">
        <is>
          <t>CASP_PR_1093_v1</t>
        </is>
      </c>
      <c r="B1096" s="39" t="inlineStr">
        <is>
          <t>Top 5 Crypto-Assets Transferred out - Name of Crypto-Asset</t>
        </is>
      </c>
      <c r="C1096" s="39" t="inlineStr">
        <is>
          <t>Enter details of Top 5 Crypto-Assets Transferred in - Name of Crypto-Asset</t>
        </is>
      </c>
      <c r="D1096" s="39" t="inlineStr">
        <is>
          <t>Transfers of Crypto-Assets - Transfers Out</t>
        </is>
      </c>
      <c r="E1096" s="39" t="inlineStr">
        <is>
          <t>Prudential</t>
        </is>
      </c>
      <c r="F1096" s="39" t="b">
        <v>0</v>
      </c>
      <c r="G1096" s="39" t="inlineStr">
        <is>
          <t>SUM(CASP_PR_1078,CASP_PR_1079,CASP_PR_1080,CASP_PR_1081,CASP_PR_1082,CASP_PR_1083,CASP_PR_1084,CASP_PR_1085,CASP_PR_1086,CASP_PR_1087,CASP_PR_1088,CASP_PR_1089,CASP_PR_1090,CASP_PR_1091,CASP_PR_1092) &gt; 0</t>
        </is>
      </c>
      <c r="H1096" s="39" t="inlineStr">
        <is>
          <t>The total of “Value of Crypto-Assets sent to Wallets held by Other CASPs” (CASP_PR_1078), “Value of Crypto-Assets sent to Wallets held by Other CASPs” (CASP_PR_1079), “Value of Crypto-Assets sent to Wallets held by Other CASPs” (CASP_PR_1080), “Value of Crypto-Assets sent to Unhosted Wallets for which the Client is the Originator/Beneficial Owner” (CASP_PR_1081), “Value of Crypto-Assets sent to Unhosted Wallets for which the Client is the Originator/Beneficial Owner” (CASP_PR_1082), “Value of Crypto-Assets sent to Unhosted Wallets for which the Client is the Originator/Beneficial Owner” (CASP_PR_1083), “Value of Crypto-Assets sent to Unhosted Wallets, for which the Originator/Beneficial Owner is not the client, but is a regulated entity subject to AML/CFT Obligations.” (CASP_PR_1084), “Value of Crypto-Assets sent to Unhosted Wallets, for which the Originator/Beneficial Owner is not the client, but is a regulated entity subject to AML/CFT Obligations.” (CASP_PR_1085), “Value of Crypto-Assets sent to Unhosted Wallets, for which the Originator/Beneficial Owner is not the client, but is a regulated entity subject to AML/CFT Obligations.” (CASP_PR_1086), “Value of Crypto-Assets sent to Unhosted Wallets for which the Originator/Beneficial Owner is identified but is not the client” (CASP_PR_1087), “Value of Crypto-Assets sent to Unhosted Wallets for which the Originator/Beneficial Owner is identified but is not the client” (CASP_PR_1088), “Value of Crypto-Assets sent to Unhosted Wallets for which the Originator/Beneficial Owner is identified but is not the client” (CASP_PR_1089), “Value of Crypto-Assets sent to Unhosted Wallets for which the Originator/Beneficial Owner is not identified” (CASP_PR_1090), “Value of Crypto-Assets sent to Unhosted Wallets for which the Originator/Beneficial Owner is not identified” (CASP_PR_1091), “Value of Crypto-Assets sent to Unhosted Wallets for which the Originator/Beneficial Owner is not identified” (CASP_PR_1092) is greater than 0</t>
        </is>
      </c>
      <c r="I1096" s="39" t="inlineStr">
        <is>
          <t>Conditional</t>
        </is>
      </c>
      <c r="J1096" s="39" t="inlineStr">
        <is>
          <t>array</t>
        </is>
      </c>
      <c r="K1096" s="39" t="inlineStr">
        <is>
          <t>string</t>
        </is>
      </c>
      <c r="L1096" s="39" t="inlineStr">
        <is>
          <t>enum-list</t>
        </is>
      </c>
      <c r="M1096" s="39" t="inlineStr">
        <is>
          <t>Bitcoin | Ethereum | Ripple | USD Denominated Stablecoin | EUR Denominated Stablecoin | Polkadot | Cardano | Binance Coin (BNB) | Solana | Litecoin | Tron | Dogecoin | Stellar | Bitcoin Cash | Dash | CRO | USDC | SHIB | XRP | N/A | Other</t>
        </is>
      </c>
      <c r="N1096" s="39" t="inlineStr">
        <is>
          <t>Bitcoin</t>
        </is>
      </c>
      <c r="O1096" s="39" t="inlineStr"/>
      <c r="P1096" s="39" t="inlineStr"/>
      <c r="Q1096" s="39" t="inlineStr">
        <is>
          <t>1</t>
        </is>
      </c>
      <c r="R1096" s="39" t="inlineStr">
        <is>
          <t>5</t>
        </is>
      </c>
      <c r="S1096" s="39" t="inlineStr"/>
      <c r="T1096" s="39" t="inlineStr"/>
      <c r="U1096" s="39" t="b">
        <v>0</v>
      </c>
    </row>
    <row r="1097">
      <c r="A1097" s="26" t="inlineStr">
        <is>
          <t>CASP_PR_1094_v1</t>
        </is>
      </c>
      <c r="B1097" s="40" t="inlineStr">
        <is>
          <t>Top 5 Crypto-Assets Transferred out - ART/EMT/OCA Classification</t>
        </is>
      </c>
      <c r="C1097" s="40" t="inlineStr">
        <is>
          <t>Enter details of Top 5 Crypto-Assets Transferred in - ART/EMT/OCA Classification</t>
        </is>
      </c>
      <c r="D1097" s="40" t="inlineStr">
        <is>
          <t>Transfers of Crypto-Assets - Transfers Out</t>
        </is>
      </c>
      <c r="E1097" s="40" t="inlineStr">
        <is>
          <t>Prudential</t>
        </is>
      </c>
      <c r="F1097" s="40" t="b">
        <v>0</v>
      </c>
      <c r="G1097" s="40" t="inlineStr">
        <is>
          <t>CASP_PR_1093 &lt;&gt; "N/A"</t>
        </is>
      </c>
      <c r="H1097" s="40" t="inlineStr">
        <is>
          <t>“Top 5 Crypto-Assets Transferred out - Name of Crypto-Asset” (CASP_PR_1093) is not “N/A”</t>
        </is>
      </c>
      <c r="I1097" s="40" t="inlineStr">
        <is>
          <t>Conditional</t>
        </is>
      </c>
      <c r="J1097" s="40" t="inlineStr">
        <is>
          <t>array</t>
        </is>
      </c>
      <c r="K1097" s="40" t="inlineStr">
        <is>
          <t>string</t>
        </is>
      </c>
      <c r="L1097" s="40" t="inlineStr">
        <is>
          <t>enum-list</t>
        </is>
      </c>
      <c r="M1097" s="40" t="inlineStr">
        <is>
          <t>Asset Referenced Token (ART) | Emoney Token (EMT) | Other Crypto-Asset (OCA)</t>
        </is>
      </c>
      <c r="N1097" s="40" t="inlineStr">
        <is>
          <t>Asset Referenced Token (ART)</t>
        </is>
      </c>
      <c r="O1097" s="40" t="inlineStr"/>
      <c r="P1097" s="40" t="inlineStr"/>
      <c r="Q1097" s="40" t="inlineStr">
        <is>
          <t>1</t>
        </is>
      </c>
      <c r="R1097" s="40" t="inlineStr">
        <is>
          <t>5</t>
        </is>
      </c>
      <c r="S1097" s="40" t="inlineStr"/>
      <c r="T1097" s="40" t="inlineStr"/>
      <c r="U1097" s="40" t="b">
        <v>0</v>
      </c>
    </row>
    <row r="1098">
      <c r="A1098" s="38" t="inlineStr">
        <is>
          <t>CASP_PR_1095_v1</t>
        </is>
      </c>
      <c r="B1098" s="39" t="inlineStr">
        <is>
          <t>Top 5 Crypto-Assets Transferred out - Name if USD/EUR Denominated Stablecoin or Other</t>
        </is>
      </c>
      <c r="C1098" s="39" t="inlineStr">
        <is>
          <t>Enter details of Top 5 Crypto-Assets Transferred in - Name if USD/EUR Denominated Stablecoin or Other. This is to be filled in with the name of the Crypto-Asset if the 'Name of Crypto-Asset' has been filled with EUR Denominated Stablecoin, USD Denominated Stablecoin or Other'</t>
        </is>
      </c>
      <c r="D1098" s="39" t="inlineStr">
        <is>
          <t>Transfers of Crypto-Assets - Transfers Out</t>
        </is>
      </c>
      <c r="E1098" s="39" t="inlineStr">
        <is>
          <t>Prudential</t>
        </is>
      </c>
      <c r="F1098" s="39" t="b">
        <v>0</v>
      </c>
      <c r="G1098" s="39" t="inlineStr">
        <is>
          <t>OR(CASP_PR_1093 = "USD Denominated Stablecoin",CASP_PR_1093 = "EUR Denominated Stablecoin",CASP_PR_1093 = "Other")</t>
        </is>
      </c>
      <c r="H1098" s="39" t="inlineStr">
        <is>
          <t>At least one of these conditions must be met: “Top 5 Crypto-Assets Transferred out - Name of Crypto-Asset” (CASP_PR_1093) is “USD Denominated Stablecoin”; or “Top 5 Crypto-Assets Transferred out - Name of Crypto-Asset” (CASP_PR_1093) is “EUR Denominated Stablecoin”; or “Top 5 Crypto-Assets Transferred out - Name of Crypto-Asset” (CASP_PR_1093) is “Other”</t>
        </is>
      </c>
      <c r="I1098" s="39" t="inlineStr">
        <is>
          <t>Conditional</t>
        </is>
      </c>
      <c r="J1098" s="39" t="inlineStr">
        <is>
          <t>array</t>
        </is>
      </c>
      <c r="K1098" s="39" t="inlineStr">
        <is>
          <t>string</t>
        </is>
      </c>
      <c r="L1098" s="39" t="inlineStr"/>
      <c r="M1098" s="39" t="inlineStr"/>
      <c r="N1098" s="39" t="inlineStr">
        <is>
          <t>Name</t>
        </is>
      </c>
      <c r="O1098" s="39" t="inlineStr"/>
      <c r="P1098" s="39" t="inlineStr"/>
      <c r="Q1098" s="39" t="inlineStr">
        <is>
          <t>1</t>
        </is>
      </c>
      <c r="R1098" s="39" t="inlineStr">
        <is>
          <t>5</t>
        </is>
      </c>
      <c r="S1098" s="39" t="inlineStr"/>
      <c r="T1098" s="39" t="inlineStr"/>
      <c r="U1098" s="39" t="inlineStr"/>
    </row>
    <row r="1099">
      <c r="A1099" s="26" t="inlineStr">
        <is>
          <t>CASP_PR_1096_v1</t>
        </is>
      </c>
      <c r="B1099" s="40" t="inlineStr">
        <is>
          <t>Number of Clients sending Crypto-Assets to  Wallets held by the same CASP</t>
        </is>
      </c>
      <c r="C1099" s="40" t="inlineStr">
        <is>
          <t>Enter Number of Clients sending Crypto-Assets to  Wallets held by the same CASP in Malta</t>
        </is>
      </c>
      <c r="D1099" s="40" t="inlineStr">
        <is>
          <t>Transfers of Crypto-Assets - Internal Transfers</t>
        </is>
      </c>
      <c r="E1099" s="40" t="inlineStr">
        <is>
          <t>Prudential</t>
        </is>
      </c>
      <c r="F1099" s="40" t="b">
        <v>0</v>
      </c>
      <c r="G1099" s="40" t="inlineStr">
        <is>
          <t>CASP_PR_1024 &gt; 0</t>
        </is>
      </c>
      <c r="H1099" s="40" t="inlineStr">
        <is>
          <t>“Number of Crypto-Assets transferred internally, between the CASPs Clients” (CASP_PR_1024) is greater than “0”</t>
        </is>
      </c>
      <c r="I1099" s="40" t="inlineStr">
        <is>
          <t>Conditional</t>
        </is>
      </c>
      <c r="J1099" s="40" t="inlineStr">
        <is>
          <t>array</t>
        </is>
      </c>
      <c r="K1099" s="40" t="inlineStr">
        <is>
          <t>integer</t>
        </is>
      </c>
      <c r="L1099" s="40" t="inlineStr"/>
      <c r="M1099" s="40" t="inlineStr"/>
      <c r="N1099" s="40" t="inlineStr">
        <is>
          <t>3385</t>
        </is>
      </c>
      <c r="O1099" s="40" t="inlineStr">
        <is>
          <t>0</t>
        </is>
      </c>
      <c r="P1099" s="40" t="inlineStr"/>
      <c r="Q1099" s="40" t="inlineStr">
        <is>
          <t>1</t>
        </is>
      </c>
      <c r="R1099" s="40" t="inlineStr">
        <is>
          <t>1</t>
        </is>
      </c>
      <c r="S1099" s="40" t="inlineStr"/>
      <c r="T1099" s="40" t="inlineStr"/>
      <c r="U1099" s="40" t="inlineStr"/>
    </row>
    <row r="1100">
      <c r="A1100" s="38" t="inlineStr">
        <is>
          <t>CASP_PR_1097_v1</t>
        </is>
      </c>
      <c r="B1100" s="39" t="inlineStr">
        <is>
          <t>Number of Clients sending Crypto-Assets to  Wallets held by the same CASP</t>
        </is>
      </c>
      <c r="C1100" s="39" t="inlineStr">
        <is>
          <t>Enter Number of Clients sending Crypto-Assets to  Wallets held by the same CASP in EU/EEA</t>
        </is>
      </c>
      <c r="D1100" s="39" t="inlineStr">
        <is>
          <t>Transfers of Crypto-Assets - Internal Transfers</t>
        </is>
      </c>
      <c r="E1100" s="39" t="inlineStr">
        <is>
          <t>Prudential</t>
        </is>
      </c>
      <c r="F1100" s="39" t="b">
        <v>0</v>
      </c>
      <c r="G1100" s="39" t="inlineStr">
        <is>
          <t>CASP_PR_1025 &gt; 0</t>
        </is>
      </c>
      <c r="H1100" s="39" t="inlineStr">
        <is>
          <t>“Number of Crypto-Assets transferred internally, between the CASPs Clients” (CASP_PR_1025) is greater than “0”</t>
        </is>
      </c>
      <c r="I1100" s="39" t="inlineStr">
        <is>
          <t>Conditional</t>
        </is>
      </c>
      <c r="J1100" s="39" t="inlineStr">
        <is>
          <t>array</t>
        </is>
      </c>
      <c r="K1100" s="39" t="inlineStr">
        <is>
          <t>integer</t>
        </is>
      </c>
      <c r="L1100" s="39" t="inlineStr"/>
      <c r="M1100" s="39" t="inlineStr"/>
      <c r="N1100" s="39" t="inlineStr">
        <is>
          <t>9930</t>
        </is>
      </c>
      <c r="O1100" s="39" t="inlineStr">
        <is>
          <t>0</t>
        </is>
      </c>
      <c r="P1100" s="39" t="inlineStr"/>
      <c r="Q1100" s="39" t="inlineStr">
        <is>
          <t>1</t>
        </is>
      </c>
      <c r="R1100" s="39" t="inlineStr">
        <is>
          <t>1</t>
        </is>
      </c>
      <c r="S1100" s="39" t="inlineStr"/>
      <c r="T1100" s="39" t="inlineStr"/>
      <c r="U1100" s="39" t="inlineStr"/>
    </row>
    <row r="1101">
      <c r="A1101" s="26" t="inlineStr">
        <is>
          <t>CASP_PR_1098_v1</t>
        </is>
      </c>
      <c r="B1101" s="40" t="inlineStr">
        <is>
          <t>Number of Clients sending Crypto-Assets to  Wallets held by the same CASP</t>
        </is>
      </c>
      <c r="C1101" s="40" t="inlineStr">
        <is>
          <t>Enter Number of Clients sending Crypto-Assets to  Wallets held by the same CASP in RoW</t>
        </is>
      </c>
      <c r="D1101" s="40" t="inlineStr">
        <is>
          <t>Transfers of Crypto-Assets - Internal Transfers</t>
        </is>
      </c>
      <c r="E1101" s="40" t="inlineStr">
        <is>
          <t>Prudential</t>
        </is>
      </c>
      <c r="F1101" s="40" t="b">
        <v>0</v>
      </c>
      <c r="G1101" s="40" t="inlineStr">
        <is>
          <t>CASP_PR_1026 &gt; 0</t>
        </is>
      </c>
      <c r="H1101" s="40" t="inlineStr">
        <is>
          <t>“Number of Crypto-Assets transferred internally, between the CASPs Clients” (CASP_PR_1026) is greater than “0”</t>
        </is>
      </c>
      <c r="I1101" s="40" t="inlineStr">
        <is>
          <t>Conditional</t>
        </is>
      </c>
      <c r="J1101" s="40" t="inlineStr">
        <is>
          <t>array</t>
        </is>
      </c>
      <c r="K1101" s="40" t="inlineStr">
        <is>
          <t>integer</t>
        </is>
      </c>
      <c r="L1101" s="40" t="inlineStr"/>
      <c r="M1101" s="40" t="inlineStr"/>
      <c r="N1101" s="40" t="inlineStr">
        <is>
          <t>6939</t>
        </is>
      </c>
      <c r="O1101" s="40" t="inlineStr">
        <is>
          <t>0</t>
        </is>
      </c>
      <c r="P1101" s="40" t="inlineStr"/>
      <c r="Q1101" s="40" t="inlineStr">
        <is>
          <t>1</t>
        </is>
      </c>
      <c r="R1101" s="40" t="inlineStr">
        <is>
          <t>1</t>
        </is>
      </c>
      <c r="S1101" s="40" t="inlineStr"/>
      <c r="T1101" s="40" t="inlineStr"/>
      <c r="U1101" s="40" t="inlineStr"/>
    </row>
    <row r="1102">
      <c r="A1102" s="38" t="inlineStr">
        <is>
          <t>CASP_PR_1099_v1</t>
        </is>
      </c>
      <c r="B1102" s="39" t="inlineStr">
        <is>
          <t>Value of Crypto-Assets being sent to Wallets held by the Same CASP</t>
        </is>
      </c>
      <c r="C1102" s="39" t="inlineStr">
        <is>
          <t>Enter Value of Crypto-Assets being sent to Wallets held by the Same CASP in Malta</t>
        </is>
      </c>
      <c r="D1102" s="39" t="inlineStr">
        <is>
          <t>Transfers of Crypto-Assets - Internal Transfers</t>
        </is>
      </c>
      <c r="E1102" s="39" t="inlineStr">
        <is>
          <t>Prudential</t>
        </is>
      </c>
      <c r="F1102" s="39" t="b">
        <v>0</v>
      </c>
      <c r="G1102" s="39" t="inlineStr">
        <is>
          <t>CASP_PR_1096 &gt; 0</t>
        </is>
      </c>
      <c r="H1102" s="39" t="inlineStr">
        <is>
          <t>“Number of Clients sending Crypto-Assets to  Wallets held by the same CASP” (CASP_PR_1096) is greater than “0”</t>
        </is>
      </c>
      <c r="I1102" s="39" t="inlineStr">
        <is>
          <t>Conditional</t>
        </is>
      </c>
      <c r="J1102" s="39" t="inlineStr">
        <is>
          <t>array</t>
        </is>
      </c>
      <c r="K1102" s="39" t="inlineStr">
        <is>
          <t>number</t>
        </is>
      </c>
      <c r="L1102" s="39" t="inlineStr">
        <is>
          <t>currency</t>
        </is>
      </c>
      <c r="M1102" s="39" t="inlineStr"/>
      <c r="N1102" s="39" t="inlineStr">
        <is>
          <t>10152.193548387097</t>
        </is>
      </c>
      <c r="O1102" s="39" t="inlineStr">
        <is>
          <t>0</t>
        </is>
      </c>
      <c r="P1102" s="39" t="inlineStr"/>
      <c r="Q1102" s="39" t="inlineStr">
        <is>
          <t>1</t>
        </is>
      </c>
      <c r="R1102" s="39" t="inlineStr">
        <is>
          <t>1</t>
        </is>
      </c>
      <c r="S1102" s="39" t="inlineStr"/>
      <c r="T1102" s="39" t="inlineStr"/>
      <c r="U1102" s="39" t="inlineStr"/>
    </row>
    <row r="1103">
      <c r="A1103" s="26" t="inlineStr">
        <is>
          <t>CASP_PR_1100_v1</t>
        </is>
      </c>
      <c r="B1103" s="40" t="inlineStr">
        <is>
          <t>Value of Crypto-Assets being sent to Wallets held by the Same CASP</t>
        </is>
      </c>
      <c r="C1103" s="40" t="inlineStr">
        <is>
          <t>Enter Value of Crypto-Assets being sent to Wallets held by the Same CASP in EU/EEA</t>
        </is>
      </c>
      <c r="D1103" s="40" t="inlineStr">
        <is>
          <t>Transfers of Crypto-Assets - Internal Transfers</t>
        </is>
      </c>
      <c r="E1103" s="40" t="inlineStr">
        <is>
          <t>Prudential</t>
        </is>
      </c>
      <c r="F1103" s="40" t="b">
        <v>0</v>
      </c>
      <c r="G1103" s="40" t="inlineStr">
        <is>
          <t>CASP_PR_1097 &gt; 0</t>
        </is>
      </c>
      <c r="H1103" s="40" t="inlineStr">
        <is>
          <t>“Number of Clients sending Crypto-Assets to  Wallets held by the same CASP” (CASP_PR_1097) is greater than “0”</t>
        </is>
      </c>
      <c r="I1103" s="40" t="inlineStr">
        <is>
          <t>Conditional</t>
        </is>
      </c>
      <c r="J1103" s="40" t="inlineStr">
        <is>
          <t>array</t>
        </is>
      </c>
      <c r="K1103" s="40" t="inlineStr">
        <is>
          <t>number</t>
        </is>
      </c>
      <c r="L1103" s="40" t="inlineStr">
        <is>
          <t>currency</t>
        </is>
      </c>
      <c r="M1103" s="40" t="inlineStr"/>
      <c r="N1103" s="40" t="inlineStr">
        <is>
          <t>9312.516129032258</t>
        </is>
      </c>
      <c r="O1103" s="40" t="inlineStr">
        <is>
          <t>0</t>
        </is>
      </c>
      <c r="P1103" s="40" t="inlineStr"/>
      <c r="Q1103" s="40" t="inlineStr">
        <is>
          <t>1</t>
        </is>
      </c>
      <c r="R1103" s="40" t="inlineStr">
        <is>
          <t>1</t>
        </is>
      </c>
      <c r="S1103" s="40" t="inlineStr"/>
      <c r="T1103" s="40" t="inlineStr"/>
      <c r="U1103" s="40" t="inlineStr"/>
    </row>
    <row r="1104">
      <c r="A1104" s="38" t="inlineStr">
        <is>
          <t>CASP_PR_1101_v1</t>
        </is>
      </c>
      <c r="B1104" s="39" t="inlineStr">
        <is>
          <t>Value of Crypto-Assets being sent to Wallets held by the Same CASP</t>
        </is>
      </c>
      <c r="C1104" s="39" t="inlineStr">
        <is>
          <t>Enter Value of Crypto-Assets being sent to Wallets held by the Same CASP in RoW</t>
        </is>
      </c>
      <c r="D1104" s="39" t="inlineStr">
        <is>
          <t>Transfers of Crypto-Assets - Internal Transfers</t>
        </is>
      </c>
      <c r="E1104" s="39" t="inlineStr">
        <is>
          <t>Prudential</t>
        </is>
      </c>
      <c r="F1104" s="39" t="b">
        <v>0</v>
      </c>
      <c r="G1104" s="39" t="inlineStr">
        <is>
          <t>CASP_PR_1098 &gt; 0</t>
        </is>
      </c>
      <c r="H1104" s="39" t="inlineStr">
        <is>
          <t>“Number of Clients sending Crypto-Assets to  Wallets held by the same CASP” (CASP_PR_1098) is greater than “0”</t>
        </is>
      </c>
      <c r="I1104" s="39" t="inlineStr">
        <is>
          <t>Conditional</t>
        </is>
      </c>
      <c r="J1104" s="39" t="inlineStr">
        <is>
          <t>array</t>
        </is>
      </c>
      <c r="K1104" s="39" t="inlineStr">
        <is>
          <t>number</t>
        </is>
      </c>
      <c r="L1104" s="39" t="inlineStr">
        <is>
          <t>currency</t>
        </is>
      </c>
      <c r="M1104" s="39" t="inlineStr"/>
      <c r="N1104" s="39" t="inlineStr">
        <is>
          <t>8373.838709677419</t>
        </is>
      </c>
      <c r="O1104" s="39" t="inlineStr">
        <is>
          <t>0</t>
        </is>
      </c>
      <c r="P1104" s="39" t="inlineStr"/>
      <c r="Q1104" s="39" t="inlineStr">
        <is>
          <t>1</t>
        </is>
      </c>
      <c r="R1104" s="39" t="inlineStr">
        <is>
          <t>1</t>
        </is>
      </c>
      <c r="S1104" s="39" t="inlineStr"/>
      <c r="T1104" s="39" t="inlineStr"/>
      <c r="U1104" s="39" t="inlineStr"/>
    </row>
    <row r="1105">
      <c r="A1105" s="26" t="inlineStr">
        <is>
          <t>CASP_PR_1102_v1</t>
        </is>
      </c>
      <c r="B1105" s="40" t="inlineStr">
        <is>
          <t>Top 5 Crypto-Assets Transferred in - Name of Crypto-Asset</t>
        </is>
      </c>
      <c r="C1105" s="40" t="inlineStr">
        <is>
          <t>Enter details of Top 5 Crypto-Assets Transferred in - Name of Crypto-Asset</t>
        </is>
      </c>
      <c r="D1105" s="40" t="inlineStr">
        <is>
          <t>Transfers of Crypto-Assets - Internal Transfers</t>
        </is>
      </c>
      <c r="E1105" s="40" t="inlineStr">
        <is>
          <t>Prudential</t>
        </is>
      </c>
      <c r="F1105" s="40" t="b">
        <v>0</v>
      </c>
      <c r="G1105" s="40" t="inlineStr">
        <is>
          <t>SUM(CASP_PR_1099,CASP_PR_1100,CASP_PR_1101) &gt; 0</t>
        </is>
      </c>
      <c r="H1105" s="40" t="inlineStr">
        <is>
          <t>The total of “Value of Crypto-Assets being sent to Wallets held by the Same CASP” (CASP_PR_1099), “Value of Crypto-Assets being sent to Wallets held by the Same CASP” (CASP_PR_1100), “Value of Crypto-Assets being sent to Wallets held by the Same CASP” (CASP_PR_1101) is greater than 0</t>
        </is>
      </c>
      <c r="I1105" s="40" t="inlineStr">
        <is>
          <t>Conditional</t>
        </is>
      </c>
      <c r="J1105" s="40" t="inlineStr">
        <is>
          <t>array</t>
        </is>
      </c>
      <c r="K1105" s="40" t="inlineStr">
        <is>
          <t>string</t>
        </is>
      </c>
      <c r="L1105" s="40" t="inlineStr">
        <is>
          <t>enum-list</t>
        </is>
      </c>
      <c r="M1105" s="40" t="inlineStr">
        <is>
          <t>Bitcoin | Ethereum | Ripple | USD Denominated Stablecoin | EUR Denominated Stablecoin | Polkadot | Cardano | Binance Coin (BNB) | Solana | Litecoin | Tron | Dogecoin | Stellar | Bitcoin Cash | Dash | CRO | USDC | SHIB | XRP | N/A | Other</t>
        </is>
      </c>
      <c r="N1105" s="40" t="inlineStr">
        <is>
          <t>Bitcoin</t>
        </is>
      </c>
      <c r="O1105" s="40" t="inlineStr"/>
      <c r="P1105" s="40" t="inlineStr"/>
      <c r="Q1105" s="40" t="inlineStr">
        <is>
          <t>1</t>
        </is>
      </c>
      <c r="R1105" s="40" t="inlineStr">
        <is>
          <t>5</t>
        </is>
      </c>
      <c r="S1105" s="40" t="inlineStr"/>
      <c r="T1105" s="40" t="inlineStr"/>
      <c r="U1105" s="40" t="b">
        <v>0</v>
      </c>
    </row>
    <row r="1106">
      <c r="A1106" s="38" t="inlineStr">
        <is>
          <t>CASP_PR_1103_v1</t>
        </is>
      </c>
      <c r="B1106" s="39" t="inlineStr">
        <is>
          <t>Top 5 Crypto-Assets Transferred in - ART/EMT/OCA Classification</t>
        </is>
      </c>
      <c r="C1106" s="39" t="inlineStr">
        <is>
          <t>Enter details of Top 5 Crypto-Assets Transferred in - ART/EMT/OCA Classification</t>
        </is>
      </c>
      <c r="D1106" s="39" t="inlineStr">
        <is>
          <t>Transfers of Crypto-Assets - Internal Transfers</t>
        </is>
      </c>
      <c r="E1106" s="39" t="inlineStr">
        <is>
          <t>Prudential</t>
        </is>
      </c>
      <c r="F1106" s="39" t="b">
        <v>0</v>
      </c>
      <c r="G1106" s="39" t="inlineStr">
        <is>
          <t>CASP_PR_1102 &lt;&gt; "N/A"</t>
        </is>
      </c>
      <c r="H1106" s="39" t="inlineStr">
        <is>
          <t>“Top 5 Crypto-Assets Transferred in - Name of Crypto-Asset” (CASP_PR_1102) is not “N/A”</t>
        </is>
      </c>
      <c r="I1106" s="39" t="inlineStr">
        <is>
          <t>Conditional</t>
        </is>
      </c>
      <c r="J1106" s="39" t="inlineStr">
        <is>
          <t>array</t>
        </is>
      </c>
      <c r="K1106" s="39" t="inlineStr">
        <is>
          <t>string</t>
        </is>
      </c>
      <c r="L1106" s="39" t="inlineStr">
        <is>
          <t>enum-list</t>
        </is>
      </c>
      <c r="M1106" s="39" t="inlineStr">
        <is>
          <t>Asset Referenced Token (ART) | Emoney Token (EMT) | Other Crypto-Asset (OCA)</t>
        </is>
      </c>
      <c r="N1106" s="39" t="inlineStr">
        <is>
          <t>Asset Referenced Token (ART)</t>
        </is>
      </c>
      <c r="O1106" s="39" t="inlineStr"/>
      <c r="P1106" s="39" t="inlineStr"/>
      <c r="Q1106" s="39" t="inlineStr">
        <is>
          <t>1</t>
        </is>
      </c>
      <c r="R1106" s="39" t="inlineStr">
        <is>
          <t>5</t>
        </is>
      </c>
      <c r="S1106" s="39" t="inlineStr"/>
      <c r="T1106" s="39" t="inlineStr"/>
      <c r="U1106" s="39" t="b">
        <v>0</v>
      </c>
    </row>
    <row r="1107">
      <c r="A1107" s="26" t="inlineStr">
        <is>
          <t>CASP_PR_1104_v1</t>
        </is>
      </c>
      <c r="B1107" s="40" t="inlineStr">
        <is>
          <t>Top 5 Crypto-Assets Transferred in - Name if USD/EUR Denominated Stablecoin or Other</t>
        </is>
      </c>
      <c r="C1107" s="40" t="inlineStr">
        <is>
          <t>Enter details of Top 5 Crypto-Assets Transferred in - Name if USD/EUR Denominated Stablecoin or Other. This is to be filled in with the name of the Crypto-Asset if the 'Name of Crypto-Asset' has been filled with EUR Denominated Stablecoin, USD Denominated Stablecoin or Other'</t>
        </is>
      </c>
      <c r="D1107" s="40" t="inlineStr">
        <is>
          <t>Transfers of Crypto-Assets - Internal Transfers</t>
        </is>
      </c>
      <c r="E1107" s="40" t="inlineStr">
        <is>
          <t>Prudential</t>
        </is>
      </c>
      <c r="F1107" s="40" t="b">
        <v>0</v>
      </c>
      <c r="G1107" s="40" t="inlineStr">
        <is>
          <t>OR(CASP_PR_1102 = "USD Denominated Stablecoin",CASP_PR_1102 = "EUR Denominated Stablecoin",CASP_PR_1102 = "Other")</t>
        </is>
      </c>
      <c r="H1107" s="40" t="inlineStr">
        <is>
          <t>At least one of these conditions must be met: “Top 5 Crypto-Assets Transferred in - Name of Crypto-Asset” (CASP_PR_1102) is “USD Denominated Stablecoin”; or “Top 5 Crypto-Assets Transferred in - Name of Crypto-Asset” (CASP_PR_1102) is “EUR Denominated Stablecoin”; or “Top 5 Crypto-Assets Transferred in - Name of Crypto-Asset” (CASP_PR_1102) is “Other”</t>
        </is>
      </c>
      <c r="I1107" s="40" t="inlineStr">
        <is>
          <t>Conditional</t>
        </is>
      </c>
      <c r="J1107" s="40" t="inlineStr">
        <is>
          <t>array</t>
        </is>
      </c>
      <c r="K1107" s="40" t="inlineStr">
        <is>
          <t>string</t>
        </is>
      </c>
      <c r="L1107" s="40" t="inlineStr"/>
      <c r="M1107" s="40" t="inlineStr"/>
      <c r="N1107" s="40" t="inlineStr">
        <is>
          <t>Name</t>
        </is>
      </c>
      <c r="O1107" s="40" t="inlineStr"/>
      <c r="P1107" s="40" t="inlineStr"/>
      <c r="Q1107" s="40" t="inlineStr">
        <is>
          <t>1</t>
        </is>
      </c>
      <c r="R1107" s="40" t="inlineStr">
        <is>
          <t>5</t>
        </is>
      </c>
      <c r="S1107" s="40" t="inlineStr"/>
      <c r="T1107" s="40" t="inlineStr"/>
      <c r="U1107" s="40" t="inlineStr"/>
    </row>
    <row r="1108">
      <c r="A1108" s="38" t="inlineStr">
        <is>
          <t>CASP_PR_1105_v1</t>
        </is>
      </c>
      <c r="B1108" s="39" t="inlineStr">
        <is>
          <t>Indicate the number of products/services offered to Clients</t>
        </is>
      </c>
      <c r="C1108" s="39" t="inlineStr">
        <is>
          <t>Indicate the number of products/services offered to Clients</t>
        </is>
      </c>
      <c r="D1108" s="39" t="inlineStr">
        <is>
          <t>Products</t>
        </is>
      </c>
      <c r="E1108" s="39" t="inlineStr">
        <is>
          <t>Prudential</t>
        </is>
      </c>
      <c r="F1108" s="39" t="b">
        <v>1</v>
      </c>
      <c r="G1108" s="39" t="inlineStr"/>
      <c r="H1108" s="39" t="inlineStr">
        <is>
          <t>Always applicable</t>
        </is>
      </c>
      <c r="I1108" s="39" t="inlineStr">
        <is>
          <t>Required</t>
        </is>
      </c>
      <c r="J1108" s="39" t="inlineStr">
        <is>
          <t>integer</t>
        </is>
      </c>
      <c r="K1108" s="39" t="inlineStr"/>
      <c r="L1108" s="39" t="inlineStr"/>
      <c r="M1108" s="39" t="inlineStr"/>
      <c r="N1108" s="39" t="inlineStr">
        <is>
          <t>7</t>
        </is>
      </c>
      <c r="O1108" s="39" t="inlineStr">
        <is>
          <t>0</t>
        </is>
      </c>
      <c r="P1108" s="39" t="inlineStr"/>
      <c r="Q1108" s="39" t="inlineStr"/>
      <c r="R1108" s="39" t="inlineStr"/>
      <c r="S1108" s="39" t="inlineStr"/>
      <c r="T1108" s="39" t="inlineStr"/>
      <c r="U1108" s="39" t="inlineStr"/>
    </row>
    <row r="1109">
      <c r="A1109" s="26" t="inlineStr">
        <is>
          <t>CASP_PR_1106_v1</t>
        </is>
      </c>
      <c r="B1109" s="40" t="inlineStr">
        <is>
          <t>Name of Product/Service as it is known (or appears) to the client</t>
        </is>
      </c>
      <c r="C1109" s="40" t="inlineStr">
        <is>
          <t>Enter the Name of Product/Service as it is known (or appears) to the client</t>
        </is>
      </c>
      <c r="D1109" s="40" t="inlineStr">
        <is>
          <t>Products</t>
        </is>
      </c>
      <c r="E1109" s="40" t="inlineStr">
        <is>
          <t>Prudential</t>
        </is>
      </c>
      <c r="F1109" s="40" t="b">
        <v>0</v>
      </c>
      <c r="G1109" s="40" t="inlineStr">
        <is>
          <t>CASP_PR_1105 &gt; 0</t>
        </is>
      </c>
      <c r="H1109" s="40" t="inlineStr">
        <is>
          <t>“Indicate the number of products/services offered to Clients” (CASP_PR_1105) is greater than “0”</t>
        </is>
      </c>
      <c r="I1109" s="40" t="inlineStr">
        <is>
          <t>Conditional</t>
        </is>
      </c>
      <c r="J1109" s="40" t="inlineStr">
        <is>
          <t>array</t>
        </is>
      </c>
      <c r="K1109" s="40" t="inlineStr">
        <is>
          <t>string</t>
        </is>
      </c>
      <c r="L1109" s="40" t="inlineStr"/>
      <c r="M1109" s="40" t="inlineStr"/>
      <c r="N1109" s="40" t="inlineStr">
        <is>
          <t>Name</t>
        </is>
      </c>
      <c r="O1109" s="40" t="inlineStr"/>
      <c r="P1109" s="40" t="inlineStr"/>
      <c r="Q1109" s="40" t="inlineStr">
        <is>
          <t>1</t>
        </is>
      </c>
      <c r="R1109" s="40" t="inlineStr">
        <is>
          <t>20</t>
        </is>
      </c>
      <c r="S1109" s="40" t="inlineStr"/>
      <c r="T1109" s="40" t="inlineStr"/>
      <c r="U1109" s="40" t="inlineStr"/>
    </row>
    <row r="1110">
      <c r="A1110" s="38" t="inlineStr">
        <is>
          <t>CASP_PR_1107_v1</t>
        </is>
      </c>
      <c r="B1110" s="39" t="inlineStr">
        <is>
          <t>Provide a brief description of the Product/Service</t>
        </is>
      </c>
      <c r="C1110" s="39" t="inlineStr">
        <is>
          <t>Provide a brief description of the Product/Service</t>
        </is>
      </c>
      <c r="D1110" s="39" t="inlineStr">
        <is>
          <t>Products</t>
        </is>
      </c>
      <c r="E1110" s="39" t="inlineStr">
        <is>
          <t>Prudential</t>
        </is>
      </c>
      <c r="F1110" s="39" t="b">
        <v>0</v>
      </c>
      <c r="G1110" s="39" t="inlineStr">
        <is>
          <t>CASP_PR_1106 IS NOT NULL</t>
        </is>
      </c>
      <c r="H1110" s="39" t="inlineStr">
        <is>
          <t>“Name of Product/Service as it is known (or appears) to the client” (CASP_PR_1106) has been answered</t>
        </is>
      </c>
      <c r="I1110" s="39" t="inlineStr">
        <is>
          <t>Conditional</t>
        </is>
      </c>
      <c r="J1110" s="39" t="inlineStr">
        <is>
          <t>array</t>
        </is>
      </c>
      <c r="K1110" s="39" t="inlineStr">
        <is>
          <t>string</t>
        </is>
      </c>
      <c r="L1110" s="39" t="inlineStr"/>
      <c r="M1110" s="39" t="inlineStr"/>
      <c r="N1110" s="39" t="inlineStr">
        <is>
          <t>Example</t>
        </is>
      </c>
      <c r="O1110" s="39" t="inlineStr"/>
      <c r="P1110" s="39" t="inlineStr"/>
      <c r="Q1110" s="39" t="inlineStr">
        <is>
          <t>1</t>
        </is>
      </c>
      <c r="R1110" s="39" t="inlineStr">
        <is>
          <t>20</t>
        </is>
      </c>
      <c r="S1110" s="39" t="inlineStr"/>
      <c r="T1110" s="39" t="inlineStr"/>
      <c r="U1110" s="39" t="inlineStr"/>
    </row>
    <row r="1111">
      <c r="A1111" s="26" t="inlineStr">
        <is>
          <t>CASP_PR_1108_v1</t>
        </is>
      </c>
      <c r="B1111" s="40" t="inlineStr">
        <is>
          <t>Activities related to the product/service (if applicable)</t>
        </is>
      </c>
      <c r="C1111" s="40" t="inlineStr">
        <is>
          <t>Activities related to the product/service</t>
        </is>
      </c>
      <c r="D1111" s="40" t="inlineStr">
        <is>
          <t>Products</t>
        </is>
      </c>
      <c r="E1111" s="40" t="inlineStr">
        <is>
          <t>Prudential</t>
        </is>
      </c>
      <c r="F1111" s="40" t="b">
        <v>0</v>
      </c>
      <c r="G1111" s="40" t="inlineStr">
        <is>
          <t>CASP_PR_1105 &gt; 0</t>
        </is>
      </c>
      <c r="H1111" s="40" t="inlineStr">
        <is>
          <t>“Indicate the number of products/services offered to Clients” (CASP_PR_1105) is greater than “0”</t>
        </is>
      </c>
      <c r="I1111" s="40" t="inlineStr">
        <is>
          <t>Conditional</t>
        </is>
      </c>
      <c r="J1111" s="40" t="inlineStr">
        <is>
          <t>array</t>
        </is>
      </c>
      <c r="K1111" s="40" t="inlineStr">
        <is>
          <t>string</t>
        </is>
      </c>
      <c r="L1111" s="40" t="inlineStr">
        <is>
          <t>enum-list</t>
        </is>
      </c>
      <c r="M1111" s="40" t="inlineStr">
        <is>
          <t>Operation of a trading Platform | Exchange of CA for Funds | Exchange of CA for Other CAs | Execution of Orders | Placing | Reception and Transmission of Orders | Investment Advice | Portfolio Management | Transfer Services | DeFi/Web3 | Payment Services | Lending Services | Other | N/A</t>
        </is>
      </c>
      <c r="N1111" s="40" t="inlineStr">
        <is>
          <t>Operation of a Trading Platform</t>
        </is>
      </c>
      <c r="O1111" s="40" t="inlineStr"/>
      <c r="P1111" s="40" t="inlineStr"/>
      <c r="Q1111" s="40" t="inlineStr">
        <is>
          <t>1</t>
        </is>
      </c>
      <c r="R1111" s="40" t="inlineStr">
        <is>
          <t>20</t>
        </is>
      </c>
      <c r="S1111" s="40" t="inlineStr"/>
      <c r="T1111" s="40" t="inlineStr"/>
      <c r="U1111" s="40" t="b">
        <v>0</v>
      </c>
    </row>
    <row r="1112">
      <c r="A1112" s="38" t="inlineStr">
        <is>
          <t>CASP_PR_1109_v1</t>
        </is>
      </c>
      <c r="B1112" s="39" t="inlineStr">
        <is>
          <t>Activities related to the product/service (if applicable)</t>
        </is>
      </c>
      <c r="C1112" s="39" t="inlineStr">
        <is>
          <t>Activities related to the product/service</t>
        </is>
      </c>
      <c r="D1112" s="39" t="inlineStr">
        <is>
          <t>Products</t>
        </is>
      </c>
      <c r="E1112" s="39" t="inlineStr">
        <is>
          <t>Prudential</t>
        </is>
      </c>
      <c r="F1112" s="39" t="b">
        <v>0</v>
      </c>
      <c r="G1112" s="39" t="inlineStr"/>
      <c r="H1112" s="39" t="inlineStr">
        <is>
          <t>Always applicable</t>
        </is>
      </c>
      <c r="I1112" s="39" t="inlineStr">
        <is>
          <t>Optional</t>
        </is>
      </c>
      <c r="J1112" s="39" t="inlineStr">
        <is>
          <t>array</t>
        </is>
      </c>
      <c r="K1112" s="39" t="inlineStr">
        <is>
          <t>string</t>
        </is>
      </c>
      <c r="L1112" s="39" t="inlineStr">
        <is>
          <t>enum-list</t>
        </is>
      </c>
      <c r="M1112" s="39" t="inlineStr">
        <is>
          <t>Operation of a trading Platform | Exchange of CA for Funds | Exchange of CA for Other CAs | Execution of Orders | Placing | Reception and Transmission of Orders | Investment Advice | Portfolio Management | Transfer Services | DeFi/Web3 | Payment Services | Lending Services | Other | N/A</t>
        </is>
      </c>
      <c r="N1112" s="39" t="inlineStr">
        <is>
          <t>Operation of a Trading Platform</t>
        </is>
      </c>
      <c r="O1112" s="39" t="inlineStr"/>
      <c r="P1112" s="39" t="inlineStr"/>
      <c r="Q1112" s="39" t="inlineStr">
        <is>
          <t>1</t>
        </is>
      </c>
      <c r="R1112" s="39" t="inlineStr">
        <is>
          <t>20</t>
        </is>
      </c>
      <c r="S1112" s="39" t="inlineStr"/>
      <c r="T1112" s="39" t="inlineStr"/>
      <c r="U1112" s="39" t="b">
        <v>0</v>
      </c>
    </row>
    <row r="1113">
      <c r="A1113" s="26" t="inlineStr">
        <is>
          <t>CASP_PR_1110_v1</t>
        </is>
      </c>
      <c r="B1113" s="40" t="inlineStr">
        <is>
          <t>Activities related to the product/service (if applicable)</t>
        </is>
      </c>
      <c r="C1113" s="40" t="inlineStr">
        <is>
          <t>Activities related to the product/service</t>
        </is>
      </c>
      <c r="D1113" s="40" t="inlineStr">
        <is>
          <t>Products</t>
        </is>
      </c>
      <c r="E1113" s="40" t="inlineStr">
        <is>
          <t>Prudential</t>
        </is>
      </c>
      <c r="F1113" s="40" t="b">
        <v>0</v>
      </c>
      <c r="G1113" s="40" t="inlineStr"/>
      <c r="H1113" s="40" t="inlineStr">
        <is>
          <t>Always applicable</t>
        </is>
      </c>
      <c r="I1113" s="40" t="inlineStr">
        <is>
          <t>Optional</t>
        </is>
      </c>
      <c r="J1113" s="40" t="inlineStr">
        <is>
          <t>array</t>
        </is>
      </c>
      <c r="K1113" s="40" t="inlineStr">
        <is>
          <t>string</t>
        </is>
      </c>
      <c r="L1113" s="40" t="inlineStr">
        <is>
          <t>enum-list</t>
        </is>
      </c>
      <c r="M1113" s="40" t="inlineStr">
        <is>
          <t>Operation of a trading Platform | Exchange of CA for Funds | Exchange of CA for Other CAs | Execution of Orders | Placing | Reception and Transmission of Orders | Investment Advice | Portfolio Management | Transfer Services | DeFi/Web3 | Payment Services | Lending Services | Other | N/A</t>
        </is>
      </c>
      <c r="N1113" s="40" t="inlineStr">
        <is>
          <t>Operation of a Trading Platform</t>
        </is>
      </c>
      <c r="O1113" s="40" t="inlineStr"/>
      <c r="P1113" s="40" t="inlineStr"/>
      <c r="Q1113" s="40" t="inlineStr">
        <is>
          <t>1</t>
        </is>
      </c>
      <c r="R1113" s="40" t="inlineStr">
        <is>
          <t>20</t>
        </is>
      </c>
      <c r="S1113" s="40" t="inlineStr"/>
      <c r="T1113" s="40" t="inlineStr"/>
      <c r="U1113" s="40" t="b">
        <v>0</v>
      </c>
    </row>
    <row r="1114">
      <c r="A1114" s="38" t="inlineStr">
        <is>
          <t>CASP_PR_1111_v1</t>
        </is>
      </c>
      <c r="B1114" s="39" t="inlineStr">
        <is>
          <t>Activities related to the product/service (if applicable)</t>
        </is>
      </c>
      <c r="C1114" s="39" t="inlineStr">
        <is>
          <t>Activities related to the product/service</t>
        </is>
      </c>
      <c r="D1114" s="39" t="inlineStr">
        <is>
          <t>Products</t>
        </is>
      </c>
      <c r="E1114" s="39" t="inlineStr">
        <is>
          <t>Prudential</t>
        </is>
      </c>
      <c r="F1114" s="39" t="b">
        <v>0</v>
      </c>
      <c r="G1114" s="39" t="inlineStr"/>
      <c r="H1114" s="39" t="inlineStr">
        <is>
          <t>Always applicable</t>
        </is>
      </c>
      <c r="I1114" s="39" t="inlineStr">
        <is>
          <t>Optional</t>
        </is>
      </c>
      <c r="J1114" s="39" t="inlineStr">
        <is>
          <t>array</t>
        </is>
      </c>
      <c r="K1114" s="39" t="inlineStr">
        <is>
          <t>string</t>
        </is>
      </c>
      <c r="L1114" s="39" t="inlineStr">
        <is>
          <t>enum-list</t>
        </is>
      </c>
      <c r="M1114" s="39" t="inlineStr">
        <is>
          <t>Operation of a trading Platform | Exchange of CA for Funds | Exchange of CA for Other CAs | Execution of Orders | Placing | Reception and Transmission of Orders | Investment Advice | Portfolio Management | Transfer Services | DeFi/Web3 | Payment Services | Lending Services | Other | N/A</t>
        </is>
      </c>
      <c r="N1114" s="39" t="inlineStr">
        <is>
          <t>Operation of a Trading Platform</t>
        </is>
      </c>
      <c r="O1114" s="39" t="inlineStr"/>
      <c r="P1114" s="39" t="inlineStr"/>
      <c r="Q1114" s="39" t="inlineStr">
        <is>
          <t>1</t>
        </is>
      </c>
      <c r="R1114" s="39" t="inlineStr">
        <is>
          <t>20</t>
        </is>
      </c>
      <c r="S1114" s="39" t="inlineStr"/>
      <c r="T1114" s="39" t="inlineStr"/>
      <c r="U1114" s="39" t="b">
        <v>0</v>
      </c>
    </row>
    <row r="1115">
      <c r="A1115" s="26" t="inlineStr">
        <is>
          <t>CASP_PR_1112_v1</t>
        </is>
      </c>
      <c r="B1115" s="40" t="inlineStr">
        <is>
          <t>Activities related to the product/service (if applicable)</t>
        </is>
      </c>
      <c r="C1115" s="40" t="inlineStr">
        <is>
          <t>Activities related to the product/service</t>
        </is>
      </c>
      <c r="D1115" s="40" t="inlineStr">
        <is>
          <t>Products</t>
        </is>
      </c>
      <c r="E1115" s="40" t="inlineStr">
        <is>
          <t>Prudential</t>
        </is>
      </c>
      <c r="F1115" s="40" t="b">
        <v>0</v>
      </c>
      <c r="G1115" s="40" t="inlineStr"/>
      <c r="H1115" s="40" t="inlineStr">
        <is>
          <t>Always applicable</t>
        </is>
      </c>
      <c r="I1115" s="40" t="inlineStr">
        <is>
          <t>Optional</t>
        </is>
      </c>
      <c r="J1115" s="40" t="inlineStr">
        <is>
          <t>array</t>
        </is>
      </c>
      <c r="K1115" s="40" t="inlineStr">
        <is>
          <t>string</t>
        </is>
      </c>
      <c r="L1115" s="40" t="inlineStr">
        <is>
          <t>enum-list</t>
        </is>
      </c>
      <c r="M1115" s="40" t="inlineStr">
        <is>
          <t>Operation of a trading Platform | Exchange of CA for Funds | Exchange of CA for Other CAs | Execution of Orders | Placing | Reception and Transmission of Orders | Investment Advice | Portfolio Management | Transfer Services | DeFi/Web3 | Payment Services | Lending Services | Other | N/A</t>
        </is>
      </c>
      <c r="N1115" s="40" t="inlineStr">
        <is>
          <t>Operation of a Trading Platform</t>
        </is>
      </c>
      <c r="O1115" s="40" t="inlineStr"/>
      <c r="P1115" s="40" t="inlineStr"/>
      <c r="Q1115" s="40" t="inlineStr">
        <is>
          <t>1</t>
        </is>
      </c>
      <c r="R1115" s="40" t="inlineStr">
        <is>
          <t>20</t>
        </is>
      </c>
      <c r="S1115" s="40" t="inlineStr"/>
      <c r="T1115" s="40" t="inlineStr"/>
      <c r="U1115" s="40" t="b">
        <v>0</v>
      </c>
    </row>
    <row r="1116">
      <c r="A1116" s="38" t="inlineStr">
        <is>
          <t>CASP_PR_1113_v1</t>
        </is>
      </c>
      <c r="B1116" s="39" t="inlineStr">
        <is>
          <t>If "other" activity related to the product/service</t>
        </is>
      </c>
      <c r="C1116" s="39" t="inlineStr">
        <is>
          <t>If "other" activity related to the product/service. This is required if 'Other' was selected.</t>
        </is>
      </c>
      <c r="D1116" s="39" t="inlineStr">
        <is>
          <t>Products</t>
        </is>
      </c>
      <c r="E1116" s="39" t="inlineStr">
        <is>
          <t>Prudential</t>
        </is>
      </c>
      <c r="F1116" s="39" t="b">
        <v>0</v>
      </c>
      <c r="G1116" s="39" t="inlineStr">
        <is>
          <t>OR(CASP_PR_1108 = "Other", CASP_PR_1109 = "Other", CASP_PR_1110 = "Other", CASP_PR_1111 = "Other", CASP_PR_1112 = "Other")</t>
        </is>
      </c>
      <c r="H1116" s="39" t="inlineStr">
        <is>
          <t>At least one of these conditions must be met: “Activities related to the product/service (if applicable)” (CASP_PR_1108) is “Other”; or “Activities related to the product/service (if applicable)” (CASP_PR_1109) is “Other”; or “Activities related to the product/service (if applicable)” (CASP_PR_1110) is “Other”; or “Activities related to the product/service (if applicable)” (CASP_PR_1111) is “Other”; or “Activities related to the product/service (if applicable)” (CASP_PR_1112) is “Other”</t>
        </is>
      </c>
      <c r="I1116" s="39" t="inlineStr">
        <is>
          <t>Conditional</t>
        </is>
      </c>
      <c r="J1116" s="39" t="inlineStr">
        <is>
          <t>array</t>
        </is>
      </c>
      <c r="K1116" s="39" t="inlineStr">
        <is>
          <t>string</t>
        </is>
      </c>
      <c r="L1116" s="39" t="inlineStr"/>
      <c r="M1116" s="39" t="inlineStr"/>
      <c r="N1116" s="39" t="inlineStr">
        <is>
          <t>Example</t>
        </is>
      </c>
      <c r="O1116" s="39" t="inlineStr"/>
      <c r="P1116" s="39" t="inlineStr"/>
      <c r="Q1116" s="39" t="inlineStr">
        <is>
          <t>1</t>
        </is>
      </c>
      <c r="R1116" s="39" t="inlineStr">
        <is>
          <t>20</t>
        </is>
      </c>
      <c r="S1116" s="39" t="inlineStr"/>
      <c r="T1116" s="39" t="inlineStr"/>
      <c r="U1116" s="39" t="inlineStr"/>
    </row>
    <row r="1117">
      <c r="A1117" s="26" t="inlineStr">
        <is>
          <t>CASP_PR_1114_v1</t>
        </is>
      </c>
      <c r="B1117" s="40" t="inlineStr">
        <is>
          <t>Type of Client to whom the product/service is offered</t>
        </is>
      </c>
      <c r="C1117" s="40" t="inlineStr">
        <is>
          <t>Enter the Type of Client to whom the product/service is offered</t>
        </is>
      </c>
      <c r="D1117" s="40" t="inlineStr">
        <is>
          <t>Products</t>
        </is>
      </c>
      <c r="E1117" s="40" t="inlineStr">
        <is>
          <t>Prudential</t>
        </is>
      </c>
      <c r="F1117" s="40" t="b">
        <v>0</v>
      </c>
      <c r="G1117" s="40" t="inlineStr">
        <is>
          <t>CASP_PR_1106 IS NOT NULL</t>
        </is>
      </c>
      <c r="H1117" s="40" t="inlineStr">
        <is>
          <t>“Name of Product/Service as it is known (or appears) to the client” (CASP_PR_1106) has been answered</t>
        </is>
      </c>
      <c r="I1117" s="40" t="inlineStr">
        <is>
          <t>Conditional</t>
        </is>
      </c>
      <c r="J1117" s="40" t="inlineStr">
        <is>
          <t>array</t>
        </is>
      </c>
      <c r="K1117" s="40" t="inlineStr">
        <is>
          <t>string</t>
        </is>
      </c>
      <c r="L1117" s="40" t="inlineStr"/>
      <c r="M1117" s="40" t="inlineStr">
        <is>
          <t>Business-to-Business | Business-to-Consumer | Both</t>
        </is>
      </c>
      <c r="N1117" s="40" t="inlineStr">
        <is>
          <t>Both</t>
        </is>
      </c>
      <c r="O1117" s="40" t="inlineStr"/>
      <c r="P1117" s="40" t="inlineStr"/>
      <c r="Q1117" s="40" t="inlineStr">
        <is>
          <t>1</t>
        </is>
      </c>
      <c r="R1117" s="40" t="inlineStr">
        <is>
          <t>20</t>
        </is>
      </c>
      <c r="S1117" s="40" t="inlineStr"/>
      <c r="T1117" s="40" t="inlineStr"/>
      <c r="U1117" s="40" t="inlineStr"/>
    </row>
    <row r="1118">
      <c r="A1118" s="38" t="inlineStr">
        <is>
          <t>CASP_PR_1115_v1</t>
        </is>
      </c>
      <c r="B1118" s="39" t="inlineStr">
        <is>
          <t>Number of Clients Making use of the Product/Service - Malta</t>
        </is>
      </c>
      <c r="C1118" s="39" t="inlineStr">
        <is>
          <t>Enter the Number of Clients Making use of the Product/Service - Malta</t>
        </is>
      </c>
      <c r="D1118" s="39" t="inlineStr">
        <is>
          <t>Products</t>
        </is>
      </c>
      <c r="E1118" s="39" t="inlineStr">
        <is>
          <t>Prudential</t>
        </is>
      </c>
      <c r="F1118" s="39" t="b">
        <v>0</v>
      </c>
      <c r="G1118" s="39" t="inlineStr">
        <is>
          <t>CASP_PR_1106 IS NOT NULL</t>
        </is>
      </c>
      <c r="H1118" s="39" t="inlineStr">
        <is>
          <t>“Name of Product/Service as it is known (or appears) to the client” (CASP_PR_1106) has been answered</t>
        </is>
      </c>
      <c r="I1118" s="39" t="inlineStr">
        <is>
          <t>Conditional</t>
        </is>
      </c>
      <c r="J1118" s="39" t="inlineStr">
        <is>
          <t>array</t>
        </is>
      </c>
      <c r="K1118" s="39" t="inlineStr">
        <is>
          <t>integer</t>
        </is>
      </c>
      <c r="L1118" s="39" t="inlineStr"/>
      <c r="M1118" s="39" t="inlineStr"/>
      <c r="N1118" s="39" t="inlineStr">
        <is>
          <t>9094</t>
        </is>
      </c>
      <c r="O1118" s="39" t="inlineStr">
        <is>
          <t>0</t>
        </is>
      </c>
      <c r="P1118" s="39" t="inlineStr"/>
      <c r="Q1118" s="39" t="inlineStr">
        <is>
          <t>1</t>
        </is>
      </c>
      <c r="R1118" s="39" t="inlineStr">
        <is>
          <t>20</t>
        </is>
      </c>
      <c r="S1118" s="39" t="inlineStr"/>
      <c r="T1118" s="39" t="inlineStr"/>
      <c r="U1118" s="39" t="inlineStr"/>
    </row>
    <row r="1119">
      <c r="A1119" s="26" t="inlineStr">
        <is>
          <t>CASP_PR_1116_v1</t>
        </is>
      </c>
      <c r="B1119" s="40" t="inlineStr">
        <is>
          <t>Number of Clients Making use of the Product/Service - EU/EEA</t>
        </is>
      </c>
      <c r="C1119" s="40" t="inlineStr">
        <is>
          <t>Enter the Number of Clients Making use of the Product/Service - EU/EEA</t>
        </is>
      </c>
      <c r="D1119" s="40" t="inlineStr">
        <is>
          <t>Products</t>
        </is>
      </c>
      <c r="E1119" s="40" t="inlineStr">
        <is>
          <t>Prudential</t>
        </is>
      </c>
      <c r="F1119" s="40" t="b">
        <v>0</v>
      </c>
      <c r="G1119" s="40" t="inlineStr">
        <is>
          <t>CASP_PR_1106 IS NOT NULL</t>
        </is>
      </c>
      <c r="H1119" s="40" t="inlineStr">
        <is>
          <t>“Name of Product/Service as it is known (or appears) to the client” (CASP_PR_1106) has been answered</t>
        </is>
      </c>
      <c r="I1119" s="40" t="inlineStr">
        <is>
          <t>Conditional</t>
        </is>
      </c>
      <c r="J1119" s="40" t="inlineStr">
        <is>
          <t>array</t>
        </is>
      </c>
      <c r="K1119" s="40" t="inlineStr">
        <is>
          <t>integer</t>
        </is>
      </c>
      <c r="L1119" s="40" t="inlineStr"/>
      <c r="M1119" s="40" t="inlineStr"/>
      <c r="N1119" s="40" t="inlineStr">
        <is>
          <t>6371</t>
        </is>
      </c>
      <c r="O1119" s="40" t="inlineStr">
        <is>
          <t>0</t>
        </is>
      </c>
      <c r="P1119" s="40" t="inlineStr"/>
      <c r="Q1119" s="40" t="inlineStr">
        <is>
          <t>1</t>
        </is>
      </c>
      <c r="R1119" s="40" t="inlineStr">
        <is>
          <t>20</t>
        </is>
      </c>
      <c r="S1119" s="40" t="inlineStr"/>
      <c r="T1119" s="40" t="inlineStr"/>
      <c r="U1119" s="40" t="inlineStr"/>
    </row>
    <row r="1120">
      <c r="A1120" s="38" t="inlineStr">
        <is>
          <t>CASP_PR_1117_v1</t>
        </is>
      </c>
      <c r="B1120" s="39" t="inlineStr">
        <is>
          <t>Number of Clients Making use of the Product/Service - RoW</t>
        </is>
      </c>
      <c r="C1120" s="39" t="inlineStr">
        <is>
          <t>Enter the Number of Clients Making use of the Product/Service - RoW</t>
        </is>
      </c>
      <c r="D1120" s="39" t="inlineStr">
        <is>
          <t>Products</t>
        </is>
      </c>
      <c r="E1120" s="39" t="inlineStr">
        <is>
          <t>Prudential</t>
        </is>
      </c>
      <c r="F1120" s="39" t="b">
        <v>0</v>
      </c>
      <c r="G1120" s="39" t="inlineStr">
        <is>
          <t>CASP_PR_1106 IS NOT NULL</t>
        </is>
      </c>
      <c r="H1120" s="39" t="inlineStr">
        <is>
          <t>“Name of Product/Service as it is known (or appears) to the client” (CASP_PR_1106) has been answered</t>
        </is>
      </c>
      <c r="I1120" s="39" t="inlineStr">
        <is>
          <t>Conditional</t>
        </is>
      </c>
      <c r="J1120" s="39" t="inlineStr">
        <is>
          <t>array</t>
        </is>
      </c>
      <c r="K1120" s="39" t="inlineStr">
        <is>
          <t>integer</t>
        </is>
      </c>
      <c r="L1120" s="39" t="inlineStr"/>
      <c r="M1120" s="39" t="inlineStr"/>
      <c r="N1120" s="39" t="inlineStr">
        <is>
          <t>223</t>
        </is>
      </c>
      <c r="O1120" s="39" t="inlineStr">
        <is>
          <t>0</t>
        </is>
      </c>
      <c r="P1120" s="39" t="inlineStr"/>
      <c r="Q1120" s="39" t="inlineStr">
        <is>
          <t>1</t>
        </is>
      </c>
      <c r="R1120" s="39" t="inlineStr">
        <is>
          <t>20</t>
        </is>
      </c>
      <c r="S1120" s="39" t="inlineStr"/>
      <c r="T1120" s="39" t="inlineStr"/>
      <c r="U1120" s="39" t="inlineStr"/>
    </row>
    <row r="1121">
      <c r="A1121" s="26" t="inlineStr">
        <is>
          <t>CASP_PR_1118_v1</t>
        </is>
      </c>
      <c r="B1121" s="40" t="inlineStr">
        <is>
          <t>Does the Authorised Person hold and/or control client money (FIAT)?</t>
        </is>
      </c>
      <c r="C1121" s="40" t="inlineStr">
        <is>
          <t>Indicate Yes/No to answer "Does the Authorised Person hold and/or control client money (FIAT)?"</t>
        </is>
      </c>
      <c r="D1121" s="40" t="inlineStr">
        <is>
          <t>Clients' Money (FIAT)</t>
        </is>
      </c>
      <c r="E1121" s="40" t="inlineStr">
        <is>
          <t>Prudential</t>
        </is>
      </c>
      <c r="F1121" s="40" t="b">
        <v>1</v>
      </c>
      <c r="G1121" s="40" t="inlineStr"/>
      <c r="H1121" s="40" t="inlineStr">
        <is>
          <t>Always applicable</t>
        </is>
      </c>
      <c r="I1121" s="40" t="inlineStr">
        <is>
          <t>Required</t>
        </is>
      </c>
      <c r="J1121" s="40" t="inlineStr">
        <is>
          <t>string</t>
        </is>
      </c>
      <c r="K1121" s="40" t="inlineStr"/>
      <c r="L1121" s="40" t="inlineStr">
        <is>
          <t>enum-list</t>
        </is>
      </c>
      <c r="M1121" s="40" t="inlineStr">
        <is>
          <t>Yes | No</t>
        </is>
      </c>
      <c r="N1121" s="40" t="inlineStr">
        <is>
          <t>Yes</t>
        </is>
      </c>
      <c r="O1121" s="40" t="inlineStr"/>
      <c r="P1121" s="40" t="inlineStr"/>
      <c r="Q1121" s="40" t="inlineStr"/>
      <c r="R1121" s="40" t="inlineStr"/>
      <c r="S1121" s="40" t="inlineStr"/>
      <c r="T1121" s="40" t="inlineStr"/>
      <c r="U1121" s="40" t="inlineStr"/>
    </row>
    <row r="1122">
      <c r="A1122" s="38" t="inlineStr">
        <is>
          <t>CASP_PR_1119_v1</t>
        </is>
      </c>
      <c r="B1122" s="39" t="inlineStr">
        <is>
          <t>Does the Authorised Person have FIAT outstanding attributable to clients at the end of the reporting period?</t>
        </is>
      </c>
      <c r="C1122" s="39" t="inlineStr">
        <is>
          <t>Indicate Yes/No to answer "Does the Authorised Person have FIAT outstanding attributable to clients at the end of the reporting period? "</t>
        </is>
      </c>
      <c r="D1122" s="39" t="inlineStr">
        <is>
          <t>Clients' Money (FIAT)</t>
        </is>
      </c>
      <c r="E1122" s="39" t="inlineStr">
        <is>
          <t>Prudential</t>
        </is>
      </c>
      <c r="F1122" s="39" t="b">
        <v>0</v>
      </c>
      <c r="G1122" s="39" t="inlineStr">
        <is>
          <t>CASP_PR_1118 = "Yes"</t>
        </is>
      </c>
      <c r="H1122" s="39" t="inlineStr">
        <is>
          <t>“Does the Authorised Person hold and/or control client money (FIAT)?” (CASP_PR_1118) is “Yes”</t>
        </is>
      </c>
      <c r="I1122" s="39" t="inlineStr">
        <is>
          <t>Conditional</t>
        </is>
      </c>
      <c r="J1122" s="39" t="inlineStr">
        <is>
          <t>string</t>
        </is>
      </c>
      <c r="K1122" s="39" t="inlineStr"/>
      <c r="L1122" s="39" t="inlineStr">
        <is>
          <t>enum-list</t>
        </is>
      </c>
      <c r="M1122" s="39" t="inlineStr">
        <is>
          <t>Yes | No</t>
        </is>
      </c>
      <c r="N1122" s="39" t="inlineStr">
        <is>
          <t>Yes</t>
        </is>
      </c>
      <c r="O1122" s="39" t="inlineStr"/>
      <c r="P1122" s="39" t="inlineStr"/>
      <c r="Q1122" s="39" t="inlineStr"/>
      <c r="R1122" s="39" t="inlineStr"/>
      <c r="S1122" s="39" t="inlineStr"/>
      <c r="T1122" s="39" t="inlineStr"/>
      <c r="U1122" s="39" t="inlineStr"/>
    </row>
    <row r="1123">
      <c r="A1123" s="26" t="inlineStr">
        <is>
          <t>CASP_PR_1120_v1</t>
        </is>
      </c>
      <c r="B1123" s="40" t="inlineStr">
        <is>
          <t>Number of Clients holding FIAT with the LH</t>
        </is>
      </c>
      <c r="C1123" s="40" t="inlineStr">
        <is>
          <t>Enter the Number of Clients holding FIAT with the LH</t>
        </is>
      </c>
      <c r="D1123" s="40" t="inlineStr">
        <is>
          <t>Clients' Money (FIAT)</t>
        </is>
      </c>
      <c r="E1123" s="40" t="inlineStr">
        <is>
          <t>Prudential</t>
        </is>
      </c>
      <c r="F1123" s="40" t="b">
        <v>0</v>
      </c>
      <c r="G1123" s="40" t="inlineStr">
        <is>
          <t>CASP_PR_1119 = "Yes"</t>
        </is>
      </c>
      <c r="H1123" s="40" t="inlineStr">
        <is>
          <t>“Does the Authorised Person have FIAT outstanding attributable to clients at the end of the reporting period?” (CASP_PR_1119) is “Yes”</t>
        </is>
      </c>
      <c r="I1123" s="40" t="inlineStr">
        <is>
          <t>Conditional</t>
        </is>
      </c>
      <c r="J1123" s="40" t="inlineStr">
        <is>
          <t>integer</t>
        </is>
      </c>
      <c r="K1123" s="40" t="inlineStr"/>
      <c r="L1123" s="40" t="inlineStr"/>
      <c r="M1123" s="40" t="inlineStr"/>
      <c r="N1123" s="40" t="inlineStr">
        <is>
          <t>7480</t>
        </is>
      </c>
      <c r="O1123" s="40" t="inlineStr">
        <is>
          <t>0</t>
        </is>
      </c>
      <c r="P1123" s="40" t="inlineStr"/>
      <c r="Q1123" s="40" t="inlineStr"/>
      <c r="R1123" s="40" t="inlineStr"/>
      <c r="S1123" s="40" t="inlineStr"/>
      <c r="T1123" s="40" t="inlineStr"/>
      <c r="U1123" s="40" t="inlineStr"/>
    </row>
    <row r="1124">
      <c r="A1124" s="38" t="inlineStr">
        <is>
          <t>CASP_PR_1121_v1</t>
        </is>
      </c>
      <c r="B1124" s="39" t="inlineStr">
        <is>
          <t>Total amount of FIAT outstanding attributable to clients at the end of the reporting period</t>
        </is>
      </c>
      <c r="C1124" s="39" t="inlineStr">
        <is>
          <t>Enter the Total amount of FIAT outstanding attributable to clients at the end of the reporting period</t>
        </is>
      </c>
      <c r="D1124" s="39" t="inlineStr">
        <is>
          <t>Clients' Money (FIAT)</t>
        </is>
      </c>
      <c r="E1124" s="39" t="inlineStr">
        <is>
          <t>Prudential</t>
        </is>
      </c>
      <c r="F1124" s="39" t="b">
        <v>0</v>
      </c>
      <c r="G1124" s="39" t="inlineStr">
        <is>
          <t>CASP_PR_1120 &gt; 0</t>
        </is>
      </c>
      <c r="H1124" s="39" t="inlineStr">
        <is>
          <t>“Number of Clients holding FIAT with the LH” (CASP_PR_1120) is greater than “0”</t>
        </is>
      </c>
      <c r="I1124" s="39" t="inlineStr">
        <is>
          <t>Conditional</t>
        </is>
      </c>
      <c r="J1124" s="39" t="inlineStr">
        <is>
          <t>number</t>
        </is>
      </c>
      <c r="K1124" s="39" t="inlineStr"/>
      <c r="L1124" s="39" t="inlineStr">
        <is>
          <t>currency</t>
        </is>
      </c>
      <c r="M1124" s="39" t="inlineStr"/>
      <c r="N1124" s="39" t="inlineStr">
        <is>
          <t>3841.290322580645</t>
        </is>
      </c>
      <c r="O1124" s="39" t="inlineStr">
        <is>
          <t>0</t>
        </is>
      </c>
      <c r="P1124" s="39" t="inlineStr"/>
      <c r="Q1124" s="39" t="inlineStr"/>
      <c r="R1124" s="39" t="inlineStr"/>
      <c r="S1124" s="39" t="inlineStr"/>
      <c r="T1124" s="39" t="inlineStr"/>
      <c r="U1124" s="39" t="inlineStr"/>
    </row>
    <row r="1125">
      <c r="A1125" s="26" t="inlineStr">
        <is>
          <t>CASP_PR_1122_v1</t>
        </is>
      </c>
      <c r="B1125" s="40" t="inlineStr">
        <is>
          <t>Details of Credit Institution holding FIAT on behalf of the LH - Name of Credit Institution</t>
        </is>
      </c>
      <c r="C1125" s="40" t="inlineStr">
        <is>
          <t>Enter the Details of Credit Institution holding FIAT on behalf of the LH - Name of Credit Institution</t>
        </is>
      </c>
      <c r="D1125" s="40" t="inlineStr">
        <is>
          <t>Clients' Money (FIAT)</t>
        </is>
      </c>
      <c r="E1125" s="40" t="inlineStr">
        <is>
          <t>Prudential</t>
        </is>
      </c>
      <c r="F1125" s="40" t="b">
        <v>0</v>
      </c>
      <c r="G1125" s="40" t="inlineStr">
        <is>
          <t>CASP_PR_1121 &gt; 0</t>
        </is>
      </c>
      <c r="H1125" s="40" t="inlineStr">
        <is>
          <t>“Total amount of FIAT outstanding attributable to clients at the end of the reporting period” (CASP_PR_1121) is greater than “0”</t>
        </is>
      </c>
      <c r="I1125" s="40" t="inlineStr">
        <is>
          <t>Conditional</t>
        </is>
      </c>
      <c r="J1125" s="40" t="inlineStr">
        <is>
          <t>array</t>
        </is>
      </c>
      <c r="K1125" s="40" t="inlineStr">
        <is>
          <t>string</t>
        </is>
      </c>
      <c r="L1125" s="40" t="inlineStr"/>
      <c r="M1125" s="40" t="inlineStr"/>
      <c r="N1125" s="40" t="inlineStr">
        <is>
          <t>Name</t>
        </is>
      </c>
      <c r="O1125" s="40" t="inlineStr"/>
      <c r="P1125" s="40" t="inlineStr"/>
      <c r="Q1125" s="40" t="inlineStr">
        <is>
          <t>1</t>
        </is>
      </c>
      <c r="R1125" s="40" t="inlineStr">
        <is>
          <t>30</t>
        </is>
      </c>
      <c r="S1125" s="40" t="inlineStr"/>
      <c r="T1125" s="40" t="inlineStr"/>
      <c r="U1125" s="40" t="inlineStr"/>
    </row>
    <row r="1126">
      <c r="A1126" s="38" t="inlineStr">
        <is>
          <t>CASP_PR_1123_v1</t>
        </is>
      </c>
      <c r="B1126" s="39" t="inlineStr">
        <is>
          <t>Details of Credit Institution holding FIAT on behalf of the LH - Jurisdiction of Credit Institution</t>
        </is>
      </c>
      <c r="C1126" s="39" t="inlineStr">
        <is>
          <t>Enter the Details of Credit Institution holding FIAT on behalf of the LH - Jurisdiction of Credit Institution</t>
        </is>
      </c>
      <c r="D1126" s="39" t="inlineStr">
        <is>
          <t>Clients' Money (FIAT)</t>
        </is>
      </c>
      <c r="E1126" s="39" t="inlineStr">
        <is>
          <t>Prudential</t>
        </is>
      </c>
      <c r="F1126" s="39" t="b">
        <v>0</v>
      </c>
      <c r="G1126" s="39" t="inlineStr">
        <is>
          <t>CASP_PR_1122 IS NOT NULL</t>
        </is>
      </c>
      <c r="H1126" s="39" t="inlineStr">
        <is>
          <t>“Details of Credit Institution holding FIAT on behalf of the LH - Name of Credit Institution” (CASP_PR_1122) has been answered</t>
        </is>
      </c>
      <c r="I1126" s="39" t="inlineStr">
        <is>
          <t>Conditional</t>
        </is>
      </c>
      <c r="J1126" s="39" t="inlineStr">
        <is>
          <t>array</t>
        </is>
      </c>
      <c r="K1126" s="39" t="inlineStr">
        <is>
          <t>string</t>
        </is>
      </c>
      <c r="L1126" s="39" t="inlineStr">
        <is>
          <t>enum-list</t>
        </is>
      </c>
      <c r="M112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126" s="39" t="inlineStr">
        <is>
          <t>Country</t>
        </is>
      </c>
      <c r="O1126" s="39" t="inlineStr"/>
      <c r="P1126" s="39" t="inlineStr"/>
      <c r="Q1126" s="39" t="inlineStr">
        <is>
          <t>1</t>
        </is>
      </c>
      <c r="R1126" s="39" t="inlineStr">
        <is>
          <t>30</t>
        </is>
      </c>
      <c r="S1126" s="39" t="inlineStr"/>
      <c r="T1126" s="39" t="inlineStr"/>
      <c r="U1126" s="39" t="b">
        <v>0</v>
      </c>
    </row>
    <row r="1127">
      <c r="A1127" s="26" t="inlineStr">
        <is>
          <t>CASP_PR_1124_v1</t>
        </is>
      </c>
      <c r="B1127" s="40" t="inlineStr">
        <is>
          <t>Details of Credit Institution holding FIAT on behalf of the LH - Signatory Name &amp; Surname</t>
        </is>
      </c>
      <c r="C1127" s="40" t="inlineStr">
        <is>
          <t>Enter the Details of Credit Institution holding FIAT on behalf of the LH - Signatory Name &amp; Surname</t>
        </is>
      </c>
      <c r="D1127" s="40" t="inlineStr">
        <is>
          <t>Clients' Money (FIAT)</t>
        </is>
      </c>
      <c r="E1127" s="40" t="inlineStr">
        <is>
          <t>Prudential</t>
        </is>
      </c>
      <c r="F1127" s="40" t="b">
        <v>0</v>
      </c>
      <c r="G1127" s="40" t="inlineStr">
        <is>
          <t>CASP_PR_1122 IS NOT NULL</t>
        </is>
      </c>
      <c r="H1127" s="40" t="inlineStr">
        <is>
          <t>“Details of Credit Institution holding FIAT on behalf of the LH - Name of Credit Institution” (CASP_PR_1122) has been answered</t>
        </is>
      </c>
      <c r="I1127" s="40" t="inlineStr">
        <is>
          <t>Conditional</t>
        </is>
      </c>
      <c r="J1127" s="40" t="inlineStr">
        <is>
          <t>array</t>
        </is>
      </c>
      <c r="K1127" s="40" t="inlineStr">
        <is>
          <t>string</t>
        </is>
      </c>
      <c r="L1127" s="40" t="inlineStr"/>
      <c r="M1127" s="40" t="inlineStr"/>
      <c r="N1127" s="40" t="inlineStr">
        <is>
          <t>Name &amp; Surname</t>
        </is>
      </c>
      <c r="O1127" s="40" t="inlineStr"/>
      <c r="P1127" s="40" t="inlineStr"/>
      <c r="Q1127" s="40" t="inlineStr">
        <is>
          <t>1</t>
        </is>
      </c>
      <c r="R1127" s="40" t="inlineStr">
        <is>
          <t>30</t>
        </is>
      </c>
      <c r="S1127" s="40" t="inlineStr"/>
      <c r="T1127" s="40" t="inlineStr"/>
      <c r="U1127" s="40" t="inlineStr"/>
    </row>
    <row r="1128">
      <c r="A1128" s="38" t="inlineStr">
        <is>
          <t>CASP_PR_1125_v1</t>
        </is>
      </c>
      <c r="B1128" s="39" t="inlineStr">
        <is>
          <t>Details of Credit Institution holding FIAT on behalf of the LH - Date of Submission of Safeguarding Letter</t>
        </is>
      </c>
      <c r="C1128" s="39" t="inlineStr">
        <is>
          <t>Enter the Details of Credit Institution holding FIAT on behalf of the LH - Date of Submission of Safeguarding Letter</t>
        </is>
      </c>
      <c r="D1128" s="39" t="inlineStr">
        <is>
          <t>Clients' Money (FIAT)</t>
        </is>
      </c>
      <c r="E1128" s="39" t="inlineStr">
        <is>
          <t>Prudential</t>
        </is>
      </c>
      <c r="F1128" s="39" t="b">
        <v>0</v>
      </c>
      <c r="G1128" s="39" t="inlineStr">
        <is>
          <t>CASP_PR_1122 IS NOT NULL</t>
        </is>
      </c>
      <c r="H1128" s="39" t="inlineStr">
        <is>
          <t>“Details of Credit Institution holding FIAT on behalf of the LH - Name of Credit Institution” (CASP_PR_1122) has been answered</t>
        </is>
      </c>
      <c r="I1128" s="39" t="inlineStr">
        <is>
          <t>Conditional</t>
        </is>
      </c>
      <c r="J1128" s="39" t="inlineStr">
        <is>
          <t>array</t>
        </is>
      </c>
      <c r="K1128" s="39" t="inlineStr">
        <is>
          <t>string</t>
        </is>
      </c>
      <c r="L1128" s="39" t="inlineStr">
        <is>
          <t>date</t>
        </is>
      </c>
      <c r="M1128" s="39" t="inlineStr"/>
      <c r="N1128" s="39" t="inlineStr">
        <is>
          <t>2025-01-01</t>
        </is>
      </c>
      <c r="O1128" s="39" t="inlineStr"/>
      <c r="P1128" s="39" t="inlineStr"/>
      <c r="Q1128" s="39" t="inlineStr">
        <is>
          <t>1</t>
        </is>
      </c>
      <c r="R1128" s="39" t="inlineStr">
        <is>
          <t>30</t>
        </is>
      </c>
      <c r="S1128" s="39" t="inlineStr"/>
      <c r="T1128" s="39" t="inlineStr"/>
      <c r="U1128" s="39" t="inlineStr"/>
    </row>
    <row r="1129">
      <c r="A1129" s="26" t="inlineStr">
        <is>
          <t>CASP_PR_1126_v1</t>
        </is>
      </c>
      <c r="B1129" s="40" t="inlineStr">
        <is>
          <t>Details of Credit Institution holding FIAT on behalf of the LH - Amount held with Credit Institution</t>
        </is>
      </c>
      <c r="C1129" s="40" t="inlineStr">
        <is>
          <t>Enter the Details of Credit Institution holding FIAT on behalf of the LH - Amount held with Credit Institution</t>
        </is>
      </c>
      <c r="D1129" s="40" t="inlineStr">
        <is>
          <t>Clients' Money (FIAT)</t>
        </is>
      </c>
      <c r="E1129" s="40" t="inlineStr">
        <is>
          <t>Prudential</t>
        </is>
      </c>
      <c r="F1129" s="40" t="b">
        <v>0</v>
      </c>
      <c r="G1129" s="40" t="inlineStr">
        <is>
          <t>CASP_PR_1122 IS NOT NULL</t>
        </is>
      </c>
      <c r="H1129" s="40" t="inlineStr">
        <is>
          <t>“Details of Credit Institution holding FIAT on behalf of the LH - Name of Credit Institution” (CASP_PR_1122) has been answered</t>
        </is>
      </c>
      <c r="I1129" s="40" t="inlineStr">
        <is>
          <t>Conditional</t>
        </is>
      </c>
      <c r="J1129" s="40" t="inlineStr">
        <is>
          <t>array</t>
        </is>
      </c>
      <c r="K1129" s="40" t="inlineStr">
        <is>
          <t>number</t>
        </is>
      </c>
      <c r="L1129" s="40" t="inlineStr">
        <is>
          <t>currency</t>
        </is>
      </c>
      <c r="M1129" s="40" t="inlineStr"/>
      <c r="N1129" s="40" t="inlineStr">
        <is>
          <t>5797.903225806452</t>
        </is>
      </c>
      <c r="O1129" s="40" t="inlineStr">
        <is>
          <t>0</t>
        </is>
      </c>
      <c r="P1129" s="40" t="inlineStr"/>
      <c r="Q1129" s="40" t="inlineStr">
        <is>
          <t>1</t>
        </is>
      </c>
      <c r="R1129" s="40" t="inlineStr">
        <is>
          <t>30</t>
        </is>
      </c>
      <c r="S1129" s="40" t="inlineStr"/>
      <c r="T1129" s="40" t="inlineStr"/>
      <c r="U1129" s="40" t="inlineStr"/>
    </row>
    <row r="1130">
      <c r="A1130" s="38" t="inlineStr">
        <is>
          <t>CASP_PR_1127_v1</t>
        </is>
      </c>
      <c r="B1130" s="39" t="inlineStr">
        <is>
          <t>Details of Account Title and Details of Account Number</t>
        </is>
      </c>
      <c r="C1130" s="39" t="inlineStr">
        <is>
          <t>Enter the Details of Account Title &amp; Account Number</t>
        </is>
      </c>
      <c r="D1130" s="39" t="inlineStr">
        <is>
          <t>Clients' Money (FIAT)</t>
        </is>
      </c>
      <c r="E1130" s="39" t="inlineStr">
        <is>
          <t>Prudential</t>
        </is>
      </c>
      <c r="F1130" s="39" t="b">
        <v>0</v>
      </c>
      <c r="G1130" s="39" t="inlineStr">
        <is>
          <t>CASP_PR_1122 IS NOT NULL</t>
        </is>
      </c>
      <c r="H1130" s="39" t="inlineStr">
        <is>
          <t>“Details of Credit Institution holding FIAT on behalf of the LH - Name of Credit Institution” (CASP_PR_1122) has been answered</t>
        </is>
      </c>
      <c r="I1130" s="39" t="inlineStr">
        <is>
          <t>Conditional</t>
        </is>
      </c>
      <c r="J1130" s="39" t="inlineStr">
        <is>
          <t>array</t>
        </is>
      </c>
      <c r="K1130" s="39" t="inlineStr">
        <is>
          <t>string</t>
        </is>
      </c>
      <c r="L1130" s="39" t="inlineStr"/>
      <c r="M1130" s="39" t="inlineStr"/>
      <c r="N1130" s="39" t="inlineStr">
        <is>
          <t>Client funds - XXXXX1011</t>
        </is>
      </c>
      <c r="O1130" s="39" t="inlineStr"/>
      <c r="P1130" s="39" t="inlineStr"/>
      <c r="Q1130" s="39" t="inlineStr">
        <is>
          <t>1</t>
        </is>
      </c>
      <c r="R1130" s="39" t="inlineStr">
        <is>
          <t>30</t>
        </is>
      </c>
      <c r="S1130" s="39" t="inlineStr"/>
      <c r="T1130" s="39" t="inlineStr"/>
      <c r="U1130" s="39" t="inlineStr"/>
    </row>
    <row r="1131">
      <c r="A1131" s="26" t="inlineStr">
        <is>
          <t>CASP_PR_1128_v1</t>
        </is>
      </c>
      <c r="B1131" s="40" t="inlineStr">
        <is>
          <t>Elaborate on the rationale behind having a Surplus in the Safekeeping amounts</t>
        </is>
      </c>
      <c r="C1131" s="40" t="inlineStr">
        <is>
          <t>Elaborate on the rationale behind having a Surplus in the Safekeeping amounts</t>
        </is>
      </c>
      <c r="D1131" s="40" t="inlineStr">
        <is>
          <t>Clients' Money (FIAT)</t>
        </is>
      </c>
      <c r="E1131" s="40" t="inlineStr">
        <is>
          <t>Prudential</t>
        </is>
      </c>
      <c r="F1131" s="40" t="b">
        <v>0</v>
      </c>
      <c r="G1131" s="40" t="inlineStr">
        <is>
          <t>SUM(CASP_PR_1126) &gt; CASP_PR_1121</t>
        </is>
      </c>
      <c r="H1131" s="40" t="inlineStr">
        <is>
          <t>The total of “Details of Credit Institution holding FIAT on behalf of the LH - Amount held with Credit Institution” (CASP_PR_1126) is greater than CASP_PR_1121</t>
        </is>
      </c>
      <c r="I1131" s="40" t="inlineStr">
        <is>
          <t>Conditional</t>
        </is>
      </c>
      <c r="J1131" s="40" t="inlineStr">
        <is>
          <t>string</t>
        </is>
      </c>
      <c r="K1131" s="40" t="inlineStr"/>
      <c r="L1131" s="40" t="inlineStr"/>
      <c r="M1131" s="40" t="inlineStr"/>
      <c r="N1131" s="40" t="inlineStr">
        <is>
          <t>Example</t>
        </is>
      </c>
      <c r="O1131" s="40" t="inlineStr"/>
      <c r="P1131" s="40" t="inlineStr"/>
      <c r="Q1131" s="40" t="inlineStr"/>
      <c r="R1131" s="40" t="inlineStr"/>
      <c r="S1131" s="40" t="inlineStr"/>
      <c r="T1131" s="40" t="inlineStr"/>
      <c r="U1131" s="40" t="inlineStr"/>
    </row>
    <row r="1132">
      <c r="A1132" s="38" t="inlineStr">
        <is>
          <t>CASP_PR_1129_v1</t>
        </is>
      </c>
      <c r="B1132" s="39" t="inlineStr">
        <is>
          <t>Elaborate on the rationale behind having a Deficit in the Safekeeping amounts</t>
        </is>
      </c>
      <c r="C1132" s="39" t="inlineStr">
        <is>
          <t>Elaborate on the rationale behind having a Deficit in the Safekeeping amounts</t>
        </is>
      </c>
      <c r="D1132" s="39" t="inlineStr">
        <is>
          <t>Clients' Money (FIAT)</t>
        </is>
      </c>
      <c r="E1132" s="39" t="inlineStr">
        <is>
          <t>Prudential</t>
        </is>
      </c>
      <c r="F1132" s="39" t="b">
        <v>0</v>
      </c>
      <c r="G1132" s="39" t="inlineStr">
        <is>
          <t>SUM(CASP_PR_1126) &lt; CASP_PR_1121</t>
        </is>
      </c>
      <c r="H1132" s="39" t="inlineStr">
        <is>
          <t>The total of “Details of Credit Institution holding FIAT on behalf of the LH - Amount held with Credit Institution” (CASP_PR_1126) is less than CASP_PR_1121</t>
        </is>
      </c>
      <c r="I1132" s="39" t="inlineStr">
        <is>
          <t>Conditional</t>
        </is>
      </c>
      <c r="J1132" s="39" t="inlineStr">
        <is>
          <t>string</t>
        </is>
      </c>
      <c r="K1132" s="39" t="inlineStr"/>
      <c r="L1132" s="39" t="inlineStr"/>
      <c r="M1132" s="39" t="inlineStr"/>
      <c r="N1132" s="39" t="inlineStr">
        <is>
          <t>Example</t>
        </is>
      </c>
      <c r="O1132" s="39" t="inlineStr"/>
      <c r="P1132" s="39" t="inlineStr"/>
      <c r="Q1132" s="39" t="inlineStr"/>
      <c r="R1132" s="39" t="inlineStr"/>
      <c r="S1132" s="39" t="inlineStr"/>
      <c r="T1132" s="39" t="inlineStr"/>
      <c r="U1132" s="39" t="inlineStr"/>
    </row>
    <row r="1133">
      <c r="A1133" s="26" t="inlineStr">
        <is>
          <t>CASP_PR_1130_v1</t>
        </is>
      </c>
      <c r="B1133" s="40" t="inlineStr">
        <is>
          <t>Does the Authorised Person engage counterparties to hold Crypto-Assets on behalf of the Authorised Person, as per the Authorised Crypto-Asset services under Article 3 of Regulation (EU) 2023/1114</t>
        </is>
      </c>
      <c r="C1133" s="40" t="inlineStr">
        <is>
          <t>Indicate Yes/No to answer "Does the Authorised Person engage counterparties to hold Crypto-Assets on behalf of the Authorised Person, as per the Authorised Crypto-Asset services under Article 3 of Regulation (EU) 2023/1114"</t>
        </is>
      </c>
      <c r="D1133" s="40" t="inlineStr">
        <is>
          <t>Safekeeping of Crypto Assets</t>
        </is>
      </c>
      <c r="E1133" s="40" t="inlineStr">
        <is>
          <t>Prudential</t>
        </is>
      </c>
      <c r="F1133" s="40" t="b">
        <v>1</v>
      </c>
      <c r="G1133" s="40" t="inlineStr"/>
      <c r="H1133" s="40" t="inlineStr">
        <is>
          <t>Always applicable</t>
        </is>
      </c>
      <c r="I1133" s="40" t="inlineStr">
        <is>
          <t>Required</t>
        </is>
      </c>
      <c r="J1133" s="40" t="inlineStr">
        <is>
          <t>string</t>
        </is>
      </c>
      <c r="K1133" s="40" t="inlineStr"/>
      <c r="L1133" s="40" t="inlineStr">
        <is>
          <t>enum-list</t>
        </is>
      </c>
      <c r="M1133" s="40" t="inlineStr">
        <is>
          <t>Yes | No</t>
        </is>
      </c>
      <c r="N1133" s="40" t="inlineStr">
        <is>
          <t>Yes</t>
        </is>
      </c>
      <c r="O1133" s="40" t="inlineStr"/>
      <c r="P1133" s="40" t="inlineStr"/>
      <c r="Q1133" s="40" t="inlineStr"/>
      <c r="R1133" s="40" t="inlineStr"/>
      <c r="S1133" s="40" t="inlineStr"/>
      <c r="T1133" s="40" t="inlineStr"/>
      <c r="U1133" s="40" t="inlineStr"/>
    </row>
    <row r="1134">
      <c r="A1134" s="38" t="inlineStr">
        <is>
          <t>CASP_PR_1131_v1</t>
        </is>
      </c>
      <c r="B1134" s="39" t="inlineStr">
        <is>
          <t>Details of Counterparties holding crypto-assets on behalf of the Authorised Person - Name of CASP Counterparty</t>
        </is>
      </c>
      <c r="C1134" s="39" t="inlineStr">
        <is>
          <t>Enter Details of Counterparties holding crypto-assets on behalf of the Authorised Person - Name of CASP Counterparty</t>
        </is>
      </c>
      <c r="D1134" s="39" t="inlineStr">
        <is>
          <t>Safekeeping of Crypto Assets</t>
        </is>
      </c>
      <c r="E1134" s="39" t="inlineStr">
        <is>
          <t>Prudential</t>
        </is>
      </c>
      <c r="F1134" s="39" t="b">
        <v>0</v>
      </c>
      <c r="G1134" s="39" t="inlineStr">
        <is>
          <t>CASP_PR_1130 = "Yes"</t>
        </is>
      </c>
      <c r="H1134" s="39" t="inlineStr">
        <is>
          <t>“Does the Authorised Person engage counterparties to hold Crypto-Assets on behalf of the Authorised Person, as per the Authorised Crypto-Asset services under Article 3 of Regulation (EU) 2023/1114” (CASP_PR_1130) is “Yes”</t>
        </is>
      </c>
      <c r="I1134" s="39" t="inlineStr">
        <is>
          <t>Conditional</t>
        </is>
      </c>
      <c r="J1134" s="39" t="inlineStr">
        <is>
          <t>array</t>
        </is>
      </c>
      <c r="K1134" s="39" t="inlineStr">
        <is>
          <t>string</t>
        </is>
      </c>
      <c r="L1134" s="39" t="inlineStr"/>
      <c r="M1134" s="39" t="inlineStr"/>
      <c r="N1134" s="39" t="inlineStr">
        <is>
          <t>Name</t>
        </is>
      </c>
      <c r="O1134" s="39" t="inlineStr"/>
      <c r="P1134" s="39" t="inlineStr"/>
      <c r="Q1134" s="39" t="inlineStr">
        <is>
          <t>1</t>
        </is>
      </c>
      <c r="R1134" s="39" t="inlineStr">
        <is>
          <t>20</t>
        </is>
      </c>
      <c r="S1134" s="39" t="inlineStr"/>
      <c r="T1134" s="39" t="inlineStr"/>
      <c r="U1134" s="39" t="inlineStr"/>
    </row>
    <row r="1135">
      <c r="A1135" s="26" t="inlineStr">
        <is>
          <t>CASP_PR_1132_v1</t>
        </is>
      </c>
      <c r="B1135" s="40" t="inlineStr">
        <is>
          <t>Details of Counterparties holding crypto-assets on behalf of the Authorised Person - Jurisdiction of CASP Counterparty</t>
        </is>
      </c>
      <c r="C1135" s="40" t="inlineStr">
        <is>
          <t>Enter Details of Counterparties holding crypto-assets on behalf of the Authorised Person - Jurisdiction of CASP Counterparty</t>
        </is>
      </c>
      <c r="D1135" s="40" t="inlineStr">
        <is>
          <t>Safekeeping of Crypto Assets</t>
        </is>
      </c>
      <c r="E1135" s="40" t="inlineStr">
        <is>
          <t>Prudential</t>
        </is>
      </c>
      <c r="F1135" s="40" t="b">
        <v>0</v>
      </c>
      <c r="G1135" s="40" t="inlineStr">
        <is>
          <t>CASP_PR_1131 IS NOT NULL</t>
        </is>
      </c>
      <c r="H1135" s="40" t="inlineStr">
        <is>
          <t>“Details of Counterparties holding crypto-assets on behalf of the Authorised Person - Name of CASP Counterparty” (CASP_PR_1131) has been answered</t>
        </is>
      </c>
      <c r="I1135" s="40" t="inlineStr">
        <is>
          <t>Conditional</t>
        </is>
      </c>
      <c r="J1135" s="40" t="inlineStr">
        <is>
          <t>array</t>
        </is>
      </c>
      <c r="K1135" s="40" t="inlineStr">
        <is>
          <t>string</t>
        </is>
      </c>
      <c r="L1135" s="40" t="inlineStr">
        <is>
          <t>enum-list</t>
        </is>
      </c>
      <c r="M113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135" s="40" t="inlineStr">
        <is>
          <t>Country</t>
        </is>
      </c>
      <c r="O1135" s="40" t="inlineStr"/>
      <c r="P1135" s="40" t="inlineStr"/>
      <c r="Q1135" s="40" t="inlineStr">
        <is>
          <t>1</t>
        </is>
      </c>
      <c r="R1135" s="40" t="inlineStr">
        <is>
          <t>20</t>
        </is>
      </c>
      <c r="S1135" s="40" t="inlineStr"/>
      <c r="T1135" s="40" t="inlineStr"/>
      <c r="U1135" s="40" t="b">
        <v>0</v>
      </c>
    </row>
    <row r="1136">
      <c r="A1136" s="38" t="inlineStr">
        <is>
          <t>CASP_PR_1133_v1</t>
        </is>
      </c>
      <c r="B1136" s="39" t="inlineStr">
        <is>
          <t>Details of Counterparties holding crypto-assets on behalf of the Authorised Person - Nature of Relationship with CASP Counterparty</t>
        </is>
      </c>
      <c r="C1136" s="39" t="inlineStr">
        <is>
          <t>Enter Details of Counterparties holding crypto-assets on behalf of the Authorised Person - Nature of Relationship with CASP Counterparty</t>
        </is>
      </c>
      <c r="D1136" s="39" t="inlineStr">
        <is>
          <t>Safekeeping of Crypto Assets</t>
        </is>
      </c>
      <c r="E1136" s="39" t="inlineStr">
        <is>
          <t>Prudential</t>
        </is>
      </c>
      <c r="F1136" s="39" t="b">
        <v>0</v>
      </c>
      <c r="G1136" s="39" t="inlineStr">
        <is>
          <t>CASP_PR_1131 IS NOT NULL</t>
        </is>
      </c>
      <c r="H1136" s="39" t="inlineStr">
        <is>
          <t>“Details of Counterparties holding crypto-assets on behalf of the Authorised Person - Name of CASP Counterparty” (CASP_PR_1131) has been answered</t>
        </is>
      </c>
      <c r="I1136" s="39" t="inlineStr">
        <is>
          <t>Conditional</t>
        </is>
      </c>
      <c r="J1136" s="39" t="inlineStr">
        <is>
          <t>array</t>
        </is>
      </c>
      <c r="K1136" s="39" t="inlineStr">
        <is>
          <t>string</t>
        </is>
      </c>
      <c r="L1136" s="39" t="inlineStr">
        <is>
          <t>enum-list</t>
        </is>
      </c>
      <c r="M1136" s="39" t="inlineStr">
        <is>
          <t>Custodian | Sub-Custodian | Wallet Service Provider | Payment Service Provider | Broker | Other</t>
        </is>
      </c>
      <c r="N1136" s="39" t="inlineStr">
        <is>
          <t>Custodian</t>
        </is>
      </c>
      <c r="O1136" s="39" t="inlineStr"/>
      <c r="P1136" s="39" t="inlineStr"/>
      <c r="Q1136" s="39" t="inlineStr">
        <is>
          <t>1</t>
        </is>
      </c>
      <c r="R1136" s="39" t="inlineStr">
        <is>
          <t>20</t>
        </is>
      </c>
      <c r="S1136" s="39" t="inlineStr"/>
      <c r="T1136" s="39" t="inlineStr"/>
      <c r="U1136" s="39" t="b">
        <v>0</v>
      </c>
    </row>
    <row r="1137">
      <c r="A1137" s="26" t="inlineStr">
        <is>
          <t>CASP_PR_1134_v1</t>
        </is>
      </c>
      <c r="B1137" s="40" t="inlineStr">
        <is>
          <t>Details of Counterparties holding crypto-assets on behalf of the Authorised Person - Description of Relationship</t>
        </is>
      </c>
      <c r="C1137" s="40" t="inlineStr">
        <is>
          <t>Enter Details of Counterparties holding crypto-assets on behalf of the Authorised Person - Description of Relationship</t>
        </is>
      </c>
      <c r="D1137" s="40" t="inlineStr">
        <is>
          <t>Safekeeping of Crypto Assets</t>
        </is>
      </c>
      <c r="E1137" s="40" t="inlineStr">
        <is>
          <t>Prudential</t>
        </is>
      </c>
      <c r="F1137" s="40" t="b">
        <v>0</v>
      </c>
      <c r="G1137" s="40" t="inlineStr">
        <is>
          <t>CASP_PR_1133 = "Other"</t>
        </is>
      </c>
      <c r="H1137" s="40" t="inlineStr">
        <is>
          <t>“Details of Counterparties holding crypto-assets on behalf of the Authorised Person - Nature of Relationship with CASP Counterparty” (CASP_PR_1133) is “Other”</t>
        </is>
      </c>
      <c r="I1137" s="40" t="inlineStr">
        <is>
          <t>Conditional</t>
        </is>
      </c>
      <c r="J1137" s="40" t="inlineStr">
        <is>
          <t>array</t>
        </is>
      </c>
      <c r="K1137" s="40" t="inlineStr">
        <is>
          <t>string</t>
        </is>
      </c>
      <c r="L1137" s="40" t="inlineStr"/>
      <c r="M1137" s="40" t="inlineStr"/>
      <c r="N1137" s="40" t="inlineStr">
        <is>
          <t>Example</t>
        </is>
      </c>
      <c r="O1137" s="40" t="inlineStr"/>
      <c r="P1137" s="40" t="inlineStr"/>
      <c r="Q1137" s="40" t="inlineStr">
        <is>
          <t>1</t>
        </is>
      </c>
      <c r="R1137" s="40" t="inlineStr">
        <is>
          <t>20</t>
        </is>
      </c>
      <c r="S1137" s="40" t="inlineStr"/>
      <c r="T1137" s="40" t="inlineStr"/>
      <c r="U1137" s="40" t="inlineStr"/>
    </row>
    <row r="1138">
      <c r="A1138" s="38" t="inlineStr">
        <is>
          <t>CASP_PR_1135_v1</t>
        </is>
      </c>
      <c r="B1138" s="39" t="inlineStr">
        <is>
          <t>Details of Counterparties holding crypto-assets on behalf of the Authorised Person - Value held by CASP Counterparty</t>
        </is>
      </c>
      <c r="C1138" s="39" t="inlineStr">
        <is>
          <t>Enter Details of Counterparties holding crypto-assets on behalf of the Authorised Person - Value held by CASP Counterparty</t>
        </is>
      </c>
      <c r="D1138" s="39" t="inlineStr">
        <is>
          <t>Safekeeping of Crypto Assets</t>
        </is>
      </c>
      <c r="E1138" s="39" t="inlineStr">
        <is>
          <t>Prudential</t>
        </is>
      </c>
      <c r="F1138" s="39" t="b">
        <v>0</v>
      </c>
      <c r="G1138" s="39" t="inlineStr">
        <is>
          <t>CASP_PR_1131 IS NOT NULL</t>
        </is>
      </c>
      <c r="H1138" s="39" t="inlineStr">
        <is>
          <t>“Details of Counterparties holding crypto-assets on behalf of the Authorised Person - Name of CASP Counterparty” (CASP_PR_1131) has been answered</t>
        </is>
      </c>
      <c r="I1138" s="39" t="inlineStr">
        <is>
          <t>Conditional</t>
        </is>
      </c>
      <c r="J1138" s="39" t="inlineStr">
        <is>
          <t>array</t>
        </is>
      </c>
      <c r="K1138" s="39" t="inlineStr">
        <is>
          <t>number</t>
        </is>
      </c>
      <c r="L1138" s="39" t="inlineStr">
        <is>
          <t>currency</t>
        </is>
      </c>
      <c r="M1138" s="39" t="inlineStr"/>
      <c r="N1138" s="39" t="inlineStr">
        <is>
          <t>1408</t>
        </is>
      </c>
      <c r="O1138" s="39" t="inlineStr">
        <is>
          <t>0</t>
        </is>
      </c>
      <c r="P1138" s="39" t="inlineStr"/>
      <c r="Q1138" s="39" t="inlineStr">
        <is>
          <t>1</t>
        </is>
      </c>
      <c r="R1138" s="39" t="inlineStr">
        <is>
          <t>20</t>
        </is>
      </c>
      <c r="S1138" s="39" t="inlineStr"/>
      <c r="T1138" s="39" t="inlineStr"/>
      <c r="U1138" s="39" t="inlineStr"/>
    </row>
    <row r="1139">
      <c r="A1139" s="26" t="inlineStr">
        <is>
          <t>CASP_PR_1136_v1</t>
        </is>
      </c>
      <c r="B1139" s="40" t="inlineStr">
        <is>
          <t>Does the Authorised Person offer payment services as defined in Directive (EU) 2015/2366 in connection with any of the crypto-asset services it offers?</t>
        </is>
      </c>
      <c r="C1139" s="40" t="inlineStr">
        <is>
          <t>Indicate Yes/No to answer "Does the Authorised Person offer payment services as defined in Directive (EU) 2015/2366 in connection with any of the crypto-asset services it offers?"</t>
        </is>
      </c>
      <c r="D1139" s="40" t="inlineStr">
        <is>
          <t>Safekeeping of Crypto Assets</t>
        </is>
      </c>
      <c r="E1139" s="40" t="inlineStr">
        <is>
          <t>Prudential</t>
        </is>
      </c>
      <c r="F1139" s="40" t="b">
        <v>1</v>
      </c>
      <c r="G1139" s="40" t="inlineStr"/>
      <c r="H1139" s="40" t="inlineStr">
        <is>
          <t>Always applicable</t>
        </is>
      </c>
      <c r="I1139" s="40" t="inlineStr">
        <is>
          <t>Required</t>
        </is>
      </c>
      <c r="J1139" s="40" t="inlineStr">
        <is>
          <t>string</t>
        </is>
      </c>
      <c r="K1139" s="40" t="inlineStr"/>
      <c r="L1139" s="40" t="inlineStr">
        <is>
          <t>enum-list</t>
        </is>
      </c>
      <c r="M1139" s="40" t="inlineStr">
        <is>
          <t>Yes | No</t>
        </is>
      </c>
      <c r="N1139" s="40" t="inlineStr">
        <is>
          <t>Yes</t>
        </is>
      </c>
      <c r="O1139" s="40" t="inlineStr"/>
      <c r="P1139" s="40" t="inlineStr"/>
      <c r="Q1139" s="40" t="inlineStr"/>
      <c r="R1139" s="40" t="inlineStr"/>
      <c r="S1139" s="40" t="inlineStr"/>
      <c r="T1139" s="40" t="inlineStr"/>
      <c r="U1139" s="40" t="inlineStr"/>
    </row>
    <row r="1140">
      <c r="A1140" s="38" t="inlineStr">
        <is>
          <t>CASP_PR_1137_v1</t>
        </is>
      </c>
      <c r="B1140" s="39" t="inlineStr">
        <is>
          <t>Kindly provide the value of payment services provided in reporting currency</t>
        </is>
      </c>
      <c r="C1140" s="39" t="inlineStr">
        <is>
          <t>Kindly provide the value of payment services provided in reporting currency</t>
        </is>
      </c>
      <c r="D1140" s="39" t="inlineStr">
        <is>
          <t>Safekeeping of Crypto Assets</t>
        </is>
      </c>
      <c r="E1140" s="39" t="inlineStr">
        <is>
          <t>Prudential</t>
        </is>
      </c>
      <c r="F1140" s="39" t="b">
        <v>0</v>
      </c>
      <c r="G1140" s="39" t="inlineStr">
        <is>
          <t>CASP_PR_1136 = "Yes"</t>
        </is>
      </c>
      <c r="H1140" s="39" t="inlineStr">
        <is>
          <t>“Does the Authorised Person offer payment services as defined in Directive (EU) 2015/2366 in connection with any of the crypto-asset services it offers?” (CASP_PR_1136) is “Yes”</t>
        </is>
      </c>
      <c r="I1140" s="39" t="inlineStr">
        <is>
          <t>Conditional</t>
        </is>
      </c>
      <c r="J1140" s="39" t="inlineStr">
        <is>
          <t>number</t>
        </is>
      </c>
      <c r="K1140" s="39" t="inlineStr"/>
      <c r="L1140" s="39" t="inlineStr">
        <is>
          <t>currency</t>
        </is>
      </c>
      <c r="M1140" s="39" t="inlineStr"/>
      <c r="N1140" s="39" t="inlineStr">
        <is>
          <t>5086.1612903225805</t>
        </is>
      </c>
      <c r="O1140" s="39" t="inlineStr">
        <is>
          <t>0</t>
        </is>
      </c>
      <c r="P1140" s="39" t="inlineStr"/>
      <c r="Q1140" s="39" t="inlineStr"/>
      <c r="R1140" s="39" t="inlineStr"/>
      <c r="S1140" s="39" t="inlineStr"/>
      <c r="T1140" s="39" t="inlineStr"/>
      <c r="U1140" s="39" t="inlineStr"/>
    </row>
    <row r="1141">
      <c r="A1141" s="26" t="inlineStr">
        <is>
          <t>CASP_PR_1138_v1</t>
        </is>
      </c>
      <c r="B1141" s="40" t="inlineStr">
        <is>
          <t>Kindly provide the details of the payment services provided</t>
        </is>
      </c>
      <c r="C1141" s="40" t="inlineStr">
        <is>
          <t>Kindly provide the details of the payment services provided</t>
        </is>
      </c>
      <c r="D1141" s="40" t="inlineStr">
        <is>
          <t>Safekeeping of Crypto Assets</t>
        </is>
      </c>
      <c r="E1141" s="40" t="inlineStr">
        <is>
          <t>Prudential</t>
        </is>
      </c>
      <c r="F1141" s="40" t="b">
        <v>0</v>
      </c>
      <c r="G1141" s="40" t="inlineStr">
        <is>
          <t>CASP_PR_1136 = "Yes"</t>
        </is>
      </c>
      <c r="H1141" s="40" t="inlineStr">
        <is>
          <t>“Does the Authorised Person offer payment services as defined in Directive (EU) 2015/2366 in connection with any of the crypto-asset services it offers?” (CASP_PR_1136) is “Yes”</t>
        </is>
      </c>
      <c r="I1141" s="40" t="inlineStr">
        <is>
          <t>Conditional</t>
        </is>
      </c>
      <c r="J1141" s="40" t="inlineStr">
        <is>
          <t>string</t>
        </is>
      </c>
      <c r="K1141" s="40" t="inlineStr"/>
      <c r="L1141" s="40" t="inlineStr"/>
      <c r="M1141" s="40" t="inlineStr"/>
      <c r="N1141" s="40" t="inlineStr">
        <is>
          <t>Example</t>
        </is>
      </c>
      <c r="O1141" s="40" t="inlineStr"/>
      <c r="P1141" s="40" t="inlineStr"/>
      <c r="Q1141" s="40" t="inlineStr"/>
      <c r="R1141" s="40" t="inlineStr"/>
      <c r="S1141" s="40" t="inlineStr"/>
      <c r="T1141" s="40" t="inlineStr"/>
      <c r="U1141" s="40" t="inlineStr"/>
    </row>
    <row r="1142">
      <c r="A1142" s="38" t="inlineStr">
        <is>
          <t>CASP_PR_1139_v1</t>
        </is>
      </c>
      <c r="B1142" s="39" t="inlineStr">
        <is>
          <t>Does the Authorised Person provide payment services under Directive (EU) 2015/2366 through a third party (i.e. partnership or outsourcing</t>
        </is>
      </c>
      <c r="C1142" s="39" t="inlineStr">
        <is>
          <t>Indicate Yes/No to answer "Does the Authorised Person provide payment services under Directive (EU) 2015/2366 through a third party (i.e. partnership or outsourcing"</t>
        </is>
      </c>
      <c r="D1142" s="39" t="inlineStr">
        <is>
          <t>Safekeeping of Crypto Assets</t>
        </is>
      </c>
      <c r="E1142" s="39" t="inlineStr">
        <is>
          <t>Prudential</t>
        </is>
      </c>
      <c r="F1142" s="39" t="b">
        <v>1</v>
      </c>
      <c r="G1142" s="39" t="inlineStr"/>
      <c r="H1142" s="39" t="inlineStr">
        <is>
          <t>Always applicable</t>
        </is>
      </c>
      <c r="I1142" s="39" t="inlineStr">
        <is>
          <t>Required</t>
        </is>
      </c>
      <c r="J1142" s="39" t="inlineStr">
        <is>
          <t>string</t>
        </is>
      </c>
      <c r="K1142" s="39" t="inlineStr"/>
      <c r="L1142" s="39" t="inlineStr">
        <is>
          <t>enum-list</t>
        </is>
      </c>
      <c r="M1142" s="39" t="inlineStr">
        <is>
          <t>Yes | No</t>
        </is>
      </c>
      <c r="N1142" s="39" t="inlineStr">
        <is>
          <t>Yes</t>
        </is>
      </c>
      <c r="O1142" s="39" t="inlineStr"/>
      <c r="P1142" s="39" t="inlineStr"/>
      <c r="Q1142" s="39" t="inlineStr"/>
      <c r="R1142" s="39" t="inlineStr"/>
      <c r="S1142" s="39" t="inlineStr"/>
      <c r="T1142" s="39" t="inlineStr"/>
      <c r="U1142" s="39" t="inlineStr"/>
    </row>
    <row r="1143">
      <c r="A1143" s="26" t="inlineStr">
        <is>
          <t>CASP_PR_1140_v1</t>
        </is>
      </c>
      <c r="B1143" s="40" t="inlineStr">
        <is>
          <t>Details of Payment Service Providers which the Authorised Person has partnered with - Name of Partner</t>
        </is>
      </c>
      <c r="C1143" s="40" t="inlineStr">
        <is>
          <t>Enter the Details of Payment Service Providers which the Authorised Person has partnered with - Name of Partner</t>
        </is>
      </c>
      <c r="D1143" s="40" t="inlineStr">
        <is>
          <t>Safekeeping of Crypto Assets</t>
        </is>
      </c>
      <c r="E1143" s="40" t="inlineStr">
        <is>
          <t>Prudential</t>
        </is>
      </c>
      <c r="F1143" s="40" t="b">
        <v>0</v>
      </c>
      <c r="G1143" s="40" t="inlineStr">
        <is>
          <t>CASP_PR_1139 = "Yes"</t>
        </is>
      </c>
      <c r="H1143" s="40" t="inlineStr">
        <is>
          <t>“Does the Authorised Person provide payment services under Directive (EU) 2015/2366 through a third party (i.e. partnership or outsourcing” (CASP_PR_1139) is “Yes”</t>
        </is>
      </c>
      <c r="I1143" s="40" t="inlineStr">
        <is>
          <t>Conditional</t>
        </is>
      </c>
      <c r="J1143" s="40" t="inlineStr">
        <is>
          <t>array</t>
        </is>
      </c>
      <c r="K1143" s="40" t="inlineStr">
        <is>
          <t>string</t>
        </is>
      </c>
      <c r="L1143" s="40" t="inlineStr"/>
      <c r="M1143" s="40" t="inlineStr"/>
      <c r="N1143" s="40" t="inlineStr">
        <is>
          <t>Name</t>
        </is>
      </c>
      <c r="O1143" s="40" t="inlineStr"/>
      <c r="P1143" s="40" t="inlineStr"/>
      <c r="Q1143" s="40" t="inlineStr">
        <is>
          <t>1</t>
        </is>
      </c>
      <c r="R1143" s="40" t="inlineStr">
        <is>
          <t>20</t>
        </is>
      </c>
      <c r="S1143" s="40" t="inlineStr"/>
      <c r="T1143" s="40" t="inlineStr"/>
      <c r="U1143" s="40" t="inlineStr"/>
    </row>
    <row r="1144">
      <c r="A1144" s="38" t="inlineStr">
        <is>
          <t>CASP_PR_1141_v1</t>
        </is>
      </c>
      <c r="B1144" s="39" t="inlineStr">
        <is>
          <t>Details of Payment Service Providers which the Authorised Person has partnered with - Description of Activity</t>
        </is>
      </c>
      <c r="C1144" s="39" t="inlineStr">
        <is>
          <t>Enter the Details of Payment Service Providers which the Authorised Person has partnered with - Description of Activity</t>
        </is>
      </c>
      <c r="D1144" s="39" t="inlineStr">
        <is>
          <t>Safekeeping of Crypto Assets</t>
        </is>
      </c>
      <c r="E1144" s="39" t="inlineStr">
        <is>
          <t>Prudential</t>
        </is>
      </c>
      <c r="F1144" s="39" t="b">
        <v>0</v>
      </c>
      <c r="G1144" s="39" t="inlineStr">
        <is>
          <t>CASP_PR_1140 IS NOT NULL</t>
        </is>
      </c>
      <c r="H1144" s="39" t="inlineStr">
        <is>
          <t>“Details of Payment Service Providers which the Authorised Person has partnered with - Name of Partner” (CASP_PR_1140) has been answered</t>
        </is>
      </c>
      <c r="I1144" s="39" t="inlineStr">
        <is>
          <t>Conditional</t>
        </is>
      </c>
      <c r="J1144" s="39" t="inlineStr">
        <is>
          <t>array</t>
        </is>
      </c>
      <c r="K1144" s="39" t="inlineStr">
        <is>
          <t>string</t>
        </is>
      </c>
      <c r="L1144" s="39" t="inlineStr"/>
      <c r="M1144" s="39" t="inlineStr"/>
      <c r="N1144" s="39" t="inlineStr">
        <is>
          <t>Example</t>
        </is>
      </c>
      <c r="O1144" s="39" t="inlineStr"/>
      <c r="P1144" s="39" t="inlineStr"/>
      <c r="Q1144" s="39" t="inlineStr">
        <is>
          <t>1</t>
        </is>
      </c>
      <c r="R1144" s="39" t="inlineStr">
        <is>
          <t>20</t>
        </is>
      </c>
      <c r="S1144" s="39" t="inlineStr"/>
      <c r="T1144" s="39" t="inlineStr"/>
      <c r="U1144" s="39" t="inlineStr"/>
    </row>
    <row r="1145">
      <c r="A1145" s="26" t="inlineStr">
        <is>
          <t>CASP_PR_1142_v1</t>
        </is>
      </c>
      <c r="B1145" s="40" t="inlineStr">
        <is>
          <t>Details of Payment Service Providers which the Authorised Person has partnered with - Jurisdiction of Partner</t>
        </is>
      </c>
      <c r="C1145" s="40" t="inlineStr">
        <is>
          <t>Enter the Details of Payment Service Providers which the Authorised Person has partnered with - Jurisdiction of Partner</t>
        </is>
      </c>
      <c r="D1145" s="40" t="inlineStr">
        <is>
          <t>Safekeeping of Crypto Assets</t>
        </is>
      </c>
      <c r="E1145" s="40" t="inlineStr">
        <is>
          <t>Prudential</t>
        </is>
      </c>
      <c r="F1145" s="40" t="b">
        <v>0</v>
      </c>
      <c r="G1145" s="40" t="inlineStr">
        <is>
          <t>CASP_PR_1140 IS NOT NULL</t>
        </is>
      </c>
      <c r="H1145" s="40" t="inlineStr">
        <is>
          <t>“Details of Payment Service Providers which the Authorised Person has partnered with - Name of Partner” (CASP_PR_1140) has been answered</t>
        </is>
      </c>
      <c r="I1145" s="40" t="inlineStr">
        <is>
          <t>Conditional</t>
        </is>
      </c>
      <c r="J1145" s="40" t="inlineStr">
        <is>
          <t>array</t>
        </is>
      </c>
      <c r="K1145" s="40" t="inlineStr">
        <is>
          <t>string</t>
        </is>
      </c>
      <c r="L1145" s="40" t="inlineStr">
        <is>
          <t>enum-list</t>
        </is>
      </c>
      <c r="M114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145" s="40" t="inlineStr">
        <is>
          <t>Country</t>
        </is>
      </c>
      <c r="O1145" s="40" t="inlineStr"/>
      <c r="P1145" s="40" t="inlineStr"/>
      <c r="Q1145" s="40" t="inlineStr">
        <is>
          <t>1</t>
        </is>
      </c>
      <c r="R1145" s="40" t="inlineStr">
        <is>
          <t>20</t>
        </is>
      </c>
      <c r="S1145" s="40" t="inlineStr"/>
      <c r="T1145" s="40" t="inlineStr"/>
      <c r="U1145" s="40" t="b">
        <v>0</v>
      </c>
    </row>
    <row r="1146">
      <c r="A1146" s="38" t="inlineStr">
        <is>
          <t>CASP_PR_1143_v1</t>
        </is>
      </c>
      <c r="B1146" s="39" t="inlineStr">
        <is>
          <t>Details of Payment Service Providers which the Authorised Person has partnered with - Commencement Date</t>
        </is>
      </c>
      <c r="C1146" s="39" t="inlineStr">
        <is>
          <t>Enter the Details of Payment Service Providers which the Authorised Person has partnered with - Commencement Date</t>
        </is>
      </c>
      <c r="D1146" s="39" t="inlineStr">
        <is>
          <t>Safekeeping of Crypto Assets</t>
        </is>
      </c>
      <c r="E1146" s="39" t="inlineStr">
        <is>
          <t>Prudential</t>
        </is>
      </c>
      <c r="F1146" s="39" t="b">
        <v>0</v>
      </c>
      <c r="G1146" s="39" t="inlineStr">
        <is>
          <t>CASP_PR_1140 IS NOT NULL</t>
        </is>
      </c>
      <c r="H1146" s="39" t="inlineStr">
        <is>
          <t>“Details of Payment Service Providers which the Authorised Person has partnered with - Name of Partner” (CASP_PR_1140) has been answered</t>
        </is>
      </c>
      <c r="I1146" s="39" t="inlineStr">
        <is>
          <t>Conditional</t>
        </is>
      </c>
      <c r="J1146" s="39" t="inlineStr">
        <is>
          <t>array</t>
        </is>
      </c>
      <c r="K1146" s="39" t="inlineStr">
        <is>
          <t>string</t>
        </is>
      </c>
      <c r="L1146" s="39" t="inlineStr">
        <is>
          <t>date</t>
        </is>
      </c>
      <c r="M1146" s="39" t="inlineStr"/>
      <c r="N1146" s="39" t="inlineStr">
        <is>
          <t>2025-01-01</t>
        </is>
      </c>
      <c r="O1146" s="39" t="inlineStr"/>
      <c r="P1146" s="39" t="inlineStr"/>
      <c r="Q1146" s="39" t="inlineStr">
        <is>
          <t>1</t>
        </is>
      </c>
      <c r="R1146" s="39" t="inlineStr">
        <is>
          <t>20</t>
        </is>
      </c>
      <c r="S1146" s="39" t="inlineStr"/>
      <c r="T1146" s="39" t="inlineStr"/>
      <c r="U1146" s="39" t="inlineStr"/>
    </row>
    <row r="1147">
      <c r="A1147" s="26" t="inlineStr">
        <is>
          <t>CASP_PR_1144_v1</t>
        </is>
      </c>
      <c r="B1147" s="40" t="inlineStr">
        <is>
          <t>Details of Payment Service Providers which the Authorised Person has partnered with - Termination Date</t>
        </is>
      </c>
      <c r="C1147" s="40" t="inlineStr">
        <is>
          <t>Enter the Details of Payment Service Providers which the Authorised Person has partnered with - Termination Date</t>
        </is>
      </c>
      <c r="D1147" s="40" t="inlineStr">
        <is>
          <t>Safekeeping of Crypto Assets</t>
        </is>
      </c>
      <c r="E1147" s="40" t="inlineStr">
        <is>
          <t>Prudential</t>
        </is>
      </c>
      <c r="F1147" s="40" t="b">
        <v>0</v>
      </c>
      <c r="G1147" s="40" t="inlineStr">
        <is>
          <t>CASP_PR_1140 IS NOT NULL</t>
        </is>
      </c>
      <c r="H1147" s="40" t="inlineStr">
        <is>
          <t>“Details of Payment Service Providers which the Authorised Person has partnered with - Name of Partner” (CASP_PR_1140) has been answered</t>
        </is>
      </c>
      <c r="I1147" s="40" t="inlineStr">
        <is>
          <t>Conditional</t>
        </is>
      </c>
      <c r="J1147" s="40" t="inlineStr">
        <is>
          <t>array</t>
        </is>
      </c>
      <c r="K1147" s="40" t="inlineStr">
        <is>
          <t>string</t>
        </is>
      </c>
      <c r="L1147" s="40" t="inlineStr">
        <is>
          <t>date</t>
        </is>
      </c>
      <c r="M1147" s="40" t="inlineStr"/>
      <c r="N1147" s="40" t="inlineStr">
        <is>
          <t>2025-12-31</t>
        </is>
      </c>
      <c r="O1147" s="40" t="inlineStr"/>
      <c r="P1147" s="40" t="inlineStr"/>
      <c r="Q1147" s="40" t="inlineStr">
        <is>
          <t>1</t>
        </is>
      </c>
      <c r="R1147" s="40" t="inlineStr">
        <is>
          <t>20</t>
        </is>
      </c>
      <c r="S1147" s="40" t="inlineStr"/>
      <c r="T1147" s="40" t="inlineStr"/>
      <c r="U1147" s="40" t="inlineStr"/>
    </row>
    <row r="1148">
      <c r="A1148" s="38" t="inlineStr">
        <is>
          <t>CASP_PR_1145_v1</t>
        </is>
      </c>
      <c r="B1148" s="39" t="inlineStr">
        <is>
          <t>Details of Payment Service Providers which the Authorised Person has partnered with - Value Held at the end of the reporting period by Partner</t>
        </is>
      </c>
      <c r="C1148" s="39" t="inlineStr">
        <is>
          <t>Enter the Details of Payment Service Providers which the Authorised Person has partnered with - Value Held at the end of the reporting period by Partner</t>
        </is>
      </c>
      <c r="D1148" s="39" t="inlineStr">
        <is>
          <t>Safekeeping of Crypto Assets</t>
        </is>
      </c>
      <c r="E1148" s="39" t="inlineStr">
        <is>
          <t>Prudential</t>
        </is>
      </c>
      <c r="F1148" s="39" t="b">
        <v>0</v>
      </c>
      <c r="G1148" s="39" t="inlineStr">
        <is>
          <t>CASP_PR_1140 IS NOT NULL</t>
        </is>
      </c>
      <c r="H1148" s="39" t="inlineStr">
        <is>
          <t>“Details of Payment Service Providers which the Authorised Person has partnered with - Name of Partner” (CASP_PR_1140) has been answered</t>
        </is>
      </c>
      <c r="I1148" s="39" t="inlineStr">
        <is>
          <t>Conditional</t>
        </is>
      </c>
      <c r="J1148" s="39" t="inlineStr">
        <is>
          <t>array</t>
        </is>
      </c>
      <c r="K1148" s="39" t="inlineStr">
        <is>
          <t>number</t>
        </is>
      </c>
      <c r="L1148" s="39" t="inlineStr">
        <is>
          <t>currency</t>
        </is>
      </c>
      <c r="M1148" s="39" t="inlineStr"/>
      <c r="N1148" s="39" t="inlineStr">
        <is>
          <t>2314.741935483871</t>
        </is>
      </c>
      <c r="O1148" s="39" t="inlineStr">
        <is>
          <t>0</t>
        </is>
      </c>
      <c r="P1148" s="39" t="inlineStr"/>
      <c r="Q1148" s="39" t="inlineStr">
        <is>
          <t>1</t>
        </is>
      </c>
      <c r="R1148" s="39" t="inlineStr">
        <is>
          <t>20</t>
        </is>
      </c>
      <c r="S1148" s="39" t="inlineStr"/>
      <c r="T1148" s="39" t="inlineStr"/>
      <c r="U1148" s="39" t="inlineStr"/>
    </row>
    <row r="1149">
      <c r="A1149" s="26" t="inlineStr">
        <is>
          <t>CASP_PR_1146_v1</t>
        </is>
      </c>
      <c r="B1149" s="40" t="inlineStr">
        <is>
          <t>Does the Authorised Person outsource any of its services and/or functions?</t>
        </is>
      </c>
      <c r="C1149" s="40" t="inlineStr">
        <is>
          <t>Indicate Yes/No to answer "Does the Authorised Person outsource any of its services and/or functions?"</t>
        </is>
      </c>
      <c r="D1149" s="40" t="inlineStr">
        <is>
          <t>Outsourcing</t>
        </is>
      </c>
      <c r="E1149" s="40" t="inlineStr">
        <is>
          <t>Prudential</t>
        </is>
      </c>
      <c r="F1149" s="40" t="b">
        <v>1</v>
      </c>
      <c r="G1149" s="40" t="inlineStr"/>
      <c r="H1149" s="40" t="inlineStr">
        <is>
          <t>Always applicable</t>
        </is>
      </c>
      <c r="I1149" s="40" t="inlineStr">
        <is>
          <t>Required</t>
        </is>
      </c>
      <c r="J1149" s="40" t="inlineStr">
        <is>
          <t>string</t>
        </is>
      </c>
      <c r="K1149" s="40" t="inlineStr"/>
      <c r="L1149" s="40" t="inlineStr">
        <is>
          <t>enum-list</t>
        </is>
      </c>
      <c r="M1149" s="40" t="inlineStr">
        <is>
          <t>Yes | No</t>
        </is>
      </c>
      <c r="N1149" s="40" t="inlineStr">
        <is>
          <t>Yes</t>
        </is>
      </c>
      <c r="O1149" s="40" t="inlineStr"/>
      <c r="P1149" s="40" t="inlineStr"/>
      <c r="Q1149" s="40" t="inlineStr"/>
      <c r="R1149" s="40" t="inlineStr"/>
      <c r="S1149" s="40" t="inlineStr"/>
      <c r="T1149" s="40" t="inlineStr"/>
      <c r="U1149" s="40" t="inlineStr"/>
    </row>
    <row r="1150">
      <c r="A1150" s="38" t="inlineStr">
        <is>
          <t>CASP_PR_1147_v1</t>
        </is>
      </c>
      <c r="B1150" s="39" t="inlineStr">
        <is>
          <t>Number of outsourced services, functions and/or individuals</t>
        </is>
      </c>
      <c r="C1150" s="39" t="inlineStr">
        <is>
          <t>Number of outsourced services, functions and/or individuals</t>
        </is>
      </c>
      <c r="D1150" s="39" t="inlineStr">
        <is>
          <t>Outsourcing</t>
        </is>
      </c>
      <c r="E1150" s="39" t="inlineStr">
        <is>
          <t>Prudential</t>
        </is>
      </c>
      <c r="F1150" s="39" t="b">
        <v>0</v>
      </c>
      <c r="G1150" s="39" t="inlineStr">
        <is>
          <t>CASP_PR_1146 = "Yes"</t>
        </is>
      </c>
      <c r="H1150" s="39" t="inlineStr">
        <is>
          <t>“Does the Authorised Person outsource any of its services and/or functions?” (CASP_PR_1146) is “Yes”</t>
        </is>
      </c>
      <c r="I1150" s="39" t="inlineStr">
        <is>
          <t>Conditional</t>
        </is>
      </c>
      <c r="J1150" s="39" t="inlineStr">
        <is>
          <t>integer</t>
        </is>
      </c>
      <c r="K1150" s="39" t="inlineStr"/>
      <c r="L1150" s="39" t="inlineStr"/>
      <c r="M1150" s="39" t="inlineStr"/>
      <c r="N1150" s="39" t="inlineStr">
        <is>
          <t>9</t>
        </is>
      </c>
      <c r="O1150" s="39" t="inlineStr">
        <is>
          <t>0</t>
        </is>
      </c>
      <c r="P1150" s="39" t="inlineStr"/>
      <c r="Q1150" s="39" t="inlineStr"/>
      <c r="R1150" s="39" t="inlineStr"/>
      <c r="S1150" s="39" t="inlineStr"/>
      <c r="T1150" s="39" t="inlineStr"/>
      <c r="U1150" s="39" t="inlineStr"/>
    </row>
    <row r="1151">
      <c r="A1151" s="26" t="inlineStr">
        <is>
          <t>CASP_PR_1148_v1</t>
        </is>
      </c>
      <c r="B1151" s="40" t="inlineStr">
        <is>
          <t>Number of third parties to whom the Authorised Person outsourced its services/functions/individuals</t>
        </is>
      </c>
      <c r="C1151" s="40" t="inlineStr">
        <is>
          <t>Number of third parties to whom the Authorised Person outsourced its services/functions/individuals</t>
        </is>
      </c>
      <c r="D1151" s="40" t="inlineStr">
        <is>
          <t>Outsourcing</t>
        </is>
      </c>
      <c r="E1151" s="40" t="inlineStr">
        <is>
          <t>Prudential</t>
        </is>
      </c>
      <c r="F1151" s="40" t="b">
        <v>0</v>
      </c>
      <c r="G1151" s="40" t="inlineStr">
        <is>
          <t>CASP_PR_1146 = "Yes"</t>
        </is>
      </c>
      <c r="H1151" s="40" t="inlineStr">
        <is>
          <t>“Does the Authorised Person outsource any of its services and/or functions?” (CASP_PR_1146) is “Yes”</t>
        </is>
      </c>
      <c r="I1151" s="40" t="inlineStr">
        <is>
          <t>Conditional</t>
        </is>
      </c>
      <c r="J1151" s="40" t="inlineStr">
        <is>
          <t>integer</t>
        </is>
      </c>
      <c r="K1151" s="40" t="inlineStr"/>
      <c r="L1151" s="40" t="inlineStr"/>
      <c r="M1151" s="40" t="inlineStr"/>
      <c r="N1151" s="40" t="inlineStr">
        <is>
          <t>9</t>
        </is>
      </c>
      <c r="O1151" s="40" t="inlineStr">
        <is>
          <t>0</t>
        </is>
      </c>
      <c r="P1151" s="40" t="inlineStr"/>
      <c r="Q1151" s="40" t="inlineStr"/>
      <c r="R1151" s="40" t="inlineStr"/>
      <c r="S1151" s="40" t="inlineStr"/>
      <c r="T1151" s="40" t="inlineStr"/>
      <c r="U1151" s="40" t="inlineStr"/>
    </row>
    <row r="1152">
      <c r="A1152" s="38" t="inlineStr">
        <is>
          <t>CASP_PR_1149_v1</t>
        </is>
      </c>
      <c r="B1152" s="39" t="inlineStr">
        <is>
          <t>Details of Outsourcing: Outsourced Serivce/Function/Individual</t>
        </is>
      </c>
      <c r="C1152" s="39" t="inlineStr">
        <is>
          <t>Enter Details of Outsourcing - Outsourced Service/Function/Individual</t>
        </is>
      </c>
      <c r="D1152" s="39" t="inlineStr">
        <is>
          <t>Outsourcing</t>
        </is>
      </c>
      <c r="E1152" s="39" t="inlineStr">
        <is>
          <t>Prudential</t>
        </is>
      </c>
      <c r="F1152" s="39" t="b">
        <v>0</v>
      </c>
      <c r="G1152" s="39" t="inlineStr">
        <is>
          <t>CASP_PR_1147 &gt; 0</t>
        </is>
      </c>
      <c r="H1152" s="39" t="inlineStr">
        <is>
          <t>“Number of outsourced services, functions and/or individuals” (CASP_PR_1147) is greater than “0”</t>
        </is>
      </c>
      <c r="I1152" s="39" t="inlineStr">
        <is>
          <t>Conditional</t>
        </is>
      </c>
      <c r="J1152" s="39" t="inlineStr">
        <is>
          <t>array</t>
        </is>
      </c>
      <c r="K1152" s="39" t="inlineStr">
        <is>
          <t>string</t>
        </is>
      </c>
      <c r="L1152" s="39" t="inlineStr"/>
      <c r="M1152" s="39" t="inlineStr"/>
      <c r="N1152" s="39" t="inlineStr">
        <is>
          <t>Activity Name</t>
        </is>
      </c>
      <c r="O1152" s="39" t="inlineStr"/>
      <c r="P1152" s="39" t="inlineStr"/>
      <c r="Q1152" s="39" t="inlineStr">
        <is>
          <t>1</t>
        </is>
      </c>
      <c r="R1152" s="39" t="inlineStr">
        <is>
          <t>30</t>
        </is>
      </c>
      <c r="S1152" s="39" t="inlineStr"/>
      <c r="T1152" s="39" t="inlineStr"/>
      <c r="U1152" s="39" t="inlineStr"/>
    </row>
    <row r="1153">
      <c r="A1153" s="26" t="inlineStr">
        <is>
          <t>CASP_PR_1150_v1</t>
        </is>
      </c>
      <c r="B1153" s="40" t="inlineStr">
        <is>
          <t>Description of Activity being Outsourced</t>
        </is>
      </c>
      <c r="C1153" s="40" t="inlineStr">
        <is>
          <t>Enter Description of Activity being outsourced - Outsourced Service/Function/Individual</t>
        </is>
      </c>
      <c r="D1153" s="40" t="inlineStr">
        <is>
          <t>Outsourcing</t>
        </is>
      </c>
      <c r="E1153" s="40" t="inlineStr">
        <is>
          <t>Prudential</t>
        </is>
      </c>
      <c r="F1153" s="40" t="b">
        <v>0</v>
      </c>
      <c r="G1153" s="40" t="inlineStr">
        <is>
          <t>CASP_PR_1149 IS NOT NULL</t>
        </is>
      </c>
      <c r="H1153" s="40" t="inlineStr">
        <is>
          <t>“Details of Outsourcing: Outsourced Serivce/Function/Individual” (CASP_PR_1149) has been answered</t>
        </is>
      </c>
      <c r="I1153" s="40" t="inlineStr">
        <is>
          <t>Conditional</t>
        </is>
      </c>
      <c r="J1153" s="40" t="inlineStr">
        <is>
          <t>array</t>
        </is>
      </c>
      <c r="K1153" s="40" t="inlineStr">
        <is>
          <t>string</t>
        </is>
      </c>
      <c r="L1153" s="40" t="inlineStr"/>
      <c r="M1153" s="40" t="inlineStr"/>
      <c r="N1153" s="40" t="inlineStr">
        <is>
          <t>Description</t>
        </is>
      </c>
      <c r="O1153" s="40" t="inlineStr"/>
      <c r="P1153" s="40" t="inlineStr"/>
      <c r="Q1153" s="40" t="inlineStr">
        <is>
          <t>1</t>
        </is>
      </c>
      <c r="R1153" s="40" t="inlineStr">
        <is>
          <t>30</t>
        </is>
      </c>
      <c r="S1153" s="40" t="inlineStr"/>
      <c r="T1153" s="40" t="inlineStr"/>
      <c r="U1153" s="40" t="inlineStr"/>
    </row>
    <row r="1154">
      <c r="A1154" s="38" t="inlineStr">
        <is>
          <t>CASP_PR_1151_v1</t>
        </is>
      </c>
      <c r="B1154" s="39" t="inlineStr">
        <is>
          <t>Outsourced Party</t>
        </is>
      </c>
      <c r="C1154" s="39" t="inlineStr">
        <is>
          <t>Enter Outsourced Party - Outsourced Service/Function/Individual</t>
        </is>
      </c>
      <c r="D1154" s="39" t="inlineStr">
        <is>
          <t>Outsourcing</t>
        </is>
      </c>
      <c r="E1154" s="39" t="inlineStr">
        <is>
          <t>Prudential</t>
        </is>
      </c>
      <c r="F1154" s="39" t="b">
        <v>0</v>
      </c>
      <c r="G1154" s="39" t="inlineStr">
        <is>
          <t>CASP_PR_1149 IS NOT NULL</t>
        </is>
      </c>
      <c r="H1154" s="39" t="inlineStr">
        <is>
          <t>“Details of Outsourcing: Outsourced Serivce/Function/Individual” (CASP_PR_1149) has been answered</t>
        </is>
      </c>
      <c r="I1154" s="39" t="inlineStr">
        <is>
          <t>Conditional</t>
        </is>
      </c>
      <c r="J1154" s="39" t="inlineStr">
        <is>
          <t>array</t>
        </is>
      </c>
      <c r="K1154" s="39" t="inlineStr">
        <is>
          <t>string</t>
        </is>
      </c>
      <c r="L1154" s="39" t="inlineStr"/>
      <c r="M1154" s="39" t="inlineStr"/>
      <c r="N1154" s="39" t="inlineStr">
        <is>
          <t>Name</t>
        </is>
      </c>
      <c r="O1154" s="39" t="inlineStr"/>
      <c r="P1154" s="39" t="inlineStr"/>
      <c r="Q1154" s="39" t="inlineStr">
        <is>
          <t>1</t>
        </is>
      </c>
      <c r="R1154" s="39" t="inlineStr">
        <is>
          <t>30</t>
        </is>
      </c>
      <c r="S1154" s="39" t="inlineStr"/>
      <c r="T1154" s="39" t="inlineStr"/>
      <c r="U1154" s="39" t="inlineStr"/>
    </row>
    <row r="1155">
      <c r="A1155" s="26" t="inlineStr">
        <is>
          <t>CASP_PR_1152_v1</t>
        </is>
      </c>
      <c r="B1155" s="40" t="inlineStr">
        <is>
          <t>Jurisdiction of Outsourced Party</t>
        </is>
      </c>
      <c r="C1155" s="40" t="inlineStr">
        <is>
          <t>Enter Jurisdiction of Outsourced Party - Outsourced Service/Function/Individual</t>
        </is>
      </c>
      <c r="D1155" s="40" t="inlineStr">
        <is>
          <t>Outsourcing</t>
        </is>
      </c>
      <c r="E1155" s="40" t="inlineStr">
        <is>
          <t>Prudential</t>
        </is>
      </c>
      <c r="F1155" s="40" t="b">
        <v>0</v>
      </c>
      <c r="G1155" s="40" t="inlineStr">
        <is>
          <t>CASP_PR_1149 IS NOT NULL</t>
        </is>
      </c>
      <c r="H1155" s="40" t="inlineStr">
        <is>
          <t>“Details of Outsourcing: Outsourced Serivce/Function/Individual” (CASP_PR_1149) has been answered</t>
        </is>
      </c>
      <c r="I1155" s="40" t="inlineStr">
        <is>
          <t>Conditional</t>
        </is>
      </c>
      <c r="J1155" s="40" t="inlineStr">
        <is>
          <t>array</t>
        </is>
      </c>
      <c r="K1155" s="40" t="inlineStr">
        <is>
          <t>string</t>
        </is>
      </c>
      <c r="L1155" s="40" t="inlineStr">
        <is>
          <t>enum-list</t>
        </is>
      </c>
      <c r="M115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 | N/A</t>
        </is>
      </c>
      <c r="N1155" s="40" t="inlineStr">
        <is>
          <t>Country</t>
        </is>
      </c>
      <c r="O1155" s="40" t="inlineStr"/>
      <c r="P1155" s="40" t="inlineStr"/>
      <c r="Q1155" s="40" t="inlineStr">
        <is>
          <t>1</t>
        </is>
      </c>
      <c r="R1155" s="40" t="inlineStr">
        <is>
          <t>30</t>
        </is>
      </c>
      <c r="S1155" s="40" t="inlineStr"/>
      <c r="T1155" s="40" t="inlineStr"/>
      <c r="U1155" s="40" t="b">
        <v>0</v>
      </c>
    </row>
    <row r="1156">
      <c r="A1156" s="38" t="inlineStr">
        <is>
          <t>CASP_PR_1153_v1</t>
        </is>
      </c>
      <c r="B1156" s="39" t="inlineStr">
        <is>
          <t>Commencement Date</t>
        </is>
      </c>
      <c r="C1156" s="39" t="inlineStr">
        <is>
          <t>Enter Commencement Date. - Outsourced Service/Function/Individual</t>
        </is>
      </c>
      <c r="D1156" s="39" t="inlineStr">
        <is>
          <t>Outsourcing</t>
        </is>
      </c>
      <c r="E1156" s="39" t="inlineStr">
        <is>
          <t>Prudential</t>
        </is>
      </c>
      <c r="F1156" s="39" t="b">
        <v>0</v>
      </c>
      <c r="G1156" s="39" t="inlineStr">
        <is>
          <t>CASP_PR_1149 IS NOT NULL</t>
        </is>
      </c>
      <c r="H1156" s="39" t="inlineStr">
        <is>
          <t>“Details of Outsourcing: Outsourced Serivce/Function/Individual” (CASP_PR_1149) has been answered</t>
        </is>
      </c>
      <c r="I1156" s="39" t="inlineStr">
        <is>
          <t>Conditional</t>
        </is>
      </c>
      <c r="J1156" s="39" t="inlineStr">
        <is>
          <t>array</t>
        </is>
      </c>
      <c r="K1156" s="39" t="inlineStr">
        <is>
          <t>string</t>
        </is>
      </c>
      <c r="L1156" s="39" t="inlineStr">
        <is>
          <t>date</t>
        </is>
      </c>
      <c r="M1156" s="39" t="inlineStr"/>
      <c r="N1156" s="39" t="inlineStr">
        <is>
          <t>2025-01-01</t>
        </is>
      </c>
      <c r="O1156" s="39" t="inlineStr"/>
      <c r="P1156" s="39" t="inlineStr"/>
      <c r="Q1156" s="39" t="inlineStr">
        <is>
          <t>1</t>
        </is>
      </c>
      <c r="R1156" s="39" t="inlineStr">
        <is>
          <t>30</t>
        </is>
      </c>
      <c r="S1156" s="39" t="inlineStr"/>
      <c r="T1156" s="39" t="inlineStr"/>
      <c r="U1156" s="39" t="inlineStr"/>
    </row>
    <row r="1157">
      <c r="A1157" s="26" t="inlineStr">
        <is>
          <t>CASP_PR_1154_v1</t>
        </is>
      </c>
      <c r="B1157" s="40" t="inlineStr">
        <is>
          <t>Termination Date</t>
        </is>
      </c>
      <c r="C1157" s="40" t="inlineStr">
        <is>
          <t>Enter Termination Date. - Outsourced Service/Function/Individual</t>
        </is>
      </c>
      <c r="D1157" s="40" t="inlineStr">
        <is>
          <t>Outsourcing</t>
        </is>
      </c>
      <c r="E1157" s="40" t="inlineStr">
        <is>
          <t>Prudential</t>
        </is>
      </c>
      <c r="F1157" s="40" t="b">
        <v>0</v>
      </c>
      <c r="G1157" s="40" t="inlineStr">
        <is>
          <t>CASP_PR_1149 IS NOT NULL</t>
        </is>
      </c>
      <c r="H1157" s="40" t="inlineStr">
        <is>
          <t>“Details of Outsourcing: Outsourced Serivce/Function/Individual” (CASP_PR_1149) has been answered</t>
        </is>
      </c>
      <c r="I1157" s="40" t="inlineStr">
        <is>
          <t>Conditional</t>
        </is>
      </c>
      <c r="J1157" s="40" t="inlineStr">
        <is>
          <t>array</t>
        </is>
      </c>
      <c r="K1157" s="40" t="inlineStr">
        <is>
          <t>string</t>
        </is>
      </c>
      <c r="L1157" s="40" t="inlineStr">
        <is>
          <t>date</t>
        </is>
      </c>
      <c r="M1157" s="40" t="inlineStr"/>
      <c r="N1157" s="40" t="inlineStr">
        <is>
          <t>2025-12-31</t>
        </is>
      </c>
      <c r="O1157" s="40" t="inlineStr"/>
      <c r="P1157" s="40" t="inlineStr"/>
      <c r="Q1157" s="40" t="inlineStr">
        <is>
          <t>1</t>
        </is>
      </c>
      <c r="R1157" s="40" t="inlineStr">
        <is>
          <t>30</t>
        </is>
      </c>
      <c r="S1157" s="40" t="inlineStr"/>
      <c r="T1157" s="40" t="inlineStr"/>
      <c r="U1157" s="40" t="inlineStr"/>
    </row>
    <row r="1158">
      <c r="A1158" s="38" t="inlineStr">
        <is>
          <t>CASP_PR_1155_v1</t>
        </is>
      </c>
      <c r="B1158" s="39" t="inlineStr">
        <is>
          <t>Is the Service/Function/Individual Critical or Important?</t>
        </is>
      </c>
      <c r="C1158" s="39" t="inlineStr">
        <is>
          <t>Is the Service/Function/Individual Critical or Important? - Outsourced Service/Function/Individual</t>
        </is>
      </c>
      <c r="D1158" s="39" t="inlineStr">
        <is>
          <t>Outsourcing</t>
        </is>
      </c>
      <c r="E1158" s="39" t="inlineStr">
        <is>
          <t>Prudential</t>
        </is>
      </c>
      <c r="F1158" s="39" t="b">
        <v>0</v>
      </c>
      <c r="G1158" s="39" t="inlineStr">
        <is>
          <t>CASP_PR_1149 IS NOT NULL</t>
        </is>
      </c>
      <c r="H1158" s="39" t="inlineStr">
        <is>
          <t>“Details of Outsourcing: Outsourced Serivce/Function/Individual” (CASP_PR_1149) has been answered</t>
        </is>
      </c>
      <c r="I1158" s="39" t="inlineStr">
        <is>
          <t>Conditional</t>
        </is>
      </c>
      <c r="J1158" s="39" t="inlineStr">
        <is>
          <t>array</t>
        </is>
      </c>
      <c r="K1158" s="39" t="inlineStr">
        <is>
          <t>string</t>
        </is>
      </c>
      <c r="L1158" s="39" t="inlineStr">
        <is>
          <t>enum-list</t>
        </is>
      </c>
      <c r="M1158" s="39" t="inlineStr">
        <is>
          <t>Yes | No</t>
        </is>
      </c>
      <c r="N1158" s="39" t="inlineStr">
        <is>
          <t>Yes</t>
        </is>
      </c>
      <c r="O1158" s="39" t="inlineStr"/>
      <c r="P1158" s="39" t="inlineStr"/>
      <c r="Q1158" s="39" t="inlineStr">
        <is>
          <t>1</t>
        </is>
      </c>
      <c r="R1158" s="39" t="inlineStr">
        <is>
          <t>30</t>
        </is>
      </c>
      <c r="S1158" s="39" t="inlineStr"/>
      <c r="T1158" s="39" t="inlineStr"/>
      <c r="U1158" s="39" t="b">
        <v>0</v>
      </c>
    </row>
    <row r="1159">
      <c r="A1159" s="26" t="inlineStr">
        <is>
          <t>CASP_PR_1156_v1</t>
        </is>
      </c>
      <c r="B1159" s="40" t="inlineStr">
        <is>
          <t>Is Sub-Outsourcing utilised?</t>
        </is>
      </c>
      <c r="C1159" s="40" t="inlineStr">
        <is>
          <t>Is Sub-Outsourcing utilised? - Outsourced Service/Function/Individual</t>
        </is>
      </c>
      <c r="D1159" s="40" t="inlineStr">
        <is>
          <t>Outsourcing</t>
        </is>
      </c>
      <c r="E1159" s="40" t="inlineStr">
        <is>
          <t>Prudential</t>
        </is>
      </c>
      <c r="F1159" s="40" t="b">
        <v>0</v>
      </c>
      <c r="G1159" s="40" t="inlineStr">
        <is>
          <t>CASP_PR_1149 IS NOT NULL</t>
        </is>
      </c>
      <c r="H1159" s="40" t="inlineStr">
        <is>
          <t>“Details of Outsourcing: Outsourced Serivce/Function/Individual” (CASP_PR_1149) has been answered</t>
        </is>
      </c>
      <c r="I1159" s="40" t="inlineStr">
        <is>
          <t>Conditional</t>
        </is>
      </c>
      <c r="J1159" s="40" t="inlineStr">
        <is>
          <t>array</t>
        </is>
      </c>
      <c r="K1159" s="40" t="inlineStr">
        <is>
          <t>string</t>
        </is>
      </c>
      <c r="L1159" s="40" t="inlineStr">
        <is>
          <t>enum-list</t>
        </is>
      </c>
      <c r="M1159" s="40" t="inlineStr">
        <is>
          <t>Yes | No</t>
        </is>
      </c>
      <c r="N1159" s="40" t="inlineStr">
        <is>
          <t>Yes</t>
        </is>
      </c>
      <c r="O1159" s="40" t="inlineStr"/>
      <c r="P1159" s="40" t="inlineStr"/>
      <c r="Q1159" s="40" t="inlineStr">
        <is>
          <t>1</t>
        </is>
      </c>
      <c r="R1159" s="40" t="inlineStr">
        <is>
          <t>30</t>
        </is>
      </c>
      <c r="S1159" s="40" t="inlineStr"/>
      <c r="T1159" s="40" t="inlineStr"/>
      <c r="U1159" s="40" t="b">
        <v>0</v>
      </c>
    </row>
    <row r="1160">
      <c r="A1160" s="38" t="inlineStr">
        <is>
          <t>CASP_PR_1157_v1</t>
        </is>
      </c>
      <c r="B1160" s="39" t="inlineStr">
        <is>
          <t>Provide other details relating to outsourcing as required</t>
        </is>
      </c>
      <c r="C1160" s="39" t="inlineStr">
        <is>
          <t>Provide other details relating to outsourcing as required</t>
        </is>
      </c>
      <c r="D1160" s="39" t="inlineStr">
        <is>
          <t>Outsourcing</t>
        </is>
      </c>
      <c r="E1160" s="39" t="inlineStr">
        <is>
          <t>Prudential</t>
        </is>
      </c>
      <c r="F1160" s="39" t="b">
        <v>0</v>
      </c>
      <c r="G1160" s="39" t="inlineStr">
        <is>
          <t>CASP_PR_1147 &gt; 0</t>
        </is>
      </c>
      <c r="H1160" s="39" t="inlineStr">
        <is>
          <t>“Number of outsourced services, functions and/or individuals” (CASP_PR_1147) is greater than “0”</t>
        </is>
      </c>
      <c r="I1160" s="39" t="inlineStr">
        <is>
          <t>Conditional</t>
        </is>
      </c>
      <c r="J1160" s="39" t="inlineStr">
        <is>
          <t>string</t>
        </is>
      </c>
      <c r="K1160" s="39" t="inlineStr"/>
      <c r="L1160" s="39" t="inlineStr"/>
      <c r="M1160" s="39" t="inlineStr"/>
      <c r="N1160" s="39" t="inlineStr">
        <is>
          <t>Example</t>
        </is>
      </c>
      <c r="O1160" s="39" t="inlineStr"/>
      <c r="P1160" s="39" t="inlineStr"/>
      <c r="Q1160" s="39" t="inlineStr"/>
      <c r="R1160" s="39" t="inlineStr"/>
      <c r="S1160" s="39" t="inlineStr"/>
      <c r="T1160" s="39" t="inlineStr"/>
      <c r="U1160" s="39" t="inlineStr"/>
    </row>
    <row r="1161">
      <c r="A1161" s="26" t="inlineStr">
        <is>
          <t>CASP_PR_1158_v1</t>
        </is>
      </c>
      <c r="B1161" s="40" t="inlineStr">
        <is>
          <t>Provide the total number of Business-to-Business Clients at the end of the reporting period</t>
        </is>
      </c>
      <c r="C1161" s="40" t="inlineStr">
        <is>
          <t>Provide the total number of Active  Business-to-Business Clients at the end of the reporting period</t>
        </is>
      </c>
      <c r="D1161" s="40" t="inlineStr">
        <is>
          <t>Clients</t>
        </is>
      </c>
      <c r="E1161" s="40" t="inlineStr">
        <is>
          <t>Prudential</t>
        </is>
      </c>
      <c r="F1161" s="40" t="b">
        <v>1</v>
      </c>
      <c r="G1161" s="40" t="inlineStr"/>
      <c r="H1161" s="40" t="inlineStr">
        <is>
          <t>Always applicable</t>
        </is>
      </c>
      <c r="I1161" s="40" t="inlineStr">
        <is>
          <t>Required</t>
        </is>
      </c>
      <c r="J1161" s="40" t="inlineStr">
        <is>
          <t>array</t>
        </is>
      </c>
      <c r="K1161" s="40" t="inlineStr">
        <is>
          <t>integer</t>
        </is>
      </c>
      <c r="L1161" s="40" t="inlineStr"/>
      <c r="M1161" s="40" t="inlineStr"/>
      <c r="N1161" s="40" t="inlineStr">
        <is>
          <t>416</t>
        </is>
      </c>
      <c r="O1161" s="40" t="inlineStr">
        <is>
          <t>0</t>
        </is>
      </c>
      <c r="P1161" s="40" t="inlineStr"/>
      <c r="Q1161" s="40" t="inlineStr">
        <is>
          <t>1</t>
        </is>
      </c>
      <c r="R1161" s="40" t="inlineStr">
        <is>
          <t>1</t>
        </is>
      </c>
      <c r="S1161" s="40" t="inlineStr"/>
      <c r="T1161" s="40" t="inlineStr"/>
      <c r="U1161" s="40" t="inlineStr"/>
    </row>
    <row r="1162">
      <c r="A1162" s="38" t="inlineStr">
        <is>
          <t>CASP_PR_1159_v1</t>
        </is>
      </c>
      <c r="B1162" s="39" t="inlineStr">
        <is>
          <t>Provide the total number of Business-to-Business Clients at the end of the reporting period</t>
        </is>
      </c>
      <c r="C1162" s="39" t="inlineStr">
        <is>
          <t>Provide the total number of Dormant Business-to-Business Clients at the end of the reporting period</t>
        </is>
      </c>
      <c r="D1162" s="39" t="inlineStr">
        <is>
          <t>Clients</t>
        </is>
      </c>
      <c r="E1162" s="39" t="inlineStr">
        <is>
          <t>Prudential</t>
        </is>
      </c>
      <c r="F1162" s="39" t="b">
        <v>1</v>
      </c>
      <c r="G1162" s="39" t="inlineStr"/>
      <c r="H1162" s="39" t="inlineStr">
        <is>
          <t>Always applicable</t>
        </is>
      </c>
      <c r="I1162" s="39" t="inlineStr">
        <is>
          <t>Required</t>
        </is>
      </c>
      <c r="J1162" s="39" t="inlineStr">
        <is>
          <t>array</t>
        </is>
      </c>
      <c r="K1162" s="39" t="inlineStr">
        <is>
          <t>integer</t>
        </is>
      </c>
      <c r="L1162" s="39" t="inlineStr"/>
      <c r="M1162" s="39" t="inlineStr"/>
      <c r="N1162" s="39" t="inlineStr">
        <is>
          <t>9093</t>
        </is>
      </c>
      <c r="O1162" s="39" t="inlineStr">
        <is>
          <t>0</t>
        </is>
      </c>
      <c r="P1162" s="39" t="inlineStr"/>
      <c r="Q1162" s="39" t="inlineStr">
        <is>
          <t>1</t>
        </is>
      </c>
      <c r="R1162" s="39" t="inlineStr">
        <is>
          <t>1</t>
        </is>
      </c>
      <c r="S1162" s="39" t="inlineStr"/>
      <c r="T1162" s="39" t="inlineStr"/>
      <c r="U1162" s="39" t="inlineStr"/>
    </row>
    <row r="1163">
      <c r="A1163" s="26" t="inlineStr">
        <is>
          <t>CASP_PR_1160_v1</t>
        </is>
      </c>
      <c r="B1163" s="40" t="inlineStr">
        <is>
          <t>Provide the total number of Business-to-Business Clients at the end of the reporting period</t>
        </is>
      </c>
      <c r="C1163" s="40" t="inlineStr">
        <is>
          <t>Provide the total number of Inactive Business-to-Business Clients at the end of the reporting period</t>
        </is>
      </c>
      <c r="D1163" s="40" t="inlineStr">
        <is>
          <t>Clients</t>
        </is>
      </c>
      <c r="E1163" s="40" t="inlineStr">
        <is>
          <t>Prudential</t>
        </is>
      </c>
      <c r="F1163" s="40" t="b">
        <v>1</v>
      </c>
      <c r="G1163" s="40" t="inlineStr"/>
      <c r="H1163" s="40" t="inlineStr">
        <is>
          <t>Always applicable</t>
        </is>
      </c>
      <c r="I1163" s="40" t="inlineStr">
        <is>
          <t>Required</t>
        </is>
      </c>
      <c r="J1163" s="40" t="inlineStr">
        <is>
          <t>array</t>
        </is>
      </c>
      <c r="K1163" s="40" t="inlineStr">
        <is>
          <t>integer</t>
        </is>
      </c>
      <c r="L1163" s="40" t="inlineStr"/>
      <c r="M1163" s="40" t="inlineStr"/>
      <c r="N1163" s="40" t="inlineStr">
        <is>
          <t>8293</t>
        </is>
      </c>
      <c r="O1163" s="40" t="inlineStr">
        <is>
          <t>0</t>
        </is>
      </c>
      <c r="P1163" s="40" t="inlineStr"/>
      <c r="Q1163" s="40" t="inlineStr">
        <is>
          <t>1</t>
        </is>
      </c>
      <c r="R1163" s="40" t="inlineStr">
        <is>
          <t>1</t>
        </is>
      </c>
      <c r="S1163" s="40" t="inlineStr"/>
      <c r="T1163" s="40" t="inlineStr"/>
      <c r="U1163" s="40" t="inlineStr"/>
    </row>
    <row r="1164">
      <c r="A1164" s="38" t="inlineStr">
        <is>
          <t>CASP_PR_1161_v1</t>
        </is>
      </c>
      <c r="B1164" s="39" t="inlineStr">
        <is>
          <t>Provide the total number of Business-to-Consumer Clients at the end of the reporting period</t>
        </is>
      </c>
      <c r="C1164" s="39" t="inlineStr">
        <is>
          <t>Provide the total number of Active Business-to-Consumer Clients at the end of the reporting period</t>
        </is>
      </c>
      <c r="D1164" s="39" t="inlineStr">
        <is>
          <t>Clients</t>
        </is>
      </c>
      <c r="E1164" s="39" t="inlineStr">
        <is>
          <t>Prudential</t>
        </is>
      </c>
      <c r="F1164" s="39" t="b">
        <v>1</v>
      </c>
      <c r="G1164" s="39" t="inlineStr"/>
      <c r="H1164" s="39" t="inlineStr">
        <is>
          <t>Always applicable</t>
        </is>
      </c>
      <c r="I1164" s="39" t="inlineStr">
        <is>
          <t>Required</t>
        </is>
      </c>
      <c r="J1164" s="39" t="inlineStr">
        <is>
          <t>array</t>
        </is>
      </c>
      <c r="K1164" s="39" t="inlineStr">
        <is>
          <t>integer</t>
        </is>
      </c>
      <c r="L1164" s="39" t="inlineStr"/>
      <c r="M1164" s="39" t="inlineStr"/>
      <c r="N1164" s="39" t="inlineStr">
        <is>
          <t>6790</t>
        </is>
      </c>
      <c r="O1164" s="39" t="inlineStr">
        <is>
          <t>0</t>
        </is>
      </c>
      <c r="P1164" s="39" t="inlineStr"/>
      <c r="Q1164" s="39" t="inlineStr">
        <is>
          <t>1</t>
        </is>
      </c>
      <c r="R1164" s="39" t="inlineStr">
        <is>
          <t>1</t>
        </is>
      </c>
      <c r="S1164" s="39" t="inlineStr"/>
      <c r="T1164" s="39" t="inlineStr"/>
      <c r="U1164" s="39" t="inlineStr"/>
    </row>
    <row r="1165">
      <c r="A1165" s="26" t="inlineStr">
        <is>
          <t>CASP_PR_1162_v1</t>
        </is>
      </c>
      <c r="B1165" s="40" t="inlineStr">
        <is>
          <t>Provide the total number of Business-to-Consumer Clients at the end of the reporting period</t>
        </is>
      </c>
      <c r="C1165" s="40" t="inlineStr">
        <is>
          <t>Provide the total number of Dormant Business-to-Consumer Clients at the end of the reporting period</t>
        </is>
      </c>
      <c r="D1165" s="40" t="inlineStr">
        <is>
          <t>Clients</t>
        </is>
      </c>
      <c r="E1165" s="40" t="inlineStr">
        <is>
          <t>Prudential</t>
        </is>
      </c>
      <c r="F1165" s="40" t="b">
        <v>1</v>
      </c>
      <c r="G1165" s="40" t="inlineStr"/>
      <c r="H1165" s="40" t="inlineStr">
        <is>
          <t>Always applicable</t>
        </is>
      </c>
      <c r="I1165" s="40" t="inlineStr">
        <is>
          <t>Required</t>
        </is>
      </c>
      <c r="J1165" s="40" t="inlineStr">
        <is>
          <t>array</t>
        </is>
      </c>
      <c r="K1165" s="40" t="inlineStr">
        <is>
          <t>integer</t>
        </is>
      </c>
      <c r="L1165" s="40" t="inlineStr"/>
      <c r="M1165" s="40" t="inlineStr"/>
      <c r="N1165" s="40" t="inlineStr">
        <is>
          <t>5481</t>
        </is>
      </c>
      <c r="O1165" s="40" t="inlineStr">
        <is>
          <t>0</t>
        </is>
      </c>
      <c r="P1165" s="40" t="inlineStr"/>
      <c r="Q1165" s="40" t="inlineStr">
        <is>
          <t>1</t>
        </is>
      </c>
      <c r="R1165" s="40" t="inlineStr">
        <is>
          <t>1</t>
        </is>
      </c>
      <c r="S1165" s="40" t="inlineStr"/>
      <c r="T1165" s="40" t="inlineStr"/>
      <c r="U1165" s="40" t="inlineStr"/>
    </row>
    <row r="1166">
      <c r="A1166" s="38" t="inlineStr">
        <is>
          <t>CASP_PR_1163_v1</t>
        </is>
      </c>
      <c r="B1166" s="39" t="inlineStr">
        <is>
          <t>Provide the total number of Business-to-Consumer Clients at the end of the reporting period</t>
        </is>
      </c>
      <c r="C1166" s="39" t="inlineStr">
        <is>
          <t>Provide the total number of Inactive Business-to-Consumer Clients at the end of the reporting period</t>
        </is>
      </c>
      <c r="D1166" s="39" t="inlineStr">
        <is>
          <t>Clients</t>
        </is>
      </c>
      <c r="E1166" s="39" t="inlineStr">
        <is>
          <t>Prudential</t>
        </is>
      </c>
      <c r="F1166" s="39" t="b">
        <v>1</v>
      </c>
      <c r="G1166" s="39" t="inlineStr"/>
      <c r="H1166" s="39" t="inlineStr">
        <is>
          <t>Always applicable</t>
        </is>
      </c>
      <c r="I1166" s="39" t="inlineStr">
        <is>
          <t>Required</t>
        </is>
      </c>
      <c r="J1166" s="39" t="inlineStr">
        <is>
          <t>array</t>
        </is>
      </c>
      <c r="K1166" s="39" t="inlineStr">
        <is>
          <t>integer</t>
        </is>
      </c>
      <c r="L1166" s="39" t="inlineStr"/>
      <c r="M1166" s="39" t="inlineStr"/>
      <c r="N1166" s="39" t="inlineStr">
        <is>
          <t>5544</t>
        </is>
      </c>
      <c r="O1166" s="39" t="inlineStr">
        <is>
          <t>0</t>
        </is>
      </c>
      <c r="P1166" s="39" t="inlineStr"/>
      <c r="Q1166" s="39" t="inlineStr">
        <is>
          <t>1</t>
        </is>
      </c>
      <c r="R1166" s="39" t="inlineStr">
        <is>
          <t>1</t>
        </is>
      </c>
      <c r="S1166" s="39" t="inlineStr"/>
      <c r="T1166" s="39" t="inlineStr"/>
      <c r="U1166" s="39" t="inlineStr"/>
    </row>
    <row r="1167">
      <c r="A1167" s="26" t="inlineStr">
        <is>
          <t>CASP_PR_1164_v1</t>
        </is>
      </c>
      <c r="B1167" s="40" t="inlineStr">
        <is>
          <t>Maximum Number of Accounts per client</t>
        </is>
      </c>
      <c r="C1167" s="40" t="inlineStr">
        <is>
          <t>Enter Maximum Number of Accounts per client</t>
        </is>
      </c>
      <c r="D1167" s="40" t="inlineStr">
        <is>
          <t>Clients</t>
        </is>
      </c>
      <c r="E1167" s="40" t="inlineStr">
        <is>
          <t>Prudential</t>
        </is>
      </c>
      <c r="F1167" s="40" t="b">
        <v>1</v>
      </c>
      <c r="G1167" s="40" t="inlineStr"/>
      <c r="H1167" s="40" t="inlineStr">
        <is>
          <t>Always applicable</t>
        </is>
      </c>
      <c r="I1167" s="40" t="inlineStr">
        <is>
          <t>Required</t>
        </is>
      </c>
      <c r="J1167" s="40" t="inlineStr">
        <is>
          <t>integer</t>
        </is>
      </c>
      <c r="K1167" s="40" t="inlineStr"/>
      <c r="L1167" s="40" t="inlineStr"/>
      <c r="M1167" s="40" t="inlineStr"/>
      <c r="N1167" s="40" t="inlineStr">
        <is>
          <t>2</t>
        </is>
      </c>
      <c r="O1167" s="40" t="inlineStr">
        <is>
          <t>1</t>
        </is>
      </c>
      <c r="P1167" s="40" t="inlineStr"/>
      <c r="Q1167" s="40" t="inlineStr"/>
      <c r="R1167" s="40" t="inlineStr"/>
      <c r="S1167" s="40" t="inlineStr"/>
      <c r="T1167" s="40" t="inlineStr"/>
      <c r="U1167" s="40" t="inlineStr"/>
    </row>
    <row r="1168">
      <c r="A1168" s="38" t="inlineStr">
        <is>
          <t>CASP_PR_1165_v1</t>
        </is>
      </c>
      <c r="B1168" s="39" t="inlineStr">
        <is>
          <t>Rationale for clients having multiple accounts</t>
        </is>
      </c>
      <c r="C1168" s="39" t="inlineStr">
        <is>
          <t>Enter Rationale for clients having multiple accounts</t>
        </is>
      </c>
      <c r="D1168" s="39" t="inlineStr">
        <is>
          <t>Clients</t>
        </is>
      </c>
      <c r="E1168" s="39" t="inlineStr">
        <is>
          <t>Prudential</t>
        </is>
      </c>
      <c r="F1168" s="39" t="b">
        <v>0</v>
      </c>
      <c r="G1168" s="39" t="inlineStr">
        <is>
          <t>CASP_PR_1164 &gt; 1</t>
        </is>
      </c>
      <c r="H1168" s="39" t="inlineStr">
        <is>
          <t>“Maximum Number of Accounts per client” (CASP_PR_1164) is greater than “1”</t>
        </is>
      </c>
      <c r="I1168" s="39" t="inlineStr">
        <is>
          <t>Conditional</t>
        </is>
      </c>
      <c r="J1168" s="39" t="inlineStr">
        <is>
          <t>string</t>
        </is>
      </c>
      <c r="K1168" s="39" t="inlineStr"/>
      <c r="L1168" s="39" t="inlineStr"/>
      <c r="M1168" s="39" t="inlineStr"/>
      <c r="N1168" s="39" t="inlineStr">
        <is>
          <t>Example</t>
        </is>
      </c>
      <c r="O1168" s="39" t="inlineStr"/>
      <c r="P1168" s="39" t="inlineStr"/>
      <c r="Q1168" s="39" t="inlineStr"/>
      <c r="R1168" s="39" t="inlineStr"/>
      <c r="S1168" s="39" t="inlineStr"/>
      <c r="T1168" s="39" t="inlineStr"/>
      <c r="U1168" s="39" t="inlineStr"/>
    </row>
    <row r="1169">
      <c r="A1169" s="26" t="inlineStr">
        <is>
          <t>CASP_PR_1166_v1</t>
        </is>
      </c>
      <c r="B1169" s="40" t="inlineStr">
        <is>
          <t>Total number of Accounts</t>
        </is>
      </c>
      <c r="C1169" s="40" t="inlineStr">
        <is>
          <t>Enter the Total number of Accounts which belong to Business-to-Business Clients</t>
        </is>
      </c>
      <c r="D1169" s="40" t="inlineStr">
        <is>
          <t>Clients</t>
        </is>
      </c>
      <c r="E1169" s="40" t="inlineStr">
        <is>
          <t>Prudential</t>
        </is>
      </c>
      <c r="F1169" s="40" t="b">
        <v>0</v>
      </c>
      <c r="G1169" s="40" t="inlineStr">
        <is>
          <t>CASP_PR_1164 &gt; 1</t>
        </is>
      </c>
      <c r="H1169" s="40" t="inlineStr">
        <is>
          <t>“Maximum Number of Accounts per client” (CASP_PR_1164) is greater than “1”</t>
        </is>
      </c>
      <c r="I1169" s="40" t="inlineStr">
        <is>
          <t>Conditional</t>
        </is>
      </c>
      <c r="J1169" s="40" t="inlineStr">
        <is>
          <t>array</t>
        </is>
      </c>
      <c r="K1169" s="40" t="inlineStr">
        <is>
          <t>integer</t>
        </is>
      </c>
      <c r="L1169" s="40" t="inlineStr"/>
      <c r="M1169" s="40" t="inlineStr"/>
      <c r="N1169" s="40" t="inlineStr">
        <is>
          <t>2352</t>
        </is>
      </c>
      <c r="O1169" s="40" t="inlineStr">
        <is>
          <t>0</t>
        </is>
      </c>
      <c r="P1169" s="40" t="inlineStr"/>
      <c r="Q1169" s="40" t="inlineStr">
        <is>
          <t>1</t>
        </is>
      </c>
      <c r="R1169" s="40" t="inlineStr">
        <is>
          <t>1</t>
        </is>
      </c>
      <c r="S1169" s="40" t="inlineStr"/>
      <c r="T1169" s="40" t="inlineStr"/>
      <c r="U1169" s="40" t="inlineStr"/>
    </row>
    <row r="1170">
      <c r="A1170" s="38" t="inlineStr">
        <is>
          <t>CASP_PR_1167_v1</t>
        </is>
      </c>
      <c r="B1170" s="39" t="inlineStr">
        <is>
          <t>Total number of Accounts</t>
        </is>
      </c>
      <c r="C1170" s="39" t="inlineStr">
        <is>
          <t>Enter the Total number of Accounts which belong to Business-To-Consumer Clients</t>
        </is>
      </c>
      <c r="D1170" s="39" t="inlineStr">
        <is>
          <t>Clients</t>
        </is>
      </c>
      <c r="E1170" s="39" t="inlineStr">
        <is>
          <t>Prudential</t>
        </is>
      </c>
      <c r="F1170" s="39" t="b">
        <v>0</v>
      </c>
      <c r="G1170" s="39" t="inlineStr">
        <is>
          <t>CASP_PR_1164 &gt; 1</t>
        </is>
      </c>
      <c r="H1170" s="39" t="inlineStr">
        <is>
          <t>“Maximum Number of Accounts per client” (CASP_PR_1164) is greater than “1”</t>
        </is>
      </c>
      <c r="I1170" s="39" t="inlineStr">
        <is>
          <t>Conditional</t>
        </is>
      </c>
      <c r="J1170" s="39" t="inlineStr">
        <is>
          <t>array</t>
        </is>
      </c>
      <c r="K1170" s="39" t="inlineStr">
        <is>
          <t>integer</t>
        </is>
      </c>
      <c r="L1170" s="39" t="inlineStr"/>
      <c r="M1170" s="39" t="inlineStr"/>
      <c r="N1170" s="39" t="inlineStr">
        <is>
          <t>2352</t>
        </is>
      </c>
      <c r="O1170" s="39" t="inlineStr">
        <is>
          <t>0</t>
        </is>
      </c>
      <c r="P1170" s="39" t="inlineStr"/>
      <c r="Q1170" s="39" t="inlineStr">
        <is>
          <t>1</t>
        </is>
      </c>
      <c r="R1170" s="39" t="inlineStr">
        <is>
          <t>1</t>
        </is>
      </c>
      <c r="S1170" s="39" t="inlineStr"/>
      <c r="T1170" s="39" t="inlineStr"/>
      <c r="U1170" s="39" t="inlineStr"/>
    </row>
    <row r="1171">
      <c r="A1171" s="26" t="inlineStr">
        <is>
          <t>CASP_PR_1168_v1</t>
        </is>
      </c>
      <c r="B1171" s="40" t="inlineStr">
        <is>
          <t>Number of Clients having multiple accounts</t>
        </is>
      </c>
      <c r="C1171" s="40" t="inlineStr">
        <is>
          <t>Enter the Number of Clients having multiple accounts which belong to Business-to-Business Clients</t>
        </is>
      </c>
      <c r="D1171" s="40" t="inlineStr">
        <is>
          <t>Clients</t>
        </is>
      </c>
      <c r="E1171" s="40" t="inlineStr">
        <is>
          <t>Prudential</t>
        </is>
      </c>
      <c r="F1171" s="40" t="b">
        <v>0</v>
      </c>
      <c r="G1171" s="40" t="inlineStr">
        <is>
          <t>CASP_PR_1164 &gt; 1</t>
        </is>
      </c>
      <c r="H1171" s="40" t="inlineStr">
        <is>
          <t>“Maximum Number of Accounts per client” (CASP_PR_1164) is greater than “1”</t>
        </is>
      </c>
      <c r="I1171" s="40" t="inlineStr">
        <is>
          <t>Conditional</t>
        </is>
      </c>
      <c r="J1171" s="40" t="inlineStr">
        <is>
          <t>array</t>
        </is>
      </c>
      <c r="K1171" s="40" t="inlineStr">
        <is>
          <t>integer</t>
        </is>
      </c>
      <c r="L1171" s="40" t="inlineStr"/>
      <c r="M1171" s="40" t="inlineStr"/>
      <c r="N1171" s="40" t="inlineStr">
        <is>
          <t>647</t>
        </is>
      </c>
      <c r="O1171" s="40" t="inlineStr">
        <is>
          <t>0</t>
        </is>
      </c>
      <c r="P1171" s="40" t="inlineStr"/>
      <c r="Q1171" s="40" t="inlineStr">
        <is>
          <t>1</t>
        </is>
      </c>
      <c r="R1171" s="40" t="inlineStr">
        <is>
          <t>1</t>
        </is>
      </c>
      <c r="S1171" s="40" t="inlineStr"/>
      <c r="T1171" s="40" t="inlineStr"/>
      <c r="U1171" s="40" t="inlineStr"/>
    </row>
    <row r="1172">
      <c r="A1172" s="38" t="inlineStr">
        <is>
          <t>CASP_PR_1169_v1</t>
        </is>
      </c>
      <c r="B1172" s="39" t="inlineStr">
        <is>
          <t>Number of Clients having multiple accounts</t>
        </is>
      </c>
      <c r="C1172" s="39" t="inlineStr">
        <is>
          <t>Enter the Number of Clients having multiple accounts which belong to Business-To-Consumer Clients</t>
        </is>
      </c>
      <c r="D1172" s="39" t="inlineStr">
        <is>
          <t>Clients</t>
        </is>
      </c>
      <c r="E1172" s="39" t="inlineStr">
        <is>
          <t>Prudential</t>
        </is>
      </c>
      <c r="F1172" s="39" t="b">
        <v>0</v>
      </c>
      <c r="G1172" s="39" t="inlineStr">
        <is>
          <t>CASP_PR_1164 &gt; 1</t>
        </is>
      </c>
      <c r="H1172" s="39" t="inlineStr">
        <is>
          <t>“Maximum Number of Accounts per client” (CASP_PR_1164) is greater than “1”</t>
        </is>
      </c>
      <c r="I1172" s="39" t="inlineStr">
        <is>
          <t>Conditional</t>
        </is>
      </c>
      <c r="J1172" s="39" t="inlineStr">
        <is>
          <t>array</t>
        </is>
      </c>
      <c r="K1172" s="39" t="inlineStr">
        <is>
          <t>integer</t>
        </is>
      </c>
      <c r="L1172" s="39" t="inlineStr"/>
      <c r="M1172" s="39" t="inlineStr"/>
      <c r="N1172" s="39" t="inlineStr">
        <is>
          <t>2335</t>
        </is>
      </c>
      <c r="O1172" s="39" t="inlineStr">
        <is>
          <t>0</t>
        </is>
      </c>
      <c r="P1172" s="39" t="inlineStr"/>
      <c r="Q1172" s="39" t="inlineStr">
        <is>
          <t>1</t>
        </is>
      </c>
      <c r="R1172" s="39" t="inlineStr">
        <is>
          <t>1</t>
        </is>
      </c>
      <c r="S1172" s="39" t="inlineStr"/>
      <c r="T1172" s="39" t="inlineStr"/>
      <c r="U1172" s="39" t="inlineStr"/>
    </row>
    <row r="1173">
      <c r="A1173" s="26" t="inlineStr">
        <is>
          <t>CASP_PR_1170_v1</t>
        </is>
      </c>
      <c r="B1173" s="40" t="inlineStr">
        <is>
          <t>Number of Clients which are Corporate entities, which are Market Makers or Liquidity Providers</t>
        </is>
      </c>
      <c r="C1173" s="40" t="inlineStr">
        <is>
          <t>Enter Number of Clients which are Corporate entities, which are Market Makers or Liquidity Providers  in Malta</t>
        </is>
      </c>
      <c r="D1173" s="40" t="inlineStr">
        <is>
          <t>Clients</t>
        </is>
      </c>
      <c r="E1173" s="40" t="inlineStr">
        <is>
          <t>Prudential</t>
        </is>
      </c>
      <c r="F1173" s="40" t="b">
        <v>0</v>
      </c>
      <c r="G1173" s="40" t="inlineStr">
        <is>
          <t>SUM(CASP_PR_1158,CASP_PR_1159,CASP_PR_1160) &gt; 0</t>
        </is>
      </c>
      <c r="H1173"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73" s="40" t="inlineStr">
        <is>
          <t>Conditional</t>
        </is>
      </c>
      <c r="J1173" s="40" t="inlineStr">
        <is>
          <t>array</t>
        </is>
      </c>
      <c r="K1173" s="40" t="inlineStr">
        <is>
          <t>integer</t>
        </is>
      </c>
      <c r="L1173" s="40" t="inlineStr"/>
      <c r="M1173" s="40" t="inlineStr"/>
      <c r="N1173" s="40" t="inlineStr">
        <is>
          <t>7471</t>
        </is>
      </c>
      <c r="O1173" s="40" t="inlineStr">
        <is>
          <t>0</t>
        </is>
      </c>
      <c r="P1173" s="40" t="inlineStr"/>
      <c r="Q1173" s="40" t="inlineStr">
        <is>
          <t>1</t>
        </is>
      </c>
      <c r="R1173" s="40" t="inlineStr">
        <is>
          <t>1</t>
        </is>
      </c>
      <c r="S1173" s="40" t="inlineStr"/>
      <c r="T1173" s="40" t="inlineStr"/>
      <c r="U1173" s="40" t="inlineStr"/>
    </row>
    <row r="1174">
      <c r="A1174" s="38" t="inlineStr">
        <is>
          <t>CASP_PR_1171_v1</t>
        </is>
      </c>
      <c r="B1174" s="39" t="inlineStr">
        <is>
          <t>Number of Clients which are Corporate entities, which are Market Makers or Liquidity Providers</t>
        </is>
      </c>
      <c r="C1174" s="39" t="inlineStr">
        <is>
          <t>Enter Number of Clients which are Corporate entities, which are Market Makers or Liquidity Providers  in EU/EEA</t>
        </is>
      </c>
      <c r="D1174" s="39" t="inlineStr">
        <is>
          <t>Clients</t>
        </is>
      </c>
      <c r="E1174" s="39" t="inlineStr">
        <is>
          <t>Prudential</t>
        </is>
      </c>
      <c r="F1174" s="39" t="b">
        <v>0</v>
      </c>
      <c r="G1174" s="39" t="inlineStr">
        <is>
          <t>SUM(CASP_PR_1158,CASP_PR_1159,CASP_PR_1160) &gt; 0</t>
        </is>
      </c>
      <c r="H1174"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74" s="39" t="inlineStr">
        <is>
          <t>Conditional</t>
        </is>
      </c>
      <c r="J1174" s="39" t="inlineStr">
        <is>
          <t>array</t>
        </is>
      </c>
      <c r="K1174" s="39" t="inlineStr">
        <is>
          <t>integer</t>
        </is>
      </c>
      <c r="L1174" s="39" t="inlineStr"/>
      <c r="M1174" s="39" t="inlineStr"/>
      <c r="N1174" s="39" t="inlineStr">
        <is>
          <t>9835</t>
        </is>
      </c>
      <c r="O1174" s="39" t="inlineStr">
        <is>
          <t>0</t>
        </is>
      </c>
      <c r="P1174" s="39" t="inlineStr"/>
      <c r="Q1174" s="39" t="inlineStr">
        <is>
          <t>1</t>
        </is>
      </c>
      <c r="R1174" s="39" t="inlineStr">
        <is>
          <t>1</t>
        </is>
      </c>
      <c r="S1174" s="39" t="inlineStr"/>
      <c r="T1174" s="39" t="inlineStr"/>
      <c r="U1174" s="39" t="inlineStr"/>
    </row>
    <row r="1175">
      <c r="A1175" s="26" t="inlineStr">
        <is>
          <t>CASP_PR_1172_v1</t>
        </is>
      </c>
      <c r="B1175" s="40" t="inlineStr">
        <is>
          <t>Number of Clients which are Corporate entities, which are Market Makers or Liquidity Providers</t>
        </is>
      </c>
      <c r="C1175" s="40" t="inlineStr">
        <is>
          <t>Enter Number of Clients which are Corporate entities, which are Market Makers or Liquidity Providers  in RoW</t>
        </is>
      </c>
      <c r="D1175" s="40" t="inlineStr">
        <is>
          <t>Clients</t>
        </is>
      </c>
      <c r="E1175" s="40" t="inlineStr">
        <is>
          <t>Prudential</t>
        </is>
      </c>
      <c r="F1175" s="40" t="b">
        <v>0</v>
      </c>
      <c r="G1175" s="40" t="inlineStr">
        <is>
          <t>SUM(CASP_PR_1158,CASP_PR_1159,CASP_PR_1160) &gt; 0</t>
        </is>
      </c>
      <c r="H1175"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75" s="40" t="inlineStr">
        <is>
          <t>Conditional</t>
        </is>
      </c>
      <c r="J1175" s="40" t="inlineStr">
        <is>
          <t>array</t>
        </is>
      </c>
      <c r="K1175" s="40" t="inlineStr">
        <is>
          <t>integer</t>
        </is>
      </c>
      <c r="L1175" s="40" t="inlineStr"/>
      <c r="M1175" s="40" t="inlineStr"/>
      <c r="N1175" s="40" t="inlineStr">
        <is>
          <t>8323</t>
        </is>
      </c>
      <c r="O1175" s="40" t="inlineStr">
        <is>
          <t>0</t>
        </is>
      </c>
      <c r="P1175" s="40" t="inlineStr"/>
      <c r="Q1175" s="40" t="inlineStr">
        <is>
          <t>1</t>
        </is>
      </c>
      <c r="R1175" s="40" t="inlineStr">
        <is>
          <t>1</t>
        </is>
      </c>
      <c r="S1175" s="40" t="inlineStr"/>
      <c r="T1175" s="40" t="inlineStr"/>
      <c r="U1175" s="40" t="inlineStr"/>
    </row>
    <row r="1176">
      <c r="A1176" s="38" t="inlineStr">
        <is>
          <t>CASP_PR_1173_v1</t>
        </is>
      </c>
      <c r="B1176" s="39" t="inlineStr">
        <is>
          <t>Number of Clients which are Corporate entities, which are in Gaming and Betting</t>
        </is>
      </c>
      <c r="C1176" s="39" t="inlineStr">
        <is>
          <t>Enter Number of Clients which are Corporate entities, which are in Gaming and Betting in Malta</t>
        </is>
      </c>
      <c r="D1176" s="39" t="inlineStr">
        <is>
          <t>Clients</t>
        </is>
      </c>
      <c r="E1176" s="39" t="inlineStr">
        <is>
          <t>Prudential</t>
        </is>
      </c>
      <c r="F1176" s="39" t="b">
        <v>0</v>
      </c>
      <c r="G1176" s="39" t="inlineStr">
        <is>
          <t>SUM(CASP_PR_1158,CASP_PR_1159,CASP_PR_1160) &gt; 0</t>
        </is>
      </c>
      <c r="H1176"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76" s="39" t="inlineStr">
        <is>
          <t>Conditional</t>
        </is>
      </c>
      <c r="J1176" s="39" t="inlineStr">
        <is>
          <t>array</t>
        </is>
      </c>
      <c r="K1176" s="39" t="inlineStr">
        <is>
          <t>integer</t>
        </is>
      </c>
      <c r="L1176" s="39" t="inlineStr"/>
      <c r="M1176" s="39" t="inlineStr"/>
      <c r="N1176" s="39" t="inlineStr">
        <is>
          <t>5432</t>
        </is>
      </c>
      <c r="O1176" s="39" t="inlineStr">
        <is>
          <t>0</t>
        </is>
      </c>
      <c r="P1176" s="39" t="inlineStr"/>
      <c r="Q1176" s="39" t="inlineStr">
        <is>
          <t>1</t>
        </is>
      </c>
      <c r="R1176" s="39" t="inlineStr">
        <is>
          <t>1</t>
        </is>
      </c>
      <c r="S1176" s="39" t="inlineStr"/>
      <c r="T1176" s="39" t="inlineStr"/>
      <c r="U1176" s="39" t="inlineStr"/>
    </row>
    <row r="1177">
      <c r="A1177" s="26" t="inlineStr">
        <is>
          <t>CASP_PR_1174_v1</t>
        </is>
      </c>
      <c r="B1177" s="40" t="inlineStr">
        <is>
          <t>Number of Clients which are Corporate entities, which are in Gaming and Betting</t>
        </is>
      </c>
      <c r="C1177" s="40" t="inlineStr">
        <is>
          <t>Enter Number of Clients which are Corporate entities, which are in Gaming and Betting in EU/EEA</t>
        </is>
      </c>
      <c r="D1177" s="40" t="inlineStr">
        <is>
          <t>Clients</t>
        </is>
      </c>
      <c r="E1177" s="40" t="inlineStr">
        <is>
          <t>Prudential</t>
        </is>
      </c>
      <c r="F1177" s="40" t="b">
        <v>0</v>
      </c>
      <c r="G1177" s="40" t="inlineStr">
        <is>
          <t>SUM(CASP_PR_1158,CASP_PR_1159,CASP_PR_1160) &gt; 0</t>
        </is>
      </c>
      <c r="H1177"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77" s="40" t="inlineStr">
        <is>
          <t>Conditional</t>
        </is>
      </c>
      <c r="J1177" s="40" t="inlineStr">
        <is>
          <t>array</t>
        </is>
      </c>
      <c r="K1177" s="40" t="inlineStr">
        <is>
          <t>integer</t>
        </is>
      </c>
      <c r="L1177" s="40" t="inlineStr"/>
      <c r="M1177" s="40" t="inlineStr"/>
      <c r="N1177" s="40" t="inlineStr">
        <is>
          <t>2032</t>
        </is>
      </c>
      <c r="O1177" s="40" t="inlineStr">
        <is>
          <t>0</t>
        </is>
      </c>
      <c r="P1177" s="40" t="inlineStr"/>
      <c r="Q1177" s="40" t="inlineStr">
        <is>
          <t>1</t>
        </is>
      </c>
      <c r="R1177" s="40" t="inlineStr">
        <is>
          <t>1</t>
        </is>
      </c>
      <c r="S1177" s="40" t="inlineStr"/>
      <c r="T1177" s="40" t="inlineStr"/>
      <c r="U1177" s="40" t="inlineStr"/>
    </row>
    <row r="1178">
      <c r="A1178" s="38" t="inlineStr">
        <is>
          <t>CASP_PR_1175_v1</t>
        </is>
      </c>
      <c r="B1178" s="39" t="inlineStr">
        <is>
          <t>Number of Clients which are Corporate entities, which are classified as Gaming and Betting</t>
        </is>
      </c>
      <c r="C1178" s="39" t="inlineStr">
        <is>
          <t>Enter Number of Clients which are Corporate entities, which are classified as Gaming and Betting in RoW</t>
        </is>
      </c>
      <c r="D1178" s="39" t="inlineStr">
        <is>
          <t>Clients</t>
        </is>
      </c>
      <c r="E1178" s="39" t="inlineStr">
        <is>
          <t>Prudential</t>
        </is>
      </c>
      <c r="F1178" s="39" t="b">
        <v>0</v>
      </c>
      <c r="G1178" s="39" t="inlineStr">
        <is>
          <t>SUM(CASP_PR_1158,CASP_PR_1159,CASP_PR_1160) &gt; 0</t>
        </is>
      </c>
      <c r="H1178"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78" s="39" t="inlineStr">
        <is>
          <t>Conditional</t>
        </is>
      </c>
      <c r="J1178" s="39" t="inlineStr">
        <is>
          <t>array</t>
        </is>
      </c>
      <c r="K1178" s="39" t="inlineStr">
        <is>
          <t>integer</t>
        </is>
      </c>
      <c r="L1178" s="39" t="inlineStr"/>
      <c r="M1178" s="39" t="inlineStr"/>
      <c r="N1178" s="39" t="inlineStr">
        <is>
          <t>7515</t>
        </is>
      </c>
      <c r="O1178" s="39" t="inlineStr">
        <is>
          <t>0</t>
        </is>
      </c>
      <c r="P1178" s="39" t="inlineStr"/>
      <c r="Q1178" s="39" t="inlineStr">
        <is>
          <t>1</t>
        </is>
      </c>
      <c r="R1178" s="39" t="inlineStr">
        <is>
          <t>1</t>
        </is>
      </c>
      <c r="S1178" s="39" t="inlineStr"/>
      <c r="T1178" s="39" t="inlineStr"/>
      <c r="U1178" s="39" t="inlineStr"/>
    </row>
    <row r="1179">
      <c r="A1179" s="26" t="inlineStr">
        <is>
          <t>CASP_PR_1176_v1</t>
        </is>
      </c>
      <c r="B1179" s="40" t="inlineStr">
        <is>
          <t>Number of Clients which are Corporate entities which are classified as Financial and Insurance</t>
        </is>
      </c>
      <c r="C1179" s="40" t="inlineStr">
        <is>
          <t>Enter Number of Clients which are Corporate entities which are classified as Financial and Insurance in Malta</t>
        </is>
      </c>
      <c r="D1179" s="40" t="inlineStr">
        <is>
          <t>Clients</t>
        </is>
      </c>
      <c r="E1179" s="40" t="inlineStr">
        <is>
          <t>Prudential</t>
        </is>
      </c>
      <c r="F1179" s="40" t="b">
        <v>0</v>
      </c>
      <c r="G1179" s="40" t="inlineStr">
        <is>
          <t>SUM(CASP_PR_1158,CASP_PR_1159,CASP_PR_1160) &gt; 0</t>
        </is>
      </c>
      <c r="H1179"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79" s="40" t="inlineStr">
        <is>
          <t>Conditional</t>
        </is>
      </c>
      <c r="J1179" s="40" t="inlineStr">
        <is>
          <t>array</t>
        </is>
      </c>
      <c r="K1179" s="40" t="inlineStr">
        <is>
          <t>integer</t>
        </is>
      </c>
      <c r="L1179" s="40" t="inlineStr"/>
      <c r="M1179" s="40" t="inlineStr"/>
      <c r="N1179" s="40" t="inlineStr">
        <is>
          <t>5021</t>
        </is>
      </c>
      <c r="O1179" s="40" t="inlineStr">
        <is>
          <t>0</t>
        </is>
      </c>
      <c r="P1179" s="40" t="inlineStr"/>
      <c r="Q1179" s="40" t="inlineStr">
        <is>
          <t>1</t>
        </is>
      </c>
      <c r="R1179" s="40" t="inlineStr">
        <is>
          <t>1</t>
        </is>
      </c>
      <c r="S1179" s="40" t="inlineStr"/>
      <c r="T1179" s="40" t="inlineStr"/>
      <c r="U1179" s="40" t="inlineStr"/>
    </row>
    <row r="1180">
      <c r="A1180" s="38" t="inlineStr">
        <is>
          <t>CASP_PR_1177_v1</t>
        </is>
      </c>
      <c r="B1180" s="39" t="inlineStr">
        <is>
          <t>Number of Clients which are Corporate entities which are classified as Financial and Insurance</t>
        </is>
      </c>
      <c r="C1180" s="39" t="inlineStr">
        <is>
          <t>Enter Number of Clients which are Corporate entities which are classified as Financial and Insurance in EU/EEA</t>
        </is>
      </c>
      <c r="D1180" s="39" t="inlineStr">
        <is>
          <t>Clients</t>
        </is>
      </c>
      <c r="E1180" s="39" t="inlineStr">
        <is>
          <t>Prudential</t>
        </is>
      </c>
      <c r="F1180" s="39" t="b">
        <v>0</v>
      </c>
      <c r="G1180" s="39" t="inlineStr">
        <is>
          <t>SUM(CASP_PR_1158,CASP_PR_1159,CASP_PR_1160) &gt; 0</t>
        </is>
      </c>
      <c r="H1180"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80" s="39" t="inlineStr">
        <is>
          <t>Conditional</t>
        </is>
      </c>
      <c r="J1180" s="39" t="inlineStr">
        <is>
          <t>array</t>
        </is>
      </c>
      <c r="K1180" s="39" t="inlineStr">
        <is>
          <t>integer</t>
        </is>
      </c>
      <c r="L1180" s="39" t="inlineStr"/>
      <c r="M1180" s="39" t="inlineStr"/>
      <c r="N1180" s="39" t="inlineStr">
        <is>
          <t>3670</t>
        </is>
      </c>
      <c r="O1180" s="39" t="inlineStr">
        <is>
          <t>0</t>
        </is>
      </c>
      <c r="P1180" s="39" t="inlineStr"/>
      <c r="Q1180" s="39" t="inlineStr">
        <is>
          <t>1</t>
        </is>
      </c>
      <c r="R1180" s="39" t="inlineStr">
        <is>
          <t>1</t>
        </is>
      </c>
      <c r="S1180" s="39" t="inlineStr"/>
      <c r="T1180" s="39" t="inlineStr"/>
      <c r="U1180" s="39" t="inlineStr"/>
    </row>
    <row r="1181">
      <c r="A1181" s="26" t="inlineStr">
        <is>
          <t>CASP_PR_1178_v1</t>
        </is>
      </c>
      <c r="B1181" s="40" t="inlineStr">
        <is>
          <t>Number of Clients which are Corporate entities which are classified as Financial and Insurance</t>
        </is>
      </c>
      <c r="C1181" s="40" t="inlineStr">
        <is>
          <t>Enter Number of Clients which are Corporate entities which are classified as Financial and Insurance in RoW</t>
        </is>
      </c>
      <c r="D1181" s="40" t="inlineStr">
        <is>
          <t>Clients</t>
        </is>
      </c>
      <c r="E1181" s="40" t="inlineStr">
        <is>
          <t>Prudential</t>
        </is>
      </c>
      <c r="F1181" s="40" t="b">
        <v>0</v>
      </c>
      <c r="G1181" s="40" t="inlineStr">
        <is>
          <t>SUM(CASP_PR_1158,CASP_PR_1159,CASP_PR_1160) &gt; 0</t>
        </is>
      </c>
      <c r="H1181"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81" s="40" t="inlineStr">
        <is>
          <t>Conditional</t>
        </is>
      </c>
      <c r="J1181" s="40" t="inlineStr">
        <is>
          <t>array</t>
        </is>
      </c>
      <c r="K1181" s="40" t="inlineStr">
        <is>
          <t>integer</t>
        </is>
      </c>
      <c r="L1181" s="40" t="inlineStr"/>
      <c r="M1181" s="40" t="inlineStr"/>
      <c r="N1181" s="40" t="inlineStr">
        <is>
          <t>425</t>
        </is>
      </c>
      <c r="O1181" s="40" t="inlineStr">
        <is>
          <t>0</t>
        </is>
      </c>
      <c r="P1181" s="40" t="inlineStr"/>
      <c r="Q1181" s="40" t="inlineStr">
        <is>
          <t>1</t>
        </is>
      </c>
      <c r="R1181" s="40" t="inlineStr">
        <is>
          <t>1</t>
        </is>
      </c>
      <c r="S1181" s="40" t="inlineStr"/>
      <c r="T1181" s="40" t="inlineStr"/>
      <c r="U1181" s="40" t="inlineStr"/>
    </row>
    <row r="1182">
      <c r="A1182" s="38" t="inlineStr">
        <is>
          <t>CASP_PR_1179_v1</t>
        </is>
      </c>
      <c r="B1182" s="39" t="inlineStr">
        <is>
          <t>All Other Corporate Entity Clients</t>
        </is>
      </c>
      <c r="C1182" s="39" t="inlineStr">
        <is>
          <t>Enter All Other Corporate Entity Clients in Malta</t>
        </is>
      </c>
      <c r="D1182" s="39" t="inlineStr">
        <is>
          <t>Clients</t>
        </is>
      </c>
      <c r="E1182" s="39" t="inlineStr">
        <is>
          <t>Prudential</t>
        </is>
      </c>
      <c r="F1182" s="39" t="b">
        <v>0</v>
      </c>
      <c r="G1182" s="39" t="inlineStr">
        <is>
          <t>SUM(CASP_PR_1158,CASP_PR_1159,CASP_PR_1160) &gt; 0</t>
        </is>
      </c>
      <c r="H1182"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82" s="39" t="inlineStr">
        <is>
          <t>Conditional</t>
        </is>
      </c>
      <c r="J1182" s="39" t="inlineStr">
        <is>
          <t>array</t>
        </is>
      </c>
      <c r="K1182" s="39" t="inlineStr">
        <is>
          <t>integer</t>
        </is>
      </c>
      <c r="L1182" s="39" t="inlineStr"/>
      <c r="M1182" s="39" t="inlineStr"/>
      <c r="N1182" s="39" t="inlineStr">
        <is>
          <t>6194</t>
        </is>
      </c>
      <c r="O1182" s="39" t="inlineStr">
        <is>
          <t>0</t>
        </is>
      </c>
      <c r="P1182" s="39" t="inlineStr"/>
      <c r="Q1182" s="39" t="inlineStr">
        <is>
          <t>1</t>
        </is>
      </c>
      <c r="R1182" s="39" t="inlineStr">
        <is>
          <t>1</t>
        </is>
      </c>
      <c r="S1182" s="39" t="inlineStr"/>
      <c r="T1182" s="39" t="inlineStr"/>
      <c r="U1182" s="39" t="inlineStr"/>
    </row>
    <row r="1183">
      <c r="A1183" s="26" t="inlineStr">
        <is>
          <t>CASP_PR_1180_v1</t>
        </is>
      </c>
      <c r="B1183" s="40" t="inlineStr">
        <is>
          <t>All Other Corporate Entity Clients</t>
        </is>
      </c>
      <c r="C1183" s="40" t="inlineStr">
        <is>
          <t>Enter All Other Corporate Entity Clients in EU/EEA</t>
        </is>
      </c>
      <c r="D1183" s="40" t="inlineStr">
        <is>
          <t>Clients</t>
        </is>
      </c>
      <c r="E1183" s="40" t="inlineStr">
        <is>
          <t>Prudential</t>
        </is>
      </c>
      <c r="F1183" s="40" t="b">
        <v>0</v>
      </c>
      <c r="G1183" s="40" t="inlineStr">
        <is>
          <t>SUM(CASP_PR_1158,CASP_PR_1159,CASP_PR_1160) &gt; 0</t>
        </is>
      </c>
      <c r="H1183"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83" s="40" t="inlineStr">
        <is>
          <t>Conditional</t>
        </is>
      </c>
      <c r="J1183" s="40" t="inlineStr">
        <is>
          <t>array</t>
        </is>
      </c>
      <c r="K1183" s="40" t="inlineStr">
        <is>
          <t>integer</t>
        </is>
      </c>
      <c r="L1183" s="40" t="inlineStr"/>
      <c r="M1183" s="40" t="inlineStr"/>
      <c r="N1183" s="40" t="inlineStr">
        <is>
          <t>7902</t>
        </is>
      </c>
      <c r="O1183" s="40" t="inlineStr">
        <is>
          <t>0</t>
        </is>
      </c>
      <c r="P1183" s="40" t="inlineStr"/>
      <c r="Q1183" s="40" t="inlineStr">
        <is>
          <t>1</t>
        </is>
      </c>
      <c r="R1183" s="40" t="inlineStr">
        <is>
          <t>1</t>
        </is>
      </c>
      <c r="S1183" s="40" t="inlineStr"/>
      <c r="T1183" s="40" t="inlineStr"/>
      <c r="U1183" s="40" t="inlineStr"/>
    </row>
    <row r="1184">
      <c r="A1184" s="38" t="inlineStr">
        <is>
          <t>CASP_PR_1181_v1</t>
        </is>
      </c>
      <c r="B1184" s="39" t="inlineStr">
        <is>
          <t>All Other Corporate Entity Clients</t>
        </is>
      </c>
      <c r="C1184" s="39" t="inlineStr">
        <is>
          <t>Enter All Other Corporate Entity Clients in RoW</t>
        </is>
      </c>
      <c r="D1184" s="39" t="inlineStr">
        <is>
          <t>Clients</t>
        </is>
      </c>
      <c r="E1184" s="39" t="inlineStr">
        <is>
          <t>Prudential</t>
        </is>
      </c>
      <c r="F1184" s="39" t="b">
        <v>0</v>
      </c>
      <c r="G1184" s="39" t="inlineStr">
        <is>
          <t>SUM(CASP_PR_1158,CASP_PR_1159,CASP_PR_1160) &gt; 0</t>
        </is>
      </c>
      <c r="H1184"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84" s="39" t="inlineStr">
        <is>
          <t>Conditional</t>
        </is>
      </c>
      <c r="J1184" s="39" t="inlineStr">
        <is>
          <t>array</t>
        </is>
      </c>
      <c r="K1184" s="39" t="inlineStr">
        <is>
          <t>integer</t>
        </is>
      </c>
      <c r="L1184" s="39" t="inlineStr"/>
      <c r="M1184" s="39" t="inlineStr"/>
      <c r="N1184" s="39" t="inlineStr">
        <is>
          <t>3261</t>
        </is>
      </c>
      <c r="O1184" s="39" t="inlineStr">
        <is>
          <t>0</t>
        </is>
      </c>
      <c r="P1184" s="39" t="inlineStr"/>
      <c r="Q1184" s="39" t="inlineStr">
        <is>
          <t>1</t>
        </is>
      </c>
      <c r="R1184" s="39" t="inlineStr">
        <is>
          <t>1</t>
        </is>
      </c>
      <c r="S1184" s="39" t="inlineStr"/>
      <c r="T1184" s="39" t="inlineStr"/>
      <c r="U1184" s="39" t="inlineStr"/>
    </row>
    <row r="1185">
      <c r="A1185" s="26" t="inlineStr">
        <is>
          <t>CASP_PR_1182_v1</t>
        </is>
      </c>
      <c r="B1185" s="40" t="inlineStr">
        <is>
          <t>Select the Country where Clients are located</t>
        </is>
      </c>
      <c r="C1185" s="40" t="inlineStr">
        <is>
          <t>Select 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Islands,Afghanistan,Albania,Algeria,American Samoa,Andorra,Angola,Anguilla,Antarctica,Antigua and Barbuda,Argentina,Armenia,Aruba,Australia,Austria,Azerbaijan,Bahamas (the),Bahrain,Bangladesh,Barbados,Belarus,Belgium,Belize,Benin,Bermuda,Bhutan,Bolivia (Plurinational State of),Bonaire, Sint Eustatius and Saba,Bosnia and Herzegovina,Botswana,Bouvet Island,Brazil,British Indian Ocean Territory (the),Brunei Darussalam,Bulgaria,Burkina Faso,Burundi,Cabo Verde,Cambodia,Cameroon,Canada,Cayman Islands (the),Central African Republic (the),Chad,Chile,China,Christmas Island,Cocos (Keeling) Islands (the),Colombia,Comoros (the),Congo (the Democratic Republic of the),Congo (the),Cook Islands (the),Costa Rica,Croatia,Cuba,Curaçao,Cyprus,Czechia,Côte d'Ivoire,Denmark,Djibouti,Dominica,Dominican Republic (the),Ecuador,Egypt,El Salvador,Equatorial Guinea,Eritrea,Estonia,Eswatini,Ethiopia,Falkland Islands (the) [Malvinas],Faroe Islands (the),Fiji,Finland,France,French Guiana,French Polynesia,French Southern Territories (the),Gabon,Gambia (the),Georgia,Germany,Ghana,Gibraltar,Greece,Greenland,Grenada,Guadeloupe,Guam,Guatemala,Guernsey,Guinea,Guinea-Bissau,Guyana,Haiti,Heard Island and McDonald Islands,Holy See (the),Honduras,Hong Kong,Hungary,Iceland,India,Indonesia,Iran (Islamic Republic of),Iraq,Ireland,Isle of Man,Israel,Italy,Jamaica,Japan,Jersey,Jordan,Kazakhstan,Kenya,Kiribati,Korea (the Democratic People's Republic of),Korea (the Republic of),Kuwait,Kyrgyzstan,Lao People's Democratic Republic (the),Latvia,Lebanon,Lesotho,Liberia,Libya,Liechtenstein,Lithuania,Luxembourg,Macao,Madagascar,Malawi,Malaysia,Maldives,Mali,Malta,Marshall Islands (the),Martinique,Mauritania,Mauritius,Mayotte,Mexico,Micronesia (Federated States of),Moldova (the Republic of),Monaco,Mongolia,Montenegro,Montserrat,Morocco,Mozambique,Myanmar,Namibia,Nauru,Nepal,Netherlands (the),New Caledonia,New Zealand,Nicaragua,Niger (the),Nigeria,Niue,Norfolk Island,North Macedonia,Northern Mariana Islands (the),Norway,Oman,Pakistan,Palau,Palestine, State of,Panama,Papua New Guinea,Paraguay,Peru,Philippines (the),Pitcairn,Poland,Portugal,Puerto Rico,Qatar,Romania,Russian Federation (the),Rwanda,Réunion,Saint Barthélemy,Saint Helena, Ascension and Tristan da Cunha,Saint Kitts and Nevis,Saint Lucia,Saint Martin (French part),Saint Pierre and Miquelon,Saint Vincent and the Grenadines,Samoa,San Marino,Sao Tome and Principe,Saudi Arabia,Senegal,Serbia,Seychelles,Sierra Leone,Singapore,Sint Maarten (Dutch part),Slovakia,Slovenia,Solomon Islands,Somalia,South Africa,South Georgia and the South Sandwich Islands,South Sudan,Spain,Sri Lanka,Sudan (the),Suriname,Svalbard and Jan Mayen,Sweden,Switzerland,Syrian Arab Republic (the),Taiwan (Province of China),Tajikistan,Tanzania, the United Republic of,Thailand,Timor-Leste,Togo,Tokelau,Tonga,Trinidad and Tobago,Tunisia,Turkey,Turkmenistan,Turks and Caicos Islands (the),Tuvalu,Uganda,Ukraine,United Arab Emirates (the),United Kingdom of Great Britain and Northern Ireland (the),United States Minor Outlying Islands (the),United States of America (the),Uruguay,Uzbekistan,Vanuatu,Venezuela (Bolivarian Republic of),Viet Nam,Virgin Islands (British),Virgin Islands (U.S.),Wallis and Futuna,Western Sahara*,Yemen,Zambia,Zimbabwe,Åland Islands</t>
        </is>
      </c>
      <c r="D1185" s="40" t="inlineStr">
        <is>
          <t>Clients</t>
        </is>
      </c>
      <c r="E1185" s="40" t="inlineStr">
        <is>
          <t>Prudential</t>
        </is>
      </c>
      <c r="F1185" s="40" t="b">
        <v>0</v>
      </c>
      <c r="G1185" s="40" t="inlineStr">
        <is>
          <t>SUM(CASP_PR_1158,CASP_PR_1159,CASP_PR_1160,CASP_PR_1161,CASP_PR_1162,CASP_PR_1163) &gt; 0</t>
        </is>
      </c>
      <c r="H1185"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185" s="40" t="inlineStr">
        <is>
          <t>Conditional</t>
        </is>
      </c>
      <c r="J1185" s="40" t="inlineStr">
        <is>
          <t>array</t>
        </is>
      </c>
      <c r="K1185" s="40" t="inlineStr">
        <is>
          <t>string</t>
        </is>
      </c>
      <c r="L1185" s="40" t="inlineStr">
        <is>
          <t>enum-list</t>
        </is>
      </c>
      <c r="M1185"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Czechia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(the) | New Caledonia | New Zealand | Nicaragua | Niger (the) | Nigeria | Niue | Norfolk Island | North Macedonia | Northern Mariana Islands (the) | Norway | Oman | Pakistan | Palau | Palestine | State of | Panama | Papua New Guinea | Paraguay | Peru | Philippines (the) | Pitcairn | Poland | Portugal | Puerto Rico | Qatar | Romania | Russian Federation (the) | Rwanda | Réunion | Saint Barthélemy | Saint Helena |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(the) | Taiwan (Province of China) | Tajikistan | Tanzania | the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185" s="40" t="inlineStr">
        <is>
          <t>Austria</t>
        </is>
      </c>
      <c r="O1185" s="40" t="inlineStr"/>
      <c r="P1185" s="40" t="inlineStr"/>
      <c r="Q1185" s="40" t="inlineStr">
        <is>
          <t>1</t>
        </is>
      </c>
      <c r="R1185" s="40" t="inlineStr">
        <is>
          <t>250</t>
        </is>
      </c>
      <c r="S1185" s="40" t="inlineStr"/>
      <c r="T1185" s="40" t="inlineStr"/>
      <c r="U1185" s="40" t="b">
        <v>0</v>
      </c>
    </row>
    <row r="1186">
      <c r="A1186" s="38" t="inlineStr">
        <is>
          <t>CASP_PR_1183_v1</t>
        </is>
      </c>
      <c r="B1186" s="39" t="inlineStr">
        <is>
          <t>Business-to-Business: Total Number of Clients</t>
        </is>
      </c>
      <c r="C1186" s="39" t="inlineStr">
        <is>
          <t>Enter Business-to-Business: Total Number of Clients in the selected Country.</t>
        </is>
      </c>
      <c r="D1186" s="39" t="inlineStr">
        <is>
          <t>Clients</t>
        </is>
      </c>
      <c r="E1186" s="39" t="inlineStr">
        <is>
          <t>Prudential</t>
        </is>
      </c>
      <c r="F1186" s="39" t="b">
        <v>0</v>
      </c>
      <c r="G1186" s="39" t="inlineStr">
        <is>
          <t>AND(SUM(CASP_PR_1158,CASP_PR_1159,CASP_PR_1160) &gt; 0,CASP_PR_1182 IS NOT NULL)</t>
        </is>
      </c>
      <c r="H1186" s="39" t="inlineStr">
        <is>
          <t>All of these conditions must be met: 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 and “Select the Country where Clients are located” (CASP_PR_1182) has been answered</t>
        </is>
      </c>
      <c r="I1186" s="39" t="inlineStr">
        <is>
          <t>Conditional</t>
        </is>
      </c>
      <c r="J1186" s="39" t="inlineStr">
        <is>
          <t>array</t>
        </is>
      </c>
      <c r="K1186" s="39" t="inlineStr">
        <is>
          <t>integer</t>
        </is>
      </c>
      <c r="L1186" s="39" t="inlineStr"/>
      <c r="M1186" s="39" t="inlineStr"/>
      <c r="N1186" s="39" t="inlineStr">
        <is>
          <t>20</t>
        </is>
      </c>
      <c r="O1186" s="39" t="inlineStr">
        <is>
          <t>0</t>
        </is>
      </c>
      <c r="P1186" s="39" t="inlineStr"/>
      <c r="Q1186" s="39" t="inlineStr">
        <is>
          <t>1</t>
        </is>
      </c>
      <c r="R1186" s="39" t="inlineStr">
        <is>
          <t>250</t>
        </is>
      </c>
      <c r="S1186" s="39" t="inlineStr"/>
      <c r="T1186" s="39" t="inlineStr"/>
      <c r="U1186" s="39" t="inlineStr"/>
    </row>
    <row r="1187">
      <c r="A1187" s="26" t="inlineStr">
        <is>
          <t>CASP_PR_1184_v1</t>
        </is>
      </c>
      <c r="B1187" s="40" t="inlineStr">
        <is>
          <t>Business-to-Consumer: Total Number of Clients</t>
        </is>
      </c>
      <c r="C1187" s="40" t="inlineStr">
        <is>
          <t>Enter Business-to-Consumer: Total Number of Clients in the selected Country.</t>
        </is>
      </c>
      <c r="D1187" s="40" t="inlineStr">
        <is>
          <t>Clients</t>
        </is>
      </c>
      <c r="E1187" s="40" t="inlineStr">
        <is>
          <t>Prudential</t>
        </is>
      </c>
      <c r="F1187" s="40" t="b">
        <v>0</v>
      </c>
      <c r="G1187" s="40" t="inlineStr">
        <is>
          <t>AND(SUM(CASP_PR_1161,CASP_PR_1162,CASP_PR_1163) &gt; 0,CASP_PR_1182 IS NOT NULL)</t>
        </is>
      </c>
      <c r="H1187" s="40" t="inlineStr">
        <is>
          <t>All of these conditions must be met: 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 and “Select the Country where Clients are located” (CASP_PR_1182) has been answered</t>
        </is>
      </c>
      <c r="I1187" s="40" t="inlineStr">
        <is>
          <t>Conditional</t>
        </is>
      </c>
      <c r="J1187" s="40" t="inlineStr">
        <is>
          <t>array</t>
        </is>
      </c>
      <c r="K1187" s="40" t="inlineStr">
        <is>
          <t>integer</t>
        </is>
      </c>
      <c r="L1187" s="40" t="inlineStr"/>
      <c r="M1187" s="40" t="inlineStr"/>
      <c r="N1187" s="40" t="inlineStr">
        <is>
          <t>21</t>
        </is>
      </c>
      <c r="O1187" s="40" t="inlineStr">
        <is>
          <t>0</t>
        </is>
      </c>
      <c r="P1187" s="40" t="inlineStr"/>
      <c r="Q1187" s="40" t="inlineStr">
        <is>
          <t>1</t>
        </is>
      </c>
      <c r="R1187" s="40" t="inlineStr">
        <is>
          <t>250</t>
        </is>
      </c>
      <c r="S1187" s="40" t="inlineStr"/>
      <c r="T1187" s="40" t="inlineStr"/>
      <c r="U1187" s="40" t="inlineStr"/>
    </row>
    <row r="1188">
      <c r="A1188" s="38" t="inlineStr">
        <is>
          <t>CASP_PR_1185_v1</t>
        </is>
      </c>
      <c r="B1188" s="39" t="inlineStr">
        <is>
          <t>Total Number of Active Clients</t>
        </is>
      </c>
      <c r="C1188" s="39" t="inlineStr">
        <is>
          <t>Enter Total Number of Active Clients in the selected country.</t>
        </is>
      </c>
      <c r="D1188" s="39" t="inlineStr">
        <is>
          <t>Clients</t>
        </is>
      </c>
      <c r="E1188" s="39" t="inlineStr">
        <is>
          <t>Prudential</t>
        </is>
      </c>
      <c r="F1188" s="39" t="b">
        <v>0</v>
      </c>
      <c r="G1188" s="39" t="inlineStr">
        <is>
          <t>AND(SUM(CASP_PR_1158,CASP_PR_1161) &gt; 0,CASP_PR_1182 IS NOT NULL)</t>
        </is>
      </c>
      <c r="H1188" s="39" t="inlineStr">
        <is>
          <t>All of these conditions must be met: The total of “Provide the total number of Business-to-Business Clients at the end of the reporting period” (CASP_PR_1158), “Provide the total number of Business-to-Consumer Clients at the end of the reporting period” (CASP_PR_1161) is greater than 0; and “Select the Country where Clients are located” (CASP_PR_1182) has been answered</t>
        </is>
      </c>
      <c r="I1188" s="39" t="inlineStr">
        <is>
          <t>Conditional</t>
        </is>
      </c>
      <c r="J1188" s="39" t="inlineStr">
        <is>
          <t>array</t>
        </is>
      </c>
      <c r="K1188" s="39" t="inlineStr">
        <is>
          <t>integer</t>
        </is>
      </c>
      <c r="L1188" s="39" t="inlineStr"/>
      <c r="M1188" s="39" t="inlineStr"/>
      <c r="N1188" s="39" t="inlineStr">
        <is>
          <t>41</t>
        </is>
      </c>
      <c r="O1188" s="39" t="inlineStr">
        <is>
          <t>0</t>
        </is>
      </c>
      <c r="P1188" s="39" t="inlineStr"/>
      <c r="Q1188" s="39" t="inlineStr">
        <is>
          <t>1</t>
        </is>
      </c>
      <c r="R1188" s="39" t="inlineStr">
        <is>
          <t>250</t>
        </is>
      </c>
      <c r="S1188" s="39" t="inlineStr"/>
      <c r="T1188" s="39" t="inlineStr"/>
      <c r="U1188" s="39" t="inlineStr"/>
    </row>
    <row r="1189">
      <c r="A1189" s="26" t="inlineStr">
        <is>
          <t>CASP_PR_1186_v1</t>
        </is>
      </c>
      <c r="B1189" s="40" t="inlineStr">
        <is>
          <t>Number of Risk Ranks associated with clients</t>
        </is>
      </c>
      <c r="C1189" s="40" t="inlineStr">
        <is>
          <t>Enter Number of Risk Ranks associated with clients.</t>
        </is>
      </c>
      <c r="D1189" s="40" t="inlineStr">
        <is>
          <t>Customer Risk Assessment</t>
        </is>
      </c>
      <c r="E1189" s="40" t="inlineStr">
        <is>
          <t>Prudential</t>
        </is>
      </c>
      <c r="F1189" s="40" t="b">
        <v>1</v>
      </c>
      <c r="G1189" s="40" t="inlineStr"/>
      <c r="H1189" s="40" t="inlineStr">
        <is>
          <t>Always applicable</t>
        </is>
      </c>
      <c r="I1189" s="40" t="inlineStr">
        <is>
          <t>Required</t>
        </is>
      </c>
      <c r="J1189" s="40" t="inlineStr">
        <is>
          <t>integer</t>
        </is>
      </c>
      <c r="K1189" s="40" t="inlineStr"/>
      <c r="L1189" s="40" t="inlineStr"/>
      <c r="M1189" s="40" t="inlineStr"/>
      <c r="N1189" s="40" t="inlineStr">
        <is>
          <t>3</t>
        </is>
      </c>
      <c r="O1189" s="40" t="inlineStr">
        <is>
          <t>0</t>
        </is>
      </c>
      <c r="P1189" s="40" t="inlineStr"/>
      <c r="Q1189" s="40" t="inlineStr"/>
      <c r="R1189" s="40" t="inlineStr"/>
      <c r="S1189" s="40" t="inlineStr"/>
      <c r="T1189" s="40" t="inlineStr"/>
      <c r="U1189" s="40" t="inlineStr"/>
    </row>
    <row r="1190">
      <c r="A1190" s="38" t="inlineStr">
        <is>
          <t>CASP_PR_1187_v1</t>
        </is>
      </c>
      <c r="B1190" s="39" t="inlineStr">
        <is>
          <t>What is the Highest acceptible Risk Rank</t>
        </is>
      </c>
      <c r="C1190" s="39" t="inlineStr">
        <is>
          <t>What is the Highest acceptible Risk Rank</t>
        </is>
      </c>
      <c r="D1190" s="39" t="inlineStr">
        <is>
          <t>Customer Risk Assessment</t>
        </is>
      </c>
      <c r="E1190" s="39" t="inlineStr">
        <is>
          <t>Prudential</t>
        </is>
      </c>
      <c r="F1190" s="39" t="b">
        <v>1</v>
      </c>
      <c r="G1190" s="39" t="inlineStr"/>
      <c r="H1190" s="39" t="inlineStr">
        <is>
          <t>Always applicable</t>
        </is>
      </c>
      <c r="I1190" s="39" t="inlineStr">
        <is>
          <t>Required</t>
        </is>
      </c>
      <c r="J1190" s="39" t="inlineStr">
        <is>
          <t>string</t>
        </is>
      </c>
      <c r="K1190" s="39" t="inlineStr"/>
      <c r="L1190" s="39" t="inlineStr"/>
      <c r="M1190" s="39" t="inlineStr"/>
      <c r="N1190" s="39" t="inlineStr">
        <is>
          <t>High</t>
        </is>
      </c>
      <c r="O1190" s="39" t="inlineStr"/>
      <c r="P1190" s="39" t="inlineStr"/>
      <c r="Q1190" s="39" t="inlineStr"/>
      <c r="R1190" s="39" t="inlineStr"/>
      <c r="S1190" s="39" t="inlineStr"/>
      <c r="T1190" s="39" t="inlineStr"/>
      <c r="U1190" s="39" t="inlineStr"/>
    </row>
    <row r="1191">
      <c r="A1191" s="26" t="inlineStr">
        <is>
          <t>CASP_PR_1188_v1</t>
        </is>
      </c>
      <c r="B1191" s="40" t="inlineStr">
        <is>
          <t>Number of clients assigned the highest acceptable risk rank: Business-to-Business</t>
        </is>
      </c>
      <c r="C1191" s="40" t="inlineStr">
        <is>
          <t>Enter Number of clients assigned the highest acceptable risk rank - Business-to-Business</t>
        </is>
      </c>
      <c r="D1191" s="40" t="inlineStr">
        <is>
          <t>Customer Risk Assessment</t>
        </is>
      </c>
      <c r="E1191" s="40" t="inlineStr">
        <is>
          <t>Prudential</t>
        </is>
      </c>
      <c r="F1191" s="40" t="b">
        <v>0</v>
      </c>
      <c r="G1191" s="40" t="inlineStr">
        <is>
          <t>SUM(CASP_PR_1158,CASP_PR_1159,CASP_PR_1160) &gt; 0</t>
        </is>
      </c>
      <c r="H1191"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91" s="40" t="inlineStr">
        <is>
          <t>Conditional</t>
        </is>
      </c>
      <c r="J1191" s="40" t="inlineStr">
        <is>
          <t>integer</t>
        </is>
      </c>
      <c r="K1191" s="40" t="inlineStr"/>
      <c r="L1191" s="40" t="inlineStr"/>
      <c r="M1191" s="40" t="inlineStr"/>
      <c r="N1191" s="40" t="inlineStr">
        <is>
          <t>5687</t>
        </is>
      </c>
      <c r="O1191" s="40" t="inlineStr">
        <is>
          <t>0</t>
        </is>
      </c>
      <c r="P1191" s="40" t="inlineStr"/>
      <c r="Q1191" s="40" t="inlineStr"/>
      <c r="R1191" s="40" t="inlineStr"/>
      <c r="S1191" s="40" t="inlineStr"/>
      <c r="T1191" s="40" t="inlineStr"/>
      <c r="U1191" s="40" t="inlineStr"/>
    </row>
    <row r="1192">
      <c r="A1192" s="38" t="inlineStr">
        <is>
          <t>CASP_PR_1189_v1</t>
        </is>
      </c>
      <c r="B1192" s="39" t="inlineStr">
        <is>
          <t>Number of clients assigned the highest acceptable risk rank: Business-to-Consumer</t>
        </is>
      </c>
      <c r="C1192" s="39" t="inlineStr">
        <is>
          <t>Enter Number of clients assigned the highest acceptable risk rank - Business-to-Consumer</t>
        </is>
      </c>
      <c r="D1192" s="39" t="inlineStr">
        <is>
          <t>Customer Risk Assessment</t>
        </is>
      </c>
      <c r="E1192" s="39" t="inlineStr">
        <is>
          <t>Prudential</t>
        </is>
      </c>
      <c r="F1192" s="39" t="b">
        <v>0</v>
      </c>
      <c r="G1192" s="39" t="inlineStr">
        <is>
          <t>SUM(CASP_PR_1161,CASP_PR_1162,CASP_PR_1163) &gt; 0</t>
        </is>
      </c>
      <c r="H1192"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192" s="39" t="inlineStr">
        <is>
          <t>Conditional</t>
        </is>
      </c>
      <c r="J1192" s="39" t="inlineStr">
        <is>
          <t>integer</t>
        </is>
      </c>
      <c r="K1192" s="39" t="inlineStr"/>
      <c r="L1192" s="39" t="inlineStr"/>
      <c r="M1192" s="39" t="inlineStr"/>
      <c r="N1192" s="39" t="inlineStr">
        <is>
          <t>5687</t>
        </is>
      </c>
      <c r="O1192" s="39" t="inlineStr">
        <is>
          <t>0</t>
        </is>
      </c>
      <c r="P1192" s="39" t="inlineStr"/>
      <c r="Q1192" s="39" t="inlineStr"/>
      <c r="R1192" s="39" t="inlineStr"/>
      <c r="S1192" s="39" t="inlineStr"/>
      <c r="T1192" s="39" t="inlineStr"/>
      <c r="U1192" s="39" t="inlineStr"/>
    </row>
    <row r="1193">
      <c r="A1193" s="26" t="inlineStr">
        <is>
          <t>CASP_PR_1190_v1</t>
        </is>
      </c>
      <c r="B1193" s="40" t="inlineStr">
        <is>
          <t>Number of Business-to-Business Clients onboarded during the reporting period</t>
        </is>
      </c>
      <c r="C1193" s="40" t="inlineStr">
        <is>
          <t>Enter Number of Business-to-Business Clients onboarded during the reporting period in Malta</t>
        </is>
      </c>
      <c r="D1193" s="40" t="inlineStr">
        <is>
          <t>Clients</t>
        </is>
      </c>
      <c r="E1193" s="40" t="inlineStr">
        <is>
          <t>Prudential</t>
        </is>
      </c>
      <c r="F1193" s="40" t="b">
        <v>0</v>
      </c>
      <c r="G1193" s="40" t="inlineStr">
        <is>
          <t>SUM(CASP_PR_1158,CASP_PR_1159,CASP_PR_1160) &gt; 0</t>
        </is>
      </c>
      <c r="H1193"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93" s="40" t="inlineStr">
        <is>
          <t>Conditional</t>
        </is>
      </c>
      <c r="J1193" s="40" t="inlineStr">
        <is>
          <t>array</t>
        </is>
      </c>
      <c r="K1193" s="40" t="inlineStr">
        <is>
          <t>integer</t>
        </is>
      </c>
      <c r="L1193" s="40" t="inlineStr"/>
      <c r="M1193" s="40" t="inlineStr"/>
      <c r="N1193" s="40" t="inlineStr">
        <is>
          <t>3343</t>
        </is>
      </c>
      <c r="O1193" s="40" t="inlineStr">
        <is>
          <t>0</t>
        </is>
      </c>
      <c r="P1193" s="40" t="inlineStr"/>
      <c r="Q1193" s="40" t="inlineStr">
        <is>
          <t>1</t>
        </is>
      </c>
      <c r="R1193" s="40" t="inlineStr">
        <is>
          <t>1</t>
        </is>
      </c>
      <c r="S1193" s="40" t="inlineStr"/>
      <c r="T1193" s="40" t="inlineStr"/>
      <c r="U1193" s="40" t="inlineStr"/>
    </row>
    <row r="1194">
      <c r="A1194" s="38" t="inlineStr">
        <is>
          <t>CASP_PR_1191_v1</t>
        </is>
      </c>
      <c r="B1194" s="39" t="inlineStr">
        <is>
          <t>Number of Business-to-Business Clients onboarded during the reporting period</t>
        </is>
      </c>
      <c r="C1194" s="39" t="inlineStr">
        <is>
          <t>Enter Number of Business-to-Business Clients onboarded during the reporting period in EU/EEA</t>
        </is>
      </c>
      <c r="D1194" s="39" t="inlineStr">
        <is>
          <t>Clients</t>
        </is>
      </c>
      <c r="E1194" s="39" t="inlineStr">
        <is>
          <t>Prudential</t>
        </is>
      </c>
      <c r="F1194" s="39" t="b">
        <v>0</v>
      </c>
      <c r="G1194" s="39" t="inlineStr">
        <is>
          <t>SUM(CASP_PR_1158,CASP_PR_1159,CASP_PR_1160) &gt; 0</t>
        </is>
      </c>
      <c r="H1194"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94" s="39" t="inlineStr">
        <is>
          <t>Conditional</t>
        </is>
      </c>
      <c r="J1194" s="39" t="inlineStr">
        <is>
          <t>array</t>
        </is>
      </c>
      <c r="K1194" s="39" t="inlineStr">
        <is>
          <t>integer</t>
        </is>
      </c>
      <c r="L1194" s="39" t="inlineStr"/>
      <c r="M1194" s="39" t="inlineStr"/>
      <c r="N1194" s="39" t="inlineStr">
        <is>
          <t>9183</t>
        </is>
      </c>
      <c r="O1194" s="39" t="inlineStr">
        <is>
          <t>0</t>
        </is>
      </c>
      <c r="P1194" s="39" t="inlineStr"/>
      <c r="Q1194" s="39" t="inlineStr">
        <is>
          <t>1</t>
        </is>
      </c>
      <c r="R1194" s="39" t="inlineStr">
        <is>
          <t>1</t>
        </is>
      </c>
      <c r="S1194" s="39" t="inlineStr"/>
      <c r="T1194" s="39" t="inlineStr"/>
      <c r="U1194" s="39" t="inlineStr"/>
    </row>
    <row r="1195">
      <c r="A1195" s="26" t="inlineStr">
        <is>
          <t>CASP_PR_1192_v1</t>
        </is>
      </c>
      <c r="B1195" s="40" t="inlineStr">
        <is>
          <t>Number of Business-to-Business Clients onboarded during the reporting period</t>
        </is>
      </c>
      <c r="C1195" s="40" t="inlineStr">
        <is>
          <t>Enter Number of Business-to-Business Clients onboarded during the reporting period in RoW</t>
        </is>
      </c>
      <c r="D1195" s="40" t="inlineStr">
        <is>
          <t>Clients</t>
        </is>
      </c>
      <c r="E1195" s="40" t="inlineStr">
        <is>
          <t>Prudential</t>
        </is>
      </c>
      <c r="F1195" s="40" t="b">
        <v>0</v>
      </c>
      <c r="G1195" s="40" t="inlineStr">
        <is>
          <t>SUM(CASP_PR_1158,CASP_PR_1159,CASP_PR_1160) &gt; 0</t>
        </is>
      </c>
      <c r="H1195"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95" s="40" t="inlineStr">
        <is>
          <t>Conditional</t>
        </is>
      </c>
      <c r="J1195" s="40" t="inlineStr">
        <is>
          <t>array</t>
        </is>
      </c>
      <c r="K1195" s="40" t="inlineStr">
        <is>
          <t>integer</t>
        </is>
      </c>
      <c r="L1195" s="40" t="inlineStr"/>
      <c r="M1195" s="40" t="inlineStr"/>
      <c r="N1195" s="40" t="inlineStr">
        <is>
          <t>3649</t>
        </is>
      </c>
      <c r="O1195" s="40" t="inlineStr">
        <is>
          <t>0</t>
        </is>
      </c>
      <c r="P1195" s="40" t="inlineStr"/>
      <c r="Q1195" s="40" t="inlineStr">
        <is>
          <t>1</t>
        </is>
      </c>
      <c r="R1195" s="40" t="inlineStr">
        <is>
          <t>1</t>
        </is>
      </c>
      <c r="S1195" s="40" t="inlineStr"/>
      <c r="T1195" s="40" t="inlineStr"/>
      <c r="U1195" s="40" t="inlineStr"/>
    </row>
    <row r="1196">
      <c r="A1196" s="38" t="inlineStr">
        <is>
          <t>CASP_PR_1193_v1</t>
        </is>
      </c>
      <c r="B1196" s="39" t="inlineStr">
        <is>
          <t>Number of Business-to-Consumer Clients onboarded during the reporting period</t>
        </is>
      </c>
      <c r="C1196" s="39" t="inlineStr">
        <is>
          <t>Enter Number of Business-to-Consumer Clients onboarded during the reporting period in Malta</t>
        </is>
      </c>
      <c r="D1196" s="39" t="inlineStr">
        <is>
          <t>Clients</t>
        </is>
      </c>
      <c r="E1196" s="39" t="inlineStr">
        <is>
          <t>Prudential</t>
        </is>
      </c>
      <c r="F1196" s="39" t="b">
        <v>0</v>
      </c>
      <c r="G1196" s="39" t="inlineStr">
        <is>
          <t>SUM(CASP_PR_1161,CASP_PR_1162,CASP_PR_1163) &gt; 0</t>
        </is>
      </c>
      <c r="H1196"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196" s="39" t="inlineStr">
        <is>
          <t>Conditional</t>
        </is>
      </c>
      <c r="J1196" s="39" t="inlineStr">
        <is>
          <t>array</t>
        </is>
      </c>
      <c r="K1196" s="39" t="inlineStr">
        <is>
          <t>integer</t>
        </is>
      </c>
      <c r="L1196" s="39" t="inlineStr"/>
      <c r="M1196" s="39" t="inlineStr"/>
      <c r="N1196" s="39" t="inlineStr">
        <is>
          <t>28</t>
        </is>
      </c>
      <c r="O1196" s="39" t="inlineStr">
        <is>
          <t>0</t>
        </is>
      </c>
      <c r="P1196" s="39" t="inlineStr"/>
      <c r="Q1196" s="39" t="inlineStr">
        <is>
          <t>1</t>
        </is>
      </c>
      <c r="R1196" s="39" t="inlineStr">
        <is>
          <t>1</t>
        </is>
      </c>
      <c r="S1196" s="39" t="inlineStr"/>
      <c r="T1196" s="39" t="inlineStr"/>
      <c r="U1196" s="39" t="inlineStr"/>
    </row>
    <row r="1197">
      <c r="A1197" s="26" t="inlineStr">
        <is>
          <t>CASP_PR_1194_v1</t>
        </is>
      </c>
      <c r="B1197" s="40" t="inlineStr">
        <is>
          <t>Number of Business-to-Consumer Clients onboarded during the reporting period</t>
        </is>
      </c>
      <c r="C1197" s="40" t="inlineStr">
        <is>
          <t>Enter Number of Business-to-Consumer Clients onboarded during the reporting period in EU/EEA</t>
        </is>
      </c>
      <c r="D1197" s="40" t="inlineStr">
        <is>
          <t>Clients</t>
        </is>
      </c>
      <c r="E1197" s="40" t="inlineStr">
        <is>
          <t>Prudential</t>
        </is>
      </c>
      <c r="F1197" s="40" t="b">
        <v>0</v>
      </c>
      <c r="G1197" s="40" t="inlineStr">
        <is>
          <t>SUM(CASP_PR_1161,CASP_PR_1162,CASP_PR_1163) &gt; 0</t>
        </is>
      </c>
      <c r="H1197" s="40"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197" s="40" t="inlineStr">
        <is>
          <t>Conditional</t>
        </is>
      </c>
      <c r="J1197" s="40" t="inlineStr">
        <is>
          <t>array</t>
        </is>
      </c>
      <c r="K1197" s="40" t="inlineStr">
        <is>
          <t>integer</t>
        </is>
      </c>
      <c r="L1197" s="40" t="inlineStr"/>
      <c r="M1197" s="40" t="inlineStr"/>
      <c r="N1197" s="40" t="inlineStr">
        <is>
          <t>9439</t>
        </is>
      </c>
      <c r="O1197" s="40" t="inlineStr">
        <is>
          <t>0</t>
        </is>
      </c>
      <c r="P1197" s="40" t="inlineStr"/>
      <c r="Q1197" s="40" t="inlineStr">
        <is>
          <t>1</t>
        </is>
      </c>
      <c r="R1197" s="40" t="inlineStr">
        <is>
          <t>1</t>
        </is>
      </c>
      <c r="S1197" s="40" t="inlineStr"/>
      <c r="T1197" s="40" t="inlineStr"/>
      <c r="U1197" s="40" t="inlineStr"/>
    </row>
    <row r="1198">
      <c r="A1198" s="38" t="inlineStr">
        <is>
          <t>CASP_PR_1195_v1</t>
        </is>
      </c>
      <c r="B1198" s="39" t="inlineStr">
        <is>
          <t>Number of Business-to-Consumer Clients onboarded during the reporting period</t>
        </is>
      </c>
      <c r="C1198" s="39" t="inlineStr">
        <is>
          <t>Enter Number of Business-to-Consumer Clients onboarded during the reporting period in RoW</t>
        </is>
      </c>
      <c r="D1198" s="39" t="inlineStr">
        <is>
          <t>Clients</t>
        </is>
      </c>
      <c r="E1198" s="39" t="inlineStr">
        <is>
          <t>Prudential</t>
        </is>
      </c>
      <c r="F1198" s="39" t="b">
        <v>0</v>
      </c>
      <c r="G1198" s="39" t="inlineStr">
        <is>
          <t>SUM(CASP_PR_1161,CASP_PR_1162,CASP_PR_1163) &gt; 0</t>
        </is>
      </c>
      <c r="H1198"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198" s="39" t="inlineStr">
        <is>
          <t>Conditional</t>
        </is>
      </c>
      <c r="J1198" s="39" t="inlineStr">
        <is>
          <t>array</t>
        </is>
      </c>
      <c r="K1198" s="39" t="inlineStr">
        <is>
          <t>integer</t>
        </is>
      </c>
      <c r="L1198" s="39" t="inlineStr"/>
      <c r="M1198" s="39" t="inlineStr"/>
      <c r="N1198" s="39" t="inlineStr">
        <is>
          <t>4936</t>
        </is>
      </c>
      <c r="O1198" s="39" t="inlineStr">
        <is>
          <t>0</t>
        </is>
      </c>
      <c r="P1198" s="39" t="inlineStr"/>
      <c r="Q1198" s="39" t="inlineStr">
        <is>
          <t>1</t>
        </is>
      </c>
      <c r="R1198" s="39" t="inlineStr">
        <is>
          <t>1</t>
        </is>
      </c>
      <c r="S1198" s="39" t="inlineStr"/>
      <c r="T1198" s="39" t="inlineStr"/>
      <c r="U1198" s="39" t="inlineStr"/>
    </row>
    <row r="1199">
      <c r="A1199" s="26" t="inlineStr">
        <is>
          <t>CASP_PR_1196_v1</t>
        </is>
      </c>
      <c r="B1199" s="40" t="inlineStr">
        <is>
          <t>Number of Business-to-Business Clients refusing onboarding during the reporting period</t>
        </is>
      </c>
      <c r="C1199" s="40" t="inlineStr">
        <is>
          <t>Enter Number of Business-to-Business Clients refusing onboarding during the reporting period in Malta</t>
        </is>
      </c>
      <c r="D1199" s="40" t="inlineStr">
        <is>
          <t>Clients</t>
        </is>
      </c>
      <c r="E1199" s="40" t="inlineStr">
        <is>
          <t>Prudential</t>
        </is>
      </c>
      <c r="F1199" s="40" t="b">
        <v>0</v>
      </c>
      <c r="G1199" s="40" t="inlineStr">
        <is>
          <t>SUM(CASP_PR_1158,CASP_PR_1159,CASP_PR_1160) &gt; 0</t>
        </is>
      </c>
      <c r="H1199"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199" s="40" t="inlineStr">
        <is>
          <t>Conditional</t>
        </is>
      </c>
      <c r="J1199" s="40" t="inlineStr">
        <is>
          <t>array</t>
        </is>
      </c>
      <c r="K1199" s="40" t="inlineStr">
        <is>
          <t>integer</t>
        </is>
      </c>
      <c r="L1199" s="40" t="inlineStr"/>
      <c r="M1199" s="40" t="inlineStr"/>
      <c r="N1199" s="40" t="inlineStr">
        <is>
          <t>4978</t>
        </is>
      </c>
      <c r="O1199" s="40" t="inlineStr">
        <is>
          <t>0</t>
        </is>
      </c>
      <c r="P1199" s="40" t="inlineStr"/>
      <c r="Q1199" s="40" t="inlineStr">
        <is>
          <t>1</t>
        </is>
      </c>
      <c r="R1199" s="40" t="inlineStr">
        <is>
          <t>1</t>
        </is>
      </c>
      <c r="S1199" s="40" t="inlineStr"/>
      <c r="T1199" s="40" t="inlineStr"/>
      <c r="U1199" s="40" t="inlineStr"/>
    </row>
    <row r="1200">
      <c r="A1200" s="38" t="inlineStr">
        <is>
          <t>CASP_PR_1197_v1</t>
        </is>
      </c>
      <c r="B1200" s="39" t="inlineStr">
        <is>
          <t>Number of Business-to-Business Clients refusing onboarding during the reporting period</t>
        </is>
      </c>
      <c r="C1200" s="39" t="inlineStr">
        <is>
          <t>Enter Number of Business-to-Business Clients refusing onboarding during the reporting period in EU/EEA</t>
        </is>
      </c>
      <c r="D1200" s="39" t="inlineStr">
        <is>
          <t>Clients</t>
        </is>
      </c>
      <c r="E1200" s="39" t="inlineStr">
        <is>
          <t>Prudential</t>
        </is>
      </c>
      <c r="F1200" s="39" t="b">
        <v>0</v>
      </c>
      <c r="G1200" s="39" t="inlineStr">
        <is>
          <t>SUM(CASP_PR_1158,CASP_PR_1159,CASP_PR_1160) &gt; 0</t>
        </is>
      </c>
      <c r="H1200"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00" s="39" t="inlineStr">
        <is>
          <t>Conditional</t>
        </is>
      </c>
      <c r="J1200" s="39" t="inlineStr">
        <is>
          <t>array</t>
        </is>
      </c>
      <c r="K1200" s="39" t="inlineStr">
        <is>
          <t>integer</t>
        </is>
      </c>
      <c r="L1200" s="39" t="inlineStr"/>
      <c r="M1200" s="39" t="inlineStr"/>
      <c r="N1200" s="39" t="inlineStr">
        <is>
          <t>8980</t>
        </is>
      </c>
      <c r="O1200" s="39" t="inlineStr">
        <is>
          <t>0</t>
        </is>
      </c>
      <c r="P1200" s="39" t="inlineStr"/>
      <c r="Q1200" s="39" t="inlineStr">
        <is>
          <t>1</t>
        </is>
      </c>
      <c r="R1200" s="39" t="inlineStr">
        <is>
          <t>1</t>
        </is>
      </c>
      <c r="S1200" s="39" t="inlineStr"/>
      <c r="T1200" s="39" t="inlineStr"/>
      <c r="U1200" s="39" t="inlineStr"/>
    </row>
    <row r="1201">
      <c r="A1201" s="26" t="inlineStr">
        <is>
          <t>CASP_PR_1198_v1</t>
        </is>
      </c>
      <c r="B1201" s="40" t="inlineStr">
        <is>
          <t>Number of Business-to-Business Clients refusing onboarding during the reporting period</t>
        </is>
      </c>
      <c r="C1201" s="40" t="inlineStr">
        <is>
          <t>Enter Number of Business-to-Business Clients refusing onboarding during the reporting period in RoW</t>
        </is>
      </c>
      <c r="D1201" s="40" t="inlineStr">
        <is>
          <t>Clients</t>
        </is>
      </c>
      <c r="E1201" s="40" t="inlineStr">
        <is>
          <t>Prudential</t>
        </is>
      </c>
      <c r="F1201" s="40" t="b">
        <v>0</v>
      </c>
      <c r="G1201" s="40" t="inlineStr">
        <is>
          <t>SUM(CASP_PR_1158,CASP_PR_1159,CASP_PR_1160) &gt; 0</t>
        </is>
      </c>
      <c r="H1201"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01" s="40" t="inlineStr">
        <is>
          <t>Conditional</t>
        </is>
      </c>
      <c r="J1201" s="40" t="inlineStr">
        <is>
          <t>array</t>
        </is>
      </c>
      <c r="K1201" s="40" t="inlineStr">
        <is>
          <t>integer</t>
        </is>
      </c>
      <c r="L1201" s="40" t="inlineStr"/>
      <c r="M1201" s="40" t="inlineStr"/>
      <c r="N1201" s="40" t="inlineStr">
        <is>
          <t>7833</t>
        </is>
      </c>
      <c r="O1201" s="40" t="inlineStr">
        <is>
          <t>0</t>
        </is>
      </c>
      <c r="P1201" s="40" t="inlineStr"/>
      <c r="Q1201" s="40" t="inlineStr">
        <is>
          <t>1</t>
        </is>
      </c>
      <c r="R1201" s="40" t="inlineStr">
        <is>
          <t>1</t>
        </is>
      </c>
      <c r="S1201" s="40" t="inlineStr"/>
      <c r="T1201" s="40" t="inlineStr"/>
      <c r="U1201" s="40" t="inlineStr"/>
    </row>
    <row r="1202">
      <c r="A1202" s="38" t="inlineStr">
        <is>
          <t>CASP_PR_1199_v1</t>
        </is>
      </c>
      <c r="B1202" s="39" t="inlineStr">
        <is>
          <t>Number of Business-to-Consumer Clients refusing onboarding during the reporting period</t>
        </is>
      </c>
      <c r="C1202" s="39" t="inlineStr">
        <is>
          <t>Enter Number of Business-to-Consumer Clients refusing onboarding during the reporting period in Malta</t>
        </is>
      </c>
      <c r="D1202" s="39" t="inlineStr">
        <is>
          <t>Clients</t>
        </is>
      </c>
      <c r="E1202" s="39" t="inlineStr">
        <is>
          <t>Prudential</t>
        </is>
      </c>
      <c r="F1202" s="39" t="b">
        <v>0</v>
      </c>
      <c r="G1202" s="39" t="inlineStr">
        <is>
          <t>SUM(CASP_PR_1161,CASP_PR_1162,CASP_PR_1163) &gt; 0</t>
        </is>
      </c>
      <c r="H1202"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02" s="39" t="inlineStr">
        <is>
          <t>Conditional</t>
        </is>
      </c>
      <c r="J1202" s="39" t="inlineStr">
        <is>
          <t>array</t>
        </is>
      </c>
      <c r="K1202" s="39" t="inlineStr">
        <is>
          <t>integer</t>
        </is>
      </c>
      <c r="L1202" s="39" t="inlineStr"/>
      <c r="M1202" s="39" t="inlineStr"/>
      <c r="N1202" s="39" t="inlineStr">
        <is>
          <t>4199</t>
        </is>
      </c>
      <c r="O1202" s="39" t="inlineStr">
        <is>
          <t>0</t>
        </is>
      </c>
      <c r="P1202" s="39" t="inlineStr"/>
      <c r="Q1202" s="39" t="inlineStr">
        <is>
          <t>1</t>
        </is>
      </c>
      <c r="R1202" s="39" t="inlineStr">
        <is>
          <t>1</t>
        </is>
      </c>
      <c r="S1202" s="39" t="inlineStr"/>
      <c r="T1202" s="39" t="inlineStr"/>
      <c r="U1202" s="39" t="inlineStr"/>
    </row>
    <row r="1203">
      <c r="A1203" s="26" t="inlineStr">
        <is>
          <t>CASP_PR_1200_v1</t>
        </is>
      </c>
      <c r="B1203" s="40" t="inlineStr">
        <is>
          <t>Number of Business-to-Consumer Clients refusing onboarding during the reporting period</t>
        </is>
      </c>
      <c r="C1203" s="40" t="inlineStr">
        <is>
          <t>Enter Number of Business-to-Consumer Clients refusing onboarding during the reporting period in EU/EEA</t>
        </is>
      </c>
      <c r="D1203" s="40" t="inlineStr">
        <is>
          <t>Clients</t>
        </is>
      </c>
      <c r="E1203" s="40" t="inlineStr">
        <is>
          <t>Prudential</t>
        </is>
      </c>
      <c r="F1203" s="40" t="b">
        <v>0</v>
      </c>
      <c r="G1203" s="40" t="inlineStr">
        <is>
          <t>SUM(CASP_PR_1161,CASP_PR_1162,CASP_PR_1163) &gt; 0</t>
        </is>
      </c>
      <c r="H1203" s="40"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03" s="40" t="inlineStr">
        <is>
          <t>Conditional</t>
        </is>
      </c>
      <c r="J1203" s="40" t="inlineStr">
        <is>
          <t>array</t>
        </is>
      </c>
      <c r="K1203" s="40" t="inlineStr">
        <is>
          <t>integer</t>
        </is>
      </c>
      <c r="L1203" s="40" t="inlineStr"/>
      <c r="M1203" s="40" t="inlineStr"/>
      <c r="N1203" s="40" t="inlineStr">
        <is>
          <t>5090</t>
        </is>
      </c>
      <c r="O1203" s="40" t="inlineStr">
        <is>
          <t>0</t>
        </is>
      </c>
      <c r="P1203" s="40" t="inlineStr"/>
      <c r="Q1203" s="40" t="inlineStr">
        <is>
          <t>1</t>
        </is>
      </c>
      <c r="R1203" s="40" t="inlineStr">
        <is>
          <t>1</t>
        </is>
      </c>
      <c r="S1203" s="40" t="inlineStr"/>
      <c r="T1203" s="40" t="inlineStr"/>
      <c r="U1203" s="40" t="inlineStr"/>
    </row>
    <row r="1204">
      <c r="A1204" s="38" t="inlineStr">
        <is>
          <t>CASP_PR_1201_v1</t>
        </is>
      </c>
      <c r="B1204" s="39" t="inlineStr">
        <is>
          <t>Number of Business-to-Consumer Clients refusing onboarding during the reporting period</t>
        </is>
      </c>
      <c r="C1204" s="39" t="inlineStr">
        <is>
          <t>Enter Number of Business-to-Consumer Clients refusing onboarding during the reporting period in RoW</t>
        </is>
      </c>
      <c r="D1204" s="39" t="inlineStr">
        <is>
          <t>Clients</t>
        </is>
      </c>
      <c r="E1204" s="39" t="inlineStr">
        <is>
          <t>Prudential</t>
        </is>
      </c>
      <c r="F1204" s="39" t="b">
        <v>0</v>
      </c>
      <c r="G1204" s="39" t="inlineStr">
        <is>
          <t>SUM(CASP_PR_1161,CASP_PR_1162,CASP_PR_1163) &gt; 0</t>
        </is>
      </c>
      <c r="H1204"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04" s="39" t="inlineStr">
        <is>
          <t>Conditional</t>
        </is>
      </c>
      <c r="J1204" s="39" t="inlineStr">
        <is>
          <t>array</t>
        </is>
      </c>
      <c r="K1204" s="39" t="inlineStr">
        <is>
          <t>integer</t>
        </is>
      </c>
      <c r="L1204" s="39" t="inlineStr"/>
      <c r="M1204" s="39" t="inlineStr"/>
      <c r="N1204" s="39" t="inlineStr">
        <is>
          <t>1662</t>
        </is>
      </c>
      <c r="O1204" s="39" t="inlineStr">
        <is>
          <t>0</t>
        </is>
      </c>
      <c r="P1204" s="39" t="inlineStr"/>
      <c r="Q1204" s="39" t="inlineStr">
        <is>
          <t>1</t>
        </is>
      </c>
      <c r="R1204" s="39" t="inlineStr">
        <is>
          <t>1</t>
        </is>
      </c>
      <c r="S1204" s="39" t="inlineStr"/>
      <c r="T1204" s="39" t="inlineStr"/>
      <c r="U1204" s="39" t="inlineStr"/>
    </row>
    <row r="1205">
      <c r="A1205" s="26" t="inlineStr">
        <is>
          <t>CASP_PR_1202_v1</t>
        </is>
      </c>
      <c r="B1205" s="40" t="inlineStr">
        <is>
          <t>Number of Business-to-Business client relationships which were terminated during the reporting period</t>
        </is>
      </c>
      <c r="C1205" s="40" t="inlineStr">
        <is>
          <t>Enter Number of Business-to-Business client relationships which were terminated during the reporting period in Malta</t>
        </is>
      </c>
      <c r="D1205" s="40" t="inlineStr">
        <is>
          <t>Clients</t>
        </is>
      </c>
      <c r="E1205" s="40" t="inlineStr">
        <is>
          <t>Prudential</t>
        </is>
      </c>
      <c r="F1205" s="40" t="b">
        <v>0</v>
      </c>
      <c r="G1205" s="40" t="inlineStr">
        <is>
          <t>SUM(CASP_PR_1158,CASP_PR_1159,CASP_PR_1160) &gt; 0</t>
        </is>
      </c>
      <c r="H1205"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05" s="40" t="inlineStr">
        <is>
          <t>Conditional</t>
        </is>
      </c>
      <c r="J1205" s="40" t="inlineStr">
        <is>
          <t>array</t>
        </is>
      </c>
      <c r="K1205" s="40" t="inlineStr">
        <is>
          <t>integer</t>
        </is>
      </c>
      <c r="L1205" s="40" t="inlineStr"/>
      <c r="M1205" s="40" t="inlineStr"/>
      <c r="N1205" s="40" t="inlineStr">
        <is>
          <t>1163</t>
        </is>
      </c>
      <c r="O1205" s="40" t="inlineStr">
        <is>
          <t>0</t>
        </is>
      </c>
      <c r="P1205" s="40" t="inlineStr"/>
      <c r="Q1205" s="40" t="inlineStr">
        <is>
          <t>1</t>
        </is>
      </c>
      <c r="R1205" s="40" t="inlineStr">
        <is>
          <t>1</t>
        </is>
      </c>
      <c r="S1205" s="40" t="inlineStr"/>
      <c r="T1205" s="40" t="inlineStr"/>
      <c r="U1205" s="40" t="inlineStr"/>
    </row>
    <row r="1206">
      <c r="A1206" s="38" t="inlineStr">
        <is>
          <t>CASP_PR_1203_v1</t>
        </is>
      </c>
      <c r="B1206" s="39" t="inlineStr">
        <is>
          <t>Number of Business-to-Business client relationships which were terminated during the reporting period</t>
        </is>
      </c>
      <c r="C1206" s="39" t="inlineStr">
        <is>
          <t>Enter Number of Business-to-Business client relationships which were terminated during the reporting period in EU/EEA</t>
        </is>
      </c>
      <c r="D1206" s="39" t="inlineStr">
        <is>
          <t>Clients</t>
        </is>
      </c>
      <c r="E1206" s="39" t="inlineStr">
        <is>
          <t>Prudential</t>
        </is>
      </c>
      <c r="F1206" s="39" t="b">
        <v>0</v>
      </c>
      <c r="G1206" s="39" t="inlineStr">
        <is>
          <t>SUM(CASP_PR_1158,CASP_PR_1159,CASP_PR_1160) &gt; 0</t>
        </is>
      </c>
      <c r="H1206"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06" s="39" t="inlineStr">
        <is>
          <t>Conditional</t>
        </is>
      </c>
      <c r="J1206" s="39" t="inlineStr">
        <is>
          <t>array</t>
        </is>
      </c>
      <c r="K1206" s="39" t="inlineStr">
        <is>
          <t>integer</t>
        </is>
      </c>
      <c r="L1206" s="39" t="inlineStr"/>
      <c r="M1206" s="39" t="inlineStr"/>
      <c r="N1206" s="39" t="inlineStr">
        <is>
          <t>1731</t>
        </is>
      </c>
      <c r="O1206" s="39" t="inlineStr">
        <is>
          <t>0</t>
        </is>
      </c>
      <c r="P1206" s="39" t="inlineStr"/>
      <c r="Q1206" s="39" t="inlineStr">
        <is>
          <t>1</t>
        </is>
      </c>
      <c r="R1206" s="39" t="inlineStr">
        <is>
          <t>1</t>
        </is>
      </c>
      <c r="S1206" s="39" t="inlineStr"/>
      <c r="T1206" s="39" t="inlineStr"/>
      <c r="U1206" s="39" t="inlineStr"/>
    </row>
    <row r="1207">
      <c r="A1207" s="26" t="inlineStr">
        <is>
          <t>CASP_PR_1204_v1</t>
        </is>
      </c>
      <c r="B1207" s="40" t="inlineStr">
        <is>
          <t>Number of Business-to-Business client relationships which were terminated during the reporting period</t>
        </is>
      </c>
      <c r="C1207" s="40" t="inlineStr">
        <is>
          <t>Enter Number of Business-to-Business client relationships which were terminated during the reporting period in RoW</t>
        </is>
      </c>
      <c r="D1207" s="40" t="inlineStr">
        <is>
          <t>Clients</t>
        </is>
      </c>
      <c r="E1207" s="40" t="inlineStr">
        <is>
          <t>Prudential</t>
        </is>
      </c>
      <c r="F1207" s="40" t="b">
        <v>0</v>
      </c>
      <c r="G1207" s="40" t="inlineStr">
        <is>
          <t>SUM(CASP_PR_1158,CASP_PR_1159,CASP_PR_1160) &gt; 0</t>
        </is>
      </c>
      <c r="H1207"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07" s="40" t="inlineStr">
        <is>
          <t>Conditional</t>
        </is>
      </c>
      <c r="J1207" s="40" t="inlineStr">
        <is>
          <t>array</t>
        </is>
      </c>
      <c r="K1207" s="40" t="inlineStr">
        <is>
          <t>integer</t>
        </is>
      </c>
      <c r="L1207" s="40" t="inlineStr"/>
      <c r="M1207" s="40" t="inlineStr"/>
      <c r="N1207" s="40" t="inlineStr">
        <is>
          <t>8959</t>
        </is>
      </c>
      <c r="O1207" s="40" t="inlineStr">
        <is>
          <t>0</t>
        </is>
      </c>
      <c r="P1207" s="40" t="inlineStr"/>
      <c r="Q1207" s="40" t="inlineStr">
        <is>
          <t>1</t>
        </is>
      </c>
      <c r="R1207" s="40" t="inlineStr">
        <is>
          <t>1</t>
        </is>
      </c>
      <c r="S1207" s="40" t="inlineStr"/>
      <c r="T1207" s="40" t="inlineStr"/>
      <c r="U1207" s="40" t="inlineStr"/>
    </row>
    <row r="1208">
      <c r="A1208" s="38" t="inlineStr">
        <is>
          <t>CASP_PR_1205_v1</t>
        </is>
      </c>
      <c r="B1208" s="39" t="inlineStr">
        <is>
          <t>Number of Business-to-Consumer client relationships which were terminated during the reporting period</t>
        </is>
      </c>
      <c r="C1208" s="39" t="inlineStr">
        <is>
          <t>Enter Number of Business-to-Consumer client relationships which were terminated during the reporting period in Malta</t>
        </is>
      </c>
      <c r="D1208" s="39" t="inlineStr">
        <is>
          <t>Clients</t>
        </is>
      </c>
      <c r="E1208" s="39" t="inlineStr">
        <is>
          <t>Prudential</t>
        </is>
      </c>
      <c r="F1208" s="39" t="b">
        <v>0</v>
      </c>
      <c r="G1208" s="39" t="inlineStr">
        <is>
          <t>SUM(CASP_PR_1161,CASP_PR_1162,CASP_PR_1163) &gt; 0</t>
        </is>
      </c>
      <c r="H1208"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08" s="39" t="inlineStr">
        <is>
          <t>Conditional</t>
        </is>
      </c>
      <c r="J1208" s="39" t="inlineStr">
        <is>
          <t>array</t>
        </is>
      </c>
      <c r="K1208" s="39" t="inlineStr">
        <is>
          <t>integer</t>
        </is>
      </c>
      <c r="L1208" s="39" t="inlineStr"/>
      <c r="M1208" s="39" t="inlineStr"/>
      <c r="N1208" s="39" t="inlineStr">
        <is>
          <t>6507</t>
        </is>
      </c>
      <c r="O1208" s="39" t="inlineStr">
        <is>
          <t>0</t>
        </is>
      </c>
      <c r="P1208" s="39" t="inlineStr"/>
      <c r="Q1208" s="39" t="inlineStr">
        <is>
          <t>1</t>
        </is>
      </c>
      <c r="R1208" s="39" t="inlineStr">
        <is>
          <t>1</t>
        </is>
      </c>
      <c r="S1208" s="39" t="inlineStr"/>
      <c r="T1208" s="39" t="inlineStr"/>
      <c r="U1208" s="39" t="inlineStr"/>
    </row>
    <row r="1209">
      <c r="A1209" s="26" t="inlineStr">
        <is>
          <t>CASP_PR_1206_v1</t>
        </is>
      </c>
      <c r="B1209" s="40" t="inlineStr">
        <is>
          <t>Number of Business-to-Consumer client relationships which were terminated during the reporting period</t>
        </is>
      </c>
      <c r="C1209" s="40" t="inlineStr">
        <is>
          <t>Enter Number of Business-to-Consumer client relationships which were terminated during the reporting period in EU/EEA</t>
        </is>
      </c>
      <c r="D1209" s="40" t="inlineStr">
        <is>
          <t>Clients</t>
        </is>
      </c>
      <c r="E1209" s="40" t="inlineStr">
        <is>
          <t>Prudential</t>
        </is>
      </c>
      <c r="F1209" s="40" t="b">
        <v>0</v>
      </c>
      <c r="G1209" s="40" t="inlineStr">
        <is>
          <t>SUM(CASP_PR_1161,CASP_PR_1162,CASP_PR_1163) &gt; 0</t>
        </is>
      </c>
      <c r="H1209" s="40"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09" s="40" t="inlineStr">
        <is>
          <t>Conditional</t>
        </is>
      </c>
      <c r="J1209" s="40" t="inlineStr">
        <is>
          <t>array</t>
        </is>
      </c>
      <c r="K1209" s="40" t="inlineStr">
        <is>
          <t>integer</t>
        </is>
      </c>
      <c r="L1209" s="40" t="inlineStr"/>
      <c r="M1209" s="40" t="inlineStr"/>
      <c r="N1209" s="40" t="inlineStr">
        <is>
          <t>8145</t>
        </is>
      </c>
      <c r="O1209" s="40" t="inlineStr">
        <is>
          <t>0</t>
        </is>
      </c>
      <c r="P1209" s="40" t="inlineStr"/>
      <c r="Q1209" s="40" t="inlineStr">
        <is>
          <t>1</t>
        </is>
      </c>
      <c r="R1209" s="40" t="inlineStr">
        <is>
          <t>1</t>
        </is>
      </c>
      <c r="S1209" s="40" t="inlineStr"/>
      <c r="T1209" s="40" t="inlineStr"/>
      <c r="U1209" s="40" t="inlineStr"/>
    </row>
    <row r="1210">
      <c r="A1210" s="38" t="inlineStr">
        <is>
          <t>CASP_PR_1207_v1</t>
        </is>
      </c>
      <c r="B1210" s="39" t="inlineStr">
        <is>
          <t>Number of Business-to-Consumer client relationships which were terminated during the reporting period</t>
        </is>
      </c>
      <c r="C1210" s="39" t="inlineStr">
        <is>
          <t>Enter Number of Business-to-Consumer client relationships which were terminated during the reporting period in RoW</t>
        </is>
      </c>
      <c r="D1210" s="39" t="inlineStr">
        <is>
          <t>Clients</t>
        </is>
      </c>
      <c r="E1210" s="39" t="inlineStr">
        <is>
          <t>Prudential</t>
        </is>
      </c>
      <c r="F1210" s="39" t="b">
        <v>0</v>
      </c>
      <c r="G1210" s="39" t="inlineStr">
        <is>
          <t>SUM(CASP_PR_1161,CASP_PR_1162,CASP_PR_1163) &gt; 0</t>
        </is>
      </c>
      <c r="H1210"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10" s="39" t="inlineStr">
        <is>
          <t>Conditional</t>
        </is>
      </c>
      <c r="J1210" s="39" t="inlineStr">
        <is>
          <t>array</t>
        </is>
      </c>
      <c r="K1210" s="39" t="inlineStr">
        <is>
          <t>integer</t>
        </is>
      </c>
      <c r="L1210" s="39" t="inlineStr"/>
      <c r="M1210" s="39" t="inlineStr"/>
      <c r="N1210" s="39" t="inlineStr">
        <is>
          <t>5012</t>
        </is>
      </c>
      <c r="O1210" s="39" t="inlineStr">
        <is>
          <t>0</t>
        </is>
      </c>
      <c r="P1210" s="39" t="inlineStr"/>
      <c r="Q1210" s="39" t="inlineStr">
        <is>
          <t>1</t>
        </is>
      </c>
      <c r="R1210" s="39" t="inlineStr">
        <is>
          <t>1</t>
        </is>
      </c>
      <c r="S1210" s="39" t="inlineStr"/>
      <c r="T1210" s="39" t="inlineStr"/>
      <c r="U1210" s="39" t="inlineStr"/>
    </row>
    <row r="1211">
      <c r="A1211" s="26" t="inlineStr">
        <is>
          <t>CASP_PR_1208_v1</t>
        </is>
      </c>
      <c r="B1211" s="40" t="inlineStr">
        <is>
          <t>Number of Business-to-Business Clients on whom EDD was applied during the reporting period</t>
        </is>
      </c>
      <c r="C1211" s="40" t="inlineStr">
        <is>
          <t>Enter Number of Business-to-Business Clients on whom EDD was applied during the reporting period in Malta</t>
        </is>
      </c>
      <c r="D1211" s="40" t="inlineStr">
        <is>
          <t>Clients</t>
        </is>
      </c>
      <c r="E1211" s="40" t="inlineStr">
        <is>
          <t>Prudential</t>
        </is>
      </c>
      <c r="F1211" s="40" t="b">
        <v>0</v>
      </c>
      <c r="G1211" s="40" t="inlineStr">
        <is>
          <t>SUM(CASP_PR_1158,CASP_PR_1159,CASP_PR_1160) &gt; 0</t>
        </is>
      </c>
      <c r="H1211"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11" s="40" t="inlineStr">
        <is>
          <t>Conditional</t>
        </is>
      </c>
      <c r="J1211" s="40" t="inlineStr">
        <is>
          <t>array</t>
        </is>
      </c>
      <c r="K1211" s="40" t="inlineStr">
        <is>
          <t>integer</t>
        </is>
      </c>
      <c r="L1211" s="40" t="inlineStr"/>
      <c r="M1211" s="40" t="inlineStr"/>
      <c r="N1211" s="40" t="inlineStr">
        <is>
          <t>34</t>
        </is>
      </c>
      <c r="O1211" s="40" t="inlineStr">
        <is>
          <t>0</t>
        </is>
      </c>
      <c r="P1211" s="40" t="inlineStr"/>
      <c r="Q1211" s="40" t="inlineStr">
        <is>
          <t>1</t>
        </is>
      </c>
      <c r="R1211" s="40" t="inlineStr">
        <is>
          <t>1</t>
        </is>
      </c>
      <c r="S1211" s="40" t="inlineStr"/>
      <c r="T1211" s="40" t="inlineStr"/>
      <c r="U1211" s="40" t="inlineStr"/>
    </row>
    <row r="1212">
      <c r="A1212" s="38" t="inlineStr">
        <is>
          <t>CASP_PR_1209_v1</t>
        </is>
      </c>
      <c r="B1212" s="39" t="inlineStr">
        <is>
          <t>Number of Business-to-Business Clients on whom EDD was applied during the reporting period</t>
        </is>
      </c>
      <c r="C1212" s="39" t="inlineStr">
        <is>
          <t>Enter Number of Business-to-Business Clients on whom EDD was applied during the reporting period in EU/EEA</t>
        </is>
      </c>
      <c r="D1212" s="39" t="inlineStr">
        <is>
          <t>Clients</t>
        </is>
      </c>
      <c r="E1212" s="39" t="inlineStr">
        <is>
          <t>Prudential</t>
        </is>
      </c>
      <c r="F1212" s="39" t="b">
        <v>0</v>
      </c>
      <c r="G1212" s="39" t="inlineStr">
        <is>
          <t>SUM(CASP_PR_1158,CASP_PR_1159,CASP_PR_1160) &gt; 0</t>
        </is>
      </c>
      <c r="H1212" s="39"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12" s="39" t="inlineStr">
        <is>
          <t>Conditional</t>
        </is>
      </c>
      <c r="J1212" s="39" t="inlineStr">
        <is>
          <t>array</t>
        </is>
      </c>
      <c r="K1212" s="39" t="inlineStr">
        <is>
          <t>integer</t>
        </is>
      </c>
      <c r="L1212" s="39" t="inlineStr"/>
      <c r="M1212" s="39" t="inlineStr"/>
      <c r="N1212" s="39" t="inlineStr">
        <is>
          <t>64</t>
        </is>
      </c>
      <c r="O1212" s="39" t="inlineStr">
        <is>
          <t>0</t>
        </is>
      </c>
      <c r="P1212" s="39" t="inlineStr"/>
      <c r="Q1212" s="39" t="inlineStr">
        <is>
          <t>1</t>
        </is>
      </c>
      <c r="R1212" s="39" t="inlineStr">
        <is>
          <t>1</t>
        </is>
      </c>
      <c r="S1212" s="39" t="inlineStr"/>
      <c r="T1212" s="39" t="inlineStr"/>
      <c r="U1212" s="39" t="inlineStr"/>
    </row>
    <row r="1213">
      <c r="A1213" s="26" t="inlineStr">
        <is>
          <t>CASP_PR_1210_v1</t>
        </is>
      </c>
      <c r="B1213" s="40" t="inlineStr">
        <is>
          <t>Number of Business-to-Business Clients on whom EDD was applied during the reporting period</t>
        </is>
      </c>
      <c r="C1213" s="40" t="inlineStr">
        <is>
          <t>Enter Number of Business-to-Business Clients on whom EDD was applied during the reporting period in RoW</t>
        </is>
      </c>
      <c r="D1213" s="40" t="inlineStr">
        <is>
          <t>Clients</t>
        </is>
      </c>
      <c r="E1213" s="40" t="inlineStr">
        <is>
          <t>Prudential</t>
        </is>
      </c>
      <c r="F1213" s="40" t="b">
        <v>0</v>
      </c>
      <c r="G1213" s="40" t="inlineStr">
        <is>
          <t>SUM(CASP_PR_1158,CASP_PR_1159,CASP_PR_1160) &gt; 0</t>
        </is>
      </c>
      <c r="H1213" s="40" t="inlineStr">
        <is>
          <t>The total of “Provide the total number of Business-to-Business Clients at the end of the reporting period” (CASP_PR_1158), “Provide the total number of Business-to-Business Clients at the end of the reporting period” (CASP_PR_1159), “Provide the total number of Business-to-Business Clients at the end of the reporting period” (CASP_PR_1160) is greater than 0</t>
        </is>
      </c>
      <c r="I1213" s="40" t="inlineStr">
        <is>
          <t>Conditional</t>
        </is>
      </c>
      <c r="J1213" s="40" t="inlineStr">
        <is>
          <t>array</t>
        </is>
      </c>
      <c r="K1213" s="40" t="inlineStr">
        <is>
          <t>integer</t>
        </is>
      </c>
      <c r="L1213" s="40" t="inlineStr"/>
      <c r="M1213" s="40" t="inlineStr"/>
      <c r="N1213" s="40" t="inlineStr">
        <is>
          <t>5</t>
        </is>
      </c>
      <c r="O1213" s="40" t="inlineStr">
        <is>
          <t>0</t>
        </is>
      </c>
      <c r="P1213" s="40" t="inlineStr"/>
      <c r="Q1213" s="40" t="inlineStr">
        <is>
          <t>1</t>
        </is>
      </c>
      <c r="R1213" s="40" t="inlineStr">
        <is>
          <t>1</t>
        </is>
      </c>
      <c r="S1213" s="40" t="inlineStr"/>
      <c r="T1213" s="40" t="inlineStr"/>
      <c r="U1213" s="40" t="inlineStr"/>
    </row>
    <row r="1214">
      <c r="A1214" s="38" t="inlineStr">
        <is>
          <t>CASP_PR_1211_v1</t>
        </is>
      </c>
      <c r="B1214" s="39" t="inlineStr">
        <is>
          <t>Number of Business-to-Consumer Clients on whom EDD was applied during the reporting period</t>
        </is>
      </c>
      <c r="C1214" s="39" t="inlineStr">
        <is>
          <t>Enter Number of Business-to-Consumer Clients on whom EDD was applied during the reporting period in Malta</t>
        </is>
      </c>
      <c r="D1214" s="39" t="inlineStr">
        <is>
          <t>Clients</t>
        </is>
      </c>
      <c r="E1214" s="39" t="inlineStr">
        <is>
          <t>Prudential</t>
        </is>
      </c>
      <c r="F1214" s="39" t="b">
        <v>0</v>
      </c>
      <c r="G1214" s="39" t="inlineStr">
        <is>
          <t>SUM(CASP_PR_1161,CASP_PR_1162,CASP_PR_1163) &gt; 0</t>
        </is>
      </c>
      <c r="H1214"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14" s="39" t="inlineStr">
        <is>
          <t>Conditional</t>
        </is>
      </c>
      <c r="J1214" s="39" t="inlineStr">
        <is>
          <t>array</t>
        </is>
      </c>
      <c r="K1214" s="39" t="inlineStr">
        <is>
          <t>integer</t>
        </is>
      </c>
      <c r="L1214" s="39" t="inlineStr"/>
      <c r="M1214" s="39" t="inlineStr"/>
      <c r="N1214" s="39" t="inlineStr">
        <is>
          <t>46</t>
        </is>
      </c>
      <c r="O1214" s="39" t="inlineStr">
        <is>
          <t>0</t>
        </is>
      </c>
      <c r="P1214" s="39" t="inlineStr"/>
      <c r="Q1214" s="39" t="inlineStr">
        <is>
          <t>1</t>
        </is>
      </c>
      <c r="R1214" s="39" t="inlineStr">
        <is>
          <t>1</t>
        </is>
      </c>
      <c r="S1214" s="39" t="inlineStr"/>
      <c r="T1214" s="39" t="inlineStr"/>
      <c r="U1214" s="39" t="inlineStr"/>
    </row>
    <row r="1215">
      <c r="A1215" s="26" t="inlineStr">
        <is>
          <t>CASP_PR_1212_v1</t>
        </is>
      </c>
      <c r="B1215" s="40" t="inlineStr">
        <is>
          <t>Number of Business-to-Consumer Clients on whom EDD was applied during the reporting period</t>
        </is>
      </c>
      <c r="C1215" s="40" t="inlineStr">
        <is>
          <t>Enter Number of Business-to-Consumer Clients on whom EDD was applied during the reporting period in EU/EEA</t>
        </is>
      </c>
      <c r="D1215" s="40" t="inlineStr">
        <is>
          <t>Clients</t>
        </is>
      </c>
      <c r="E1215" s="40" t="inlineStr">
        <is>
          <t>Prudential</t>
        </is>
      </c>
      <c r="F1215" s="40" t="b">
        <v>0</v>
      </c>
      <c r="G1215" s="40" t="inlineStr">
        <is>
          <t>SUM(CASP_PR_1161,CASP_PR_1162,CASP_PR_1163) &gt; 0</t>
        </is>
      </c>
      <c r="H1215" s="40"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15" s="40" t="inlineStr">
        <is>
          <t>Conditional</t>
        </is>
      </c>
      <c r="J1215" s="40" t="inlineStr">
        <is>
          <t>array</t>
        </is>
      </c>
      <c r="K1215" s="40" t="inlineStr">
        <is>
          <t>integer</t>
        </is>
      </c>
      <c r="L1215" s="40" t="inlineStr"/>
      <c r="M1215" s="40" t="inlineStr"/>
      <c r="N1215" s="40" t="inlineStr">
        <is>
          <t>56</t>
        </is>
      </c>
      <c r="O1215" s="40" t="inlineStr">
        <is>
          <t>0</t>
        </is>
      </c>
      <c r="P1215" s="40" t="inlineStr"/>
      <c r="Q1215" s="40" t="inlineStr">
        <is>
          <t>1</t>
        </is>
      </c>
      <c r="R1215" s="40" t="inlineStr">
        <is>
          <t>1</t>
        </is>
      </c>
      <c r="S1215" s="40" t="inlineStr"/>
      <c r="T1215" s="40" t="inlineStr"/>
      <c r="U1215" s="40" t="inlineStr"/>
    </row>
    <row r="1216">
      <c r="A1216" s="38" t="inlineStr">
        <is>
          <t>CASP_PR_1213_v1</t>
        </is>
      </c>
      <c r="B1216" s="39" t="inlineStr">
        <is>
          <t>Number of Business-to-Consumer Clients on whom EDD was applied during the reporting period</t>
        </is>
      </c>
      <c r="C1216" s="39" t="inlineStr">
        <is>
          <t>Enter Number of Business-to-Consumer Clients on whom EDD was applied during the reporting period in RoW</t>
        </is>
      </c>
      <c r="D1216" s="39" t="inlineStr">
        <is>
          <t>Clients</t>
        </is>
      </c>
      <c r="E1216" s="39" t="inlineStr">
        <is>
          <t>Prudential</t>
        </is>
      </c>
      <c r="F1216" s="39" t="b">
        <v>0</v>
      </c>
      <c r="G1216" s="39" t="inlineStr">
        <is>
          <t>SUM(CASP_PR_1161,CASP_PR_1162,CASP_PR_1163) &gt; 0</t>
        </is>
      </c>
      <c r="H1216" s="39" t="inlineStr">
        <is>
          <t>The total of “Provide the total number of Business-to-Consumer Clients at the end of the reporting period” (CASP_PR_1161), “Provide the total number of Business-to-Consumer Clients at the end of the reporting period” (CASP_PR_1162), “Provide the total number of Business-to-Consumer Clients at the end of the reporting period” (CASP_PR_1163) is greater than 0</t>
        </is>
      </c>
      <c r="I1216" s="39" t="inlineStr">
        <is>
          <t>Conditional</t>
        </is>
      </c>
      <c r="J1216" s="39" t="inlineStr">
        <is>
          <t>array</t>
        </is>
      </c>
      <c r="K1216" s="39" t="inlineStr">
        <is>
          <t>integer</t>
        </is>
      </c>
      <c r="L1216" s="39" t="inlineStr"/>
      <c r="M1216" s="39" t="inlineStr"/>
      <c r="N1216" s="39" t="inlineStr">
        <is>
          <t>43</t>
        </is>
      </c>
      <c r="O1216" s="39" t="inlineStr">
        <is>
          <t>0</t>
        </is>
      </c>
      <c r="P1216" s="39" t="inlineStr"/>
      <c r="Q1216" s="39" t="inlineStr">
        <is>
          <t>1</t>
        </is>
      </c>
      <c r="R1216" s="39" t="inlineStr">
        <is>
          <t>1</t>
        </is>
      </c>
      <c r="S1216" s="39" t="inlineStr"/>
      <c r="T1216" s="39" t="inlineStr"/>
      <c r="U1216" s="39" t="inlineStr"/>
    </row>
    <row r="1217">
      <c r="A1217" s="26" t="inlineStr">
        <is>
          <t>CASP_PR_1214_v1</t>
        </is>
      </c>
      <c r="B1217" s="40" t="inlineStr">
        <is>
          <t>Does the Authorised Person passport its services across the EU/EEA?</t>
        </is>
      </c>
      <c r="C1217" s="40" t="inlineStr">
        <is>
          <t>Indicate Yes/No to answer "Does the Authorised Person passport its services across the EU/EEA?"</t>
        </is>
      </c>
      <c r="D1217" s="40" t="inlineStr">
        <is>
          <t>Passporting</t>
        </is>
      </c>
      <c r="E1217" s="40" t="inlineStr">
        <is>
          <t>Prudential</t>
        </is>
      </c>
      <c r="F1217" s="40" t="b">
        <v>1</v>
      </c>
      <c r="G1217" s="40" t="inlineStr"/>
      <c r="H1217" s="40" t="inlineStr">
        <is>
          <t>Always applicable</t>
        </is>
      </c>
      <c r="I1217" s="40" t="inlineStr">
        <is>
          <t>Required</t>
        </is>
      </c>
      <c r="J1217" s="40" t="inlineStr">
        <is>
          <t>string</t>
        </is>
      </c>
      <c r="K1217" s="40" t="inlineStr"/>
      <c r="L1217" s="40" t="inlineStr">
        <is>
          <t>enum-list</t>
        </is>
      </c>
      <c r="M1217" s="40" t="inlineStr">
        <is>
          <t>Yes | No</t>
        </is>
      </c>
      <c r="N1217" s="40" t="inlineStr">
        <is>
          <t>Yes</t>
        </is>
      </c>
      <c r="O1217" s="40" t="inlineStr"/>
      <c r="P1217" s="40" t="inlineStr"/>
      <c r="Q1217" s="40" t="inlineStr"/>
      <c r="R1217" s="40" t="inlineStr"/>
      <c r="S1217" s="40" t="inlineStr"/>
      <c r="T1217" s="40" t="inlineStr"/>
      <c r="U1217" s="40" t="inlineStr"/>
    </row>
    <row r="1218">
      <c r="A1218" s="38" t="inlineStr">
        <is>
          <t>CASP_PR_1215_v1</t>
        </is>
      </c>
      <c r="B1218" s="39" t="inlineStr">
        <is>
          <t>Select the country for Passporting Services</t>
        </is>
      </c>
      <c r="C1218" s="39" t="inlineStr">
        <is>
          <t>Select 'Austria', 'Belgium', 'Bulgaria', 'Croatia', 'Cyprus', 'Czech', 'Denmark', 'Estonia', 'Finland', 'France', 'Germany', 'Greece', 'Hungary', 'Ireland', 'Italy', 'Latvia', 'Lithuania', 'Luxembourg', 'Netherlands', 'Poland', 'Portugal', 'Romania', 'Slovakia', 'Slovenia', 'Spain', 'Sweden', 'Iceland', 'Lichtenstein', 'Norway' from the allowed options in the guidance.</t>
        </is>
      </c>
      <c r="D1218" s="39" t="inlineStr">
        <is>
          <t>Passporting - Crypto</t>
        </is>
      </c>
      <c r="E1218" s="39" t="inlineStr">
        <is>
          <t>Prudential</t>
        </is>
      </c>
      <c r="F1218" s="39" t="b">
        <v>0</v>
      </c>
      <c r="G1218" s="39" t="inlineStr">
        <is>
          <t>CASP_PR_1214 = "Yes"</t>
        </is>
      </c>
      <c r="H1218" s="39" t="inlineStr">
        <is>
          <t>“Does the Authorised Person passport its services across the EU/EEA?” (CASP_PR_1214) is “Yes”</t>
        </is>
      </c>
      <c r="I1218" s="39" t="inlineStr">
        <is>
          <t>Conditional</t>
        </is>
      </c>
      <c r="J1218" s="39" t="inlineStr">
        <is>
          <t>array</t>
        </is>
      </c>
      <c r="K1218" s="39" t="inlineStr">
        <is>
          <t>string</t>
        </is>
      </c>
      <c r="L1218" s="39" t="inlineStr">
        <is>
          <t>enum-list</t>
        </is>
      </c>
      <c r="M1218" s="39" t="inlineStr">
        <is>
          <t>Austria | Belgium | Bulgaria | Croatia | Cyprus | Czech | Denmark | Estonia | Finland | France | Germany | Greece | Hungary | Ireland | Italy | Latvia | Lithuania | Luxembourg | Netherlands | Poland | Portugal | Romania | Slovakia | Slovenia | Spain | Sweden | Iceland | Lichtenstein | Norway</t>
        </is>
      </c>
      <c r="N1218" s="39" t="inlineStr">
        <is>
          <t>Austria</t>
        </is>
      </c>
      <c r="O1218" s="39" t="inlineStr"/>
      <c r="P1218" s="39" t="inlineStr"/>
      <c r="Q1218" s="39" t="inlineStr">
        <is>
          <t>1</t>
        </is>
      </c>
      <c r="R1218" s="39" t="inlineStr">
        <is>
          <t>30</t>
        </is>
      </c>
      <c r="S1218" s="39" t="inlineStr"/>
      <c r="T1218" s="39" t="inlineStr"/>
      <c r="U1218" s="39" t="b">
        <v>0</v>
      </c>
    </row>
    <row r="1219">
      <c r="A1219" s="26" t="inlineStr">
        <is>
          <t>CASP_PR_1216_v1</t>
        </is>
      </c>
      <c r="B1219" s="40" t="inlineStr">
        <is>
          <t>Value of Assets held under Custody</t>
        </is>
      </c>
      <c r="C1219" s="40" t="inlineStr">
        <is>
          <t>Enter Value of Assets held under Custody for the selected Country.</t>
        </is>
      </c>
      <c r="D1219" s="40" t="inlineStr">
        <is>
          <t>Passporting - Crypto</t>
        </is>
      </c>
      <c r="E1219" s="40" t="inlineStr">
        <is>
          <t>Prudential</t>
        </is>
      </c>
      <c r="F1219" s="40" t="b">
        <v>0</v>
      </c>
      <c r="G1219" s="40" t="inlineStr">
        <is>
          <t>AND(CASP_PR_1215 IS NOT NULL,CASP_PR_896 = "Yes")</t>
        </is>
      </c>
      <c r="H1219" s="40" t="inlineStr">
        <is>
          <t>All of these conditions must be met: “Select the country for Passporting Services” (CASP_PR_1215) has been answered; and “Custody Services” (CASP_PR_896) is “Yes”</t>
        </is>
      </c>
      <c r="I1219" s="40" t="inlineStr">
        <is>
          <t>Conditional</t>
        </is>
      </c>
      <c r="J1219" s="40" t="inlineStr">
        <is>
          <t>array</t>
        </is>
      </c>
      <c r="K1219" s="40" t="inlineStr">
        <is>
          <t>number</t>
        </is>
      </c>
      <c r="L1219" s="40" t="inlineStr">
        <is>
          <t>currency</t>
        </is>
      </c>
      <c r="M1219" s="40" t="inlineStr"/>
      <c r="N1219" s="40" t="inlineStr">
        <is>
          <t>360.11</t>
        </is>
      </c>
      <c r="O1219" s="40" t="inlineStr">
        <is>
          <t>0</t>
        </is>
      </c>
      <c r="P1219" s="40" t="inlineStr"/>
      <c r="Q1219" s="40" t="inlineStr">
        <is>
          <t>1</t>
        </is>
      </c>
      <c r="R1219" s="40" t="inlineStr">
        <is>
          <t>30</t>
        </is>
      </c>
      <c r="S1219" s="40" t="inlineStr"/>
      <c r="T1219" s="40" t="inlineStr"/>
      <c r="U1219" s="40" t="inlineStr"/>
    </row>
    <row r="1220">
      <c r="A1220" s="38" t="inlineStr">
        <is>
          <t>CASP_PR_1217_v1</t>
        </is>
      </c>
      <c r="B1220" s="39" t="inlineStr">
        <is>
          <t>Trade value for the reporting period relating to the Operation of a Trading Platform</t>
        </is>
      </c>
      <c r="C1220" s="39" t="inlineStr">
        <is>
          <t>Enter Trade value for the reporting period relating to the Operation of a Trading Platform for the selected Country.</t>
        </is>
      </c>
      <c r="D1220" s="39" t="inlineStr">
        <is>
          <t>Passporting - Crypto</t>
        </is>
      </c>
      <c r="E1220" s="39" t="inlineStr">
        <is>
          <t>Prudential</t>
        </is>
      </c>
      <c r="F1220" s="39" t="b">
        <v>0</v>
      </c>
      <c r="G1220" s="39" t="inlineStr">
        <is>
          <t>AND(CASP_PR_1215 IS NOT NULL,CASP_PR_897 = "Yes")</t>
        </is>
      </c>
      <c r="H1220" s="39" t="inlineStr">
        <is>
          <t>All of these conditions must be met: “Select the country for Passporting Services” (CASP_PR_1215) has been answered; and “Operation of a Trading Platform” (CASP_PR_897) is “Yes”</t>
        </is>
      </c>
      <c r="I1220" s="39" t="inlineStr">
        <is>
          <t>Conditional</t>
        </is>
      </c>
      <c r="J1220" s="39" t="inlineStr">
        <is>
          <t>array</t>
        </is>
      </c>
      <c r="K1220" s="39" t="inlineStr">
        <is>
          <t>number</t>
        </is>
      </c>
      <c r="L1220" s="39" t="inlineStr">
        <is>
          <t>currency</t>
        </is>
      </c>
      <c r="M1220" s="39" t="inlineStr"/>
      <c r="N1220" s="39" t="inlineStr">
        <is>
          <t>361.11</t>
        </is>
      </c>
      <c r="O1220" s="39" t="inlineStr">
        <is>
          <t>0</t>
        </is>
      </c>
      <c r="P1220" s="39" t="inlineStr"/>
      <c r="Q1220" s="39" t="inlineStr">
        <is>
          <t>1</t>
        </is>
      </c>
      <c r="R1220" s="39" t="inlineStr">
        <is>
          <t>30</t>
        </is>
      </c>
      <c r="S1220" s="39" t="inlineStr"/>
      <c r="T1220" s="39" t="inlineStr"/>
      <c r="U1220" s="39" t="inlineStr"/>
    </row>
    <row r="1221">
      <c r="A1221" s="26" t="inlineStr">
        <is>
          <t>CASP_PR_1218_v1</t>
        </is>
      </c>
      <c r="B1221" s="40" t="inlineStr">
        <is>
          <t>Value of Trades on Own Account during the Reporting Period - Crypto-Assets for Funds</t>
        </is>
      </c>
      <c r="C1221" s="40" t="inlineStr">
        <is>
          <t>Enter Value of Trades on Own Account during the Reporting Period - Crypto-Assets for Funds for the selected Country.</t>
        </is>
      </c>
      <c r="D1221" s="40" t="inlineStr">
        <is>
          <t>Passporting - Crypto</t>
        </is>
      </c>
      <c r="E1221" s="40" t="inlineStr">
        <is>
          <t>Prudential</t>
        </is>
      </c>
      <c r="F1221" s="40" t="b">
        <v>0</v>
      </c>
      <c r="G1221" s="40" t="inlineStr">
        <is>
          <t>AND(CASP_PR_1215 IS NOT NULL,CASP_PR_898 = "Yes")</t>
        </is>
      </c>
      <c r="H1221" s="40" t="inlineStr">
        <is>
          <t>All of these conditions must be met: “Select the country for Passporting Services” (CASP_PR_1215) has been answered; and “Exchange of Crypto-Assets for Funds” (CASP_PR_898) is “Yes”</t>
        </is>
      </c>
      <c r="I1221" s="40" t="inlineStr">
        <is>
          <t>Conditional</t>
        </is>
      </c>
      <c r="J1221" s="40" t="inlineStr">
        <is>
          <t>array</t>
        </is>
      </c>
      <c r="K1221" s="40" t="inlineStr">
        <is>
          <t>number</t>
        </is>
      </c>
      <c r="L1221" s="40" t="inlineStr">
        <is>
          <t>currency</t>
        </is>
      </c>
      <c r="M1221" s="40" t="inlineStr"/>
      <c r="N1221" s="40" t="inlineStr">
        <is>
          <t>362.11</t>
        </is>
      </c>
      <c r="O1221" s="40" t="inlineStr">
        <is>
          <t>0</t>
        </is>
      </c>
      <c r="P1221" s="40" t="inlineStr"/>
      <c r="Q1221" s="40" t="inlineStr">
        <is>
          <t>1</t>
        </is>
      </c>
      <c r="R1221" s="40" t="inlineStr">
        <is>
          <t>30</t>
        </is>
      </c>
      <c r="S1221" s="40" t="inlineStr"/>
      <c r="T1221" s="40" t="inlineStr"/>
      <c r="U1221" s="40" t="inlineStr"/>
    </row>
    <row r="1222">
      <c r="A1222" s="38" t="inlineStr">
        <is>
          <t>CASP_PR_1219_v1</t>
        </is>
      </c>
      <c r="B1222" s="39" t="inlineStr">
        <is>
          <t>Value of Trades on Own Account during the Reporting Period - Crypto-Assets for Other Crypto-Assets</t>
        </is>
      </c>
      <c r="C1222" s="39" t="inlineStr">
        <is>
          <t>Enter Value of Trades on Own Account during the Reporting Period - Crypto-Assets for Other Crypto-Assets for the selected Country.</t>
        </is>
      </c>
      <c r="D1222" s="39" t="inlineStr">
        <is>
          <t>Passporting - Crypto</t>
        </is>
      </c>
      <c r="E1222" s="39" t="inlineStr">
        <is>
          <t>Prudential</t>
        </is>
      </c>
      <c r="F1222" s="39" t="b">
        <v>0</v>
      </c>
      <c r="G1222" s="39" t="inlineStr">
        <is>
          <t>AND(CASP_PR_1215 IS NOT NULL,CASP_PR_899 = "Yes")</t>
        </is>
      </c>
      <c r="H1222" s="39" t="inlineStr">
        <is>
          <t>All of these conditions must be met: “Select the country for Passporting Services” (CASP_PR_1215) has been answered; and “Exchange of Crypto-Assets for other Crypto-Assets” (CASP_PR_899) is “Yes”</t>
        </is>
      </c>
      <c r="I1222" s="39" t="inlineStr">
        <is>
          <t>Conditional</t>
        </is>
      </c>
      <c r="J1222" s="39" t="inlineStr">
        <is>
          <t>array</t>
        </is>
      </c>
      <c r="K1222" s="39" t="inlineStr">
        <is>
          <t>number</t>
        </is>
      </c>
      <c r="L1222" s="39" t="inlineStr">
        <is>
          <t>currency</t>
        </is>
      </c>
      <c r="M1222" s="39" t="inlineStr"/>
      <c r="N1222" s="39" t="inlineStr">
        <is>
          <t>362.12</t>
        </is>
      </c>
      <c r="O1222" s="39" t="inlineStr">
        <is>
          <t>0</t>
        </is>
      </c>
      <c r="P1222" s="39" t="inlineStr"/>
      <c r="Q1222" s="39" t="inlineStr">
        <is>
          <t>1</t>
        </is>
      </c>
      <c r="R1222" s="39" t="inlineStr">
        <is>
          <t>30</t>
        </is>
      </c>
      <c r="S1222" s="39" t="inlineStr"/>
      <c r="T1222" s="39" t="inlineStr"/>
      <c r="U1222" s="39" t="inlineStr"/>
    </row>
    <row r="1223">
      <c r="A1223" s="26" t="inlineStr">
        <is>
          <t>CASP_PR_1220_v1</t>
        </is>
      </c>
      <c r="B1223" s="40" t="inlineStr">
        <is>
          <t>Value of Orders executed on behalf of clients during the Reporting Period</t>
        </is>
      </c>
      <c r="C1223" s="40" t="inlineStr">
        <is>
          <t>Enter Value of Orders executed on behalf of clients during the Reporting Period for the selected Country.</t>
        </is>
      </c>
      <c r="D1223" s="40" t="inlineStr">
        <is>
          <t>Passporting - Crypto</t>
        </is>
      </c>
      <c r="E1223" s="40" t="inlineStr">
        <is>
          <t>Prudential</t>
        </is>
      </c>
      <c r="F1223" s="40" t="b">
        <v>0</v>
      </c>
      <c r="G1223" s="40" t="inlineStr">
        <is>
          <t>AND(CASP_PR_1215 IS NOT NULL,CASP_PR_900 = "Yes")</t>
        </is>
      </c>
      <c r="H1223" s="40" t="inlineStr">
        <is>
          <t>All of these conditions must be met: “Select the country for Passporting Services” (CASP_PR_1215) has been answered; and “Execution of Orders” (CASP_PR_900) is “Yes”</t>
        </is>
      </c>
      <c r="I1223" s="40" t="inlineStr">
        <is>
          <t>Conditional</t>
        </is>
      </c>
      <c r="J1223" s="40" t="inlineStr">
        <is>
          <t>array</t>
        </is>
      </c>
      <c r="K1223" s="40" t="inlineStr">
        <is>
          <t>number</t>
        </is>
      </c>
      <c r="L1223" s="40" t="inlineStr">
        <is>
          <t>currency</t>
        </is>
      </c>
      <c r="M1223" s="40" t="inlineStr"/>
      <c r="N1223" s="40" t="inlineStr">
        <is>
          <t>363.11</t>
        </is>
      </c>
      <c r="O1223" s="40" t="inlineStr">
        <is>
          <t>0</t>
        </is>
      </c>
      <c r="P1223" s="40" t="inlineStr"/>
      <c r="Q1223" s="40" t="inlineStr">
        <is>
          <t>1</t>
        </is>
      </c>
      <c r="R1223" s="40" t="inlineStr">
        <is>
          <t>30</t>
        </is>
      </c>
      <c r="S1223" s="40" t="inlineStr"/>
      <c r="T1223" s="40" t="inlineStr"/>
      <c r="U1223" s="40" t="inlineStr"/>
    </row>
    <row r="1224">
      <c r="A1224" s="38" t="inlineStr">
        <is>
          <t>CASP_PR_1221_v1</t>
        </is>
      </c>
      <c r="B1224" s="39" t="inlineStr">
        <is>
          <t>Number of crypto-assets marketed on behalf of or for the account of the offeror or a party related to the offeror to purchasers</t>
        </is>
      </c>
      <c r="C1224" s="39" t="inlineStr">
        <is>
          <t>Enter Number of crypto-assets marketed on behalf of or for the account of the offeror or a party related to the offeror to purchasers for the selected Country.</t>
        </is>
      </c>
      <c r="D1224" s="39" t="inlineStr">
        <is>
          <t>Passporting - Crypto</t>
        </is>
      </c>
      <c r="E1224" s="39" t="inlineStr">
        <is>
          <t>Prudential</t>
        </is>
      </c>
      <c r="F1224" s="39" t="b">
        <v>0</v>
      </c>
      <c r="G1224" s="39" t="inlineStr">
        <is>
          <t>AND(CASP_PR_1215 IS NOT NULL,CASP_PR_901 = "Yes")</t>
        </is>
      </c>
      <c r="H1224" s="39" t="inlineStr">
        <is>
          <t>All of these conditions must be met: “Select the country for Passporting Services” (CASP_PR_1215) has been answered; and “Placing of Crypto-Assets” (CASP_PR_901) is “Yes”</t>
        </is>
      </c>
      <c r="I1224" s="39" t="inlineStr">
        <is>
          <t>Conditional</t>
        </is>
      </c>
      <c r="J1224" s="39" t="inlineStr">
        <is>
          <t>array</t>
        </is>
      </c>
      <c r="K1224" s="39" t="inlineStr">
        <is>
          <t>integer</t>
        </is>
      </c>
      <c r="L1224" s="39" t="inlineStr"/>
      <c r="M1224" s="39" t="inlineStr"/>
      <c r="N1224" s="39" t="inlineStr">
        <is>
          <t>3111</t>
        </is>
      </c>
      <c r="O1224" s="39" t="inlineStr">
        <is>
          <t>0</t>
        </is>
      </c>
      <c r="P1224" s="39" t="inlineStr"/>
      <c r="Q1224" s="39" t="inlineStr">
        <is>
          <t>1</t>
        </is>
      </c>
      <c r="R1224" s="39" t="inlineStr">
        <is>
          <t>30</t>
        </is>
      </c>
      <c r="S1224" s="39" t="inlineStr"/>
      <c r="T1224" s="39" t="inlineStr"/>
      <c r="U1224" s="39" t="inlineStr"/>
    </row>
    <row r="1225">
      <c r="A1225" s="26" t="inlineStr">
        <is>
          <t>CASP_PR_1222_v1</t>
        </is>
      </c>
      <c r="B1225" s="40" t="inlineStr">
        <is>
          <t>Value of orders transmitted for execution on behalf of clients during the reporting period</t>
        </is>
      </c>
      <c r="C1225" s="40" t="inlineStr">
        <is>
          <t>Enter Value of orders transmitted for execution on behalf of clients during the reporting period for the selected Country.</t>
        </is>
      </c>
      <c r="D1225" s="40" t="inlineStr">
        <is>
          <t>Passporting - Crypto</t>
        </is>
      </c>
      <c r="E1225" s="40" t="inlineStr">
        <is>
          <t>Prudential</t>
        </is>
      </c>
      <c r="F1225" s="40" t="b">
        <v>0</v>
      </c>
      <c r="G1225" s="40" t="inlineStr">
        <is>
          <t>AND(CASP_PR_1215 IS NOT NULL,CASP_PR_902 = "Yes")</t>
        </is>
      </c>
      <c r="H1225" s="40" t="inlineStr">
        <is>
          <t>All of these conditions must be met: “Select the country for Passporting Services” (CASP_PR_1215) has been answered; and “Reception and Transmission of Orders” (CASP_PR_902) is “Yes”</t>
        </is>
      </c>
      <c r="I1225" s="40" t="inlineStr">
        <is>
          <t>Conditional</t>
        </is>
      </c>
      <c r="J1225" s="40" t="inlineStr">
        <is>
          <t>array</t>
        </is>
      </c>
      <c r="K1225" s="40" t="inlineStr">
        <is>
          <t>number</t>
        </is>
      </c>
      <c r="L1225" s="40" t="inlineStr">
        <is>
          <t>currency</t>
        </is>
      </c>
      <c r="M1225" s="40" t="inlineStr"/>
      <c r="N1225" s="40" t="inlineStr">
        <is>
          <t>364.11</t>
        </is>
      </c>
      <c r="O1225" s="40" t="inlineStr">
        <is>
          <t>0</t>
        </is>
      </c>
      <c r="P1225" s="40" t="inlineStr"/>
      <c r="Q1225" s="40" t="inlineStr">
        <is>
          <t>1</t>
        </is>
      </c>
      <c r="R1225" s="40" t="inlineStr">
        <is>
          <t>30</t>
        </is>
      </c>
      <c r="S1225" s="40" t="inlineStr"/>
      <c r="T1225" s="40" t="inlineStr"/>
      <c r="U1225" s="40" t="inlineStr"/>
    </row>
    <row r="1226">
      <c r="A1226" s="38" t="inlineStr">
        <is>
          <t>CASP_PR_1223_v1</t>
        </is>
      </c>
      <c r="B1226" s="39" t="inlineStr">
        <is>
          <t>Number of clients to whom investment advice was issued during the reporting period</t>
        </is>
      </c>
      <c r="C1226" s="39" t="inlineStr">
        <is>
          <t>Enter Number of clients to whom investment advice was issued during the reporting period for the selected Country.</t>
        </is>
      </c>
      <c r="D1226" s="39" t="inlineStr">
        <is>
          <t>Passporting - Crypto</t>
        </is>
      </c>
      <c r="E1226" s="39" t="inlineStr">
        <is>
          <t>Prudential</t>
        </is>
      </c>
      <c r="F1226" s="39" t="b">
        <v>0</v>
      </c>
      <c r="G1226" s="39" t="inlineStr">
        <is>
          <t>AND(CASP_PR_1215 IS NOT NULL,CASP_PR_903 = "Yes")</t>
        </is>
      </c>
      <c r="H1226" s="39" t="inlineStr">
        <is>
          <t>All of these conditions must be met: “Select the country for Passporting Services” (CASP_PR_1215) has been answered; and “Investment Advice” (CASP_PR_903) is “Yes”</t>
        </is>
      </c>
      <c r="I1226" s="39" t="inlineStr">
        <is>
          <t>Conditional</t>
        </is>
      </c>
      <c r="J1226" s="39" t="inlineStr">
        <is>
          <t>array</t>
        </is>
      </c>
      <c r="K1226" s="39" t="inlineStr">
        <is>
          <t>integer</t>
        </is>
      </c>
      <c r="L1226" s="39" t="inlineStr"/>
      <c r="M1226" s="39" t="inlineStr"/>
      <c r="N1226" s="39" t="inlineStr">
        <is>
          <t>3113</t>
        </is>
      </c>
      <c r="O1226" s="39" t="inlineStr">
        <is>
          <t>0</t>
        </is>
      </c>
      <c r="P1226" s="39" t="inlineStr"/>
      <c r="Q1226" s="39" t="inlineStr">
        <is>
          <t>1</t>
        </is>
      </c>
      <c r="R1226" s="39" t="inlineStr">
        <is>
          <t>30</t>
        </is>
      </c>
      <c r="S1226" s="39" t="inlineStr"/>
      <c r="T1226" s="39" t="inlineStr"/>
      <c r="U1226" s="39" t="inlineStr"/>
    </row>
    <row r="1227">
      <c r="A1227" s="26" t="inlineStr">
        <is>
          <t>CASP_PR_1224_v1</t>
        </is>
      </c>
      <c r="B1227" s="40" t="inlineStr">
        <is>
          <t>Value of Crypto-Assets under management as at the end of the reporting period</t>
        </is>
      </c>
      <c r="C1227" s="40" t="inlineStr">
        <is>
          <t>Enter Value of Crypto-Assets under management as at the end of the reporting period for the selected Country.</t>
        </is>
      </c>
      <c r="D1227" s="40" t="inlineStr">
        <is>
          <t>Passporting - Crypto</t>
        </is>
      </c>
      <c r="E1227" s="40" t="inlineStr">
        <is>
          <t>Prudential</t>
        </is>
      </c>
      <c r="F1227" s="40" t="b">
        <v>0</v>
      </c>
      <c r="G1227" s="40" t="inlineStr">
        <is>
          <t>AND(CASP_PR_1215 IS NOT NULL,CASP_PR_904 = "Yes")</t>
        </is>
      </c>
      <c r="H1227" s="40" t="inlineStr">
        <is>
          <t>All of these conditions must be met: “Select the country for Passporting Services” (CASP_PR_1215) has been answered; and “Portfolio Management” (CASP_PR_904) is “Yes”</t>
        </is>
      </c>
      <c r="I1227" s="40" t="inlineStr">
        <is>
          <t>Conditional</t>
        </is>
      </c>
      <c r="J1227" s="40" t="inlineStr">
        <is>
          <t>array</t>
        </is>
      </c>
      <c r="K1227" s="40" t="inlineStr">
        <is>
          <t>number</t>
        </is>
      </c>
      <c r="L1227" s="40" t="inlineStr">
        <is>
          <t>currency</t>
        </is>
      </c>
      <c r="M1227" s="40" t="inlineStr"/>
      <c r="N1227" s="40" t="inlineStr">
        <is>
          <t>365.11</t>
        </is>
      </c>
      <c r="O1227" s="40" t="inlineStr">
        <is>
          <t>0</t>
        </is>
      </c>
      <c r="P1227" s="40" t="inlineStr"/>
      <c r="Q1227" s="40" t="inlineStr">
        <is>
          <t>1</t>
        </is>
      </c>
      <c r="R1227" s="40" t="inlineStr">
        <is>
          <t>30</t>
        </is>
      </c>
      <c r="S1227" s="40" t="inlineStr"/>
      <c r="T1227" s="40" t="inlineStr"/>
      <c r="U1227" s="40" t="inlineStr"/>
    </row>
    <row r="1228">
      <c r="A1228" s="38" t="inlineStr">
        <is>
          <t>CASP_PR_1225_v1</t>
        </is>
      </c>
      <c r="B1228" s="39" t="inlineStr">
        <is>
          <t>Value of Crytpo-Assets transferred during the reporting period</t>
        </is>
      </c>
      <c r="C1228" s="39" t="inlineStr">
        <is>
          <t>Enter Value of Crytpo-Assets transferred during the reporting period for the selected Country.</t>
        </is>
      </c>
      <c r="D1228" s="39" t="inlineStr">
        <is>
          <t>Passporting - Crypto</t>
        </is>
      </c>
      <c r="E1228" s="39" t="inlineStr">
        <is>
          <t>Prudential</t>
        </is>
      </c>
      <c r="F1228" s="39" t="b">
        <v>0</v>
      </c>
      <c r="G1228" s="39" t="inlineStr">
        <is>
          <t>AND(CASP_PR_1215 IS NOT NULL,CASP_PR_905 = "Yes")</t>
        </is>
      </c>
      <c r="H1228" s="39" t="inlineStr">
        <is>
          <t>All of these conditions must be met: “Select the country for Passporting Services” (CASP_PR_1215) has been answered; and “Transfers of Crypto-Assets” (CASP_PR_905) is “Yes”</t>
        </is>
      </c>
      <c r="I1228" s="39" t="inlineStr">
        <is>
          <t>Conditional</t>
        </is>
      </c>
      <c r="J1228" s="39" t="inlineStr">
        <is>
          <t>array</t>
        </is>
      </c>
      <c r="K1228" s="39" t="inlineStr">
        <is>
          <t>number</t>
        </is>
      </c>
      <c r="L1228" s="39" t="inlineStr">
        <is>
          <t>currency</t>
        </is>
      </c>
      <c r="M1228" s="39" t="inlineStr"/>
      <c r="N1228" s="39" t="inlineStr">
        <is>
          <t>366.11</t>
        </is>
      </c>
      <c r="O1228" s="39" t="inlineStr">
        <is>
          <t>0</t>
        </is>
      </c>
      <c r="P1228" s="39" t="inlineStr"/>
      <c r="Q1228" s="39" t="inlineStr">
        <is>
          <t>1</t>
        </is>
      </c>
      <c r="R1228" s="39" t="inlineStr">
        <is>
          <t>30</t>
        </is>
      </c>
      <c r="S1228" s="39" t="inlineStr"/>
      <c r="T1228" s="39" t="inlineStr"/>
      <c r="U1228" s="39" t="inlineStr"/>
    </row>
    <row r="1229">
      <c r="A1229" s="26" t="inlineStr">
        <is>
          <t>CASP_PR_1226_v1</t>
        </is>
      </c>
      <c r="B1229" s="40" t="inlineStr">
        <is>
          <t>Number of complaints received during the reporting period</t>
        </is>
      </c>
      <c r="C1229" s="40" t="inlineStr">
        <is>
          <t>Enter Number of complaints received during the reporting period</t>
        </is>
      </c>
      <c r="D1229" s="40" t="inlineStr">
        <is>
          <t>Complaints</t>
        </is>
      </c>
      <c r="E1229" s="40" t="inlineStr">
        <is>
          <t>Prudential</t>
        </is>
      </c>
      <c r="F1229" s="40" t="b">
        <v>1</v>
      </c>
      <c r="G1229" s="40" t="inlineStr"/>
      <c r="H1229" s="40" t="inlineStr">
        <is>
          <t>Always applicable</t>
        </is>
      </c>
      <c r="I1229" s="40" t="inlineStr">
        <is>
          <t>Required</t>
        </is>
      </c>
      <c r="J1229" s="40" t="inlineStr">
        <is>
          <t>integer</t>
        </is>
      </c>
      <c r="K1229" s="40" t="inlineStr"/>
      <c r="L1229" s="40" t="inlineStr"/>
      <c r="M1229" s="40" t="inlineStr"/>
      <c r="N1229" s="40" t="inlineStr">
        <is>
          <t>4111</t>
        </is>
      </c>
      <c r="O1229" s="40" t="inlineStr">
        <is>
          <t>0</t>
        </is>
      </c>
      <c r="P1229" s="40" t="inlineStr"/>
      <c r="Q1229" s="40" t="inlineStr"/>
      <c r="R1229" s="40" t="inlineStr"/>
      <c r="S1229" s="40" t="inlineStr"/>
      <c r="T1229" s="40" t="inlineStr"/>
      <c r="U1229" s="40" t="inlineStr"/>
    </row>
    <row r="1230">
      <c r="A1230" s="38" t="inlineStr">
        <is>
          <t>CASP_PR_1227_v1</t>
        </is>
      </c>
      <c r="B1230" s="39" t="inlineStr">
        <is>
          <t>Number of pending complaints during the reporting period</t>
        </is>
      </c>
      <c r="C1230" s="39" t="inlineStr">
        <is>
          <t>Enter Number of pending complaints during the reporting period</t>
        </is>
      </c>
      <c r="D1230" s="39" t="inlineStr">
        <is>
          <t>Complaints</t>
        </is>
      </c>
      <c r="E1230" s="39" t="inlineStr">
        <is>
          <t>Prudential</t>
        </is>
      </c>
      <c r="F1230" s="39" t="b">
        <v>0</v>
      </c>
      <c r="G1230" s="39" t="inlineStr">
        <is>
          <t>CASP_PR_1226 &gt; 0</t>
        </is>
      </c>
      <c r="H1230" s="39" t="inlineStr">
        <is>
          <t>“Number of complaints received during the reporting period” (CASP_PR_1226) is greater than “0”</t>
        </is>
      </c>
      <c r="I1230" s="39" t="inlineStr">
        <is>
          <t>Conditional</t>
        </is>
      </c>
      <c r="J1230" s="39" t="inlineStr">
        <is>
          <t>integer</t>
        </is>
      </c>
      <c r="K1230" s="39" t="inlineStr"/>
      <c r="L1230" s="39" t="inlineStr"/>
      <c r="M1230" s="39" t="inlineStr"/>
      <c r="N1230" s="39" t="inlineStr">
        <is>
          <t>34</t>
        </is>
      </c>
      <c r="O1230" s="39" t="inlineStr">
        <is>
          <t>0</t>
        </is>
      </c>
      <c r="P1230" s="39" t="inlineStr"/>
      <c r="Q1230" s="39" t="inlineStr"/>
      <c r="R1230" s="39" t="inlineStr"/>
      <c r="S1230" s="39" t="inlineStr"/>
      <c r="T1230" s="39" t="inlineStr"/>
      <c r="U1230" s="39" t="inlineStr"/>
    </row>
    <row r="1231">
      <c r="A1231" s="26" t="inlineStr">
        <is>
          <t>CASP_PR_1228_v1</t>
        </is>
      </c>
      <c r="B1231" s="40" t="inlineStr">
        <is>
          <t>Number of complaints concluded during reporting period</t>
        </is>
      </c>
      <c r="C1231" s="40" t="inlineStr">
        <is>
          <t>Enter Number of complaints concluded during reporting period</t>
        </is>
      </c>
      <c r="D1231" s="40" t="inlineStr">
        <is>
          <t>Complaints</t>
        </is>
      </c>
      <c r="E1231" s="40" t="inlineStr">
        <is>
          <t>Prudential</t>
        </is>
      </c>
      <c r="F1231" s="40" t="b">
        <v>0</v>
      </c>
      <c r="G1231" s="40" t="inlineStr">
        <is>
          <t>CASP_PR_1226 &gt; 0</t>
        </is>
      </c>
      <c r="H1231" s="40" t="inlineStr">
        <is>
          <t>“Number of complaints received during the reporting period” (CASP_PR_1226) is greater than “0”</t>
        </is>
      </c>
      <c r="I1231" s="40" t="inlineStr">
        <is>
          <t>Conditional</t>
        </is>
      </c>
      <c r="J1231" s="40" t="inlineStr">
        <is>
          <t>integer</t>
        </is>
      </c>
      <c r="K1231" s="40" t="inlineStr"/>
      <c r="L1231" s="40" t="inlineStr"/>
      <c r="M1231" s="40" t="inlineStr"/>
      <c r="N1231" s="40" t="inlineStr">
        <is>
          <t>818</t>
        </is>
      </c>
      <c r="O1231" s="40" t="inlineStr">
        <is>
          <t>0</t>
        </is>
      </c>
      <c r="P1231" s="40" t="inlineStr"/>
      <c r="Q1231" s="40" t="inlineStr"/>
      <c r="R1231" s="40" t="inlineStr"/>
      <c r="S1231" s="40" t="inlineStr"/>
      <c r="T1231" s="40" t="inlineStr"/>
      <c r="U1231" s="40" t="inlineStr"/>
    </row>
    <row r="1232">
      <c r="A1232" s="38" t="inlineStr">
        <is>
          <t>CASP_PR_1229_v1</t>
        </is>
      </c>
      <c r="B1232" s="39" t="inlineStr">
        <is>
          <t>Number of concluded complaints for which no compensation was paid during during the reporting period</t>
        </is>
      </c>
      <c r="C1232" s="39" t="inlineStr">
        <is>
          <t>Enter Number of concluded complaints for which no compensation was paid during during the reporting period</t>
        </is>
      </c>
      <c r="D1232" s="39" t="inlineStr">
        <is>
          <t>Complaints</t>
        </is>
      </c>
      <c r="E1232" s="39" t="inlineStr">
        <is>
          <t>Prudential</t>
        </is>
      </c>
      <c r="F1232" s="39" t="b">
        <v>0</v>
      </c>
      <c r="G1232" s="39" t="inlineStr">
        <is>
          <t>CASP_PR_1228 &gt; 0</t>
        </is>
      </c>
      <c r="H1232" s="39" t="inlineStr">
        <is>
          <t>“Number of complaints concluded during reporting period” (CASP_PR_1228) is greater than “0”</t>
        </is>
      </c>
      <c r="I1232" s="39" t="inlineStr">
        <is>
          <t>Conditional</t>
        </is>
      </c>
      <c r="J1232" s="39" t="inlineStr">
        <is>
          <t>integer</t>
        </is>
      </c>
      <c r="K1232" s="39" t="inlineStr"/>
      <c r="L1232" s="39" t="inlineStr"/>
      <c r="M1232" s="39" t="inlineStr"/>
      <c r="N1232" s="39" t="inlineStr">
        <is>
          <t>5296</t>
        </is>
      </c>
      <c r="O1232" s="39" t="inlineStr">
        <is>
          <t>0</t>
        </is>
      </c>
      <c r="P1232" s="39" t="inlineStr"/>
      <c r="Q1232" s="39" t="inlineStr"/>
      <c r="R1232" s="39" t="inlineStr"/>
      <c r="S1232" s="39" t="inlineStr"/>
      <c r="T1232" s="39" t="inlineStr"/>
      <c r="U1232" s="39" t="inlineStr"/>
    </row>
    <row r="1233">
      <c r="A1233" s="26" t="inlineStr">
        <is>
          <t>CASP_PR_1230_v1</t>
        </is>
      </c>
      <c r="B1233" s="40" t="inlineStr">
        <is>
          <t>Number of complaints for which compensation was paid during the reporting period</t>
        </is>
      </c>
      <c r="C1233" s="40" t="inlineStr">
        <is>
          <t>Enter Number of complaints for which compensation was paid during the reporting period</t>
        </is>
      </c>
      <c r="D1233" s="40" t="inlineStr">
        <is>
          <t>Complaints</t>
        </is>
      </c>
      <c r="E1233" s="40" t="inlineStr">
        <is>
          <t>Prudential</t>
        </is>
      </c>
      <c r="F1233" s="40" t="b">
        <v>0</v>
      </c>
      <c r="G1233" s="40" t="inlineStr">
        <is>
          <t>CASP_PR_1228 &gt; 0</t>
        </is>
      </c>
      <c r="H1233" s="40" t="inlineStr">
        <is>
          <t>“Number of complaints concluded during reporting period” (CASP_PR_1228) is greater than “0”</t>
        </is>
      </c>
      <c r="I1233" s="40" t="inlineStr">
        <is>
          <t>Conditional</t>
        </is>
      </c>
      <c r="J1233" s="40" t="inlineStr">
        <is>
          <t>integer</t>
        </is>
      </c>
      <c r="K1233" s="40" t="inlineStr"/>
      <c r="L1233" s="40" t="inlineStr"/>
      <c r="M1233" s="40" t="inlineStr"/>
      <c r="N1233" s="40" t="inlineStr">
        <is>
          <t>67</t>
        </is>
      </c>
      <c r="O1233" s="40" t="inlineStr">
        <is>
          <t>0</t>
        </is>
      </c>
      <c r="P1233" s="40" t="inlineStr"/>
      <c r="Q1233" s="40" t="inlineStr"/>
      <c r="R1233" s="40" t="inlineStr"/>
      <c r="S1233" s="40" t="inlineStr"/>
      <c r="T1233" s="40" t="inlineStr"/>
      <c r="U1233" s="40" t="inlineStr"/>
    </row>
    <row r="1234">
      <c r="A1234" s="38" t="inlineStr">
        <is>
          <t>CASP_PR_1231_v1</t>
        </is>
      </c>
      <c r="B1234" s="39" t="inlineStr">
        <is>
          <t>Total Compensation paid in reporting currency</t>
        </is>
      </c>
      <c r="C1234" s="39" t="inlineStr">
        <is>
          <t>Enter Total Compensation paid in reporting currency</t>
        </is>
      </c>
      <c r="D1234" s="39" t="inlineStr">
        <is>
          <t>Complaints</t>
        </is>
      </c>
      <c r="E1234" s="39" t="inlineStr">
        <is>
          <t>Prudential</t>
        </is>
      </c>
      <c r="F1234" s="39" t="b">
        <v>0</v>
      </c>
      <c r="G1234" s="39" t="inlineStr">
        <is>
          <t>CASP_PR_1230 &gt; 0</t>
        </is>
      </c>
      <c r="H1234" s="39" t="inlineStr">
        <is>
          <t>“Number of complaints for which compensation was paid during the reporting period” (CASP_PR_1230) is greater than “0”</t>
        </is>
      </c>
      <c r="I1234" s="39" t="inlineStr">
        <is>
          <t>Conditional</t>
        </is>
      </c>
      <c r="J1234" s="39" t="inlineStr">
        <is>
          <t>number</t>
        </is>
      </c>
      <c r="K1234" s="39" t="inlineStr"/>
      <c r="L1234" s="39" t="inlineStr">
        <is>
          <t>currency</t>
        </is>
      </c>
      <c r="M1234" s="39" t="inlineStr"/>
      <c r="N1234" s="39" t="inlineStr">
        <is>
          <t>6790.354838709677</t>
        </is>
      </c>
      <c r="O1234" s="39" t="inlineStr">
        <is>
          <t>0</t>
        </is>
      </c>
      <c r="P1234" s="39" t="inlineStr"/>
      <c r="Q1234" s="39" t="inlineStr"/>
      <c r="R1234" s="39" t="inlineStr"/>
      <c r="S1234" s="39" t="inlineStr"/>
      <c r="T1234" s="39" t="inlineStr"/>
      <c r="U1234" s="39" t="inlineStr"/>
    </row>
    <row r="1235">
      <c r="A1235" s="26" t="inlineStr">
        <is>
          <t>CASP_PR_1232_v1</t>
        </is>
      </c>
      <c r="B1235" s="40" t="inlineStr">
        <is>
          <t>Realistic compensation payable exposure (for pending complaints)</t>
        </is>
      </c>
      <c r="C1235" s="40" t="inlineStr">
        <is>
          <t>Enter Realistic compensation payable exposure (for pending complaints)</t>
        </is>
      </c>
      <c r="D1235" s="40" t="inlineStr">
        <is>
          <t>Complaints</t>
        </is>
      </c>
      <c r="E1235" s="40" t="inlineStr">
        <is>
          <t>Prudential</t>
        </is>
      </c>
      <c r="F1235" s="40" t="b">
        <v>0</v>
      </c>
      <c r="G1235" s="40" t="inlineStr">
        <is>
          <t>CASP_PR_1226 &gt; 0</t>
        </is>
      </c>
      <c r="H1235" s="40" t="inlineStr">
        <is>
          <t>“Number of complaints received during the reporting period” (CASP_PR_1226) is greater than “0”</t>
        </is>
      </c>
      <c r="I1235" s="40" t="inlineStr">
        <is>
          <t>Conditional</t>
        </is>
      </c>
      <c r="J1235" s="40" t="inlineStr">
        <is>
          <t>number</t>
        </is>
      </c>
      <c r="K1235" s="40" t="inlineStr"/>
      <c r="L1235" s="40" t="inlineStr">
        <is>
          <t>currency</t>
        </is>
      </c>
      <c r="M1235" s="40" t="inlineStr"/>
      <c r="N1235" s="40" t="inlineStr">
        <is>
          <t>6141.677419354839</t>
        </is>
      </c>
      <c r="O1235" s="40" t="inlineStr">
        <is>
          <t>0</t>
        </is>
      </c>
      <c r="P1235" s="40" t="inlineStr"/>
      <c r="Q1235" s="40" t="inlineStr"/>
      <c r="R1235" s="40" t="inlineStr"/>
      <c r="S1235" s="40" t="inlineStr"/>
      <c r="T1235" s="40" t="inlineStr"/>
      <c r="U1235" s="40" t="inlineStr"/>
    </row>
    <row r="1236">
      <c r="A1236" s="38" t="inlineStr">
        <is>
          <t>CASP_PR_1233_v1</t>
        </is>
      </c>
      <c r="B1236" s="39" t="inlineStr">
        <is>
          <t>Details of Top 20 Common Complaints received during the reporting period - Service Related To</t>
        </is>
      </c>
      <c r="C1236" s="39" t="inlineStr">
        <is>
          <t>Enter Details of Top 20 Common Complaints received during the reporting period - Service Related To - Top 20 Complaints</t>
        </is>
      </c>
      <c r="D1236" s="39" t="inlineStr">
        <is>
          <t>Complaints</t>
        </is>
      </c>
      <c r="E1236" s="39" t="inlineStr">
        <is>
          <t>Prudential</t>
        </is>
      </c>
      <c r="F1236" s="39" t="b">
        <v>0</v>
      </c>
      <c r="G1236" s="39" t="inlineStr">
        <is>
          <t>CASP_PR_1226 &gt; 0</t>
        </is>
      </c>
      <c r="H1236" s="39" t="inlineStr">
        <is>
          <t>“Number of complaints received during the reporting period” (CASP_PR_1226) is greater than “0”</t>
        </is>
      </c>
      <c r="I1236" s="39" t="inlineStr">
        <is>
          <t>Conditional</t>
        </is>
      </c>
      <c r="J1236" s="39" t="inlineStr">
        <is>
          <t>array</t>
        </is>
      </c>
      <c r="K1236" s="39" t="inlineStr">
        <is>
          <t>string</t>
        </is>
      </c>
      <c r="L1236" s="39" t="inlineStr">
        <is>
          <t>enum-list</t>
        </is>
      </c>
      <c r="M1236" s="39" t="inlineStr">
        <is>
          <t>Execution of Orders for Crypto-Assets on behalf of clients | Placing of Crypto-Assets | Transfer service for Crypto-Assets on behalf of clients | Reception and Transmission of Orders of Crypto-Assets on behalf of clients | Providing Advice on Crypto-Assets | Providing Portfolio Management on Crypto-Assets | Custody and Administration of Crypto-Assets on behalf of clients | Exchange of Crypto-Assets for Funds | Exchange of Crypto-Assets for other Crypto-Assets | Operation of a Trading Platform for Crypto-Assets | N/A</t>
        </is>
      </c>
      <c r="N1236" s="39" t="inlineStr">
        <is>
          <t>Transfer service for Crypto-Assets on behalf of clients</t>
        </is>
      </c>
      <c r="O1236" s="39" t="inlineStr"/>
      <c r="P1236" s="39" t="inlineStr"/>
      <c r="Q1236" s="39" t="inlineStr">
        <is>
          <t>1</t>
        </is>
      </c>
      <c r="R1236" s="39" t="inlineStr">
        <is>
          <t>20</t>
        </is>
      </c>
      <c r="S1236" s="39" t="inlineStr"/>
      <c r="T1236" s="39" t="inlineStr"/>
      <c r="U1236" s="39" t="inlineStr"/>
    </row>
    <row r="1237">
      <c r="A1237" s="26" t="inlineStr">
        <is>
          <t>CASP_PR_1234_v1</t>
        </is>
      </c>
      <c r="B1237" s="40" t="inlineStr">
        <is>
          <t>Details of Top 20 Common Complaints received during the reporting period - Nature of Complaint</t>
        </is>
      </c>
      <c r="C1237" s="40" t="inlineStr">
        <is>
          <t>Enter Details of Top 20 Common Complaints received during the reporting period - Nature of Complaint - Top 20 Complaints</t>
        </is>
      </c>
      <c r="D1237" s="40" t="inlineStr">
        <is>
          <t>Complaints</t>
        </is>
      </c>
      <c r="E1237" s="40" t="inlineStr">
        <is>
          <t>Prudential</t>
        </is>
      </c>
      <c r="F1237" s="40" t="b">
        <v>0</v>
      </c>
      <c r="G1237" s="40" t="inlineStr">
        <is>
          <t>CASP_PR_1233 &lt;&gt; "N/A"</t>
        </is>
      </c>
      <c r="H1237" s="40" t="inlineStr">
        <is>
          <t>“Details of Top 20 Common Complaints received during the reporting period - Service Related To” (CASP_PR_1233) is not “N/A”</t>
        </is>
      </c>
      <c r="I1237" s="40" t="inlineStr">
        <is>
          <t>Conditional</t>
        </is>
      </c>
      <c r="J1237" s="40" t="inlineStr">
        <is>
          <t>array</t>
        </is>
      </c>
      <c r="K1237" s="40" t="inlineStr">
        <is>
          <t>string</t>
        </is>
      </c>
      <c r="L1237" s="40" t="inlineStr">
        <is>
          <t>enum-list</t>
        </is>
      </c>
      <c r="M1237" s="40" t="inlineStr">
        <is>
          <t>Quality or lack of information provided to the client | Lack of appropriateness for the client | Terms of contract/ fees/ charges | General administration/ customer services (including custody/ asset safekeeping) | Issue in relation to withdrawal of investor's funds | Other</t>
        </is>
      </c>
      <c r="N1237" s="40" t="inlineStr">
        <is>
          <t>Other</t>
        </is>
      </c>
      <c r="O1237" s="40" t="inlineStr"/>
      <c r="P1237" s="40" t="inlineStr"/>
      <c r="Q1237" s="40" t="inlineStr">
        <is>
          <t>1</t>
        </is>
      </c>
      <c r="R1237" s="40" t="inlineStr">
        <is>
          <t>20</t>
        </is>
      </c>
      <c r="S1237" s="40" t="inlineStr"/>
      <c r="T1237" s="40" t="inlineStr"/>
      <c r="U1237" s="40" t="inlineStr"/>
    </row>
    <row r="1238">
      <c r="A1238" s="38" t="inlineStr">
        <is>
          <t>CASP_PR_1235_v1</t>
        </is>
      </c>
      <c r="B1238" s="39" t="inlineStr">
        <is>
          <t>Details of Top 20 Common Complaints received during the reporting period - Location of Complaints</t>
        </is>
      </c>
      <c r="C1238" s="39" t="inlineStr">
        <is>
          <t>Enter Details of Top 20 Common Complaints received during the reporting period - Location of Complaints - Top 20 Complaints</t>
        </is>
      </c>
      <c r="D1238" s="39" t="inlineStr">
        <is>
          <t>Complaints</t>
        </is>
      </c>
      <c r="E1238" s="39" t="inlineStr">
        <is>
          <t>Prudential</t>
        </is>
      </c>
      <c r="F1238" s="39" t="b">
        <v>0</v>
      </c>
      <c r="G1238" s="39" t="inlineStr">
        <is>
          <t>CASP_PR_1233 &lt;&gt; "N/A"</t>
        </is>
      </c>
      <c r="H1238" s="39" t="inlineStr">
        <is>
          <t>“Details of Top 20 Common Complaints received during the reporting period - Service Related To” (CASP_PR_1233) is not “N/A”</t>
        </is>
      </c>
      <c r="I1238" s="39" t="inlineStr">
        <is>
          <t>Conditional</t>
        </is>
      </c>
      <c r="J1238" s="39" t="inlineStr">
        <is>
          <t>array</t>
        </is>
      </c>
      <c r="K1238" s="39" t="inlineStr">
        <is>
          <t>string</t>
        </is>
      </c>
      <c r="L1238" s="39" t="inlineStr">
        <is>
          <t>enum-list</t>
        </is>
      </c>
      <c r="M1238" s="39" t="inlineStr">
        <is>
          <t>Malta | EU/EEA | RoW</t>
        </is>
      </c>
      <c r="N1238" s="39" t="inlineStr">
        <is>
          <t>Malta</t>
        </is>
      </c>
      <c r="O1238" s="39" t="inlineStr"/>
      <c r="P1238" s="39" t="inlineStr"/>
      <c r="Q1238" s="39" t="inlineStr">
        <is>
          <t>1</t>
        </is>
      </c>
      <c r="R1238" s="39" t="inlineStr">
        <is>
          <t>20</t>
        </is>
      </c>
      <c r="S1238" s="39" t="inlineStr"/>
      <c r="T1238" s="39" t="inlineStr"/>
      <c r="U1238" s="39" t="inlineStr"/>
    </row>
    <row r="1239">
      <c r="A1239" s="26" t="inlineStr">
        <is>
          <t>CASP_PR_1236_v1</t>
        </is>
      </c>
      <c r="B1239" s="40" t="inlineStr">
        <is>
          <t>Details of Top 20 Common Complaints received during the reporting period - Number of Complaints</t>
        </is>
      </c>
      <c r="C1239" s="40" t="inlineStr">
        <is>
          <t>Enter Details of Top 20 Common Complaints received during the reporting period - Number of Complaints - Top 20 Complaints</t>
        </is>
      </c>
      <c r="D1239" s="40" t="inlineStr">
        <is>
          <t>Complaints</t>
        </is>
      </c>
      <c r="E1239" s="40" t="inlineStr">
        <is>
          <t>Prudential</t>
        </is>
      </c>
      <c r="F1239" s="40" t="b">
        <v>0</v>
      </c>
      <c r="G1239" s="40" t="inlineStr">
        <is>
          <t>CASP_PR_1233 &lt;&gt; "N/A"</t>
        </is>
      </c>
      <c r="H1239" s="40" t="inlineStr">
        <is>
          <t>“Details of Top 20 Common Complaints received during the reporting period - Service Related To” (CASP_PR_1233) is not “N/A”</t>
        </is>
      </c>
      <c r="I1239" s="40" t="inlineStr">
        <is>
          <t>Conditional</t>
        </is>
      </c>
      <c r="J1239" s="40" t="inlineStr">
        <is>
          <t>array</t>
        </is>
      </c>
      <c r="K1239" s="40" t="inlineStr">
        <is>
          <t>integer</t>
        </is>
      </c>
      <c r="L1239" s="40" t="inlineStr"/>
      <c r="M1239" s="40" t="inlineStr"/>
      <c r="N1239" s="40" t="inlineStr">
        <is>
          <t>31</t>
        </is>
      </c>
      <c r="O1239" s="40" t="inlineStr">
        <is>
          <t>0</t>
        </is>
      </c>
      <c r="P1239" s="40" t="inlineStr"/>
      <c r="Q1239" s="40" t="inlineStr">
        <is>
          <t>1</t>
        </is>
      </c>
      <c r="R1239" s="40" t="inlineStr">
        <is>
          <t>20</t>
        </is>
      </c>
      <c r="S1239" s="40" t="inlineStr"/>
      <c r="T1239" s="40" t="inlineStr"/>
      <c r="U1239" s="40" t="inlineStr"/>
    </row>
    <row r="1240">
      <c r="A1240" s="38" t="inlineStr">
        <is>
          <t>CASP_PR_1237_v1</t>
        </is>
      </c>
      <c r="B1240" s="39" t="inlineStr">
        <is>
          <t>Did the Authorised Person encounter any instances of Market Abuse</t>
        </is>
      </c>
      <c r="C1240" s="39" t="inlineStr">
        <is>
          <t>Indicate Yes/No to show whether the Authorised Person has encountered any instances of market abuse.</t>
        </is>
      </c>
      <c r="D1240" s="39" t="inlineStr">
        <is>
          <t>Market Abuse</t>
        </is>
      </c>
      <c r="E1240" s="39" t="inlineStr">
        <is>
          <t>Prudential</t>
        </is>
      </c>
      <c r="F1240" s="39" t="b">
        <v>1</v>
      </c>
      <c r="G1240" s="39" t="inlineStr"/>
      <c r="H1240" s="39" t="inlineStr">
        <is>
          <t>Always applicable</t>
        </is>
      </c>
      <c r="I1240" s="39" t="inlineStr">
        <is>
          <t>Required</t>
        </is>
      </c>
      <c r="J1240" s="39" t="inlineStr">
        <is>
          <t>string</t>
        </is>
      </c>
      <c r="K1240" s="39" t="inlineStr"/>
      <c r="L1240" s="39" t="inlineStr">
        <is>
          <t>enum-list</t>
        </is>
      </c>
      <c r="M1240" s="39" t="inlineStr">
        <is>
          <t>Yes | No</t>
        </is>
      </c>
      <c r="N1240" s="39" t="inlineStr">
        <is>
          <t>Yes</t>
        </is>
      </c>
      <c r="O1240" s="39" t="inlineStr"/>
      <c r="P1240" s="39" t="inlineStr"/>
      <c r="Q1240" s="39" t="inlineStr"/>
      <c r="R1240" s="39" t="inlineStr"/>
      <c r="S1240" s="39" t="inlineStr"/>
      <c r="T1240" s="39" t="inlineStr"/>
      <c r="U1240" s="39" t="inlineStr"/>
    </row>
    <row r="1241">
      <c r="A1241" s="26" t="inlineStr">
        <is>
          <t>CASP_PR_1238_v1</t>
        </is>
      </c>
      <c r="B1241" s="40" t="inlineStr">
        <is>
          <t>Elaborate on the Market Abuse spotted and explain the measures undertaken</t>
        </is>
      </c>
      <c r="C1241" s="40" t="inlineStr">
        <is>
          <t>If the Authorised Person has encountered instances of Market Abuse, kindly provide additional information on the Market Abuse spotted, as well as any measures undertaken.</t>
        </is>
      </c>
      <c r="D1241" s="40" t="inlineStr">
        <is>
          <t>Market Abuse</t>
        </is>
      </c>
      <c r="E1241" s="40" t="inlineStr">
        <is>
          <t>Prudential</t>
        </is>
      </c>
      <c r="F1241" s="40" t="b">
        <v>0</v>
      </c>
      <c r="G1241" s="40" t="inlineStr">
        <is>
          <t>CASP_PR_1237 = "Yes"</t>
        </is>
      </c>
      <c r="H1241" s="40" t="inlineStr">
        <is>
          <t>“Did the Authorised Person encounter any instances of Market Abuse” (CASP_PR_1237) is “Yes”</t>
        </is>
      </c>
      <c r="I1241" s="40" t="inlineStr">
        <is>
          <t>Conditional</t>
        </is>
      </c>
      <c r="J1241" s="40" t="inlineStr">
        <is>
          <t>string</t>
        </is>
      </c>
      <c r="K1241" s="40" t="inlineStr"/>
      <c r="L1241" s="40" t="inlineStr">
        <is>
          <t>enum-list</t>
        </is>
      </c>
      <c r="M1241" s="40" t="inlineStr"/>
      <c r="N1241" s="40" t="inlineStr">
        <is>
          <t>A pump and dump situation was identified, the client account has been restricted and investigations are ongoing.</t>
        </is>
      </c>
      <c r="O1241" s="40" t="inlineStr"/>
      <c r="P1241" s="40" t="inlineStr"/>
      <c r="Q1241" s="40" t="inlineStr"/>
      <c r="R1241" s="40" t="inlineStr"/>
      <c r="S1241" s="40" t="inlineStr"/>
      <c r="T1241" s="40" t="inlineStr"/>
      <c r="U1241" s="40" t="inlineStr"/>
    </row>
    <row r="1242">
      <c r="A1242" s="38" t="inlineStr">
        <is>
          <t>CASP_PR_1239_v1</t>
        </is>
      </c>
      <c r="B1242" s="39" t="inlineStr">
        <is>
          <t>We, the Board of Directors, confirm that, Clients' Crypto-Assets are held in wallets segregated from the Authorised Person's Crypto-Assets</t>
        </is>
      </c>
      <c r="C1242" s="39" t="inlineStr">
        <is>
          <t>The Board of Directors is required to confirm that Clients' Crypto-Assets are held in wallets which are segregated from the Authorised Person's Crypto-Assets.</t>
        </is>
      </c>
      <c r="D1242" s="39" t="inlineStr">
        <is>
          <t>Annual Custody Declarations</t>
        </is>
      </c>
      <c r="E1242" s="39" t="inlineStr">
        <is>
          <t>Prudential</t>
        </is>
      </c>
      <c r="F1242" s="39" t="b">
        <v>0</v>
      </c>
      <c r="G1242" s="39" t="inlineStr">
        <is>
          <t>CASP_GI_1 = "Audited Annual Return"</t>
        </is>
      </c>
      <c r="H1242" s="39" t="inlineStr">
        <is>
          <t>“Document Type” (CASP_GI_1) is “Audited Annual Return”</t>
        </is>
      </c>
      <c r="I1242" s="39" t="inlineStr">
        <is>
          <t>Conditional</t>
        </is>
      </c>
      <c r="J1242" s="39" t="inlineStr">
        <is>
          <t>string</t>
        </is>
      </c>
      <c r="K1242" s="39" t="inlineStr"/>
      <c r="L1242" s="39" t="inlineStr">
        <is>
          <t>enum-list</t>
        </is>
      </c>
      <c r="M1242" s="39" t="inlineStr">
        <is>
          <t>Yes | No</t>
        </is>
      </c>
      <c r="N1242" s="39" t="inlineStr">
        <is>
          <t>Yes</t>
        </is>
      </c>
      <c r="O1242" s="39" t="inlineStr"/>
      <c r="P1242" s="39" t="inlineStr"/>
      <c r="Q1242" s="39" t="inlineStr"/>
      <c r="R1242" s="39" t="inlineStr"/>
      <c r="S1242" s="39" t="inlineStr"/>
      <c r="T1242" s="39" t="inlineStr"/>
      <c r="U1242" s="39" t="inlineStr"/>
    </row>
    <row r="1243">
      <c r="A1243" s="26" t="inlineStr">
        <is>
          <t>CASP_PR_1240_v1</t>
        </is>
      </c>
      <c r="B1243" s="40" t="inlineStr">
        <is>
          <t>We, the Board of Directors, confirm that, reconciliations are done:</t>
        </is>
      </c>
      <c r="C1243" s="40" t="inlineStr">
        <is>
          <t>The Board of Directors is required to confirm the frequency of reconciliations with respect to Custody of Crypto-Assets.</t>
        </is>
      </c>
      <c r="D1243" s="40" t="inlineStr">
        <is>
          <t>Annual Custody Declarations</t>
        </is>
      </c>
      <c r="E1243" s="40" t="inlineStr">
        <is>
          <t>Prudential</t>
        </is>
      </c>
      <c r="F1243" s="40" t="b">
        <v>0</v>
      </c>
      <c r="G1243" s="40" t="inlineStr">
        <is>
          <t>CASP_GI_1 = "Audited Annual Return"</t>
        </is>
      </c>
      <c r="H1243" s="40" t="inlineStr">
        <is>
          <t>“Document Type” (CASP_GI_1) is “Audited Annual Return”</t>
        </is>
      </c>
      <c r="I1243" s="40" t="inlineStr">
        <is>
          <t>Conditional</t>
        </is>
      </c>
      <c r="J1243" s="40" t="inlineStr">
        <is>
          <t>string</t>
        </is>
      </c>
      <c r="K1243" s="40" t="inlineStr"/>
      <c r="L1243" s="40" t="inlineStr">
        <is>
          <t>enum-list</t>
        </is>
      </c>
      <c r="M1243" s="40" t="inlineStr">
        <is>
          <t>Monthly | Weekly | Daily | Yearly | Bi-Monthly | Bi-Yearly</t>
        </is>
      </c>
      <c r="N1243" s="40" t="inlineStr">
        <is>
          <t>Monthly</t>
        </is>
      </c>
      <c r="O1243" s="40" t="inlineStr"/>
      <c r="P1243" s="40" t="inlineStr"/>
      <c r="Q1243" s="40" t="inlineStr"/>
      <c r="R1243" s="40" t="inlineStr"/>
      <c r="S1243" s="40" t="inlineStr"/>
      <c r="T1243" s="40" t="inlineStr"/>
      <c r="U1243" s="40" t="inlineStr"/>
    </row>
    <row r="1244">
      <c r="A1244" s="38" t="inlineStr">
        <is>
          <t>CASP_PR_1241_v1</t>
        </is>
      </c>
      <c r="B1244" s="39" t="inlineStr">
        <is>
          <t>We, the Board of Directors, confirm that, the Key Management Policy has been reviewed in the past 12 months</t>
        </is>
      </c>
      <c r="C1244" s="39" t="inlineStr">
        <is>
          <t>The Board of Directors is required to confirm whether the Key Management Policy has been reviewed in the past 12 months.</t>
        </is>
      </c>
      <c r="D1244" s="39" t="inlineStr">
        <is>
          <t>Annual Custody Declarations</t>
        </is>
      </c>
      <c r="E1244" s="39" t="inlineStr">
        <is>
          <t>Prudential</t>
        </is>
      </c>
      <c r="F1244" s="39" t="b">
        <v>0</v>
      </c>
      <c r="G1244" s="39" t="inlineStr">
        <is>
          <t>CASP_GI_1 = "Audited Annual Return"</t>
        </is>
      </c>
      <c r="H1244" s="39" t="inlineStr">
        <is>
          <t>“Document Type” (CASP_GI_1) is “Audited Annual Return”</t>
        </is>
      </c>
      <c r="I1244" s="39" t="inlineStr">
        <is>
          <t>Conditional</t>
        </is>
      </c>
      <c r="J1244" s="39" t="inlineStr">
        <is>
          <t>string</t>
        </is>
      </c>
      <c r="K1244" s="39" t="inlineStr"/>
      <c r="L1244" s="39" t="inlineStr">
        <is>
          <t>enum-list</t>
        </is>
      </c>
      <c r="M1244" s="39" t="inlineStr">
        <is>
          <t>Yes | No</t>
        </is>
      </c>
      <c r="N1244" s="39" t="inlineStr">
        <is>
          <t>Yes</t>
        </is>
      </c>
      <c r="O1244" s="39" t="inlineStr"/>
      <c r="P1244" s="39" t="inlineStr"/>
      <c r="Q1244" s="39" t="inlineStr"/>
      <c r="R1244" s="39" t="inlineStr"/>
      <c r="S1244" s="39" t="inlineStr"/>
      <c r="T1244" s="39" t="inlineStr"/>
      <c r="U1244" s="39" t="inlineStr"/>
    </row>
    <row r="1245">
      <c r="A1245" s="26" t="inlineStr">
        <is>
          <t>CASP_PR_1242_v1</t>
        </is>
      </c>
      <c r="B1245" s="40" t="inlineStr">
        <is>
          <t>We, the Board of Directors, confirm that, the Key Disaster Recovery Policy has been reviewed in the past 12 months</t>
        </is>
      </c>
      <c r="C1245" s="40" t="inlineStr">
        <is>
          <t>The Board of Directors is required to confirm whether the Key Recovery Policy has been reviewed in the past 12 months.</t>
        </is>
      </c>
      <c r="D1245" s="40" t="inlineStr">
        <is>
          <t>Annual Custody Declarations</t>
        </is>
      </c>
      <c r="E1245" s="40" t="inlineStr">
        <is>
          <t>Prudential</t>
        </is>
      </c>
      <c r="F1245" s="40" t="b">
        <v>0</v>
      </c>
      <c r="G1245" s="40" t="inlineStr">
        <is>
          <t>CASP_GI_1 = "Audited Annual Return"</t>
        </is>
      </c>
      <c r="H1245" s="40" t="inlineStr">
        <is>
          <t>“Document Type” (CASP_GI_1) is “Audited Annual Return”</t>
        </is>
      </c>
      <c r="I1245" s="40" t="inlineStr">
        <is>
          <t>Conditional</t>
        </is>
      </c>
      <c r="J1245" s="40" t="inlineStr">
        <is>
          <t>string</t>
        </is>
      </c>
      <c r="K1245" s="40" t="inlineStr"/>
      <c r="L1245" s="40" t="inlineStr">
        <is>
          <t>enum-list</t>
        </is>
      </c>
      <c r="M1245" s="40" t="inlineStr">
        <is>
          <t>Yes | No</t>
        </is>
      </c>
      <c r="N1245" s="40" t="inlineStr">
        <is>
          <t>Yes</t>
        </is>
      </c>
      <c r="O1245" s="40" t="inlineStr"/>
      <c r="P1245" s="40" t="inlineStr"/>
      <c r="Q1245" s="40" t="inlineStr"/>
      <c r="R1245" s="40" t="inlineStr"/>
      <c r="S1245" s="40" t="inlineStr"/>
      <c r="T1245" s="40" t="inlineStr"/>
      <c r="U1245" s="40" t="inlineStr"/>
    </row>
    <row r="1246">
      <c r="A1246" s="38" t="inlineStr">
        <is>
          <t>CASP_PR_1243_v1</t>
        </is>
      </c>
      <c r="B1246" s="39" t="inlineStr">
        <is>
          <t>We, the Board of Directors, confirm that, Access Rights are in place and monitored accordingly</t>
        </is>
      </c>
      <c r="C1246" s="39" t="inlineStr">
        <is>
          <t>The Board of Directors is required to confirm Access Rights relating to Custody of Crypto-Assets are in place and monitored accordingly.</t>
        </is>
      </c>
      <c r="D1246" s="39" t="inlineStr">
        <is>
          <t>Annual Custody Declarations</t>
        </is>
      </c>
      <c r="E1246" s="39" t="inlineStr">
        <is>
          <t>Prudential</t>
        </is>
      </c>
      <c r="F1246" s="39" t="b">
        <v>0</v>
      </c>
      <c r="G1246" s="39" t="inlineStr">
        <is>
          <t>CASP_GI_1 = "Audited Annual Return"</t>
        </is>
      </c>
      <c r="H1246" s="39" t="inlineStr">
        <is>
          <t>“Document Type” (CASP_GI_1) is “Audited Annual Return”</t>
        </is>
      </c>
      <c r="I1246" s="39" t="inlineStr">
        <is>
          <t>Conditional</t>
        </is>
      </c>
      <c r="J1246" s="39" t="inlineStr">
        <is>
          <t>string</t>
        </is>
      </c>
      <c r="K1246" s="39" t="inlineStr"/>
      <c r="L1246" s="39" t="inlineStr">
        <is>
          <t>enum-list</t>
        </is>
      </c>
      <c r="M1246" s="39" t="inlineStr">
        <is>
          <t>Yes | No</t>
        </is>
      </c>
      <c r="N1246" s="39" t="inlineStr">
        <is>
          <t>Yes</t>
        </is>
      </c>
      <c r="O1246" s="39" t="inlineStr"/>
      <c r="P1246" s="39" t="inlineStr"/>
      <c r="Q1246" s="39" t="inlineStr"/>
      <c r="R1246" s="39" t="inlineStr"/>
      <c r="S1246" s="39" t="inlineStr"/>
      <c r="T1246" s="39" t="inlineStr"/>
      <c r="U1246" s="39" t="inlineStr"/>
    </row>
    <row r="1247">
      <c r="A1247" s="26" t="inlineStr">
        <is>
          <t>CASP_PR_1244_v1</t>
        </is>
      </c>
      <c r="B1247" s="40" t="inlineStr">
        <is>
          <t>We, the Board of Directors, confirm that, the Authorised Person undertakes on-going screening on all key personnel and key holders</t>
        </is>
      </c>
      <c r="C1247" s="40" t="inlineStr">
        <is>
          <t>The Board of Directors is required to confirm that the Authorised Person undertakes on-going screening on all key personnel and key holders.</t>
        </is>
      </c>
      <c r="D1247" s="40" t="inlineStr">
        <is>
          <t>Annual Custody Declarations</t>
        </is>
      </c>
      <c r="E1247" s="40" t="inlineStr">
        <is>
          <t>Prudential</t>
        </is>
      </c>
      <c r="F1247" s="40" t="b">
        <v>0</v>
      </c>
      <c r="G1247" s="40" t="inlineStr">
        <is>
          <t>CASP_GI_1 = "Audited Annual Return"</t>
        </is>
      </c>
      <c r="H1247" s="40" t="inlineStr">
        <is>
          <t>“Document Type” (CASP_GI_1) is “Audited Annual Return”</t>
        </is>
      </c>
      <c r="I1247" s="40" t="inlineStr">
        <is>
          <t>Conditional</t>
        </is>
      </c>
      <c r="J1247" s="40" t="inlineStr">
        <is>
          <t>string</t>
        </is>
      </c>
      <c r="K1247" s="40" t="inlineStr"/>
      <c r="L1247" s="40" t="inlineStr">
        <is>
          <t>enum-list</t>
        </is>
      </c>
      <c r="M1247" s="40" t="inlineStr">
        <is>
          <t>Yes | No</t>
        </is>
      </c>
      <c r="N1247" s="40" t="inlineStr">
        <is>
          <t>Yes</t>
        </is>
      </c>
      <c r="O1247" s="40" t="inlineStr"/>
      <c r="P1247" s="40" t="inlineStr"/>
      <c r="Q1247" s="40" t="inlineStr"/>
      <c r="R1247" s="40" t="inlineStr"/>
      <c r="S1247" s="40" t="inlineStr"/>
      <c r="T1247" s="40" t="inlineStr"/>
      <c r="U1247" s="40" t="inlineStr"/>
    </row>
    <row r="1248">
      <c r="A1248" s="38" t="inlineStr">
        <is>
          <t>CASP_PR_1245_v1</t>
        </is>
      </c>
      <c r="B1248" s="39" t="inlineStr">
        <is>
          <t>Does the Custody Infrastructure utilize a Multi-Signature approach?</t>
        </is>
      </c>
      <c r="C1248" s="39" t="inlineStr">
        <is>
          <t>Does the Custody Infrastructure utilize a Multi-Signature approach?</t>
        </is>
      </c>
      <c r="D1248" s="39" t="inlineStr">
        <is>
          <t>Annual Custody Declarations</t>
        </is>
      </c>
      <c r="E1248" s="39" t="inlineStr">
        <is>
          <t>Prudential</t>
        </is>
      </c>
      <c r="F1248" s="39" t="b">
        <v>0</v>
      </c>
      <c r="G1248" s="39" t="inlineStr">
        <is>
          <t>CASP_GI_1 = "Audited Annual Return"</t>
        </is>
      </c>
      <c r="H1248" s="39" t="inlineStr">
        <is>
          <t>“Document Type” (CASP_GI_1) is “Audited Annual Return”</t>
        </is>
      </c>
      <c r="I1248" s="39" t="inlineStr">
        <is>
          <t>Conditional</t>
        </is>
      </c>
      <c r="J1248" s="39" t="inlineStr">
        <is>
          <t>string</t>
        </is>
      </c>
      <c r="K1248" s="39" t="inlineStr"/>
      <c r="L1248" s="39" t="inlineStr">
        <is>
          <t>enum-list</t>
        </is>
      </c>
      <c r="M1248" s="39" t="inlineStr">
        <is>
          <t>Yes | No</t>
        </is>
      </c>
      <c r="N1248" s="39" t="inlineStr">
        <is>
          <t>Yes</t>
        </is>
      </c>
      <c r="O1248" s="39" t="inlineStr"/>
      <c r="P1248" s="39" t="inlineStr"/>
      <c r="Q1248" s="39" t="inlineStr"/>
      <c r="R1248" s="39" t="inlineStr"/>
      <c r="S1248" s="39" t="inlineStr"/>
      <c r="T1248" s="39" t="inlineStr"/>
      <c r="U1248" s="39" t="inlineStr"/>
    </row>
    <row r="1249">
      <c r="A1249" s="26" t="inlineStr">
        <is>
          <t>CASP_PR_1246_v1</t>
        </is>
      </c>
      <c r="B1249" s="40" t="inlineStr">
        <is>
          <t>Are the Multi-Signature users geographically distributed?</t>
        </is>
      </c>
      <c r="C1249" s="40" t="inlineStr">
        <is>
          <t>Are the Multi-Signature users geographically distributed?</t>
        </is>
      </c>
      <c r="D1249" s="40" t="inlineStr">
        <is>
          <t>Annual Custody Declarations</t>
        </is>
      </c>
      <c r="E1249" s="40" t="inlineStr">
        <is>
          <t>Prudential</t>
        </is>
      </c>
      <c r="F1249" s="40" t="b">
        <v>0</v>
      </c>
      <c r="G1249" s="40" t="inlineStr">
        <is>
          <t>CASP_GI_1 = "Audited Annual Return"</t>
        </is>
      </c>
      <c r="H1249" s="40" t="inlineStr">
        <is>
          <t>“Document Type” (CASP_GI_1) is “Audited Annual Return”</t>
        </is>
      </c>
      <c r="I1249" s="40" t="inlineStr">
        <is>
          <t>Conditional</t>
        </is>
      </c>
      <c r="J1249" s="40" t="inlineStr">
        <is>
          <t>string</t>
        </is>
      </c>
      <c r="K1249" s="40" t="inlineStr"/>
      <c r="L1249" s="40" t="inlineStr">
        <is>
          <t>enum-list</t>
        </is>
      </c>
      <c r="M1249" s="40" t="inlineStr">
        <is>
          <t>Yes | No</t>
        </is>
      </c>
      <c r="N1249" s="40" t="inlineStr">
        <is>
          <t>Yes</t>
        </is>
      </c>
      <c r="O1249" s="40" t="inlineStr"/>
      <c r="P1249" s="40" t="inlineStr"/>
      <c r="Q1249" s="40" t="inlineStr"/>
      <c r="R1249" s="40" t="inlineStr"/>
      <c r="S1249" s="40" t="inlineStr"/>
      <c r="T1249" s="40" t="inlineStr"/>
      <c r="U1249" s="40" t="inlineStr"/>
    </row>
    <row r="1250">
      <c r="A1250" s="38" t="inlineStr">
        <is>
          <t>CASP_PR_1247_v1</t>
        </is>
      </c>
      <c r="B1250" s="39" t="inlineStr">
        <is>
          <t>Does the Authorised Person make use of Redundant Keys?</t>
        </is>
      </c>
      <c r="C1250" s="39" t="inlineStr">
        <is>
          <t>Does the Authorised Person make use of Redundant Keys?</t>
        </is>
      </c>
      <c r="D1250" s="39" t="inlineStr">
        <is>
          <t>Annual Custody Declarations</t>
        </is>
      </c>
      <c r="E1250" s="39" t="inlineStr">
        <is>
          <t>Prudential</t>
        </is>
      </c>
      <c r="F1250" s="39" t="b">
        <v>0</v>
      </c>
      <c r="G1250" s="39" t="inlineStr">
        <is>
          <t>CASP_GI_1 = "Audited Annual Return"</t>
        </is>
      </c>
      <c r="H1250" s="39" t="inlineStr">
        <is>
          <t>“Document Type” (CASP_GI_1) is “Audited Annual Return”</t>
        </is>
      </c>
      <c r="I1250" s="39" t="inlineStr">
        <is>
          <t>Conditional</t>
        </is>
      </c>
      <c r="J1250" s="39" t="inlineStr">
        <is>
          <t>string</t>
        </is>
      </c>
      <c r="K1250" s="39" t="inlineStr"/>
      <c r="L1250" s="39" t="inlineStr">
        <is>
          <t>enum-list</t>
        </is>
      </c>
      <c r="M1250" s="39" t="inlineStr">
        <is>
          <t>Yes | No</t>
        </is>
      </c>
      <c r="N1250" s="39" t="inlineStr">
        <is>
          <t>Yes</t>
        </is>
      </c>
      <c r="O1250" s="39" t="inlineStr"/>
      <c r="P1250" s="39" t="inlineStr"/>
      <c r="Q1250" s="39" t="inlineStr"/>
      <c r="R1250" s="39" t="inlineStr"/>
      <c r="S1250" s="39" t="inlineStr"/>
      <c r="T1250" s="39" t="inlineStr"/>
      <c r="U1250" s="39" t="inlineStr"/>
    </row>
    <row r="1251">
      <c r="A1251" s="26" t="inlineStr">
        <is>
          <t>CASP_PR_1248_v1</t>
        </is>
      </c>
      <c r="B1251" s="40" t="inlineStr">
        <is>
          <t>Are Key Back-ups geographically distributed?</t>
        </is>
      </c>
      <c r="C1251" s="40" t="inlineStr">
        <is>
          <t>Are Key Back-ups geographically distributed?</t>
        </is>
      </c>
      <c r="D1251" s="40" t="inlineStr">
        <is>
          <t>Annual Custody Declarations</t>
        </is>
      </c>
      <c r="E1251" s="40" t="inlineStr">
        <is>
          <t>Prudential</t>
        </is>
      </c>
      <c r="F1251" s="40" t="b">
        <v>0</v>
      </c>
      <c r="G1251" s="40" t="inlineStr">
        <is>
          <t>CASP_GI_1 = "Audited Annual Return"</t>
        </is>
      </c>
      <c r="H1251" s="40" t="inlineStr">
        <is>
          <t>“Document Type” (CASP_GI_1) is “Audited Annual Return”</t>
        </is>
      </c>
      <c r="I1251" s="40" t="inlineStr">
        <is>
          <t>Conditional</t>
        </is>
      </c>
      <c r="J1251" s="40" t="inlineStr">
        <is>
          <t>string</t>
        </is>
      </c>
      <c r="K1251" s="40" t="inlineStr"/>
      <c r="L1251" s="40" t="inlineStr">
        <is>
          <t>enum-list</t>
        </is>
      </c>
      <c r="M1251" s="40" t="inlineStr">
        <is>
          <t>Yes | No</t>
        </is>
      </c>
      <c r="N1251" s="40" t="inlineStr">
        <is>
          <t>Yes</t>
        </is>
      </c>
      <c r="O1251" s="40" t="inlineStr"/>
      <c r="P1251" s="40" t="inlineStr"/>
      <c r="Q1251" s="40" t="inlineStr"/>
      <c r="R1251" s="40" t="inlineStr"/>
      <c r="S1251" s="40" t="inlineStr"/>
      <c r="T1251" s="40" t="inlineStr"/>
      <c r="U1251" s="40" t="inlineStr"/>
    </row>
    <row r="1252">
      <c r="A1252" s="38" t="inlineStr">
        <is>
          <t>CASP_PR_1249_v1</t>
        </is>
      </c>
      <c r="B1252" s="39" t="inlineStr">
        <is>
          <t>Does the Authorised Person support non-custodial wallets?</t>
        </is>
      </c>
      <c r="C1252" s="39" t="inlineStr">
        <is>
          <t>Does the Authorised Person support non-custodial wallets?</t>
        </is>
      </c>
      <c r="D1252" s="39" t="inlineStr">
        <is>
          <t>Annual Custody Declarations</t>
        </is>
      </c>
      <c r="E1252" s="39" t="inlineStr">
        <is>
          <t>Prudential</t>
        </is>
      </c>
      <c r="F1252" s="39" t="b">
        <v>0</v>
      </c>
      <c r="G1252" s="39" t="inlineStr">
        <is>
          <t>CASP_GI_1 = "Audited Annual Return"</t>
        </is>
      </c>
      <c r="H1252" s="39" t="inlineStr">
        <is>
          <t>“Document Type” (CASP_GI_1) is “Audited Annual Return”</t>
        </is>
      </c>
      <c r="I1252" s="39" t="inlineStr">
        <is>
          <t>Conditional</t>
        </is>
      </c>
      <c r="J1252" s="39" t="inlineStr">
        <is>
          <t>string</t>
        </is>
      </c>
      <c r="K1252" s="39" t="inlineStr"/>
      <c r="L1252" s="39" t="inlineStr">
        <is>
          <t>enum-list</t>
        </is>
      </c>
      <c r="M1252" s="39" t="inlineStr">
        <is>
          <t>Yes | No</t>
        </is>
      </c>
      <c r="N1252" s="39" t="inlineStr">
        <is>
          <t>Yes</t>
        </is>
      </c>
      <c r="O1252" s="39" t="inlineStr"/>
      <c r="P1252" s="39" t="inlineStr"/>
      <c r="Q1252" s="39" t="inlineStr"/>
      <c r="R1252" s="39" t="inlineStr"/>
      <c r="S1252" s="39" t="inlineStr"/>
      <c r="T1252" s="39" t="inlineStr"/>
      <c r="U1252" s="39" t="inlineStr"/>
    </row>
    <row r="1253">
      <c r="A1253" s="26" t="inlineStr">
        <is>
          <t>CASP_SG_1250_v1</t>
        </is>
      </c>
      <c r="B1253" s="40" t="inlineStr">
        <is>
          <t>We, the undersigned authorised signatories, confirm that: 
(i) We have assessed, and on-boarded, any recommendations or directives issued to the Authorised Person by the Authority, and
(ii) We have notified the MFSA of any breaches/notifications, approvals or other regulatory requirements as applicable to the Authorised Person, and all matters which may influence its decision to allow the License to continue.</t>
        </is>
      </c>
      <c r="C1253" s="40" t="inlineStr">
        <is>
          <t>Select Yes/No to confirm whether the undersigned signatories have: 
(i) Assessed, and on-boarded, any recommendations or directives issued to the Authorised Person by the Authority, and
(ii) Notified the MFSA of any breaches/notifications, approvals or other regulatory requirements as applicable to the Authorised Person, and all matters which may influence its decision to allow the License to continue.</t>
        </is>
      </c>
      <c r="D1253" s="40" t="inlineStr">
        <is>
          <t>Representations - Compliance with Applicable Regulations</t>
        </is>
      </c>
      <c r="E1253" s="40" t="inlineStr">
        <is>
          <t>Signatures</t>
        </is>
      </c>
      <c r="F1253" s="40" t="b">
        <v>1</v>
      </c>
      <c r="G1253" s="40" t="inlineStr"/>
      <c r="H1253" s="40" t="inlineStr">
        <is>
          <t>Always applicable</t>
        </is>
      </c>
      <c r="I1253" s="40" t="inlineStr">
        <is>
          <t>Required</t>
        </is>
      </c>
      <c r="J1253" s="40" t="inlineStr">
        <is>
          <t>string</t>
        </is>
      </c>
      <c r="K1253" s="40" t="inlineStr"/>
      <c r="L1253" s="40" t="inlineStr">
        <is>
          <t>enum-list</t>
        </is>
      </c>
      <c r="M1253" s="40" t="inlineStr">
        <is>
          <t>Yes | No</t>
        </is>
      </c>
      <c r="N1253" s="40" t="inlineStr">
        <is>
          <t>Yes</t>
        </is>
      </c>
      <c r="O1253" s="40" t="inlineStr"/>
      <c r="P1253" s="40" t="inlineStr"/>
      <c r="Q1253" s="40" t="inlineStr"/>
      <c r="R1253" s="40" t="inlineStr"/>
      <c r="S1253" s="40" t="inlineStr"/>
      <c r="T1253" s="40" t="inlineStr"/>
      <c r="U1253" s="40" t="inlineStr"/>
    </row>
    <row r="1254">
      <c r="A1254" s="38" t="inlineStr">
        <is>
          <t>CASP_SG_1251_v1</t>
        </is>
      </c>
      <c r="B1254" s="39" t="inlineStr">
        <is>
          <t>If no, kindly provide reasons why</t>
        </is>
      </c>
      <c r="C1254" s="39" t="inlineStr">
        <is>
          <t>If no, kindly provide reasons why</t>
        </is>
      </c>
      <c r="D1254" s="39" t="inlineStr">
        <is>
          <t>Representations - Compliance with Applicable Regulations</t>
        </is>
      </c>
      <c r="E1254" s="39" t="inlineStr">
        <is>
          <t>Signatures</t>
        </is>
      </c>
      <c r="F1254" s="39" t="b">
        <v>0</v>
      </c>
      <c r="G1254" s="39" t="inlineStr">
        <is>
          <t>CASP_SG_1250 = 'No'</t>
        </is>
      </c>
      <c r="H1254" s="39" t="inlineStr">
        <is>
          <t>“We, the undersigned authorised signatories, confirm that: 
(i) We have assessed, and on-boarded, any recommendations or directives issued to the Authorised Person by the Authority, and
(ii) We have notified the MFSA of any breaches/notifications, approvals or other regulatory requirements as applicable to the Authorised Person, and all matters which may influence its decision to allow the License to continue.” (CASP_SG_1250) is “No”</t>
        </is>
      </c>
      <c r="I1254" s="39" t="inlineStr">
        <is>
          <t>Conditional</t>
        </is>
      </c>
      <c r="J1254" s="39" t="inlineStr">
        <is>
          <t>string</t>
        </is>
      </c>
      <c r="K1254" s="39" t="inlineStr"/>
      <c r="L1254" s="39" t="inlineStr"/>
      <c r="M1254" s="39" t="inlineStr"/>
      <c r="N1254" s="39" t="inlineStr">
        <is>
          <t>Example</t>
        </is>
      </c>
      <c r="O1254" s="39" t="inlineStr"/>
      <c r="P1254" s="39" t="inlineStr"/>
      <c r="Q1254" s="39" t="inlineStr"/>
      <c r="R1254" s="39" t="inlineStr"/>
      <c r="S1254" s="39" t="inlineStr"/>
      <c r="T1254" s="39" t="inlineStr"/>
      <c r="U1254" s="39" t="inlineStr"/>
    </row>
    <row r="1255">
      <c r="A1255" s="26" t="inlineStr">
        <is>
          <t>CASP_SG_1252_v1</t>
        </is>
      </c>
      <c r="B1255" s="40" t="inlineStr">
        <is>
          <t>Has a person been authorised to sign by way of a Board Resolution in accordance with the applicable Rules and Regulations?</t>
        </is>
      </c>
      <c r="C1255" s="40" t="inlineStr">
        <is>
          <t>Has a person been authorised to sign by way of a Board Resolution in accordance with the applicable Rules and Regulations?</t>
        </is>
      </c>
      <c r="D1255" s="40" t="inlineStr">
        <is>
          <t>Representations - Signatories</t>
        </is>
      </c>
      <c r="E1255" s="40" t="inlineStr">
        <is>
          <t>Signatures</t>
        </is>
      </c>
      <c r="F1255" s="40" t="b">
        <v>1</v>
      </c>
      <c r="G1255" s="40" t="inlineStr"/>
      <c r="H1255" s="40" t="inlineStr">
        <is>
          <t>Always applicable</t>
        </is>
      </c>
      <c r="I1255" s="40" t="inlineStr">
        <is>
          <t>Required</t>
        </is>
      </c>
      <c r="J1255" s="40" t="inlineStr">
        <is>
          <t>string</t>
        </is>
      </c>
      <c r="K1255" s="40" t="inlineStr"/>
      <c r="L1255" s="40" t="inlineStr">
        <is>
          <t>enum-list</t>
        </is>
      </c>
      <c r="M1255" s="40" t="inlineStr">
        <is>
          <t>Yes | No</t>
        </is>
      </c>
      <c r="N1255" s="40" t="inlineStr">
        <is>
          <t>Yes</t>
        </is>
      </c>
      <c r="O1255" s="40" t="inlineStr"/>
      <c r="P1255" s="40" t="inlineStr"/>
      <c r="Q1255" s="40" t="inlineStr"/>
      <c r="R1255" s="40" t="inlineStr"/>
      <c r="S1255" s="40" t="inlineStr"/>
      <c r="T1255" s="40" t="inlineStr"/>
      <c r="U1255" s="40" t="inlineStr"/>
    </row>
    <row r="1256">
      <c r="A1256" s="38" t="inlineStr">
        <is>
          <t>CASP_SG_1253_v1</t>
        </is>
      </c>
      <c r="B1256" s="39" t="inlineStr">
        <is>
          <t>Name of Director or Authorised Signatory</t>
        </is>
      </c>
      <c r="C1256" s="39" t="inlineStr">
        <is>
          <t>Enter the Name of the Director or Authorised Signatory</t>
        </is>
      </c>
      <c r="D1256" s="39" t="inlineStr">
        <is>
          <t>Representations - Signatories</t>
        </is>
      </c>
      <c r="E1256" s="39" t="inlineStr">
        <is>
          <t>Signatures</t>
        </is>
      </c>
      <c r="F1256" s="39" t="b">
        <v>1</v>
      </c>
      <c r="G1256" s="39" t="inlineStr"/>
      <c r="H1256" s="39" t="inlineStr">
        <is>
          <t>Always applicable</t>
        </is>
      </c>
      <c r="I1256" s="39" t="inlineStr">
        <is>
          <t>Required</t>
        </is>
      </c>
      <c r="J1256" s="39" t="inlineStr">
        <is>
          <t>string</t>
        </is>
      </c>
      <c r="K1256" s="39" t="inlineStr"/>
      <c r="L1256" s="39" t="inlineStr"/>
      <c r="M1256" s="39" t="inlineStr"/>
      <c r="N1256" s="39" t="inlineStr">
        <is>
          <t>Joe Borg</t>
        </is>
      </c>
      <c r="O1256" s="39" t="inlineStr"/>
      <c r="P1256" s="39" t="inlineStr"/>
      <c r="Q1256" s="39" t="inlineStr"/>
      <c r="R1256" s="39" t="inlineStr"/>
      <c r="S1256" s="39" t="inlineStr"/>
      <c r="T1256" s="39" t="inlineStr"/>
      <c r="U1256" s="39" t="inlineStr"/>
    </row>
    <row r="1257">
      <c r="A1257" s="26" t="inlineStr">
        <is>
          <t>CASP_SG_1254_v1</t>
        </is>
      </c>
      <c r="B1257" s="40" t="inlineStr">
        <is>
          <t>Name of Director or Authorised Signatory</t>
        </is>
      </c>
      <c r="C1257" s="40" t="inlineStr">
        <is>
          <t>Enter the Name of the Director or Authorised Signatory</t>
        </is>
      </c>
      <c r="D1257" s="40" t="inlineStr">
        <is>
          <t>Representations - Signatories</t>
        </is>
      </c>
      <c r="E1257" s="40" t="inlineStr">
        <is>
          <t>Signatures</t>
        </is>
      </c>
      <c r="F1257" s="40" t="b">
        <v>1</v>
      </c>
      <c r="G1257" s="40" t="inlineStr"/>
      <c r="H1257" s="40" t="inlineStr">
        <is>
          <t>Always applicable</t>
        </is>
      </c>
      <c r="I1257" s="40" t="inlineStr">
        <is>
          <t>Required</t>
        </is>
      </c>
      <c r="J1257" s="40" t="inlineStr">
        <is>
          <t>string</t>
        </is>
      </c>
      <c r="K1257" s="40" t="inlineStr"/>
      <c r="L1257" s="40" t="inlineStr"/>
      <c r="M1257" s="40" t="inlineStr"/>
      <c r="N1257" s="40" t="inlineStr">
        <is>
          <t>Chris Azzopardi</t>
        </is>
      </c>
      <c r="O1257" s="40" t="inlineStr"/>
      <c r="P1257" s="40" t="inlineStr"/>
      <c r="Q1257" s="40" t="inlineStr"/>
      <c r="R1257" s="40" t="inlineStr"/>
      <c r="S1257" s="40" t="inlineStr"/>
      <c r="T1257" s="40" t="inlineStr"/>
      <c r="U1257" s="40" t="inlineStr"/>
    </row>
    <row r="1258">
      <c r="A1258" s="38" t="inlineStr">
        <is>
          <t>CASP_SG_1255_v1</t>
        </is>
      </c>
      <c r="B1258" s="39" t="inlineStr">
        <is>
          <t>Name of Auditor/s</t>
        </is>
      </c>
      <c r="C1258" s="39" t="inlineStr">
        <is>
          <t>Enter the Name of the Auditor's. 
This is only required if the Return is an Audited Return. It should be completed by the Audit Partner/Manager in charge. 
We, the undersigned Auditor/s, sign this Crypto-Asset Service Provider's Return in the context of our accompanying ISAE3000 Limited Assurance Report.</t>
        </is>
      </c>
      <c r="D1258" s="39" t="inlineStr">
        <is>
          <t>Representations - Auditor's Assurance</t>
        </is>
      </c>
      <c r="E1258" s="39" t="inlineStr">
        <is>
          <t>Signatures</t>
        </is>
      </c>
      <c r="F1258" s="39" t="b">
        <v>0</v>
      </c>
      <c r="G1258" s="39" t="inlineStr">
        <is>
          <t>CASP_GI_1 = "Audited Annual Return"</t>
        </is>
      </c>
      <c r="H1258" s="39" t="inlineStr">
        <is>
          <t>“Document Type” (CASP_GI_1) is “Audited Annual Return”</t>
        </is>
      </c>
      <c r="I1258" s="39" t="inlineStr">
        <is>
          <t>Conditional</t>
        </is>
      </c>
      <c r="J1258" s="39" t="inlineStr">
        <is>
          <t>string</t>
        </is>
      </c>
      <c r="K1258" s="39" t="inlineStr"/>
      <c r="L1258" s="39" t="inlineStr"/>
      <c r="M1258" s="39" t="inlineStr"/>
      <c r="N1258" s="39" t="inlineStr">
        <is>
          <t>Luke Mizzi</t>
        </is>
      </c>
      <c r="O1258" s="39" t="inlineStr"/>
      <c r="P1258" s="39" t="inlineStr"/>
      <c r="Q1258" s="39" t="inlineStr"/>
      <c r="R1258" s="39" t="inlineStr"/>
      <c r="S1258" s="39" t="inlineStr"/>
      <c r="T1258" s="39" t="inlineStr"/>
      <c r="U1258" s="39" t="inlineStr"/>
    </row>
    <row r="1259">
      <c r="A1259" s="26" t="inlineStr">
        <is>
          <t>CASP_AMLE_5_v1</t>
        </is>
      </c>
      <c r="B1259" s="40" t="inlineStr">
        <is>
          <t>Type of Entity</t>
        </is>
      </c>
      <c r="C1259" s="40" t="inlineStr">
        <is>
          <t>Classification of the entity according to its regulated or supervised activity. Select the category that best reflects its main business model according to one of the options listed below, using the metric considered most relevant for this purpose (e.g., balance sheet size, number of customers, etc.).
The selection of the category does not imply that only the templates for this category need to be submitted. You need to submit all relevant templates related to the actual businesses of the entity. The categories to choose from are:
- Credit institutions
- Life insurance undertakings
- Life insurance intermediaries
- E money institutions
- Payment institutions
- Bureau de change
- Investment firms
- Asset management companies
- CASP
- Other financial institutions</t>
        </is>
      </c>
      <c r="D1259" s="40" t="inlineStr">
        <is>
          <t>Entity Identification</t>
        </is>
      </c>
      <c r="E1259" s="40" t="inlineStr">
        <is>
          <t>Anti-Money Laundering - External</t>
        </is>
      </c>
      <c r="F1259" s="40" t="b">
        <v>1</v>
      </c>
      <c r="G1259" s="40" t="inlineStr"/>
      <c r="H1259" s="40" t="inlineStr">
        <is>
          <t>Always applicable</t>
        </is>
      </c>
      <c r="I1259" s="40" t="inlineStr">
        <is>
          <t>Required</t>
        </is>
      </c>
      <c r="J1259" s="40" t="inlineStr">
        <is>
          <t>string</t>
        </is>
      </c>
      <c r="K1259" s="40" t="inlineStr"/>
      <c r="L1259" s="40" t="inlineStr">
        <is>
          <t>enum-list</t>
        </is>
      </c>
      <c r="M1259" s="40" t="inlineStr">
        <is>
          <t>Credit institutions | Life insurance undertakings | Life insurance intermediaries | E money institutions | Payment institutions | Bureau de change | Investment firms | Asset management companies | CASP | Other financial institutions</t>
        </is>
      </c>
      <c r="N1259" s="40" t="inlineStr">
        <is>
          <t>Investment Firm</t>
        </is>
      </c>
      <c r="O1259" s="40" t="inlineStr"/>
      <c r="P1259" s="40" t="inlineStr"/>
      <c r="Q1259" s="40" t="inlineStr"/>
      <c r="R1259" s="40" t="inlineStr"/>
      <c r="S1259" s="40" t="inlineStr"/>
      <c r="T1259" s="40" t="inlineStr"/>
      <c r="U1259" s="40" t="inlineStr"/>
    </row>
    <row r="1260">
      <c r="A1260" s="38" t="inlineStr">
        <is>
          <t>CASP_AMLE_6_v1</t>
        </is>
      </c>
      <c r="B1260" s="39" t="inlineStr">
        <is>
          <t>Entity Type – Description for Other FI</t>
        </is>
      </c>
      <c r="C1260" s="39" t="inlineStr">
        <is>
          <t>In case the reporting entity does not fit into any of the above categories and has chosen “other”, please use this column to provide a description of the relevant regulated/supervised activity</t>
        </is>
      </c>
      <c r="D1260" s="39" t="inlineStr">
        <is>
          <t>Entity Identification</t>
        </is>
      </c>
      <c r="E1260" s="39" t="inlineStr">
        <is>
          <t>Anti-Money Laundering - External</t>
        </is>
      </c>
      <c r="F1260" s="39" t="b">
        <v>1</v>
      </c>
      <c r="G1260" s="39" t="inlineStr"/>
      <c r="H1260" s="39" t="inlineStr">
        <is>
          <t>Always applicable</t>
        </is>
      </c>
      <c r="I1260" s="39" t="inlineStr">
        <is>
          <t>Required</t>
        </is>
      </c>
      <c r="J1260" s="39" t="inlineStr">
        <is>
          <t>string</t>
        </is>
      </c>
      <c r="K1260" s="39" t="inlineStr"/>
      <c r="L1260" s="39" t="inlineStr"/>
      <c r="M1260" s="39" t="inlineStr"/>
      <c r="N1260" s="39" t="inlineStr">
        <is>
          <t>Crypto broker</t>
        </is>
      </c>
      <c r="O1260" s="39" t="inlineStr"/>
      <c r="P1260" s="39" t="inlineStr"/>
      <c r="Q1260" s="39" t="inlineStr"/>
      <c r="R1260" s="39" t="inlineStr"/>
      <c r="S1260" s="39" t="inlineStr"/>
      <c r="T1260" s="39" t="inlineStr"/>
      <c r="U1260" s="39" t="inlineStr"/>
    </row>
    <row r="1261">
      <c r="A1261" s="26" t="inlineStr">
        <is>
          <t>CASP_AMLE_7_v1</t>
        </is>
      </c>
      <c r="B1261" s="40" t="inlineStr">
        <is>
          <t>Country of Establishment</t>
        </is>
      </c>
      <c r="C1261" s="40" t="inlineStr">
        <is>
          <t>Country where the reporting entity is established. For reporting branches, this is the country where the branch is established (in opposition to the country where head-office is established)</t>
        </is>
      </c>
      <c r="D1261" s="40" t="inlineStr">
        <is>
          <t>Entity Identification</t>
        </is>
      </c>
      <c r="E1261" s="40" t="inlineStr">
        <is>
          <t>Anti-Money Laundering - External</t>
        </is>
      </c>
      <c r="F1261" s="40" t="b">
        <v>1</v>
      </c>
      <c r="G1261" s="40" t="inlineStr"/>
      <c r="H1261" s="40" t="inlineStr">
        <is>
          <t>Always applicable</t>
        </is>
      </c>
      <c r="I1261" s="40" t="inlineStr">
        <is>
          <t>Required</t>
        </is>
      </c>
      <c r="J1261" s="40" t="inlineStr">
        <is>
          <t>string</t>
        </is>
      </c>
      <c r="K1261" s="40" t="inlineStr"/>
      <c r="L1261" s="40" t="inlineStr">
        <is>
          <t>enum-list</t>
        </is>
      </c>
      <c r="M1261"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261" s="40" t="inlineStr">
        <is>
          <t>Aruba</t>
        </is>
      </c>
      <c r="O1261" s="40" t="inlineStr"/>
      <c r="P1261" s="40" t="inlineStr"/>
      <c r="Q1261" s="40" t="inlineStr"/>
      <c r="R1261" s="40" t="inlineStr"/>
      <c r="S1261" s="40" t="inlineStr"/>
      <c r="T1261" s="40" t="inlineStr"/>
      <c r="U1261" s="40" t="inlineStr"/>
    </row>
    <row r="1262">
      <c r="A1262" s="38" t="inlineStr">
        <is>
          <t>CASP_AMLE_14_v1</t>
        </is>
      </c>
      <c r="B1262" s="39" t="inlineStr">
        <is>
          <t>Total Customers</t>
        </is>
      </c>
      <c r="C1262" s="39" t="inlineStr">
        <is>
          <t>Indicate number of customers as of end of the reference year. See the definition of customer in Annex 2.
‘Walk-in customers’ should be excluded (see FINS_AML_28) from this datapoint for the purpose of this testing exercise.</t>
        </is>
      </c>
      <c r="D1262" s="39" t="inlineStr">
        <is>
          <t>Customer Risk</t>
        </is>
      </c>
      <c r="E1262" s="39" t="inlineStr">
        <is>
          <t>Anti-Money Laundering - External</t>
        </is>
      </c>
      <c r="F1262" s="39" t="b">
        <v>1</v>
      </c>
      <c r="G1262" s="39" t="inlineStr"/>
      <c r="H1262" s="39" t="inlineStr">
        <is>
          <t>Always applicable</t>
        </is>
      </c>
      <c r="I1262" s="39" t="inlineStr">
        <is>
          <t>Required</t>
        </is>
      </c>
      <c r="J1262" s="39" t="inlineStr">
        <is>
          <t>integer</t>
        </is>
      </c>
      <c r="K1262" s="39" t="inlineStr"/>
      <c r="L1262" s="39" t="inlineStr"/>
      <c r="M1262" s="39" t="inlineStr"/>
      <c r="N1262" s="39" t="inlineStr">
        <is>
          <t>10</t>
        </is>
      </c>
      <c r="O1262" s="39" t="inlineStr">
        <is>
          <t>0</t>
        </is>
      </c>
      <c r="P1262" s="39" t="inlineStr"/>
      <c r="Q1262" s="39" t="inlineStr"/>
      <c r="R1262" s="39" t="inlineStr"/>
      <c r="S1262" s="39" t="inlineStr"/>
      <c r="T1262" s="39" t="inlineStr"/>
      <c r="U1262" s="39" t="inlineStr"/>
    </row>
    <row r="1263">
      <c r="A1263" s="26" t="inlineStr">
        <is>
          <t>CASP_AMLE_15_v1</t>
        </is>
      </c>
      <c r="B1263" s="40" t="inlineStr">
        <is>
          <t>Natural Persons</t>
        </is>
      </c>
      <c r="C1263" s="40" t="inlineStr">
        <is>
          <t>Total of Natural Persons customers, as of end of the reference year.
This datapoint is a subset of datapoint FINS_AML_14 above. ‘Walk-in customers’ should therefore be excluded (see FINS_AML_28) from this datapoint for the purpose of this testing exercise.
Clients can be treated as natural persons unless they are legally registered as a Legal Entity. This refers to amongst others freelancers/self-employed/sole proprietorships without LE status etc.</t>
        </is>
      </c>
      <c r="D1263" s="40" t="inlineStr">
        <is>
          <t>Customer Risk</t>
        </is>
      </c>
      <c r="E1263" s="40" t="inlineStr">
        <is>
          <t>Anti-Money Laundering - External</t>
        </is>
      </c>
      <c r="F1263" s="40" t="b">
        <v>1</v>
      </c>
      <c r="G1263" s="40" t="inlineStr"/>
      <c r="H1263" s="40" t="inlineStr">
        <is>
          <t>Always applicable</t>
        </is>
      </c>
      <c r="I1263" s="40" t="inlineStr">
        <is>
          <t>Required</t>
        </is>
      </c>
      <c r="J1263" s="40" t="inlineStr">
        <is>
          <t>integer</t>
        </is>
      </c>
      <c r="K1263" s="40" t="inlineStr"/>
      <c r="L1263" s="40" t="inlineStr"/>
      <c r="M1263" s="40" t="inlineStr"/>
      <c r="N1263" s="40" t="inlineStr">
        <is>
          <t>10</t>
        </is>
      </c>
      <c r="O1263" s="40" t="inlineStr">
        <is>
          <t>0</t>
        </is>
      </c>
      <c r="P1263" s="40" t="inlineStr"/>
      <c r="Q1263" s="40" t="inlineStr"/>
      <c r="R1263" s="40" t="inlineStr"/>
      <c r="S1263" s="40" t="inlineStr"/>
      <c r="T1263" s="40" t="inlineStr"/>
      <c r="U1263" s="40" t="inlineStr"/>
    </row>
    <row r="1264">
      <c r="A1264" s="38" t="inlineStr">
        <is>
          <t>CASP_AMLE_16_v1</t>
        </is>
      </c>
      <c r="B1264" s="39" t="inlineStr">
        <is>
          <t>Legal Entities</t>
        </is>
      </c>
      <c r="C1264" s="39" t="inlineStr">
        <is>
          <t>Total of Legal Entities Customers, as of end of the reference year.
For the purpose of this data collection exercise, a Legal Entity customer is an entity that has legal personality, granting it legal rights and obligations, for example the ability to enter into contracts. This therefore also includes (but is not limited to) express trust and similar legal arrangements.
This datapoint is a subset of datapoint FINS_AML_14 above. ‘Walk-in customers’ should therefore be excluded (see FINS_AML_28) from this datapoint for the purpose of this testing exercise.
Legal entities in the same corporate group and connected legal entities (constructed relationships) should be counted separately.</t>
        </is>
      </c>
      <c r="D1264" s="39" t="inlineStr">
        <is>
          <t>Customer Risk</t>
        </is>
      </c>
      <c r="E1264" s="39" t="inlineStr">
        <is>
          <t>Anti-Money Laundering - External</t>
        </is>
      </c>
      <c r="F1264" s="39" t="b">
        <v>1</v>
      </c>
      <c r="G1264" s="39" t="inlineStr"/>
      <c r="H1264" s="39" t="inlineStr">
        <is>
          <t>Always applicable</t>
        </is>
      </c>
      <c r="I1264" s="39" t="inlineStr">
        <is>
          <t>Required</t>
        </is>
      </c>
      <c r="J1264" s="39" t="inlineStr">
        <is>
          <t>integer</t>
        </is>
      </c>
      <c r="K1264" s="39" t="inlineStr"/>
      <c r="L1264" s="39" t="inlineStr"/>
      <c r="M1264" s="39" t="inlineStr"/>
      <c r="N1264" s="39" t="inlineStr">
        <is>
          <t>10</t>
        </is>
      </c>
      <c r="O1264" s="39" t="inlineStr">
        <is>
          <t>0</t>
        </is>
      </c>
      <c r="P1264" s="39" t="inlineStr"/>
      <c r="Q1264" s="39" t="inlineStr"/>
      <c r="R1264" s="39" t="inlineStr"/>
      <c r="S1264" s="39" t="inlineStr"/>
      <c r="T1264" s="39" t="inlineStr"/>
      <c r="U1264" s="39" t="inlineStr"/>
    </row>
    <row r="1265">
      <c r="A1265" s="26" t="inlineStr">
        <is>
          <t>CASP_AMLE_17_v1</t>
        </is>
      </c>
      <c r="B1265" s="40" t="inlineStr">
        <is>
          <t>Natural Persons - PEPs, Family Members or Close Associates</t>
        </is>
      </c>
      <c r="C1265" s="40" t="inlineStr">
        <is>
          <t>Total of Natural Person customers who are identified as: (i) politically exposed persons (PEPs), (ii) family members of PEPs, or (iii) persons known to be close associates of PEPs, as of end of the reference year.
This datapoint is a subset of datapoint FINS_AML_15 above. ‘Walk-in customers’ should therefore be excluded (see FINS_AML_28) from this datapoint for the purpose of this testing exercise.
See the definition of ‘PEP’, ‘family member’, and ‘person known to be close associate’ in Annex 2.</t>
        </is>
      </c>
      <c r="D1265" s="40" t="inlineStr">
        <is>
          <t>Customer Risk</t>
        </is>
      </c>
      <c r="E1265" s="40" t="inlineStr">
        <is>
          <t>Anti-Money Laundering - External</t>
        </is>
      </c>
      <c r="F1265" s="40" t="b">
        <v>0</v>
      </c>
      <c r="G1265" s="40" t="inlineStr">
        <is>
          <t>CASP_AMLE_15 &gt; 0</t>
        </is>
      </c>
      <c r="H1265" s="40" t="inlineStr">
        <is>
          <t>“Natural Persons” (CASP_AMLE_15) is greater than “0”</t>
        </is>
      </c>
      <c r="I1265" s="40" t="inlineStr">
        <is>
          <t>Conditional</t>
        </is>
      </c>
      <c r="J1265" s="40" t="inlineStr">
        <is>
          <t>integer</t>
        </is>
      </c>
      <c r="K1265" s="40" t="inlineStr"/>
      <c r="L1265" s="40" t="inlineStr"/>
      <c r="M1265" s="40" t="inlineStr"/>
      <c r="N1265" s="40" t="inlineStr">
        <is>
          <t>10</t>
        </is>
      </c>
      <c r="O1265" s="40" t="inlineStr">
        <is>
          <t>0</t>
        </is>
      </c>
      <c r="P1265" s="40" t="inlineStr"/>
      <c r="Q1265" s="40" t="inlineStr"/>
      <c r="R1265" s="40" t="inlineStr"/>
      <c r="S1265" s="40" t="inlineStr"/>
      <c r="T1265" s="40" t="inlineStr"/>
      <c r="U1265" s="40" t="inlineStr"/>
    </row>
    <row r="1266">
      <c r="A1266" s="38" t="inlineStr">
        <is>
          <t>CASP_AMLE_18_v1</t>
        </is>
      </c>
      <c r="B1266" s="39" t="inlineStr">
        <is>
          <t>Legal Entities – PEPs, Family Members or Close Associates as BOs</t>
        </is>
      </c>
      <c r="C1266" s="39" t="inlineStr">
        <is>
          <t>Total of Legal Entity (LE) customers whose Beneficial Owners (BOs) include at least one politically exposed person (PEP), a family member of a PEP, or a person known to be a close associate of a PEP, as of end of the reference year.
This datapoint is a subset of datapoint FINS_AML_16 above. ‘Walk-in customers’ should therefore be excluded (see FINS_AML_28) from this datapoint for the purpose of this testing exercise.
See the definition of ‘PEP’, ‘family member’, and ‘person known to be close associate’ in Annex 2.
BO means any natural person who ultimately owns or controls a legal entity or an express trust or similar legal arrangement, as defined in Article 2(1), point (28), AMLR.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t>
        </is>
      </c>
      <c r="D1266" s="39" t="inlineStr">
        <is>
          <t>Customer Risk</t>
        </is>
      </c>
      <c r="E1266" s="39" t="inlineStr">
        <is>
          <t>Anti-Money Laundering - External</t>
        </is>
      </c>
      <c r="F1266" s="39" t="b">
        <v>0</v>
      </c>
      <c r="G1266" s="39" t="inlineStr">
        <is>
          <t>CASP_AMLE_16 &gt; 0</t>
        </is>
      </c>
      <c r="H1266" s="39" t="inlineStr">
        <is>
          <t>“Legal Entities” (CASP_AMLE_16) is greater than “0”</t>
        </is>
      </c>
      <c r="I1266" s="39" t="inlineStr">
        <is>
          <t>Conditional</t>
        </is>
      </c>
      <c r="J1266" s="39" t="inlineStr">
        <is>
          <t>integer</t>
        </is>
      </c>
      <c r="K1266" s="39" t="inlineStr"/>
      <c r="L1266" s="39" t="inlineStr"/>
      <c r="M1266" s="39" t="inlineStr"/>
      <c r="N1266" s="39" t="inlineStr">
        <is>
          <t>10</t>
        </is>
      </c>
      <c r="O1266" s="39" t="inlineStr">
        <is>
          <t>0</t>
        </is>
      </c>
      <c r="P1266" s="39" t="inlineStr"/>
      <c r="Q1266" s="39" t="inlineStr"/>
      <c r="R1266" s="39" t="inlineStr"/>
      <c r="S1266" s="39" t="inlineStr"/>
      <c r="T1266" s="39" t="inlineStr"/>
      <c r="U1266" s="39" t="inlineStr"/>
    </row>
    <row r="1267">
      <c r="A1267" s="26" t="inlineStr">
        <is>
          <t>CASP_AMLE_19_v1</t>
        </is>
      </c>
      <c r="B1267" s="40" t="inlineStr">
        <is>
          <t>Active Customers</t>
        </is>
      </c>
      <c r="C1267" s="40" t="inlineStr">
        <is>
          <t>This datapoint is not applicable for reporting obliged entities only acting as a Life Insurance.
Covers all customers (NP and LE) who have initiated at least one transaction or instruction during the reference year.
Such customers should only be counted once, irrespective of the number of transactions or instructions they have initiated.
Non-executed transactions that have been initiated by the customer (mere instructions) should be counted for the purpose of reporting this datapoint.
 ‘Walk-in customers’ should be excluded (see FINS_AML_28) from this datapoint for the purpose of this testing exercise.
For the definition of transaction, see Annex 2</t>
        </is>
      </c>
      <c r="D1267" s="40" t="inlineStr">
        <is>
          <t>Customer Risk</t>
        </is>
      </c>
      <c r="E1267" s="40" t="inlineStr">
        <is>
          <t>Anti-Money Laundering - External</t>
        </is>
      </c>
      <c r="F1267" s="40" t="b">
        <v>1</v>
      </c>
      <c r="G1267" s="40" t="inlineStr"/>
      <c r="H1267" s="40" t="inlineStr">
        <is>
          <t>Always applicable</t>
        </is>
      </c>
      <c r="I1267" s="40" t="inlineStr">
        <is>
          <t>Required</t>
        </is>
      </c>
      <c r="J1267" s="40" t="inlineStr">
        <is>
          <t>integer</t>
        </is>
      </c>
      <c r="K1267" s="40" t="inlineStr"/>
      <c r="L1267" s="40" t="inlineStr"/>
      <c r="M1267" s="40" t="inlineStr"/>
      <c r="N1267" s="40" t="inlineStr">
        <is>
          <t>10</t>
        </is>
      </c>
      <c r="O1267" s="40" t="inlineStr">
        <is>
          <t>0</t>
        </is>
      </c>
      <c r="P1267" s="40" t="inlineStr"/>
      <c r="Q1267" s="40" t="inlineStr"/>
      <c r="R1267" s="40" t="inlineStr"/>
      <c r="S1267" s="40" t="inlineStr"/>
      <c r="T1267" s="40" t="inlineStr"/>
      <c r="U1267" s="40" t="inlineStr"/>
    </row>
    <row r="1268">
      <c r="A1268" s="38" t="inlineStr">
        <is>
          <t>CASP_AMLE_20_v1</t>
        </is>
      </c>
      <c r="B1268" s="39" t="inlineStr">
        <is>
          <t>New Customers</t>
        </is>
      </c>
      <c r="C1268" s="39" t="inlineStr">
        <is>
          <t>Natural persons and legal persons who completed the onboarding process with the reporting obliged entity during the reference year, irrespective of the existence of any transactions.
Indicative (non-exhaustive) list of cases that should be included in the reported data:
- Customers onboarded during the reference year with whom the reporting obliged entity also terminated its business relationship during the reference year.
- Customers onboarded via agents or distributors
- Customers onboarded via third parties.
- Customers who had terminated their business relationship before or during the reference year and are re-onboarded as a customer during the reference year.
- Customers transferred from other entities in the same group.
- Customers acquired via portfolio transfers or mergers onboarded during the reference year.
Indicative (non-exhaustive) list of cases that should typically not be included in the reported data:
- Subscription of new products during the reference year by customers already onboarded before the start of the reference year.
- Dormant accounts reactivated during the reference year.
- Change in legal form of an existing legal person customer (continuing business relationship).
‘Walk-in customers’ should be excluded (see FINS_AML_28) from this datapoint for the purpose of this testing exercise.</t>
        </is>
      </c>
      <c r="D1268" s="39" t="inlineStr">
        <is>
          <t>Customer Risk</t>
        </is>
      </c>
      <c r="E1268" s="39" t="inlineStr">
        <is>
          <t>Anti-Money Laundering - External</t>
        </is>
      </c>
      <c r="F1268" s="39" t="b">
        <v>1</v>
      </c>
      <c r="G1268" s="39" t="inlineStr"/>
      <c r="H1268" s="39" t="inlineStr">
        <is>
          <t>Always applicable</t>
        </is>
      </c>
      <c r="I1268" s="39" t="inlineStr">
        <is>
          <t>Required</t>
        </is>
      </c>
      <c r="J1268" s="39" t="inlineStr">
        <is>
          <t>integer</t>
        </is>
      </c>
      <c r="K1268" s="39" t="inlineStr"/>
      <c r="L1268" s="39" t="inlineStr"/>
      <c r="M1268" s="39" t="inlineStr"/>
      <c r="N1268" s="39" t="inlineStr">
        <is>
          <t>10</t>
        </is>
      </c>
      <c r="O1268" s="39" t="inlineStr">
        <is>
          <t>0</t>
        </is>
      </c>
      <c r="P1268" s="39" t="inlineStr"/>
      <c r="Q1268" s="39" t="inlineStr"/>
      <c r="R1268" s="39" t="inlineStr"/>
      <c r="S1268" s="39" t="inlineStr"/>
      <c r="T1268" s="39" t="inlineStr"/>
      <c r="U1268" s="39" t="inlineStr"/>
    </row>
    <row r="1269">
      <c r="A1269" s="26" t="inlineStr">
        <is>
          <t>CASP_AMLE_21_v1</t>
        </is>
      </c>
      <c r="B1269" s="40" t="inlineStr">
        <is>
          <t>New Customers - Remote Onboarding</t>
        </is>
      </c>
      <c r="C1269" s="40" t="inlineStr">
        <is>
          <t>This datapoint is not applicable for reporting obliged entities only acting as a Bureau de Change and/or Investment Firm and/or Asset Management Company.
The customer enters into a business relationship with the firm in a non-face-to-face manner. Third party onboarding counts as ‘remote onboarding’ where the customer enters into a relationship in a non-face-to-face manner.
In case of multiple legal representatives using mixed methods, if the business relationship is not fully entered in a face-to-face manner, it counts as remote.
Indicate the number of new customers onboarded remotely during the reference year.
This datapoint is a subset of datapoint FINS_AML_20 above. ‘Walk-in customers’ should therefore be excluded (see FINS_AML_28) from this datapoint for the purpose of this testing exercise.</t>
        </is>
      </c>
      <c r="D1269" s="40" t="inlineStr">
        <is>
          <t>Customer Risk</t>
        </is>
      </c>
      <c r="E1269" s="40" t="inlineStr">
        <is>
          <t>Anti-Money Laundering - External</t>
        </is>
      </c>
      <c r="F1269" s="40" t="b">
        <v>1</v>
      </c>
      <c r="G1269" s="40" t="inlineStr"/>
      <c r="H1269" s="40" t="inlineStr">
        <is>
          <t>Always applicable</t>
        </is>
      </c>
      <c r="I1269" s="40" t="inlineStr">
        <is>
          <t>Required</t>
        </is>
      </c>
      <c r="J1269" s="40" t="inlineStr">
        <is>
          <t>integer</t>
        </is>
      </c>
      <c r="K1269" s="40" t="inlineStr"/>
      <c r="L1269" s="40" t="inlineStr"/>
      <c r="M1269" s="40" t="inlineStr"/>
      <c r="N1269" s="40" t="inlineStr">
        <is>
          <t>10</t>
        </is>
      </c>
      <c r="O1269" s="40" t="inlineStr">
        <is>
          <t>0</t>
        </is>
      </c>
      <c r="P1269" s="40" t="inlineStr"/>
      <c r="Q1269" s="40" t="inlineStr"/>
      <c r="R1269" s="40" t="inlineStr"/>
      <c r="S1269" s="40" t="inlineStr"/>
      <c r="T1269" s="40" t="inlineStr"/>
      <c r="U1269" s="40" t="inlineStr"/>
    </row>
    <row r="1270">
      <c r="A1270" s="38" t="inlineStr">
        <is>
          <t>CASP_AMLE_22_v1</t>
        </is>
      </c>
      <c r="B1270" s="39" t="inlineStr">
        <is>
          <t>New Customers - Third Party Onboarding</t>
        </is>
      </c>
      <c r="C1270" s="39" t="inlineStr">
        <is>
          <t>This datapoint is not applicable for reporting obliged entities only acting as a Bureau de Change and/or Investment Firm and/or Asset Management Company.
The customer is introduced by a third party (both subject and not subject to AML/CFT supervision) where the third party conducts in full or in parts the CDD arrangements.
Customers introduced by entities within the same group (i.e., customers for whom the obliged entity has outsourced the CDD task to an entity within the same group) must be considered as customers introduced by third parties (both subject and not subject to AML/CFT supervision).
Consistently with Article 13 of Regulation (EU) 2024/1624 (AMLR), agents and distributors are in a position comparable to that of the employees of the obliged entity. Therefore, agents and distributors shall not be considered third parties. Indicate the number of new customers onboarded during the reference year by third parties (both subject and not subject to AML/CFT supervision).
This datapoint is a subset of datapoint FINS_AML_20 above. ‘Walk-in customers’ should therefore be excluded (see FINS_AML_28) from this datapoint for the purpose of this testing exercise.</t>
        </is>
      </c>
      <c r="D1270" s="39" t="inlineStr">
        <is>
          <t>Customer Risk</t>
        </is>
      </c>
      <c r="E1270" s="39" t="inlineStr">
        <is>
          <t>Anti-Money Laundering - External</t>
        </is>
      </c>
      <c r="F1270" s="39" t="b">
        <v>1</v>
      </c>
      <c r="G1270" s="39" t="inlineStr"/>
      <c r="H1270" s="39" t="inlineStr">
        <is>
          <t>Always applicable</t>
        </is>
      </c>
      <c r="I1270" s="39" t="inlineStr">
        <is>
          <t>Required</t>
        </is>
      </c>
      <c r="J1270" s="39" t="inlineStr">
        <is>
          <t>integer</t>
        </is>
      </c>
      <c r="K1270" s="39" t="inlineStr"/>
      <c r="L1270" s="39" t="inlineStr"/>
      <c r="M1270" s="39" t="inlineStr"/>
      <c r="N1270" s="39" t="inlineStr">
        <is>
          <t>10</t>
        </is>
      </c>
      <c r="O1270" s="39" t="inlineStr">
        <is>
          <t>0</t>
        </is>
      </c>
      <c r="P1270" s="39" t="inlineStr"/>
      <c r="Q1270" s="39" t="inlineStr"/>
      <c r="R1270" s="39" t="inlineStr"/>
      <c r="S1270" s="39" t="inlineStr"/>
      <c r="T1270" s="39" t="inlineStr"/>
      <c r="U1270" s="39" t="inlineStr"/>
    </row>
    <row r="1271">
      <c r="A1271" s="26" t="inlineStr">
        <is>
          <t>CASP_AMLE_23_v1</t>
        </is>
      </c>
      <c r="B1271" s="40" t="inlineStr">
        <is>
          <t>New Customers - Third Party Onboarding (Non-supervised)</t>
        </is>
      </c>
      <c r="C1271" s="40" t="inlineStr">
        <is>
          <t>This datapoint is not applicable for reporting obliged entities only acting as a Bureau de Change and/or Investment Firm and/or Asset Management Company.
This datapoint is a subset of datapoint FINS_AML_22 above. ‘Walk-in customers’ should therefore be excluded (see FINS_AML_28) from this datapoint for the purpose of this testing exercise.
Indicate the number of customers onboarded during the reference year by third parties not directly subject to AML/CFT supervision.</t>
        </is>
      </c>
      <c r="D1271" s="40" t="inlineStr">
        <is>
          <t>Customer Risk</t>
        </is>
      </c>
      <c r="E1271" s="40" t="inlineStr">
        <is>
          <t>Anti-Money Laundering - External</t>
        </is>
      </c>
      <c r="F1271" s="40" t="b">
        <v>1</v>
      </c>
      <c r="G1271" s="40" t="inlineStr"/>
      <c r="H1271" s="40" t="inlineStr">
        <is>
          <t>Always applicable</t>
        </is>
      </c>
      <c r="I1271" s="40" t="inlineStr">
        <is>
          <t>Required</t>
        </is>
      </c>
      <c r="J1271" s="40" t="inlineStr">
        <is>
          <t>integer</t>
        </is>
      </c>
      <c r="K1271" s="40" t="inlineStr"/>
      <c r="L1271" s="40" t="inlineStr"/>
      <c r="M1271" s="40" t="inlineStr"/>
      <c r="N1271" s="40" t="inlineStr">
        <is>
          <t>10</t>
        </is>
      </c>
      <c r="O1271" s="40" t="inlineStr">
        <is>
          <t>0</t>
        </is>
      </c>
      <c r="P1271" s="40" t="inlineStr"/>
      <c r="Q1271" s="40" t="inlineStr"/>
      <c r="R1271" s="40" t="inlineStr"/>
      <c r="S1271" s="40" t="inlineStr"/>
      <c r="T1271" s="40" t="inlineStr"/>
      <c r="U1271" s="40" t="inlineStr"/>
    </row>
    <row r="1272">
      <c r="A1272" s="38" t="inlineStr">
        <is>
          <t>CASP_AMLE_24_v1</t>
        </is>
      </c>
      <c r="B1272" s="39" t="inlineStr">
        <is>
          <t>Legal Entities - Complex Structure</t>
        </is>
      </c>
      <c r="C1272" s="39" t="inlineStr">
        <is>
          <t>This datapoint is not applicable for reporting obliged entities only acting as a Bureau de Change.
Total of Legal Entity customers that are classified as having or forming part of a complex structure, as of end of the reference year.
See the definition of ‘complex structure’ in Annex 2.
For CASPs’ customers this data point should also capture legal entities where the ownership or control structure over crypto-assets or wallets is exercised through crypto-assets specific arrangements (e.g., the use of wallet intermediaries, private-key or smart-contract-based control mechanisms mandates or comparable arrangements), particularly where these contribute to the complexity or reduced transparency of the structure.
This data point is a subset of data point FINS_AML_16 above. ‘Walk-in customers’ should therefore be excluded (see FINS_AML_28) from this datapoint for the purpose of this testing exercise.</t>
        </is>
      </c>
      <c r="D1272" s="39" t="inlineStr">
        <is>
          <t>Customer Risk</t>
        </is>
      </c>
      <c r="E1272" s="39" t="inlineStr">
        <is>
          <t>Anti-Money Laundering - External</t>
        </is>
      </c>
      <c r="F1272" s="39" t="b">
        <v>1</v>
      </c>
      <c r="G1272" s="39" t="inlineStr"/>
      <c r="H1272" s="39" t="inlineStr">
        <is>
          <t>Always applicable</t>
        </is>
      </c>
      <c r="I1272" s="39" t="inlineStr">
        <is>
          <t>Required</t>
        </is>
      </c>
      <c r="J1272" s="39" t="inlineStr">
        <is>
          <t>integer</t>
        </is>
      </c>
      <c r="K1272" s="39" t="inlineStr"/>
      <c r="L1272" s="39" t="inlineStr"/>
      <c r="M1272" s="39" t="inlineStr"/>
      <c r="N1272" s="39" t="inlineStr">
        <is>
          <t>10</t>
        </is>
      </c>
      <c r="O1272" s="39" t="inlineStr">
        <is>
          <t>0</t>
        </is>
      </c>
      <c r="P1272" s="39" t="inlineStr"/>
      <c r="Q1272" s="39" t="inlineStr"/>
      <c r="R1272" s="39" t="inlineStr"/>
      <c r="S1272" s="39" t="inlineStr"/>
      <c r="T1272" s="39" t="inlineStr"/>
      <c r="U1272" s="39" t="inlineStr"/>
    </row>
    <row r="1273">
      <c r="A1273" s="26" t="inlineStr">
        <is>
          <t>CASP_AMLE_25_v1</t>
        </is>
      </c>
      <c r="B1273" s="40" t="inlineStr">
        <is>
          <t>Customers with high-risk activities</t>
        </is>
      </c>
      <c r="C1273" s="40" t="inlineStr">
        <is>
          <t>As of end of the reference year.
A ‘high-risk activity’ should include, at least, the activities mentioned under Annex III of AMLR :
(1) Customer risk factors:
(a) the business relationship or occasional transaction is conducted in unusual circumstances;
(b) customers that are resident in geographical areas of higher risk as set out in point (3);
(c) legal persons or legal arrangements that are personal asset-holding vehicles;
(d) corporate entities that have nominee shareholders or shares in bearer form;
(e) businesses that are cash-intensive;
(f) the ownership structure of the company appears unusual or excessively complex given the nature of the company’s business;
(g) customer is a third-country national who applies for residence rights in a Member State in exchange of any kind of investment, including capital transfers, purchase or renting of property, investment in government bonds,
(h) investment in corporate entities, donation or endowment of an activity contributing to the public good and contributions to the state budget;
(i) customer is a legal entity or arrangement created or set up in a jurisdiction in which it has no real economic activity;
(j) substantial economic presence or apparent economic rationale;
(k) customer is directly or indirectly owned by one or several entities or arrangements under point (h);
(2) Product, service, transaction or delivery channel risk factors:
(a) private banking;
(b) products or transactions that might favour anonymity;
(c) payment received from unknown or unassociated third parties;
(d) new products and new business practices, including new delivery mechanism, and the use of new or developing technologies for both new and pre-existing products;
(e) transactions related to oil, arms, precious metals or stones, tobacco products, cultural artefacts and other items of archaeological, historical, cultural and religious importance, or of rare scientific value, as well as ivory and protected species;
(3) Geographical risk factors:
(a) third countries subject to increased monitoring or otherwise identified by the FATF due to the compliance weaknesses in their AML/CFT systems;
(b) third countries identified by credible sources/acknowledged processes, such as mutual evaluations, detailed assessment reports or published follow-up reports, as not having effective AML/CFT systems;
(c) third countries identified by credible sources/acknowledged processes as having significant levels of corruption or other criminal activity.
Indicate number of customers with at least one high-risk activity during the reference year.
Some of the above risk-factors are not found in Annex III of the currently applicable AML Directive (Directive (EU) 2015/849 as subsequently amended) and may therefore be new to obliged entities. Where this is the case, obliged entities are nevertheless invited to provide information on this datapoint on a best effort basis.</t>
        </is>
      </c>
      <c r="D1273" s="40" t="inlineStr">
        <is>
          <t>Customer Risk</t>
        </is>
      </c>
      <c r="E1273" s="40" t="inlineStr">
        <is>
          <t>Anti-Money Laundering - External</t>
        </is>
      </c>
      <c r="F1273" s="40" t="b">
        <v>0</v>
      </c>
      <c r="G1273" s="40" t="inlineStr">
        <is>
          <t>CASP_AMLE_14 &gt; 0</t>
        </is>
      </c>
      <c r="H1273" s="40" t="inlineStr">
        <is>
          <t>“Total Customers” (CASP_AMLE_14) is greater than “0”</t>
        </is>
      </c>
      <c r="I1273" s="40" t="inlineStr">
        <is>
          <t>Conditional</t>
        </is>
      </c>
      <c r="J1273" s="40" t="inlineStr">
        <is>
          <t>integer</t>
        </is>
      </c>
      <c r="K1273" s="40" t="inlineStr"/>
      <c r="L1273" s="40" t="inlineStr"/>
      <c r="M1273" s="40" t="inlineStr"/>
      <c r="N1273" s="40" t="inlineStr">
        <is>
          <t>10</t>
        </is>
      </c>
      <c r="O1273" s="40" t="inlineStr">
        <is>
          <t>0</t>
        </is>
      </c>
      <c r="P1273" s="40" t="inlineStr"/>
      <c r="Q1273" s="40" t="inlineStr"/>
      <c r="R1273" s="40" t="inlineStr"/>
      <c r="S1273" s="40" t="inlineStr"/>
      <c r="T1273" s="40" t="inlineStr"/>
      <c r="U1273" s="40" t="inlineStr"/>
    </row>
    <row r="1274">
      <c r="A1274" s="38" t="inlineStr">
        <is>
          <t>CASP_AMLE_26_v1</t>
        </is>
      </c>
      <c r="B1274" s="39" t="inlineStr">
        <is>
          <t>Legal entities with at least 1 Beneficial Owner resident in non-EEA countries</t>
        </is>
      </c>
      <c r="C1274" s="39" t="inlineStr">
        <is>
          <t>This datapoint is not applicable for reporting obliged entities only acting as a Bureau de Change.
Legal person customers with at least one beneficial owner resident in a non-EEA country, as of end of the reference year.
In known cases of dual residency (EEA and non-EEA), report the residence of the non-EEA country. In known cases where a BO holds residences in several non-EEA countries, report the usual place of residence as per CDD records or (if registered) the residence in the country with the highest AML/CFT risk (according to the EU list of high-risk third countries and the FATF lists). These instructions apply irrespective of any distinction between temporary or permanent residences.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This data point is a subset of data point FINS_AML_16 above. ‘Walk-in customers’ should therefore be excluded (see FINS_AML_28) from this datapoint for the purpose of this testing exercise.</t>
        </is>
      </c>
      <c r="D1274" s="39" t="inlineStr">
        <is>
          <t>Customer Risk</t>
        </is>
      </c>
      <c r="E1274" s="39" t="inlineStr">
        <is>
          <t>Anti-Money Laundering - External</t>
        </is>
      </c>
      <c r="F1274" s="39" t="b">
        <v>0</v>
      </c>
      <c r="G1274" s="39" t="inlineStr">
        <is>
          <t>CASP_AMLE_16 &gt; 0</t>
        </is>
      </c>
      <c r="H1274" s="39" t="inlineStr">
        <is>
          <t>“Legal Entities” (CASP_AMLE_16) is greater than “0”</t>
        </is>
      </c>
      <c r="I1274" s="39" t="inlineStr">
        <is>
          <t>Conditional</t>
        </is>
      </c>
      <c r="J1274" s="39" t="inlineStr">
        <is>
          <t>integer</t>
        </is>
      </c>
      <c r="K1274" s="39" t="inlineStr"/>
      <c r="L1274" s="39" t="inlineStr"/>
      <c r="M1274" s="39" t="inlineStr"/>
      <c r="N1274" s="39" t="inlineStr">
        <is>
          <t>10</t>
        </is>
      </c>
      <c r="O1274" s="39" t="inlineStr">
        <is>
          <t>0</t>
        </is>
      </c>
      <c r="P1274" s="39" t="inlineStr"/>
      <c r="Q1274" s="39" t="inlineStr"/>
      <c r="R1274" s="39" t="inlineStr"/>
      <c r="S1274" s="39" t="inlineStr"/>
      <c r="T1274" s="39" t="inlineStr"/>
      <c r="U1274" s="39" t="inlineStr"/>
    </row>
    <row r="1275">
      <c r="A1275" s="26" t="inlineStr">
        <is>
          <t>CASP_AMLE_27_v1</t>
        </is>
      </c>
      <c r="B1275" s="40" t="inlineStr">
        <is>
          <t>Customers with cross border Transactions - Non-EEA</t>
        </is>
      </c>
      <c r="C1275" s="40" t="inlineStr">
        <is>
          <t>Customers with at least one (individual) transaction over EUR 250 from/to a non-EEA country during the reference year (initiation by either the customer or the counterparty).
In the context of this data collection Non-EEA countries refer to the counterparty’s account location (country). For clarity, this includes also non-EEA countries in the SEPA zone.
For Life Insurance Undertaking: Gross premiums written/claims received/paid from/to non-EEA countries, if different from the country of residence of the policyholder.
For CASPs: Customers with cross-border activity involving non-EEA countries should be identified based on customer-initiated transactions or instructions that, within the scope of the services provided, involve counterparties, wallets, service providers or fiat on- or off-ramps associated with non-EEA jurisdictions, as identified through customer due diligence, onboarding or any other information obtained in the ordinary course of business.
For the purposes of this data point, such exposure may exist irrespective of whether a fiat transfer occurs and without requiring the conversion of crypto-asset movements into a EUR equivalent. Where fiat transfers are involved, the EUR 250 threshold applies. Where no fiat leg exists, the presence of non-EEA countries directional exposure should be reported irrespective of value. Each customer should be counted once if at least one such transaction or instruction occurred during the reference year.
‘Walk-in customers’ should be excluded (FINS_AML_28) from this datapoint for the purpose of this testing exercise.</t>
        </is>
      </c>
      <c r="D1275" s="40" t="inlineStr">
        <is>
          <t>Customer Risk</t>
        </is>
      </c>
      <c r="E1275" s="40" t="inlineStr">
        <is>
          <t>Anti-Money Laundering - External</t>
        </is>
      </c>
      <c r="F1275" s="40" t="b">
        <v>1</v>
      </c>
      <c r="G1275" s="40" t="inlineStr"/>
      <c r="H1275" s="40" t="inlineStr">
        <is>
          <t>Always applicable</t>
        </is>
      </c>
      <c r="I1275" s="40" t="inlineStr">
        <is>
          <t>Required</t>
        </is>
      </c>
      <c r="J1275" s="40" t="inlineStr">
        <is>
          <t>integer</t>
        </is>
      </c>
      <c r="K1275" s="40" t="inlineStr"/>
      <c r="L1275" s="40" t="inlineStr"/>
      <c r="M1275" s="40" t="inlineStr"/>
      <c r="N1275" s="40" t="inlineStr">
        <is>
          <t>10</t>
        </is>
      </c>
      <c r="O1275" s="40" t="inlineStr">
        <is>
          <t>0</t>
        </is>
      </c>
      <c r="P1275" s="40" t="inlineStr"/>
      <c r="Q1275" s="40" t="inlineStr"/>
      <c r="R1275" s="40" t="inlineStr"/>
      <c r="S1275" s="40" t="inlineStr"/>
      <c r="T1275" s="40" t="inlineStr"/>
      <c r="U1275" s="40" t="inlineStr"/>
    </row>
    <row r="1276">
      <c r="A1276" s="38" t="inlineStr">
        <is>
          <t>CASP_AMLE_28_v1</t>
        </is>
      </c>
      <c r="B1276" s="39" t="inlineStr">
        <is>
          <t>‘Walk-in customers’ with occasional transactions</t>
        </is>
      </c>
      <c r="C1276" s="39" t="inlineStr">
        <is>
          <t>This data point is not applicable for reporting obliged entities only acting as a Credit Provider and/or Life Insurance Undertaking and/or Investment Firm and/or Asset Management Company and/or Other Obliged Entities
Natural or legal person who conducted at least one occasional transaction during the reference year and have not entered into a business relationship with the obliged entity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identifying ‘walk-in customers’ who conducted at least one occasional transactions.</t>
        </is>
      </c>
      <c r="D1276" s="39" t="inlineStr">
        <is>
          <t>Customer Risk</t>
        </is>
      </c>
      <c r="E1276" s="39" t="inlineStr">
        <is>
          <t>Anti-Money Laundering - External</t>
        </is>
      </c>
      <c r="F1276" s="39" t="b">
        <v>0</v>
      </c>
      <c r="G1276" s="39" t="inlineStr">
        <is>
          <t>CASP_AMLE_14 &gt; 0</t>
        </is>
      </c>
      <c r="H1276" s="39" t="inlineStr">
        <is>
          <t>“Total Customers” (CASP_AMLE_14) is greater than “0”</t>
        </is>
      </c>
      <c r="I1276" s="39" t="inlineStr">
        <is>
          <t>Conditional</t>
        </is>
      </c>
      <c r="J1276" s="39" t="inlineStr">
        <is>
          <t>integer</t>
        </is>
      </c>
      <c r="K1276" s="39" t="inlineStr"/>
      <c r="L1276" s="39" t="inlineStr"/>
      <c r="M1276" s="39" t="inlineStr"/>
      <c r="N1276" s="39" t="inlineStr">
        <is>
          <t>10</t>
        </is>
      </c>
      <c r="O1276" s="39" t="inlineStr">
        <is>
          <t>0</t>
        </is>
      </c>
      <c r="P1276" s="39" t="inlineStr"/>
      <c r="Q1276" s="39" t="inlineStr"/>
      <c r="R1276" s="39" t="inlineStr"/>
      <c r="S1276" s="39" t="inlineStr"/>
      <c r="T1276" s="39" t="inlineStr"/>
      <c r="U1276" s="39" t="inlineStr"/>
    </row>
    <row r="1277">
      <c r="A1277" s="26" t="inlineStr">
        <is>
          <t>CASP_AMLE_29_v1</t>
        </is>
      </c>
      <c r="B1277" s="40" t="inlineStr">
        <is>
          <t>Occasional Transactions carried out by ‘Walk-in customers’</t>
        </is>
      </c>
      <c r="C1277" s="40" t="inlineStr">
        <is>
          <t>This data point is not applicable for reporting obliged entities only acting as a Credit Provider and/or Life Insurance Undertaking and/or Investment Firm and/or Asset Management Company and/or Other Obliged Entities
This information should refer to the number of occasional transactions carried out by walk-in customers during the reference year.
For the purpose of this data collection exercise an occasional transaction means a transaction or a provision of services connected to a transaction that is not carried out as part of a business relationship as defined in Article 2(1)(19) AMLR. For the purpose of this data collection exercise, the applicable thresholds defined in Article 19 AMLR are to be referred to for counting occasional transactions.</t>
        </is>
      </c>
      <c r="D1277" s="40" t="inlineStr">
        <is>
          <t>Customer Risk</t>
        </is>
      </c>
      <c r="E1277" s="40" t="inlineStr">
        <is>
          <t>Anti-Money Laundering - External</t>
        </is>
      </c>
      <c r="F1277" s="40" t="b">
        <v>0</v>
      </c>
      <c r="G1277" s="40" t="inlineStr">
        <is>
          <t>CASP_AMLE_14 &gt; 0</t>
        </is>
      </c>
      <c r="H1277" s="40" t="inlineStr">
        <is>
          <t>“Total Customers” (CASP_AMLE_14) is greater than “0”</t>
        </is>
      </c>
      <c r="I1277" s="40" t="inlineStr">
        <is>
          <t>Conditional</t>
        </is>
      </c>
      <c r="J1277" s="40" t="inlineStr">
        <is>
          <t>integer</t>
        </is>
      </c>
      <c r="K1277" s="40" t="inlineStr"/>
      <c r="L1277" s="40" t="inlineStr"/>
      <c r="M1277" s="40" t="inlineStr"/>
      <c r="N1277" s="40" t="inlineStr">
        <is>
          <t>10</t>
        </is>
      </c>
      <c r="O1277" s="40" t="inlineStr">
        <is>
          <t>0</t>
        </is>
      </c>
      <c r="P1277" s="40" t="inlineStr"/>
      <c r="Q1277" s="40" t="inlineStr"/>
      <c r="R1277" s="40" t="inlineStr"/>
      <c r="S1277" s="40" t="inlineStr"/>
      <c r="T1277" s="40" t="inlineStr"/>
      <c r="U1277" s="40" t="inlineStr"/>
    </row>
    <row r="1278">
      <c r="A1278" s="38" t="inlineStr">
        <is>
          <t>CASP_AMLE_30_v1</t>
        </is>
      </c>
      <c r="B1278" s="39" t="inlineStr">
        <is>
          <t>Customers with requests from FIU</t>
        </is>
      </c>
      <c r="C1278" s="39" t="inlineStr">
        <is>
          <t>The FIU is the Finance Intelligence Unit of the respective country where the Obliged Entity operates or, when the Obliged Entity operates through the freedom to provide services, where its registered office is located or, if the obliged entity has no registered office, the Member State in which its head office is located. Reference to these requests can be found in article 69(1)(b) AMLR.
This information should refer to the total number of customers with a least one formal or informal self-standing (i.e. not related to an incomplete STR) request from FIUs during the reference year, even if the customer is not a customer/active anymore at the end of the reference year.
In case its implementation is complex, you can consider ‘number of customers subject to requests for information from FIU’.</t>
        </is>
      </c>
      <c r="D1278" s="39" t="inlineStr">
        <is>
          <t>Customer Risk</t>
        </is>
      </c>
      <c r="E1278" s="39" t="inlineStr">
        <is>
          <t>Anti-Money Laundering - External</t>
        </is>
      </c>
      <c r="F1278" s="39" t="b">
        <v>1</v>
      </c>
      <c r="G1278" s="39" t="inlineStr"/>
      <c r="H1278" s="39" t="inlineStr">
        <is>
          <t>Always applicable</t>
        </is>
      </c>
      <c r="I1278" s="39" t="inlineStr">
        <is>
          <t>Required</t>
        </is>
      </c>
      <c r="J1278" s="39" t="inlineStr">
        <is>
          <t>integer</t>
        </is>
      </c>
      <c r="K1278" s="39" t="inlineStr"/>
      <c r="L1278" s="39" t="inlineStr"/>
      <c r="M1278" s="39" t="inlineStr"/>
      <c r="N1278" s="39" t="inlineStr">
        <is>
          <t>10</t>
        </is>
      </c>
      <c r="O1278" s="39" t="inlineStr">
        <is>
          <t>0</t>
        </is>
      </c>
      <c r="P1278" s="39" t="inlineStr"/>
      <c r="Q1278" s="39" t="inlineStr"/>
      <c r="R1278" s="39" t="inlineStr"/>
      <c r="S1278" s="39" t="inlineStr"/>
      <c r="T1278" s="39" t="inlineStr"/>
      <c r="U1278" s="39" t="inlineStr"/>
    </row>
    <row r="1279">
      <c r="A1279" s="26" t="inlineStr">
        <is>
          <t>CASP_AMLE_31_v1</t>
        </is>
      </c>
      <c r="B1279" s="40" t="inlineStr">
        <is>
          <t>Please list the total number of customers for whom your entity carried out an
occasional transaction during the prior calendar year.</t>
        </is>
      </c>
      <c r="C1279" s="40" t="inlineStr">
        <is>
          <t>Further explanation of label not specified. Please refer to question text in label column.</t>
        </is>
      </c>
      <c r="D1279" s="40" t="inlineStr">
        <is>
          <t>Customer Risk</t>
        </is>
      </c>
      <c r="E1279" s="40" t="inlineStr">
        <is>
          <t>Anti-Money Laundering - External</t>
        </is>
      </c>
      <c r="F1279" s="40" t="b">
        <v>1</v>
      </c>
      <c r="G1279" s="40" t="inlineStr"/>
      <c r="H1279" s="40" t="inlineStr">
        <is>
          <t>Always applicable</t>
        </is>
      </c>
      <c r="I1279" s="40" t="inlineStr">
        <is>
          <t>Required</t>
        </is>
      </c>
      <c r="J1279" s="40" t="inlineStr">
        <is>
          <t>integer</t>
        </is>
      </c>
      <c r="K1279" s="40" t="inlineStr"/>
      <c r="L1279" s="40" t="inlineStr"/>
      <c r="M1279" s="40" t="inlineStr"/>
      <c r="N1279" s="40" t="inlineStr">
        <is>
          <t>10</t>
        </is>
      </c>
      <c r="O1279" s="40" t="inlineStr">
        <is>
          <t>0</t>
        </is>
      </c>
      <c r="P1279" s="40" t="inlineStr"/>
      <c r="Q1279" s="40" t="inlineStr"/>
      <c r="R1279" s="40" t="inlineStr"/>
      <c r="S1279" s="40" t="inlineStr"/>
      <c r="T1279" s="40" t="inlineStr"/>
      <c r="U1279" s="40" t="inlineStr"/>
    </row>
    <row r="1280">
      <c r="A1280" s="38" t="inlineStr">
        <is>
          <t>CASP_AMLE_32_v1</t>
        </is>
      </c>
      <c r="B1280" s="39" t="inlineStr">
        <is>
          <t>Please list the number of business relationships where the customer is a commercial
partnership.</t>
        </is>
      </c>
      <c r="C1280" s="39" t="inlineStr">
        <is>
          <t>Further explanation of label not specified. Please refer to question text in label column.</t>
        </is>
      </c>
      <c r="D1280" s="39" t="inlineStr">
        <is>
          <t>Customer Risk</t>
        </is>
      </c>
      <c r="E1280" s="39" t="inlineStr">
        <is>
          <t>Anti-Money Laundering - External</t>
        </is>
      </c>
      <c r="F1280" s="39" t="b">
        <v>0</v>
      </c>
      <c r="G1280" s="39" t="inlineStr">
        <is>
          <t>CASP_AMLE_16 &gt; 0</t>
        </is>
      </c>
      <c r="H1280" s="39" t="inlineStr">
        <is>
          <t>“Legal Entities” (CASP_AMLE_16) is greater than “0”</t>
        </is>
      </c>
      <c r="I1280" s="39" t="inlineStr">
        <is>
          <t>Conditional</t>
        </is>
      </c>
      <c r="J1280" s="39" t="inlineStr">
        <is>
          <t>integer</t>
        </is>
      </c>
      <c r="K1280" s="39" t="inlineStr"/>
      <c r="L1280" s="39" t="inlineStr"/>
      <c r="M1280" s="39" t="inlineStr"/>
      <c r="N1280" s="39" t="inlineStr">
        <is>
          <t>10</t>
        </is>
      </c>
      <c r="O1280" s="39" t="inlineStr">
        <is>
          <t>0</t>
        </is>
      </c>
      <c r="P1280" s="39" t="inlineStr"/>
      <c r="Q1280" s="39" t="inlineStr"/>
      <c r="R1280" s="39" t="inlineStr"/>
      <c r="S1280" s="39" t="inlineStr"/>
      <c r="T1280" s="39" t="inlineStr"/>
      <c r="U1280" s="39" t="inlineStr"/>
    </row>
    <row r="1281">
      <c r="A1281" s="26" t="inlineStr">
        <is>
          <t>CASP_AMLE_33_v1</t>
        </is>
      </c>
      <c r="B1281" s="40" t="inlineStr">
        <is>
          <t>Please indicate the number of customers and business relationships where the customer is a foundation, charity, association, or other non-profit entity.</t>
        </is>
      </c>
      <c r="C1281" s="40" t="inlineStr">
        <is>
          <t>Further explanation of label not specified. Please refer to question text in label column.</t>
        </is>
      </c>
      <c r="D1281" s="40" t="inlineStr">
        <is>
          <t>Customer Risk</t>
        </is>
      </c>
      <c r="E1281" s="40" t="inlineStr">
        <is>
          <t>Anti-Money Laundering - External</t>
        </is>
      </c>
      <c r="F1281" s="40" t="b">
        <v>0</v>
      </c>
      <c r="G1281" s="40" t="inlineStr">
        <is>
          <t>CASP_AMLE_16 &gt; 0</t>
        </is>
      </c>
      <c r="H1281" s="40" t="inlineStr">
        <is>
          <t>“Legal Entities” (CASP_AMLE_16) is greater than “0”</t>
        </is>
      </c>
      <c r="I1281" s="40" t="inlineStr">
        <is>
          <t>Conditional</t>
        </is>
      </c>
      <c r="J1281" s="40" t="inlineStr">
        <is>
          <t>integer</t>
        </is>
      </c>
      <c r="K1281" s="40" t="inlineStr"/>
      <c r="L1281" s="40" t="inlineStr"/>
      <c r="M1281" s="40" t="inlineStr"/>
      <c r="N1281" s="40" t="inlineStr">
        <is>
          <t>10</t>
        </is>
      </c>
      <c r="O1281" s="40" t="inlineStr">
        <is>
          <t>0</t>
        </is>
      </c>
      <c r="P1281" s="40" t="inlineStr"/>
      <c r="Q1281" s="40" t="inlineStr"/>
      <c r="R1281" s="40" t="inlineStr"/>
      <c r="S1281" s="40" t="inlineStr"/>
      <c r="T1281" s="40" t="inlineStr"/>
      <c r="U1281" s="40" t="inlineStr"/>
    </row>
    <row r="1282">
      <c r="A1282" s="38" t="inlineStr">
        <is>
          <t>CASP_AMLE_34_v1</t>
        </is>
      </c>
      <c r="B1282" s="39" t="inlineStr">
        <is>
          <t>Please list the number of business relationships where the customer is a trust.</t>
        </is>
      </c>
      <c r="C1282" s="39" t="inlineStr">
        <is>
          <t>Further explanation of label not specified. Please refer to question text in label column.</t>
        </is>
      </c>
      <c r="D1282" s="39" t="inlineStr">
        <is>
          <t>Customer Risk</t>
        </is>
      </c>
      <c r="E1282" s="39" t="inlineStr">
        <is>
          <t>Anti-Money Laundering - External</t>
        </is>
      </c>
      <c r="F1282" s="39" t="b">
        <v>0</v>
      </c>
      <c r="G1282" s="39" t="inlineStr">
        <is>
          <t>CASP_AMLE_16 &gt; 0</t>
        </is>
      </c>
      <c r="H1282" s="39" t="inlineStr">
        <is>
          <t>“Legal Entities” (CASP_AMLE_16) is greater than “0”</t>
        </is>
      </c>
      <c r="I1282" s="39" t="inlineStr">
        <is>
          <t>Conditional</t>
        </is>
      </c>
      <c r="J1282" s="39" t="inlineStr">
        <is>
          <t>integer</t>
        </is>
      </c>
      <c r="K1282" s="39" t="inlineStr"/>
      <c r="L1282" s="39" t="inlineStr"/>
      <c r="M1282" s="39" t="inlineStr"/>
      <c r="N1282" s="39" t="inlineStr">
        <is>
          <t>10</t>
        </is>
      </c>
      <c r="O1282" s="39" t="inlineStr">
        <is>
          <t>0</t>
        </is>
      </c>
      <c r="P1282" s="39" t="inlineStr"/>
      <c r="Q1282" s="39" t="inlineStr"/>
      <c r="R1282" s="39" t="inlineStr"/>
      <c r="S1282" s="39" t="inlineStr"/>
      <c r="T1282" s="39" t="inlineStr"/>
      <c r="U1282" s="39" t="inlineStr"/>
    </row>
    <row r="1283">
      <c r="A1283" s="26" t="inlineStr">
        <is>
          <t>CASP_AMLE_35_v1</t>
        </is>
      </c>
      <c r="B1283" s="40" t="inlineStr">
        <is>
          <t>Please list the number of customers who are natural persons serviced during the
prior calendar year, that benefited from residency schemes, citizenship by investment
schemes, or are applicants or prospective applicants for such schemes issued by
Malta.</t>
        </is>
      </c>
      <c r="C1283" s="40" t="inlineStr">
        <is>
          <t>Further explanation of label not specified. Please refer to question text in label column.</t>
        </is>
      </c>
      <c r="D1283" s="40" t="inlineStr">
        <is>
          <t>Customer Risk</t>
        </is>
      </c>
      <c r="E1283" s="40" t="inlineStr">
        <is>
          <t>Anti-Money Laundering - External</t>
        </is>
      </c>
      <c r="F1283" s="40" t="b">
        <v>0</v>
      </c>
      <c r="G1283" s="40" t="inlineStr">
        <is>
          <t>CASP_AMLE_15 &gt; 0</t>
        </is>
      </c>
      <c r="H1283" s="40" t="inlineStr">
        <is>
          <t>“Natural Persons” (CASP_AMLE_15) is greater than “0”</t>
        </is>
      </c>
      <c r="I1283" s="40" t="inlineStr">
        <is>
          <t>Conditional</t>
        </is>
      </c>
      <c r="J1283" s="40" t="inlineStr">
        <is>
          <t>integer</t>
        </is>
      </c>
      <c r="K1283" s="40" t="inlineStr"/>
      <c r="L1283" s="40" t="inlineStr"/>
      <c r="M1283" s="40" t="inlineStr"/>
      <c r="N1283" s="40" t="inlineStr">
        <is>
          <t>10</t>
        </is>
      </c>
      <c r="O1283" s="40" t="inlineStr">
        <is>
          <t>0</t>
        </is>
      </c>
      <c r="P1283" s="40" t="inlineStr"/>
      <c r="Q1283" s="40" t="inlineStr"/>
      <c r="R1283" s="40" t="inlineStr"/>
      <c r="S1283" s="40" t="inlineStr"/>
      <c r="T1283" s="40" t="inlineStr"/>
      <c r="U1283" s="40" t="inlineStr"/>
    </row>
    <row r="1284">
      <c r="A1284" s="38" t="inlineStr">
        <is>
          <t>CASP_AMLE_36_v1</t>
        </is>
      </c>
      <c r="B1284" s="39"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1284" s="39" t="inlineStr">
        <is>
          <t>Further explanation of label not specified. Please refer to question text in label column.</t>
        </is>
      </c>
      <c r="D1284" s="39" t="inlineStr">
        <is>
          <t>Customer Risk</t>
        </is>
      </c>
      <c r="E1284" s="39" t="inlineStr">
        <is>
          <t>Anti-Money Laundering - External</t>
        </is>
      </c>
      <c r="F1284" s="39" t="b">
        <v>0</v>
      </c>
      <c r="G1284" s="39" t="inlineStr">
        <is>
          <t>CASP_AMLE_15 &gt; 0</t>
        </is>
      </c>
      <c r="H1284" s="39" t="inlineStr">
        <is>
          <t>“Natural Persons” (CASP_AMLE_15) is greater than “0”</t>
        </is>
      </c>
      <c r="I1284" s="39" t="inlineStr">
        <is>
          <t>Conditional</t>
        </is>
      </c>
      <c r="J1284" s="39" t="inlineStr">
        <is>
          <t>integer</t>
        </is>
      </c>
      <c r="K1284" s="39" t="inlineStr"/>
      <c r="L1284" s="39" t="inlineStr"/>
      <c r="M1284" s="39" t="inlineStr"/>
      <c r="N1284" s="39" t="inlineStr">
        <is>
          <t>10</t>
        </is>
      </c>
      <c r="O1284" s="39" t="inlineStr">
        <is>
          <t>0</t>
        </is>
      </c>
      <c r="P1284" s="39" t="inlineStr"/>
      <c r="Q1284" s="39" t="inlineStr"/>
      <c r="R1284" s="39" t="inlineStr"/>
      <c r="S1284" s="39" t="inlineStr"/>
      <c r="T1284" s="39" t="inlineStr"/>
      <c r="U1284" s="39" t="inlineStr"/>
    </row>
    <row r="1285">
      <c r="A1285" s="26" t="inlineStr">
        <is>
          <t>CASP_AMLE_38_v1</t>
        </is>
      </c>
      <c r="B1285" s="40" t="inlineStr">
        <is>
          <t>Of the total number of active customers, please specify the % of customers rated as high risk.</t>
        </is>
      </c>
      <c r="C1285" s="40" t="inlineStr">
        <is>
          <t>Further explanation of label not specified. Please refer to question text in label column.</t>
        </is>
      </c>
      <c r="D1285" s="40" t="inlineStr">
        <is>
          <t>Customer Risk</t>
        </is>
      </c>
      <c r="E1285" s="40" t="inlineStr">
        <is>
          <t>Anti-Money Laundering - External</t>
        </is>
      </c>
      <c r="F1285" s="40" t="b">
        <v>1</v>
      </c>
      <c r="G1285" s="40" t="inlineStr"/>
      <c r="H1285" s="40" t="inlineStr">
        <is>
          <t>Always applicable</t>
        </is>
      </c>
      <c r="I1285" s="40" t="inlineStr">
        <is>
          <t>Required</t>
        </is>
      </c>
      <c r="J1285" s="40" t="inlineStr">
        <is>
          <t>number</t>
        </is>
      </c>
      <c r="K1285" s="40" t="inlineStr"/>
      <c r="L1285" s="40" t="inlineStr">
        <is>
          <t>percentage</t>
        </is>
      </c>
      <c r="M1285" s="40" t="inlineStr"/>
      <c r="N1285" s="40" t="inlineStr">
        <is>
          <t>0.05</t>
        </is>
      </c>
      <c r="O1285" s="40" t="inlineStr">
        <is>
          <t>0</t>
        </is>
      </c>
      <c r="P1285" s="40" t="inlineStr">
        <is>
          <t>1</t>
        </is>
      </c>
      <c r="Q1285" s="40" t="inlineStr"/>
      <c r="R1285" s="40" t="inlineStr"/>
      <c r="S1285" s="40" t="inlineStr"/>
      <c r="T1285" s="40" t="inlineStr"/>
      <c r="U1285" s="40" t="inlineStr"/>
    </row>
    <row r="1286">
      <c r="A1286" s="38" t="inlineStr">
        <is>
          <t>CASP_AMLE_39_v1</t>
        </is>
      </c>
      <c r="B1286" s="39" t="inlineStr">
        <is>
          <t>Of the total number of active customers, please specify the % of customers rated as medium risk</t>
        </is>
      </c>
      <c r="C1286" s="39" t="inlineStr">
        <is>
          <t>Further explanation of label not specified. Please refer to question text in label column.</t>
        </is>
      </c>
      <c r="D1286" s="39" t="inlineStr">
        <is>
          <t>Customer Risk</t>
        </is>
      </c>
      <c r="E1286" s="39" t="inlineStr">
        <is>
          <t>Anti-Money Laundering - External</t>
        </is>
      </c>
      <c r="F1286" s="39" t="b">
        <v>1</v>
      </c>
      <c r="G1286" s="39" t="inlineStr"/>
      <c r="H1286" s="39" t="inlineStr">
        <is>
          <t>Always applicable</t>
        </is>
      </c>
      <c r="I1286" s="39" t="inlineStr">
        <is>
          <t>Required</t>
        </is>
      </c>
      <c r="J1286" s="39" t="inlineStr">
        <is>
          <t>number</t>
        </is>
      </c>
      <c r="K1286" s="39" t="inlineStr"/>
      <c r="L1286" s="39" t="inlineStr">
        <is>
          <t>percentage</t>
        </is>
      </c>
      <c r="M1286" s="39" t="inlineStr"/>
      <c r="N1286" s="39" t="inlineStr">
        <is>
          <t>0.05</t>
        </is>
      </c>
      <c r="O1286" s="39" t="inlineStr">
        <is>
          <t>0</t>
        </is>
      </c>
      <c r="P1286" s="39" t="inlineStr">
        <is>
          <t>1</t>
        </is>
      </c>
      <c r="Q1286" s="39" t="inlineStr"/>
      <c r="R1286" s="39" t="inlineStr"/>
      <c r="S1286" s="39" t="inlineStr"/>
      <c r="T1286" s="39" t="inlineStr"/>
      <c r="U1286" s="39" t="inlineStr"/>
    </row>
    <row r="1287">
      <c r="A1287" s="26" t="inlineStr">
        <is>
          <t>CASP_AMLE_40_v1</t>
        </is>
      </c>
      <c r="B1287" s="40" t="inlineStr">
        <is>
          <t>Of the total number of active customers, please specify the % of customers rated as low risk</t>
        </is>
      </c>
      <c r="C1287" s="40" t="inlineStr">
        <is>
          <t>Further explanation of label not specified. Please refer to question text in label column.</t>
        </is>
      </c>
      <c r="D1287" s="40" t="inlineStr">
        <is>
          <t>Customer Risk</t>
        </is>
      </c>
      <c r="E1287" s="40" t="inlineStr">
        <is>
          <t>Anti-Money Laundering - External</t>
        </is>
      </c>
      <c r="F1287" s="40" t="b">
        <v>1</v>
      </c>
      <c r="G1287" s="40" t="inlineStr"/>
      <c r="H1287" s="40" t="inlineStr">
        <is>
          <t>Always applicable</t>
        </is>
      </c>
      <c r="I1287" s="40" t="inlineStr">
        <is>
          <t>Required</t>
        </is>
      </c>
      <c r="J1287" s="40" t="inlineStr">
        <is>
          <t>number</t>
        </is>
      </c>
      <c r="K1287" s="40" t="inlineStr"/>
      <c r="L1287" s="40" t="inlineStr">
        <is>
          <t>percentage</t>
        </is>
      </c>
      <c r="M1287" s="40" t="inlineStr"/>
      <c r="N1287" s="40" t="inlineStr">
        <is>
          <t>0.05</t>
        </is>
      </c>
      <c r="O1287" s="40" t="inlineStr">
        <is>
          <t>0</t>
        </is>
      </c>
      <c r="P1287" s="40" t="inlineStr">
        <is>
          <t>1</t>
        </is>
      </c>
      <c r="Q1287" s="40" t="inlineStr"/>
      <c r="R1287" s="40" t="inlineStr"/>
      <c r="S1287" s="40" t="inlineStr"/>
      <c r="T1287" s="40" t="inlineStr"/>
      <c r="U1287" s="40" t="inlineStr"/>
    </row>
    <row r="1288">
      <c r="A1288" s="38" t="inlineStr">
        <is>
          <t>CASP_AMLE_41_v1</t>
        </is>
      </c>
      <c r="B1288" s="39" t="inlineStr">
        <is>
          <t>Does your entity have customers (including beneficial owners and directors) who have been convicted of a criminal offence that could have potentially generated illicit proceeds?</t>
        </is>
      </c>
      <c r="C1288" s="39" t="inlineStr">
        <is>
          <t>Further explanation of label not specified. Please refer to question text in label column.</t>
        </is>
      </c>
      <c r="D1288" s="39" t="inlineStr">
        <is>
          <t>Customer Risk</t>
        </is>
      </c>
      <c r="E1288" s="39" t="inlineStr">
        <is>
          <t>Anti-Money Laundering - External</t>
        </is>
      </c>
      <c r="F1288" s="39" t="b">
        <v>1</v>
      </c>
      <c r="G1288" s="39" t="inlineStr"/>
      <c r="H1288" s="39" t="inlineStr">
        <is>
          <t>Always applicable</t>
        </is>
      </c>
      <c r="I1288" s="39" t="inlineStr">
        <is>
          <t>Required</t>
        </is>
      </c>
      <c r="J1288" s="39" t="inlineStr">
        <is>
          <t>string</t>
        </is>
      </c>
      <c r="K1288" s="39" t="inlineStr"/>
      <c r="L1288" s="39" t="inlineStr">
        <is>
          <t>enum-list</t>
        </is>
      </c>
      <c r="M1288" s="39" t="inlineStr">
        <is>
          <t>Yes | No</t>
        </is>
      </c>
      <c r="N1288" s="39" t="inlineStr">
        <is>
          <t>Yes</t>
        </is>
      </c>
      <c r="O1288" s="39" t="inlineStr"/>
      <c r="P1288" s="39" t="inlineStr"/>
      <c r="Q1288" s="39" t="inlineStr"/>
      <c r="R1288" s="39" t="inlineStr"/>
      <c r="S1288" s="39" t="inlineStr"/>
      <c r="T1288" s="39" t="inlineStr"/>
      <c r="U1288" s="39" t="inlineStr"/>
    </row>
    <row r="1289">
      <c r="A1289" s="26" t="inlineStr">
        <is>
          <t>CASP_AMLE_42_v1</t>
        </is>
      </c>
      <c r="B1289" s="40" t="inlineStr">
        <is>
          <t>Do shell companies form part of the customer base?</t>
        </is>
      </c>
      <c r="C1289" s="40" t="inlineStr">
        <is>
          <t>Further explanation of label not specified. Please refer to question text in label column.</t>
        </is>
      </c>
      <c r="D1289" s="40" t="inlineStr">
        <is>
          <t>Customer Risk</t>
        </is>
      </c>
      <c r="E1289" s="40" t="inlineStr">
        <is>
          <t>Anti-Money Laundering - External</t>
        </is>
      </c>
      <c r="F1289" s="40" t="b">
        <v>1</v>
      </c>
      <c r="G1289" s="40" t="inlineStr"/>
      <c r="H1289" s="40" t="inlineStr">
        <is>
          <t>Always applicable</t>
        </is>
      </c>
      <c r="I1289" s="40" t="inlineStr">
        <is>
          <t>Required</t>
        </is>
      </c>
      <c r="J1289" s="40" t="inlineStr">
        <is>
          <t>string</t>
        </is>
      </c>
      <c r="K1289" s="40" t="inlineStr"/>
      <c r="L1289" s="40" t="inlineStr">
        <is>
          <t>enum-list</t>
        </is>
      </c>
      <c r="M1289" s="40" t="inlineStr">
        <is>
          <t>Yes | No</t>
        </is>
      </c>
      <c r="N1289" s="40" t="inlineStr">
        <is>
          <t>Yes</t>
        </is>
      </c>
      <c r="O1289" s="40" t="inlineStr"/>
      <c r="P1289" s="40" t="inlineStr"/>
      <c r="Q1289" s="40" t="inlineStr"/>
      <c r="R1289" s="40" t="inlineStr"/>
      <c r="S1289" s="40" t="inlineStr"/>
      <c r="T1289" s="40" t="inlineStr"/>
      <c r="U1289" s="40" t="inlineStr"/>
    </row>
    <row r="1290">
      <c r="A1290" s="38" t="inlineStr">
        <is>
          <t>CASP_AMLE_43_v1</t>
        </is>
      </c>
      <c r="B1290" s="39" t="inlineStr">
        <is>
          <t>Are there customers in the customer base who raised capital through Initial Coin Offerings (ICOs), Securitised Coin Offerings (SCOs) and/or crowdfunding?</t>
        </is>
      </c>
      <c r="C1290" s="39" t="inlineStr">
        <is>
          <t>Further explanation of label not specified. Please refer to question text in label column.</t>
        </is>
      </c>
      <c r="D1290" s="39" t="inlineStr">
        <is>
          <t>Customer Risk</t>
        </is>
      </c>
      <c r="E1290" s="39" t="inlineStr">
        <is>
          <t>Anti-Money Laundering - External</t>
        </is>
      </c>
      <c r="F1290" s="39" t="b">
        <v>1</v>
      </c>
      <c r="G1290" s="39" t="inlineStr"/>
      <c r="H1290" s="39" t="inlineStr">
        <is>
          <t>Always applicable</t>
        </is>
      </c>
      <c r="I1290" s="39" t="inlineStr">
        <is>
          <t>Required</t>
        </is>
      </c>
      <c r="J1290" s="39" t="inlineStr">
        <is>
          <t>string</t>
        </is>
      </c>
      <c r="K1290" s="39" t="inlineStr"/>
      <c r="L1290" s="39" t="inlineStr">
        <is>
          <t>enum-list</t>
        </is>
      </c>
      <c r="M1290" s="39" t="inlineStr">
        <is>
          <t>Yes | No</t>
        </is>
      </c>
      <c r="N1290" s="39" t="inlineStr">
        <is>
          <t>Yes</t>
        </is>
      </c>
      <c r="O1290" s="39" t="inlineStr"/>
      <c r="P1290" s="39" t="inlineStr"/>
      <c r="Q1290" s="39" t="inlineStr"/>
      <c r="R1290" s="39" t="inlineStr"/>
      <c r="S1290" s="39" t="inlineStr"/>
      <c r="T1290" s="39" t="inlineStr"/>
      <c r="U1290" s="39" t="inlineStr"/>
    </row>
    <row r="1291">
      <c r="A1291" s="26" t="inlineStr">
        <is>
          <t>CASP_AMLE_8_v1</t>
        </is>
      </c>
      <c r="B1291" s="40" t="inlineStr">
        <is>
          <t>Product and Services</t>
        </is>
      </c>
      <c r="C1291" s="40" t="inlineStr">
        <is>
          <t>Further explanation of label not specified. Please refer to question text in label column.</t>
        </is>
      </c>
      <c r="D1291" s="40" t="inlineStr">
        <is>
          <t>Product Risk</t>
        </is>
      </c>
      <c r="E1291" s="40" t="inlineStr">
        <is>
          <t>Anti-Money Laundering - External</t>
        </is>
      </c>
      <c r="F1291" s="40" t="b">
        <v>1</v>
      </c>
      <c r="G1291" s="40" t="inlineStr"/>
      <c r="H1291" s="40" t="inlineStr">
        <is>
          <t>Always applicable</t>
        </is>
      </c>
      <c r="I1291" s="40" t="inlineStr">
        <is>
          <t>Required</t>
        </is>
      </c>
      <c r="J1291" s="40" t="inlineStr">
        <is>
          <t>array</t>
        </is>
      </c>
      <c r="K1291" s="40" t="inlineStr">
        <is>
          <t>string</t>
        </is>
      </c>
      <c r="L1291" s="40" t="inlineStr">
        <is>
          <t>enum-list</t>
        </is>
      </c>
      <c r="M1291" s="40" t="inlineStr">
        <is>
          <t>Payment Accounts | Virtual IBANs | Prepaid Cards | Lending/ Factoring | Life Insurance Contracts | Currency Exchange Involving Cash | Custody of Crypto Assets | Investment Services | Money Remittance | Wealth Management | Correspondent Services | Trade Finance | E-money | TCSP Services | Crypto Services (exchange, transfer) | Management of UCITS | Management of AIFs | Crypto FIAT Cards | Safe Custody Services | Crowdfunding | Cash Transactions</t>
        </is>
      </c>
      <c r="N1291" s="40" t="inlineStr">
        <is>
          <t>Investment Services</t>
        </is>
      </c>
      <c r="O1291" s="40" t="inlineStr"/>
      <c r="P1291" s="40" t="inlineStr"/>
      <c r="Q1291" s="40" t="inlineStr"/>
      <c r="R1291" s="40" t="inlineStr"/>
      <c r="S1291" s="40" t="inlineStr"/>
      <c r="T1291" s="40" t="inlineStr"/>
      <c r="U1291" s="40" t="b">
        <v>1</v>
      </c>
    </row>
    <row r="1292">
      <c r="A1292" s="38" t="inlineStr">
        <is>
          <t>CASP_AMLE_9_v1</t>
        </is>
      </c>
      <c r="B1292" s="39" t="inlineStr">
        <is>
          <t>Has your entity introduced new products in the prior calendar year?</t>
        </is>
      </c>
      <c r="C1292" s="39" t="inlineStr">
        <is>
          <t>Further explanation of label not specified. Please refer to question text in label column.</t>
        </is>
      </c>
      <c r="D1292" s="39" t="inlineStr">
        <is>
          <t>Product Risk</t>
        </is>
      </c>
      <c r="E1292" s="39" t="inlineStr">
        <is>
          <t>Anti-Money Laundering - External</t>
        </is>
      </c>
      <c r="F1292" s="39" t="b">
        <v>1</v>
      </c>
      <c r="G1292" s="39" t="inlineStr"/>
      <c r="H1292" s="39" t="inlineStr">
        <is>
          <t>Always applicable</t>
        </is>
      </c>
      <c r="I1292" s="39" t="inlineStr">
        <is>
          <t>Required</t>
        </is>
      </c>
      <c r="J1292" s="39" t="inlineStr">
        <is>
          <t>string</t>
        </is>
      </c>
      <c r="K1292" s="39" t="inlineStr"/>
      <c r="L1292" s="39" t="inlineStr">
        <is>
          <t>enum-list</t>
        </is>
      </c>
      <c r="M1292" s="39" t="inlineStr">
        <is>
          <t>Yes | No</t>
        </is>
      </c>
      <c r="N1292" s="39" t="inlineStr">
        <is>
          <t>Yes</t>
        </is>
      </c>
      <c r="O1292" s="39" t="inlineStr"/>
      <c r="P1292" s="39" t="inlineStr"/>
      <c r="Q1292" s="39" t="inlineStr"/>
      <c r="R1292" s="39" t="inlineStr"/>
      <c r="S1292" s="39" t="inlineStr"/>
      <c r="T1292" s="39" t="inlineStr"/>
      <c r="U1292" s="39" t="inlineStr"/>
    </row>
    <row r="1293">
      <c r="A1293" s="26" t="inlineStr">
        <is>
          <t>CASP_AMLE_10_v1</t>
        </is>
      </c>
      <c r="B1293" s="40" t="inlineStr">
        <is>
          <t>Please include a brief description of the product features recently introduced</t>
        </is>
      </c>
      <c r="C1293" s="40" t="inlineStr">
        <is>
          <t>Further explanation of label not specified. Please refer to question text in label column.</t>
        </is>
      </c>
      <c r="D1293" s="40" t="inlineStr">
        <is>
          <t>Product Risk</t>
        </is>
      </c>
      <c r="E1293" s="40" t="inlineStr">
        <is>
          <t>Anti-Money Laundering - External</t>
        </is>
      </c>
      <c r="F1293" s="40" t="b">
        <v>0</v>
      </c>
      <c r="G1293" s="40" t="inlineStr">
        <is>
          <t>CASP_AMLE_9 = "Yes"</t>
        </is>
      </c>
      <c r="H1293" s="40" t="inlineStr">
        <is>
          <t>“Has your entity introduced new products in the prior calendar year?” (CASP_AMLE_9) is “Yes”</t>
        </is>
      </c>
      <c r="I1293" s="40" t="inlineStr">
        <is>
          <t>Conditional</t>
        </is>
      </c>
      <c r="J1293" s="40" t="inlineStr">
        <is>
          <t>string</t>
        </is>
      </c>
      <c r="K1293" s="40" t="inlineStr"/>
      <c r="L1293" s="40" t="inlineStr"/>
      <c r="M1293" s="40" t="inlineStr"/>
      <c r="N1293" s="40" t="inlineStr">
        <is>
          <t>Instant transfers</t>
        </is>
      </c>
      <c r="O1293" s="40" t="inlineStr"/>
      <c r="P1293" s="40" t="inlineStr"/>
      <c r="Q1293" s="40" t="inlineStr"/>
      <c r="R1293" s="40" t="inlineStr"/>
      <c r="S1293" s="40" t="inlineStr"/>
      <c r="T1293" s="40" t="inlineStr"/>
      <c r="U1293" s="40" t="inlineStr"/>
    </row>
    <row r="1294">
      <c r="A1294" s="38" t="inlineStr">
        <is>
          <t>CASP_AMLE_11_v1</t>
        </is>
      </c>
      <c r="B1294" s="39" t="inlineStr">
        <is>
          <t>Were any of the products and/or services provided by you as a subject person, ceased due to de-risking practices during the prior calendar year?</t>
        </is>
      </c>
      <c r="C1294" s="39" t="inlineStr">
        <is>
          <t>Further explanation of label not specified. Please refer to question text in label column.</t>
        </is>
      </c>
      <c r="D1294" s="39" t="inlineStr">
        <is>
          <t>Product Risk</t>
        </is>
      </c>
      <c r="E1294" s="39" t="inlineStr">
        <is>
          <t>Anti-Money Laundering - External</t>
        </is>
      </c>
      <c r="F1294" s="39" t="b">
        <v>1</v>
      </c>
      <c r="G1294" s="39" t="inlineStr"/>
      <c r="H1294" s="39" t="inlineStr">
        <is>
          <t>Always applicable</t>
        </is>
      </c>
      <c r="I1294" s="39" t="inlineStr">
        <is>
          <t>Required</t>
        </is>
      </c>
      <c r="J1294" s="39" t="inlineStr">
        <is>
          <t>string</t>
        </is>
      </c>
      <c r="K1294" s="39" t="inlineStr"/>
      <c r="L1294" s="39" t="inlineStr">
        <is>
          <t>enum-list</t>
        </is>
      </c>
      <c r="M1294" s="39" t="inlineStr">
        <is>
          <t>Yes | No</t>
        </is>
      </c>
      <c r="N1294" s="39" t="inlineStr">
        <is>
          <t>Yes</t>
        </is>
      </c>
      <c r="O1294" s="39" t="inlineStr"/>
      <c r="P1294" s="39" t="inlineStr"/>
      <c r="Q1294" s="39" t="inlineStr"/>
      <c r="R1294" s="39" t="inlineStr"/>
      <c r="S1294" s="39" t="inlineStr"/>
      <c r="T1294" s="39" t="inlineStr"/>
      <c r="U1294" s="39" t="inlineStr"/>
    </row>
    <row r="1295">
      <c r="A1295" s="26" t="inlineStr">
        <is>
          <t>CASP_AMLE_12_v1</t>
        </is>
      </c>
      <c r="B1295" s="40" t="inlineStr">
        <is>
          <t>Provide details of the de-risking.</t>
        </is>
      </c>
      <c r="C1295" s="40" t="inlineStr">
        <is>
          <t>Further explanation of label not specified. Please refer to question text in label column.</t>
        </is>
      </c>
      <c r="D1295" s="40" t="inlineStr">
        <is>
          <t>Product Risk</t>
        </is>
      </c>
      <c r="E1295" s="40" t="inlineStr">
        <is>
          <t>Anti-Money Laundering - External</t>
        </is>
      </c>
      <c r="F1295" s="40" t="b">
        <v>0</v>
      </c>
      <c r="G1295" s="40" t="inlineStr">
        <is>
          <t>CASP_AMLE_11 = "Yes"</t>
        </is>
      </c>
      <c r="H1295" s="40" t="inlineStr">
        <is>
          <t>“Were any of the products and/or services provided by you as a subject person, ceased due to de-risking practices during the prior calendar year?” (CASP_AMLE_11) is “Yes”</t>
        </is>
      </c>
      <c r="I1295" s="40" t="inlineStr">
        <is>
          <t>Conditional</t>
        </is>
      </c>
      <c r="J1295" s="40" t="inlineStr">
        <is>
          <t>string</t>
        </is>
      </c>
      <c r="K1295" s="40" t="inlineStr"/>
      <c r="L1295" s="40" t="inlineStr"/>
      <c r="M1295" s="40" t="inlineStr"/>
      <c r="N1295" s="40" t="inlineStr">
        <is>
          <t>Reduce high-risk clients</t>
        </is>
      </c>
      <c r="O1295" s="40" t="inlineStr"/>
      <c r="P1295" s="40" t="inlineStr"/>
      <c r="Q1295" s="40" t="inlineStr"/>
      <c r="R1295" s="40" t="inlineStr"/>
      <c r="S1295" s="40" t="inlineStr"/>
      <c r="T1295" s="40" t="inlineStr"/>
      <c r="U1295" s="40" t="inlineStr"/>
    </row>
    <row r="1296">
      <c r="A1296" s="38" t="inlineStr">
        <is>
          <t>CASP_AMLE_13_v1</t>
        </is>
      </c>
      <c r="B1296" s="39" t="inlineStr">
        <is>
          <t>Do you offer Financial leasing contracts?</t>
        </is>
      </c>
      <c r="C1296" s="39" t="inlineStr">
        <is>
          <t>Further explanation of label not specified. Please refer to question text in label column.</t>
        </is>
      </c>
      <c r="D1296" s="39" t="inlineStr">
        <is>
          <t>Product Risk</t>
        </is>
      </c>
      <c r="E1296" s="39" t="inlineStr">
        <is>
          <t>Anti-Money Laundering - External</t>
        </is>
      </c>
      <c r="F1296" s="39" t="b">
        <v>1</v>
      </c>
      <c r="G1296" s="39" t="inlineStr"/>
      <c r="H1296" s="39" t="inlineStr">
        <is>
          <t>Always applicable</t>
        </is>
      </c>
      <c r="I1296" s="39" t="inlineStr">
        <is>
          <t>Required</t>
        </is>
      </c>
      <c r="J1296" s="39" t="inlineStr">
        <is>
          <t>string</t>
        </is>
      </c>
      <c r="K1296" s="39" t="inlineStr"/>
      <c r="L1296" s="39" t="inlineStr">
        <is>
          <t>enum-list</t>
        </is>
      </c>
      <c r="M1296" s="39" t="inlineStr">
        <is>
          <t>Yes | No</t>
        </is>
      </c>
      <c r="N1296" s="39" t="inlineStr">
        <is>
          <t>Yes</t>
        </is>
      </c>
      <c r="O1296" s="39" t="inlineStr"/>
      <c r="P1296" s="39" t="inlineStr"/>
      <c r="Q1296" s="39" t="inlineStr"/>
      <c r="R1296" s="39" t="inlineStr"/>
      <c r="S1296" s="39" t="inlineStr"/>
      <c r="T1296" s="39" t="inlineStr"/>
      <c r="U1296" s="39" t="inlineStr"/>
    </row>
    <row r="1297">
      <c r="A1297" s="26" t="inlineStr">
        <is>
          <t>CASP_AMLE_44_v1</t>
        </is>
      </c>
      <c r="B1297" s="40" t="inlineStr">
        <is>
          <t>Payment Accounts</t>
        </is>
      </c>
      <c r="C1297" s="40" t="inlineStr">
        <is>
          <t>Total number of payment accounts at the end of the reference year.</t>
        </is>
      </c>
      <c r="D1297" s="40" t="inlineStr">
        <is>
          <t>Product Risk</t>
        </is>
      </c>
      <c r="E1297" s="40" t="inlineStr">
        <is>
          <t>Anti-Money Laundering - External</t>
        </is>
      </c>
      <c r="F1297" s="40" t="b">
        <v>0</v>
      </c>
      <c r="G1297" s="40" t="inlineStr">
        <is>
          <t>CONTAINS(CASP_AMLE_8, "Payment Accounts")</t>
        </is>
      </c>
      <c r="H1297" s="40" t="inlineStr">
        <is>
          <t>“Product and Services” (CASP_AMLE_8) includes “Payment Accounts”</t>
        </is>
      </c>
      <c r="I1297" s="40" t="inlineStr">
        <is>
          <t>Conditional</t>
        </is>
      </c>
      <c r="J1297" s="40" t="inlineStr">
        <is>
          <t>integer</t>
        </is>
      </c>
      <c r="K1297" s="40" t="inlineStr"/>
      <c r="L1297" s="40" t="inlineStr"/>
      <c r="M1297" s="40" t="inlineStr"/>
      <c r="N1297" s="40" t="inlineStr">
        <is>
          <t>10</t>
        </is>
      </c>
      <c r="O1297" s="40" t="inlineStr">
        <is>
          <t>0</t>
        </is>
      </c>
      <c r="P1297" s="40" t="inlineStr"/>
      <c r="Q1297" s="40" t="inlineStr"/>
      <c r="R1297" s="40" t="inlineStr"/>
      <c r="S1297" s="40" t="inlineStr"/>
      <c r="T1297" s="40" t="inlineStr"/>
      <c r="U1297" s="40" t="inlineStr"/>
    </row>
    <row r="1298">
      <c r="A1298" s="38" t="inlineStr">
        <is>
          <t>CASP_AMLE_45_v1</t>
        </is>
      </c>
      <c r="B1298" s="39" t="inlineStr">
        <is>
          <t>Incoming Transactions - Value</t>
        </is>
      </c>
      <c r="C1298" s="39" t="inlineStr">
        <is>
          <t>The following shall be excluded:
- Internal transfers – The crediting of funds to a payment account from another payment account held by the same payment service user within the same obliged entity.
For joint payment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credited from an account held by an entity that is part of the obliged entity’s consolidation group at global level, as determined in accordance with the applicable accounting framework, provided that the transaction is executed solely for internal operational purposes—such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originating from a payer outside the group, provided the ultimate payer can be reliably identified from the available payment information.
- Incoming e-money payment transactions (to be reported under “E-Money Transactions (Incoming)”) - Incoming payment transactions (Article 4(5) PSD2) where the credited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receiving account/wallet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298" s="39" t="inlineStr">
        <is>
          <t>Product Risk</t>
        </is>
      </c>
      <c r="E1298" s="39" t="inlineStr">
        <is>
          <t>Anti-Money Laundering - External</t>
        </is>
      </c>
      <c r="F1298" s="39" t="b">
        <v>0</v>
      </c>
      <c r="G1298" s="39" t="inlineStr">
        <is>
          <t>CONTAINS(CASP_AMLE_8, "Payment Accounts")</t>
        </is>
      </c>
      <c r="H1298" s="39" t="inlineStr">
        <is>
          <t>“Product and Services” (CASP_AMLE_8) includes “Payment Accounts”</t>
        </is>
      </c>
      <c r="I1298" s="39" t="inlineStr">
        <is>
          <t>Conditional</t>
        </is>
      </c>
      <c r="J1298" s="39" t="inlineStr">
        <is>
          <t>number</t>
        </is>
      </c>
      <c r="K1298" s="39" t="inlineStr"/>
      <c r="L1298" s="39" t="inlineStr">
        <is>
          <t>currency</t>
        </is>
      </c>
      <c r="M1298" s="39" t="inlineStr"/>
      <c r="N1298" s="39" t="inlineStr">
        <is>
          <t>70000</t>
        </is>
      </c>
      <c r="O1298" s="39" t="inlineStr">
        <is>
          <t>0</t>
        </is>
      </c>
      <c r="P1298" s="39" t="inlineStr"/>
      <c r="Q1298" s="39" t="inlineStr"/>
      <c r="R1298" s="39" t="inlineStr"/>
      <c r="S1298" s="39" t="inlineStr"/>
      <c r="T1298" s="39" t="inlineStr"/>
      <c r="U1298" s="39" t="inlineStr"/>
    </row>
    <row r="1299">
      <c r="A1299" s="26" t="inlineStr">
        <is>
          <t>CASP_AMLE_46_v1</t>
        </is>
      </c>
      <c r="B1299" s="40" t="inlineStr">
        <is>
          <t>Incoming Transactions - Number</t>
        </is>
      </c>
      <c r="C1299" s="40" t="inlineStr">
        <is>
          <t>Number of transactions related to the value mentioned in FINS_AML_45 above. For the sake of consistency, the exclusions mentioned for data point FINS_AML_45 should also apply to this data point.</t>
        </is>
      </c>
      <c r="D1299" s="40" t="inlineStr">
        <is>
          <t>Product Risk</t>
        </is>
      </c>
      <c r="E1299" s="40" t="inlineStr">
        <is>
          <t>Anti-Money Laundering - External</t>
        </is>
      </c>
      <c r="F1299" s="40" t="b">
        <v>0</v>
      </c>
      <c r="G1299" s="40" t="inlineStr">
        <is>
          <t>CONTAINS(CASP_AMLE_8, "Payment Accounts")</t>
        </is>
      </c>
      <c r="H1299" s="40" t="inlineStr">
        <is>
          <t>“Product and Services” (CASP_AMLE_8) includes “Payment Accounts”</t>
        </is>
      </c>
      <c r="I1299" s="40" t="inlineStr">
        <is>
          <t>Conditional</t>
        </is>
      </c>
      <c r="J1299" s="40" t="inlineStr">
        <is>
          <t>integer</t>
        </is>
      </c>
      <c r="K1299" s="40" t="inlineStr"/>
      <c r="L1299" s="40" t="inlineStr"/>
      <c r="M1299" s="40" t="inlineStr"/>
      <c r="N1299" s="40" t="inlineStr">
        <is>
          <t>10</t>
        </is>
      </c>
      <c r="O1299" s="40" t="inlineStr">
        <is>
          <t>0</t>
        </is>
      </c>
      <c r="P1299" s="40" t="inlineStr"/>
      <c r="Q1299" s="40" t="inlineStr"/>
      <c r="R1299" s="40" t="inlineStr"/>
      <c r="S1299" s="40" t="inlineStr"/>
      <c r="T1299" s="40" t="inlineStr"/>
      <c r="U1299" s="40" t="inlineStr"/>
    </row>
    <row r="1300">
      <c r="A1300" s="38" t="inlineStr">
        <is>
          <t>CASP_AMLE_47_v1</t>
        </is>
      </c>
      <c r="B1300" s="39" t="inlineStr">
        <is>
          <t>Outgoing Transactions - Value</t>
        </is>
      </c>
      <c r="C1300" s="39" t="inlineStr">
        <is>
          <t>The following shall be excluded from this calculation:
- Internal transfers – The debiting of funds from a payment account to another payment account held by the same payment service user within the same obliged entity.
For joint accounts, ‘same payment service user’ shall be understood as the same set of account holders.
- Reversals – Transactions that are subsequently reversed, refunded, or otherwise nullified. In the case of partial reversals, only the unreversed net amount is retained.
- Intra-group operational transfers – Transactions debited from an account held by an entity that is part of the obliged entity’s consolidation group at global level, as determined in accordance with the applicable accounting framework, provided that the transaction is executed solely for internal operational purposes – such as treasury management, intra-group financing, or internal capital support. This exclusion shall not cover customer-to-customer payments between separate group entities. Furthermore, the exclusion shall not apply to transactions from a group entity where the latter merely intermediates funds transferred to a payee outside the group, provided the ultimate payee can be reliably identified from the available payment information.
- Outgoing e-money payment transactions (to be reported under “E-Money Transactions (Outgoing)”) - Outgoing payment transactions (Article 4(5) PSD2) where the debited value constitutes electronic money, i.e. electronically (including magnetically) stored monetary value represented by a claim on the issuer, issued on receipt of funds for the purpose of making payment transactions, and accepted by a natural or legal person other than the issuer, within the meaning of Article 2(2) of Directive 2009/110/EC. For clarity, this exclusion applies also in those circumstances where the account/wallet from which the funds are debited qualifies as a “payment account” under Article 4(12) PSD2.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00" s="39" t="inlineStr">
        <is>
          <t>Product Risk</t>
        </is>
      </c>
      <c r="E1300" s="39" t="inlineStr">
        <is>
          <t>Anti-Money Laundering - External</t>
        </is>
      </c>
      <c r="F1300" s="39" t="b">
        <v>0</v>
      </c>
      <c r="G1300" s="39" t="inlineStr">
        <is>
          <t>CONTAINS(CASP_AMLE_8, "Payment Accounts")</t>
        </is>
      </c>
      <c r="H1300" s="39" t="inlineStr">
        <is>
          <t>“Product and Services” (CASP_AMLE_8) includes “Payment Accounts”</t>
        </is>
      </c>
      <c r="I1300" s="39" t="inlineStr">
        <is>
          <t>Conditional</t>
        </is>
      </c>
      <c r="J1300" s="39" t="inlineStr">
        <is>
          <t>number</t>
        </is>
      </c>
      <c r="K1300" s="39" t="inlineStr"/>
      <c r="L1300" s="39" t="inlineStr">
        <is>
          <t>currency</t>
        </is>
      </c>
      <c r="M1300" s="39" t="inlineStr"/>
      <c r="N1300" s="39" t="inlineStr">
        <is>
          <t>70000</t>
        </is>
      </c>
      <c r="O1300" s="39" t="inlineStr">
        <is>
          <t>0</t>
        </is>
      </c>
      <c r="P1300" s="39" t="inlineStr"/>
      <c r="Q1300" s="39" t="inlineStr"/>
      <c r="R1300" s="39" t="inlineStr"/>
      <c r="S1300" s="39" t="inlineStr"/>
      <c r="T1300" s="39" t="inlineStr"/>
      <c r="U1300" s="39" t="inlineStr"/>
    </row>
    <row r="1301">
      <c r="A1301" s="26" t="inlineStr">
        <is>
          <t>CASP_AMLE_48_v1</t>
        </is>
      </c>
      <c r="B1301" s="40" t="inlineStr">
        <is>
          <t>Outgoing Transactions - Number</t>
        </is>
      </c>
      <c r="C1301" s="40" t="inlineStr">
        <is>
          <t>Number of transactions related to the value mentioned in FINS_AML_47 above. For the sake of consistency, the exclusion mentioned for data point FINS_AML_47 should also apply to this data point.</t>
        </is>
      </c>
      <c r="D1301" s="40" t="inlineStr">
        <is>
          <t>Product Risk</t>
        </is>
      </c>
      <c r="E1301" s="40" t="inlineStr">
        <is>
          <t>Anti-Money Laundering - External</t>
        </is>
      </c>
      <c r="F1301" s="40" t="b">
        <v>0</v>
      </c>
      <c r="G1301" s="40" t="inlineStr">
        <is>
          <t>CONTAINS(CASP_AMLE_8, "Payment Accounts")</t>
        </is>
      </c>
      <c r="H1301" s="40" t="inlineStr">
        <is>
          <t>“Product and Services” (CASP_AMLE_8) includes “Payment Accounts”</t>
        </is>
      </c>
      <c r="I1301" s="40" t="inlineStr">
        <is>
          <t>Conditional</t>
        </is>
      </c>
      <c r="J1301" s="40" t="inlineStr">
        <is>
          <t>integer</t>
        </is>
      </c>
      <c r="K1301" s="40" t="inlineStr"/>
      <c r="L1301" s="40" t="inlineStr"/>
      <c r="M1301" s="40" t="inlineStr"/>
      <c r="N1301" s="40" t="inlineStr">
        <is>
          <t>10</t>
        </is>
      </c>
      <c r="O1301" s="40" t="inlineStr">
        <is>
          <t>0</t>
        </is>
      </c>
      <c r="P1301" s="40" t="inlineStr"/>
      <c r="Q1301" s="40" t="inlineStr"/>
      <c r="R1301" s="40" t="inlineStr"/>
      <c r="S1301" s="40" t="inlineStr"/>
      <c r="T1301" s="40" t="inlineStr"/>
      <c r="U1301" s="40" t="inlineStr"/>
    </row>
    <row r="1302">
      <c r="A1302" s="38" t="inlineStr">
        <is>
          <t>CASP_AMLE_49_v1</t>
        </is>
      </c>
      <c r="B1302" s="39" t="inlineStr">
        <is>
          <t>Master Accounts with Linked Virtual IBANs</t>
        </is>
      </c>
      <c r="C1302" s="39" t="inlineStr">
        <is>
          <t>Indicate the total number of master accounts with linked virtual IBANs (vIBANs) as of as of end of the reference year. This includes both individual and pooled vIBAN accounts.</t>
        </is>
      </c>
      <c r="D1302" s="39" t="inlineStr">
        <is>
          <t>Product Risk</t>
        </is>
      </c>
      <c r="E1302" s="39" t="inlineStr">
        <is>
          <t>Anti-Money Laundering - External</t>
        </is>
      </c>
      <c r="F1302" s="39" t="b">
        <v>0</v>
      </c>
      <c r="G1302" s="39" t="inlineStr">
        <is>
          <t>CONTAINS(CASP_AMLE_8, "Virtual IBANs")</t>
        </is>
      </c>
      <c r="H1302" s="39" t="inlineStr">
        <is>
          <t>“Product and Services” (CASP_AMLE_8) includes “Virtual IBANs”</t>
        </is>
      </c>
      <c r="I1302" s="39" t="inlineStr">
        <is>
          <t>Conditional</t>
        </is>
      </c>
      <c r="J1302" s="39" t="inlineStr">
        <is>
          <t>integer</t>
        </is>
      </c>
      <c r="K1302" s="39" t="inlineStr"/>
      <c r="L1302" s="39" t="inlineStr"/>
      <c r="M1302" s="39" t="inlineStr"/>
      <c r="N1302" s="39" t="inlineStr">
        <is>
          <t>10</t>
        </is>
      </c>
      <c r="O1302" s="39" t="inlineStr">
        <is>
          <t>0</t>
        </is>
      </c>
      <c r="P1302" s="39" t="inlineStr"/>
      <c r="Q1302" s="39" t="inlineStr"/>
      <c r="R1302" s="39" t="inlineStr"/>
      <c r="S1302" s="39" t="inlineStr"/>
      <c r="T1302" s="39" t="inlineStr"/>
      <c r="U1302" s="39" t="inlineStr"/>
    </row>
    <row r="1303">
      <c r="A1303" s="26" t="inlineStr">
        <is>
          <t>CASP_AMLE_50_v1</t>
        </is>
      </c>
      <c r="B1303" s="40" t="inlineStr">
        <is>
          <t>Transactions on vIBANs (Incoming) - Number</t>
        </is>
      </c>
      <c r="C1303" s="40" t="inlineStr">
        <is>
          <t>Indicate Transactions on vIBANs (Incoming) - Number during the reference year.</t>
        </is>
      </c>
      <c r="D1303" s="40" t="inlineStr">
        <is>
          <t>Product Risk</t>
        </is>
      </c>
      <c r="E1303" s="40" t="inlineStr">
        <is>
          <t>Anti-Money Laundering - External</t>
        </is>
      </c>
      <c r="F1303" s="40" t="b">
        <v>0</v>
      </c>
      <c r="G1303" s="40" t="inlineStr">
        <is>
          <t>CONTAINS(CASP_AMLE_8, "Virtual IBANs")</t>
        </is>
      </c>
      <c r="H1303" s="40" t="inlineStr">
        <is>
          <t>“Product and Services” (CASP_AMLE_8) includes “Virtual IBANs”</t>
        </is>
      </c>
      <c r="I1303" s="40" t="inlineStr">
        <is>
          <t>Conditional</t>
        </is>
      </c>
      <c r="J1303" s="40" t="inlineStr">
        <is>
          <t>integer</t>
        </is>
      </c>
      <c r="K1303" s="40" t="inlineStr"/>
      <c r="L1303" s="40" t="inlineStr"/>
      <c r="M1303" s="40" t="inlineStr"/>
      <c r="N1303" s="40" t="inlineStr">
        <is>
          <t>10</t>
        </is>
      </c>
      <c r="O1303" s="40" t="inlineStr">
        <is>
          <t>0</t>
        </is>
      </c>
      <c r="P1303" s="40" t="inlineStr"/>
      <c r="Q1303" s="40" t="inlineStr"/>
      <c r="R1303" s="40" t="inlineStr"/>
      <c r="S1303" s="40" t="inlineStr"/>
      <c r="T1303" s="40" t="inlineStr"/>
      <c r="U1303" s="40" t="inlineStr"/>
    </row>
    <row r="1304">
      <c r="A1304" s="38" t="inlineStr">
        <is>
          <t>CASP_AMLE_51_v1</t>
        </is>
      </c>
      <c r="B1304" s="39" t="inlineStr">
        <is>
          <t>Transactions on vIBANs (Incoming) - Value</t>
        </is>
      </c>
      <c r="C1304" s="39" t="inlineStr">
        <is>
          <t>Indicate Transactions on vIBANs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04" s="39" t="inlineStr">
        <is>
          <t>Product Risk</t>
        </is>
      </c>
      <c r="E1304" s="39" t="inlineStr">
        <is>
          <t>Anti-Money Laundering - External</t>
        </is>
      </c>
      <c r="F1304" s="39" t="b">
        <v>0</v>
      </c>
      <c r="G1304" s="39" t="inlineStr">
        <is>
          <t>CONTAINS(CASP_AMLE_8, "Virtual IBANs")</t>
        </is>
      </c>
      <c r="H1304" s="39" t="inlineStr">
        <is>
          <t>“Product and Services” (CASP_AMLE_8) includes “Virtual IBANs”</t>
        </is>
      </c>
      <c r="I1304" s="39" t="inlineStr">
        <is>
          <t>Conditional</t>
        </is>
      </c>
      <c r="J1304" s="39" t="inlineStr">
        <is>
          <t>number</t>
        </is>
      </c>
      <c r="K1304" s="39" t="inlineStr"/>
      <c r="L1304" s="39" t="inlineStr">
        <is>
          <t>currency</t>
        </is>
      </c>
      <c r="M1304" s="39" t="inlineStr"/>
      <c r="N1304" s="39" t="inlineStr">
        <is>
          <t>70000</t>
        </is>
      </c>
      <c r="O1304" s="39" t="inlineStr">
        <is>
          <t>0</t>
        </is>
      </c>
      <c r="P1304" s="39" t="inlineStr"/>
      <c r="Q1304" s="39" t="inlineStr"/>
      <c r="R1304" s="39" t="inlineStr"/>
      <c r="S1304" s="39" t="inlineStr"/>
      <c r="T1304" s="39" t="inlineStr"/>
      <c r="U1304" s="39" t="inlineStr"/>
    </row>
    <row r="1305">
      <c r="A1305" s="26" t="inlineStr">
        <is>
          <t>CASP_AMLE_52_v1</t>
        </is>
      </c>
      <c r="B1305" s="40" t="inlineStr">
        <is>
          <t>Transactions on vIBANs (Outgoing) - Number</t>
        </is>
      </c>
      <c r="C1305" s="40" t="inlineStr">
        <is>
          <t>Indicate Transactions on vIBANs (Outgoing) - Number during the reference year.</t>
        </is>
      </c>
      <c r="D1305" s="40" t="inlineStr">
        <is>
          <t>Product Risk</t>
        </is>
      </c>
      <c r="E1305" s="40" t="inlineStr">
        <is>
          <t>Anti-Money Laundering - External</t>
        </is>
      </c>
      <c r="F1305" s="40" t="b">
        <v>0</v>
      </c>
      <c r="G1305" s="40" t="inlineStr">
        <is>
          <t>CONTAINS(CASP_AMLE_8, "Virtual IBANs")</t>
        </is>
      </c>
      <c r="H1305" s="40" t="inlineStr">
        <is>
          <t>“Product and Services” (CASP_AMLE_8) includes “Virtual IBANs”</t>
        </is>
      </c>
      <c r="I1305" s="40" t="inlineStr">
        <is>
          <t>Conditional</t>
        </is>
      </c>
      <c r="J1305" s="40" t="inlineStr">
        <is>
          <t>integer</t>
        </is>
      </c>
      <c r="K1305" s="40" t="inlineStr"/>
      <c r="L1305" s="40" t="inlineStr"/>
      <c r="M1305" s="40" t="inlineStr"/>
      <c r="N1305" s="40" t="inlineStr">
        <is>
          <t>10</t>
        </is>
      </c>
      <c r="O1305" s="40" t="inlineStr">
        <is>
          <t>0</t>
        </is>
      </c>
      <c r="P1305" s="40" t="inlineStr"/>
      <c r="Q1305" s="40" t="inlineStr"/>
      <c r="R1305" s="40" t="inlineStr"/>
      <c r="S1305" s="40" t="inlineStr"/>
      <c r="T1305" s="40" t="inlineStr"/>
      <c r="U1305" s="40" t="inlineStr"/>
    </row>
    <row r="1306">
      <c r="A1306" s="38" t="inlineStr">
        <is>
          <t>CASP_AMLE_53_v1</t>
        </is>
      </c>
      <c r="B1306" s="39" t="inlineStr">
        <is>
          <t>Transactions on vIBANs (Outgoing) - Value</t>
        </is>
      </c>
      <c r="C1306" s="39" t="inlineStr">
        <is>
          <t>Indicate Transactions on vIBANs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06" s="39" t="inlineStr">
        <is>
          <t>Product Risk</t>
        </is>
      </c>
      <c r="E1306" s="39" t="inlineStr">
        <is>
          <t>Anti-Money Laundering - External</t>
        </is>
      </c>
      <c r="F1306" s="39" t="b">
        <v>0</v>
      </c>
      <c r="G1306" s="39" t="inlineStr">
        <is>
          <t>CONTAINS(CASP_AMLE_8, "Virtual IBANs")</t>
        </is>
      </c>
      <c r="H1306" s="39" t="inlineStr">
        <is>
          <t>“Product and Services” (CASP_AMLE_8) includes “Virtual IBANs”</t>
        </is>
      </c>
      <c r="I1306" s="39" t="inlineStr">
        <is>
          <t>Conditional</t>
        </is>
      </c>
      <c r="J1306" s="39" t="inlineStr">
        <is>
          <t>number</t>
        </is>
      </c>
      <c r="K1306" s="39" t="inlineStr"/>
      <c r="L1306" s="39" t="inlineStr">
        <is>
          <t>currency</t>
        </is>
      </c>
      <c r="M1306" s="39" t="inlineStr"/>
      <c r="N1306" s="39" t="inlineStr">
        <is>
          <t>70000</t>
        </is>
      </c>
      <c r="O1306" s="39" t="inlineStr">
        <is>
          <t>0</t>
        </is>
      </c>
      <c r="P1306" s="39" t="inlineStr"/>
      <c r="Q1306" s="39" t="inlineStr"/>
      <c r="R1306" s="39" t="inlineStr"/>
      <c r="S1306" s="39" t="inlineStr"/>
      <c r="T1306" s="39" t="inlineStr"/>
      <c r="U1306" s="39" t="inlineStr"/>
    </row>
    <row r="1307">
      <c r="A1307" s="26" t="inlineStr">
        <is>
          <t>CASP_AMLE_54_v1</t>
        </is>
      </c>
      <c r="B1307" s="40" t="inlineStr">
        <is>
          <t>Re-issued Virtual IBANs</t>
        </is>
      </c>
      <c r="C1307" s="40" t="inlineStr">
        <is>
          <t>Indicate the total number of re-issued Virtual IBANs during the reference year.
Re-issued IBANs can be regarded as virtual IBANs for which the end user is not a customer of the obliged entity during the reference year.</t>
        </is>
      </c>
      <c r="D1307" s="40" t="inlineStr">
        <is>
          <t>Product Risk</t>
        </is>
      </c>
      <c r="E1307" s="40" t="inlineStr">
        <is>
          <t>Anti-Money Laundering - External</t>
        </is>
      </c>
      <c r="F1307" s="40" t="b">
        <v>0</v>
      </c>
      <c r="G1307" s="40" t="inlineStr">
        <is>
          <t>CONTAINS(CASP_AMLE_8, "Virtual IBANs")</t>
        </is>
      </c>
      <c r="H1307" s="40" t="inlineStr">
        <is>
          <t>“Product and Services” (CASP_AMLE_8) includes “Virtual IBANs”</t>
        </is>
      </c>
      <c r="I1307" s="40" t="inlineStr">
        <is>
          <t>Conditional</t>
        </is>
      </c>
      <c r="J1307" s="40" t="inlineStr">
        <is>
          <t>integer</t>
        </is>
      </c>
      <c r="K1307" s="40" t="inlineStr"/>
      <c r="L1307" s="40" t="inlineStr"/>
      <c r="M1307" s="40" t="inlineStr"/>
      <c r="N1307" s="40" t="inlineStr">
        <is>
          <t>10</t>
        </is>
      </c>
      <c r="O1307" s="40" t="inlineStr">
        <is>
          <t>0</t>
        </is>
      </c>
      <c r="P1307" s="40" t="inlineStr"/>
      <c r="Q1307" s="40" t="inlineStr"/>
      <c r="R1307" s="40" t="inlineStr"/>
      <c r="S1307" s="40" t="inlineStr"/>
      <c r="T1307" s="40" t="inlineStr"/>
      <c r="U1307" s="40" t="inlineStr"/>
    </row>
    <row r="1308">
      <c r="A1308" s="38" t="inlineStr">
        <is>
          <t>CASP_AMLE_55_v1</t>
        </is>
      </c>
      <c r="B1308" s="39" t="inlineStr">
        <is>
          <t>Does your entity makes use of vIBAN accounts services provided by another institution?</t>
        </is>
      </c>
      <c r="C1308" s="39" t="inlineStr">
        <is>
          <t>Further explanation of label not specified. Please refer to question text in label column.</t>
        </is>
      </c>
      <c r="D1308" s="39" t="inlineStr">
        <is>
          <t>Product Risk</t>
        </is>
      </c>
      <c r="E1308" s="39" t="inlineStr">
        <is>
          <t>Anti-Money Laundering - External</t>
        </is>
      </c>
      <c r="F1308" s="39" t="b">
        <v>0</v>
      </c>
      <c r="G1308" s="39" t="inlineStr">
        <is>
          <t>CONTAINS(CASP_AMLE_8, "Virtual IBANs")</t>
        </is>
      </c>
      <c r="H1308" s="39" t="inlineStr">
        <is>
          <t>“Product and Services” (CASP_AMLE_8) includes “Virtual IBANs”</t>
        </is>
      </c>
      <c r="I1308" s="39" t="inlineStr">
        <is>
          <t>Conditional</t>
        </is>
      </c>
      <c r="J1308" s="39" t="inlineStr">
        <is>
          <t>string</t>
        </is>
      </c>
      <c r="K1308" s="39" t="inlineStr"/>
      <c r="L1308" s="39" t="inlineStr">
        <is>
          <t>enum-list</t>
        </is>
      </c>
      <c r="M1308" s="39" t="inlineStr">
        <is>
          <t>Yes | No</t>
        </is>
      </c>
      <c r="N1308" s="39" t="inlineStr">
        <is>
          <t>Yes</t>
        </is>
      </c>
      <c r="O1308" s="39" t="inlineStr"/>
      <c r="P1308" s="39" t="inlineStr"/>
      <c r="Q1308" s="39" t="inlineStr"/>
      <c r="R1308" s="39" t="inlineStr"/>
      <c r="S1308" s="39" t="inlineStr"/>
      <c r="T1308" s="39" t="inlineStr"/>
      <c r="U1308" s="39" t="inlineStr"/>
    </row>
    <row r="1309">
      <c r="A1309" s="26" t="inlineStr">
        <is>
          <t>CASP_AMLE_56_v1</t>
        </is>
      </c>
      <c r="B1309" s="40" t="inlineStr">
        <is>
          <t>How many Customer (Natural Person)  are making use of vIBAN accounts redistributed by your entity
as at end of the previous calendar year?</t>
        </is>
      </c>
      <c r="C1309" s="40" t="inlineStr">
        <is>
          <t>Further explanation of label not specified. Please refer to question text in label column.</t>
        </is>
      </c>
      <c r="D1309" s="40" t="inlineStr">
        <is>
          <t>Product Risk</t>
        </is>
      </c>
      <c r="E1309" s="40" t="inlineStr">
        <is>
          <t>Anti-Money Laundering - External</t>
        </is>
      </c>
      <c r="F1309" s="40" t="b">
        <v>0</v>
      </c>
      <c r="G1309" s="40" t="inlineStr">
        <is>
          <t>CONTAINS(CASP_AMLE_8, "Virtual IBANs")</t>
        </is>
      </c>
      <c r="H1309" s="40" t="inlineStr">
        <is>
          <t>“Product and Services” (CASP_AMLE_8) includes “Virtual IBANs”</t>
        </is>
      </c>
      <c r="I1309" s="40" t="inlineStr">
        <is>
          <t>Conditional</t>
        </is>
      </c>
      <c r="J1309" s="40" t="inlineStr">
        <is>
          <t>integer</t>
        </is>
      </c>
      <c r="K1309" s="40" t="inlineStr"/>
      <c r="L1309" s="40" t="inlineStr"/>
      <c r="M1309" s="40" t="inlineStr"/>
      <c r="N1309" s="40" t="inlineStr">
        <is>
          <t>10</t>
        </is>
      </c>
      <c r="O1309" s="40" t="inlineStr">
        <is>
          <t>0</t>
        </is>
      </c>
      <c r="P1309" s="40" t="inlineStr"/>
      <c r="Q1309" s="40" t="inlineStr"/>
      <c r="R1309" s="40" t="inlineStr"/>
      <c r="S1309" s="40" t="inlineStr"/>
      <c r="T1309" s="40" t="inlineStr"/>
      <c r="U1309" s="40" t="inlineStr"/>
    </row>
    <row r="1310">
      <c r="A1310" s="38" t="inlineStr">
        <is>
          <t>CASP_AMLE_57_v1</t>
        </is>
      </c>
      <c r="B1310" s="39" t="inlineStr">
        <is>
          <t>How many Customer (Persons other than natural persons)  are making use of vIBAN accounts redistributed by your entity
as at end of the previous calendar year?</t>
        </is>
      </c>
      <c r="C1310" s="39" t="inlineStr">
        <is>
          <t>Further explanation of label not specified. Please refer to question text in label column.</t>
        </is>
      </c>
      <c r="D1310" s="39" t="inlineStr">
        <is>
          <t>Product Risk</t>
        </is>
      </c>
      <c r="E1310" s="39" t="inlineStr">
        <is>
          <t>Anti-Money Laundering - External</t>
        </is>
      </c>
      <c r="F1310" s="39" t="b">
        <v>0</v>
      </c>
      <c r="G1310" s="39" t="inlineStr">
        <is>
          <t>CONTAINS(CASP_AMLE_8, "Virtual IBANs")</t>
        </is>
      </c>
      <c r="H1310" s="39" t="inlineStr">
        <is>
          <t>“Product and Services” (CASP_AMLE_8) includes “Virtual IBANs”</t>
        </is>
      </c>
      <c r="I1310" s="39" t="inlineStr">
        <is>
          <t>Conditional</t>
        </is>
      </c>
      <c r="J1310" s="39" t="inlineStr">
        <is>
          <t>integer</t>
        </is>
      </c>
      <c r="K1310" s="39" t="inlineStr"/>
      <c r="L1310" s="39" t="inlineStr"/>
      <c r="M1310" s="39" t="inlineStr"/>
      <c r="N1310" s="39" t="inlineStr">
        <is>
          <t>10</t>
        </is>
      </c>
      <c r="O1310" s="39" t="inlineStr">
        <is>
          <t>0</t>
        </is>
      </c>
      <c r="P1310" s="39" t="inlineStr"/>
      <c r="Q1310" s="39" t="inlineStr"/>
      <c r="R1310" s="39" t="inlineStr"/>
      <c r="S1310" s="39" t="inlineStr"/>
      <c r="T1310" s="39" t="inlineStr"/>
      <c r="U1310" s="39" t="inlineStr"/>
    </row>
    <row r="1311">
      <c r="A1311" s="26" t="inlineStr">
        <is>
          <t>CASP_AMLE_58_v1</t>
        </is>
      </c>
      <c r="B1311" s="40" t="inlineStr">
        <is>
          <t>What are the main reasons why your entity resorted to making use of vIBAN account services from other institutions?</t>
        </is>
      </c>
      <c r="C1311" s="40" t="inlineStr">
        <is>
          <t>Further explanation of label not specified. Please refer to question text in label column.</t>
        </is>
      </c>
      <c r="D1311" s="40" t="inlineStr">
        <is>
          <t>Product Risk</t>
        </is>
      </c>
      <c r="E1311" s="40" t="inlineStr">
        <is>
          <t>Anti-Money Laundering - External</t>
        </is>
      </c>
      <c r="F1311" s="40" t="b">
        <v>0</v>
      </c>
      <c r="G1311" s="40" t="inlineStr">
        <is>
          <t>CONTAINS(CASP_AMLE_8, "Virtual IBANs")</t>
        </is>
      </c>
      <c r="H1311" s="40" t="inlineStr">
        <is>
          <t>“Product and Services” (CASP_AMLE_8) includes “Virtual IBANs”</t>
        </is>
      </c>
      <c r="I1311" s="40" t="inlineStr">
        <is>
          <t>Conditional</t>
        </is>
      </c>
      <c r="J1311" s="40" t="inlineStr">
        <is>
          <t>string</t>
        </is>
      </c>
      <c r="K1311" s="40" t="inlineStr"/>
      <c r="L1311" s="40" t="inlineStr"/>
      <c r="M1311" s="40" t="inlineStr"/>
      <c r="N1311" s="40" t="inlineStr">
        <is>
          <t>Faster payments</t>
        </is>
      </c>
      <c r="O1311" s="40" t="inlineStr"/>
      <c r="P1311" s="40" t="inlineStr"/>
      <c r="Q1311" s="40" t="inlineStr"/>
      <c r="R1311" s="40" t="inlineStr"/>
      <c r="S1311" s="40" t="inlineStr"/>
      <c r="T1311" s="40" t="inlineStr"/>
      <c r="U1311" s="40" t="inlineStr"/>
    </row>
    <row r="1312">
      <c r="A1312" s="38" t="inlineStr">
        <is>
          <t>CASP_AMLE_59_v1</t>
        </is>
      </c>
      <c r="B1312" s="39" t="inlineStr">
        <is>
          <t>To how many customers did your entity provide vIBAN services to during the previous calendar year?</t>
        </is>
      </c>
      <c r="C1312" s="39" t="inlineStr">
        <is>
          <t>Further explanation of label not specified. Please refer to question text in label column.</t>
        </is>
      </c>
      <c r="D1312" s="39" t="inlineStr">
        <is>
          <t>Product Risk</t>
        </is>
      </c>
      <c r="E1312" s="39" t="inlineStr">
        <is>
          <t>Anti-Money Laundering - External</t>
        </is>
      </c>
      <c r="F1312" s="39" t="b">
        <v>0</v>
      </c>
      <c r="G1312" s="39" t="inlineStr">
        <is>
          <t>CONTAINS(CASP_AMLE_8, "Virtual IBANs")</t>
        </is>
      </c>
      <c r="H1312" s="39" t="inlineStr">
        <is>
          <t>“Product and Services” (CASP_AMLE_8) includes “Virtual IBANs”</t>
        </is>
      </c>
      <c r="I1312" s="39" t="inlineStr">
        <is>
          <t>Conditional</t>
        </is>
      </c>
      <c r="J1312" s="39" t="inlineStr">
        <is>
          <t>integer</t>
        </is>
      </c>
      <c r="K1312" s="39" t="inlineStr"/>
      <c r="L1312" s="39" t="inlineStr"/>
      <c r="M1312" s="39" t="inlineStr"/>
      <c r="N1312" s="39" t="inlineStr">
        <is>
          <t>10</t>
        </is>
      </c>
      <c r="O1312" s="39" t="inlineStr">
        <is>
          <t>0</t>
        </is>
      </c>
      <c r="P1312" s="39" t="inlineStr"/>
      <c r="Q1312" s="39" t="inlineStr"/>
      <c r="R1312" s="39" t="inlineStr"/>
      <c r="S1312" s="39" t="inlineStr"/>
      <c r="T1312" s="39" t="inlineStr"/>
      <c r="U1312" s="39" t="inlineStr"/>
    </row>
    <row r="1313">
      <c r="A1313" s="26" t="inlineStr">
        <is>
          <t>CASP_AMLE_60_v1</t>
        </is>
      </c>
      <c r="B1313" s="40" t="inlineStr">
        <is>
          <t>How many customers to whom your entity provides vIBAN services during the previous calendar year, were institutions providing relevant financial business as defined in Regulation 2 of the PMLFTR?</t>
        </is>
      </c>
      <c r="C1313" s="40" t="inlineStr">
        <is>
          <t>Further explanation of label not specified. Please refer to question text in label column.</t>
        </is>
      </c>
      <c r="D1313" s="40" t="inlineStr">
        <is>
          <t>Product Risk</t>
        </is>
      </c>
      <c r="E1313" s="40" t="inlineStr">
        <is>
          <t>Anti-Money Laundering - External</t>
        </is>
      </c>
      <c r="F1313" s="40" t="b">
        <v>0</v>
      </c>
      <c r="G1313" s="40" t="inlineStr">
        <is>
          <t>CONTAINS(CASP_AMLE_8, "Virtual IBANs")</t>
        </is>
      </c>
      <c r="H1313" s="40" t="inlineStr">
        <is>
          <t>“Product and Services” (CASP_AMLE_8) includes “Virtual IBANs”</t>
        </is>
      </c>
      <c r="I1313" s="40" t="inlineStr">
        <is>
          <t>Conditional</t>
        </is>
      </c>
      <c r="J1313" s="40" t="inlineStr">
        <is>
          <t>integer</t>
        </is>
      </c>
      <c r="K1313" s="40" t="inlineStr"/>
      <c r="L1313" s="40" t="inlineStr"/>
      <c r="M1313" s="40" t="inlineStr"/>
      <c r="N1313" s="40" t="inlineStr">
        <is>
          <t>10</t>
        </is>
      </c>
      <c r="O1313" s="40" t="inlineStr">
        <is>
          <t>0</t>
        </is>
      </c>
      <c r="P1313" s="40" t="inlineStr"/>
      <c r="Q1313" s="40" t="inlineStr"/>
      <c r="R1313" s="40" t="inlineStr"/>
      <c r="S1313" s="40" t="inlineStr"/>
      <c r="T1313" s="40" t="inlineStr"/>
      <c r="U1313" s="40" t="inlineStr"/>
    </row>
    <row r="1314">
      <c r="A1314" s="38" t="inlineStr">
        <is>
          <t>CASP_AMLE_61_v1</t>
        </is>
      </c>
      <c r="B1314" s="39" t="inlineStr">
        <is>
          <t>Prepaid Cards Issued - Number</t>
        </is>
      </c>
      <c r="C1314" s="39" t="inlineStr">
        <is>
          <t>Indicate the total number of Prepaid Cards Issued – Total number during the reference year.</t>
        </is>
      </c>
      <c r="D1314" s="39" t="inlineStr">
        <is>
          <t>Product Risk</t>
        </is>
      </c>
      <c r="E1314" s="39" t="inlineStr">
        <is>
          <t>Anti-Money Laundering - External</t>
        </is>
      </c>
      <c r="F1314" s="39" t="b">
        <v>0</v>
      </c>
      <c r="G1314" s="39" t="inlineStr">
        <is>
          <t>CONTAINS(CASP_AMLE_8, "Prepaid Cards")</t>
        </is>
      </c>
      <c r="H1314" s="39" t="inlineStr">
        <is>
          <t>“Product and Services” (CASP_AMLE_8) includes “Prepaid Cards”</t>
        </is>
      </c>
      <c r="I1314" s="39" t="inlineStr">
        <is>
          <t>Conditional</t>
        </is>
      </c>
      <c r="J1314" s="39" t="inlineStr">
        <is>
          <t>integer</t>
        </is>
      </c>
      <c r="K1314" s="39" t="inlineStr"/>
      <c r="L1314" s="39" t="inlineStr"/>
      <c r="M1314" s="39" t="inlineStr"/>
      <c r="N1314" s="39" t="inlineStr">
        <is>
          <t>10</t>
        </is>
      </c>
      <c r="O1314" s="39" t="inlineStr">
        <is>
          <t>0</t>
        </is>
      </c>
      <c r="P1314" s="39" t="inlineStr"/>
      <c r="Q1314" s="39" t="inlineStr"/>
      <c r="R1314" s="39" t="inlineStr"/>
      <c r="S1314" s="39" t="inlineStr"/>
      <c r="T1314" s="39" t="inlineStr"/>
      <c r="U1314" s="39" t="inlineStr"/>
    </row>
    <row r="1315">
      <c r="A1315" s="26" t="inlineStr">
        <is>
          <t>CASP_AMLE_62_v1</t>
        </is>
      </c>
      <c r="B1315" s="40" t="inlineStr">
        <is>
          <t>Prepaid Cards Issued - Value</t>
        </is>
      </c>
      <c r="C1315" s="40" t="inlineStr">
        <is>
          <t>Indicate the total value of the Prepaid Cards Issued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15" s="40" t="inlineStr">
        <is>
          <t>Product Risk</t>
        </is>
      </c>
      <c r="E1315" s="40" t="inlineStr">
        <is>
          <t>Anti-Money Laundering - External</t>
        </is>
      </c>
      <c r="F1315" s="40" t="b">
        <v>0</v>
      </c>
      <c r="G1315" s="40" t="inlineStr">
        <is>
          <t>CONTAINS(CASP_AMLE_8, "Prepaid Cards")</t>
        </is>
      </c>
      <c r="H1315" s="40" t="inlineStr">
        <is>
          <t>“Product and Services” (CASP_AMLE_8) includes “Prepaid Cards”</t>
        </is>
      </c>
      <c r="I1315" s="40" t="inlineStr">
        <is>
          <t>Conditional</t>
        </is>
      </c>
      <c r="J1315" s="40" t="inlineStr">
        <is>
          <t>number</t>
        </is>
      </c>
      <c r="K1315" s="40" t="inlineStr"/>
      <c r="L1315" s="40" t="inlineStr">
        <is>
          <t>currency</t>
        </is>
      </c>
      <c r="M1315" s="40" t="inlineStr"/>
      <c r="N1315" s="40" t="inlineStr">
        <is>
          <t>70000</t>
        </is>
      </c>
      <c r="O1315" s="40" t="inlineStr">
        <is>
          <t>0</t>
        </is>
      </c>
      <c r="P1315" s="40" t="inlineStr"/>
      <c r="Q1315" s="40" t="inlineStr"/>
      <c r="R1315" s="40" t="inlineStr"/>
      <c r="S1315" s="40" t="inlineStr"/>
      <c r="T1315" s="40" t="inlineStr"/>
      <c r="U1315" s="40" t="inlineStr"/>
    </row>
    <row r="1316">
      <c r="A1316" s="38" t="inlineStr">
        <is>
          <t>CASP_AMLE_63_v1</t>
        </is>
      </c>
      <c r="B1316" s="39" t="inlineStr">
        <is>
          <t>Prepaid Cards - Outstanding Value</t>
        </is>
      </c>
      <c r="C1316" s="39" t="inlineStr">
        <is>
          <t>Balance remaining as of end of the reference year on pre-paid cards issued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16" s="39" t="inlineStr">
        <is>
          <t>Product Risk</t>
        </is>
      </c>
      <c r="E1316" s="39" t="inlineStr">
        <is>
          <t>Anti-Money Laundering - External</t>
        </is>
      </c>
      <c r="F1316" s="39" t="b">
        <v>0</v>
      </c>
      <c r="G1316" s="39" t="inlineStr">
        <is>
          <t>CONTAINS(CASP_AMLE_8, "Prepaid Cards")</t>
        </is>
      </c>
      <c r="H1316" s="39" t="inlineStr">
        <is>
          <t>“Product and Services” (CASP_AMLE_8) includes “Prepaid Cards”</t>
        </is>
      </c>
      <c r="I1316" s="39" t="inlineStr">
        <is>
          <t>Conditional</t>
        </is>
      </c>
      <c r="J1316" s="39" t="inlineStr">
        <is>
          <t>number</t>
        </is>
      </c>
      <c r="K1316" s="39" t="inlineStr"/>
      <c r="L1316" s="39" t="inlineStr">
        <is>
          <t>currency</t>
        </is>
      </c>
      <c r="M1316" s="39" t="inlineStr"/>
      <c r="N1316" s="39" t="inlineStr">
        <is>
          <t>70000</t>
        </is>
      </c>
      <c r="O1316" s="39" t="inlineStr">
        <is>
          <t>0</t>
        </is>
      </c>
      <c r="P1316" s="39" t="inlineStr"/>
      <c r="Q1316" s="39" t="inlineStr"/>
      <c r="R1316" s="39" t="inlineStr"/>
      <c r="S1316" s="39" t="inlineStr"/>
      <c r="T1316" s="39" t="inlineStr"/>
      <c r="U1316" s="39" t="inlineStr"/>
    </row>
    <row r="1317">
      <c r="A1317" s="26" t="inlineStr">
        <is>
          <t>CASP_AMLE_64_v1</t>
        </is>
      </c>
      <c r="B1317" s="40" t="inlineStr">
        <is>
          <t>Customers Using Prepaid Cards</t>
        </is>
      </c>
      <c r="C1317" s="40" t="inlineStr">
        <is>
          <t>Indicate the total number of customers using pre-paid cards during the reference year. Include customers that bought or were issued a prepaid card during the reference year, but didn’t use it during the reference year</t>
        </is>
      </c>
      <c r="D1317" s="40" t="inlineStr">
        <is>
          <t>Product Risk</t>
        </is>
      </c>
      <c r="E1317" s="40" t="inlineStr">
        <is>
          <t>Anti-Money Laundering - External</t>
        </is>
      </c>
      <c r="F1317" s="40" t="b">
        <v>0</v>
      </c>
      <c r="G1317" s="40" t="inlineStr">
        <is>
          <t>CONTAINS(CASP_AMLE_8, "Prepaid Cards")</t>
        </is>
      </c>
      <c r="H1317" s="40" t="inlineStr">
        <is>
          <t>“Product and Services” (CASP_AMLE_8) includes “Prepaid Cards”</t>
        </is>
      </c>
      <c r="I1317" s="40" t="inlineStr">
        <is>
          <t>Conditional</t>
        </is>
      </c>
      <c r="J1317" s="40" t="inlineStr">
        <is>
          <t>integer</t>
        </is>
      </c>
      <c r="K1317" s="40" t="inlineStr"/>
      <c r="L1317" s="40" t="inlineStr"/>
      <c r="M1317" s="40" t="inlineStr"/>
      <c r="N1317" s="40" t="inlineStr">
        <is>
          <t>10</t>
        </is>
      </c>
      <c r="O1317" s="40" t="inlineStr">
        <is>
          <t>0</t>
        </is>
      </c>
      <c r="P1317" s="40" t="inlineStr"/>
      <c r="Q1317" s="40" t="inlineStr"/>
      <c r="R1317" s="40" t="inlineStr"/>
      <c r="S1317" s="40" t="inlineStr"/>
      <c r="T1317" s="40" t="inlineStr"/>
      <c r="U1317" s="40" t="inlineStr"/>
    </row>
    <row r="1318">
      <c r="A1318" s="38" t="inlineStr">
        <is>
          <t>CASP_AMLE_65_v1</t>
        </is>
      </c>
      <c r="B1318" s="39" t="inlineStr">
        <is>
          <t>Customers with Multiple Prepaid Cards (&gt;3)</t>
        </is>
      </c>
      <c r="C1318" s="39" t="inlineStr">
        <is>
          <t>Indicate the total number of customers using (more than 3) pre-paid cards during the reference year. Include customers that bought or were issued a prepaid card during the reference year, but didn’t use it during the reference year</t>
        </is>
      </c>
      <c r="D1318" s="39" t="inlineStr">
        <is>
          <t>Product Risk</t>
        </is>
      </c>
      <c r="E1318" s="39" t="inlineStr">
        <is>
          <t>Anti-Money Laundering - External</t>
        </is>
      </c>
      <c r="F1318" s="39" t="b">
        <v>0</v>
      </c>
      <c r="G1318" s="39" t="inlineStr">
        <is>
          <t>CONTAINS(CASP_AMLE_8, "Prepaid Cards")</t>
        </is>
      </c>
      <c r="H1318" s="39" t="inlineStr">
        <is>
          <t>“Product and Services” (CASP_AMLE_8) includes “Prepaid Cards”</t>
        </is>
      </c>
      <c r="I1318" s="39" t="inlineStr">
        <is>
          <t>Conditional</t>
        </is>
      </c>
      <c r="J1318" s="39" t="inlineStr">
        <is>
          <t>integer</t>
        </is>
      </c>
      <c r="K1318" s="39" t="inlineStr"/>
      <c r="L1318" s="39" t="inlineStr"/>
      <c r="M1318" s="39" t="inlineStr"/>
      <c r="N1318" s="39" t="inlineStr">
        <is>
          <t>10</t>
        </is>
      </c>
      <c r="O1318" s="39" t="inlineStr">
        <is>
          <t>0</t>
        </is>
      </c>
      <c r="P1318" s="39" t="inlineStr"/>
      <c r="Q1318" s="39" t="inlineStr"/>
      <c r="R1318" s="39" t="inlineStr"/>
      <c r="S1318" s="39" t="inlineStr"/>
      <c r="T1318" s="39" t="inlineStr"/>
      <c r="U1318" s="39" t="inlineStr"/>
    </row>
    <row r="1319">
      <c r="A1319" s="26" t="inlineStr">
        <is>
          <t>CASP_AMLE_66_v1</t>
        </is>
      </c>
      <c r="B1319" s="40" t="inlineStr">
        <is>
          <t>In the case of prepaid cards, do you allow loading through cash?</t>
        </is>
      </c>
      <c r="C1319" s="40" t="inlineStr">
        <is>
          <t>Further explanation of label not specified. Please refer to question text in label column.</t>
        </is>
      </c>
      <c r="D1319" s="40" t="inlineStr">
        <is>
          <t>Product Risk</t>
        </is>
      </c>
      <c r="E1319" s="40" t="inlineStr">
        <is>
          <t>Anti-Money Laundering - External</t>
        </is>
      </c>
      <c r="F1319" s="40" t="b">
        <v>0</v>
      </c>
      <c r="G1319" s="40" t="inlineStr">
        <is>
          <t>CONTAINS(CASP_AMLE_8, "Prepaid Cards")</t>
        </is>
      </c>
      <c r="H1319" s="40" t="inlineStr">
        <is>
          <t>“Product and Services” (CASP_AMLE_8) includes “Prepaid Cards”</t>
        </is>
      </c>
      <c r="I1319" s="40" t="inlineStr">
        <is>
          <t>Conditional</t>
        </is>
      </c>
      <c r="J1319" s="40" t="inlineStr">
        <is>
          <t>string</t>
        </is>
      </c>
      <c r="K1319" s="40" t="inlineStr"/>
      <c r="L1319" s="40" t="inlineStr">
        <is>
          <t>enum-list</t>
        </is>
      </c>
      <c r="M1319" s="40" t="inlineStr">
        <is>
          <t>Yes | No</t>
        </is>
      </c>
      <c r="N1319" s="40" t="inlineStr">
        <is>
          <t>Yes</t>
        </is>
      </c>
      <c r="O1319" s="40" t="inlineStr"/>
      <c r="P1319" s="40" t="inlineStr"/>
      <c r="Q1319" s="40" t="inlineStr"/>
      <c r="R1319" s="40" t="inlineStr"/>
      <c r="S1319" s="40" t="inlineStr"/>
      <c r="T1319" s="40" t="inlineStr"/>
      <c r="U1319" s="40" t="inlineStr"/>
    </row>
    <row r="1320">
      <c r="A1320" s="38" t="inlineStr">
        <is>
          <t>CASP_AMLE_67_v1</t>
        </is>
      </c>
      <c r="B1320" s="39" t="inlineStr">
        <is>
          <t>Do you allow third parties to load prepaid cards?</t>
        </is>
      </c>
      <c r="C1320" s="39" t="inlineStr">
        <is>
          <t>Further explanation of label not specified. Please refer to question text in label column.</t>
        </is>
      </c>
      <c r="D1320" s="39" t="inlineStr">
        <is>
          <t>Product Risk</t>
        </is>
      </c>
      <c r="E1320" s="39" t="inlineStr">
        <is>
          <t>Anti-Money Laundering - External</t>
        </is>
      </c>
      <c r="F1320" s="39" t="b">
        <v>0</v>
      </c>
      <c r="G1320" s="39" t="inlineStr">
        <is>
          <t>CONTAINS(CASP_AMLE_8, "Prepaid Cards")</t>
        </is>
      </c>
      <c r="H1320" s="39" t="inlineStr">
        <is>
          <t>“Product and Services” (CASP_AMLE_8) includes “Prepaid Cards”</t>
        </is>
      </c>
      <c r="I1320" s="39" t="inlineStr">
        <is>
          <t>Conditional</t>
        </is>
      </c>
      <c r="J1320" s="39" t="inlineStr">
        <is>
          <t>string</t>
        </is>
      </c>
      <c r="K1320" s="39" t="inlineStr"/>
      <c r="L1320" s="39" t="inlineStr">
        <is>
          <t>enum-list</t>
        </is>
      </c>
      <c r="M1320" s="39" t="inlineStr">
        <is>
          <t>Yes | No</t>
        </is>
      </c>
      <c r="N1320" s="39" t="inlineStr">
        <is>
          <t>Yes</t>
        </is>
      </c>
      <c r="O1320" s="39" t="inlineStr"/>
      <c r="P1320" s="39" t="inlineStr"/>
      <c r="Q1320" s="39" t="inlineStr"/>
      <c r="R1320" s="39" t="inlineStr"/>
      <c r="S1320" s="39" t="inlineStr"/>
      <c r="T1320" s="39" t="inlineStr"/>
      <c r="U1320" s="39" t="inlineStr"/>
    </row>
    <row r="1321">
      <c r="A1321" s="26" t="inlineStr">
        <is>
          <t>CASP_AMLE_68_v1</t>
        </is>
      </c>
      <c r="B1321" s="40" t="inlineStr">
        <is>
          <t>If loading of prepaid cards is allowed through cash, what was the total value of prepaid card loading through cash in the previous calendar year?</t>
        </is>
      </c>
      <c r="C132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21" s="40" t="inlineStr">
        <is>
          <t>Product Risk</t>
        </is>
      </c>
      <c r="E1321" s="40" t="inlineStr">
        <is>
          <t>Anti-Money Laundering - External</t>
        </is>
      </c>
      <c r="F1321" s="40" t="b">
        <v>0</v>
      </c>
      <c r="G1321" s="40" t="inlineStr">
        <is>
          <t>CASP_AMLE_67 = "Yes"</t>
        </is>
      </c>
      <c r="H1321" s="40" t="inlineStr">
        <is>
          <t>“Do you allow third parties to load prepaid cards?” (CASP_AMLE_67) is “Yes”</t>
        </is>
      </c>
      <c r="I1321" s="40" t="inlineStr">
        <is>
          <t>Conditional</t>
        </is>
      </c>
      <c r="J1321" s="40" t="inlineStr">
        <is>
          <t>number</t>
        </is>
      </c>
      <c r="K1321" s="40" t="inlineStr"/>
      <c r="L1321" s="40" t="inlineStr">
        <is>
          <t>currency</t>
        </is>
      </c>
      <c r="M1321" s="40" t="inlineStr"/>
      <c r="N1321" s="40" t="inlineStr">
        <is>
          <t>70000</t>
        </is>
      </c>
      <c r="O1321" s="40" t="inlineStr">
        <is>
          <t>0</t>
        </is>
      </c>
      <c r="P1321" s="40" t="inlineStr"/>
      <c r="Q1321" s="40" t="inlineStr"/>
      <c r="R1321" s="40" t="inlineStr"/>
      <c r="S1321" s="40" t="inlineStr"/>
      <c r="T1321" s="40" t="inlineStr"/>
      <c r="U1321" s="40" t="inlineStr"/>
    </row>
    <row r="1322">
      <c r="A1322" s="38" t="inlineStr">
        <is>
          <t>CASP_AMLE_69_v1</t>
        </is>
      </c>
      <c r="B1322" s="39" t="inlineStr">
        <is>
          <t>Outstanding Loans - Number</t>
        </is>
      </c>
      <c r="C1322" s="39" t="inlineStr">
        <is>
          <t>Indicate the status of the total number of outstanding loans as of end of the reference year.
Only count each loan once (even if there are more clients to one loan)</t>
        </is>
      </c>
      <c r="D1322" s="39" t="inlineStr">
        <is>
          <t>Product Risk</t>
        </is>
      </c>
      <c r="E1322" s="39" t="inlineStr">
        <is>
          <t>Anti-Money Laundering - External</t>
        </is>
      </c>
      <c r="F1322" s="39" t="b">
        <v>0</v>
      </c>
      <c r="G1322" s="39" t="inlineStr">
        <is>
          <t>CONTAINS(CASP_AMLE_8, "Lending/ Factoring")</t>
        </is>
      </c>
      <c r="H1322" s="39" t="inlineStr">
        <is>
          <t>“Product and Services” (CASP_AMLE_8) includes “Lending/ Factoring”</t>
        </is>
      </c>
      <c r="I1322" s="39" t="inlineStr">
        <is>
          <t>Conditional</t>
        </is>
      </c>
      <c r="J1322" s="39" t="inlineStr">
        <is>
          <t>integer</t>
        </is>
      </c>
      <c r="K1322" s="39" t="inlineStr"/>
      <c r="L1322" s="39" t="inlineStr"/>
      <c r="M1322" s="39" t="inlineStr"/>
      <c r="N1322" s="39" t="inlineStr">
        <is>
          <t>10</t>
        </is>
      </c>
      <c r="O1322" s="39" t="inlineStr">
        <is>
          <t>0</t>
        </is>
      </c>
      <c r="P1322" s="39" t="inlineStr"/>
      <c r="Q1322" s="39" t="inlineStr"/>
      <c r="R1322" s="39" t="inlineStr"/>
      <c r="S1322" s="39" t="inlineStr"/>
      <c r="T1322" s="39" t="inlineStr"/>
      <c r="U1322" s="39" t="inlineStr"/>
    </row>
    <row r="1323">
      <c r="A1323" s="26" t="inlineStr">
        <is>
          <t>CASP_AMLE_70_v1</t>
        </is>
      </c>
      <c r="B1323" s="40" t="inlineStr">
        <is>
          <t>Outstanding Loans - Value</t>
        </is>
      </c>
      <c r="C132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23" s="40" t="inlineStr">
        <is>
          <t>Product Risk</t>
        </is>
      </c>
      <c r="E1323" s="40" t="inlineStr">
        <is>
          <t>Anti-Money Laundering - External</t>
        </is>
      </c>
      <c r="F1323" s="40" t="b">
        <v>0</v>
      </c>
      <c r="G1323" s="40" t="inlineStr">
        <is>
          <t>CONTAINS(CASP_AMLE_8, "Lending/ Factoring")</t>
        </is>
      </c>
      <c r="H1323" s="40" t="inlineStr">
        <is>
          <t>“Product and Services” (CASP_AMLE_8) includes “Lending/ Factoring”</t>
        </is>
      </c>
      <c r="I1323" s="40" t="inlineStr">
        <is>
          <t>Conditional</t>
        </is>
      </c>
      <c r="J1323" s="40" t="inlineStr">
        <is>
          <t>number</t>
        </is>
      </c>
      <c r="K1323" s="40" t="inlineStr"/>
      <c r="L1323" s="40" t="inlineStr">
        <is>
          <t>currency</t>
        </is>
      </c>
      <c r="M1323" s="40" t="inlineStr"/>
      <c r="N1323" s="40" t="inlineStr">
        <is>
          <t>70000</t>
        </is>
      </c>
      <c r="O1323" s="40" t="inlineStr">
        <is>
          <t>0</t>
        </is>
      </c>
      <c r="P1323" s="40" t="inlineStr"/>
      <c r="Q1323" s="40" t="inlineStr"/>
      <c r="R1323" s="40" t="inlineStr"/>
      <c r="S1323" s="40" t="inlineStr"/>
      <c r="T1323" s="40" t="inlineStr"/>
      <c r="U1323" s="40" t="inlineStr"/>
    </row>
    <row r="1324">
      <c r="A1324" s="38" t="inlineStr">
        <is>
          <t>CASP_AMLE_71_v1</t>
        </is>
      </c>
      <c r="B1324" s="39" t="inlineStr">
        <is>
          <t>Outstanding Real Estate Loans - Number</t>
        </is>
      </c>
      <c r="C1324" s="39" t="inlineStr">
        <is>
          <t>Total number of outstanding loans/Credit agreements (partly or fully) secured either by a mortgage or by another comparable security commonly used in a Member State on residential real estate collateral or secured by a right related to that immovable property, as of end of the reference year.
In accordance with the meaning of residential real estate set out in the CRR, 'residential property' means a residence which is occupied or intended to be occupied by the owner of the residence, including the right to inhabit an apartment in housing cooperatives (Article 4(1)(75) of Regulation (EU) 575/2013 (CRR)
Exclude operating leases and pure leasing agreements not classified as loans, and Commercial real estate loans.</t>
        </is>
      </c>
      <c r="D1324" s="39" t="inlineStr">
        <is>
          <t>Product Risk</t>
        </is>
      </c>
      <c r="E1324" s="39" t="inlineStr">
        <is>
          <t>Anti-Money Laundering - External</t>
        </is>
      </c>
      <c r="F1324" s="39" t="b">
        <v>0</v>
      </c>
      <c r="G1324" s="39" t="inlineStr">
        <is>
          <t>CONTAINS(CASP_AMLE_8, "Lending/ Factoring")</t>
        </is>
      </c>
      <c r="H1324" s="39" t="inlineStr">
        <is>
          <t>“Product and Services” (CASP_AMLE_8) includes “Lending/ Factoring”</t>
        </is>
      </c>
      <c r="I1324" s="39" t="inlineStr">
        <is>
          <t>Conditional</t>
        </is>
      </c>
      <c r="J1324" s="39" t="inlineStr">
        <is>
          <t>integer</t>
        </is>
      </c>
      <c r="K1324" s="39" t="inlineStr"/>
      <c r="L1324" s="39" t="inlineStr"/>
      <c r="M1324" s="39" t="inlineStr"/>
      <c r="N1324" s="39" t="inlineStr">
        <is>
          <t>10</t>
        </is>
      </c>
      <c r="O1324" s="39" t="inlineStr">
        <is>
          <t>0</t>
        </is>
      </c>
      <c r="P1324" s="39" t="inlineStr"/>
      <c r="Q1324" s="39" t="inlineStr"/>
      <c r="R1324" s="39" t="inlineStr"/>
      <c r="S1324" s="39" t="inlineStr"/>
      <c r="T1324" s="39" t="inlineStr"/>
      <c r="U1324" s="39" t="inlineStr"/>
    </row>
    <row r="1325">
      <c r="A1325" s="26" t="inlineStr">
        <is>
          <t>CASP_AMLE_72_v1</t>
        </is>
      </c>
      <c r="B1325" s="40" t="inlineStr">
        <is>
          <t>Real Estate Loans with Third-party Payments - Number</t>
        </is>
      </c>
      <c r="C1325" s="40" t="inlineStr">
        <is>
          <t>This information should refer to the total number of outstanding real estate loans with third party payments as of the end of the reference year with third party payments at any point during the year.
Payments and/or interest payments on mortgage loans to be made by third parties/persons not mentioned in the mortgage deed, other than a notary, from a joint account with only one borrower, the national mortgage guarantee (NHG), municipalities or an insurance company as of end of the reference year.
This includes on-off payments by third parties and/or payments by close family members (if not legally part of the loan agreement).</t>
        </is>
      </c>
      <c r="D1325" s="40" t="inlineStr">
        <is>
          <t>Product Risk</t>
        </is>
      </c>
      <c r="E1325" s="40" t="inlineStr">
        <is>
          <t>Anti-Money Laundering - External</t>
        </is>
      </c>
      <c r="F1325" s="40" t="b">
        <v>0</v>
      </c>
      <c r="G1325" s="40" t="inlineStr">
        <is>
          <t>CONTAINS(CASP_AMLE_8, "Lending/ Factoring")</t>
        </is>
      </c>
      <c r="H1325" s="40" t="inlineStr">
        <is>
          <t>“Product and Services” (CASP_AMLE_8) includes “Lending/ Factoring”</t>
        </is>
      </c>
      <c r="I1325" s="40" t="inlineStr">
        <is>
          <t>Conditional</t>
        </is>
      </c>
      <c r="J1325" s="40" t="inlineStr">
        <is>
          <t>integer</t>
        </is>
      </c>
      <c r="K1325" s="40" t="inlineStr"/>
      <c r="L1325" s="40" t="inlineStr"/>
      <c r="M1325" s="40" t="inlineStr"/>
      <c r="N1325" s="40" t="inlineStr">
        <is>
          <t>10</t>
        </is>
      </c>
      <c r="O1325" s="40" t="inlineStr">
        <is>
          <t>0</t>
        </is>
      </c>
      <c r="P1325" s="40" t="inlineStr"/>
      <c r="Q1325" s="40" t="inlineStr"/>
      <c r="R1325" s="40" t="inlineStr"/>
      <c r="S1325" s="40" t="inlineStr"/>
      <c r="T1325" s="40" t="inlineStr"/>
      <c r="U1325" s="40" t="inlineStr"/>
    </row>
    <row r="1326">
      <c r="A1326" s="38" t="inlineStr">
        <is>
          <t>CASP_AMLE_73_v1</t>
        </is>
      </c>
      <c r="B1326" s="39" t="inlineStr">
        <is>
          <t>Loans Granted - Value</t>
        </is>
      </c>
      <c r="C1326" s="39" t="inlineStr">
        <is>
          <t>Indicate Loans Granted (New disbursements) - Value of the nominal principal disbursed during the reference year.
o Only drawn amounts (outstanding balances) should be reported for credit lines/revolving facilities. 
o Undrawn limits (e.g., approved but unused overdrafts) must be excluded.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26" s="39" t="inlineStr">
        <is>
          <t>Product Risk</t>
        </is>
      </c>
      <c r="E1326" s="39" t="inlineStr">
        <is>
          <t>Anti-Money Laundering - External</t>
        </is>
      </c>
      <c r="F1326" s="39" t="b">
        <v>0</v>
      </c>
      <c r="G1326" s="39" t="inlineStr">
        <is>
          <t>CONTAINS(CASP_AMLE_8, "Lending/ Factoring")</t>
        </is>
      </c>
      <c r="H1326" s="39" t="inlineStr">
        <is>
          <t>“Product and Services” (CASP_AMLE_8) includes “Lending/ Factoring”</t>
        </is>
      </c>
      <c r="I1326" s="39" t="inlineStr">
        <is>
          <t>Conditional</t>
        </is>
      </c>
      <c r="J1326" s="39" t="inlineStr">
        <is>
          <t>number</t>
        </is>
      </c>
      <c r="K1326" s="39" t="inlineStr"/>
      <c r="L1326" s="39" t="inlineStr">
        <is>
          <t>currency</t>
        </is>
      </c>
      <c r="M1326" s="39" t="inlineStr"/>
      <c r="N1326" s="39" t="inlineStr">
        <is>
          <t>70000</t>
        </is>
      </c>
      <c r="O1326" s="39" t="inlineStr">
        <is>
          <t>0</t>
        </is>
      </c>
      <c r="P1326" s="39" t="inlineStr"/>
      <c r="Q1326" s="39" t="inlineStr"/>
      <c r="R1326" s="39" t="inlineStr"/>
      <c r="S1326" s="39" t="inlineStr"/>
      <c r="T1326" s="39" t="inlineStr"/>
      <c r="U1326" s="39" t="inlineStr"/>
    </row>
    <row r="1327">
      <c r="A1327" s="26" t="inlineStr">
        <is>
          <t>CASP_AMLE_74_v1</t>
        </is>
      </c>
      <c r="B1327" s="40" t="inlineStr">
        <is>
          <t>Asset-backed Loans with Cash Collateral</t>
        </is>
      </c>
      <c r="C1327" s="40" t="inlineStr">
        <is>
          <t>Collateral which at least partially consists of cash or an account on which cash is deposited as per the definition of cash under Article 2(1)(a) of Regulation (EU) 2018/1672: ‘Cash’ means: (i) currency; (ii) bearer-negotiable instruments; (iii) commodities used as highly liquid stores of value; (iv) prepaid cards.
Indicate the total number of outstanding asset-backed loans with cash collateral as of the end of the reference year.</t>
        </is>
      </c>
      <c r="D1327" s="40" t="inlineStr">
        <is>
          <t>Product Risk</t>
        </is>
      </c>
      <c r="E1327" s="40" t="inlineStr">
        <is>
          <t>Anti-Money Laundering - External</t>
        </is>
      </c>
      <c r="F1327" s="40" t="b">
        <v>0</v>
      </c>
      <c r="G1327" s="40" t="inlineStr">
        <is>
          <t>CONTAINS(CASP_AMLE_8, "Lending/ Factoring")</t>
        </is>
      </c>
      <c r="H1327" s="40" t="inlineStr">
        <is>
          <t>“Product and Services” (CASP_AMLE_8) includes “Lending/ Factoring”</t>
        </is>
      </c>
      <c r="I1327" s="40" t="inlineStr">
        <is>
          <t>Conditional</t>
        </is>
      </c>
      <c r="J1327" s="40" t="inlineStr">
        <is>
          <t>integer</t>
        </is>
      </c>
      <c r="K1327" s="40" t="inlineStr"/>
      <c r="L1327" s="40" t="inlineStr"/>
      <c r="M1327" s="40" t="inlineStr"/>
      <c r="N1327" s="40" t="inlineStr">
        <is>
          <t>10</t>
        </is>
      </c>
      <c r="O1327" s="40" t="inlineStr">
        <is>
          <t>0</t>
        </is>
      </c>
      <c r="P1327" s="40" t="inlineStr"/>
      <c r="Q1327" s="40" t="inlineStr"/>
      <c r="R1327" s="40" t="inlineStr"/>
      <c r="S1327" s="40" t="inlineStr"/>
      <c r="T1327" s="40" t="inlineStr"/>
      <c r="U1327" s="40" t="inlineStr"/>
    </row>
    <row r="1328">
      <c r="A1328" s="38" t="inlineStr">
        <is>
          <t>CASP_AMLE_75_v1</t>
        </is>
      </c>
      <c r="B1328" s="39" t="inlineStr">
        <is>
          <t>Loan Repayments - Number</t>
        </is>
      </c>
      <c r="C1328" s="39" t="inlineStr">
        <is>
          <t>The total number of loans that were fully repaid and closed within the reference year, regardless of their original disbursement date during the reference year.</t>
        </is>
      </c>
      <c r="D1328" s="39" t="inlineStr">
        <is>
          <t>Product Risk</t>
        </is>
      </c>
      <c r="E1328" s="39" t="inlineStr">
        <is>
          <t>Anti-Money Laundering - External</t>
        </is>
      </c>
      <c r="F1328" s="39" t="b">
        <v>0</v>
      </c>
      <c r="G1328" s="39" t="inlineStr">
        <is>
          <t>CONTAINS(CASP_AMLE_8, "Lending/ Factoring")</t>
        </is>
      </c>
      <c r="H1328" s="39" t="inlineStr">
        <is>
          <t>“Product and Services” (CASP_AMLE_8) includes “Lending/ Factoring”</t>
        </is>
      </c>
      <c r="I1328" s="39" t="inlineStr">
        <is>
          <t>Conditional</t>
        </is>
      </c>
      <c r="J1328" s="39" t="inlineStr">
        <is>
          <t>integer</t>
        </is>
      </c>
      <c r="K1328" s="39" t="inlineStr"/>
      <c r="L1328" s="39" t="inlineStr"/>
      <c r="M1328" s="39" t="inlineStr"/>
      <c r="N1328" s="39" t="inlineStr">
        <is>
          <t>10</t>
        </is>
      </c>
      <c r="O1328" s="39" t="inlineStr">
        <is>
          <t>0</t>
        </is>
      </c>
      <c r="P1328" s="39" t="inlineStr"/>
      <c r="Q1328" s="39" t="inlineStr"/>
      <c r="R1328" s="39" t="inlineStr"/>
      <c r="S1328" s="39" t="inlineStr"/>
      <c r="T1328" s="39" t="inlineStr"/>
      <c r="U1328" s="39" t="inlineStr"/>
    </row>
    <row r="1329">
      <c r="A1329" s="26" t="inlineStr">
        <is>
          <t>CASP_AMLE_76_v1</t>
        </is>
      </c>
      <c r="B1329" s="40" t="inlineStr">
        <is>
          <t>Premature Loan Repayments - Number</t>
        </is>
      </c>
      <c r="C1329" s="40" t="inlineStr">
        <is>
          <t>The total number of loans that were fully repaid and closed during the reference year, prematurely compared to their originally planned redemption date.
This datapoint is a subset of datapoint FINS_AML_75 above.</t>
        </is>
      </c>
      <c r="D1329" s="40" t="inlineStr">
        <is>
          <t>Product Risk</t>
        </is>
      </c>
      <c r="E1329" s="40" t="inlineStr">
        <is>
          <t>Anti-Money Laundering - External</t>
        </is>
      </c>
      <c r="F1329" s="40" t="b">
        <v>0</v>
      </c>
      <c r="G1329" s="40" t="inlineStr">
        <is>
          <t>CONTAINS(CASP_AMLE_8, "Lending/ Factoring")</t>
        </is>
      </c>
      <c r="H1329" s="40" t="inlineStr">
        <is>
          <t>“Product and Services” (CASP_AMLE_8) includes “Lending/ Factoring”</t>
        </is>
      </c>
      <c r="I1329" s="40" t="inlineStr">
        <is>
          <t>Conditional</t>
        </is>
      </c>
      <c r="J1329" s="40" t="inlineStr">
        <is>
          <t>integer</t>
        </is>
      </c>
      <c r="K1329" s="40" t="inlineStr"/>
      <c r="L1329" s="40" t="inlineStr"/>
      <c r="M1329" s="40" t="inlineStr"/>
      <c r="N1329" s="40" t="inlineStr">
        <is>
          <t>10</t>
        </is>
      </c>
      <c r="O1329" s="40" t="inlineStr">
        <is>
          <t>0</t>
        </is>
      </c>
      <c r="P1329" s="40" t="inlineStr"/>
      <c r="Q1329" s="40" t="inlineStr"/>
      <c r="R1329" s="40" t="inlineStr"/>
      <c r="S1329" s="40" t="inlineStr"/>
      <c r="T1329" s="40" t="inlineStr"/>
      <c r="U1329" s="40" t="inlineStr"/>
    </row>
    <row r="1330">
      <c r="A1330" s="38" t="inlineStr">
        <is>
          <t>CASP_AMLE_77_v1</t>
        </is>
      </c>
      <c r="B1330" s="39" t="inlineStr">
        <is>
          <t>Loan Repayments from Non-EEA Countries</t>
        </is>
      </c>
      <c r="C1330" s="39" t="inlineStr">
        <is>
          <t>Indicate the total number of loans that meet both of the following conditions:
    (a) the loan was fully repaid during the reference year and
    (b) for the purpose of the reimbursement have benefitted – also partially – of transactions (e.g., instalments or lump-sum payment) originating from non-EEA countries. 
For determining the origin of the payment (EEA vs non-EEA), use the country of the payment account.
This datapoint is a subset of datapoint FINS_AML_77 above.</t>
        </is>
      </c>
      <c r="D1330" s="39" t="inlineStr">
        <is>
          <t>Product Risk</t>
        </is>
      </c>
      <c r="E1330" s="39" t="inlineStr">
        <is>
          <t>Anti-Money Laundering - External</t>
        </is>
      </c>
      <c r="F1330" s="39" t="b">
        <v>0</v>
      </c>
      <c r="G1330" s="39" t="inlineStr">
        <is>
          <t>CONTAINS(CASP_AMLE_8, "Lending/ Factoring")</t>
        </is>
      </c>
      <c r="H1330" s="39" t="inlineStr">
        <is>
          <t>“Product and Services” (CASP_AMLE_8) includes “Lending/ Factoring”</t>
        </is>
      </c>
      <c r="I1330" s="39" t="inlineStr">
        <is>
          <t>Conditional</t>
        </is>
      </c>
      <c r="J1330" s="39" t="inlineStr">
        <is>
          <t>integer</t>
        </is>
      </c>
      <c r="K1330" s="39" t="inlineStr"/>
      <c r="L1330" s="39" t="inlineStr"/>
      <c r="M1330" s="39" t="inlineStr"/>
      <c r="N1330" s="39" t="inlineStr">
        <is>
          <t>10</t>
        </is>
      </c>
      <c r="O1330" s="39" t="inlineStr">
        <is>
          <t>0</t>
        </is>
      </c>
      <c r="P1330" s="39" t="inlineStr"/>
      <c r="Q1330" s="39" t="inlineStr"/>
      <c r="R1330" s="39" t="inlineStr"/>
      <c r="S1330" s="39" t="inlineStr"/>
      <c r="T1330" s="39" t="inlineStr"/>
      <c r="U1330" s="39" t="inlineStr"/>
    </row>
    <row r="1331">
      <c r="A1331" s="26" t="inlineStr">
        <is>
          <t>CASP_AMLE_78_v1</t>
        </is>
      </c>
      <c r="B1331" s="40" t="inlineStr">
        <is>
          <t>Unspecified Consumer Loans - Number</t>
        </is>
      </c>
      <c r="C1331" s="40" t="inlineStr">
        <is>
          <t>Total number of consumer credits and similar credit lines that are granted to customers during the reference year without specifying a purpose for the credit (without a defined purpose at origination). The customers are free to decide how (and when) they want to use the funds borrowed from the lender.
Loans initially linked to a purpose but later used flexibly and loans related to mortgages, auto loans, point-of-sale financing, corporate loans, acquired loan portfolios etc. should be excluded.</t>
        </is>
      </c>
      <c r="D1331" s="40" t="inlineStr">
        <is>
          <t>Product Risk</t>
        </is>
      </c>
      <c r="E1331" s="40" t="inlineStr">
        <is>
          <t>Anti-Money Laundering - External</t>
        </is>
      </c>
      <c r="F1331" s="40" t="b">
        <v>0</v>
      </c>
      <c r="G1331" s="40" t="inlineStr">
        <is>
          <t>CONTAINS(CASP_AMLE_8, "Lending/ Factoring")</t>
        </is>
      </c>
      <c r="H1331" s="40" t="inlineStr">
        <is>
          <t>“Product and Services” (CASP_AMLE_8) includes “Lending/ Factoring”</t>
        </is>
      </c>
      <c r="I1331" s="40" t="inlineStr">
        <is>
          <t>Conditional</t>
        </is>
      </c>
      <c r="J1331" s="40" t="inlineStr">
        <is>
          <t>integer</t>
        </is>
      </c>
      <c r="K1331" s="40" t="inlineStr"/>
      <c r="L1331" s="40" t="inlineStr"/>
      <c r="M1331" s="40" t="inlineStr"/>
      <c r="N1331" s="40" t="inlineStr">
        <is>
          <t>10</t>
        </is>
      </c>
      <c r="O1331" s="40" t="inlineStr">
        <is>
          <t>0</t>
        </is>
      </c>
      <c r="P1331" s="40" t="inlineStr"/>
      <c r="Q1331" s="40" t="inlineStr"/>
      <c r="R1331" s="40" t="inlineStr"/>
      <c r="S1331" s="40" t="inlineStr"/>
      <c r="T1331" s="40" t="inlineStr"/>
      <c r="U1331" s="40" t="inlineStr"/>
    </row>
    <row r="1332">
      <c r="A1332" s="38" t="inlineStr">
        <is>
          <t>CASP_AMLE_79_v1</t>
        </is>
      </c>
      <c r="B1332" s="39" t="inlineStr">
        <is>
          <t>Factoring Contracts Granted - Number</t>
        </is>
      </c>
      <c r="C1332" s="39" t="inlineStr">
        <is>
          <t>For the purpose of this data collection, factoring should be understood as a credit activity consisting of the financing of commercial transactions through the purchase of trade receivables, with or without recourse during the reference year. This includes payables finance and invoice discounting.
Securitisation, leasing, forfaiting, stock financing (unless explicitly part of factoring operations) and intermediated/brokered factoring are excluded.
Indicate the total number of factoring contracts granted during the reference year (e.g., count each legally distinct contract, regardless of client). Master agreements with multiple assignments should be counted once. Count only the contracts, even if one contract covers multiple legal entities.</t>
        </is>
      </c>
      <c r="D1332" s="39" t="inlineStr">
        <is>
          <t>Product Risk</t>
        </is>
      </c>
      <c r="E1332" s="39" t="inlineStr">
        <is>
          <t>Anti-Money Laundering - External</t>
        </is>
      </c>
      <c r="F1332" s="39" t="b">
        <v>0</v>
      </c>
      <c r="G1332" s="39" t="inlineStr">
        <is>
          <t>CONTAINS(CASP_AMLE_8, "Lending/ Factoring")</t>
        </is>
      </c>
      <c r="H1332" s="39" t="inlineStr">
        <is>
          <t>“Product and Services” (CASP_AMLE_8) includes “Lending/ Factoring”</t>
        </is>
      </c>
      <c r="I1332" s="39" t="inlineStr">
        <is>
          <t>Conditional</t>
        </is>
      </c>
      <c r="J1332" s="39" t="inlineStr">
        <is>
          <t>integer</t>
        </is>
      </c>
      <c r="K1332" s="39" t="inlineStr"/>
      <c r="L1332" s="39" t="inlineStr"/>
      <c r="M1332" s="39" t="inlineStr"/>
      <c r="N1332" s="39" t="inlineStr">
        <is>
          <t>10</t>
        </is>
      </c>
      <c r="O1332" s="39" t="inlineStr">
        <is>
          <t>0</t>
        </is>
      </c>
      <c r="P1332" s="39" t="inlineStr"/>
      <c r="Q1332" s="39" t="inlineStr"/>
      <c r="R1332" s="39" t="inlineStr"/>
      <c r="S1332" s="39" t="inlineStr"/>
      <c r="T1332" s="39" t="inlineStr"/>
      <c r="U1332" s="39" t="inlineStr"/>
    </row>
    <row r="1333">
      <c r="A1333" s="26" t="inlineStr">
        <is>
          <t>CASP_AMLE_80_v1</t>
        </is>
      </c>
      <c r="B1333" s="40" t="inlineStr">
        <is>
          <t>Factoring Contracts Granted - Value</t>
        </is>
      </c>
      <c r="C1333" s="40" t="inlineStr">
        <is>
          <t>Indicate Factoring Contracts Granted - Value during the reference year.
The value includes the nominal receivables (or payables in case of reverse factoring).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33" s="40" t="inlineStr">
        <is>
          <t>Product Risk</t>
        </is>
      </c>
      <c r="E1333" s="40" t="inlineStr">
        <is>
          <t>Anti-Money Laundering - External</t>
        </is>
      </c>
      <c r="F1333" s="40" t="b">
        <v>0</v>
      </c>
      <c r="G1333" s="40" t="inlineStr">
        <is>
          <t>CONTAINS(CASP_AMLE_8, "Lending/ Factoring")</t>
        </is>
      </c>
      <c r="H1333" s="40" t="inlineStr">
        <is>
          <t>“Product and Services” (CASP_AMLE_8) includes “Lending/ Factoring”</t>
        </is>
      </c>
      <c r="I1333" s="40" t="inlineStr">
        <is>
          <t>Conditional</t>
        </is>
      </c>
      <c r="J1333" s="40" t="inlineStr">
        <is>
          <t>number</t>
        </is>
      </c>
      <c r="K1333" s="40" t="inlineStr"/>
      <c r="L1333" s="40" t="inlineStr">
        <is>
          <t>currency</t>
        </is>
      </c>
      <c r="M1333" s="40" t="inlineStr"/>
      <c r="N1333" s="40" t="inlineStr">
        <is>
          <t>70000</t>
        </is>
      </c>
      <c r="O1333" s="40" t="inlineStr">
        <is>
          <t>0</t>
        </is>
      </c>
      <c r="P1333" s="40" t="inlineStr"/>
      <c r="Q1333" s="40" t="inlineStr"/>
      <c r="R1333" s="40" t="inlineStr"/>
      <c r="S1333" s="40" t="inlineStr"/>
      <c r="T1333" s="40" t="inlineStr"/>
      <c r="U1333" s="40" t="inlineStr"/>
    </row>
    <row r="1334">
      <c r="A1334" s="38" t="inlineStr">
        <is>
          <t>CASP_AMLE_81_v1</t>
        </is>
      </c>
      <c r="B1334" s="39" t="inlineStr">
        <is>
          <t>Factoring Contracts to Non-EEA Obligors - Value</t>
        </is>
      </c>
      <c r="C1334" s="39" t="inlineStr">
        <is>
          <t>Indicate Factoring Contracts to Non-EEA Obligors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34" s="39" t="inlineStr">
        <is>
          <t>Product Risk</t>
        </is>
      </c>
      <c r="E1334" s="39" t="inlineStr">
        <is>
          <t>Anti-Money Laundering - External</t>
        </is>
      </c>
      <c r="F1334" s="39" t="b">
        <v>0</v>
      </c>
      <c r="G1334" s="39" t="inlineStr">
        <is>
          <t>CONTAINS(CASP_AMLE_8, "Lending/ Factoring")</t>
        </is>
      </c>
      <c r="H1334" s="39" t="inlineStr">
        <is>
          <t>“Product and Services” (CASP_AMLE_8) includes “Lending/ Factoring”</t>
        </is>
      </c>
      <c r="I1334" s="39" t="inlineStr">
        <is>
          <t>Conditional</t>
        </is>
      </c>
      <c r="J1334" s="39" t="inlineStr">
        <is>
          <t>number</t>
        </is>
      </c>
      <c r="K1334" s="39" t="inlineStr"/>
      <c r="L1334" s="39" t="inlineStr">
        <is>
          <t>currency</t>
        </is>
      </c>
      <c r="M1334" s="39" t="inlineStr"/>
      <c r="N1334" s="39" t="inlineStr">
        <is>
          <t>70000</t>
        </is>
      </c>
      <c r="O1334" s="39" t="inlineStr">
        <is>
          <t>0</t>
        </is>
      </c>
      <c r="P1334" s="39" t="inlineStr"/>
      <c r="Q1334" s="39" t="inlineStr"/>
      <c r="R1334" s="39" t="inlineStr"/>
      <c r="S1334" s="39" t="inlineStr"/>
      <c r="T1334" s="39" t="inlineStr"/>
      <c r="U1334" s="39" t="inlineStr"/>
    </row>
    <row r="1335">
      <c r="A1335" s="26" t="inlineStr">
        <is>
          <t>CASP_AMLE_82_v1</t>
        </is>
      </c>
      <c r="B1335" s="40" t="inlineStr">
        <is>
          <t>Please specify the type of assets subject to financial leasing contracts as at end of the previous calendar year.</t>
        </is>
      </c>
      <c r="C1335" s="40" t="inlineStr">
        <is>
          <t>Further explanation of label not specified. Please refer to question text in label column.</t>
        </is>
      </c>
      <c r="D1335" s="40" t="inlineStr">
        <is>
          <t>Product Risk</t>
        </is>
      </c>
      <c r="E1335" s="40" t="inlineStr">
        <is>
          <t>Anti-Money Laundering - External</t>
        </is>
      </c>
      <c r="F1335" s="40" t="b">
        <v>0</v>
      </c>
      <c r="G1335" s="40" t="inlineStr">
        <is>
          <t>CASP_AMLE_13 = "Yes"</t>
        </is>
      </c>
      <c r="H1335" s="40" t="inlineStr">
        <is>
          <t>“Do you offer Financial leasing contracts?” (CASP_AMLE_13) is “Yes”</t>
        </is>
      </c>
      <c r="I1335" s="40" t="inlineStr">
        <is>
          <t>Conditional</t>
        </is>
      </c>
      <c r="J1335" s="40" t="inlineStr">
        <is>
          <t>array</t>
        </is>
      </c>
      <c r="K1335" s="40" t="inlineStr">
        <is>
          <t>string</t>
        </is>
      </c>
      <c r="L1335" s="40" t="inlineStr">
        <is>
          <t>enum-list</t>
        </is>
      </c>
      <c r="M1335" s="40" t="inlineStr">
        <is>
          <t>Motor vehicles | Sea vessels | Aircraft | Machinery and equipment | Immovable property | Others</t>
        </is>
      </c>
      <c r="N1335" s="40" t="inlineStr">
        <is>
          <t>Aircraft</t>
        </is>
      </c>
      <c r="O1335" s="40" t="inlineStr"/>
      <c r="P1335" s="40" t="inlineStr"/>
      <c r="Q1335" s="40" t="inlineStr"/>
      <c r="R1335" s="40" t="inlineStr"/>
      <c r="S1335" s="40" t="inlineStr"/>
      <c r="T1335" s="40" t="inlineStr"/>
      <c r="U1335" s="40" t="b">
        <v>1</v>
      </c>
    </row>
    <row r="1336">
      <c r="A1336" s="38" t="inlineStr">
        <is>
          <t>CASP_AMLE_83_v1</t>
        </is>
      </c>
      <c r="B1336" s="39" t="inlineStr">
        <is>
          <t>If Others, explain</t>
        </is>
      </c>
      <c r="C1336" s="39" t="inlineStr">
        <is>
          <t>Answer if FINS_AML_82 is Others</t>
        </is>
      </c>
      <c r="D1336" s="39" t="inlineStr">
        <is>
          <t>Product Risk</t>
        </is>
      </c>
      <c r="E1336" s="39" t="inlineStr">
        <is>
          <t>Anti-Money Laundering - External</t>
        </is>
      </c>
      <c r="F1336" s="39" t="b">
        <v>0</v>
      </c>
      <c r="G1336" s="39" t="inlineStr">
        <is>
          <t>CONTAINS(CASP_AMLE_82, "Others")</t>
        </is>
      </c>
      <c r="H1336" s="39" t="inlineStr">
        <is>
          <t>“Please specify the type of assets subject to financial leasing contracts as at end of the previous calendar year.” (CASP_AMLE_82) includes “Others”</t>
        </is>
      </c>
      <c r="I1336" s="39" t="inlineStr">
        <is>
          <t>Conditional</t>
        </is>
      </c>
      <c r="J1336" s="39" t="inlineStr">
        <is>
          <t>string</t>
        </is>
      </c>
      <c r="K1336" s="39" t="inlineStr"/>
      <c r="L1336" s="39" t="inlineStr"/>
      <c r="M1336" s="39" t="inlineStr"/>
      <c r="N1336" s="39" t="inlineStr">
        <is>
          <t>Custom service</t>
        </is>
      </c>
      <c r="O1336" s="39" t="inlineStr"/>
      <c r="P1336" s="39" t="inlineStr"/>
      <c r="Q1336" s="39" t="inlineStr"/>
      <c r="R1336" s="39" t="inlineStr"/>
      <c r="S1336" s="39" t="inlineStr"/>
      <c r="T1336" s="39" t="inlineStr"/>
      <c r="U1336" s="39" t="inlineStr"/>
    </row>
    <row r="1337">
      <c r="A1337" s="26" t="inlineStr">
        <is>
          <t>CASP_AMLE_84_v1</t>
        </is>
      </c>
      <c r="B1337" s="40" t="inlineStr">
        <is>
          <t>Kindly indicate whether any of the assets leased through financial leasing can be sub-leased.</t>
        </is>
      </c>
      <c r="C1337" s="40" t="inlineStr">
        <is>
          <t>Further explanation of label not specified. Please refer to question text in label column.</t>
        </is>
      </c>
      <c r="D1337" s="40" t="inlineStr">
        <is>
          <t>Product Risk</t>
        </is>
      </c>
      <c r="E1337" s="40" t="inlineStr">
        <is>
          <t>Anti-Money Laundering - External</t>
        </is>
      </c>
      <c r="F1337" s="40" t="b">
        <v>0</v>
      </c>
      <c r="G1337" s="40" t="inlineStr">
        <is>
          <t>OR(CONTAINS(CASP_AMLE_82, "Motor vehicles"), CONTAINS(CASP_AMLE_82, "Sea vessels"), CONTAINS(CASP_AMLE_82, "Aircraft"), CONTAINS(CASP_AMLE_82, "Machinery and equipment"), CONTAINS(CASP_AMLE_82, "Immovable property"), CONTAINS(CASP_AMLE_82, "Others"))</t>
        </is>
      </c>
      <c r="H1337" s="40" t="inlineStr">
        <is>
          <t>At least one of these conditions must be met: “Please specify the type of assets subject to financial leasing contracts as at end of the previous calendar year.” (CASP_AMLE_82) includes “Motor vehicles”; or “Please specify the type of assets subject to financial leasing contracts as at end of the previous calendar year.” (CASP_AMLE_82) includes “Sea vessels”; or “Please specify the type of assets subject to financial leasing contracts as at end of the previous calendar year.” (CASP_AMLE_82) includes “Aircraft”; or “Please specify the type of assets subject to financial leasing contracts as at end of the previous calendar year.” (CASP_AMLE_82) includes “Machinery and equipment”; or “Please specify the type of assets subject to financial leasing contracts as at end of the previous calendar year.” (CASP_AMLE_82) includes “Immovable property”; or “Please specify the type of assets subject to financial leasing contracts as at end of the previous calendar year.” (CASP_AMLE_82) includes “Others”</t>
        </is>
      </c>
      <c r="I1337" s="40" t="inlineStr">
        <is>
          <t>Conditional</t>
        </is>
      </c>
      <c r="J1337" s="40" t="inlineStr">
        <is>
          <t>string</t>
        </is>
      </c>
      <c r="K1337" s="40" t="inlineStr"/>
      <c r="L1337" s="40" t="inlineStr">
        <is>
          <t>enum-list</t>
        </is>
      </c>
      <c r="M1337" s="40" t="inlineStr">
        <is>
          <t>Yes | No</t>
        </is>
      </c>
      <c r="N1337" s="40" t="inlineStr">
        <is>
          <t>Yes</t>
        </is>
      </c>
      <c r="O1337" s="40" t="inlineStr"/>
      <c r="P1337" s="40" t="inlineStr"/>
      <c r="Q1337" s="40" t="inlineStr"/>
      <c r="R1337" s="40" t="inlineStr"/>
      <c r="S1337" s="40" t="inlineStr"/>
      <c r="T1337" s="40" t="inlineStr"/>
      <c r="U1337" s="40" t="inlineStr"/>
    </row>
    <row r="1338">
      <c r="A1338" s="38" t="inlineStr">
        <is>
          <t>CASP_AMLE_85_v1</t>
        </is>
      </c>
      <c r="B1338" s="39" t="inlineStr">
        <is>
          <t>Please provide the total number of customers benefitting from personal credits at end of the previous calendar year for  personal credits natural persons</t>
        </is>
      </c>
      <c r="C1338" s="39" t="inlineStr">
        <is>
          <t>Further explanation of label not specified. Please refer to question text in label column.</t>
        </is>
      </c>
      <c r="D1338" s="39" t="inlineStr">
        <is>
          <t>Product Risk</t>
        </is>
      </c>
      <c r="E1338" s="39" t="inlineStr">
        <is>
          <t>Anti-Money Laundering - External</t>
        </is>
      </c>
      <c r="F1338" s="39" t="b">
        <v>0</v>
      </c>
      <c r="G1338" s="39" t="inlineStr">
        <is>
          <t>CONTAINS(CASP_AMLE_8, "Lending/ Factoring")</t>
        </is>
      </c>
      <c r="H1338" s="39" t="inlineStr">
        <is>
          <t>“Product and Services” (CASP_AMLE_8) includes “Lending/ Factoring”</t>
        </is>
      </c>
      <c r="I1338" s="39" t="inlineStr">
        <is>
          <t>Conditional</t>
        </is>
      </c>
      <c r="J1338" s="39" t="inlineStr">
        <is>
          <t>integer</t>
        </is>
      </c>
      <c r="K1338" s="39" t="inlineStr"/>
      <c r="L1338" s="39" t="inlineStr"/>
      <c r="M1338" s="39" t="inlineStr"/>
      <c r="N1338" s="39" t="inlineStr">
        <is>
          <t>10</t>
        </is>
      </c>
      <c r="O1338" s="39" t="inlineStr">
        <is>
          <t>0</t>
        </is>
      </c>
      <c r="P1338" s="39" t="inlineStr"/>
      <c r="Q1338" s="39" t="inlineStr"/>
      <c r="R1338" s="39" t="inlineStr"/>
      <c r="S1338" s="39" t="inlineStr"/>
      <c r="T1338" s="39" t="inlineStr"/>
      <c r="U1338" s="39" t="inlineStr"/>
    </row>
    <row r="1339">
      <c r="A1339" s="26" t="inlineStr">
        <is>
          <t>CASP_AMLE_86_v1</t>
        </is>
      </c>
      <c r="B1339" s="40" t="inlineStr">
        <is>
          <t>Please provide the total number of customers benefitting from personal credits at end of the previous calendar year for personal credits persons other than natural persons</t>
        </is>
      </c>
      <c r="C1339" s="40" t="inlineStr">
        <is>
          <t>Further explanation of label not specified. Please refer to question text in label column.</t>
        </is>
      </c>
      <c r="D1339" s="40" t="inlineStr">
        <is>
          <t>Product Risk</t>
        </is>
      </c>
      <c r="E1339" s="40" t="inlineStr">
        <is>
          <t>Anti-Money Laundering - External</t>
        </is>
      </c>
      <c r="F1339" s="40" t="b">
        <v>0</v>
      </c>
      <c r="G1339" s="40" t="inlineStr">
        <is>
          <t>CONTAINS(CASP_AMLE_8, "Lending/ Factoring")</t>
        </is>
      </c>
      <c r="H1339" s="40" t="inlineStr">
        <is>
          <t>“Product and Services” (CASP_AMLE_8) includes “Lending/ Factoring”</t>
        </is>
      </c>
      <c r="I1339" s="40" t="inlineStr">
        <is>
          <t>Conditional</t>
        </is>
      </c>
      <c r="J1339" s="40" t="inlineStr">
        <is>
          <t>integer</t>
        </is>
      </c>
      <c r="K1339" s="40" t="inlineStr"/>
      <c r="L1339" s="40" t="inlineStr"/>
      <c r="M1339" s="40" t="inlineStr"/>
      <c r="N1339" s="40" t="inlineStr">
        <is>
          <t>10</t>
        </is>
      </c>
      <c r="O1339" s="40" t="inlineStr">
        <is>
          <t>0</t>
        </is>
      </c>
      <c r="P1339" s="40" t="inlineStr"/>
      <c r="Q1339" s="40" t="inlineStr"/>
      <c r="R1339" s="40" t="inlineStr"/>
      <c r="S1339" s="40" t="inlineStr"/>
      <c r="T1339" s="40" t="inlineStr"/>
      <c r="U1339" s="40" t="inlineStr"/>
    </row>
    <row r="1340">
      <c r="A1340" s="38" t="inlineStr">
        <is>
          <t>CASP_AMLE_87_v1</t>
        </is>
      </c>
      <c r="B1340" s="39" t="inlineStr">
        <is>
          <t>Please provide the total number of customers benefitting from mortgage credits at end of the previous calendar year for  natural persons</t>
        </is>
      </c>
      <c r="C1340" s="39" t="inlineStr">
        <is>
          <t>Further explanation of label not specified. Please refer to question text in label column.</t>
        </is>
      </c>
      <c r="D1340" s="39" t="inlineStr">
        <is>
          <t>Product Risk</t>
        </is>
      </c>
      <c r="E1340" s="39" t="inlineStr">
        <is>
          <t>Anti-Money Laundering - External</t>
        </is>
      </c>
      <c r="F1340" s="39" t="b">
        <v>0</v>
      </c>
      <c r="G1340" s="39" t="inlineStr">
        <is>
          <t>CONTAINS(CASP_AMLE_8, "Lending/ Factoring")</t>
        </is>
      </c>
      <c r="H1340" s="39" t="inlineStr">
        <is>
          <t>“Product and Services” (CASP_AMLE_8) includes “Lending/ Factoring”</t>
        </is>
      </c>
      <c r="I1340" s="39" t="inlineStr">
        <is>
          <t>Conditional</t>
        </is>
      </c>
      <c r="J1340" s="39" t="inlineStr">
        <is>
          <t>integer</t>
        </is>
      </c>
      <c r="K1340" s="39" t="inlineStr"/>
      <c r="L1340" s="39" t="inlineStr"/>
      <c r="M1340" s="39" t="inlineStr"/>
      <c r="N1340" s="39" t="inlineStr">
        <is>
          <t>10</t>
        </is>
      </c>
      <c r="O1340" s="39" t="inlineStr">
        <is>
          <t>0</t>
        </is>
      </c>
      <c r="P1340" s="39" t="inlineStr"/>
      <c r="Q1340" s="39" t="inlineStr"/>
      <c r="R1340" s="39" t="inlineStr"/>
      <c r="S1340" s="39" t="inlineStr"/>
      <c r="T1340" s="39" t="inlineStr"/>
      <c r="U1340" s="39" t="inlineStr"/>
    </row>
    <row r="1341">
      <c r="A1341" s="26" t="inlineStr">
        <is>
          <t>CASP_AMLE_88_v1</t>
        </is>
      </c>
      <c r="B1341" s="40" t="inlineStr">
        <is>
          <t>Please provide the total number of customers benefitting from mortgage credits at end of the previous calendar year for persons other than natural persons</t>
        </is>
      </c>
      <c r="C1341" s="40" t="inlineStr">
        <is>
          <t>Further explanation of label not specified. Please refer to question text in label column.</t>
        </is>
      </c>
      <c r="D1341" s="40" t="inlineStr">
        <is>
          <t>Product Risk</t>
        </is>
      </c>
      <c r="E1341" s="40" t="inlineStr">
        <is>
          <t>Anti-Money Laundering - External</t>
        </is>
      </c>
      <c r="F1341" s="40" t="b">
        <v>0</v>
      </c>
      <c r="G1341" s="40" t="inlineStr">
        <is>
          <t>CONTAINS(CASP_AMLE_8, "Lending/ Factoring")</t>
        </is>
      </c>
      <c r="H1341" s="40" t="inlineStr">
        <is>
          <t>“Product and Services” (CASP_AMLE_8) includes “Lending/ Factoring”</t>
        </is>
      </c>
      <c r="I1341" s="40" t="inlineStr">
        <is>
          <t>Conditional</t>
        </is>
      </c>
      <c r="J1341" s="40" t="inlineStr">
        <is>
          <t>integer</t>
        </is>
      </c>
      <c r="K1341" s="40" t="inlineStr"/>
      <c r="L1341" s="40" t="inlineStr"/>
      <c r="M1341" s="40" t="inlineStr"/>
      <c r="N1341" s="40" t="inlineStr">
        <is>
          <t>10</t>
        </is>
      </c>
      <c r="O1341" s="40" t="inlineStr">
        <is>
          <t>0</t>
        </is>
      </c>
      <c r="P1341" s="40" t="inlineStr"/>
      <c r="Q1341" s="40" t="inlineStr"/>
      <c r="R1341" s="40" t="inlineStr"/>
      <c r="S1341" s="40" t="inlineStr"/>
      <c r="T1341" s="40" t="inlineStr"/>
      <c r="U1341" s="40" t="inlineStr"/>
    </row>
    <row r="1342">
      <c r="A1342" s="38" t="inlineStr">
        <is>
          <t>CASP_AMLE_89_v1</t>
        </is>
      </c>
      <c r="B1342" s="39" t="inlineStr">
        <is>
          <t>Please provide the total number of customers benefitting from factoring at end of the previous calendar year for persons other than natural persons</t>
        </is>
      </c>
      <c r="C1342" s="39" t="inlineStr">
        <is>
          <t>Further explanation of label not specified. Please refer to question text in label column.</t>
        </is>
      </c>
      <c r="D1342" s="39" t="inlineStr">
        <is>
          <t>Product Risk</t>
        </is>
      </c>
      <c r="E1342" s="39" t="inlineStr">
        <is>
          <t>Anti-Money Laundering - External</t>
        </is>
      </c>
      <c r="F1342" s="39" t="b">
        <v>0</v>
      </c>
      <c r="G1342" s="39" t="inlineStr">
        <is>
          <t>CONTAINS(CASP_AMLE_8, "Lending/ Factoring")</t>
        </is>
      </c>
      <c r="H1342" s="39" t="inlineStr">
        <is>
          <t>“Product and Services” (CASP_AMLE_8) includes “Lending/ Factoring”</t>
        </is>
      </c>
      <c r="I1342" s="39" t="inlineStr">
        <is>
          <t>Conditional</t>
        </is>
      </c>
      <c r="J1342" s="39" t="inlineStr">
        <is>
          <t>integer</t>
        </is>
      </c>
      <c r="K1342" s="39" t="inlineStr"/>
      <c r="L1342" s="39" t="inlineStr"/>
      <c r="M1342" s="39" t="inlineStr"/>
      <c r="N1342" s="39" t="inlineStr">
        <is>
          <t>10</t>
        </is>
      </c>
      <c r="O1342" s="39" t="inlineStr">
        <is>
          <t>0</t>
        </is>
      </c>
      <c r="P1342" s="39" t="inlineStr"/>
      <c r="Q1342" s="39" t="inlineStr"/>
      <c r="R1342" s="39" t="inlineStr"/>
      <c r="S1342" s="39" t="inlineStr"/>
      <c r="T1342" s="39" t="inlineStr"/>
      <c r="U1342" s="39" t="inlineStr"/>
    </row>
    <row r="1343">
      <c r="A1343" s="26" t="inlineStr">
        <is>
          <t>CASP_AMLE_90_v1</t>
        </is>
      </c>
      <c r="B1343" s="40" t="inlineStr">
        <is>
          <t>Please provide the total number of customers benefitting from factoring at end of the previous calendar year for natural persons</t>
        </is>
      </c>
      <c r="C1343" s="40" t="inlineStr">
        <is>
          <t>Further explanation of label not specified. Please refer to question text in label column.</t>
        </is>
      </c>
      <c r="D1343" s="40" t="inlineStr">
        <is>
          <t>Product Risk</t>
        </is>
      </c>
      <c r="E1343" s="40" t="inlineStr">
        <is>
          <t>Anti-Money Laundering - External</t>
        </is>
      </c>
      <c r="F1343" s="40" t="b">
        <v>0</v>
      </c>
      <c r="G1343" s="40" t="inlineStr">
        <is>
          <t>CONTAINS(CASP_AMLE_8, "Lending/ Factoring")</t>
        </is>
      </c>
      <c r="H1343" s="40" t="inlineStr">
        <is>
          <t>“Product and Services” (CASP_AMLE_8) includes “Lending/ Factoring”</t>
        </is>
      </c>
      <c r="I1343" s="40" t="inlineStr">
        <is>
          <t>Conditional</t>
        </is>
      </c>
      <c r="J1343" s="40" t="inlineStr">
        <is>
          <t>integer</t>
        </is>
      </c>
      <c r="K1343" s="40" t="inlineStr"/>
      <c r="L1343" s="40" t="inlineStr"/>
      <c r="M1343" s="40" t="inlineStr"/>
      <c r="N1343" s="40" t="inlineStr">
        <is>
          <t>10</t>
        </is>
      </c>
      <c r="O1343" s="40" t="inlineStr">
        <is>
          <t>0</t>
        </is>
      </c>
      <c r="P1343" s="40" t="inlineStr"/>
      <c r="Q1343" s="40" t="inlineStr"/>
      <c r="R1343" s="40" t="inlineStr"/>
      <c r="S1343" s="40" t="inlineStr"/>
      <c r="T1343" s="40" t="inlineStr"/>
      <c r="U1343" s="40" t="inlineStr"/>
    </row>
    <row r="1344">
      <c r="A1344" s="38" t="inlineStr">
        <is>
          <t>CASP_AMLE_91_v1</t>
        </is>
      </c>
      <c r="B1344" s="39" t="inlineStr">
        <is>
          <t>Please provide the total number of customers benefitting from financing of commercial transactions at end of the previous calendar year for natural persons</t>
        </is>
      </c>
      <c r="C1344" s="39" t="inlineStr">
        <is>
          <t>Further explanation of label not specified. Please refer to question text in label column.</t>
        </is>
      </c>
      <c r="D1344" s="39" t="inlineStr">
        <is>
          <t>Product Risk</t>
        </is>
      </c>
      <c r="E1344" s="39" t="inlineStr">
        <is>
          <t>Anti-Money Laundering - External</t>
        </is>
      </c>
      <c r="F1344" s="39" t="b">
        <v>0</v>
      </c>
      <c r="G1344" s="39" t="inlineStr">
        <is>
          <t>CONTAINS(CASP_AMLE_8, "Lending/ Factoring")</t>
        </is>
      </c>
      <c r="H1344" s="39" t="inlineStr">
        <is>
          <t>“Product and Services” (CASP_AMLE_8) includes “Lending/ Factoring”</t>
        </is>
      </c>
      <c r="I1344" s="39" t="inlineStr">
        <is>
          <t>Conditional</t>
        </is>
      </c>
      <c r="J1344" s="39" t="inlineStr">
        <is>
          <t>integer</t>
        </is>
      </c>
      <c r="K1344" s="39" t="inlineStr"/>
      <c r="L1344" s="39" t="inlineStr"/>
      <c r="M1344" s="39" t="inlineStr"/>
      <c r="N1344" s="39" t="inlineStr">
        <is>
          <t>10</t>
        </is>
      </c>
      <c r="O1344" s="39" t="inlineStr">
        <is>
          <t>0</t>
        </is>
      </c>
      <c r="P1344" s="39" t="inlineStr"/>
      <c r="Q1344" s="39" t="inlineStr"/>
      <c r="R1344" s="39" t="inlineStr"/>
      <c r="S1344" s="39" t="inlineStr"/>
      <c r="T1344" s="39" t="inlineStr"/>
      <c r="U1344" s="39" t="inlineStr"/>
    </row>
    <row r="1345">
      <c r="A1345" s="26" t="inlineStr">
        <is>
          <t>CASP_AMLE_92_v1</t>
        </is>
      </c>
      <c r="B1345" s="40" t="inlineStr">
        <is>
          <t>Please provide the total number of customers benefitting from financing of commercial transactions at end of the previous calendar year for persons other than natural persons</t>
        </is>
      </c>
      <c r="C1345" s="40" t="inlineStr">
        <is>
          <t>Further explanation of label not specified. Please refer to question text in label column.</t>
        </is>
      </c>
      <c r="D1345" s="40" t="inlineStr">
        <is>
          <t>Product Risk</t>
        </is>
      </c>
      <c r="E1345" s="40" t="inlineStr">
        <is>
          <t>Anti-Money Laundering - External</t>
        </is>
      </c>
      <c r="F1345" s="40" t="b">
        <v>0</v>
      </c>
      <c r="G1345" s="40" t="inlineStr">
        <is>
          <t>CONTAINS(CASP_AMLE_8, "Lending/ Factoring")</t>
        </is>
      </c>
      <c r="H1345" s="40" t="inlineStr">
        <is>
          <t>“Product and Services” (CASP_AMLE_8) includes “Lending/ Factoring”</t>
        </is>
      </c>
      <c r="I1345" s="40" t="inlineStr">
        <is>
          <t>Conditional</t>
        </is>
      </c>
      <c r="J1345" s="40" t="inlineStr">
        <is>
          <t>integer</t>
        </is>
      </c>
      <c r="K1345" s="40" t="inlineStr"/>
      <c r="L1345" s="40" t="inlineStr"/>
      <c r="M1345" s="40" t="inlineStr"/>
      <c r="N1345" s="40" t="inlineStr">
        <is>
          <t>10</t>
        </is>
      </c>
      <c r="O1345" s="40" t="inlineStr">
        <is>
          <t>0</t>
        </is>
      </c>
      <c r="P1345" s="40" t="inlineStr"/>
      <c r="Q1345" s="40" t="inlineStr"/>
      <c r="R1345" s="40" t="inlineStr"/>
      <c r="S1345" s="40" t="inlineStr"/>
      <c r="T1345" s="40" t="inlineStr"/>
      <c r="U1345" s="40" t="inlineStr"/>
    </row>
    <row r="1346">
      <c r="A1346" s="38" t="inlineStr">
        <is>
          <t>CASP_AMLE_93_v1</t>
        </is>
      </c>
      <c r="B1346" s="39" t="inlineStr">
        <is>
          <t>Gross Written Premiums - Value</t>
        </is>
      </c>
      <c r="C1346" s="39" t="inlineStr">
        <is>
          <t>In accordance with Article 35 of Directive 91/674/EEC, gross premiums written shall comprise all amounts due during the reference year in respect of insurance contracts regardless of the fact that such amounts may relate in whole or in part to a later financial year. 
It includes both direct and reinsurance business of obliged entities. 
Credit institutions and other distributors acting solely as sellers of life insurance products are not required to report this datapoint, unless expressly provided otherwise in the reporting instructions. This approach is also applicable to tied insurance intermediaries which: (i) collect premiums on behalf of the undertaking and transfer them to the insurance undertaking without delay and (ii) operate within the undertaking’s AML/CFT framework (e.g., by implementing the undertaking’s AML/CFT policies, procedures and controls).
Non-tied intermediaries and tied insurance intermediaries with their own AML/CFT policies and procedures should report the portion of gross premiums written by the life insurance undertaking in the reporting year that the relevant life insurance intermediary has distributed.
Indicate the total amount of incoming gross written premiums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46" s="39" t="inlineStr">
        <is>
          <t>Product Risk</t>
        </is>
      </c>
      <c r="E1346" s="39" t="inlineStr">
        <is>
          <t>Anti-Money Laundering - External</t>
        </is>
      </c>
      <c r="F1346" s="39" t="b">
        <v>0</v>
      </c>
      <c r="G1346" s="39" t="inlineStr">
        <is>
          <t>CONTAINS(CASP_AMLE_8, "Life Insurance Contracts")</t>
        </is>
      </c>
      <c r="H1346" s="39" t="inlineStr">
        <is>
          <t>“Product and Services” (CASP_AMLE_8) includes “Life Insurance Contracts”</t>
        </is>
      </c>
      <c r="I1346" s="39" t="inlineStr">
        <is>
          <t>Conditional</t>
        </is>
      </c>
      <c r="J1346" s="39" t="inlineStr">
        <is>
          <t>number</t>
        </is>
      </c>
      <c r="K1346" s="39" t="inlineStr"/>
      <c r="L1346" s="39" t="inlineStr">
        <is>
          <t>currency</t>
        </is>
      </c>
      <c r="M1346" s="39" t="inlineStr"/>
      <c r="N1346" s="39" t="inlineStr">
        <is>
          <t>70000</t>
        </is>
      </c>
      <c r="O1346" s="39" t="inlineStr">
        <is>
          <t>0</t>
        </is>
      </c>
      <c r="P1346" s="39" t="inlineStr"/>
      <c r="Q1346" s="39" t="inlineStr"/>
      <c r="R1346" s="39" t="inlineStr"/>
      <c r="S1346" s="39" t="inlineStr"/>
      <c r="T1346" s="39" t="inlineStr"/>
      <c r="U1346" s="39" t="inlineStr"/>
    </row>
    <row r="1347">
      <c r="A1347" s="26" t="inlineStr">
        <is>
          <t>CASP_AMLE_94_v1</t>
        </is>
      </c>
      <c r="B1347" s="40" t="inlineStr">
        <is>
          <t>Surrender Value of Insurance Contracts</t>
        </is>
      </c>
      <c r="C1347" s="40" t="inlineStr">
        <is>
          <t>The total amount of surrender value as mentioned in Article 185 (3)(f) of Directive 2009/138/EC, paid. The surrender value should reflect the amount, defined contractually, paid to the policyholder during the reference year in case of early termination of the contract (i.e. before it becomes payable by maturity or occurrence of the insured event, such as death), net of charges and policy loans. It includes surrender values guaranteed and not guaranteed.
Indicate the total of amount of surrender value of the insurance contracts paid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47" s="40" t="inlineStr">
        <is>
          <t>Product Risk</t>
        </is>
      </c>
      <c r="E1347" s="40" t="inlineStr">
        <is>
          <t>Anti-Money Laundering - External</t>
        </is>
      </c>
      <c r="F1347" s="40" t="b">
        <v>0</v>
      </c>
      <c r="G1347" s="40" t="inlineStr">
        <is>
          <t>CONTAINS(CASP_AMLE_8, "Life Insurance Contracts")</t>
        </is>
      </c>
      <c r="H1347" s="40" t="inlineStr">
        <is>
          <t>“Product and Services” (CASP_AMLE_8) includes “Life Insurance Contracts”</t>
        </is>
      </c>
      <c r="I1347" s="40" t="inlineStr">
        <is>
          <t>Conditional</t>
        </is>
      </c>
      <c r="J1347" s="40" t="inlineStr">
        <is>
          <t>number</t>
        </is>
      </c>
      <c r="K1347" s="40" t="inlineStr"/>
      <c r="L1347" s="40" t="inlineStr">
        <is>
          <t>currency</t>
        </is>
      </c>
      <c r="M1347" s="40" t="inlineStr"/>
      <c r="N1347" s="40" t="inlineStr">
        <is>
          <t>70000</t>
        </is>
      </c>
      <c r="O1347" s="40" t="inlineStr">
        <is>
          <t>0</t>
        </is>
      </c>
      <c r="P1347" s="40" t="inlineStr"/>
      <c r="Q1347" s="40" t="inlineStr"/>
      <c r="R1347" s="40" t="inlineStr"/>
      <c r="S1347" s="40" t="inlineStr"/>
      <c r="T1347" s="40" t="inlineStr"/>
      <c r="U1347" s="40" t="inlineStr"/>
    </row>
    <row r="1348">
      <c r="A1348" s="38" t="inlineStr">
        <is>
          <t>CASP_AMLE_95_v1</t>
        </is>
      </c>
      <c r="B1348" s="39" t="inlineStr">
        <is>
          <t>Premiums Paid to Broker (%)</t>
        </is>
      </c>
      <c r="C1348" s="39" t="inlineStr">
        <is>
          <t>Indicate the percentage of all gross written premium collected (on behalf of insurer) directly by brokers from policy holders during the reference year, as a share of total Gross Written Premiums. Exclude commissions/fees paid by the insurer to brokers.</t>
        </is>
      </c>
      <c r="D1348" s="39" t="inlineStr">
        <is>
          <t>Product Risk</t>
        </is>
      </c>
      <c r="E1348" s="39" t="inlineStr">
        <is>
          <t>Anti-Money Laundering - External</t>
        </is>
      </c>
      <c r="F1348" s="39" t="b">
        <v>0</v>
      </c>
      <c r="G1348" s="39" t="inlineStr">
        <is>
          <t>CONTAINS(CASP_AMLE_8, "Life Insurance Contracts")</t>
        </is>
      </c>
      <c r="H1348" s="39" t="inlineStr">
        <is>
          <t>“Product and Services” (CASP_AMLE_8) includes “Life Insurance Contracts”</t>
        </is>
      </c>
      <c r="I1348" s="39" t="inlineStr">
        <is>
          <t>Conditional</t>
        </is>
      </c>
      <c r="J1348" s="39" t="inlineStr">
        <is>
          <t>number</t>
        </is>
      </c>
      <c r="K1348" s="39" t="inlineStr"/>
      <c r="L1348" s="39" t="inlineStr">
        <is>
          <t>percentage</t>
        </is>
      </c>
      <c r="M1348" s="39" t="inlineStr"/>
      <c r="N1348" s="39" t="inlineStr">
        <is>
          <t>0.05</t>
        </is>
      </c>
      <c r="O1348" s="39" t="inlineStr">
        <is>
          <t>0</t>
        </is>
      </c>
      <c r="P1348" s="39" t="inlineStr">
        <is>
          <t>1</t>
        </is>
      </c>
      <c r="Q1348" s="39" t="inlineStr"/>
      <c r="R1348" s="39" t="inlineStr"/>
      <c r="S1348" s="39" t="inlineStr"/>
      <c r="T1348" s="39" t="inlineStr"/>
      <c r="U1348" s="39" t="inlineStr"/>
    </row>
    <row r="1349">
      <c r="A1349" s="26" t="inlineStr">
        <is>
          <t>CASP_AMLE_96_v1</t>
        </is>
      </c>
      <c r="B1349" s="40" t="inlineStr">
        <is>
          <t>Non-low Risk Insurance Contracts - Number</t>
        </is>
      </c>
      <c r="C1349" s="40" t="inlineStr">
        <is>
          <t>Indicate the total number of life insurance contracts or products outstanding as of end of the reference year that do not meet any of the following conditions (these are not cumulative): (i) they cannot be redeemed, (ii) contracts merely covering death or certain disabilities or attacks on the physical integrity of the person (which often require medical evidence), which do not include an element of savings or investment, (iii) the annual premium is not above EUR 1 000 or the unique premium is not above EUR 2 500, (iv) contracts whose premiums remain below or equal to applicable tax-deductible ceiling. 
In case of bundled products: when several elements of the bundle do not meet the above criteria, they shall be reported separately.</t>
        </is>
      </c>
      <c r="D1349" s="40" t="inlineStr">
        <is>
          <t>Product Risk</t>
        </is>
      </c>
      <c r="E1349" s="40" t="inlineStr">
        <is>
          <t>Anti-Money Laundering - External</t>
        </is>
      </c>
      <c r="F1349" s="40" t="b">
        <v>0</v>
      </c>
      <c r="G1349" s="40" t="inlineStr">
        <is>
          <t>CONTAINS(CASP_AMLE_8, "Life Insurance Contracts")</t>
        </is>
      </c>
      <c r="H1349" s="40" t="inlineStr">
        <is>
          <t>“Product and Services” (CASP_AMLE_8) includes “Life Insurance Contracts”</t>
        </is>
      </c>
      <c r="I1349" s="40" t="inlineStr">
        <is>
          <t>Conditional</t>
        </is>
      </c>
      <c r="J1349" s="40" t="inlineStr">
        <is>
          <t>integer</t>
        </is>
      </c>
      <c r="K1349" s="40" t="inlineStr"/>
      <c r="L1349" s="40" t="inlineStr"/>
      <c r="M1349" s="40" t="inlineStr"/>
      <c r="N1349" s="40" t="inlineStr">
        <is>
          <t>10</t>
        </is>
      </c>
      <c r="O1349" s="40" t="inlineStr">
        <is>
          <t>0</t>
        </is>
      </c>
      <c r="P1349" s="40" t="inlineStr"/>
      <c r="Q1349" s="40" t="inlineStr"/>
      <c r="R1349" s="40" t="inlineStr"/>
      <c r="S1349" s="40" t="inlineStr"/>
      <c r="T1349" s="40" t="inlineStr"/>
      <c r="U1349" s="40" t="inlineStr"/>
    </row>
    <row r="1350">
      <c r="A1350" s="38" t="inlineStr">
        <is>
          <t>CASP_AMLE_97_v1</t>
        </is>
      </c>
      <c r="B1350" s="39" t="inlineStr">
        <is>
          <t>Currency Exchange - Sell (Number)</t>
        </is>
      </c>
      <c r="C1350" s="39" t="inlineStr">
        <is>
          <t>Indicate the number of Currency Exchange transactions carried out - Sell - during the reference year.</t>
        </is>
      </c>
      <c r="D1350" s="39" t="inlineStr">
        <is>
          <t>Product Risk</t>
        </is>
      </c>
      <c r="E1350" s="39" t="inlineStr">
        <is>
          <t>Anti-Money Laundering - External</t>
        </is>
      </c>
      <c r="F1350" s="39" t="b">
        <v>0</v>
      </c>
      <c r="G1350" s="39" t="inlineStr">
        <is>
          <t>CONTAINS(CASP_AMLE_8, "Currency Exchange Involving Cash")</t>
        </is>
      </c>
      <c r="H1350" s="39" t="inlineStr">
        <is>
          <t>“Product and Services” (CASP_AMLE_8) includes “Currency Exchange Involving Cash”</t>
        </is>
      </c>
      <c r="I1350" s="39" t="inlineStr">
        <is>
          <t>Conditional</t>
        </is>
      </c>
      <c r="J1350" s="39" t="inlineStr">
        <is>
          <t>integer</t>
        </is>
      </c>
      <c r="K1350" s="39" t="inlineStr"/>
      <c r="L1350" s="39" t="inlineStr"/>
      <c r="M1350" s="39" t="inlineStr"/>
      <c r="N1350" s="39" t="inlineStr">
        <is>
          <t>10</t>
        </is>
      </c>
      <c r="O1350" s="39" t="inlineStr">
        <is>
          <t>0</t>
        </is>
      </c>
      <c r="P1350" s="39" t="inlineStr"/>
      <c r="Q1350" s="39" t="inlineStr"/>
      <c r="R1350" s="39" t="inlineStr"/>
      <c r="S1350" s="39" t="inlineStr"/>
      <c r="T1350" s="39" t="inlineStr"/>
      <c r="U1350" s="39" t="inlineStr"/>
    </row>
    <row r="1351">
      <c r="A1351" s="26" t="inlineStr">
        <is>
          <t>CASP_AMLE_98_v1</t>
        </is>
      </c>
      <c r="B1351" s="40" t="inlineStr">
        <is>
          <t>Currency Exchange - Buy (Number)</t>
        </is>
      </c>
      <c r="C1351" s="40" t="inlineStr">
        <is>
          <t>Indicate the number of Currency Exchange transactions carried out - Buy - during the reference year.</t>
        </is>
      </c>
      <c r="D1351" s="40" t="inlineStr">
        <is>
          <t>Product Risk</t>
        </is>
      </c>
      <c r="E1351" s="40" t="inlineStr">
        <is>
          <t>Anti-Money Laundering - External</t>
        </is>
      </c>
      <c r="F1351" s="40" t="b">
        <v>0</v>
      </c>
      <c r="G1351" s="40" t="inlineStr">
        <is>
          <t>CONTAINS(CASP_AMLE_8, "Currency Exchange Involving Cash")</t>
        </is>
      </c>
      <c r="H1351" s="40" t="inlineStr">
        <is>
          <t>“Product and Services” (CASP_AMLE_8) includes “Currency Exchange Involving Cash”</t>
        </is>
      </c>
      <c r="I1351" s="40" t="inlineStr">
        <is>
          <t>Conditional</t>
        </is>
      </c>
      <c r="J1351" s="40" t="inlineStr">
        <is>
          <t>integer</t>
        </is>
      </c>
      <c r="K1351" s="40" t="inlineStr"/>
      <c r="L1351" s="40" t="inlineStr"/>
      <c r="M1351" s="40" t="inlineStr"/>
      <c r="N1351" s="40" t="inlineStr">
        <is>
          <t>10</t>
        </is>
      </c>
      <c r="O1351" s="40" t="inlineStr">
        <is>
          <t>0</t>
        </is>
      </c>
      <c r="P1351" s="40" t="inlineStr"/>
      <c r="Q1351" s="40" t="inlineStr"/>
      <c r="R1351" s="40" t="inlineStr"/>
      <c r="S1351" s="40" t="inlineStr"/>
      <c r="T1351" s="40" t="inlineStr"/>
      <c r="U1351" s="40" t="inlineStr"/>
    </row>
    <row r="1352">
      <c r="A1352" s="38" t="inlineStr">
        <is>
          <t>CASP_AMLE_99_v1</t>
        </is>
      </c>
      <c r="B1352" s="39" t="inlineStr">
        <is>
          <t>Currency Exchange - Sell &gt; EUR 1 000 (Number)</t>
        </is>
      </c>
      <c r="C1352" s="39" t="inlineStr">
        <is>
          <t>Indicate the number of currency exchange transactions carried out - sell - where the transaction is above EUR 1 000 during the reference year.</t>
        </is>
      </c>
      <c r="D1352" s="39" t="inlineStr">
        <is>
          <t>Product Risk</t>
        </is>
      </c>
      <c r="E1352" s="39" t="inlineStr">
        <is>
          <t>Anti-Money Laundering - External</t>
        </is>
      </c>
      <c r="F1352" s="39" t="b">
        <v>0</v>
      </c>
      <c r="G1352" s="39" t="inlineStr">
        <is>
          <t>CONTAINS(CASP_AMLE_8, "Currency Exchange Involving Cash")</t>
        </is>
      </c>
      <c r="H1352" s="39" t="inlineStr">
        <is>
          <t>“Product and Services” (CASP_AMLE_8) includes “Currency Exchange Involving Cash”</t>
        </is>
      </c>
      <c r="I1352" s="39" t="inlineStr">
        <is>
          <t>Conditional</t>
        </is>
      </c>
      <c r="J1352" s="39" t="inlineStr">
        <is>
          <t>integer</t>
        </is>
      </c>
      <c r="K1352" s="39" t="inlineStr"/>
      <c r="L1352" s="39" t="inlineStr"/>
      <c r="M1352" s="39" t="inlineStr"/>
      <c r="N1352" s="39" t="inlineStr">
        <is>
          <t>10</t>
        </is>
      </c>
      <c r="O1352" s="39" t="inlineStr">
        <is>
          <t>0</t>
        </is>
      </c>
      <c r="P1352" s="39" t="inlineStr"/>
      <c r="Q1352" s="39" t="inlineStr"/>
      <c r="R1352" s="39" t="inlineStr"/>
      <c r="S1352" s="39" t="inlineStr"/>
      <c r="T1352" s="39" t="inlineStr"/>
      <c r="U1352" s="39" t="inlineStr"/>
    </row>
    <row r="1353">
      <c r="A1353" s="26" t="inlineStr">
        <is>
          <t>CASP_AMLE_100_v1</t>
        </is>
      </c>
      <c r="B1353" s="40" t="inlineStr">
        <is>
          <t>Currency Exchange - Buy &gt; EUR 1 000 (Number)</t>
        </is>
      </c>
      <c r="C1353" s="40" t="inlineStr">
        <is>
          <t>Indicate the number of currency exchange transactions carried out – Buy - during the reference year, where the transaction is above EUR 1 000.</t>
        </is>
      </c>
      <c r="D1353" s="40" t="inlineStr">
        <is>
          <t>Product Risk</t>
        </is>
      </c>
      <c r="E1353" s="40" t="inlineStr">
        <is>
          <t>Anti-Money Laundering - External</t>
        </is>
      </c>
      <c r="F1353" s="40" t="b">
        <v>0</v>
      </c>
      <c r="G1353" s="40" t="inlineStr">
        <is>
          <t>CONTAINS(CASP_AMLE_8, "Currency Exchange Involving Cash")</t>
        </is>
      </c>
      <c r="H1353" s="40" t="inlineStr">
        <is>
          <t>“Product and Services” (CASP_AMLE_8) includes “Currency Exchange Involving Cash”</t>
        </is>
      </c>
      <c r="I1353" s="40" t="inlineStr">
        <is>
          <t>Conditional</t>
        </is>
      </c>
      <c r="J1353" s="40" t="inlineStr">
        <is>
          <t>integer</t>
        </is>
      </c>
      <c r="K1353" s="40" t="inlineStr"/>
      <c r="L1353" s="40" t="inlineStr"/>
      <c r="M1353" s="40" t="inlineStr"/>
      <c r="N1353" s="40" t="inlineStr">
        <is>
          <t>10</t>
        </is>
      </c>
      <c r="O1353" s="40" t="inlineStr">
        <is>
          <t>0</t>
        </is>
      </c>
      <c r="P1353" s="40" t="inlineStr"/>
      <c r="Q1353" s="40" t="inlineStr"/>
      <c r="R1353" s="40" t="inlineStr"/>
      <c r="S1353" s="40" t="inlineStr"/>
      <c r="T1353" s="40" t="inlineStr"/>
      <c r="U1353" s="40" t="inlineStr"/>
    </row>
    <row r="1354">
      <c r="A1354" s="38" t="inlineStr">
        <is>
          <t>CASP_AMLE_101_v1</t>
        </is>
      </c>
      <c r="B1354" s="39" t="inlineStr">
        <is>
          <t>Currency Exchange - Sell (Value)</t>
        </is>
      </c>
      <c r="C1354" s="39" t="inlineStr">
        <is>
          <t>Indicate the value of currency exchange transactions carried out - Sell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54" s="39" t="inlineStr">
        <is>
          <t>Product Risk</t>
        </is>
      </c>
      <c r="E1354" s="39" t="inlineStr">
        <is>
          <t>Anti-Money Laundering - External</t>
        </is>
      </c>
      <c r="F1354" s="39" t="b">
        <v>0</v>
      </c>
      <c r="G1354" s="39" t="inlineStr">
        <is>
          <t>CONTAINS(CASP_AMLE_8, "Currency Exchange Involving Cash")</t>
        </is>
      </c>
      <c r="H1354" s="39" t="inlineStr">
        <is>
          <t>“Product and Services” (CASP_AMLE_8) includes “Currency Exchange Involving Cash”</t>
        </is>
      </c>
      <c r="I1354" s="39" t="inlineStr">
        <is>
          <t>Conditional</t>
        </is>
      </c>
      <c r="J1354" s="39" t="inlineStr">
        <is>
          <t>number</t>
        </is>
      </c>
      <c r="K1354" s="39" t="inlineStr"/>
      <c r="L1354" s="39" t="inlineStr">
        <is>
          <t>currency</t>
        </is>
      </c>
      <c r="M1354" s="39" t="inlineStr"/>
      <c r="N1354" s="39" t="inlineStr">
        <is>
          <t>70000</t>
        </is>
      </c>
      <c r="O1354" s="39" t="inlineStr">
        <is>
          <t>0</t>
        </is>
      </c>
      <c r="P1354" s="39" t="inlineStr"/>
      <c r="Q1354" s="39" t="inlineStr"/>
      <c r="R1354" s="39" t="inlineStr"/>
      <c r="S1354" s="39" t="inlineStr"/>
      <c r="T1354" s="39" t="inlineStr"/>
      <c r="U1354" s="39" t="inlineStr"/>
    </row>
    <row r="1355">
      <c r="A1355" s="26" t="inlineStr">
        <is>
          <t>CASP_AMLE_102_v1</t>
        </is>
      </c>
      <c r="B1355" s="40" t="inlineStr">
        <is>
          <t>Currency Exchange - Buy (Value)</t>
        </is>
      </c>
      <c r="C1355" s="40" t="inlineStr">
        <is>
          <t>Indicate the value of currency exchange transactions carried out - Buy -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55" s="40" t="inlineStr">
        <is>
          <t>Product Risk</t>
        </is>
      </c>
      <c r="E1355" s="40" t="inlineStr">
        <is>
          <t>Anti-Money Laundering - External</t>
        </is>
      </c>
      <c r="F1355" s="40" t="b">
        <v>0</v>
      </c>
      <c r="G1355" s="40" t="inlineStr">
        <is>
          <t>CONTAINS(CASP_AMLE_8, "Currency Exchange Involving Cash")</t>
        </is>
      </c>
      <c r="H1355" s="40" t="inlineStr">
        <is>
          <t>“Product and Services” (CASP_AMLE_8) includes “Currency Exchange Involving Cash”</t>
        </is>
      </c>
      <c r="I1355" s="40" t="inlineStr">
        <is>
          <t>Conditional</t>
        </is>
      </c>
      <c r="J1355" s="40" t="inlineStr">
        <is>
          <t>number</t>
        </is>
      </c>
      <c r="K1355" s="40" t="inlineStr"/>
      <c r="L1355" s="40" t="inlineStr">
        <is>
          <t>currency</t>
        </is>
      </c>
      <c r="M1355" s="40" t="inlineStr"/>
      <c r="N1355" s="40" t="inlineStr">
        <is>
          <t>70000</t>
        </is>
      </c>
      <c r="O1355" s="40" t="inlineStr">
        <is>
          <t>0</t>
        </is>
      </c>
      <c r="P1355" s="40" t="inlineStr"/>
      <c r="Q1355" s="40" t="inlineStr"/>
      <c r="R1355" s="40" t="inlineStr"/>
      <c r="S1355" s="40" t="inlineStr"/>
      <c r="T1355" s="40" t="inlineStr"/>
      <c r="U1355" s="40" t="inlineStr"/>
    </row>
    <row r="1356">
      <c r="A1356" s="38" t="inlineStr">
        <is>
          <t>CASP_AMLE_103_v1</t>
        </is>
      </c>
      <c r="B1356" s="39" t="inlineStr">
        <is>
          <t>Currency Exchange - Cash-to-Cash (Value)</t>
        </is>
      </c>
      <c r="C1356" s="39" t="inlineStr">
        <is>
          <t>Indicate the value of cash-to-cash currency exchange transactions carried out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56" s="39" t="inlineStr">
        <is>
          <t>Product Risk</t>
        </is>
      </c>
      <c r="E1356" s="39" t="inlineStr">
        <is>
          <t>Anti-Money Laundering - External</t>
        </is>
      </c>
      <c r="F1356" s="39" t="b">
        <v>0</v>
      </c>
      <c r="G1356" s="39" t="inlineStr">
        <is>
          <t>CONTAINS(CASP_AMLE_8, "Currency Exchange Involving Cash")</t>
        </is>
      </c>
      <c r="H1356" s="39" t="inlineStr">
        <is>
          <t>“Product and Services” (CASP_AMLE_8) includes “Currency Exchange Involving Cash”</t>
        </is>
      </c>
      <c r="I1356" s="39" t="inlineStr">
        <is>
          <t>Conditional</t>
        </is>
      </c>
      <c r="J1356" s="39" t="inlineStr">
        <is>
          <t>number</t>
        </is>
      </c>
      <c r="K1356" s="39" t="inlineStr"/>
      <c r="L1356" s="39" t="inlineStr">
        <is>
          <t>currency</t>
        </is>
      </c>
      <c r="M1356" s="39" t="inlineStr"/>
      <c r="N1356" s="39" t="inlineStr">
        <is>
          <t>70000</t>
        </is>
      </c>
      <c r="O1356" s="39" t="inlineStr">
        <is>
          <t>0</t>
        </is>
      </c>
      <c r="P1356" s="39" t="inlineStr"/>
      <c r="Q1356" s="39" t="inlineStr"/>
      <c r="R1356" s="39" t="inlineStr"/>
      <c r="S1356" s="39" t="inlineStr"/>
      <c r="T1356" s="39" t="inlineStr"/>
      <c r="U1356" s="39" t="inlineStr"/>
    </row>
    <row r="1357">
      <c r="A1357" s="26" t="inlineStr">
        <is>
          <t>CASP_AMLE_104_v1</t>
        </is>
      </c>
      <c r="B1357" s="40" t="inlineStr">
        <is>
          <t>Retail Clients (MiFID)</t>
        </is>
      </c>
      <c r="C1357" s="40" t="inlineStr">
        <is>
          <t>Indicate the total number of retail clients as of the end of the reference year.
As per Article 4(1)(11) of Directive 2014/65/EU (MiFID), ‘retail client’ means a client who is not a professional client.
In the case of joint accounts, each account holder shall be reported as a separate client.</t>
        </is>
      </c>
      <c r="D1357" s="40" t="inlineStr">
        <is>
          <t>Product Risk</t>
        </is>
      </c>
      <c r="E1357" s="40" t="inlineStr">
        <is>
          <t>Anti-Money Laundering - External</t>
        </is>
      </c>
      <c r="F1357" s="40" t="b">
        <v>0</v>
      </c>
      <c r="G1357" s="40" t="inlineStr">
        <is>
          <t>CONTAINS(CASP_AMLE_8, "Investment Services")</t>
        </is>
      </c>
      <c r="H1357" s="40" t="inlineStr">
        <is>
          <t>“Product and Services” (CASP_AMLE_8) includes “Investment Services”</t>
        </is>
      </c>
      <c r="I1357" s="40" t="inlineStr">
        <is>
          <t>Conditional</t>
        </is>
      </c>
      <c r="J1357" s="40" t="inlineStr">
        <is>
          <t>integer</t>
        </is>
      </c>
      <c r="K1357" s="40" t="inlineStr"/>
      <c r="L1357" s="40" t="inlineStr"/>
      <c r="M1357" s="40" t="inlineStr"/>
      <c r="N1357" s="40" t="inlineStr">
        <is>
          <t>10</t>
        </is>
      </c>
      <c r="O1357" s="40" t="inlineStr">
        <is>
          <t>0</t>
        </is>
      </c>
      <c r="P1357" s="40" t="inlineStr"/>
      <c r="Q1357" s="40" t="inlineStr"/>
      <c r="R1357" s="40" t="inlineStr"/>
      <c r="S1357" s="40" t="inlineStr"/>
      <c r="T1357" s="40" t="inlineStr"/>
      <c r="U1357" s="40" t="inlineStr"/>
    </row>
    <row r="1358">
      <c r="A1358" s="38" t="inlineStr">
        <is>
          <t>CASP_AMLE_105_v1</t>
        </is>
      </c>
      <c r="B1358" s="39" t="inlineStr">
        <is>
          <t>Professional Clients (MiFID)</t>
        </is>
      </c>
      <c r="C1358" s="39" t="inlineStr">
        <is>
          <t>Indicate the total number of professional clients as defined in Article 4(1)(10) of Directive 2014/65/EU (MIFID), and further specified in Annex II of the same Directive, as of the end of the reference year.</t>
        </is>
      </c>
      <c r="D1358" s="39" t="inlineStr">
        <is>
          <t>Product Risk</t>
        </is>
      </c>
      <c r="E1358" s="39" t="inlineStr">
        <is>
          <t>Anti-Money Laundering - External</t>
        </is>
      </c>
      <c r="F1358" s="39" t="b">
        <v>0</v>
      </c>
      <c r="G1358" s="39" t="inlineStr">
        <is>
          <t>CONTAINS(CASP_AMLE_8, "Investment Services")</t>
        </is>
      </c>
      <c r="H1358" s="39" t="inlineStr">
        <is>
          <t>“Product and Services” (CASP_AMLE_8) includes “Investment Services”</t>
        </is>
      </c>
      <c r="I1358" s="39" t="inlineStr">
        <is>
          <t>Conditional</t>
        </is>
      </c>
      <c r="J1358" s="39" t="inlineStr">
        <is>
          <t>integer</t>
        </is>
      </c>
      <c r="K1358" s="39" t="inlineStr"/>
      <c r="L1358" s="39" t="inlineStr"/>
      <c r="M1358" s="39" t="inlineStr"/>
      <c r="N1358" s="39" t="inlineStr">
        <is>
          <t>10</t>
        </is>
      </c>
      <c r="O1358" s="39" t="inlineStr">
        <is>
          <t>0</t>
        </is>
      </c>
      <c r="P1358" s="39" t="inlineStr"/>
      <c r="Q1358" s="39" t="inlineStr"/>
      <c r="R1358" s="39" t="inlineStr"/>
      <c r="S1358" s="39" t="inlineStr"/>
      <c r="T1358" s="39" t="inlineStr"/>
      <c r="U1358" s="39" t="inlineStr"/>
    </row>
    <row r="1359">
      <c r="A1359" s="26" t="inlineStr">
        <is>
          <t>CASP_AMLE_106_v1</t>
        </is>
      </c>
      <c r="B1359" s="40" t="inlineStr">
        <is>
          <t>Non-EEA AML/CFT Regulated Customers</t>
        </is>
      </c>
      <c r="C1359" s="40" t="inlineStr">
        <is>
          <t>Amongst the total number of customers (retail and professional clients) receiving the service of transmission of order, indicate the total number of AML/CFT regulated customers (retail and professional clients) outside the EEA.
For the purpose of identifying AML/CFT regulated customers outside the EEA, reporting entities can use as a guidance the description of obliged entities as contained in Article 3 AMLR.</t>
        </is>
      </c>
      <c r="D1359" s="40" t="inlineStr">
        <is>
          <t>Product Risk</t>
        </is>
      </c>
      <c r="E1359" s="40" t="inlineStr">
        <is>
          <t>Anti-Money Laundering - External</t>
        </is>
      </c>
      <c r="F1359" s="40" t="b">
        <v>0</v>
      </c>
      <c r="G1359" s="40" t="inlineStr">
        <is>
          <t>CONTAINS(CASP_AMLE_8, "Investment Services")</t>
        </is>
      </c>
      <c r="H1359" s="40" t="inlineStr">
        <is>
          <t>“Product and Services” (CASP_AMLE_8) includes “Investment Services”</t>
        </is>
      </c>
      <c r="I1359" s="40" t="inlineStr">
        <is>
          <t>Conditional</t>
        </is>
      </c>
      <c r="J1359" s="40" t="inlineStr">
        <is>
          <t>integer</t>
        </is>
      </c>
      <c r="K1359" s="40" t="inlineStr"/>
      <c r="L1359" s="40" t="inlineStr"/>
      <c r="M1359" s="40" t="inlineStr"/>
      <c r="N1359" s="40" t="inlineStr">
        <is>
          <t>10</t>
        </is>
      </c>
      <c r="O1359" s="40" t="inlineStr">
        <is>
          <t>0</t>
        </is>
      </c>
      <c r="P1359" s="40" t="inlineStr"/>
      <c r="Q1359" s="40" t="inlineStr"/>
      <c r="R1359" s="40" t="inlineStr"/>
      <c r="S1359" s="40" t="inlineStr"/>
      <c r="T1359" s="40" t="inlineStr"/>
      <c r="U1359" s="40" t="inlineStr"/>
    </row>
    <row r="1360">
      <c r="A1360" s="38" t="inlineStr">
        <is>
          <t>CASP_AMLE_107_v1</t>
        </is>
      </c>
      <c r="B1360" s="39" t="inlineStr">
        <is>
          <t>Retail Clients (MiFID)</t>
        </is>
      </c>
      <c r="C1360" s="39" t="inlineStr">
        <is>
          <t>This datapoint is not applicable for reporting obliged entities only acting as a Asset Management Company.
Indicate the total number of retail clients as defined in Article 4(1)(11) of Directive 2014/65/EU (MiFID), as of the end of the reference year.</t>
        </is>
      </c>
      <c r="D1360" s="39" t="inlineStr">
        <is>
          <t>Product Risk</t>
        </is>
      </c>
      <c r="E1360" s="39" t="inlineStr">
        <is>
          <t>Anti-Money Laundering - External</t>
        </is>
      </c>
      <c r="F1360" s="39" t="b">
        <v>0</v>
      </c>
      <c r="G1360" s="39" t="inlineStr">
        <is>
          <t>CONTAINS(CASP_AMLE_8, "Investment Services")</t>
        </is>
      </c>
      <c r="H1360" s="39" t="inlineStr">
        <is>
          <t>“Product and Services” (CASP_AMLE_8) includes “Investment Services”</t>
        </is>
      </c>
      <c r="I1360" s="39" t="inlineStr">
        <is>
          <t>Conditional</t>
        </is>
      </c>
      <c r="J1360" s="39" t="inlineStr">
        <is>
          <t>integer</t>
        </is>
      </c>
      <c r="K1360" s="39" t="inlineStr"/>
      <c r="L1360" s="39" t="inlineStr"/>
      <c r="M1360" s="39" t="inlineStr"/>
      <c r="N1360" s="39" t="inlineStr">
        <is>
          <t>10</t>
        </is>
      </c>
      <c r="O1360" s="39" t="inlineStr">
        <is>
          <t>0</t>
        </is>
      </c>
      <c r="P1360" s="39" t="inlineStr"/>
      <c r="Q1360" s="39" t="inlineStr"/>
      <c r="R1360" s="39" t="inlineStr"/>
      <c r="S1360" s="39" t="inlineStr"/>
      <c r="T1360" s="39" t="inlineStr"/>
      <c r="U1360" s="39" t="inlineStr"/>
    </row>
    <row r="1361">
      <c r="A1361" s="26" t="inlineStr">
        <is>
          <t>CASP_AMLE_108_v1</t>
        </is>
      </c>
      <c r="B1361" s="40" t="inlineStr">
        <is>
          <t>Professional Clients (MiFID)</t>
        </is>
      </c>
      <c r="C1361" s="40" t="inlineStr">
        <is>
          <t>This datapoint is not applicable for reporting obliged entities only acting as a Asset Management Company.
Indicate the number of professional clients as defined in Article 4(1)(10) of Directive 2014/65/EU (MIFID), and further specified in Annex II of the same Directive, as of the end of the reference year.</t>
        </is>
      </c>
      <c r="D1361" s="40" t="inlineStr">
        <is>
          <t>Product Risk</t>
        </is>
      </c>
      <c r="E1361" s="40" t="inlineStr">
        <is>
          <t>Anti-Money Laundering - External</t>
        </is>
      </c>
      <c r="F1361" s="40" t="b">
        <v>0</v>
      </c>
      <c r="G1361" s="40" t="inlineStr">
        <is>
          <t>CONTAINS(CASP_AMLE_8, "Investment Services")</t>
        </is>
      </c>
      <c r="H1361" s="40" t="inlineStr">
        <is>
          <t>“Product and Services” (CASP_AMLE_8) includes “Investment Services”</t>
        </is>
      </c>
      <c r="I1361" s="40" t="inlineStr">
        <is>
          <t>Conditional</t>
        </is>
      </c>
      <c r="J1361" s="40" t="inlineStr">
        <is>
          <t>integer</t>
        </is>
      </c>
      <c r="K1361" s="40" t="inlineStr"/>
      <c r="L1361" s="40" t="inlineStr"/>
      <c r="M1361" s="40" t="inlineStr"/>
      <c r="N1361" s="40" t="inlineStr">
        <is>
          <t>10</t>
        </is>
      </c>
      <c r="O1361" s="40" t="inlineStr">
        <is>
          <t>0</t>
        </is>
      </c>
      <c r="P1361" s="40" t="inlineStr"/>
      <c r="Q1361" s="40" t="inlineStr"/>
      <c r="R1361" s="40" t="inlineStr"/>
      <c r="S1361" s="40" t="inlineStr"/>
      <c r="T1361" s="40" t="inlineStr"/>
      <c r="U1361" s="40" t="inlineStr"/>
    </row>
    <row r="1362">
      <c r="A1362" s="38" t="inlineStr">
        <is>
          <t>CASP_AMLE_109_v1</t>
        </is>
      </c>
      <c r="B1362" s="39" t="inlineStr">
        <is>
          <t>Indirect Custody Assets (%)</t>
        </is>
      </c>
      <c r="C1362" s="39" t="inlineStr">
        <is>
          <t>This datapoint is not applicable for reporting obliged entities only acting as a Asset Management Company.
Indicate the percentage of assets under custody for which the obliged entity does not have a direct business relationship with the final investor, as of the end of the reference year.
Final Investor: Refers to the end client or individual who ultimately owns and benefits from the investments, as opposed to intermediaries or entities managing or holding the assets on behalf of others.</t>
        </is>
      </c>
      <c r="D1362" s="39" t="inlineStr">
        <is>
          <t>Product Risk</t>
        </is>
      </c>
      <c r="E1362" s="39" t="inlineStr">
        <is>
          <t>Anti-Money Laundering - External</t>
        </is>
      </c>
      <c r="F1362" s="39" t="b">
        <v>0</v>
      </c>
      <c r="G1362" s="39" t="inlineStr">
        <is>
          <t>CONTAINS(CASP_AMLE_8, "Investment Services")</t>
        </is>
      </c>
      <c r="H1362" s="39" t="inlineStr">
        <is>
          <t>“Product and Services” (CASP_AMLE_8) includes “Investment Services”</t>
        </is>
      </c>
      <c r="I1362" s="39" t="inlineStr">
        <is>
          <t>Conditional</t>
        </is>
      </c>
      <c r="J1362" s="39" t="inlineStr">
        <is>
          <t>number</t>
        </is>
      </c>
      <c r="K1362" s="39" t="inlineStr"/>
      <c r="L1362" s="39" t="inlineStr">
        <is>
          <t>percentage</t>
        </is>
      </c>
      <c r="M1362" s="39" t="inlineStr"/>
      <c r="N1362" s="39" t="inlineStr">
        <is>
          <t>0.05</t>
        </is>
      </c>
      <c r="O1362" s="39" t="inlineStr">
        <is>
          <t>0</t>
        </is>
      </c>
      <c r="P1362" s="39" t="inlineStr">
        <is>
          <t>1</t>
        </is>
      </c>
      <c r="Q1362" s="39" t="inlineStr"/>
      <c r="R1362" s="39" t="inlineStr"/>
      <c r="S1362" s="39" t="inlineStr"/>
      <c r="T1362" s="39" t="inlineStr"/>
      <c r="U1362" s="39" t="inlineStr"/>
    </row>
    <row r="1363">
      <c r="A1363" s="26" t="inlineStr">
        <is>
          <t>CASP_AMLE_110_v1</t>
        </is>
      </c>
      <c r="B1363" s="40" t="inlineStr">
        <is>
          <t>Non-EEA AML/CFT Regulated Customers</t>
        </is>
      </c>
      <c r="C1363" s="40" t="inlineStr">
        <is>
          <t>This datapoint is not applicable for reporting obliged entities only acting as a Asset Management Company.
Amongst the total number of customers (retail and professional clients) receiving the service of custody account keeping, indicate the number of AML/CFT regulated customers outside the EEA, as of the end of the reference year.
For the purpose of identifying AML/CFT regulated customers outside the EEA, reporting entities can use as a guidance the description of obliged entities as contained in Article 3 AMLR.</t>
        </is>
      </c>
      <c r="D1363" s="40" t="inlineStr">
        <is>
          <t>Product Risk</t>
        </is>
      </c>
      <c r="E1363" s="40" t="inlineStr">
        <is>
          <t>Anti-Money Laundering - External</t>
        </is>
      </c>
      <c r="F1363" s="40" t="b">
        <v>0</v>
      </c>
      <c r="G1363" s="40" t="inlineStr">
        <is>
          <t>CONTAINS(CASP_AMLE_8, "Investment Services")</t>
        </is>
      </c>
      <c r="H1363" s="40" t="inlineStr">
        <is>
          <t>“Product and Services” (CASP_AMLE_8) includes “Investment Services”</t>
        </is>
      </c>
      <c r="I1363" s="40" t="inlineStr">
        <is>
          <t>Conditional</t>
        </is>
      </c>
      <c r="J1363" s="40" t="inlineStr">
        <is>
          <t>integer</t>
        </is>
      </c>
      <c r="K1363" s="40" t="inlineStr"/>
      <c r="L1363" s="40" t="inlineStr"/>
      <c r="M1363" s="40" t="inlineStr"/>
      <c r="N1363" s="40" t="inlineStr">
        <is>
          <t>10</t>
        </is>
      </c>
      <c r="O1363" s="40" t="inlineStr">
        <is>
          <t>0</t>
        </is>
      </c>
      <c r="P1363" s="40" t="inlineStr"/>
      <c r="Q1363" s="40" t="inlineStr"/>
      <c r="R1363" s="40" t="inlineStr"/>
      <c r="S1363" s="40" t="inlineStr"/>
      <c r="T1363" s="40" t="inlineStr"/>
      <c r="U1363" s="40" t="inlineStr"/>
    </row>
    <row r="1364">
      <c r="A1364" s="38" t="inlineStr">
        <is>
          <t>CASP_AMLE_111_v1</t>
        </is>
      </c>
      <c r="B1364" s="39" t="inlineStr">
        <is>
          <t>Retail Clients (MiFID)</t>
        </is>
      </c>
      <c r="C1364" s="39" t="inlineStr">
        <is>
          <t>Indicate the number of retail clients, as defined in Article 4(1)(11) of Directive 2014/65/EU (MiFID), as of the end of the reference year.</t>
        </is>
      </c>
      <c r="D1364" s="39" t="inlineStr">
        <is>
          <t>Product Risk</t>
        </is>
      </c>
      <c r="E1364" s="39" t="inlineStr">
        <is>
          <t>Anti-Money Laundering - External</t>
        </is>
      </c>
      <c r="F1364" s="39" t="b">
        <v>0</v>
      </c>
      <c r="G1364" s="39" t="inlineStr">
        <is>
          <t>CONTAINS(CASP_AMLE_8, "Investment Services")</t>
        </is>
      </c>
      <c r="H1364" s="39" t="inlineStr">
        <is>
          <t>“Product and Services” (CASP_AMLE_8) includes “Investment Services”</t>
        </is>
      </c>
      <c r="I1364" s="39" t="inlineStr">
        <is>
          <t>Conditional</t>
        </is>
      </c>
      <c r="J1364" s="39" t="inlineStr">
        <is>
          <t>integer</t>
        </is>
      </c>
      <c r="K1364" s="39" t="inlineStr"/>
      <c r="L1364" s="39" t="inlineStr"/>
      <c r="M1364" s="39" t="inlineStr"/>
      <c r="N1364" s="39" t="inlineStr">
        <is>
          <t>10</t>
        </is>
      </c>
      <c r="O1364" s="39" t="inlineStr">
        <is>
          <t>0</t>
        </is>
      </c>
      <c r="P1364" s="39" t="inlineStr"/>
      <c r="Q1364" s="39" t="inlineStr"/>
      <c r="R1364" s="39" t="inlineStr"/>
      <c r="S1364" s="39" t="inlineStr"/>
      <c r="T1364" s="39" t="inlineStr"/>
      <c r="U1364" s="39" t="inlineStr"/>
    </row>
    <row r="1365">
      <c r="A1365" s="26" t="inlineStr">
        <is>
          <t>CASP_AMLE_112_v1</t>
        </is>
      </c>
      <c r="B1365" s="40" t="inlineStr">
        <is>
          <t>Professional Clients (MiFID)</t>
        </is>
      </c>
      <c r="C1365" s="40" t="inlineStr">
        <is>
          <t>Indicate the number of professional clients as defined in Article 4(1)(10) of Directive 2014/65/EU (MIFID), and further specified in Annex II of the same Directive, as of the end of the reference year.</t>
        </is>
      </c>
      <c r="D1365" s="40" t="inlineStr">
        <is>
          <t>Product Risk</t>
        </is>
      </c>
      <c r="E1365" s="40" t="inlineStr">
        <is>
          <t>Anti-Money Laundering - External</t>
        </is>
      </c>
      <c r="F1365" s="40" t="b">
        <v>0</v>
      </c>
      <c r="G1365" s="40" t="inlineStr">
        <is>
          <t>CONTAINS(CASP_AMLE_8, "Investment Services")</t>
        </is>
      </c>
      <c r="H1365" s="40" t="inlineStr">
        <is>
          <t>“Product and Services” (CASP_AMLE_8) includes “Investment Services”</t>
        </is>
      </c>
      <c r="I1365" s="40" t="inlineStr">
        <is>
          <t>Conditional</t>
        </is>
      </c>
      <c r="J1365" s="40" t="inlineStr">
        <is>
          <t>integer</t>
        </is>
      </c>
      <c r="K1365" s="40" t="inlineStr"/>
      <c r="L1365" s="40" t="inlineStr"/>
      <c r="M1365" s="40" t="inlineStr"/>
      <c r="N1365" s="40" t="inlineStr">
        <is>
          <t>10</t>
        </is>
      </c>
      <c r="O1365" s="40" t="inlineStr">
        <is>
          <t>0</t>
        </is>
      </c>
      <c r="P1365" s="40" t="inlineStr"/>
      <c r="Q1365" s="40" t="inlineStr"/>
      <c r="R1365" s="40" t="inlineStr"/>
      <c r="S1365" s="40" t="inlineStr"/>
      <c r="T1365" s="40" t="inlineStr"/>
      <c r="U1365" s="40" t="inlineStr"/>
    </row>
    <row r="1366">
      <c r="A1366" s="38" t="inlineStr">
        <is>
          <t>CASP_AMLE_113_v1</t>
        </is>
      </c>
      <c r="B1366" s="39" t="inlineStr">
        <is>
          <t>Total assets under management</t>
        </is>
      </c>
      <c r="C1366" s="39" t="inlineStr">
        <is>
          <t>Indicate the total value of AUM (computed consistently with the guidance provided above), as the monetary stock of the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66" s="39" t="inlineStr">
        <is>
          <t>Product Risk</t>
        </is>
      </c>
      <c r="E1366" s="39" t="inlineStr">
        <is>
          <t>Anti-Money Laundering - External</t>
        </is>
      </c>
      <c r="F1366" s="39" t="b">
        <v>0</v>
      </c>
      <c r="G1366" s="39" t="inlineStr">
        <is>
          <t>CONTAINS(CASP_AMLE_8, "Investment Services")</t>
        </is>
      </c>
      <c r="H1366" s="39" t="inlineStr">
        <is>
          <t>“Product and Services” (CASP_AMLE_8) includes “Investment Services”</t>
        </is>
      </c>
      <c r="I1366" s="39" t="inlineStr">
        <is>
          <t>Conditional</t>
        </is>
      </c>
      <c r="J1366" s="39" t="inlineStr">
        <is>
          <t>number</t>
        </is>
      </c>
      <c r="K1366" s="39" t="inlineStr"/>
      <c r="L1366" s="39" t="inlineStr">
        <is>
          <t>currency</t>
        </is>
      </c>
      <c r="M1366" s="39" t="inlineStr"/>
      <c r="N1366" s="39" t="inlineStr">
        <is>
          <t>70000</t>
        </is>
      </c>
      <c r="O1366" s="39" t="inlineStr">
        <is>
          <t>0</t>
        </is>
      </c>
      <c r="P1366" s="39" t="inlineStr"/>
      <c r="Q1366" s="39" t="inlineStr"/>
      <c r="R1366" s="39" t="inlineStr"/>
      <c r="S1366" s="39" t="inlineStr"/>
      <c r="T1366" s="39" t="inlineStr"/>
      <c r="U1366" s="39" t="inlineStr"/>
    </row>
    <row r="1367">
      <c r="A1367" s="26" t="inlineStr">
        <is>
          <t>CASP_AMLE_114_v1</t>
        </is>
      </c>
      <c r="B1367" s="40" t="inlineStr">
        <is>
          <t>Customers with Assets &gt;= EUR 5M</t>
        </is>
      </c>
      <c r="C1367" s="40" t="inlineStr">
        <is>
          <t>For the purpose of this datapoint, Obliged Entities should only consider the assets they manage for each customer under the respective management mandate. In order to ascertain whether the EUR 5 000 000 threshold is exceeded for a given customer, Obliged Entities should compute the customer total assets by following the same approach used for datapoint FINS_AMLE_113 above.
In the case of joint accounts/joint management mandates (i.e., those involving more than one customer) the EUR 5 000 000 threshold should apply to the total account value and should not be split between the account holders or the parties to the joint management mandate. In case the EUR 5 000 000 threshold is exceeded by a joint account/joint management mandate, for the purpose of this datapoint Obliged Entities should report each account holder as separately exceeding the threshold.
Indicate the number of customers holding total assets with a value of at least EUR 5 000 000, as of the end of the reference year.</t>
        </is>
      </c>
      <c r="D1367" s="40" t="inlineStr">
        <is>
          <t>Product Risk</t>
        </is>
      </c>
      <c r="E1367" s="40" t="inlineStr">
        <is>
          <t>Anti-Money Laundering - External</t>
        </is>
      </c>
      <c r="F1367" s="40" t="b">
        <v>0</v>
      </c>
      <c r="G1367" s="40" t="inlineStr">
        <is>
          <t>CONTAINS(CASP_AMLE_8, "Investment Services")</t>
        </is>
      </c>
      <c r="H1367" s="40" t="inlineStr">
        <is>
          <t>“Product and Services” (CASP_AMLE_8) includes “Investment Services”</t>
        </is>
      </c>
      <c r="I1367" s="40" t="inlineStr">
        <is>
          <t>Conditional</t>
        </is>
      </c>
      <c r="J1367" s="40" t="inlineStr">
        <is>
          <t>integer</t>
        </is>
      </c>
      <c r="K1367" s="40" t="inlineStr"/>
      <c r="L1367" s="40" t="inlineStr"/>
      <c r="M1367" s="40" t="inlineStr"/>
      <c r="N1367" s="40" t="inlineStr">
        <is>
          <t>10</t>
        </is>
      </c>
      <c r="O1367" s="40" t="inlineStr">
        <is>
          <t>0</t>
        </is>
      </c>
      <c r="P1367" s="40" t="inlineStr"/>
      <c r="Q1367" s="40" t="inlineStr"/>
      <c r="R1367" s="40" t="inlineStr"/>
      <c r="S1367" s="40" t="inlineStr"/>
      <c r="T1367" s="40" t="inlineStr"/>
      <c r="U1367" s="40" t="inlineStr"/>
    </row>
    <row r="1368">
      <c r="A1368" s="38" t="inlineStr">
        <is>
          <t>CASP_AMLE_115_v1</t>
        </is>
      </c>
      <c r="B1368" s="39" t="inlineStr">
        <is>
          <t>To how many customers (Natural persons) did you provide money remittance services during the
previous calendar year?</t>
        </is>
      </c>
      <c r="C1368" s="39" t="inlineStr">
        <is>
          <t>Further explanation of label not specified. Please refer to question text in label column.</t>
        </is>
      </c>
      <c r="D1368" s="39" t="inlineStr">
        <is>
          <t>Product Risk</t>
        </is>
      </c>
      <c r="E1368" s="39" t="inlineStr">
        <is>
          <t>Anti-Money Laundering - External</t>
        </is>
      </c>
      <c r="F1368" s="39" t="b">
        <v>0</v>
      </c>
      <c r="G1368" s="39" t="inlineStr">
        <is>
          <t>CONTAINS(CASP_AMLE_8, "Money Remittance")</t>
        </is>
      </c>
      <c r="H1368" s="39" t="inlineStr">
        <is>
          <t>“Product and Services” (CASP_AMLE_8) includes “Money Remittance”</t>
        </is>
      </c>
      <c r="I1368" s="39" t="inlineStr">
        <is>
          <t>Conditional</t>
        </is>
      </c>
      <c r="J1368" s="39" t="inlineStr">
        <is>
          <t>integer</t>
        </is>
      </c>
      <c r="K1368" s="39" t="inlineStr"/>
      <c r="L1368" s="39" t="inlineStr"/>
      <c r="M1368" s="39" t="inlineStr"/>
      <c r="N1368" s="39" t="inlineStr">
        <is>
          <t>10</t>
        </is>
      </c>
      <c r="O1368" s="39" t="inlineStr">
        <is>
          <t>0</t>
        </is>
      </c>
      <c r="P1368" s="39" t="inlineStr"/>
      <c r="Q1368" s="39" t="inlineStr"/>
      <c r="R1368" s="39" t="inlineStr"/>
      <c r="S1368" s="39" t="inlineStr"/>
      <c r="T1368" s="39" t="inlineStr"/>
      <c r="U1368" s="39" t="inlineStr"/>
    </row>
    <row r="1369">
      <c r="A1369" s="26" t="inlineStr">
        <is>
          <t>CASP_AMLE_116_v1</t>
        </is>
      </c>
      <c r="B1369" s="40" t="inlineStr">
        <is>
          <t>To how many customers (Persons other than natural persons) did you provide money remittance services during the previous calendar year?</t>
        </is>
      </c>
      <c r="C1369" s="40" t="inlineStr">
        <is>
          <t>Further explanation of label not specified. Please refer to question text in label column.</t>
        </is>
      </c>
      <c r="D1369" s="40" t="inlineStr">
        <is>
          <t>Product Risk</t>
        </is>
      </c>
      <c r="E1369" s="40" t="inlineStr">
        <is>
          <t>Anti-Money Laundering - External</t>
        </is>
      </c>
      <c r="F1369" s="40" t="b">
        <v>0</v>
      </c>
      <c r="G1369" s="40" t="inlineStr">
        <is>
          <t>CONTAINS(CASP_AMLE_8, "Money Remittance")</t>
        </is>
      </c>
      <c r="H1369" s="40" t="inlineStr">
        <is>
          <t>“Product and Services” (CASP_AMLE_8) includes “Money Remittance”</t>
        </is>
      </c>
      <c r="I1369" s="40" t="inlineStr">
        <is>
          <t>Conditional</t>
        </is>
      </c>
      <c r="J1369" s="40" t="inlineStr">
        <is>
          <t>integer</t>
        </is>
      </c>
      <c r="K1369" s="40" t="inlineStr"/>
      <c r="L1369" s="40" t="inlineStr"/>
      <c r="M1369" s="40" t="inlineStr"/>
      <c r="N1369" s="40" t="inlineStr">
        <is>
          <t>10</t>
        </is>
      </c>
      <c r="O1369" s="40" t="inlineStr">
        <is>
          <t>0</t>
        </is>
      </c>
      <c r="P1369" s="40" t="inlineStr"/>
      <c r="Q1369" s="40" t="inlineStr"/>
      <c r="R1369" s="40" t="inlineStr"/>
      <c r="S1369" s="40" t="inlineStr"/>
      <c r="T1369" s="40" t="inlineStr"/>
      <c r="U1369" s="40" t="inlineStr"/>
    </row>
    <row r="1370">
      <c r="A1370" s="38" t="inlineStr">
        <is>
          <t>CASP_AMLE_117_v1</t>
        </is>
      </c>
      <c r="B1370" s="39" t="inlineStr">
        <is>
          <t>Money Remittance (Incoming) – Number</t>
        </is>
      </c>
      <c r="C1370" s="39" t="inlineStr">
        <is>
          <t>Indicate the total number of Money Remittance payments (Incoming) processed and executed during the reference year.</t>
        </is>
      </c>
      <c r="D1370" s="39" t="inlineStr">
        <is>
          <t>Product Risk</t>
        </is>
      </c>
      <c r="E1370" s="39" t="inlineStr">
        <is>
          <t>Anti-Money Laundering - External</t>
        </is>
      </c>
      <c r="F1370" s="39" t="b">
        <v>0</v>
      </c>
      <c r="G1370" s="39" t="inlineStr">
        <is>
          <t>CONTAINS(CASP_AMLE_8, "Money Remittance")</t>
        </is>
      </c>
      <c r="H1370" s="39" t="inlineStr">
        <is>
          <t>“Product and Services” (CASP_AMLE_8) includes “Money Remittance”</t>
        </is>
      </c>
      <c r="I1370" s="39" t="inlineStr">
        <is>
          <t>Conditional</t>
        </is>
      </c>
      <c r="J1370" s="39" t="inlineStr">
        <is>
          <t>integer</t>
        </is>
      </c>
      <c r="K1370" s="39" t="inlineStr"/>
      <c r="L1370" s="39" t="inlineStr"/>
      <c r="M1370" s="39" t="inlineStr"/>
      <c r="N1370" s="39" t="inlineStr">
        <is>
          <t>10</t>
        </is>
      </c>
      <c r="O1370" s="39" t="inlineStr">
        <is>
          <t>0</t>
        </is>
      </c>
      <c r="P1370" s="39" t="inlineStr"/>
      <c r="Q1370" s="39" t="inlineStr"/>
      <c r="R1370" s="39" t="inlineStr"/>
      <c r="S1370" s="39" t="inlineStr"/>
      <c r="T1370" s="39" t="inlineStr"/>
      <c r="U1370" s="39" t="inlineStr"/>
    </row>
    <row r="1371">
      <c r="A1371" s="26" t="inlineStr">
        <is>
          <t>CASP_AMLE_118_v1</t>
        </is>
      </c>
      <c r="B1371" s="40" t="inlineStr">
        <is>
          <t>Money Remittance (Outgoing) – Number</t>
        </is>
      </c>
      <c r="C1371" s="40" t="inlineStr">
        <is>
          <t>Indicate the total number of Money Remittance payments (Outgoing) processed and executed during the reference year.</t>
        </is>
      </c>
      <c r="D1371" s="40" t="inlineStr">
        <is>
          <t>Product Risk</t>
        </is>
      </c>
      <c r="E1371" s="40" t="inlineStr">
        <is>
          <t>Anti-Money Laundering - External</t>
        </is>
      </c>
      <c r="F1371" s="40" t="b">
        <v>0</v>
      </c>
      <c r="G1371" s="40" t="inlineStr">
        <is>
          <t>CONTAINS(CASP_AMLE_8, "Money Remittance")</t>
        </is>
      </c>
      <c r="H1371" s="40" t="inlineStr">
        <is>
          <t>“Product and Services” (CASP_AMLE_8) includes “Money Remittance”</t>
        </is>
      </c>
      <c r="I1371" s="40" t="inlineStr">
        <is>
          <t>Conditional</t>
        </is>
      </c>
      <c r="J1371" s="40" t="inlineStr">
        <is>
          <t>integer</t>
        </is>
      </c>
      <c r="K1371" s="40" t="inlineStr"/>
      <c r="L1371" s="40" t="inlineStr"/>
      <c r="M1371" s="40" t="inlineStr"/>
      <c r="N1371" s="40" t="inlineStr">
        <is>
          <t>10</t>
        </is>
      </c>
      <c r="O1371" s="40" t="inlineStr">
        <is>
          <t>0</t>
        </is>
      </c>
      <c r="P1371" s="40" t="inlineStr"/>
      <c r="Q1371" s="40" t="inlineStr"/>
      <c r="R1371" s="40" t="inlineStr"/>
      <c r="S1371" s="40" t="inlineStr"/>
      <c r="T1371" s="40" t="inlineStr"/>
      <c r="U1371" s="40" t="inlineStr"/>
    </row>
    <row r="1372">
      <c r="A1372" s="38" t="inlineStr">
        <is>
          <t>CASP_AMLE_119_v1</t>
        </is>
      </c>
      <c r="B1372" s="39" t="inlineStr">
        <is>
          <t>Money Remittance (Incoming) - Value</t>
        </is>
      </c>
      <c r="C1372" s="39" t="inlineStr">
        <is>
          <t>Transaction value should be intended as prior to the application of fees.
Indicate the total value of Money Remittance payments (Incoming)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72" s="39" t="inlineStr">
        <is>
          <t>Product Risk</t>
        </is>
      </c>
      <c r="E1372" s="39" t="inlineStr">
        <is>
          <t>Anti-Money Laundering - External</t>
        </is>
      </c>
      <c r="F1372" s="39" t="b">
        <v>0</v>
      </c>
      <c r="G1372" s="39" t="inlineStr">
        <is>
          <t>CONTAINS(CASP_AMLE_8, "Money Remittance")</t>
        </is>
      </c>
      <c r="H1372" s="39" t="inlineStr">
        <is>
          <t>“Product and Services” (CASP_AMLE_8) includes “Money Remittance”</t>
        </is>
      </c>
      <c r="I1372" s="39" t="inlineStr">
        <is>
          <t>Conditional</t>
        </is>
      </c>
      <c r="J1372" s="39" t="inlineStr">
        <is>
          <t>number</t>
        </is>
      </c>
      <c r="K1372" s="39" t="inlineStr"/>
      <c r="L1372" s="39" t="inlineStr">
        <is>
          <t>currency</t>
        </is>
      </c>
      <c r="M1372" s="39" t="inlineStr"/>
      <c r="N1372" s="39" t="inlineStr">
        <is>
          <t>70000</t>
        </is>
      </c>
      <c r="O1372" s="39" t="inlineStr">
        <is>
          <t>0</t>
        </is>
      </c>
      <c r="P1372" s="39" t="inlineStr"/>
      <c r="Q1372" s="39" t="inlineStr"/>
      <c r="R1372" s="39" t="inlineStr"/>
      <c r="S1372" s="39" t="inlineStr"/>
      <c r="T1372" s="39" t="inlineStr"/>
      <c r="U1372" s="39" t="inlineStr"/>
    </row>
    <row r="1373">
      <c r="A1373" s="26" t="inlineStr">
        <is>
          <t>CASP_AMLE_120_v1</t>
        </is>
      </c>
      <c r="B1373" s="40" t="inlineStr">
        <is>
          <t>Money Remittance (Outgoing) - Value</t>
        </is>
      </c>
      <c r="C1373" s="40" t="inlineStr">
        <is>
          <t>Transaction value should be intended as prior to the application of fees.
Indicate the total value of Money Remittance payments (Outgoing) processed and executed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73" s="40" t="inlineStr">
        <is>
          <t>Product Risk</t>
        </is>
      </c>
      <c r="E1373" s="40" t="inlineStr">
        <is>
          <t>Anti-Money Laundering - External</t>
        </is>
      </c>
      <c r="F1373" s="40" t="b">
        <v>0</v>
      </c>
      <c r="G1373" s="40" t="inlineStr">
        <is>
          <t>CONTAINS(CASP_AMLE_8, "Money Remittance")</t>
        </is>
      </c>
      <c r="H1373" s="40" t="inlineStr">
        <is>
          <t>“Product and Services” (CASP_AMLE_8) includes “Money Remittance”</t>
        </is>
      </c>
      <c r="I1373" s="40" t="inlineStr">
        <is>
          <t>Conditional</t>
        </is>
      </c>
      <c r="J1373" s="40" t="inlineStr">
        <is>
          <t>number</t>
        </is>
      </c>
      <c r="K1373" s="40" t="inlineStr"/>
      <c r="L1373" s="40" t="inlineStr">
        <is>
          <t>currency</t>
        </is>
      </c>
      <c r="M1373" s="40" t="inlineStr"/>
      <c r="N1373" s="40" t="inlineStr">
        <is>
          <t>70000</t>
        </is>
      </c>
      <c r="O1373" s="40" t="inlineStr">
        <is>
          <t>0</t>
        </is>
      </c>
      <c r="P1373" s="40" t="inlineStr"/>
      <c r="Q1373" s="40" t="inlineStr"/>
      <c r="R1373" s="40" t="inlineStr"/>
      <c r="S1373" s="40" t="inlineStr"/>
      <c r="T1373" s="40" t="inlineStr"/>
      <c r="U1373" s="40" t="inlineStr"/>
    </row>
    <row r="1374">
      <c r="A1374" s="38" t="inlineStr">
        <is>
          <t>CASP_AMLE_121_v1</t>
        </is>
      </c>
      <c r="B1374" s="39" t="inlineStr">
        <is>
          <t>Money Remittance (Incoming) &gt; EUR 1 000 - Number</t>
        </is>
      </c>
      <c r="C1374" s="39" t="inlineStr">
        <is>
          <t>Indicate the total number of money remittance transactions (Incoming) above EUR 1 000 processed and executed during the reference year.
Transaction value should be intended as prior to the application of fees.
Only individual incoming money remittance transactions with a transaction amount over EUR 1 000 should be counted. Aggregated or cumulative totals are not included.</t>
        </is>
      </c>
      <c r="D1374" s="39" t="inlineStr">
        <is>
          <t>Product Risk</t>
        </is>
      </c>
      <c r="E1374" s="39" t="inlineStr">
        <is>
          <t>Anti-Money Laundering - External</t>
        </is>
      </c>
      <c r="F1374" s="39" t="b">
        <v>0</v>
      </c>
      <c r="G1374" s="39" t="inlineStr">
        <is>
          <t>CONTAINS(CASP_AMLE_8, "Money Remittance")</t>
        </is>
      </c>
      <c r="H1374" s="39" t="inlineStr">
        <is>
          <t>“Product and Services” (CASP_AMLE_8) includes “Money Remittance”</t>
        </is>
      </c>
      <c r="I1374" s="39" t="inlineStr">
        <is>
          <t>Conditional</t>
        </is>
      </c>
      <c r="J1374" s="39" t="inlineStr">
        <is>
          <t>integer</t>
        </is>
      </c>
      <c r="K1374" s="39" t="inlineStr"/>
      <c r="L1374" s="39" t="inlineStr"/>
      <c r="M1374" s="39" t="inlineStr"/>
      <c r="N1374" s="39" t="inlineStr">
        <is>
          <t>10</t>
        </is>
      </c>
      <c r="O1374" s="39" t="inlineStr">
        <is>
          <t>0</t>
        </is>
      </c>
      <c r="P1374" s="39" t="inlineStr"/>
      <c r="Q1374" s="39" t="inlineStr"/>
      <c r="R1374" s="39" t="inlineStr"/>
      <c r="S1374" s="39" t="inlineStr"/>
      <c r="T1374" s="39" t="inlineStr"/>
      <c r="U1374" s="39" t="inlineStr"/>
    </row>
    <row r="1375">
      <c r="A1375" s="26" t="inlineStr">
        <is>
          <t>CASP_AMLE_122_v1</t>
        </is>
      </c>
      <c r="B1375" s="40" t="inlineStr">
        <is>
          <t>Money Remittance (Outgoing) &gt; EUR 1 000 - Number</t>
        </is>
      </c>
      <c r="C1375" s="40" t="inlineStr">
        <is>
          <t>Indicate the total number of money remittance transactions (Outgoing) above EUR 1 000 processed and executed during the reference year.
Transaction value should be intended prior to the application of fees.
Only individual outgoing money remittance transactions with a transaction amount over EUR 1 000 should be counted. Aggregated or cumulative totals are not included.</t>
        </is>
      </c>
      <c r="D1375" s="40" t="inlineStr">
        <is>
          <t>Product Risk</t>
        </is>
      </c>
      <c r="E1375" s="40" t="inlineStr">
        <is>
          <t>Anti-Money Laundering - External</t>
        </is>
      </c>
      <c r="F1375" s="40" t="b">
        <v>0</v>
      </c>
      <c r="G1375" s="40" t="inlineStr">
        <is>
          <t>CONTAINS(CASP_AMLE_8, "Money Remittance")</t>
        </is>
      </c>
      <c r="H1375" s="40" t="inlineStr">
        <is>
          <t>“Product and Services” (CASP_AMLE_8) includes “Money Remittance”</t>
        </is>
      </c>
      <c r="I1375" s="40" t="inlineStr">
        <is>
          <t>Conditional</t>
        </is>
      </c>
      <c r="J1375" s="40" t="inlineStr">
        <is>
          <t>integer</t>
        </is>
      </c>
      <c r="K1375" s="40" t="inlineStr"/>
      <c r="L1375" s="40" t="inlineStr"/>
      <c r="M1375" s="40" t="inlineStr"/>
      <c r="N1375" s="40" t="inlineStr">
        <is>
          <t>10</t>
        </is>
      </c>
      <c r="O1375" s="40" t="inlineStr">
        <is>
          <t>0</t>
        </is>
      </c>
      <c r="P1375" s="40" t="inlineStr"/>
      <c r="Q1375" s="40" t="inlineStr"/>
      <c r="R1375" s="40" t="inlineStr"/>
      <c r="S1375" s="40" t="inlineStr"/>
      <c r="T1375" s="40" t="inlineStr"/>
      <c r="U1375" s="40" t="inlineStr"/>
    </row>
    <row r="1376">
      <c r="A1376" s="38" t="inlineStr">
        <is>
          <t>CASP_AMLE_123_v1</t>
        </is>
      </c>
      <c r="B1376" s="39" t="inlineStr">
        <is>
          <t>Customers with AUM &gt;= EUR 5M and total assets &gt;= EUR 50M</t>
        </is>
      </c>
      <c r="C1376" s="39" t="inlineStr">
        <is>
          <t>Indicate number of unique customers as of end of the reference year.
The reference should be to the number of customers (NP) with total assets under management by the reporting obliged entity over a value of at least EUR 5 000 000 AND with total assets estimated or declared by the customer over a value of at least EUR 50 000 000.</t>
        </is>
      </c>
      <c r="D1376" s="39" t="inlineStr">
        <is>
          <t>Product Risk</t>
        </is>
      </c>
      <c r="E1376" s="39" t="inlineStr">
        <is>
          <t>Anti-Money Laundering - External</t>
        </is>
      </c>
      <c r="F1376" s="39" t="b">
        <v>0</v>
      </c>
      <c r="G1376" s="39" t="inlineStr">
        <is>
          <t>CONTAINS(CASP_AMLE_8, "Wealth Management")</t>
        </is>
      </c>
      <c r="H1376" s="39" t="inlineStr">
        <is>
          <t>“Product and Services” (CASP_AMLE_8) includes “Wealth Management”</t>
        </is>
      </c>
      <c r="I1376" s="39" t="inlineStr">
        <is>
          <t>Conditional</t>
        </is>
      </c>
      <c r="J1376" s="39" t="inlineStr">
        <is>
          <t>integer</t>
        </is>
      </c>
      <c r="K1376" s="39" t="inlineStr"/>
      <c r="L1376" s="39" t="inlineStr"/>
      <c r="M1376" s="39" t="inlineStr"/>
      <c r="N1376" s="39" t="inlineStr">
        <is>
          <t>10</t>
        </is>
      </c>
      <c r="O1376" s="39" t="inlineStr">
        <is>
          <t>0</t>
        </is>
      </c>
      <c r="P1376" s="39" t="inlineStr"/>
      <c r="Q1376" s="39" t="inlineStr"/>
      <c r="R1376" s="39" t="inlineStr"/>
      <c r="S1376" s="39" t="inlineStr"/>
      <c r="T1376" s="39" t="inlineStr"/>
      <c r="U1376" s="39" t="inlineStr"/>
    </row>
    <row r="1377">
      <c r="A1377" s="26" t="inlineStr">
        <is>
          <t>CASP_AMLE_124_v1</t>
        </is>
      </c>
      <c r="B1377" s="40" t="inlineStr">
        <is>
          <t>Private Banking Customers (EBA)</t>
        </is>
      </c>
      <c r="C1377" s="40" t="inlineStr">
        <is>
          <t>Indicate the total number of customers (NP) that fall under the definition of private banking (EBA Risk Factor Guidelines), as of end of the reference year.
For the purpose of this exercise, the threshold of total assets under management (by the obliged entity) with a value of at least EUR 500 000 is used.</t>
        </is>
      </c>
      <c r="D1377" s="40" t="inlineStr">
        <is>
          <t>Product Risk</t>
        </is>
      </c>
      <c r="E1377" s="40" t="inlineStr">
        <is>
          <t>Anti-Money Laundering - External</t>
        </is>
      </c>
      <c r="F1377" s="40" t="b">
        <v>0</v>
      </c>
      <c r="G1377" s="40" t="inlineStr">
        <is>
          <t>CONTAINS(CASP_AMLE_8, "Wealth Management")</t>
        </is>
      </c>
      <c r="H1377" s="40" t="inlineStr">
        <is>
          <t>“Product and Services” (CASP_AMLE_8) includes “Wealth Management”</t>
        </is>
      </c>
      <c r="I1377" s="40" t="inlineStr">
        <is>
          <t>Conditional</t>
        </is>
      </c>
      <c r="J1377" s="40" t="inlineStr">
        <is>
          <t>integer</t>
        </is>
      </c>
      <c r="K1377" s="40" t="inlineStr"/>
      <c r="L1377" s="40" t="inlineStr"/>
      <c r="M1377" s="40" t="inlineStr"/>
      <c r="N1377" s="40" t="inlineStr">
        <is>
          <t>10</t>
        </is>
      </c>
      <c r="O1377" s="40" t="inlineStr">
        <is>
          <t>0</t>
        </is>
      </c>
      <c r="P1377" s="40" t="inlineStr"/>
      <c r="Q1377" s="40" t="inlineStr"/>
      <c r="R1377" s="40" t="inlineStr"/>
      <c r="S1377" s="40" t="inlineStr"/>
      <c r="T1377" s="40" t="inlineStr"/>
      <c r="U1377" s="40" t="inlineStr"/>
    </row>
    <row r="1378">
      <c r="A1378" s="38" t="inlineStr">
        <is>
          <t>CASP_AMLE_125_v1</t>
        </is>
      </c>
      <c r="B1378" s="39" t="inlineStr">
        <is>
          <t>Respondent Client Transactions (Incoming) - Value</t>
        </is>
      </c>
      <c r="C1378" s="39" t="inlineStr">
        <is>
          <t>Indicate the total value of transactions executed on behalf of the respondent client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78" s="39" t="inlineStr">
        <is>
          <t>Product Risk</t>
        </is>
      </c>
      <c r="E1378" s="39" t="inlineStr">
        <is>
          <t>Anti-Money Laundering - External</t>
        </is>
      </c>
      <c r="F1378" s="39" t="b">
        <v>0</v>
      </c>
      <c r="G1378" s="39" t="inlineStr">
        <is>
          <t>CONTAINS(CASP_AMLE_8, "Correspondent Services")</t>
        </is>
      </c>
      <c r="H1378" s="39" t="inlineStr">
        <is>
          <t>“Product and Services” (CASP_AMLE_8) includes “Correspondent Services”</t>
        </is>
      </c>
      <c r="I1378" s="39" t="inlineStr">
        <is>
          <t>Conditional</t>
        </is>
      </c>
      <c r="J1378" s="39" t="inlineStr">
        <is>
          <t>number</t>
        </is>
      </c>
      <c r="K1378" s="39" t="inlineStr"/>
      <c r="L1378" s="39" t="inlineStr">
        <is>
          <t>currency</t>
        </is>
      </c>
      <c r="M1378" s="39" t="inlineStr"/>
      <c r="N1378" s="39" t="inlineStr">
        <is>
          <t>70000</t>
        </is>
      </c>
      <c r="O1378" s="39" t="inlineStr">
        <is>
          <t>0</t>
        </is>
      </c>
      <c r="P1378" s="39" t="inlineStr"/>
      <c r="Q1378" s="39" t="inlineStr"/>
      <c r="R1378" s="39" t="inlineStr"/>
      <c r="S1378" s="39" t="inlineStr"/>
      <c r="T1378" s="39" t="inlineStr"/>
      <c r="U1378" s="39" t="inlineStr"/>
    </row>
    <row r="1379">
      <c r="A1379" s="26" t="inlineStr">
        <is>
          <t>CASP_AMLE_126_v1</t>
        </is>
      </c>
      <c r="B1379" s="40" t="inlineStr">
        <is>
          <t>Respondent Client Transactions (Outgoing) - Value</t>
        </is>
      </c>
      <c r="C1379" s="40" t="inlineStr">
        <is>
          <t>Indicate the total value of transactions executed on behalf of the respondent client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79" s="40" t="inlineStr">
        <is>
          <t>Product Risk</t>
        </is>
      </c>
      <c r="E1379" s="40" t="inlineStr">
        <is>
          <t>Anti-Money Laundering - External</t>
        </is>
      </c>
      <c r="F1379" s="40" t="b">
        <v>0</v>
      </c>
      <c r="G1379" s="40" t="inlineStr">
        <is>
          <t>CONTAINS(CASP_AMLE_8, "Correspondent Services")</t>
        </is>
      </c>
      <c r="H1379" s="40" t="inlineStr">
        <is>
          <t>“Product and Services” (CASP_AMLE_8) includes “Correspondent Services”</t>
        </is>
      </c>
      <c r="I1379" s="40" t="inlineStr">
        <is>
          <t>Conditional</t>
        </is>
      </c>
      <c r="J1379" s="40" t="inlineStr">
        <is>
          <t>number</t>
        </is>
      </c>
      <c r="K1379" s="40" t="inlineStr"/>
      <c r="L1379" s="40" t="inlineStr">
        <is>
          <t>currency</t>
        </is>
      </c>
      <c r="M1379" s="40" t="inlineStr"/>
      <c r="N1379" s="40" t="inlineStr">
        <is>
          <t>70000</t>
        </is>
      </c>
      <c r="O1379" s="40" t="inlineStr">
        <is>
          <t>0</t>
        </is>
      </c>
      <c r="P1379" s="40" t="inlineStr"/>
      <c r="Q1379" s="40" t="inlineStr"/>
      <c r="R1379" s="40" t="inlineStr"/>
      <c r="S1379" s="40" t="inlineStr"/>
      <c r="T1379" s="40" t="inlineStr"/>
      <c r="U1379" s="40" t="inlineStr"/>
    </row>
    <row r="1380">
      <c r="A1380" s="38" t="inlineStr">
        <is>
          <t>CASP_AMLE_127_v1</t>
        </is>
      </c>
      <c r="B1380" s="39" t="inlineStr">
        <is>
          <t>Payable Through Accounts (Incoming) - Value</t>
        </is>
      </c>
      <c r="C1380" s="39" t="inlineStr">
        <is>
          <t>Indicate the total value of transactions gone through payable through accounts (Incoming)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80" s="39" t="inlineStr">
        <is>
          <t>Product Risk</t>
        </is>
      </c>
      <c r="E1380" s="39" t="inlineStr">
        <is>
          <t>Anti-Money Laundering - External</t>
        </is>
      </c>
      <c r="F1380" s="39" t="b">
        <v>0</v>
      </c>
      <c r="G1380" s="39" t="inlineStr">
        <is>
          <t>CONTAINS(CASP_AMLE_8, "Correspondent Services")</t>
        </is>
      </c>
      <c r="H1380" s="39" t="inlineStr">
        <is>
          <t>“Product and Services” (CASP_AMLE_8) includes “Correspondent Services”</t>
        </is>
      </c>
      <c r="I1380" s="39" t="inlineStr">
        <is>
          <t>Conditional</t>
        </is>
      </c>
      <c r="J1380" s="39" t="inlineStr">
        <is>
          <t>number</t>
        </is>
      </c>
      <c r="K1380" s="39" t="inlineStr"/>
      <c r="L1380" s="39" t="inlineStr">
        <is>
          <t>currency</t>
        </is>
      </c>
      <c r="M1380" s="39" t="inlineStr"/>
      <c r="N1380" s="39" t="inlineStr">
        <is>
          <t>70000</t>
        </is>
      </c>
      <c r="O1380" s="39" t="inlineStr">
        <is>
          <t>0</t>
        </is>
      </c>
      <c r="P1380" s="39" t="inlineStr"/>
      <c r="Q1380" s="39" t="inlineStr"/>
      <c r="R1380" s="39" t="inlineStr"/>
      <c r="S1380" s="39" t="inlineStr"/>
      <c r="T1380" s="39" t="inlineStr"/>
      <c r="U1380" s="39" t="inlineStr"/>
    </row>
    <row r="1381">
      <c r="A1381" s="26" t="inlineStr">
        <is>
          <t>CASP_AMLE_128_v1</t>
        </is>
      </c>
      <c r="B1381" s="40" t="inlineStr">
        <is>
          <t>Payable Through Accounts (Outgoing) - Value</t>
        </is>
      </c>
      <c r="C1381" s="40" t="inlineStr">
        <is>
          <t>Indicate the total value of transactions gone through payable through accounts (Outgoing)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81" s="40" t="inlineStr">
        <is>
          <t>Product Risk</t>
        </is>
      </c>
      <c r="E1381" s="40" t="inlineStr">
        <is>
          <t>Anti-Money Laundering - External</t>
        </is>
      </c>
      <c r="F1381" s="40" t="b">
        <v>0</v>
      </c>
      <c r="G1381" s="40" t="inlineStr">
        <is>
          <t>CONTAINS(CASP_AMLE_8, "Correspondent Services")</t>
        </is>
      </c>
      <c r="H1381" s="40" t="inlineStr">
        <is>
          <t>“Product and Services” (CASP_AMLE_8) includes “Correspondent Services”</t>
        </is>
      </c>
      <c r="I1381" s="40" t="inlineStr">
        <is>
          <t>Conditional</t>
        </is>
      </c>
      <c r="J1381" s="40" t="inlineStr">
        <is>
          <t>number</t>
        </is>
      </c>
      <c r="K1381" s="40" t="inlineStr"/>
      <c r="L1381" s="40" t="inlineStr">
        <is>
          <t>currency</t>
        </is>
      </c>
      <c r="M1381" s="40" t="inlineStr"/>
      <c r="N1381" s="40" t="inlineStr">
        <is>
          <t>70000</t>
        </is>
      </c>
      <c r="O1381" s="40" t="inlineStr">
        <is>
          <t>0</t>
        </is>
      </c>
      <c r="P1381" s="40" t="inlineStr"/>
      <c r="Q1381" s="40" t="inlineStr"/>
      <c r="R1381" s="40" t="inlineStr"/>
      <c r="S1381" s="40" t="inlineStr"/>
      <c r="T1381" s="40" t="inlineStr"/>
      <c r="U1381" s="40" t="inlineStr"/>
    </row>
    <row r="1382">
      <c r="A1382" s="38" t="inlineStr">
        <is>
          <t>CASP_AMLE_129_v1</t>
        </is>
      </c>
      <c r="B1382" s="39" t="inlineStr">
        <is>
          <t>Nested Accounts (Incoming) - Value</t>
        </is>
      </c>
      <c r="C1382" s="39" t="inlineStr">
        <is>
          <t>Indicate the total value of transactions received via nested arrangements (Incoming).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82" s="39" t="inlineStr">
        <is>
          <t>Product Risk</t>
        </is>
      </c>
      <c r="E1382" s="39" t="inlineStr">
        <is>
          <t>Anti-Money Laundering - External</t>
        </is>
      </c>
      <c r="F1382" s="39" t="b">
        <v>0</v>
      </c>
      <c r="G1382" s="39" t="inlineStr">
        <is>
          <t>CONTAINS(CASP_AMLE_8, "Correspondent Services")</t>
        </is>
      </c>
      <c r="H1382" s="39" t="inlineStr">
        <is>
          <t>“Product and Services” (CASP_AMLE_8) includes “Correspondent Services”</t>
        </is>
      </c>
      <c r="I1382" s="39" t="inlineStr">
        <is>
          <t>Conditional</t>
        </is>
      </c>
      <c r="J1382" s="39" t="inlineStr">
        <is>
          <t>number</t>
        </is>
      </c>
      <c r="K1382" s="39" t="inlineStr"/>
      <c r="L1382" s="39" t="inlineStr">
        <is>
          <t>currency</t>
        </is>
      </c>
      <c r="M1382" s="39" t="inlineStr"/>
      <c r="N1382" s="39" t="inlineStr">
        <is>
          <t>70000</t>
        </is>
      </c>
      <c r="O1382" s="39" t="inlineStr">
        <is>
          <t>0</t>
        </is>
      </c>
      <c r="P1382" s="39" t="inlineStr"/>
      <c r="Q1382" s="39" t="inlineStr"/>
      <c r="R1382" s="39" t="inlineStr"/>
      <c r="S1382" s="39" t="inlineStr"/>
      <c r="T1382" s="39" t="inlineStr"/>
      <c r="U1382" s="39" t="inlineStr"/>
    </row>
    <row r="1383">
      <c r="A1383" s="26" t="inlineStr">
        <is>
          <t>CASP_AMLE_130_v1</t>
        </is>
      </c>
      <c r="B1383" s="40" t="inlineStr">
        <is>
          <t>Nested Accounts (Outgoing) - Value</t>
        </is>
      </c>
      <c r="C1383" s="40" t="inlineStr">
        <is>
          <t>Indicate the total value of transactions sent via nested arrangements (Outgoing)
For the purpose of this testing exercise, only the value from nested transactions flowing through a respondent account should be reported.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83" s="40" t="inlineStr">
        <is>
          <t>Product Risk</t>
        </is>
      </c>
      <c r="E1383" s="40" t="inlineStr">
        <is>
          <t>Anti-Money Laundering - External</t>
        </is>
      </c>
      <c r="F1383" s="40" t="b">
        <v>0</v>
      </c>
      <c r="G1383" s="40" t="inlineStr">
        <is>
          <t>CONTAINS(CASP_AMLE_8, "Correspondent Services")</t>
        </is>
      </c>
      <c r="H1383" s="40" t="inlineStr">
        <is>
          <t>“Product and Services” (CASP_AMLE_8) includes “Correspondent Services”</t>
        </is>
      </c>
      <c r="I1383" s="40" t="inlineStr">
        <is>
          <t>Conditional</t>
        </is>
      </c>
      <c r="J1383" s="40" t="inlineStr">
        <is>
          <t>number</t>
        </is>
      </c>
      <c r="K1383" s="40" t="inlineStr"/>
      <c r="L1383" s="40" t="inlineStr">
        <is>
          <t>currency</t>
        </is>
      </c>
      <c r="M1383" s="40" t="inlineStr"/>
      <c r="N1383" s="40" t="inlineStr">
        <is>
          <t>70000</t>
        </is>
      </c>
      <c r="O1383" s="40" t="inlineStr">
        <is>
          <t>0</t>
        </is>
      </c>
      <c r="P1383" s="40" t="inlineStr"/>
      <c r="Q1383" s="40" t="inlineStr"/>
      <c r="R1383" s="40" t="inlineStr"/>
      <c r="S1383" s="40" t="inlineStr"/>
      <c r="T1383" s="40" t="inlineStr"/>
      <c r="U1383" s="40" t="inlineStr"/>
    </row>
    <row r="1384">
      <c r="A1384" s="38" t="inlineStr">
        <is>
          <t>CASP_AMLE_131_v1</t>
        </is>
      </c>
      <c r="B1384" s="39" t="inlineStr">
        <is>
          <t>If your institution acts as a correspondent institution, what type of services are provided to respondent institutions?</t>
        </is>
      </c>
      <c r="C1384" s="39" t="inlineStr">
        <is>
          <t>Further explanation of label not specified. Please refer to question text in label column.</t>
        </is>
      </c>
      <c r="D1384" s="39" t="inlineStr">
        <is>
          <t>Product Risk</t>
        </is>
      </c>
      <c r="E1384" s="39" t="inlineStr">
        <is>
          <t>Anti-Money Laundering - External</t>
        </is>
      </c>
      <c r="F1384" s="39" t="b">
        <v>1</v>
      </c>
      <c r="G1384" s="39" t="inlineStr"/>
      <c r="H1384" s="39" t="inlineStr">
        <is>
          <t>Always applicable</t>
        </is>
      </c>
      <c r="I1384" s="39" t="inlineStr">
        <is>
          <t>Required</t>
        </is>
      </c>
      <c r="J1384" s="39" t="inlineStr">
        <is>
          <t>array</t>
        </is>
      </c>
      <c r="K1384" s="39" t="inlineStr">
        <is>
          <t>string</t>
        </is>
      </c>
      <c r="L1384" s="39" t="inlineStr">
        <is>
          <t>enum-list</t>
        </is>
      </c>
      <c r="M1384" s="39" t="inlineStr">
        <is>
          <t>Cash management | International wire transfers | Cheque clearing | Payable-through accounts | Foreign exchange services | Others</t>
        </is>
      </c>
      <c r="N1384" s="39" t="inlineStr">
        <is>
          <t>Cash management</t>
        </is>
      </c>
      <c r="O1384" s="39" t="inlineStr"/>
      <c r="P1384" s="39" t="inlineStr"/>
      <c r="Q1384" s="39" t="inlineStr"/>
      <c r="R1384" s="39" t="inlineStr"/>
      <c r="S1384" s="39" t="inlineStr"/>
      <c r="T1384" s="39" t="inlineStr"/>
      <c r="U1384" s="39" t="b">
        <v>1</v>
      </c>
    </row>
    <row r="1385">
      <c r="A1385" s="26" t="inlineStr">
        <is>
          <t>CASP_AMLE_132_v1</t>
        </is>
      </c>
      <c r="B1385" s="40" t="inlineStr">
        <is>
          <t>If Others, explain</t>
        </is>
      </c>
      <c r="C1385" s="40" t="inlineStr">
        <is>
          <t>Further explanation of label not specified. Please refer to question text in label column.</t>
        </is>
      </c>
      <c r="D1385" s="40" t="inlineStr">
        <is>
          <t>Product Risk</t>
        </is>
      </c>
      <c r="E1385" s="40" t="inlineStr">
        <is>
          <t>Anti-Money Laundering - External</t>
        </is>
      </c>
      <c r="F1385" s="40" t="b">
        <v>0</v>
      </c>
      <c r="G1385" s="40" t="inlineStr">
        <is>
          <t>CONTAINS(CASP_AMLE_131, "Others")</t>
        </is>
      </c>
      <c r="H1385" s="40" t="inlineStr">
        <is>
          <t>“If your institution acts as a correspondent institution, what type of services are provided to respondent institutions?” (CASP_AMLE_131) includes “Others”</t>
        </is>
      </c>
      <c r="I1385" s="40" t="inlineStr">
        <is>
          <t>Conditional</t>
        </is>
      </c>
      <c r="J1385" s="40" t="inlineStr">
        <is>
          <t>string</t>
        </is>
      </c>
      <c r="K1385" s="40" t="inlineStr"/>
      <c r="L1385" s="40" t="inlineStr"/>
      <c r="M1385" s="40" t="inlineStr"/>
      <c r="N1385" s="40" t="inlineStr">
        <is>
          <t>Special arrangement</t>
        </is>
      </c>
      <c r="O1385" s="40" t="inlineStr"/>
      <c r="P1385" s="40" t="inlineStr"/>
      <c r="Q1385" s="40" t="inlineStr"/>
      <c r="R1385" s="40" t="inlineStr"/>
      <c r="S1385" s="40" t="inlineStr"/>
      <c r="T1385" s="40" t="inlineStr"/>
      <c r="U1385" s="40" t="inlineStr"/>
    </row>
    <row r="1386">
      <c r="A1386" s="38" t="inlineStr">
        <is>
          <t>CASP_AMLE_133_v1</t>
        </is>
      </c>
      <c r="B1386" s="39" t="inlineStr">
        <is>
          <t>Trade Finance Customers</t>
        </is>
      </c>
      <c r="C1386" s="39" t="inlineStr">
        <is>
          <t>Indicate the total number of unique trade finance customers as of end of the reference year.</t>
        </is>
      </c>
      <c r="D1386" s="39" t="inlineStr">
        <is>
          <t>Product Risk</t>
        </is>
      </c>
      <c r="E1386" s="39" t="inlineStr">
        <is>
          <t>Anti-Money Laundering - External</t>
        </is>
      </c>
      <c r="F1386" s="39" t="b">
        <v>0</v>
      </c>
      <c r="G1386" s="39" t="inlineStr">
        <is>
          <t>CONTAINS(CASP_AMLE_8, "Trade Finance")</t>
        </is>
      </c>
      <c r="H1386" s="39" t="inlineStr">
        <is>
          <t>“Product and Services” (CASP_AMLE_8) includes “Trade Finance”</t>
        </is>
      </c>
      <c r="I1386" s="39" t="inlineStr">
        <is>
          <t>Conditional</t>
        </is>
      </c>
      <c r="J1386" s="39" t="inlineStr">
        <is>
          <t>integer</t>
        </is>
      </c>
      <c r="K1386" s="39" t="inlineStr"/>
      <c r="L1386" s="39" t="inlineStr"/>
      <c r="M1386" s="39" t="inlineStr"/>
      <c r="N1386" s="39" t="inlineStr">
        <is>
          <t>10</t>
        </is>
      </c>
      <c r="O1386" s="39" t="inlineStr">
        <is>
          <t>0</t>
        </is>
      </c>
      <c r="P1386" s="39" t="inlineStr"/>
      <c r="Q1386" s="39" t="inlineStr"/>
      <c r="R1386" s="39" t="inlineStr"/>
      <c r="S1386" s="39" t="inlineStr"/>
      <c r="T1386" s="39" t="inlineStr"/>
      <c r="U1386" s="39" t="inlineStr"/>
    </row>
    <row r="1387">
      <c r="A1387" s="26" t="inlineStr">
        <is>
          <t>CASP_AMLE_134_v1</t>
        </is>
      </c>
      <c r="B1387" s="40" t="inlineStr">
        <is>
          <t>Trade Finance Transactions (Incoming) - Number</t>
        </is>
      </c>
      <c r="C1387" s="40" t="inlineStr">
        <is>
          <t>Indicate the total number of incoming trade finance transactions during the reference year.</t>
        </is>
      </c>
      <c r="D1387" s="40" t="inlineStr">
        <is>
          <t>Product Risk</t>
        </is>
      </c>
      <c r="E1387" s="40" t="inlineStr">
        <is>
          <t>Anti-Money Laundering - External</t>
        </is>
      </c>
      <c r="F1387" s="40" t="b">
        <v>0</v>
      </c>
      <c r="G1387" s="40" t="inlineStr">
        <is>
          <t>CONTAINS(CASP_AMLE_8, "Trade Finance")</t>
        </is>
      </c>
      <c r="H1387" s="40" t="inlineStr">
        <is>
          <t>“Product and Services” (CASP_AMLE_8) includes “Trade Finance”</t>
        </is>
      </c>
      <c r="I1387" s="40" t="inlineStr">
        <is>
          <t>Conditional</t>
        </is>
      </c>
      <c r="J1387" s="40" t="inlineStr">
        <is>
          <t>integer</t>
        </is>
      </c>
      <c r="K1387" s="40" t="inlineStr"/>
      <c r="L1387" s="40" t="inlineStr"/>
      <c r="M1387" s="40" t="inlineStr"/>
      <c r="N1387" s="40" t="inlineStr">
        <is>
          <t>10</t>
        </is>
      </c>
      <c r="O1387" s="40" t="inlineStr">
        <is>
          <t>0</t>
        </is>
      </c>
      <c r="P1387" s="40" t="inlineStr"/>
      <c r="Q1387" s="40" t="inlineStr"/>
      <c r="R1387" s="40" t="inlineStr"/>
      <c r="S1387" s="40" t="inlineStr"/>
      <c r="T1387" s="40" t="inlineStr"/>
      <c r="U1387" s="40" t="inlineStr"/>
    </row>
    <row r="1388">
      <c r="A1388" s="38" t="inlineStr">
        <is>
          <t>CASP_AMLE_135_v1</t>
        </is>
      </c>
      <c r="B1388" s="39" t="inlineStr">
        <is>
          <t>Trade Finance Transactions (Outgoing) - Number</t>
        </is>
      </c>
      <c r="C1388" s="39" t="inlineStr">
        <is>
          <t>Indicate the total number of outgoing trade finance transactions during the reference year.</t>
        </is>
      </c>
      <c r="D1388" s="39" t="inlineStr">
        <is>
          <t>Product Risk</t>
        </is>
      </c>
      <c r="E1388" s="39" t="inlineStr">
        <is>
          <t>Anti-Money Laundering - External</t>
        </is>
      </c>
      <c r="F1388" s="39" t="b">
        <v>0</v>
      </c>
      <c r="G1388" s="39" t="inlineStr">
        <is>
          <t>CONTAINS(CASP_AMLE_8, "Trade Finance")</t>
        </is>
      </c>
      <c r="H1388" s="39" t="inlineStr">
        <is>
          <t>“Product and Services” (CASP_AMLE_8) includes “Trade Finance”</t>
        </is>
      </c>
      <c r="I1388" s="39" t="inlineStr">
        <is>
          <t>Conditional</t>
        </is>
      </c>
      <c r="J1388" s="39" t="inlineStr">
        <is>
          <t>integer</t>
        </is>
      </c>
      <c r="K1388" s="39" t="inlineStr"/>
      <c r="L1388" s="39" t="inlineStr"/>
      <c r="M1388" s="39" t="inlineStr"/>
      <c r="N1388" s="39" t="inlineStr">
        <is>
          <t>10</t>
        </is>
      </c>
      <c r="O1388" s="39" t="inlineStr">
        <is>
          <t>0</t>
        </is>
      </c>
      <c r="P1388" s="39" t="inlineStr"/>
      <c r="Q1388" s="39" t="inlineStr"/>
      <c r="R1388" s="39" t="inlineStr"/>
      <c r="S1388" s="39" t="inlineStr"/>
      <c r="T1388" s="39" t="inlineStr"/>
      <c r="U1388" s="39" t="inlineStr"/>
    </row>
    <row r="1389">
      <c r="A1389" s="26" t="inlineStr">
        <is>
          <t>CASP_AMLE_136_v1</t>
        </is>
      </c>
      <c r="B1389" s="40" t="inlineStr">
        <is>
          <t>Trade Finance Transactions (Incoming) - Value</t>
        </is>
      </c>
      <c r="C1389" s="40" t="inlineStr">
        <is>
          <t>Indicate Trade Finance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89" s="40" t="inlineStr">
        <is>
          <t>Product Risk</t>
        </is>
      </c>
      <c r="E1389" s="40" t="inlineStr">
        <is>
          <t>Anti-Money Laundering - External</t>
        </is>
      </c>
      <c r="F1389" s="40" t="b">
        <v>0</v>
      </c>
      <c r="G1389" s="40" t="inlineStr">
        <is>
          <t>CONTAINS(CASP_AMLE_8, "Trade Finance")</t>
        </is>
      </c>
      <c r="H1389" s="40" t="inlineStr">
        <is>
          <t>“Product and Services” (CASP_AMLE_8) includes “Trade Finance”</t>
        </is>
      </c>
      <c r="I1389" s="40" t="inlineStr">
        <is>
          <t>Conditional</t>
        </is>
      </c>
      <c r="J1389" s="40" t="inlineStr">
        <is>
          <t>number</t>
        </is>
      </c>
      <c r="K1389" s="40" t="inlineStr"/>
      <c r="L1389" s="40" t="inlineStr">
        <is>
          <t>currency</t>
        </is>
      </c>
      <c r="M1389" s="40" t="inlineStr"/>
      <c r="N1389" s="40" t="inlineStr">
        <is>
          <t>70000</t>
        </is>
      </c>
      <c r="O1389" s="40" t="inlineStr">
        <is>
          <t>0</t>
        </is>
      </c>
      <c r="P1389" s="40" t="inlineStr"/>
      <c r="Q1389" s="40" t="inlineStr"/>
      <c r="R1389" s="40" t="inlineStr"/>
      <c r="S1389" s="40" t="inlineStr"/>
      <c r="T1389" s="40" t="inlineStr"/>
      <c r="U1389" s="40" t="inlineStr"/>
    </row>
    <row r="1390">
      <c r="A1390" s="38" t="inlineStr">
        <is>
          <t>CASP_AMLE_137_v1</t>
        </is>
      </c>
      <c r="B1390" s="39" t="inlineStr">
        <is>
          <t>Trade Finance Transactions (Outgoing) - Value</t>
        </is>
      </c>
      <c r="C1390" s="39" t="inlineStr">
        <is>
          <t>Indicate Trade Finance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90" s="39" t="inlineStr">
        <is>
          <t>Product Risk</t>
        </is>
      </c>
      <c r="E1390" s="39" t="inlineStr">
        <is>
          <t>Anti-Money Laundering - External</t>
        </is>
      </c>
      <c r="F1390" s="39" t="b">
        <v>0</v>
      </c>
      <c r="G1390" s="39" t="inlineStr">
        <is>
          <t>CONTAINS(CASP_AMLE_8, "Trade Finance")</t>
        </is>
      </c>
      <c r="H1390" s="39" t="inlineStr">
        <is>
          <t>“Product and Services” (CASP_AMLE_8) includes “Trade Finance”</t>
        </is>
      </c>
      <c r="I1390" s="39" t="inlineStr">
        <is>
          <t>Conditional</t>
        </is>
      </c>
      <c r="J1390" s="39" t="inlineStr">
        <is>
          <t>number</t>
        </is>
      </c>
      <c r="K1390" s="39" t="inlineStr"/>
      <c r="L1390" s="39" t="inlineStr">
        <is>
          <t>currency</t>
        </is>
      </c>
      <c r="M1390" s="39" t="inlineStr"/>
      <c r="N1390" s="39" t="inlineStr">
        <is>
          <t>70000</t>
        </is>
      </c>
      <c r="O1390" s="39" t="inlineStr">
        <is>
          <t>0</t>
        </is>
      </c>
      <c r="P1390" s="39" t="inlineStr"/>
      <c r="Q1390" s="39" t="inlineStr"/>
      <c r="R1390" s="39" t="inlineStr"/>
      <c r="S1390" s="39" t="inlineStr"/>
      <c r="T1390" s="39" t="inlineStr"/>
      <c r="U1390" s="39" t="inlineStr"/>
    </row>
    <row r="1391">
      <c r="A1391" s="26" t="inlineStr">
        <is>
          <t>CASP_AMLE_138_v1</t>
        </is>
      </c>
      <c r="B1391" s="40" t="inlineStr">
        <is>
          <t>E-money Transactions (Incoming) - Number</t>
        </is>
      </c>
      <c r="C1391" s="40" t="inlineStr">
        <is>
          <t>Indicate E-money Transactions (Incoming) - Number during the reference year.</t>
        </is>
      </c>
      <c r="D1391" s="40" t="inlineStr">
        <is>
          <t>Product Risk</t>
        </is>
      </c>
      <c r="E1391" s="40" t="inlineStr">
        <is>
          <t>Anti-Money Laundering - External</t>
        </is>
      </c>
      <c r="F1391" s="40" t="b">
        <v>0</v>
      </c>
      <c r="G1391" s="40" t="inlineStr">
        <is>
          <t>CONTAINS(CASP_AMLE_8, "E-money")</t>
        </is>
      </c>
      <c r="H1391" s="40" t="inlineStr">
        <is>
          <t>“Product and Services” (CASP_AMLE_8) includes “E-money”</t>
        </is>
      </c>
      <c r="I1391" s="40" t="inlineStr">
        <is>
          <t>Conditional</t>
        </is>
      </c>
      <c r="J1391" s="40" t="inlineStr">
        <is>
          <t>integer</t>
        </is>
      </c>
      <c r="K1391" s="40" t="inlineStr"/>
      <c r="L1391" s="40" t="inlineStr"/>
      <c r="M1391" s="40" t="inlineStr"/>
      <c r="N1391" s="40" t="inlineStr">
        <is>
          <t>10</t>
        </is>
      </c>
      <c r="O1391" s="40" t="inlineStr">
        <is>
          <t>0</t>
        </is>
      </c>
      <c r="P1391" s="40" t="inlineStr"/>
      <c r="Q1391" s="40" t="inlineStr"/>
      <c r="R1391" s="40" t="inlineStr"/>
      <c r="S1391" s="40" t="inlineStr"/>
      <c r="T1391" s="40" t="inlineStr"/>
      <c r="U1391" s="40" t="inlineStr"/>
    </row>
    <row r="1392">
      <c r="A1392" s="38" t="inlineStr">
        <is>
          <t>CASP_AMLE_139_v1</t>
        </is>
      </c>
      <c r="B1392" s="39" t="inlineStr">
        <is>
          <t>E-money Transactions (Outgoing) - Number</t>
        </is>
      </c>
      <c r="C1392" s="39" t="inlineStr">
        <is>
          <t>Indicate E-money Transactions (Outgoing) - Number during the reference year.</t>
        </is>
      </c>
      <c r="D1392" s="39" t="inlineStr">
        <is>
          <t>Product Risk</t>
        </is>
      </c>
      <c r="E1392" s="39" t="inlineStr">
        <is>
          <t>Anti-Money Laundering - External</t>
        </is>
      </c>
      <c r="F1392" s="39" t="b">
        <v>0</v>
      </c>
      <c r="G1392" s="39" t="inlineStr">
        <is>
          <t>CONTAINS(CASP_AMLE_8, "E-money")</t>
        </is>
      </c>
      <c r="H1392" s="39" t="inlineStr">
        <is>
          <t>“Product and Services” (CASP_AMLE_8) includes “E-money”</t>
        </is>
      </c>
      <c r="I1392" s="39" t="inlineStr">
        <is>
          <t>Conditional</t>
        </is>
      </c>
      <c r="J1392" s="39" t="inlineStr">
        <is>
          <t>integer</t>
        </is>
      </c>
      <c r="K1392" s="39" t="inlineStr"/>
      <c r="L1392" s="39" t="inlineStr"/>
      <c r="M1392" s="39" t="inlineStr"/>
      <c r="N1392" s="39" t="inlineStr">
        <is>
          <t>10</t>
        </is>
      </c>
      <c r="O1392" s="39" t="inlineStr">
        <is>
          <t>0</t>
        </is>
      </c>
      <c r="P1392" s="39" t="inlineStr"/>
      <c r="Q1392" s="39" t="inlineStr"/>
      <c r="R1392" s="39" t="inlineStr"/>
      <c r="S1392" s="39" t="inlineStr"/>
      <c r="T1392" s="39" t="inlineStr"/>
      <c r="U1392" s="39" t="inlineStr"/>
    </row>
    <row r="1393">
      <c r="A1393" s="26" t="inlineStr">
        <is>
          <t>CASP_AMLE_140_v1</t>
        </is>
      </c>
      <c r="B1393" s="40" t="inlineStr">
        <is>
          <t>E-money Transactions (Incoming) - Value</t>
        </is>
      </c>
      <c r="C1393" s="40" t="inlineStr">
        <is>
          <t>Indicate E-money Transactions (Incoming)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93" s="40" t="inlineStr">
        <is>
          <t>Product Risk</t>
        </is>
      </c>
      <c r="E1393" s="40" t="inlineStr">
        <is>
          <t>Anti-Money Laundering - External</t>
        </is>
      </c>
      <c r="F1393" s="40" t="b">
        <v>0</v>
      </c>
      <c r="G1393" s="40" t="inlineStr">
        <is>
          <t>CONTAINS(CASP_AMLE_8, "E-money")</t>
        </is>
      </c>
      <c r="H1393" s="40" t="inlineStr">
        <is>
          <t>“Product and Services” (CASP_AMLE_8) includes “E-money”</t>
        </is>
      </c>
      <c r="I1393" s="40" t="inlineStr">
        <is>
          <t>Conditional</t>
        </is>
      </c>
      <c r="J1393" s="40" t="inlineStr">
        <is>
          <t>number</t>
        </is>
      </c>
      <c r="K1393" s="40" t="inlineStr"/>
      <c r="L1393" s="40" t="inlineStr">
        <is>
          <t>currency</t>
        </is>
      </c>
      <c r="M1393" s="40" t="inlineStr"/>
      <c r="N1393" s="40" t="inlineStr">
        <is>
          <t>70000</t>
        </is>
      </c>
      <c r="O1393" s="40" t="inlineStr">
        <is>
          <t>0</t>
        </is>
      </c>
      <c r="P1393" s="40" t="inlineStr"/>
      <c r="Q1393" s="40" t="inlineStr"/>
      <c r="R1393" s="40" t="inlineStr"/>
      <c r="S1393" s="40" t="inlineStr"/>
      <c r="T1393" s="40" t="inlineStr"/>
      <c r="U1393" s="40" t="inlineStr"/>
    </row>
    <row r="1394">
      <c r="A1394" s="38" t="inlineStr">
        <is>
          <t>CASP_AMLE_141_v1</t>
        </is>
      </c>
      <c r="B1394" s="39" t="inlineStr">
        <is>
          <t>E-money Transactions (Outgoing) - Value</t>
        </is>
      </c>
      <c r="C1394" s="39" t="inlineStr">
        <is>
          <t>Indicate E-money Transactions (Outgoing)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94" s="39" t="inlineStr">
        <is>
          <t>Product Risk</t>
        </is>
      </c>
      <c r="E1394" s="39" t="inlineStr">
        <is>
          <t>Anti-Money Laundering - External</t>
        </is>
      </c>
      <c r="F1394" s="39" t="b">
        <v>0</v>
      </c>
      <c r="G1394" s="39" t="inlineStr">
        <is>
          <t>CONTAINS(CASP_AMLE_8, "E-money")</t>
        </is>
      </c>
      <c r="H1394" s="39" t="inlineStr">
        <is>
          <t>“Product and Services” (CASP_AMLE_8) includes “E-money”</t>
        </is>
      </c>
      <c r="I1394" s="39" t="inlineStr">
        <is>
          <t>Conditional</t>
        </is>
      </c>
      <c r="J1394" s="39" t="inlineStr">
        <is>
          <t>number</t>
        </is>
      </c>
      <c r="K1394" s="39" t="inlineStr"/>
      <c r="L1394" s="39" t="inlineStr">
        <is>
          <t>currency</t>
        </is>
      </c>
      <c r="M1394" s="39" t="inlineStr"/>
      <c r="N1394" s="39" t="inlineStr">
        <is>
          <t>70000</t>
        </is>
      </c>
      <c r="O1394" s="39" t="inlineStr">
        <is>
          <t>0</t>
        </is>
      </c>
      <c r="P1394" s="39" t="inlineStr"/>
      <c r="Q1394" s="39" t="inlineStr"/>
      <c r="R1394" s="39" t="inlineStr"/>
      <c r="S1394" s="39" t="inlineStr"/>
      <c r="T1394" s="39" t="inlineStr"/>
      <c r="U1394" s="39" t="inlineStr"/>
    </row>
    <row r="1395">
      <c r="A1395" s="26" t="inlineStr">
        <is>
          <t>CASP_AMLE_142_v1</t>
        </is>
      </c>
      <c r="B1395" s="40" t="inlineStr">
        <is>
          <t>E-money Transactions (Non-identified Customers) - Value</t>
        </is>
      </c>
      <c r="C1395" s="40" t="inlineStr">
        <is>
          <t>Indicate the value of e-money payment transactions by non-identified customers during the reference year.
Reporting obliged entities should refer to the exemption in Article 19(7) of EU 2024/1624 (AMLR), where obliged entities are exempted from applying, in full or in part, the customer due diligence measures referred to in Article 20(1), points (a), (b) and (c), with respect to electronic money on the basis of the proven low risk posed by the nature of the product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95" s="40" t="inlineStr">
        <is>
          <t>Product Risk</t>
        </is>
      </c>
      <c r="E1395" s="40" t="inlineStr">
        <is>
          <t>Anti-Money Laundering - External</t>
        </is>
      </c>
      <c r="F1395" s="40" t="b">
        <v>0</v>
      </c>
      <c r="G1395" s="40" t="inlineStr">
        <is>
          <t>CONTAINS(CASP_AMLE_8, "E-money")</t>
        </is>
      </c>
      <c r="H1395" s="40" t="inlineStr">
        <is>
          <t>“Product and Services” (CASP_AMLE_8) includes “E-money”</t>
        </is>
      </c>
      <c r="I1395" s="40" t="inlineStr">
        <is>
          <t>Conditional</t>
        </is>
      </c>
      <c r="J1395" s="40" t="inlineStr">
        <is>
          <t>number</t>
        </is>
      </c>
      <c r="K1395" s="40" t="inlineStr"/>
      <c r="L1395" s="40" t="inlineStr">
        <is>
          <t>currency</t>
        </is>
      </c>
      <c r="M1395" s="40" t="inlineStr"/>
      <c r="N1395" s="40" t="inlineStr">
        <is>
          <t>70000</t>
        </is>
      </c>
      <c r="O1395" s="40" t="inlineStr">
        <is>
          <t>0</t>
        </is>
      </c>
      <c r="P1395" s="40" t="inlineStr"/>
      <c r="Q1395" s="40" t="inlineStr"/>
      <c r="R1395" s="40" t="inlineStr"/>
      <c r="S1395" s="40" t="inlineStr"/>
      <c r="T1395" s="40" t="inlineStr"/>
      <c r="U1395" s="40" t="inlineStr"/>
    </row>
    <row r="1396">
      <c r="A1396" s="38" t="inlineStr">
        <is>
          <t>CASP_AMLE_143_v1</t>
        </is>
      </c>
      <c r="B1396" s="39" t="inlineStr">
        <is>
          <t>TCSP Customers (Legal Entities)</t>
        </is>
      </c>
      <c r="C1396" s="39" t="inlineStr">
        <is>
          <t>This refers to services provided by the obliged entity during the reference year.
Indicate the total number of legal entity customers that during the reference year have used TCSP services provided by the obliged entity.</t>
        </is>
      </c>
      <c r="D1396" s="39" t="inlineStr">
        <is>
          <t>Product Risk</t>
        </is>
      </c>
      <c r="E1396" s="39" t="inlineStr">
        <is>
          <t>Anti-Money Laundering - External</t>
        </is>
      </c>
      <c r="F1396" s="39" t="b">
        <v>0</v>
      </c>
      <c r="G1396" s="39" t="inlineStr">
        <is>
          <t>CONTAINS(CASP_AMLE_8, "TCSP Services")</t>
        </is>
      </c>
      <c r="H1396" s="39" t="inlineStr">
        <is>
          <t>“Product and Services” (CASP_AMLE_8) includes “TCSP Services”</t>
        </is>
      </c>
      <c r="I1396" s="39" t="inlineStr">
        <is>
          <t>Conditional</t>
        </is>
      </c>
      <c r="J1396" s="39" t="inlineStr">
        <is>
          <t>integer</t>
        </is>
      </c>
      <c r="K1396" s="39" t="inlineStr"/>
      <c r="L1396" s="39" t="inlineStr"/>
      <c r="M1396" s="39" t="inlineStr"/>
      <c r="N1396" s="39" t="inlineStr">
        <is>
          <t>10</t>
        </is>
      </c>
      <c r="O1396" s="39" t="inlineStr">
        <is>
          <t>0</t>
        </is>
      </c>
      <c r="P1396" s="39" t="inlineStr"/>
      <c r="Q1396" s="39" t="inlineStr"/>
      <c r="R1396" s="39" t="inlineStr"/>
      <c r="S1396" s="39" t="inlineStr"/>
      <c r="T1396" s="39" t="inlineStr"/>
      <c r="U1396" s="39" t="inlineStr"/>
    </row>
    <row r="1397">
      <c r="A1397" s="26" t="inlineStr">
        <is>
          <t>CASP_AMLE_144_v1</t>
        </is>
      </c>
      <c r="B1397" s="40" t="inlineStr">
        <is>
          <t>Non-EEA Crypto Companies (BIN-sponsored)</t>
        </is>
      </c>
      <c r="C1397" s="40" t="inlineStr">
        <is>
          <t>Indicate the number of non-EEA crypto companies for which the obliged entity acts as a BIN-sponsor, as of the end of the reference year. BIN sponsorship is a financial arrangement in which the financial institution (the “sponsor”) lets another business access its payment environment using the sponsor’s Bank Identification Number (BIN).</t>
        </is>
      </c>
      <c r="D1397" s="40" t="inlineStr">
        <is>
          <t>Product Risk</t>
        </is>
      </c>
      <c r="E1397" s="40" t="inlineStr">
        <is>
          <t>Anti-Money Laundering - External</t>
        </is>
      </c>
      <c r="F1397" s="40" t="b">
        <v>0</v>
      </c>
      <c r="G1397" s="40" t="inlineStr">
        <is>
          <t>CONTAINS(CASP_AMLE_8, "Management of AIFs")</t>
        </is>
      </c>
      <c r="H1397" s="40" t="inlineStr">
        <is>
          <t>“Product and Services” (CASP_AMLE_8) includes “Management of AIFs”</t>
        </is>
      </c>
      <c r="I1397" s="40" t="inlineStr">
        <is>
          <t>Conditional</t>
        </is>
      </c>
      <c r="J1397" s="40" t="inlineStr">
        <is>
          <t>integer</t>
        </is>
      </c>
      <c r="K1397" s="40" t="inlineStr"/>
      <c r="L1397" s="40" t="inlineStr"/>
      <c r="M1397" s="40" t="inlineStr"/>
      <c r="N1397" s="40" t="inlineStr">
        <is>
          <t>10</t>
        </is>
      </c>
      <c r="O1397" s="40" t="inlineStr">
        <is>
          <t>0</t>
        </is>
      </c>
      <c r="P1397" s="40" t="inlineStr"/>
      <c r="Q1397" s="40" t="inlineStr"/>
      <c r="R1397" s="40" t="inlineStr"/>
      <c r="S1397" s="40" t="inlineStr"/>
      <c r="T1397" s="40" t="inlineStr"/>
      <c r="U1397" s="40" t="inlineStr"/>
    </row>
    <row r="1398">
      <c r="A1398" s="38" t="inlineStr">
        <is>
          <t>CASP_AMLE_145_v1</t>
        </is>
      </c>
      <c r="B1398" s="39" t="inlineStr">
        <is>
          <t>Customers holding Crypto-assets - Number</t>
        </is>
      </c>
      <c r="C1398" s="39" t="inlineStr">
        <is>
          <t>Indicate the total number of customers holding crypto-assets as of end of the reference year.</t>
        </is>
      </c>
      <c r="D1398" s="39" t="inlineStr">
        <is>
          <t>Product Risk</t>
        </is>
      </c>
      <c r="E1398" s="39" t="inlineStr">
        <is>
          <t>Anti-Money Laundering - External</t>
        </is>
      </c>
      <c r="F1398" s="39" t="b">
        <v>0</v>
      </c>
      <c r="G1398" s="39" t="inlineStr">
        <is>
          <t>CONTAINS(CASP_AMLE_8, "Crypto Services (exchange, transfer)")</t>
        </is>
      </c>
      <c r="H1398" s="39" t="inlineStr">
        <is>
          <t>“Product and Services” (CASP_AMLE_8) includes “Crypto Services (exchange, transfer)”</t>
        </is>
      </c>
      <c r="I1398" s="39" t="inlineStr">
        <is>
          <t>Conditional</t>
        </is>
      </c>
      <c r="J1398" s="39" t="inlineStr">
        <is>
          <t>integer</t>
        </is>
      </c>
      <c r="K1398" s="39" t="inlineStr"/>
      <c r="L1398" s="39" t="inlineStr"/>
      <c r="M1398" s="39" t="inlineStr"/>
      <c r="N1398" s="39" t="inlineStr">
        <is>
          <t>10</t>
        </is>
      </c>
      <c r="O1398" s="39" t="inlineStr">
        <is>
          <t>0</t>
        </is>
      </c>
      <c r="P1398" s="39" t="inlineStr"/>
      <c r="Q1398" s="39" t="inlineStr"/>
      <c r="R1398" s="39" t="inlineStr"/>
      <c r="S1398" s="39" t="inlineStr"/>
      <c r="T1398" s="39" t="inlineStr"/>
      <c r="U1398" s="39" t="inlineStr"/>
    </row>
    <row r="1399">
      <c r="A1399" s="26" t="inlineStr">
        <is>
          <t>CASP_AMLE_146_v1</t>
        </is>
      </c>
      <c r="B1399" s="40" t="inlineStr">
        <is>
          <t>Crypto Assets in Custody - Value</t>
        </is>
      </c>
      <c r="C1399" s="40" t="inlineStr">
        <is>
          <t>Indicate the total value of crypto-assets held on customers’ custody wallets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399" s="40" t="inlineStr">
        <is>
          <t>Product Risk</t>
        </is>
      </c>
      <c r="E1399" s="40" t="inlineStr">
        <is>
          <t>Anti-Money Laundering - External</t>
        </is>
      </c>
      <c r="F1399" s="40" t="b">
        <v>0</v>
      </c>
      <c r="G1399" s="40" t="inlineStr">
        <is>
          <t>CONTAINS(CASP_AMLE_8, "Crypto Services (exchange, transfer)")</t>
        </is>
      </c>
      <c r="H1399" s="40" t="inlineStr">
        <is>
          <t>“Product and Services” (CASP_AMLE_8) includes “Crypto Services (exchange, transfer)”</t>
        </is>
      </c>
      <c r="I1399" s="40" t="inlineStr">
        <is>
          <t>Conditional</t>
        </is>
      </c>
      <c r="J1399" s="40" t="inlineStr">
        <is>
          <t>number</t>
        </is>
      </c>
      <c r="K1399" s="40" t="inlineStr"/>
      <c r="L1399" s="40" t="inlineStr">
        <is>
          <t>currency</t>
        </is>
      </c>
      <c r="M1399" s="40" t="inlineStr"/>
      <c r="N1399" s="40" t="inlineStr">
        <is>
          <t>70000</t>
        </is>
      </c>
      <c r="O1399" s="40" t="inlineStr">
        <is>
          <t>0</t>
        </is>
      </c>
      <c r="P1399" s="40" t="inlineStr"/>
      <c r="Q1399" s="40" t="inlineStr"/>
      <c r="R1399" s="40" t="inlineStr"/>
      <c r="S1399" s="40" t="inlineStr"/>
      <c r="T1399" s="40" t="inlineStr"/>
      <c r="U1399" s="40" t="inlineStr"/>
    </row>
    <row r="1400">
      <c r="A1400" s="38" t="inlineStr">
        <is>
          <t>CASP_AMLE_147_v1</t>
        </is>
      </c>
      <c r="B1400" s="39" t="inlineStr">
        <is>
          <t>Funds-to-Crypto - Value</t>
        </is>
      </c>
      <c r="C1400" s="39" t="inlineStr">
        <is>
          <t>Indicate the exchanges of Funds-to-Crypto – total value of funds exchanged for or used to purchase crypto-assets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00" s="39" t="inlineStr">
        <is>
          <t>Product Risk</t>
        </is>
      </c>
      <c r="E1400" s="39" t="inlineStr">
        <is>
          <t>Anti-Money Laundering - External</t>
        </is>
      </c>
      <c r="F1400" s="39" t="b">
        <v>0</v>
      </c>
      <c r="G1400" s="39" t="inlineStr">
        <is>
          <t>CONTAINS(CASP_AMLE_8, "Crypto Services (exchange, transfer)")</t>
        </is>
      </c>
      <c r="H1400" s="39" t="inlineStr">
        <is>
          <t>“Product and Services” (CASP_AMLE_8) includes “Crypto Services (exchange, transfer)”</t>
        </is>
      </c>
      <c r="I1400" s="39" t="inlineStr">
        <is>
          <t>Conditional</t>
        </is>
      </c>
      <c r="J1400" s="39" t="inlineStr">
        <is>
          <t>number</t>
        </is>
      </c>
      <c r="K1400" s="39" t="inlineStr"/>
      <c r="L1400" s="39" t="inlineStr">
        <is>
          <t>currency</t>
        </is>
      </c>
      <c r="M1400" s="39" t="inlineStr"/>
      <c r="N1400" s="39" t="inlineStr">
        <is>
          <t>70000</t>
        </is>
      </c>
      <c r="O1400" s="39" t="inlineStr">
        <is>
          <t>0</t>
        </is>
      </c>
      <c r="P1400" s="39" t="inlineStr"/>
      <c r="Q1400" s="39" t="inlineStr"/>
      <c r="R1400" s="39" t="inlineStr"/>
      <c r="S1400" s="39" t="inlineStr"/>
      <c r="T1400" s="39" t="inlineStr"/>
      <c r="U1400" s="39" t="inlineStr"/>
    </row>
    <row r="1401">
      <c r="A1401" s="26" t="inlineStr">
        <is>
          <t>CASP_AMLE_148_v1</t>
        </is>
      </c>
      <c r="B1401" s="40" t="inlineStr">
        <is>
          <t>Funds-to-Crypto – Number</t>
        </is>
      </c>
      <c r="C1401" s="40" t="inlineStr">
        <is>
          <t>Indicate the exchanges of Funds-to-Crypto - Number of transactions during the reference year.</t>
        </is>
      </c>
      <c r="D1401" s="40" t="inlineStr">
        <is>
          <t>Product Risk</t>
        </is>
      </c>
      <c r="E1401" s="40" t="inlineStr">
        <is>
          <t>Anti-Money Laundering - External</t>
        </is>
      </c>
      <c r="F1401" s="40" t="b">
        <v>0</v>
      </c>
      <c r="G1401" s="40" t="inlineStr">
        <is>
          <t>CONTAINS(CASP_AMLE_8, "Crypto Services (exchange, transfer)")</t>
        </is>
      </c>
      <c r="H1401" s="40" t="inlineStr">
        <is>
          <t>“Product and Services” (CASP_AMLE_8) includes “Crypto Services (exchange, transfer)”</t>
        </is>
      </c>
      <c r="I1401" s="40" t="inlineStr">
        <is>
          <t>Conditional</t>
        </is>
      </c>
      <c r="J1401" s="40" t="inlineStr">
        <is>
          <t>integer</t>
        </is>
      </c>
      <c r="K1401" s="40" t="inlineStr"/>
      <c r="L1401" s="40" t="inlineStr"/>
      <c r="M1401" s="40" t="inlineStr"/>
      <c r="N1401" s="40" t="inlineStr">
        <is>
          <t>10</t>
        </is>
      </c>
      <c r="O1401" s="40" t="inlineStr">
        <is>
          <t>0</t>
        </is>
      </c>
      <c r="P1401" s="40" t="inlineStr"/>
      <c r="Q1401" s="40" t="inlineStr"/>
      <c r="R1401" s="40" t="inlineStr"/>
      <c r="S1401" s="40" t="inlineStr"/>
      <c r="T1401" s="40" t="inlineStr"/>
      <c r="U1401" s="40" t="inlineStr"/>
    </row>
    <row r="1402">
      <c r="A1402" s="38" t="inlineStr">
        <is>
          <t>CASP_AMLE_149_v1</t>
        </is>
      </c>
      <c r="B1402" s="39" t="inlineStr">
        <is>
          <t>Funds to Crypto - Customers</t>
        </is>
      </c>
      <c r="C1402" s="39" t="inlineStr">
        <is>
          <t>Indicate the exchanges of Funds-to-Crypto - Number of Customers using this service during the reference year.</t>
        </is>
      </c>
      <c r="D1402" s="39" t="inlineStr">
        <is>
          <t>Product Risk</t>
        </is>
      </c>
      <c r="E1402" s="39" t="inlineStr">
        <is>
          <t>Anti-Money Laundering - External</t>
        </is>
      </c>
      <c r="F1402" s="39" t="b">
        <v>0</v>
      </c>
      <c r="G1402" s="39" t="inlineStr">
        <is>
          <t>CONTAINS(CASP_AMLE_8, "Crypto Services (exchange, transfer)")</t>
        </is>
      </c>
      <c r="H1402" s="39" t="inlineStr">
        <is>
          <t>“Product and Services” (CASP_AMLE_8) includes “Crypto Services (exchange, transfer)”</t>
        </is>
      </c>
      <c r="I1402" s="39" t="inlineStr">
        <is>
          <t>Conditional</t>
        </is>
      </c>
      <c r="J1402" s="39" t="inlineStr">
        <is>
          <t>integer</t>
        </is>
      </c>
      <c r="K1402" s="39" t="inlineStr"/>
      <c r="L1402" s="39" t="inlineStr"/>
      <c r="M1402" s="39" t="inlineStr"/>
      <c r="N1402" s="39" t="inlineStr">
        <is>
          <t>10</t>
        </is>
      </c>
      <c r="O1402" s="39" t="inlineStr">
        <is>
          <t>0</t>
        </is>
      </c>
      <c r="P1402" s="39" t="inlineStr"/>
      <c r="Q1402" s="39" t="inlineStr"/>
      <c r="R1402" s="39" t="inlineStr"/>
      <c r="S1402" s="39" t="inlineStr"/>
      <c r="T1402" s="39" t="inlineStr"/>
      <c r="U1402" s="39" t="inlineStr"/>
    </row>
    <row r="1403">
      <c r="A1403" s="26" t="inlineStr">
        <is>
          <t>CASP_AMLE_150_v1</t>
        </is>
      </c>
      <c r="B1403" s="40" t="inlineStr">
        <is>
          <t>Funds-to-Crypto (to Self-hosted) – Number</t>
        </is>
      </c>
      <c r="C1403" s="40" t="inlineStr">
        <is>
          <t>Transactions should be counted where a CASP exchanges funds for crypto-assets, and those crypto-assets are subsequently transferred to a self-hosted wallet, irrespective of whether the transfer takes place immediately or following a holding period on the platform.
Indicate the total number of transactions funds-to-crypto to self-hosted address during the reference year.</t>
        </is>
      </c>
      <c r="D1403" s="40" t="inlineStr">
        <is>
          <t>Product Risk</t>
        </is>
      </c>
      <c r="E1403" s="40" t="inlineStr">
        <is>
          <t>Anti-Money Laundering - External</t>
        </is>
      </c>
      <c r="F1403" s="40" t="b">
        <v>0</v>
      </c>
      <c r="G1403" s="40" t="inlineStr">
        <is>
          <t>CONTAINS(CASP_AMLE_8, "Crypto Services (exchange, transfer)")</t>
        </is>
      </c>
      <c r="H1403" s="40" t="inlineStr">
        <is>
          <t>“Product and Services” (CASP_AMLE_8) includes “Crypto Services (exchange, transfer)”</t>
        </is>
      </c>
      <c r="I1403" s="40" t="inlineStr">
        <is>
          <t>Conditional</t>
        </is>
      </c>
      <c r="J1403" s="40" t="inlineStr">
        <is>
          <t>integer</t>
        </is>
      </c>
      <c r="K1403" s="40" t="inlineStr"/>
      <c r="L1403" s="40" t="inlineStr"/>
      <c r="M1403" s="40" t="inlineStr"/>
      <c r="N1403" s="40" t="inlineStr">
        <is>
          <t>10</t>
        </is>
      </c>
      <c r="O1403" s="40" t="inlineStr">
        <is>
          <t>0</t>
        </is>
      </c>
      <c r="P1403" s="40" t="inlineStr"/>
      <c r="Q1403" s="40" t="inlineStr"/>
      <c r="R1403" s="40" t="inlineStr"/>
      <c r="S1403" s="40" t="inlineStr"/>
      <c r="T1403" s="40" t="inlineStr"/>
      <c r="U1403" s="40" t="inlineStr"/>
    </row>
    <row r="1404">
      <c r="A1404" s="38" t="inlineStr">
        <is>
          <t>CASP_AMLE_151_v1</t>
        </is>
      </c>
      <c r="B1404" s="39" t="inlineStr">
        <is>
          <t>Crypto-to-Funds - Value</t>
        </is>
      </c>
      <c r="C1404" s="39" t="inlineStr">
        <is>
          <t>Indicate the exchanges of Crypto-to-Funds – total value of transactions (crypto-assets exchanged for funds)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04" s="39" t="inlineStr">
        <is>
          <t>Product Risk</t>
        </is>
      </c>
      <c r="E1404" s="39" t="inlineStr">
        <is>
          <t>Anti-Money Laundering - External</t>
        </is>
      </c>
      <c r="F1404" s="39" t="b">
        <v>0</v>
      </c>
      <c r="G1404" s="39" t="inlineStr">
        <is>
          <t>CONTAINS(CASP_AMLE_8, "Crypto Services (exchange, transfer)")</t>
        </is>
      </c>
      <c r="H1404" s="39" t="inlineStr">
        <is>
          <t>“Product and Services” (CASP_AMLE_8) includes “Crypto Services (exchange, transfer)”</t>
        </is>
      </c>
      <c r="I1404" s="39" t="inlineStr">
        <is>
          <t>Conditional</t>
        </is>
      </c>
      <c r="J1404" s="39" t="inlineStr">
        <is>
          <t>number</t>
        </is>
      </c>
      <c r="K1404" s="39" t="inlineStr"/>
      <c r="L1404" s="39" t="inlineStr">
        <is>
          <t>currency</t>
        </is>
      </c>
      <c r="M1404" s="39" t="inlineStr"/>
      <c r="N1404" s="39" t="inlineStr">
        <is>
          <t>70000</t>
        </is>
      </c>
      <c r="O1404" s="39" t="inlineStr">
        <is>
          <t>0</t>
        </is>
      </c>
      <c r="P1404" s="39" t="inlineStr"/>
      <c r="Q1404" s="39" t="inlineStr"/>
      <c r="R1404" s="39" t="inlineStr"/>
      <c r="S1404" s="39" t="inlineStr"/>
      <c r="T1404" s="39" t="inlineStr"/>
      <c r="U1404" s="39" t="inlineStr"/>
    </row>
    <row r="1405">
      <c r="A1405" s="26" t="inlineStr">
        <is>
          <t>CASP_AMLE_152_v1</t>
        </is>
      </c>
      <c r="B1405" s="40" t="inlineStr">
        <is>
          <t>Crypto-to-Funds - Number</t>
        </is>
      </c>
      <c r="C1405" s="40" t="inlineStr">
        <is>
          <t>Indicate the exchanges of Crypto-to-Funds - Number of transactions during the reference year.</t>
        </is>
      </c>
      <c r="D1405" s="40" t="inlineStr">
        <is>
          <t>Product Risk</t>
        </is>
      </c>
      <c r="E1405" s="40" t="inlineStr">
        <is>
          <t>Anti-Money Laundering - External</t>
        </is>
      </c>
      <c r="F1405" s="40" t="b">
        <v>0</v>
      </c>
      <c r="G1405" s="40" t="inlineStr">
        <is>
          <t>CONTAINS(CASP_AMLE_8, "Crypto Services (exchange, transfer)")</t>
        </is>
      </c>
      <c r="H1405" s="40" t="inlineStr">
        <is>
          <t>“Product and Services” (CASP_AMLE_8) includes “Crypto Services (exchange, transfer)”</t>
        </is>
      </c>
      <c r="I1405" s="40" t="inlineStr">
        <is>
          <t>Conditional</t>
        </is>
      </c>
      <c r="J1405" s="40" t="inlineStr">
        <is>
          <t>integer</t>
        </is>
      </c>
      <c r="K1405" s="40" t="inlineStr"/>
      <c r="L1405" s="40" t="inlineStr"/>
      <c r="M1405" s="40" t="inlineStr"/>
      <c r="N1405" s="40" t="inlineStr">
        <is>
          <t>10</t>
        </is>
      </c>
      <c r="O1405" s="40" t="inlineStr">
        <is>
          <t>0</t>
        </is>
      </c>
      <c r="P1405" s="40" t="inlineStr"/>
      <c r="Q1405" s="40" t="inlineStr"/>
      <c r="R1405" s="40" t="inlineStr"/>
      <c r="S1405" s="40" t="inlineStr"/>
      <c r="T1405" s="40" t="inlineStr"/>
      <c r="U1405" s="40" t="inlineStr"/>
    </row>
    <row r="1406">
      <c r="A1406" s="38" t="inlineStr">
        <is>
          <t>CASP_AMLE_153_v1</t>
        </is>
      </c>
      <c r="B1406" s="39" t="inlineStr">
        <is>
          <t>Crypto-to-Funds - Customers</t>
        </is>
      </c>
      <c r="C1406" s="39" t="inlineStr">
        <is>
          <t>Indicate the exchanges of Crypto-to-Funds - Number of Customers using this service during the reference year.</t>
        </is>
      </c>
      <c r="D1406" s="39" t="inlineStr">
        <is>
          <t>Product Risk</t>
        </is>
      </c>
      <c r="E1406" s="39" t="inlineStr">
        <is>
          <t>Anti-Money Laundering - External</t>
        </is>
      </c>
      <c r="F1406" s="39" t="b">
        <v>0</v>
      </c>
      <c r="G1406" s="39" t="inlineStr">
        <is>
          <t>CONTAINS(CASP_AMLE_8, "Crypto Services (exchange, transfer)")</t>
        </is>
      </c>
      <c r="H1406" s="39" t="inlineStr">
        <is>
          <t>“Product and Services” (CASP_AMLE_8) includes “Crypto Services (exchange, transfer)”</t>
        </is>
      </c>
      <c r="I1406" s="39" t="inlineStr">
        <is>
          <t>Conditional</t>
        </is>
      </c>
      <c r="J1406" s="39" t="inlineStr">
        <is>
          <t>integer</t>
        </is>
      </c>
      <c r="K1406" s="39" t="inlineStr"/>
      <c r="L1406" s="39" t="inlineStr"/>
      <c r="M1406" s="39" t="inlineStr"/>
      <c r="N1406" s="39" t="inlineStr">
        <is>
          <t>10</t>
        </is>
      </c>
      <c r="O1406" s="39" t="inlineStr">
        <is>
          <t>0</t>
        </is>
      </c>
      <c r="P1406" s="39" t="inlineStr"/>
      <c r="Q1406" s="39" t="inlineStr"/>
      <c r="R1406" s="39" t="inlineStr"/>
      <c r="S1406" s="39" t="inlineStr"/>
      <c r="T1406" s="39" t="inlineStr"/>
      <c r="U1406" s="39" t="inlineStr"/>
    </row>
    <row r="1407">
      <c r="A1407" s="26" t="inlineStr">
        <is>
          <t>CASP_AMLE_154_v1</t>
        </is>
      </c>
      <c r="B1407" s="40" t="inlineStr">
        <is>
          <t>Crypto-to-Funds (from Self-hosted) - Number</t>
        </is>
      </c>
      <c r="C1407" s="40" t="inlineStr">
        <is>
          <t>Transactions should be counted where crypto assets originating from a self-hosted wallet are exchanged for funds by the CASP, regardless of whether the exchange occurs immediately or after a holding period during the reference year.
Indicate the total number of transactions crypto-to-funds from self-hosted address during the reference year.</t>
        </is>
      </c>
      <c r="D1407" s="40" t="inlineStr">
        <is>
          <t>Product Risk</t>
        </is>
      </c>
      <c r="E1407" s="40" t="inlineStr">
        <is>
          <t>Anti-Money Laundering - External</t>
        </is>
      </c>
      <c r="F1407" s="40" t="b">
        <v>0</v>
      </c>
      <c r="G1407" s="40" t="inlineStr">
        <is>
          <t>CONTAINS(CASP_AMLE_8, "Crypto Services (exchange, transfer)")</t>
        </is>
      </c>
      <c r="H1407" s="40" t="inlineStr">
        <is>
          <t>“Product and Services” (CASP_AMLE_8) includes “Crypto Services (exchange, transfer)”</t>
        </is>
      </c>
      <c r="I1407" s="40" t="inlineStr">
        <is>
          <t>Conditional</t>
        </is>
      </c>
      <c r="J1407" s="40" t="inlineStr">
        <is>
          <t>integer</t>
        </is>
      </c>
      <c r="K1407" s="40" t="inlineStr"/>
      <c r="L1407" s="40" t="inlineStr"/>
      <c r="M1407" s="40" t="inlineStr"/>
      <c r="N1407" s="40" t="inlineStr">
        <is>
          <t>10</t>
        </is>
      </c>
      <c r="O1407" s="40" t="inlineStr">
        <is>
          <t>0</t>
        </is>
      </c>
      <c r="P1407" s="40" t="inlineStr"/>
      <c r="Q1407" s="40" t="inlineStr"/>
      <c r="R1407" s="40" t="inlineStr"/>
      <c r="S1407" s="40" t="inlineStr"/>
      <c r="T1407" s="40" t="inlineStr"/>
      <c r="U1407" s="40" t="inlineStr"/>
    </row>
    <row r="1408">
      <c r="A1408" s="38" t="inlineStr">
        <is>
          <t>CASP_AMLE_155_v1</t>
        </is>
      </c>
      <c r="B1408" s="39" t="inlineStr">
        <is>
          <t>Crypto-to-Crypto - Value</t>
        </is>
      </c>
      <c r="C1408" s="39" t="inlineStr">
        <is>
          <t>Indicate Crypto-to-Crypto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08" s="39" t="inlineStr">
        <is>
          <t>Product Risk</t>
        </is>
      </c>
      <c r="E1408" s="39" t="inlineStr">
        <is>
          <t>Anti-Money Laundering - External</t>
        </is>
      </c>
      <c r="F1408" s="39" t="b">
        <v>0</v>
      </c>
      <c r="G1408" s="39" t="inlineStr">
        <is>
          <t>CONTAINS(CASP_AMLE_8, "Crypto Services (exchange, transfer)")</t>
        </is>
      </c>
      <c r="H1408" s="39" t="inlineStr">
        <is>
          <t>“Product and Services” (CASP_AMLE_8) includes “Crypto Services (exchange, transfer)”</t>
        </is>
      </c>
      <c r="I1408" s="39" t="inlineStr">
        <is>
          <t>Conditional</t>
        </is>
      </c>
      <c r="J1408" s="39" t="inlineStr">
        <is>
          <t>number</t>
        </is>
      </c>
      <c r="K1408" s="39" t="inlineStr"/>
      <c r="L1408" s="39" t="inlineStr">
        <is>
          <t>currency</t>
        </is>
      </c>
      <c r="M1408" s="39" t="inlineStr"/>
      <c r="N1408" s="39" t="inlineStr">
        <is>
          <t>70000</t>
        </is>
      </c>
      <c r="O1408" s="39" t="inlineStr">
        <is>
          <t>0</t>
        </is>
      </c>
      <c r="P1408" s="39" t="inlineStr"/>
      <c r="Q1408" s="39" t="inlineStr"/>
      <c r="R1408" s="39" t="inlineStr"/>
      <c r="S1408" s="39" t="inlineStr"/>
      <c r="T1408" s="39" t="inlineStr"/>
      <c r="U1408" s="39" t="inlineStr"/>
    </row>
    <row r="1409">
      <c r="A1409" s="26" t="inlineStr">
        <is>
          <t>CASP_AMLE_156_v1</t>
        </is>
      </c>
      <c r="B1409" s="40" t="inlineStr">
        <is>
          <t>Crypto-to-Crypto - Customers</t>
        </is>
      </c>
      <c r="C1409" s="40" t="inlineStr">
        <is>
          <t>Indicate the exchanges of Crypto-to-Crypto - Number of Customers using this service during the reference year.</t>
        </is>
      </c>
      <c r="D1409" s="40" t="inlineStr">
        <is>
          <t>Product Risk</t>
        </is>
      </c>
      <c r="E1409" s="40" t="inlineStr">
        <is>
          <t>Anti-Money Laundering - External</t>
        </is>
      </c>
      <c r="F1409" s="40" t="b">
        <v>0</v>
      </c>
      <c r="G1409" s="40" t="inlineStr">
        <is>
          <t>CONTAINS(CASP_AMLE_8, "Crypto Services (exchange, transfer)")</t>
        </is>
      </c>
      <c r="H1409" s="40" t="inlineStr">
        <is>
          <t>“Product and Services” (CASP_AMLE_8) includes “Crypto Services (exchange, transfer)”</t>
        </is>
      </c>
      <c r="I1409" s="40" t="inlineStr">
        <is>
          <t>Conditional</t>
        </is>
      </c>
      <c r="J1409" s="40" t="inlineStr">
        <is>
          <t>integer</t>
        </is>
      </c>
      <c r="K1409" s="40" t="inlineStr"/>
      <c r="L1409" s="40" t="inlineStr"/>
      <c r="M1409" s="40" t="inlineStr"/>
      <c r="N1409" s="40" t="inlineStr">
        <is>
          <t>10</t>
        </is>
      </c>
      <c r="O1409" s="40" t="inlineStr">
        <is>
          <t>0</t>
        </is>
      </c>
      <c r="P1409" s="40" t="inlineStr"/>
      <c r="Q1409" s="40" t="inlineStr"/>
      <c r="R1409" s="40" t="inlineStr"/>
      <c r="S1409" s="40" t="inlineStr"/>
      <c r="T1409" s="40" t="inlineStr"/>
      <c r="U1409" s="40" t="inlineStr"/>
    </row>
    <row r="1410">
      <c r="A1410" s="38" t="inlineStr">
        <is>
          <t>CASP_AMLE_157_v1</t>
        </is>
      </c>
      <c r="B1410" s="39" t="inlineStr">
        <is>
          <t>Crypto-to-Crypto - Number</t>
        </is>
      </c>
      <c r="C1410" s="39" t="inlineStr">
        <is>
          <t>Indicate the exchanges of Crypto-to-Crypto - Number of transactions during the reference year.</t>
        </is>
      </c>
      <c r="D1410" s="39" t="inlineStr">
        <is>
          <t>Product Risk</t>
        </is>
      </c>
      <c r="E1410" s="39" t="inlineStr">
        <is>
          <t>Anti-Money Laundering - External</t>
        </is>
      </c>
      <c r="F1410" s="39" t="b">
        <v>0</v>
      </c>
      <c r="G1410" s="39" t="inlineStr">
        <is>
          <t>CONTAINS(CASP_AMLE_8, "Crypto Services (exchange, transfer)")</t>
        </is>
      </c>
      <c r="H1410" s="39" t="inlineStr">
        <is>
          <t>“Product and Services” (CASP_AMLE_8) includes “Crypto Services (exchange, transfer)”</t>
        </is>
      </c>
      <c r="I1410" s="39" t="inlineStr">
        <is>
          <t>Conditional</t>
        </is>
      </c>
      <c r="J1410" s="39" t="inlineStr">
        <is>
          <t>integer</t>
        </is>
      </c>
      <c r="K1410" s="39" t="inlineStr"/>
      <c r="L1410" s="39" t="inlineStr"/>
      <c r="M1410" s="39" t="inlineStr"/>
      <c r="N1410" s="39" t="inlineStr">
        <is>
          <t>10</t>
        </is>
      </c>
      <c r="O1410" s="39" t="inlineStr">
        <is>
          <t>0</t>
        </is>
      </c>
      <c r="P1410" s="39" t="inlineStr"/>
      <c r="Q1410" s="39" t="inlineStr"/>
      <c r="R1410" s="39" t="inlineStr"/>
      <c r="S1410" s="39" t="inlineStr"/>
      <c r="T1410" s="39" t="inlineStr"/>
      <c r="U1410" s="39" t="inlineStr"/>
    </row>
    <row r="1411">
      <c r="A1411" s="26" t="inlineStr">
        <is>
          <t>CASP_AMLE_158_v1</t>
        </is>
      </c>
      <c r="B1411" s="40" t="inlineStr">
        <is>
          <t>Crypto-to-Crypto (to Self-hosted) - Number</t>
        </is>
      </c>
      <c r="C1411" s="40" t="inlineStr">
        <is>
          <t>Indicate the exchanges of Crypto-to-Crypto (to Self-hosted) – Number of transactions during the reference year.</t>
        </is>
      </c>
      <c r="D1411" s="40" t="inlineStr">
        <is>
          <t>Product Risk</t>
        </is>
      </c>
      <c r="E1411" s="40" t="inlineStr">
        <is>
          <t>Anti-Money Laundering - External</t>
        </is>
      </c>
      <c r="F1411" s="40" t="b">
        <v>0</v>
      </c>
      <c r="G1411" s="40" t="inlineStr">
        <is>
          <t>CONTAINS(CASP_AMLE_8, "Crypto Services (exchange, transfer)")</t>
        </is>
      </c>
      <c r="H1411" s="40" t="inlineStr">
        <is>
          <t>“Product and Services” (CASP_AMLE_8) includes “Crypto Services (exchange, transfer)”</t>
        </is>
      </c>
      <c r="I1411" s="40" t="inlineStr">
        <is>
          <t>Conditional</t>
        </is>
      </c>
      <c r="J1411" s="40" t="inlineStr">
        <is>
          <t>integer</t>
        </is>
      </c>
      <c r="K1411" s="40" t="inlineStr"/>
      <c r="L1411" s="40" t="inlineStr"/>
      <c r="M1411" s="40" t="inlineStr"/>
      <c r="N1411" s="40" t="inlineStr">
        <is>
          <t>10</t>
        </is>
      </c>
      <c r="O1411" s="40" t="inlineStr">
        <is>
          <t>0</t>
        </is>
      </c>
      <c r="P1411" s="40" t="inlineStr"/>
      <c r="Q1411" s="40" t="inlineStr"/>
      <c r="R1411" s="40" t="inlineStr"/>
      <c r="S1411" s="40" t="inlineStr"/>
      <c r="T1411" s="40" t="inlineStr"/>
      <c r="U1411" s="40" t="inlineStr"/>
    </row>
    <row r="1412">
      <c r="A1412" s="38" t="inlineStr">
        <is>
          <t>CASP_AMLE_159_v1</t>
        </is>
      </c>
      <c r="B1412" s="39" t="inlineStr">
        <is>
          <t>Crypto-to-Crypto (from Self-hosted) - Number</t>
        </is>
      </c>
      <c r="C1412" s="39" t="inlineStr">
        <is>
          <t>Indicate the exchanges of Crypto-to-Crypto (from Self-hosted) – Number of transactions during the reference year.</t>
        </is>
      </c>
      <c r="D1412" s="39" t="inlineStr">
        <is>
          <t>Product Risk</t>
        </is>
      </c>
      <c r="E1412" s="39" t="inlineStr">
        <is>
          <t>Anti-Money Laundering - External</t>
        </is>
      </c>
      <c r="F1412" s="39" t="b">
        <v>0</v>
      </c>
      <c r="G1412" s="39" t="inlineStr">
        <is>
          <t>CONTAINS(CASP_AMLE_8, "Crypto Services (exchange, transfer)")</t>
        </is>
      </c>
      <c r="H1412" s="39" t="inlineStr">
        <is>
          <t>“Product and Services” (CASP_AMLE_8) includes “Crypto Services (exchange, transfer)”</t>
        </is>
      </c>
      <c r="I1412" s="39" t="inlineStr">
        <is>
          <t>Conditional</t>
        </is>
      </c>
      <c r="J1412" s="39" t="inlineStr">
        <is>
          <t>integer</t>
        </is>
      </c>
      <c r="K1412" s="39" t="inlineStr"/>
      <c r="L1412" s="39" t="inlineStr"/>
      <c r="M1412" s="39" t="inlineStr"/>
      <c r="N1412" s="39" t="inlineStr">
        <is>
          <t>10</t>
        </is>
      </c>
      <c r="O1412" s="39" t="inlineStr">
        <is>
          <t>0</t>
        </is>
      </c>
      <c r="P1412" s="39" t="inlineStr"/>
      <c r="Q1412" s="39" t="inlineStr"/>
      <c r="R1412" s="39" t="inlineStr"/>
      <c r="S1412" s="39" t="inlineStr"/>
      <c r="T1412" s="39" t="inlineStr"/>
      <c r="U1412" s="39" t="inlineStr"/>
    </row>
    <row r="1413">
      <c r="A1413" s="26" t="inlineStr">
        <is>
          <t>CASP_AMLE_160_v1</t>
        </is>
      </c>
      <c r="B1413" s="40" t="inlineStr">
        <is>
          <t>Transfers - Value</t>
        </is>
      </c>
      <c r="C1413" s="40" t="inlineStr">
        <is>
          <t>Indicate the total value of crypto-asset transfers executed on behalf of customers during the reference year.
For the purpose of this datapoint, use the value of the crypto asset on the date of the transfers.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13" s="40" t="inlineStr">
        <is>
          <t>Product Risk</t>
        </is>
      </c>
      <c r="E1413" s="40" t="inlineStr">
        <is>
          <t>Anti-Money Laundering - External</t>
        </is>
      </c>
      <c r="F1413" s="40" t="b">
        <v>0</v>
      </c>
      <c r="G1413" s="40" t="inlineStr">
        <is>
          <t>CONTAINS(CASP_AMLE_8, "Crypto Services (exchange, transfer)")</t>
        </is>
      </c>
      <c r="H1413" s="40" t="inlineStr">
        <is>
          <t>“Product and Services” (CASP_AMLE_8) includes “Crypto Services (exchange, transfer)”</t>
        </is>
      </c>
      <c r="I1413" s="40" t="inlineStr">
        <is>
          <t>Conditional</t>
        </is>
      </c>
      <c r="J1413" s="40" t="inlineStr">
        <is>
          <t>number</t>
        </is>
      </c>
      <c r="K1413" s="40" t="inlineStr"/>
      <c r="L1413" s="40" t="inlineStr">
        <is>
          <t>currency</t>
        </is>
      </c>
      <c r="M1413" s="40" t="inlineStr"/>
      <c r="N1413" s="40" t="inlineStr">
        <is>
          <t>70000</t>
        </is>
      </c>
      <c r="O1413" s="40" t="inlineStr">
        <is>
          <t>0</t>
        </is>
      </c>
      <c r="P1413" s="40" t="inlineStr"/>
      <c r="Q1413" s="40" t="inlineStr"/>
      <c r="R1413" s="40" t="inlineStr"/>
      <c r="S1413" s="40" t="inlineStr"/>
      <c r="T1413" s="40" t="inlineStr"/>
      <c r="U1413" s="40" t="inlineStr"/>
    </row>
    <row r="1414">
      <c r="A1414" s="38" t="inlineStr">
        <is>
          <t>CASP_AMLE_161_v1</t>
        </is>
      </c>
      <c r="B1414" s="39" t="inlineStr">
        <is>
          <t>Transfers - Customers</t>
        </is>
      </c>
      <c r="C1414" s="39" t="inlineStr">
        <is>
          <t>Indicate Transfers - Customers using these services during the reference year.</t>
        </is>
      </c>
      <c r="D1414" s="39" t="inlineStr">
        <is>
          <t>Product Risk</t>
        </is>
      </c>
      <c r="E1414" s="39" t="inlineStr">
        <is>
          <t>Anti-Money Laundering - External</t>
        </is>
      </c>
      <c r="F1414" s="39" t="b">
        <v>0</v>
      </c>
      <c r="G1414" s="39" t="inlineStr">
        <is>
          <t>CONTAINS(CASP_AMLE_8, "Crypto Services (exchange, transfer)")</t>
        </is>
      </c>
      <c r="H1414" s="39" t="inlineStr">
        <is>
          <t>“Product and Services” (CASP_AMLE_8) includes “Crypto Services (exchange, transfer)”</t>
        </is>
      </c>
      <c r="I1414" s="39" t="inlineStr">
        <is>
          <t>Conditional</t>
        </is>
      </c>
      <c r="J1414" s="39" t="inlineStr">
        <is>
          <t>integer</t>
        </is>
      </c>
      <c r="K1414" s="39" t="inlineStr"/>
      <c r="L1414" s="39" t="inlineStr"/>
      <c r="M1414" s="39" t="inlineStr"/>
      <c r="N1414" s="39" t="inlineStr">
        <is>
          <t>10</t>
        </is>
      </c>
      <c r="O1414" s="39" t="inlineStr">
        <is>
          <t>0</t>
        </is>
      </c>
      <c r="P1414" s="39" t="inlineStr"/>
      <c r="Q1414" s="39" t="inlineStr"/>
      <c r="R1414" s="39" t="inlineStr"/>
      <c r="S1414" s="39" t="inlineStr"/>
      <c r="T1414" s="39" t="inlineStr"/>
      <c r="U1414" s="39" t="inlineStr"/>
    </row>
    <row r="1415">
      <c r="A1415" s="26" t="inlineStr">
        <is>
          <t>CASP_AMLE_162_v1</t>
        </is>
      </c>
      <c r="B1415" s="40" t="inlineStr">
        <is>
          <t>Transfers - Number</t>
        </is>
      </c>
      <c r="C1415" s="40" t="inlineStr">
        <is>
          <t>Indicate Transfers – Number of transfers during the reference year.</t>
        </is>
      </c>
      <c r="D1415" s="40" t="inlineStr">
        <is>
          <t>Product Risk</t>
        </is>
      </c>
      <c r="E1415" s="40" t="inlineStr">
        <is>
          <t>Anti-Money Laundering - External</t>
        </is>
      </c>
      <c r="F1415" s="40" t="b">
        <v>0</v>
      </c>
      <c r="G1415" s="40" t="inlineStr">
        <is>
          <t>CONTAINS(CASP_AMLE_8, "Crypto Services (exchange, transfer)")</t>
        </is>
      </c>
      <c r="H1415" s="40" t="inlineStr">
        <is>
          <t>“Product and Services” (CASP_AMLE_8) includes “Crypto Services (exchange, transfer)”</t>
        </is>
      </c>
      <c r="I1415" s="40" t="inlineStr">
        <is>
          <t>Conditional</t>
        </is>
      </c>
      <c r="J1415" s="40" t="inlineStr">
        <is>
          <t>integer</t>
        </is>
      </c>
      <c r="K1415" s="40" t="inlineStr"/>
      <c r="L1415" s="40" t="inlineStr"/>
      <c r="M1415" s="40" t="inlineStr"/>
      <c r="N1415" s="40" t="inlineStr">
        <is>
          <t>10</t>
        </is>
      </c>
      <c r="O1415" s="40" t="inlineStr">
        <is>
          <t>0</t>
        </is>
      </c>
      <c r="P1415" s="40" t="inlineStr"/>
      <c r="Q1415" s="40" t="inlineStr"/>
      <c r="R1415" s="40" t="inlineStr"/>
      <c r="S1415" s="40" t="inlineStr"/>
      <c r="T1415" s="40" t="inlineStr"/>
      <c r="U1415" s="40" t="inlineStr"/>
    </row>
    <row r="1416">
      <c r="A1416" s="38" t="inlineStr">
        <is>
          <t>CASP_AMLE_163_v1</t>
        </is>
      </c>
      <c r="B1416" s="39" t="inlineStr">
        <is>
          <t>Transfers (to Self-hosted) – Number</t>
        </is>
      </c>
      <c r="C1416" s="39" t="inlineStr">
        <is>
          <t>Indicate Transfers (to Self-hosted) – Number of transfers during the reference year.</t>
        </is>
      </c>
      <c r="D1416" s="39" t="inlineStr">
        <is>
          <t>Product Risk</t>
        </is>
      </c>
      <c r="E1416" s="39" t="inlineStr">
        <is>
          <t>Anti-Money Laundering - External</t>
        </is>
      </c>
      <c r="F1416" s="39" t="b">
        <v>0</v>
      </c>
      <c r="G1416" s="39" t="inlineStr">
        <is>
          <t>CONTAINS(CASP_AMLE_8, "Crypto Services (exchange, transfer)")</t>
        </is>
      </c>
      <c r="H1416" s="39" t="inlineStr">
        <is>
          <t>“Product and Services” (CASP_AMLE_8) includes “Crypto Services (exchange, transfer)”</t>
        </is>
      </c>
      <c r="I1416" s="39" t="inlineStr">
        <is>
          <t>Conditional</t>
        </is>
      </c>
      <c r="J1416" s="39" t="inlineStr">
        <is>
          <t>integer</t>
        </is>
      </c>
      <c r="K1416" s="39" t="inlineStr"/>
      <c r="L1416" s="39" t="inlineStr"/>
      <c r="M1416" s="39" t="inlineStr"/>
      <c r="N1416" s="39" t="inlineStr">
        <is>
          <t>10</t>
        </is>
      </c>
      <c r="O1416" s="39" t="inlineStr">
        <is>
          <t>0</t>
        </is>
      </c>
      <c r="P1416" s="39" t="inlineStr"/>
      <c r="Q1416" s="39" t="inlineStr"/>
      <c r="R1416" s="39" t="inlineStr"/>
      <c r="S1416" s="39" t="inlineStr"/>
      <c r="T1416" s="39" t="inlineStr"/>
      <c r="U1416" s="39" t="inlineStr"/>
    </row>
    <row r="1417">
      <c r="A1417" s="26" t="inlineStr">
        <is>
          <t>CASP_AMLE_164_v1</t>
        </is>
      </c>
      <c r="B1417" s="40" t="inlineStr">
        <is>
          <t>Transfers (from Self-hosted) - Number</t>
        </is>
      </c>
      <c r="C1417" s="40" t="inlineStr">
        <is>
          <t>Indicate Transfers (from Self-hosted) – Number of transfers during the reference year.</t>
        </is>
      </c>
      <c r="D1417" s="40" t="inlineStr">
        <is>
          <t>Product Risk</t>
        </is>
      </c>
      <c r="E1417" s="40" t="inlineStr">
        <is>
          <t>Anti-Money Laundering - External</t>
        </is>
      </c>
      <c r="F1417" s="40" t="b">
        <v>0</v>
      </c>
      <c r="G1417" s="40" t="inlineStr">
        <is>
          <t>CONTAINS(CASP_AMLE_8, "Crypto Services (exchange, transfer)")</t>
        </is>
      </c>
      <c r="H1417" s="40" t="inlineStr">
        <is>
          <t>“Product and Services” (CASP_AMLE_8) includes “Crypto Services (exchange, transfer)”</t>
        </is>
      </c>
      <c r="I1417" s="40" t="inlineStr">
        <is>
          <t>Conditional</t>
        </is>
      </c>
      <c r="J1417" s="40" t="inlineStr">
        <is>
          <t>integer</t>
        </is>
      </c>
      <c r="K1417" s="40" t="inlineStr"/>
      <c r="L1417" s="40" t="inlineStr"/>
      <c r="M1417" s="40" t="inlineStr"/>
      <c r="N1417" s="40" t="inlineStr">
        <is>
          <t>10</t>
        </is>
      </c>
      <c r="O1417" s="40" t="inlineStr">
        <is>
          <t>0</t>
        </is>
      </c>
      <c r="P1417" s="40" t="inlineStr"/>
      <c r="Q1417" s="40" t="inlineStr"/>
      <c r="R1417" s="40" t="inlineStr"/>
      <c r="S1417" s="40" t="inlineStr"/>
      <c r="T1417" s="40" t="inlineStr"/>
      <c r="U1417" s="40" t="inlineStr"/>
    </row>
    <row r="1418">
      <c r="A1418" s="38" t="inlineStr">
        <is>
          <t>CASP_AMLE_165_v1</t>
        </is>
      </c>
      <c r="B1418" s="39" t="inlineStr">
        <is>
          <t>Management of UCITS - Retail Investors</t>
        </is>
      </c>
      <c r="C1418" s="39" t="inlineStr">
        <is>
          <t>The person investing in the UCITS (generally by purchasing the shares issued by such UCITS), where this person is retail client as defined in MiFID.
Indicate the number of investors who are retail investors, as of the end of the reference year.</t>
        </is>
      </c>
      <c r="D1418" s="39" t="inlineStr">
        <is>
          <t>Product Risk</t>
        </is>
      </c>
      <c r="E1418" s="39" t="inlineStr">
        <is>
          <t>Anti-Money Laundering - External</t>
        </is>
      </c>
      <c r="F1418" s="39" t="b">
        <v>0</v>
      </c>
      <c r="G1418" s="39" t="inlineStr">
        <is>
          <t>CONTAINS(CASP_AMLE_8, "Management of UCITS")</t>
        </is>
      </c>
      <c r="H1418" s="39" t="inlineStr">
        <is>
          <t>“Product and Services” (CASP_AMLE_8) includes “Management of UCITS”</t>
        </is>
      </c>
      <c r="I1418" s="39" t="inlineStr">
        <is>
          <t>Conditional</t>
        </is>
      </c>
      <c r="J1418" s="39" t="inlineStr">
        <is>
          <t>integer</t>
        </is>
      </c>
      <c r="K1418" s="39" t="inlineStr"/>
      <c r="L1418" s="39" t="inlineStr"/>
      <c r="M1418" s="39" t="inlineStr"/>
      <c r="N1418" s="39" t="inlineStr">
        <is>
          <t>10</t>
        </is>
      </c>
      <c r="O1418" s="39" t="inlineStr">
        <is>
          <t>0</t>
        </is>
      </c>
      <c r="P1418" s="39" t="inlineStr"/>
      <c r="Q1418" s="39" t="inlineStr"/>
      <c r="R1418" s="39" t="inlineStr"/>
      <c r="S1418" s="39" t="inlineStr"/>
      <c r="T1418" s="39" t="inlineStr"/>
      <c r="U1418" s="39" t="inlineStr"/>
    </row>
    <row r="1419">
      <c r="A1419" s="26" t="inlineStr">
        <is>
          <t>CASP_AMLE_166_v1</t>
        </is>
      </c>
      <c r="B1419" s="40" t="inlineStr">
        <is>
          <t>Management of UCITS - Professional Investors</t>
        </is>
      </c>
      <c r="C1419" s="40" t="inlineStr">
        <is>
          <t>The person investing in the UCIT (generally by purchasing the shares issued by such UCIT),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is>
      </c>
      <c r="D1419" s="40" t="inlineStr">
        <is>
          <t>Product Risk</t>
        </is>
      </c>
      <c r="E1419" s="40" t="inlineStr">
        <is>
          <t>Anti-Money Laundering - External</t>
        </is>
      </c>
      <c r="F1419" s="40" t="b">
        <v>0</v>
      </c>
      <c r="G1419" s="40" t="inlineStr">
        <is>
          <t>CONTAINS(CASP_AMLE_8, "Management of UCITS")</t>
        </is>
      </c>
      <c r="H1419" s="40" t="inlineStr">
        <is>
          <t>“Product and Services” (CASP_AMLE_8) includes “Management of UCITS”</t>
        </is>
      </c>
      <c r="I1419" s="40" t="inlineStr">
        <is>
          <t>Conditional</t>
        </is>
      </c>
      <c r="J1419" s="40" t="inlineStr">
        <is>
          <t>integer</t>
        </is>
      </c>
      <c r="K1419" s="40" t="inlineStr"/>
      <c r="L1419" s="40" t="inlineStr"/>
      <c r="M1419" s="40" t="inlineStr"/>
      <c r="N1419" s="40" t="inlineStr">
        <is>
          <t>10</t>
        </is>
      </c>
      <c r="O1419" s="40" t="inlineStr">
        <is>
          <t>0</t>
        </is>
      </c>
      <c r="P1419" s="40" t="inlineStr"/>
      <c r="Q1419" s="40" t="inlineStr"/>
      <c r="R1419" s="40" t="inlineStr"/>
      <c r="S1419" s="40" t="inlineStr"/>
      <c r="T1419" s="40" t="inlineStr"/>
      <c r="U1419" s="40" t="inlineStr"/>
    </row>
    <row r="1420">
      <c r="A1420" s="38" t="inlineStr">
        <is>
          <t>CASP_AMLE_167_v1</t>
        </is>
      </c>
      <c r="B1420" s="39" t="inlineStr">
        <is>
          <t>Management of UCITS - Total AUM</t>
        </is>
      </c>
      <c r="C1420" s="39" t="inlineStr">
        <is>
          <t>The concept of Total Asset under Management of UCITSs should refer to the sum as of end of the reference year Total Assets of all UCITS funds managed by the Management Company. As a guidance, Obliged Entities should refer to the concept of “Total Assets” as presented in Schedule B of Annex I of the UCITS Directive (2009/65/EC), and precisely under point 1) on “Statement of assets and liabilities:”, fourth bullet point.
Indicate the total assets under management of UCITS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20" s="39" t="inlineStr">
        <is>
          <t>Product Risk</t>
        </is>
      </c>
      <c r="E1420" s="39" t="inlineStr">
        <is>
          <t>Anti-Money Laundering - External</t>
        </is>
      </c>
      <c r="F1420" s="39" t="b">
        <v>0</v>
      </c>
      <c r="G1420" s="39" t="inlineStr">
        <is>
          <t>CONTAINS(CASP_AMLE_8, "Management of UCITS")</t>
        </is>
      </c>
      <c r="H1420" s="39" t="inlineStr">
        <is>
          <t>“Product and Services” (CASP_AMLE_8) includes “Management of UCITS”</t>
        </is>
      </c>
      <c r="I1420" s="39" t="inlineStr">
        <is>
          <t>Conditional</t>
        </is>
      </c>
      <c r="J1420" s="39" t="inlineStr">
        <is>
          <t>number</t>
        </is>
      </c>
      <c r="K1420" s="39" t="inlineStr"/>
      <c r="L1420" s="39" t="inlineStr">
        <is>
          <t>currency</t>
        </is>
      </c>
      <c r="M1420" s="39" t="inlineStr"/>
      <c r="N1420" s="39" t="inlineStr">
        <is>
          <t>70000</t>
        </is>
      </c>
      <c r="O1420" s="39" t="inlineStr">
        <is>
          <t>0</t>
        </is>
      </c>
      <c r="P1420" s="39" t="inlineStr"/>
      <c r="Q1420" s="39" t="inlineStr"/>
      <c r="R1420" s="39" t="inlineStr"/>
      <c r="S1420" s="39" t="inlineStr"/>
      <c r="T1420" s="39" t="inlineStr"/>
      <c r="U1420" s="39" t="inlineStr"/>
    </row>
    <row r="1421">
      <c r="A1421" s="26" t="inlineStr">
        <is>
          <t>CASP_AMLE_168_v1</t>
        </is>
      </c>
      <c r="B1421" s="40" t="inlineStr">
        <is>
          <t>Management of AIFs - Retail Investors</t>
        </is>
      </c>
      <c r="C1421" s="40" t="inlineStr">
        <is>
          <t>The person investing in the AIF (generally by purchasing the shares issued by such AIF), where this person is retail client as defined in MiFID. Where the obliged entity is an asset management company which does not have access to this information (as is often the case in practice), this field is not mandatory.
Indicate the number of investors who are retail investors, as of the end of the reference year.</t>
        </is>
      </c>
      <c r="D1421" s="40" t="inlineStr">
        <is>
          <t>Product Risk</t>
        </is>
      </c>
      <c r="E1421" s="40" t="inlineStr">
        <is>
          <t>Anti-Money Laundering - External</t>
        </is>
      </c>
      <c r="F1421" s="40" t="b">
        <v>0</v>
      </c>
      <c r="G1421" s="40" t="inlineStr">
        <is>
          <t>CONTAINS(CASP_AMLE_8, "Management of AIFs")</t>
        </is>
      </c>
      <c r="H1421" s="40" t="inlineStr">
        <is>
          <t>“Product and Services” (CASP_AMLE_8) includes “Management of AIFs”</t>
        </is>
      </c>
      <c r="I1421" s="40" t="inlineStr">
        <is>
          <t>Conditional</t>
        </is>
      </c>
      <c r="J1421" s="40" t="inlineStr">
        <is>
          <t>integer</t>
        </is>
      </c>
      <c r="K1421" s="40" t="inlineStr"/>
      <c r="L1421" s="40" t="inlineStr"/>
      <c r="M1421" s="40" t="inlineStr"/>
      <c r="N1421" s="40" t="inlineStr">
        <is>
          <t>10</t>
        </is>
      </c>
      <c r="O1421" s="40" t="inlineStr">
        <is>
          <t>0</t>
        </is>
      </c>
      <c r="P1421" s="40" t="inlineStr"/>
      <c r="Q1421" s="40" t="inlineStr"/>
      <c r="R1421" s="40" t="inlineStr"/>
      <c r="S1421" s="40" t="inlineStr"/>
      <c r="T1421" s="40" t="inlineStr"/>
      <c r="U1421" s="40" t="inlineStr"/>
    </row>
    <row r="1422">
      <c r="A1422" s="38" t="inlineStr">
        <is>
          <t>CASP_AMLE_169_v1</t>
        </is>
      </c>
      <c r="B1422" s="39" t="inlineStr">
        <is>
          <t>Management of AIFs - Professional Investors</t>
        </is>
      </c>
      <c r="C1422" s="39" t="inlineStr">
        <is>
          <t>The person investing in the AIF (generally by purchasing the shares issued by such AIF), where this person is a professional client as defined in MiFID. Where the obliged entity is an asset management company which does not have access to this information (as is often the case in practice), this field is not mandatory.
Indicate the number of investors who are professional investors, as of the end of the reference year.</t>
        </is>
      </c>
      <c r="D1422" s="39" t="inlineStr">
        <is>
          <t>Product Risk</t>
        </is>
      </c>
      <c r="E1422" s="39" t="inlineStr">
        <is>
          <t>Anti-Money Laundering - External</t>
        </is>
      </c>
      <c r="F1422" s="39" t="b">
        <v>0</v>
      </c>
      <c r="G1422" s="39" t="inlineStr">
        <is>
          <t>CONTAINS(CASP_AMLE_8, "Management of AIFs")</t>
        </is>
      </c>
      <c r="H1422" s="39" t="inlineStr">
        <is>
          <t>“Product and Services” (CASP_AMLE_8) includes “Management of AIFs”</t>
        </is>
      </c>
      <c r="I1422" s="39" t="inlineStr">
        <is>
          <t>Conditional</t>
        </is>
      </c>
      <c r="J1422" s="39" t="inlineStr">
        <is>
          <t>integer</t>
        </is>
      </c>
      <c r="K1422" s="39" t="inlineStr"/>
      <c r="L1422" s="39" t="inlineStr"/>
      <c r="M1422" s="39" t="inlineStr"/>
      <c r="N1422" s="39" t="inlineStr">
        <is>
          <t>10</t>
        </is>
      </c>
      <c r="O1422" s="39" t="inlineStr">
        <is>
          <t>0</t>
        </is>
      </c>
      <c r="P1422" s="39" t="inlineStr"/>
      <c r="Q1422" s="39" t="inlineStr"/>
      <c r="R1422" s="39" t="inlineStr"/>
      <c r="S1422" s="39" t="inlineStr"/>
      <c r="T1422" s="39" t="inlineStr"/>
      <c r="U1422" s="39" t="inlineStr"/>
    </row>
    <row r="1423">
      <c r="A1423" s="26" t="inlineStr">
        <is>
          <t>CASP_AMLE_170_v1</t>
        </is>
      </c>
      <c r="B1423" s="40" t="inlineStr">
        <is>
          <t>Open-ended Funds - Number</t>
        </is>
      </c>
      <c r="C1423" s="40" t="inlineStr">
        <is>
          <t>An open-ended fund is a collective investment vehicle in which investors can subscribe and redeem on-demand. For the purpose of this datapoint, funds where investors have a redemption right at their initiative (even if periodic/limited) should be considered as open-ended funds.
Indicate the number of open-ended funds as of end of the reference year.</t>
        </is>
      </c>
      <c r="D1423" s="40" t="inlineStr">
        <is>
          <t>Product Risk</t>
        </is>
      </c>
      <c r="E1423" s="40" t="inlineStr">
        <is>
          <t>Anti-Money Laundering - External</t>
        </is>
      </c>
      <c r="F1423" s="40" t="b">
        <v>0</v>
      </c>
      <c r="G1423" s="40" t="inlineStr">
        <is>
          <t>CONTAINS(CASP_AMLE_8, "Management of AIFs")</t>
        </is>
      </c>
      <c r="H1423" s="40" t="inlineStr">
        <is>
          <t>“Product and Services” (CASP_AMLE_8) includes “Management of AIFs”</t>
        </is>
      </c>
      <c r="I1423" s="40" t="inlineStr">
        <is>
          <t>Conditional</t>
        </is>
      </c>
      <c r="J1423" s="40" t="inlineStr">
        <is>
          <t>integer</t>
        </is>
      </c>
      <c r="K1423" s="40" t="inlineStr"/>
      <c r="L1423" s="40" t="inlineStr"/>
      <c r="M1423" s="40" t="inlineStr"/>
      <c r="N1423" s="40" t="inlineStr">
        <is>
          <t>10</t>
        </is>
      </c>
      <c r="O1423" s="40" t="inlineStr">
        <is>
          <t>0</t>
        </is>
      </c>
      <c r="P1423" s="40" t="inlineStr"/>
      <c r="Q1423" s="40" t="inlineStr"/>
      <c r="R1423" s="40" t="inlineStr"/>
      <c r="S1423" s="40" t="inlineStr"/>
      <c r="T1423" s="40" t="inlineStr"/>
      <c r="U1423" s="40" t="inlineStr"/>
    </row>
    <row r="1424">
      <c r="A1424" s="38" t="inlineStr">
        <is>
          <t>CASP_AMLE_171_v1</t>
        </is>
      </c>
      <c r="B1424" s="39" t="inlineStr">
        <is>
          <t>Closed-ended Funds - Number</t>
        </is>
      </c>
      <c r="C1424" s="39" t="inlineStr">
        <is>
          <t>Collective investment vehicle in which investors cannot subscribe and redeem on-demand. For clarity, funds where investors have no redemption right until liquidation/termination should be considered as closed-ended funds.
Indicate the number of closed-ended funds as of end of the reference year.</t>
        </is>
      </c>
      <c r="D1424" s="39" t="inlineStr">
        <is>
          <t>Product Risk</t>
        </is>
      </c>
      <c r="E1424" s="39" t="inlineStr">
        <is>
          <t>Anti-Money Laundering - External</t>
        </is>
      </c>
      <c r="F1424" s="39" t="b">
        <v>0</v>
      </c>
      <c r="G1424" s="39" t="inlineStr">
        <is>
          <t>CONTAINS(CASP_AMLE_8, "Management of AIFs")</t>
        </is>
      </c>
      <c r="H1424" s="39" t="inlineStr">
        <is>
          <t>“Product and Services” (CASP_AMLE_8) includes “Management of AIFs”</t>
        </is>
      </c>
      <c r="I1424" s="39" t="inlineStr">
        <is>
          <t>Conditional</t>
        </is>
      </c>
      <c r="J1424" s="39" t="inlineStr">
        <is>
          <t>integer</t>
        </is>
      </c>
      <c r="K1424" s="39" t="inlineStr"/>
      <c r="L1424" s="39" t="inlineStr"/>
      <c r="M1424" s="39" t="inlineStr"/>
      <c r="N1424" s="39" t="inlineStr">
        <is>
          <t>10</t>
        </is>
      </c>
      <c r="O1424" s="39" t="inlineStr">
        <is>
          <t>0</t>
        </is>
      </c>
      <c r="P1424" s="39" t="inlineStr"/>
      <c r="Q1424" s="39" t="inlineStr"/>
      <c r="R1424" s="39" t="inlineStr"/>
      <c r="S1424" s="39" t="inlineStr"/>
      <c r="T1424" s="39" t="inlineStr"/>
      <c r="U1424" s="39" t="inlineStr"/>
    </row>
    <row r="1425">
      <c r="A1425" s="26" t="inlineStr">
        <is>
          <t>CASP_AMLE_172_v1</t>
        </is>
      </c>
      <c r="B1425" s="40" t="inlineStr">
        <is>
          <t>Management of AIFs - Total AUM</t>
        </is>
      </c>
      <c r="C1425" s="40" t="inlineStr">
        <is>
          <t>For this datapoint, Obliged Entities should provide a metric calculated consistently with Article 2 of Commission Delegated Regulation (EU) No 231/2013 of 19 December 2012.
Indicate the total assets under management of AIFM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25" s="40" t="inlineStr">
        <is>
          <t>Product Risk</t>
        </is>
      </c>
      <c r="E1425" s="40" t="inlineStr">
        <is>
          <t>Anti-Money Laundering - External</t>
        </is>
      </c>
      <c r="F1425" s="40" t="b">
        <v>0</v>
      </c>
      <c r="G1425" s="40" t="inlineStr">
        <is>
          <t>CONTAINS(CASP_AMLE_8, "Management of AIFs")</t>
        </is>
      </c>
      <c r="H1425" s="40" t="inlineStr">
        <is>
          <t>“Product and Services” (CASP_AMLE_8) includes “Management of AIFs”</t>
        </is>
      </c>
      <c r="I1425" s="40" t="inlineStr">
        <is>
          <t>Conditional</t>
        </is>
      </c>
      <c r="J1425" s="40" t="inlineStr">
        <is>
          <t>number</t>
        </is>
      </c>
      <c r="K1425" s="40" t="inlineStr"/>
      <c r="L1425" s="40" t="inlineStr">
        <is>
          <t>currency</t>
        </is>
      </c>
      <c r="M1425" s="40" t="inlineStr"/>
      <c r="N1425" s="40" t="inlineStr">
        <is>
          <t>70000</t>
        </is>
      </c>
      <c r="O1425" s="40" t="inlineStr">
        <is>
          <t>0</t>
        </is>
      </c>
      <c r="P1425" s="40" t="inlineStr"/>
      <c r="Q1425" s="40" t="inlineStr"/>
      <c r="R1425" s="40" t="inlineStr"/>
      <c r="S1425" s="40" t="inlineStr"/>
      <c r="T1425" s="40" t="inlineStr"/>
      <c r="U1425" s="40" t="inlineStr"/>
    </row>
    <row r="1426">
      <c r="A1426" s="38" t="inlineStr">
        <is>
          <t>CASP_AMLE_173_v1</t>
        </is>
      </c>
      <c r="B1426" s="39" t="inlineStr">
        <is>
          <t>Management of AIFs - Total AUM in unlisted assets</t>
        </is>
      </c>
      <c r="C1426" s="39" t="inlineStr">
        <is>
          <t>Unlisted assets are financial instruments that are not traded on a regulated market, multilateral trading facility (MTF), or organised trading facility (OTF).
This datapoint is subset of datapoint FINS_AML_172 above.
Indicate the total assets under management in unlisted assets as of end of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26" s="39" t="inlineStr">
        <is>
          <t>Product Risk</t>
        </is>
      </c>
      <c r="E1426" s="39" t="inlineStr">
        <is>
          <t>Anti-Money Laundering - External</t>
        </is>
      </c>
      <c r="F1426" s="39" t="b">
        <v>0</v>
      </c>
      <c r="G1426" s="39" t="inlineStr">
        <is>
          <t>CONTAINS(CASP_AMLE_8, "Management of AIFs")</t>
        </is>
      </c>
      <c r="H1426" s="39" t="inlineStr">
        <is>
          <t>“Product and Services” (CASP_AMLE_8) includes “Management of AIFs”</t>
        </is>
      </c>
      <c r="I1426" s="39" t="inlineStr">
        <is>
          <t>Conditional</t>
        </is>
      </c>
      <c r="J1426" s="39" t="inlineStr">
        <is>
          <t>number</t>
        </is>
      </c>
      <c r="K1426" s="39" t="inlineStr"/>
      <c r="L1426" s="39" t="inlineStr">
        <is>
          <t>currency</t>
        </is>
      </c>
      <c r="M1426" s="39" t="inlineStr"/>
      <c r="N1426" s="39" t="inlineStr">
        <is>
          <t>70000</t>
        </is>
      </c>
      <c r="O1426" s="39" t="inlineStr">
        <is>
          <t>0</t>
        </is>
      </c>
      <c r="P1426" s="39" t="inlineStr"/>
      <c r="Q1426" s="39" t="inlineStr"/>
      <c r="R1426" s="39" t="inlineStr"/>
      <c r="S1426" s="39" t="inlineStr"/>
      <c r="T1426" s="39" t="inlineStr"/>
      <c r="U1426" s="39" t="inlineStr"/>
    </row>
    <row r="1427">
      <c r="A1427" s="26" t="inlineStr">
        <is>
          <t>CASP_AMLE_174_v1</t>
        </is>
      </c>
      <c r="B1427" s="40" t="inlineStr">
        <is>
          <t>Customers Using Safe Deposit Boxes</t>
        </is>
      </c>
      <c r="C1427" s="40" t="inlineStr">
        <is>
          <t>Indicate the total number of customers using safe deposit boxes as of as of end of the reference year.</t>
        </is>
      </c>
      <c r="D1427" s="40" t="inlineStr">
        <is>
          <t>Product Risk</t>
        </is>
      </c>
      <c r="E1427" s="40" t="inlineStr">
        <is>
          <t>Anti-Money Laundering - External</t>
        </is>
      </c>
      <c r="F1427" s="40" t="b">
        <v>0</v>
      </c>
      <c r="G1427" s="40" t="inlineStr">
        <is>
          <t>CONTAINS(CASP_AMLE_8, "Safe Custody Services")</t>
        </is>
      </c>
      <c r="H1427" s="40" t="inlineStr">
        <is>
          <t>“Product and Services” (CASP_AMLE_8) includes “Safe Custody Services”</t>
        </is>
      </c>
      <c r="I1427" s="40" t="inlineStr">
        <is>
          <t>Conditional</t>
        </is>
      </c>
      <c r="J1427" s="40" t="inlineStr">
        <is>
          <t>integer</t>
        </is>
      </c>
      <c r="K1427" s="40" t="inlineStr"/>
      <c r="L1427" s="40" t="inlineStr"/>
      <c r="M1427" s="40" t="inlineStr"/>
      <c r="N1427" s="40" t="inlineStr">
        <is>
          <t>10</t>
        </is>
      </c>
      <c r="O1427" s="40" t="inlineStr">
        <is>
          <t>0</t>
        </is>
      </c>
      <c r="P1427" s="40" t="inlineStr"/>
      <c r="Q1427" s="40" t="inlineStr"/>
      <c r="R1427" s="40" t="inlineStr"/>
      <c r="S1427" s="40" t="inlineStr"/>
      <c r="T1427" s="40" t="inlineStr"/>
      <c r="U1427" s="40" t="inlineStr"/>
    </row>
    <row r="1428">
      <c r="A1428" s="38" t="inlineStr">
        <is>
          <t>CASP_AMLE_175_v1</t>
        </is>
      </c>
      <c r="B1428" s="39" t="inlineStr">
        <is>
          <t>Funding Projects - Value</t>
        </is>
      </c>
      <c r="C1428" s="39" t="inlineStr">
        <is>
          <t>Refers to ‘crowdfunding project’ within the meaning of Article 2(1)(l) of Regulation (EU) 2020/1503: the business activity or activities for which a project owner seeks funding through the crowdfunding offer.
Indicate the total Value of funds collected during the reference year as part of ‘crowdfunding project’.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28" s="39" t="inlineStr">
        <is>
          <t>Product Risk</t>
        </is>
      </c>
      <c r="E1428" s="39" t="inlineStr">
        <is>
          <t>Anti-Money Laundering - External</t>
        </is>
      </c>
      <c r="F1428" s="39" t="b">
        <v>0</v>
      </c>
      <c r="G1428" s="39" t="inlineStr">
        <is>
          <t>CONTAINS(CASP_AMLE_8, "Crowdfunding")</t>
        </is>
      </c>
      <c r="H1428" s="39" t="inlineStr">
        <is>
          <t>“Product and Services” (CASP_AMLE_8) includes “Crowdfunding”</t>
        </is>
      </c>
      <c r="I1428" s="39" t="inlineStr">
        <is>
          <t>Conditional</t>
        </is>
      </c>
      <c r="J1428" s="39" t="inlineStr">
        <is>
          <t>number</t>
        </is>
      </c>
      <c r="K1428" s="39" t="inlineStr"/>
      <c r="L1428" s="39" t="inlineStr">
        <is>
          <t>currency</t>
        </is>
      </c>
      <c r="M1428" s="39" t="inlineStr"/>
      <c r="N1428" s="39" t="inlineStr">
        <is>
          <t>70000</t>
        </is>
      </c>
      <c r="O1428" s="39" t="inlineStr">
        <is>
          <t>0</t>
        </is>
      </c>
      <c r="P1428" s="39" t="inlineStr"/>
      <c r="Q1428" s="39" t="inlineStr"/>
      <c r="R1428" s="39" t="inlineStr"/>
      <c r="S1428" s="39" t="inlineStr"/>
      <c r="T1428" s="39" t="inlineStr"/>
      <c r="U1428" s="39" t="inlineStr"/>
    </row>
    <row r="1429">
      <c r="A1429" s="26" t="inlineStr">
        <is>
          <t>CASP_AMLE_176_v1</t>
        </is>
      </c>
      <c r="B1429" s="40" t="inlineStr">
        <is>
          <t>Projects Funded - Number</t>
        </is>
      </c>
      <c r="C1429" s="40" t="inlineStr">
        <is>
          <t>Total number of crowdfunding projects for which funding was successfully completed during the reference year. Refer to ‘crowdfunding project’ within the meaning of Article 2(1)(l) of Regulation (EU) 2020/1503.
Indicate the total number of successfully funded projects during the reference year.</t>
        </is>
      </c>
      <c r="D1429" s="40" t="inlineStr">
        <is>
          <t>Product Risk</t>
        </is>
      </c>
      <c r="E1429" s="40" t="inlineStr">
        <is>
          <t>Anti-Money Laundering - External</t>
        </is>
      </c>
      <c r="F1429" s="40" t="b">
        <v>0</v>
      </c>
      <c r="G1429" s="40" t="inlineStr">
        <is>
          <t>CONTAINS(CASP_AMLE_8, "Crowdfunding")</t>
        </is>
      </c>
      <c r="H1429" s="40" t="inlineStr">
        <is>
          <t>“Product and Services” (CASP_AMLE_8) includes “Crowdfunding”</t>
        </is>
      </c>
      <c r="I1429" s="40" t="inlineStr">
        <is>
          <t>Conditional</t>
        </is>
      </c>
      <c r="J1429" s="40" t="inlineStr">
        <is>
          <t>integer</t>
        </is>
      </c>
      <c r="K1429" s="40" t="inlineStr"/>
      <c r="L1429" s="40" t="inlineStr"/>
      <c r="M1429" s="40" t="inlineStr"/>
      <c r="N1429" s="40" t="inlineStr">
        <is>
          <t>10</t>
        </is>
      </c>
      <c r="O1429" s="40" t="inlineStr">
        <is>
          <t>0</t>
        </is>
      </c>
      <c r="P1429" s="40" t="inlineStr"/>
      <c r="Q1429" s="40" t="inlineStr"/>
      <c r="R1429" s="40" t="inlineStr"/>
      <c r="S1429" s="40" t="inlineStr"/>
      <c r="T1429" s="40" t="inlineStr"/>
      <c r="U1429" s="40" t="inlineStr"/>
    </row>
    <row r="1430">
      <c r="A1430" s="38" t="inlineStr">
        <is>
          <t>CASP_AMLE_177_v1</t>
        </is>
      </c>
      <c r="B1430" s="39" t="inlineStr">
        <is>
          <t>Donors from High-risk Countries</t>
        </is>
      </c>
      <c r="C1430" s="39" t="inlineStr">
        <is>
          <t>For the concept of donor we refer to the concept of investors, as described in Article 2(1)(i) of Regulation (EU) 2020/1503: any natural or legal person who, through a crowdfunding platform, grants loans or acquires transferable securities or admitted instruments for crowdfunding purposes.
Indicate the total number of donors from high-risk third countries (according to the EU list of high-risk third countries and the FTAF lists) during the reference year.  For the purpose of this data collection, the country should be referred to the country of the payment account of the donor.</t>
        </is>
      </c>
      <c r="D1430" s="39" t="inlineStr">
        <is>
          <t>Product Risk</t>
        </is>
      </c>
      <c r="E1430" s="39" t="inlineStr">
        <is>
          <t>Anti-Money Laundering - External</t>
        </is>
      </c>
      <c r="F1430" s="39" t="b">
        <v>0</v>
      </c>
      <c r="G1430" s="39" t="inlineStr">
        <is>
          <t>CONTAINS(CASP_AMLE_8, "Crowdfunding")</t>
        </is>
      </c>
      <c r="H1430" s="39" t="inlineStr">
        <is>
          <t>“Product and Services” (CASP_AMLE_8) includes “Crowdfunding”</t>
        </is>
      </c>
      <c r="I1430" s="39" t="inlineStr">
        <is>
          <t>Conditional</t>
        </is>
      </c>
      <c r="J1430" s="39" t="inlineStr">
        <is>
          <t>integer</t>
        </is>
      </c>
      <c r="K1430" s="39" t="inlineStr"/>
      <c r="L1430" s="39" t="inlineStr"/>
      <c r="M1430" s="39" t="inlineStr"/>
      <c r="N1430" s="39" t="inlineStr">
        <is>
          <t>10</t>
        </is>
      </c>
      <c r="O1430" s="39" t="inlineStr">
        <is>
          <t>0</t>
        </is>
      </c>
      <c r="P1430" s="39" t="inlineStr"/>
      <c r="Q1430" s="39" t="inlineStr"/>
      <c r="R1430" s="39" t="inlineStr"/>
      <c r="S1430" s="39" t="inlineStr"/>
      <c r="T1430" s="39" t="inlineStr"/>
      <c r="U1430" s="39" t="inlineStr"/>
    </row>
    <row r="1431">
      <c r="A1431" s="26" t="inlineStr">
        <is>
          <t>CASP_AMLE_178_v1</t>
        </is>
      </c>
      <c r="B1431" s="40" t="inlineStr">
        <is>
          <t>Projects with High-risk Country Owners</t>
        </is>
      </c>
      <c r="C1431" s="40" t="inlineStr">
        <is>
          <t>Project owner is defined in Article 2(1)(h) of Regulation (EU) 2020/1503.
Indicate the total number of projects where the owner is from a high-risk third country (according to the EU list of high-risk third countries and the FTAF lists) during the reference year.</t>
        </is>
      </c>
      <c r="D1431" s="40" t="inlineStr">
        <is>
          <t>Product Risk</t>
        </is>
      </c>
      <c r="E1431" s="40" t="inlineStr">
        <is>
          <t>Anti-Money Laundering - External</t>
        </is>
      </c>
      <c r="F1431" s="40" t="b">
        <v>0</v>
      </c>
      <c r="G1431" s="40" t="inlineStr">
        <is>
          <t>CONTAINS(CASP_AMLE_8, "Crowdfunding")</t>
        </is>
      </c>
      <c r="H1431" s="40" t="inlineStr">
        <is>
          <t>“Product and Services” (CASP_AMLE_8) includes “Crowdfunding”</t>
        </is>
      </c>
      <c r="I1431" s="40" t="inlineStr">
        <is>
          <t>Conditional</t>
        </is>
      </c>
      <c r="J1431" s="40" t="inlineStr">
        <is>
          <t>integer</t>
        </is>
      </c>
      <c r="K1431" s="40" t="inlineStr"/>
      <c r="L1431" s="40" t="inlineStr"/>
      <c r="M1431" s="40" t="inlineStr"/>
      <c r="N1431" s="40" t="inlineStr">
        <is>
          <t>10</t>
        </is>
      </c>
      <c r="O1431" s="40" t="inlineStr">
        <is>
          <t>0</t>
        </is>
      </c>
      <c r="P1431" s="40" t="inlineStr"/>
      <c r="Q1431" s="40" t="inlineStr"/>
      <c r="R1431" s="40" t="inlineStr"/>
      <c r="S1431" s="40" t="inlineStr"/>
      <c r="T1431" s="40" t="inlineStr"/>
      <c r="U1431" s="40" t="inlineStr"/>
    </row>
    <row r="1432">
      <c r="A1432" s="38" t="inlineStr">
        <is>
          <t>CASP_AMLE_179_v1</t>
        </is>
      </c>
      <c r="B1432" s="39" t="inlineStr">
        <is>
          <t>Cash Transactions (Withdrawals) - Number</t>
        </is>
      </c>
      <c r="C1432" s="39" t="inlineStr">
        <is>
          <t>Indicate Cash Transactions (Withdrawals) - Number during the reference year.</t>
        </is>
      </c>
      <c r="D1432" s="39" t="inlineStr">
        <is>
          <t>Product Risk</t>
        </is>
      </c>
      <c r="E1432" s="39" t="inlineStr">
        <is>
          <t>Anti-Money Laundering - External</t>
        </is>
      </c>
      <c r="F1432" s="39" t="b">
        <v>0</v>
      </c>
      <c r="G1432" s="39" t="inlineStr">
        <is>
          <t>CONTAINS(CASP_AMLE_8, "Cash Transactions")</t>
        </is>
      </c>
      <c r="H1432" s="39" t="inlineStr">
        <is>
          <t>“Product and Services” (CASP_AMLE_8) includes “Cash Transactions”</t>
        </is>
      </c>
      <c r="I1432" s="39" t="inlineStr">
        <is>
          <t>Conditional</t>
        </is>
      </c>
      <c r="J1432" s="39" t="inlineStr">
        <is>
          <t>integer</t>
        </is>
      </c>
      <c r="K1432" s="39" t="inlineStr"/>
      <c r="L1432" s="39" t="inlineStr"/>
      <c r="M1432" s="39" t="inlineStr"/>
      <c r="N1432" s="39" t="inlineStr">
        <is>
          <t>10</t>
        </is>
      </c>
      <c r="O1432" s="39" t="inlineStr">
        <is>
          <t>0</t>
        </is>
      </c>
      <c r="P1432" s="39" t="inlineStr"/>
      <c r="Q1432" s="39" t="inlineStr"/>
      <c r="R1432" s="39" t="inlineStr"/>
      <c r="S1432" s="39" t="inlineStr"/>
      <c r="T1432" s="39" t="inlineStr"/>
      <c r="U1432" s="39" t="inlineStr"/>
    </row>
    <row r="1433">
      <c r="A1433" s="26" t="inlineStr">
        <is>
          <t>CASP_AMLE_180_v1</t>
        </is>
      </c>
      <c r="B1433" s="40" t="inlineStr">
        <is>
          <t>Cash Transactions (Deposits) - Number</t>
        </is>
      </c>
      <c r="C1433" s="40" t="inlineStr">
        <is>
          <t>Indicate Cash Transactions (Deposits) - Number during the reference year.</t>
        </is>
      </c>
      <c r="D1433" s="40" t="inlineStr">
        <is>
          <t>Product Risk</t>
        </is>
      </c>
      <c r="E1433" s="40" t="inlineStr">
        <is>
          <t>Anti-Money Laundering - External</t>
        </is>
      </c>
      <c r="F1433" s="40" t="b">
        <v>0</v>
      </c>
      <c r="G1433" s="40" t="inlineStr">
        <is>
          <t>CONTAINS(CASP_AMLE_8, "Cash Transactions")</t>
        </is>
      </c>
      <c r="H1433" s="40" t="inlineStr">
        <is>
          <t>“Product and Services” (CASP_AMLE_8) includes “Cash Transactions”</t>
        </is>
      </c>
      <c r="I1433" s="40" t="inlineStr">
        <is>
          <t>Conditional</t>
        </is>
      </c>
      <c r="J1433" s="40" t="inlineStr">
        <is>
          <t>integer</t>
        </is>
      </c>
      <c r="K1433" s="40" t="inlineStr"/>
      <c r="L1433" s="40" t="inlineStr"/>
      <c r="M1433" s="40" t="inlineStr"/>
      <c r="N1433" s="40" t="inlineStr">
        <is>
          <t>10</t>
        </is>
      </c>
      <c r="O1433" s="40" t="inlineStr">
        <is>
          <t>0</t>
        </is>
      </c>
      <c r="P1433" s="40" t="inlineStr"/>
      <c r="Q1433" s="40" t="inlineStr"/>
      <c r="R1433" s="40" t="inlineStr"/>
      <c r="S1433" s="40" t="inlineStr"/>
      <c r="T1433" s="40" t="inlineStr"/>
      <c r="U1433" s="40" t="inlineStr"/>
    </row>
    <row r="1434">
      <c r="A1434" s="38" t="inlineStr">
        <is>
          <t>CASP_AMLE_181_v1</t>
        </is>
      </c>
      <c r="B1434" s="39" t="inlineStr">
        <is>
          <t>Cash Transactions (Withdrawals) - Value</t>
        </is>
      </c>
      <c r="C1434" s="39" t="inlineStr">
        <is>
          <t>Indicate Cash Transactions (Withdrawals)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34" s="39" t="inlineStr">
        <is>
          <t>Product Risk</t>
        </is>
      </c>
      <c r="E1434" s="39" t="inlineStr">
        <is>
          <t>Anti-Money Laundering - External</t>
        </is>
      </c>
      <c r="F1434" s="39" t="b">
        <v>0</v>
      </c>
      <c r="G1434" s="39" t="inlineStr">
        <is>
          <t>CONTAINS(CASP_AMLE_8, "Cash Transactions")</t>
        </is>
      </c>
      <c r="H1434" s="39" t="inlineStr">
        <is>
          <t>“Product and Services” (CASP_AMLE_8) includes “Cash Transactions”</t>
        </is>
      </c>
      <c r="I1434" s="39" t="inlineStr">
        <is>
          <t>Conditional</t>
        </is>
      </c>
      <c r="J1434" s="39" t="inlineStr">
        <is>
          <t>number</t>
        </is>
      </c>
      <c r="K1434" s="39" t="inlineStr"/>
      <c r="L1434" s="39" t="inlineStr">
        <is>
          <t>currency</t>
        </is>
      </c>
      <c r="M1434" s="39" t="inlineStr"/>
      <c r="N1434" s="39" t="inlineStr">
        <is>
          <t>70000</t>
        </is>
      </c>
      <c r="O1434" s="39" t="inlineStr">
        <is>
          <t>0</t>
        </is>
      </c>
      <c r="P1434" s="39" t="inlineStr"/>
      <c r="Q1434" s="39" t="inlineStr"/>
      <c r="R1434" s="39" t="inlineStr"/>
      <c r="S1434" s="39" t="inlineStr"/>
      <c r="T1434" s="39" t="inlineStr"/>
      <c r="U1434" s="39" t="inlineStr"/>
    </row>
    <row r="1435">
      <c r="A1435" s="26" t="inlineStr">
        <is>
          <t>CASP_AMLE_182_v1</t>
        </is>
      </c>
      <c r="B1435" s="40" t="inlineStr">
        <is>
          <t>Cash Transactions (Deposits) - Value</t>
        </is>
      </c>
      <c r="C1435" s="40" t="inlineStr">
        <is>
          <t>Indicate Cash Transactions (Deposits) - Value during the reference year.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35" s="40" t="inlineStr">
        <is>
          <t>Product Risk</t>
        </is>
      </c>
      <c r="E1435" s="40" t="inlineStr">
        <is>
          <t>Anti-Money Laundering - External</t>
        </is>
      </c>
      <c r="F1435" s="40" t="b">
        <v>0</v>
      </c>
      <c r="G1435" s="40" t="inlineStr">
        <is>
          <t>CONTAINS(CASP_AMLE_8, "Cash Transactions")</t>
        </is>
      </c>
      <c r="H1435" s="40" t="inlineStr">
        <is>
          <t>“Product and Services” (CASP_AMLE_8) includes “Cash Transactions”</t>
        </is>
      </c>
      <c r="I1435" s="40" t="inlineStr">
        <is>
          <t>Conditional</t>
        </is>
      </c>
      <c r="J1435" s="40" t="inlineStr">
        <is>
          <t>number</t>
        </is>
      </c>
      <c r="K1435" s="40" t="inlineStr"/>
      <c r="L1435" s="40" t="inlineStr">
        <is>
          <t>currency</t>
        </is>
      </c>
      <c r="M1435" s="40" t="inlineStr"/>
      <c r="N1435" s="40" t="inlineStr">
        <is>
          <t>70000</t>
        </is>
      </c>
      <c r="O1435" s="40" t="inlineStr">
        <is>
          <t>0</t>
        </is>
      </c>
      <c r="P1435" s="40" t="inlineStr"/>
      <c r="Q1435" s="40" t="inlineStr"/>
      <c r="R1435" s="40" t="inlineStr"/>
      <c r="S1435" s="40" t="inlineStr"/>
      <c r="T1435" s="40" t="inlineStr"/>
      <c r="U1435" s="40" t="inlineStr"/>
    </row>
    <row r="1436">
      <c r="A1436" s="38" t="inlineStr">
        <is>
          <t>CASP_AMLE_183_v1</t>
        </is>
      </c>
      <c r="B1436" s="39" t="inlineStr">
        <is>
          <t>Customers with Cash Transactions &gt; EUR 20 000</t>
        </is>
      </c>
      <c r="C1436" s="39" t="inlineStr">
        <is>
          <t>Indicate the number of customers with Cash Transactions (Withdrawals + Deposits) above EUR 20.000 during the reference year.</t>
        </is>
      </c>
      <c r="D1436" s="39" t="inlineStr">
        <is>
          <t>Product Risk</t>
        </is>
      </c>
      <c r="E1436" s="39" t="inlineStr">
        <is>
          <t>Anti-Money Laundering - External</t>
        </is>
      </c>
      <c r="F1436" s="39" t="b">
        <v>0</v>
      </c>
      <c r="G1436" s="39" t="inlineStr">
        <is>
          <t>CONTAINS(CASP_AMLE_8, "Cash Transactions")</t>
        </is>
      </c>
      <c r="H1436" s="39" t="inlineStr">
        <is>
          <t>“Product and Services” (CASP_AMLE_8) includes “Cash Transactions”</t>
        </is>
      </c>
      <c r="I1436" s="39" t="inlineStr">
        <is>
          <t>Conditional</t>
        </is>
      </c>
      <c r="J1436" s="39" t="inlineStr">
        <is>
          <t>integer</t>
        </is>
      </c>
      <c r="K1436" s="39" t="inlineStr"/>
      <c r="L1436" s="39" t="inlineStr"/>
      <c r="M1436" s="39" t="inlineStr"/>
      <c r="N1436" s="39" t="inlineStr">
        <is>
          <t>10</t>
        </is>
      </c>
      <c r="O1436" s="39" t="inlineStr">
        <is>
          <t>0</t>
        </is>
      </c>
      <c r="P1436" s="39" t="inlineStr"/>
      <c r="Q1436" s="39" t="inlineStr"/>
      <c r="R1436" s="39" t="inlineStr"/>
      <c r="S1436" s="39" t="inlineStr"/>
      <c r="T1436" s="39" t="inlineStr"/>
      <c r="U1436" s="39" t="inlineStr"/>
    </row>
    <row r="1437">
      <c r="A1437" s="26" t="inlineStr">
        <is>
          <t>CASP_AMLE_184_v1</t>
        </is>
      </c>
      <c r="B1437" s="40" t="inlineStr">
        <is>
          <t>Number of customers that are Crypto-Asset Service Providers  as at the end of the previous calendar year.</t>
        </is>
      </c>
      <c r="C1437" s="40" t="inlineStr">
        <is>
          <t>Further explanation of label not specified. Please refer to question text in label column.</t>
        </is>
      </c>
      <c r="D1437" s="40" t="inlineStr">
        <is>
          <t>Product Risk</t>
        </is>
      </c>
      <c r="E1437" s="40" t="inlineStr">
        <is>
          <t>Anti-Money Laundering - External</t>
        </is>
      </c>
      <c r="F1437" s="40" t="b">
        <v>1</v>
      </c>
      <c r="G1437" s="40" t="inlineStr"/>
      <c r="H1437" s="40" t="inlineStr">
        <is>
          <t>Always applicable</t>
        </is>
      </c>
      <c r="I1437" s="40" t="inlineStr">
        <is>
          <t>Required</t>
        </is>
      </c>
      <c r="J1437" s="40" t="inlineStr">
        <is>
          <t>integer</t>
        </is>
      </c>
      <c r="K1437" s="40" t="inlineStr"/>
      <c r="L1437" s="40" t="inlineStr"/>
      <c r="M1437" s="40" t="inlineStr"/>
      <c r="N1437" s="40" t="inlineStr">
        <is>
          <t>10</t>
        </is>
      </c>
      <c r="O1437" s="40" t="inlineStr">
        <is>
          <t>0</t>
        </is>
      </c>
      <c r="P1437" s="40" t="inlineStr"/>
      <c r="Q1437" s="40" t="inlineStr"/>
      <c r="R1437" s="40" t="inlineStr"/>
      <c r="S1437" s="40" t="inlineStr"/>
      <c r="T1437" s="40" t="inlineStr"/>
      <c r="U1437" s="40" t="inlineStr"/>
    </row>
    <row r="1438">
      <c r="A1438" s="38" t="inlineStr">
        <is>
          <t>CASP_AMLE_185_v1</t>
        </is>
      </c>
      <c r="B1438" s="39" t="inlineStr">
        <is>
          <t>How many of these are financial intermediaries</t>
        </is>
      </c>
      <c r="C1438" s="39" t="inlineStr">
        <is>
          <t>Further explanation of label not specified. Please refer to question text in label column.</t>
        </is>
      </c>
      <c r="D1438" s="39" t="inlineStr">
        <is>
          <t>Product Risk</t>
        </is>
      </c>
      <c r="E1438" s="39" t="inlineStr">
        <is>
          <t>Anti-Money Laundering - External</t>
        </is>
      </c>
      <c r="F1438" s="39" t="b">
        <v>0</v>
      </c>
      <c r="G1438" s="39" t="inlineStr">
        <is>
          <t>CASP_AMLE_184 &gt; 0</t>
        </is>
      </c>
      <c r="H1438" s="39" t="inlineStr">
        <is>
          <t>“Number of customers that are Crypto-Asset Service Providers  as at the end of the previous calendar year.” (CASP_AMLE_184) is greater than “0”</t>
        </is>
      </c>
      <c r="I1438" s="39" t="inlineStr">
        <is>
          <t>Conditional</t>
        </is>
      </c>
      <c r="J1438" s="39" t="inlineStr">
        <is>
          <t>integer</t>
        </is>
      </c>
      <c r="K1438" s="39" t="inlineStr"/>
      <c r="L1438" s="39" t="inlineStr"/>
      <c r="M1438" s="39" t="inlineStr"/>
      <c r="N1438" s="39" t="inlineStr">
        <is>
          <t>10</t>
        </is>
      </c>
      <c r="O1438" s="39" t="inlineStr">
        <is>
          <t>0</t>
        </is>
      </c>
      <c r="P1438" s="39" t="inlineStr"/>
      <c r="Q1438" s="39" t="inlineStr"/>
      <c r="R1438" s="39" t="inlineStr"/>
      <c r="S1438" s="39" t="inlineStr"/>
      <c r="T1438" s="39" t="inlineStr"/>
      <c r="U1438" s="39" t="inlineStr"/>
    </row>
    <row r="1439">
      <c r="A1439" s="26" t="inlineStr">
        <is>
          <t>CASP_AMLE_186_v1</t>
        </is>
      </c>
      <c r="B1439" s="40" t="inlineStr">
        <is>
          <t>How many of these are non-financial intermediaries</t>
        </is>
      </c>
      <c r="C1439" s="40" t="inlineStr">
        <is>
          <t>Further explanation of label not specified. Please refer to question text in label column.</t>
        </is>
      </c>
      <c r="D1439" s="40" t="inlineStr">
        <is>
          <t>Product Risk</t>
        </is>
      </c>
      <c r="E1439" s="40" t="inlineStr">
        <is>
          <t>Anti-Money Laundering - External</t>
        </is>
      </c>
      <c r="F1439" s="40" t="b">
        <v>0</v>
      </c>
      <c r="G1439" s="40" t="inlineStr">
        <is>
          <t>CASP_AMLE_184 &gt; 0</t>
        </is>
      </c>
      <c r="H1439" s="40" t="inlineStr">
        <is>
          <t>“Number of customers that are Crypto-Asset Service Providers  as at the end of the previous calendar year.” (CASP_AMLE_184) is greater than “0”</t>
        </is>
      </c>
      <c r="I1439" s="40" t="inlineStr">
        <is>
          <t>Conditional</t>
        </is>
      </c>
      <c r="J1439" s="40" t="inlineStr">
        <is>
          <t>integer</t>
        </is>
      </c>
      <c r="K1439" s="40" t="inlineStr"/>
      <c r="L1439" s="40" t="inlineStr"/>
      <c r="M1439" s="40" t="inlineStr"/>
      <c r="N1439" s="40" t="inlineStr">
        <is>
          <t>10</t>
        </is>
      </c>
      <c r="O1439" s="40" t="inlineStr">
        <is>
          <t>0</t>
        </is>
      </c>
      <c r="P1439" s="40" t="inlineStr"/>
      <c r="Q1439" s="40" t="inlineStr"/>
      <c r="R1439" s="40" t="inlineStr"/>
      <c r="S1439" s="40" t="inlineStr"/>
      <c r="T1439" s="40" t="inlineStr"/>
      <c r="U1439" s="40" t="inlineStr"/>
    </row>
    <row r="1440">
      <c r="A1440" s="38" t="inlineStr">
        <is>
          <t>CASP_AMLE_187_v1</t>
        </is>
      </c>
      <c r="B1440" s="39" t="inlineStr">
        <is>
          <t>How many of these are issuers</t>
        </is>
      </c>
      <c r="C1440" s="39" t="inlineStr">
        <is>
          <t>Further explanation of label not specified. Please refer to question text in label column.</t>
        </is>
      </c>
      <c r="D1440" s="39" t="inlineStr">
        <is>
          <t>Product Risk</t>
        </is>
      </c>
      <c r="E1440" s="39" t="inlineStr">
        <is>
          <t>Anti-Money Laundering - External</t>
        </is>
      </c>
      <c r="F1440" s="39" t="b">
        <v>0</v>
      </c>
      <c r="G1440" s="39" t="inlineStr">
        <is>
          <t>CASP_AMLE_184 &gt; 0</t>
        </is>
      </c>
      <c r="H1440" s="39" t="inlineStr">
        <is>
          <t>“Number of customers that are Crypto-Asset Service Providers  as at the end of the previous calendar year.” (CASP_AMLE_184) is greater than “0”</t>
        </is>
      </c>
      <c r="I1440" s="39" t="inlineStr">
        <is>
          <t>Conditional</t>
        </is>
      </c>
      <c r="J1440" s="39" t="inlineStr">
        <is>
          <t>integer</t>
        </is>
      </c>
      <c r="K1440" s="39" t="inlineStr"/>
      <c r="L1440" s="39" t="inlineStr"/>
      <c r="M1440" s="39" t="inlineStr"/>
      <c r="N1440" s="39" t="inlineStr">
        <is>
          <t>10</t>
        </is>
      </c>
      <c r="O1440" s="39" t="inlineStr">
        <is>
          <t>0</t>
        </is>
      </c>
      <c r="P1440" s="39" t="inlineStr"/>
      <c r="Q1440" s="39" t="inlineStr"/>
      <c r="R1440" s="39" t="inlineStr"/>
      <c r="S1440" s="39" t="inlineStr"/>
      <c r="T1440" s="39" t="inlineStr"/>
      <c r="U1440" s="39" t="inlineStr"/>
    </row>
    <row r="1441">
      <c r="A1441" s="26" t="inlineStr">
        <is>
          <t>CASP_AMLE_188_v1</t>
        </is>
      </c>
      <c r="B1441" s="40" t="inlineStr">
        <is>
          <t>For customers which are legal entities, please list the number of customers which allow the use of privacy coins</t>
        </is>
      </c>
      <c r="C1441" s="40" t="inlineStr">
        <is>
          <t>Further explanation of label not specified. Please refer to question text in label column.</t>
        </is>
      </c>
      <c r="D1441" s="40" t="inlineStr">
        <is>
          <t>Product Risk</t>
        </is>
      </c>
      <c r="E1441" s="40" t="inlineStr">
        <is>
          <t>Anti-Money Laundering - External</t>
        </is>
      </c>
      <c r="F1441" s="40" t="b">
        <v>0</v>
      </c>
      <c r="G1441" s="40" t="inlineStr">
        <is>
          <t>CASP_AMLE_184 &gt; 0</t>
        </is>
      </c>
      <c r="H1441" s="40" t="inlineStr">
        <is>
          <t>“Number of customers that are Crypto-Asset Service Providers  as at the end of the previous calendar year.” (CASP_AMLE_184) is greater than “0”</t>
        </is>
      </c>
      <c r="I1441" s="40" t="inlineStr">
        <is>
          <t>Conditional</t>
        </is>
      </c>
      <c r="J1441" s="40" t="inlineStr">
        <is>
          <t>integer</t>
        </is>
      </c>
      <c r="K1441" s="40" t="inlineStr"/>
      <c r="L1441" s="40" t="inlineStr"/>
      <c r="M1441" s="40" t="inlineStr"/>
      <c r="N1441" s="40" t="inlineStr">
        <is>
          <t>10</t>
        </is>
      </c>
      <c r="O1441" s="40" t="inlineStr">
        <is>
          <t>0</t>
        </is>
      </c>
      <c r="P1441" s="40" t="inlineStr"/>
      <c r="Q1441" s="40" t="inlineStr"/>
      <c r="R1441" s="40" t="inlineStr"/>
      <c r="S1441" s="40" t="inlineStr"/>
      <c r="T1441" s="40" t="inlineStr"/>
      <c r="U1441" s="40" t="inlineStr"/>
    </row>
    <row r="1442">
      <c r="A1442" s="38" t="inlineStr">
        <is>
          <t>CASP_AMLE_189_v1</t>
        </is>
      </c>
      <c r="B1442" s="39" t="inlineStr">
        <is>
          <t>For customers which are legal entities, please list the number of customers which allow the transfer of crypto-assets  to or from non-custodian wallets</t>
        </is>
      </c>
      <c r="C1442" s="39" t="inlineStr">
        <is>
          <t>Further explanation of label not specified. Please refer to question text in label column.</t>
        </is>
      </c>
      <c r="D1442" s="39" t="inlineStr">
        <is>
          <t>Product Risk</t>
        </is>
      </c>
      <c r="E1442" s="39" t="inlineStr">
        <is>
          <t>Anti-Money Laundering - External</t>
        </is>
      </c>
      <c r="F1442" s="39" t="b">
        <v>0</v>
      </c>
      <c r="G1442" s="39" t="inlineStr">
        <is>
          <t>CASP_AMLE_184 &gt; 0</t>
        </is>
      </c>
      <c r="H1442" s="39" t="inlineStr">
        <is>
          <t>“Number of customers that are Crypto-Asset Service Providers  as at the end of the previous calendar year.” (CASP_AMLE_184) is greater than “0”</t>
        </is>
      </c>
      <c r="I1442" s="39" t="inlineStr">
        <is>
          <t>Conditional</t>
        </is>
      </c>
      <c r="J1442" s="39" t="inlineStr">
        <is>
          <t>integer</t>
        </is>
      </c>
      <c r="K1442" s="39" t="inlineStr"/>
      <c r="L1442" s="39" t="inlineStr"/>
      <c r="M1442" s="39" t="inlineStr"/>
      <c r="N1442" s="39" t="inlineStr">
        <is>
          <t>10</t>
        </is>
      </c>
      <c r="O1442" s="39" t="inlineStr">
        <is>
          <t>0</t>
        </is>
      </c>
      <c r="P1442" s="39" t="inlineStr"/>
      <c r="Q1442" s="39" t="inlineStr"/>
      <c r="R1442" s="39" t="inlineStr"/>
      <c r="S1442" s="39" t="inlineStr"/>
      <c r="T1442" s="39" t="inlineStr"/>
      <c r="U1442" s="39" t="inlineStr"/>
    </row>
    <row r="1443">
      <c r="A1443" s="26" t="inlineStr">
        <is>
          <t>CASP_AMLE_190_v1</t>
        </is>
      </c>
      <c r="B1443" s="40" t="inlineStr">
        <is>
          <t>For customers which are legal entities, please list the number of customers which accept the transfer of crypto-assets  that have passed through mixers, tumblers, etc</t>
        </is>
      </c>
      <c r="C1443" s="40" t="inlineStr">
        <is>
          <t>Further explanation of label not specified. Please refer to question text in label column.</t>
        </is>
      </c>
      <c r="D1443" s="40" t="inlineStr">
        <is>
          <t>Product Risk</t>
        </is>
      </c>
      <c r="E1443" s="40" t="inlineStr">
        <is>
          <t>Anti-Money Laundering - External</t>
        </is>
      </c>
      <c r="F1443" s="40" t="b">
        <v>0</v>
      </c>
      <c r="G1443" s="40" t="inlineStr">
        <is>
          <t>CASP_AMLE_184 &gt; 0</t>
        </is>
      </c>
      <c r="H1443" s="40" t="inlineStr">
        <is>
          <t>“Number of customers that are Crypto-Asset Service Providers  as at the end of the previous calendar year.” (CASP_AMLE_184) is greater than “0”</t>
        </is>
      </c>
      <c r="I1443" s="40" t="inlineStr">
        <is>
          <t>Conditional</t>
        </is>
      </c>
      <c r="J1443" s="40" t="inlineStr">
        <is>
          <t>integer</t>
        </is>
      </c>
      <c r="K1443" s="40" t="inlineStr"/>
      <c r="L1443" s="40" t="inlineStr"/>
      <c r="M1443" s="40" t="inlineStr"/>
      <c r="N1443" s="40" t="inlineStr">
        <is>
          <t>10</t>
        </is>
      </c>
      <c r="O1443" s="40" t="inlineStr">
        <is>
          <t>0</t>
        </is>
      </c>
      <c r="P1443" s="40" t="inlineStr"/>
      <c r="Q1443" s="40" t="inlineStr"/>
      <c r="R1443" s="40" t="inlineStr"/>
      <c r="S1443" s="40" t="inlineStr"/>
      <c r="T1443" s="40" t="inlineStr"/>
      <c r="U1443" s="40" t="inlineStr"/>
    </row>
    <row r="1444">
      <c r="A1444" s="38" t="inlineStr">
        <is>
          <t>CASP_AMLE_191_v1</t>
        </is>
      </c>
      <c r="B1444" s="39" t="inlineStr">
        <is>
          <t>For customers which are legal entities, please list the number of customers which accept the use of unverifiable IP Addresses or other means to obscure their location</t>
        </is>
      </c>
      <c r="C1444" s="39" t="inlineStr">
        <is>
          <t>Further explanation of label not specified. Please refer to question text in label column.</t>
        </is>
      </c>
      <c r="D1444" s="39" t="inlineStr">
        <is>
          <t>Product Risk</t>
        </is>
      </c>
      <c r="E1444" s="39" t="inlineStr">
        <is>
          <t>Anti-Money Laundering - External</t>
        </is>
      </c>
      <c r="F1444" s="39" t="b">
        <v>0</v>
      </c>
      <c r="G1444" s="39" t="inlineStr">
        <is>
          <t>CASP_AMLE_184 &gt; 0</t>
        </is>
      </c>
      <c r="H1444" s="39" t="inlineStr">
        <is>
          <t>“Number of customers that are Crypto-Asset Service Providers  as at the end of the previous calendar year.” (CASP_AMLE_184) is greater than “0”</t>
        </is>
      </c>
      <c r="I1444" s="39" t="inlineStr">
        <is>
          <t>Conditional</t>
        </is>
      </c>
      <c r="J1444" s="39" t="inlineStr">
        <is>
          <t>integer</t>
        </is>
      </c>
      <c r="K1444" s="39" t="inlineStr"/>
      <c r="L1444" s="39" t="inlineStr"/>
      <c r="M1444" s="39" t="inlineStr"/>
      <c r="N1444" s="39" t="inlineStr">
        <is>
          <t>10</t>
        </is>
      </c>
      <c r="O1444" s="39" t="inlineStr">
        <is>
          <t>0</t>
        </is>
      </c>
      <c r="P1444" s="39" t="inlineStr"/>
      <c r="Q1444" s="39" t="inlineStr"/>
      <c r="R1444" s="39" t="inlineStr"/>
      <c r="S1444" s="39" t="inlineStr"/>
      <c r="T1444" s="39" t="inlineStr"/>
      <c r="U1444" s="39" t="inlineStr"/>
    </row>
    <row r="1445">
      <c r="A1445" s="26" t="inlineStr">
        <is>
          <t>CASP_AMLE_192_v1</t>
        </is>
      </c>
      <c r="B1445" s="40" t="inlineStr">
        <is>
          <t>For customers which are legal entities, please list the number of customers which had an AML/CFT program that was not sufficiently robust</t>
        </is>
      </c>
      <c r="C1445" s="40" t="inlineStr">
        <is>
          <t>Further explanation of label not specified. Please refer to question text in label column.</t>
        </is>
      </c>
      <c r="D1445" s="40" t="inlineStr">
        <is>
          <t>Product Risk</t>
        </is>
      </c>
      <c r="E1445" s="40" t="inlineStr">
        <is>
          <t>Anti-Money Laundering - External</t>
        </is>
      </c>
      <c r="F1445" s="40" t="b">
        <v>0</v>
      </c>
      <c r="G1445" s="40" t="inlineStr">
        <is>
          <t>CASP_AMLE_184 &gt; 0</t>
        </is>
      </c>
      <c r="H1445" s="40" t="inlineStr">
        <is>
          <t>“Number of customers that are Crypto-Asset Service Providers  as at the end of the previous calendar year.” (CASP_AMLE_184) is greater than “0”</t>
        </is>
      </c>
      <c r="I1445" s="40" t="inlineStr">
        <is>
          <t>Conditional</t>
        </is>
      </c>
      <c r="J1445" s="40" t="inlineStr">
        <is>
          <t>integer</t>
        </is>
      </c>
      <c r="K1445" s="40" t="inlineStr"/>
      <c r="L1445" s="40" t="inlineStr"/>
      <c r="M1445" s="40" t="inlineStr"/>
      <c r="N1445" s="40" t="inlineStr">
        <is>
          <t>10</t>
        </is>
      </c>
      <c r="O1445" s="40" t="inlineStr">
        <is>
          <t>0</t>
        </is>
      </c>
      <c r="P1445" s="40" t="inlineStr"/>
      <c r="Q1445" s="40" t="inlineStr"/>
      <c r="R1445" s="40" t="inlineStr"/>
      <c r="S1445" s="40" t="inlineStr"/>
      <c r="T1445" s="40" t="inlineStr"/>
      <c r="U1445" s="40" t="inlineStr"/>
    </row>
    <row r="1446">
      <c r="A1446" s="38" t="inlineStr">
        <is>
          <t>CASP_AMLE_193_v1</t>
        </is>
      </c>
      <c r="B1446" s="39" t="inlineStr">
        <is>
          <t>For customers which are legal entities, please list the number of customers which a lack of transparency surrounding an issue, including the rights of holders and how financing will be used</t>
        </is>
      </c>
      <c r="C1446" s="39" t="inlineStr">
        <is>
          <t>Further explanation of label not specified. Please refer to question text in label column.</t>
        </is>
      </c>
      <c r="D1446" s="39" t="inlineStr">
        <is>
          <t>Product Risk</t>
        </is>
      </c>
      <c r="E1446" s="39" t="inlineStr">
        <is>
          <t>Anti-Money Laundering - External</t>
        </is>
      </c>
      <c r="F1446" s="39" t="b">
        <v>0</v>
      </c>
      <c r="G1446" s="39" t="inlineStr">
        <is>
          <t>CASP_AMLE_184 &gt; 0</t>
        </is>
      </c>
      <c r="H1446" s="39" t="inlineStr">
        <is>
          <t>“Number of customers that are Crypto-Asset Service Providers  as at the end of the previous calendar year.” (CASP_AMLE_184) is greater than “0”</t>
        </is>
      </c>
      <c r="I1446" s="39" t="inlineStr">
        <is>
          <t>Conditional</t>
        </is>
      </c>
      <c r="J1446" s="39" t="inlineStr">
        <is>
          <t>integer</t>
        </is>
      </c>
      <c r="K1446" s="39" t="inlineStr"/>
      <c r="L1446" s="39" t="inlineStr"/>
      <c r="M1446" s="39" t="inlineStr"/>
      <c r="N1446" s="39" t="inlineStr">
        <is>
          <t>10</t>
        </is>
      </c>
      <c r="O1446" s="39" t="inlineStr">
        <is>
          <t>0</t>
        </is>
      </c>
      <c r="P1446" s="39" t="inlineStr"/>
      <c r="Q1446" s="39" t="inlineStr"/>
      <c r="R1446" s="39" t="inlineStr"/>
      <c r="S1446" s="39" t="inlineStr"/>
      <c r="T1446" s="39" t="inlineStr"/>
      <c r="U1446" s="39" t="inlineStr"/>
    </row>
    <row r="1447">
      <c r="A1447" s="26" t="inlineStr">
        <is>
          <t>CASP_AMLE_194_v1</t>
        </is>
      </c>
      <c r="B1447" s="40" t="inlineStr">
        <is>
          <t>For customers which are legal entities, please list the number of customers which carried out crypto-asset offerings with no capping per user or, even though capped, there are no controls in place to ensure that the capping is somehow circumvented</t>
        </is>
      </c>
      <c r="C1447" s="40" t="inlineStr">
        <is>
          <t>Further explanation of label not specified. Please refer to question text in label column.</t>
        </is>
      </c>
      <c r="D1447" s="40" t="inlineStr">
        <is>
          <t>Product Risk</t>
        </is>
      </c>
      <c r="E1447" s="40" t="inlineStr">
        <is>
          <t>Anti-Money Laundering - External</t>
        </is>
      </c>
      <c r="F1447" s="40" t="b">
        <v>0</v>
      </c>
      <c r="G1447" s="40" t="inlineStr">
        <is>
          <t>CASP_AMLE_184 &gt; 0</t>
        </is>
      </c>
      <c r="H1447" s="40" t="inlineStr">
        <is>
          <t>“Number of customers that are Crypto-Asset Service Providers  as at the end of the previous calendar year.” (CASP_AMLE_184) is greater than “0”</t>
        </is>
      </c>
      <c r="I1447" s="40" t="inlineStr">
        <is>
          <t>Conditional</t>
        </is>
      </c>
      <c r="J1447" s="40" t="inlineStr">
        <is>
          <t>integer</t>
        </is>
      </c>
      <c r="K1447" s="40" t="inlineStr"/>
      <c r="L1447" s="40" t="inlineStr"/>
      <c r="M1447" s="40" t="inlineStr"/>
      <c r="N1447" s="40" t="inlineStr">
        <is>
          <t>10</t>
        </is>
      </c>
      <c r="O1447" s="40" t="inlineStr">
        <is>
          <t>0</t>
        </is>
      </c>
      <c r="P1447" s="40" t="inlineStr"/>
      <c r="Q1447" s="40" t="inlineStr"/>
      <c r="R1447" s="40" t="inlineStr"/>
      <c r="S1447" s="40" t="inlineStr"/>
      <c r="T1447" s="40" t="inlineStr"/>
      <c r="U1447" s="40" t="inlineStr"/>
    </row>
    <row r="1448">
      <c r="A1448" s="38" t="inlineStr">
        <is>
          <t>CASP_AMLE_195_v1</t>
        </is>
      </c>
      <c r="B1448" s="39" t="inlineStr">
        <is>
          <t>Please indicate the aggregate amount of clients' money holding in ?</t>
        </is>
      </c>
      <c r="C1448"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48" s="39" t="inlineStr">
        <is>
          <t>Product Risk</t>
        </is>
      </c>
      <c r="E1448" s="39" t="inlineStr">
        <is>
          <t>Anti-Money Laundering - External</t>
        </is>
      </c>
      <c r="F1448" s="39" t="b">
        <v>0</v>
      </c>
      <c r="G1448" s="39" t="inlineStr">
        <is>
          <t>CASP_AMLE_184 &gt; 0</t>
        </is>
      </c>
      <c r="H1448" s="39" t="inlineStr">
        <is>
          <t>“Number of customers that are Crypto-Asset Service Providers  as at the end of the previous calendar year.” (CASP_AMLE_184) is greater than “0”</t>
        </is>
      </c>
      <c r="I1448" s="39" t="inlineStr">
        <is>
          <t>Conditional</t>
        </is>
      </c>
      <c r="J1448" s="39" t="inlineStr">
        <is>
          <t>number</t>
        </is>
      </c>
      <c r="K1448" s="39" t="inlineStr"/>
      <c r="L1448" s="39" t="inlineStr">
        <is>
          <t>currency</t>
        </is>
      </c>
      <c r="M1448" s="39" t="inlineStr"/>
      <c r="N1448" s="39" t="inlineStr">
        <is>
          <t>70000</t>
        </is>
      </c>
      <c r="O1448" s="39" t="inlineStr">
        <is>
          <t>0</t>
        </is>
      </c>
      <c r="P1448" s="39" t="inlineStr"/>
      <c r="Q1448" s="39" t="inlineStr"/>
      <c r="R1448" s="39" t="inlineStr"/>
      <c r="S1448" s="39" t="inlineStr"/>
      <c r="T1448" s="39" t="inlineStr"/>
      <c r="U1448" s="39" t="inlineStr"/>
    </row>
    <row r="1449">
      <c r="A1449" s="26" t="inlineStr">
        <is>
          <t>CASP_AMLE_196_v1</t>
        </is>
      </c>
      <c r="B1449" s="40" t="inlineStr">
        <is>
          <t>How does the Company accept crypto-asset deposits?</t>
        </is>
      </c>
      <c r="C1449" s="40" t="inlineStr">
        <is>
          <t>Further explanation of label not specified. Please refer to question text in label column.</t>
        </is>
      </c>
      <c r="D1449" s="40" t="inlineStr">
        <is>
          <t>Product Risk</t>
        </is>
      </c>
      <c r="E1449" s="40" t="inlineStr">
        <is>
          <t>Anti-Money Laundering - External</t>
        </is>
      </c>
      <c r="F1449" s="40" t="b">
        <v>0</v>
      </c>
      <c r="G1449" s="40" t="inlineStr">
        <is>
          <t>OR(CONTAINS(CASP_AMLE_8, "Custody of Crypto Assets"), CONTAINS(CASP_AMLE_8, "Crypto Services (exchange, transfer)"), CONTAINS(CASP_AMLE_8, "Crypto FIAT Cards"))</t>
        </is>
      </c>
      <c r="H1449" s="40"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49" s="40" t="inlineStr">
        <is>
          <t>Conditional</t>
        </is>
      </c>
      <c r="J1449" s="40" t="inlineStr">
        <is>
          <t>string</t>
        </is>
      </c>
      <c r="K1449" s="40" t="inlineStr"/>
      <c r="L1449" s="40" t="inlineStr">
        <is>
          <t>enum-list</t>
        </is>
      </c>
      <c r="M1449" s="40" t="inlineStr">
        <is>
          <t>From custodial wallets | From self-custodial wallets | Both | Other</t>
        </is>
      </c>
      <c r="N1449" s="40" t="inlineStr">
        <is>
          <t>From self-custodial wallets</t>
        </is>
      </c>
      <c r="O1449" s="40" t="inlineStr"/>
      <c r="P1449" s="40" t="inlineStr"/>
      <c r="Q1449" s="40" t="inlineStr"/>
      <c r="R1449" s="40" t="inlineStr"/>
      <c r="S1449" s="40" t="inlineStr"/>
      <c r="T1449" s="40" t="inlineStr"/>
      <c r="U1449" s="40" t="inlineStr"/>
    </row>
    <row r="1450">
      <c r="A1450" s="38" t="inlineStr">
        <is>
          <t>CASP_AMLE_197_v1</t>
        </is>
      </c>
      <c r="B1450" s="39" t="inlineStr">
        <is>
          <t>If 'Other', please provide further details.</t>
        </is>
      </c>
      <c r="C1450" s="39" t="inlineStr">
        <is>
          <t>Further explanation of label not specified. Please refer to question text in label column.</t>
        </is>
      </c>
      <c r="D1450" s="39" t="inlineStr">
        <is>
          <t>Product Risk</t>
        </is>
      </c>
      <c r="E1450" s="39" t="inlineStr">
        <is>
          <t>Anti-Money Laundering - External</t>
        </is>
      </c>
      <c r="F1450" s="39" t="b">
        <v>0</v>
      </c>
      <c r="G1450" s="39" t="inlineStr">
        <is>
          <t>CONTAINS(CASP_AMLE_196, "Other")</t>
        </is>
      </c>
      <c r="H1450" s="39" t="inlineStr">
        <is>
          <t>“How does the Company accept crypto-asset deposits?” (CASP_AMLE_196) includes “Other”</t>
        </is>
      </c>
      <c r="I1450" s="39" t="inlineStr">
        <is>
          <t>Conditional</t>
        </is>
      </c>
      <c r="J1450" s="39" t="inlineStr">
        <is>
          <t>string</t>
        </is>
      </c>
      <c r="K1450" s="39" t="inlineStr"/>
      <c r="L1450" s="39" t="inlineStr"/>
      <c r="M1450" s="39" t="inlineStr"/>
      <c r="N1450" s="39" t="inlineStr">
        <is>
          <t>Niche product</t>
        </is>
      </c>
      <c r="O1450" s="39" t="inlineStr"/>
      <c r="P1450" s="39" t="inlineStr"/>
      <c r="Q1450" s="39" t="inlineStr"/>
      <c r="R1450" s="39" t="inlineStr"/>
      <c r="S1450" s="39" t="inlineStr"/>
      <c r="T1450" s="39" t="inlineStr"/>
      <c r="U1450" s="39" t="inlineStr"/>
    </row>
    <row r="1451">
      <c r="A1451" s="26" t="inlineStr">
        <is>
          <t>CASP_AMLE_198_v1</t>
        </is>
      </c>
      <c r="B1451" s="40" t="inlineStr">
        <is>
          <t>Does the Company accept crypto-asset transfers to and/or from unidentified wallets?</t>
        </is>
      </c>
      <c r="C1451" s="40" t="inlineStr">
        <is>
          <t>Further explanation of label not specified. Please refer to question text in label column.</t>
        </is>
      </c>
      <c r="D1451" s="40" t="inlineStr">
        <is>
          <t>Product Risk</t>
        </is>
      </c>
      <c r="E1451" s="40" t="inlineStr">
        <is>
          <t>Anti-Money Laundering - External</t>
        </is>
      </c>
      <c r="F1451" s="40" t="b">
        <v>0</v>
      </c>
      <c r="G1451" s="40" t="inlineStr">
        <is>
          <t>OR(CONTAINS(CASP_AMLE_8, "Custody of Crypto Assets"), CONTAINS(CASP_AMLE_8, "Crypto Services (exchange, transfer)"), CONTAINS(CASP_AMLE_8, "Crypto FIAT Cards"))</t>
        </is>
      </c>
      <c r="H1451" s="40"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51" s="40" t="inlineStr">
        <is>
          <t>Conditional</t>
        </is>
      </c>
      <c r="J1451" s="40" t="inlineStr">
        <is>
          <t>string</t>
        </is>
      </c>
      <c r="K1451" s="40" t="inlineStr"/>
      <c r="L1451" s="40" t="inlineStr">
        <is>
          <t>enum-list</t>
        </is>
      </c>
      <c r="M1451" s="40" t="inlineStr">
        <is>
          <t>Yes | No</t>
        </is>
      </c>
      <c r="N1451" s="40" t="inlineStr">
        <is>
          <t>Yes</t>
        </is>
      </c>
      <c r="O1451" s="40" t="inlineStr"/>
      <c r="P1451" s="40" t="inlineStr"/>
      <c r="Q1451" s="40" t="inlineStr"/>
      <c r="R1451" s="40" t="inlineStr"/>
      <c r="S1451" s="40" t="inlineStr"/>
      <c r="T1451" s="40" t="inlineStr"/>
      <c r="U1451" s="40" t="inlineStr"/>
    </row>
    <row r="1452">
      <c r="A1452" s="38" t="inlineStr">
        <is>
          <t>CASP_AMLE_199_v1</t>
        </is>
      </c>
      <c r="B1452" s="39" t="inlineStr">
        <is>
          <t>Please provide value of crypto-assets  transferred to unidentified hosted wallets</t>
        </is>
      </c>
      <c r="C1452"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2" s="39" t="inlineStr">
        <is>
          <t>Product Risk</t>
        </is>
      </c>
      <c r="E1452" s="39" t="inlineStr">
        <is>
          <t>Anti-Money Laundering - External</t>
        </is>
      </c>
      <c r="F1452" s="39" t="b">
        <v>0</v>
      </c>
      <c r="G1452" s="39" t="inlineStr">
        <is>
          <t>CASP_AMLE_198 = "Yes"</t>
        </is>
      </c>
      <c r="H1452" s="39" t="inlineStr">
        <is>
          <t>“Does the Company accept crypto-asset transfers to and/or from unidentified wallets?” (CASP_AMLE_198) is “Yes”</t>
        </is>
      </c>
      <c r="I1452" s="39" t="inlineStr">
        <is>
          <t>Conditional</t>
        </is>
      </c>
      <c r="J1452" s="39" t="inlineStr">
        <is>
          <t>number</t>
        </is>
      </c>
      <c r="K1452" s="39" t="inlineStr"/>
      <c r="L1452" s="39" t="inlineStr">
        <is>
          <t>currency</t>
        </is>
      </c>
      <c r="M1452" s="39" t="inlineStr"/>
      <c r="N1452" s="39" t="inlineStr">
        <is>
          <t>70000</t>
        </is>
      </c>
      <c r="O1452" s="39" t="inlineStr">
        <is>
          <t>0</t>
        </is>
      </c>
      <c r="P1452" s="39" t="inlineStr"/>
      <c r="Q1452" s="39" t="inlineStr"/>
      <c r="R1452" s="39" t="inlineStr"/>
      <c r="S1452" s="39" t="inlineStr"/>
      <c r="T1452" s="39" t="inlineStr"/>
      <c r="U1452" s="39" t="inlineStr"/>
    </row>
    <row r="1453">
      <c r="A1453" s="26" t="inlineStr">
        <is>
          <t>CASP_AMLE_200_v1</t>
        </is>
      </c>
      <c r="B1453" s="40" t="inlineStr">
        <is>
          <t>Please provide value of crypto-assets  transferred from unidentified hosted wallets</t>
        </is>
      </c>
      <c r="C145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3" s="40" t="inlineStr">
        <is>
          <t>Product Risk</t>
        </is>
      </c>
      <c r="E1453" s="40" t="inlineStr">
        <is>
          <t>Anti-Money Laundering - External</t>
        </is>
      </c>
      <c r="F1453" s="40" t="b">
        <v>0</v>
      </c>
      <c r="G1453" s="40" t="inlineStr">
        <is>
          <t>CASP_AMLE_198 = "Yes"</t>
        </is>
      </c>
      <c r="H1453" s="40" t="inlineStr">
        <is>
          <t>“Does the Company accept crypto-asset transfers to and/or from unidentified wallets?” (CASP_AMLE_198) is “Yes”</t>
        </is>
      </c>
      <c r="I1453" s="40" t="inlineStr">
        <is>
          <t>Conditional</t>
        </is>
      </c>
      <c r="J1453" s="40" t="inlineStr">
        <is>
          <t>number</t>
        </is>
      </c>
      <c r="K1453" s="40" t="inlineStr"/>
      <c r="L1453" s="40" t="inlineStr">
        <is>
          <t>currency</t>
        </is>
      </c>
      <c r="M1453" s="40" t="inlineStr"/>
      <c r="N1453" s="40" t="inlineStr">
        <is>
          <t>70000</t>
        </is>
      </c>
      <c r="O1453" s="40" t="inlineStr">
        <is>
          <t>0</t>
        </is>
      </c>
      <c r="P1453" s="40" t="inlineStr"/>
      <c r="Q1453" s="40" t="inlineStr"/>
      <c r="R1453" s="40" t="inlineStr"/>
      <c r="S1453" s="40" t="inlineStr"/>
      <c r="T1453" s="40" t="inlineStr"/>
      <c r="U1453" s="40" t="inlineStr"/>
    </row>
    <row r="1454">
      <c r="A1454" s="38" t="inlineStr">
        <is>
          <t>CASP_AMLE_201_v1</t>
        </is>
      </c>
      <c r="B1454" s="39" t="inlineStr">
        <is>
          <t>Please provide value of crypto-assets  transferred to unidentified unhosted wallets</t>
        </is>
      </c>
      <c r="C1454"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4" s="39" t="inlineStr">
        <is>
          <t>Product Risk</t>
        </is>
      </c>
      <c r="E1454" s="39" t="inlineStr">
        <is>
          <t>Anti-Money Laundering - External</t>
        </is>
      </c>
      <c r="F1454" s="39" t="b">
        <v>0</v>
      </c>
      <c r="G1454" s="39" t="inlineStr">
        <is>
          <t>CASP_AMLE_198 = "Yes"</t>
        </is>
      </c>
      <c r="H1454" s="39" t="inlineStr">
        <is>
          <t>“Does the Company accept crypto-asset transfers to and/or from unidentified wallets?” (CASP_AMLE_198) is “Yes”</t>
        </is>
      </c>
      <c r="I1454" s="39" t="inlineStr">
        <is>
          <t>Conditional</t>
        </is>
      </c>
      <c r="J1454" s="39" t="inlineStr">
        <is>
          <t>number</t>
        </is>
      </c>
      <c r="K1454" s="39" t="inlineStr"/>
      <c r="L1454" s="39" t="inlineStr">
        <is>
          <t>currency</t>
        </is>
      </c>
      <c r="M1454" s="39" t="inlineStr"/>
      <c r="N1454" s="39" t="inlineStr">
        <is>
          <t>70000</t>
        </is>
      </c>
      <c r="O1454" s="39" t="inlineStr">
        <is>
          <t>0</t>
        </is>
      </c>
      <c r="P1454" s="39" t="inlineStr"/>
      <c r="Q1454" s="39" t="inlineStr"/>
      <c r="R1454" s="39" t="inlineStr"/>
      <c r="S1454" s="39" t="inlineStr"/>
      <c r="T1454" s="39" t="inlineStr"/>
      <c r="U1454" s="39" t="inlineStr"/>
    </row>
    <row r="1455">
      <c r="A1455" s="26" t="inlineStr">
        <is>
          <t>CASP_AMLE_202_v1</t>
        </is>
      </c>
      <c r="B1455" s="40" t="inlineStr">
        <is>
          <t>Please provide value of crypto-assets  transferred from unidentified unhosted wallets</t>
        </is>
      </c>
      <c r="C1455"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5" s="40" t="inlineStr">
        <is>
          <t>Product Risk</t>
        </is>
      </c>
      <c r="E1455" s="40" t="inlineStr">
        <is>
          <t>Anti-Money Laundering - External</t>
        </is>
      </c>
      <c r="F1455" s="40" t="b">
        <v>0</v>
      </c>
      <c r="G1455" s="40" t="inlineStr">
        <is>
          <t>CASP_AMLE_198 = "Yes"</t>
        </is>
      </c>
      <c r="H1455" s="40" t="inlineStr">
        <is>
          <t>“Does the Company accept crypto-asset transfers to and/or from unidentified wallets?” (CASP_AMLE_198) is “Yes”</t>
        </is>
      </c>
      <c r="I1455" s="40" t="inlineStr">
        <is>
          <t>Conditional</t>
        </is>
      </c>
      <c r="J1455" s="40" t="inlineStr">
        <is>
          <t>number</t>
        </is>
      </c>
      <c r="K1455" s="40" t="inlineStr"/>
      <c r="L1455" s="40" t="inlineStr">
        <is>
          <t>currency</t>
        </is>
      </c>
      <c r="M1455" s="40" t="inlineStr"/>
      <c r="N1455" s="40" t="inlineStr">
        <is>
          <t>70000</t>
        </is>
      </c>
      <c r="O1455" s="40" t="inlineStr">
        <is>
          <t>0</t>
        </is>
      </c>
      <c r="P1455" s="40" t="inlineStr"/>
      <c r="Q1455" s="40" t="inlineStr"/>
      <c r="R1455" s="40" t="inlineStr"/>
      <c r="S1455" s="40" t="inlineStr"/>
      <c r="T1455" s="40" t="inlineStr"/>
      <c r="U1455" s="40" t="inlineStr"/>
    </row>
    <row r="1456">
      <c r="A1456" s="38" t="inlineStr">
        <is>
          <t>CASP_AMLE_203_v1</t>
        </is>
      </c>
      <c r="B1456" s="39" t="inlineStr">
        <is>
          <t>Does the Company accept crypto-asset transfers from third party wallets of which the client is not the beneficial owner?</t>
        </is>
      </c>
      <c r="C1456" s="39" t="inlineStr">
        <is>
          <t>Further explanation of label not specified. Please refer to question text in label column.</t>
        </is>
      </c>
      <c r="D1456" s="39" t="inlineStr">
        <is>
          <t>Product Risk</t>
        </is>
      </c>
      <c r="E1456" s="39" t="inlineStr">
        <is>
          <t>Anti-Money Laundering - External</t>
        </is>
      </c>
      <c r="F1456" s="39" t="b">
        <v>0</v>
      </c>
      <c r="G1456" s="39" t="inlineStr">
        <is>
          <t>OR(CONTAINS(CASP_AMLE_8, "Custody of Crypto Assets"), CONTAINS(CASP_AMLE_8, "Crypto Services (exchange, transfer)"), CONTAINS(CASP_AMLE_8, "Crypto FIAT Cards"))</t>
        </is>
      </c>
      <c r="H1456"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56" s="39" t="inlineStr">
        <is>
          <t>Conditional</t>
        </is>
      </c>
      <c r="J1456" s="39" t="inlineStr">
        <is>
          <t>string</t>
        </is>
      </c>
      <c r="K1456" s="39" t="inlineStr"/>
      <c r="L1456" s="39" t="inlineStr">
        <is>
          <t>enum-list</t>
        </is>
      </c>
      <c r="M1456" s="39" t="inlineStr">
        <is>
          <t>Yes | No</t>
        </is>
      </c>
      <c r="N1456" s="39" t="inlineStr">
        <is>
          <t>Yes</t>
        </is>
      </c>
      <c r="O1456" s="39" t="inlineStr"/>
      <c r="P1456" s="39" t="inlineStr"/>
      <c r="Q1456" s="39" t="inlineStr"/>
      <c r="R1456" s="39" t="inlineStr"/>
      <c r="S1456" s="39" t="inlineStr"/>
      <c r="T1456" s="39" t="inlineStr"/>
      <c r="U1456" s="39" t="inlineStr"/>
    </row>
    <row r="1457">
      <c r="A1457" s="26" t="inlineStr">
        <is>
          <t>CASP_AMLE_204_v1</t>
        </is>
      </c>
      <c r="B1457" s="40" t="inlineStr">
        <is>
          <t>Please provide the value of crypto-assets  received from third party wallets (of which the client is not the beneficial owner)</t>
        </is>
      </c>
      <c r="C1457"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7" s="40" t="inlineStr">
        <is>
          <t>Product Risk</t>
        </is>
      </c>
      <c r="E1457" s="40" t="inlineStr">
        <is>
          <t>Anti-Money Laundering - External</t>
        </is>
      </c>
      <c r="F1457" s="40" t="b">
        <v>0</v>
      </c>
      <c r="G1457" s="40" t="inlineStr">
        <is>
          <t>CASP_AMLE_203 = "Yes"</t>
        </is>
      </c>
      <c r="H1457" s="40" t="inlineStr">
        <is>
          <t>“Does the Company accept crypto-asset transfers from third party wallets of which the client is not the beneficial owner?” (CASP_AMLE_203) is “Yes”</t>
        </is>
      </c>
      <c r="I1457" s="40" t="inlineStr">
        <is>
          <t>Conditional</t>
        </is>
      </c>
      <c r="J1457" s="40" t="inlineStr">
        <is>
          <t>number</t>
        </is>
      </c>
      <c r="K1457" s="40" t="inlineStr"/>
      <c r="L1457" s="40" t="inlineStr">
        <is>
          <t>currency</t>
        </is>
      </c>
      <c r="M1457" s="40" t="inlineStr"/>
      <c r="N1457" s="40" t="inlineStr">
        <is>
          <t>70000</t>
        </is>
      </c>
      <c r="O1457" s="40" t="inlineStr">
        <is>
          <t>0</t>
        </is>
      </c>
      <c r="P1457" s="40" t="inlineStr"/>
      <c r="Q1457" s="40" t="inlineStr"/>
      <c r="R1457" s="40" t="inlineStr"/>
      <c r="S1457" s="40" t="inlineStr"/>
      <c r="T1457" s="40" t="inlineStr"/>
      <c r="U1457" s="40" t="inlineStr"/>
    </row>
    <row r="1458">
      <c r="A1458" s="38" t="inlineStr">
        <is>
          <t>CASP_AMLE_205_v1</t>
        </is>
      </c>
      <c r="B1458" s="39" t="inlineStr">
        <is>
          <t>Does the Company facilitate crypto-asset transfers to third party wallets, of which the client is not the beneficial owner?</t>
        </is>
      </c>
      <c r="C1458" s="39" t="inlineStr">
        <is>
          <t>Further explanation of label not specified. Please refer to question text in label column.</t>
        </is>
      </c>
      <c r="D1458" s="39" t="inlineStr">
        <is>
          <t>Product Risk</t>
        </is>
      </c>
      <c r="E1458" s="39" t="inlineStr">
        <is>
          <t>Anti-Money Laundering - External</t>
        </is>
      </c>
      <c r="F1458" s="39" t="b">
        <v>0</v>
      </c>
      <c r="G1458" s="39" t="inlineStr">
        <is>
          <t>OR(CONTAINS(CASP_AMLE_8, "Custody of Crypto Assets"), CONTAINS(CASP_AMLE_8, "Crypto Services (exchange, transfer)"), CONTAINS(CASP_AMLE_8, "Crypto FIAT Cards"))</t>
        </is>
      </c>
      <c r="H1458"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58" s="39" t="inlineStr">
        <is>
          <t>Conditional</t>
        </is>
      </c>
      <c r="J1458" s="39" t="inlineStr">
        <is>
          <t>string</t>
        </is>
      </c>
      <c r="K1458" s="39" t="inlineStr"/>
      <c r="L1458" s="39" t="inlineStr">
        <is>
          <t>enum-list</t>
        </is>
      </c>
      <c r="M1458" s="39" t="inlineStr">
        <is>
          <t>Yes | No</t>
        </is>
      </c>
      <c r="N1458" s="39" t="inlineStr">
        <is>
          <t>Yes</t>
        </is>
      </c>
      <c r="O1458" s="39" t="inlineStr"/>
      <c r="P1458" s="39" t="inlineStr"/>
      <c r="Q1458" s="39" t="inlineStr"/>
      <c r="R1458" s="39" t="inlineStr"/>
      <c r="S1458" s="39" t="inlineStr"/>
      <c r="T1458" s="39" t="inlineStr"/>
      <c r="U1458" s="39" t="inlineStr"/>
    </row>
    <row r="1459">
      <c r="A1459" s="26" t="inlineStr">
        <is>
          <t>CASP_AMLE_206_v1</t>
        </is>
      </c>
      <c r="B1459" s="40" t="inlineStr">
        <is>
          <t>Please indicate the value of crypto-assets  transferred to third party wallets (of which the client is not the beneficial owner)</t>
        </is>
      </c>
      <c r="C1459"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59" s="40" t="inlineStr">
        <is>
          <t>Product Risk</t>
        </is>
      </c>
      <c r="E1459" s="40" t="inlineStr">
        <is>
          <t>Anti-Money Laundering - External</t>
        </is>
      </c>
      <c r="F1459" s="40" t="b">
        <v>0</v>
      </c>
      <c r="G1459" s="40" t="inlineStr">
        <is>
          <t>CASP_AMLE_205 = "Yes"</t>
        </is>
      </c>
      <c r="H1459" s="40" t="inlineStr">
        <is>
          <t>“Does the Company facilitate crypto-asset transfers to third party wallets, of which the client is not the beneficial owner?” (CASP_AMLE_205) is “Yes”</t>
        </is>
      </c>
      <c r="I1459" s="40" t="inlineStr">
        <is>
          <t>Conditional</t>
        </is>
      </c>
      <c r="J1459" s="40" t="inlineStr">
        <is>
          <t>number</t>
        </is>
      </c>
      <c r="K1459" s="40" t="inlineStr"/>
      <c r="L1459" s="40" t="inlineStr">
        <is>
          <t>currency</t>
        </is>
      </c>
      <c r="M1459" s="40" t="inlineStr"/>
      <c r="N1459" s="40" t="inlineStr">
        <is>
          <t>70000</t>
        </is>
      </c>
      <c r="O1459" s="40" t="inlineStr">
        <is>
          <t>0</t>
        </is>
      </c>
      <c r="P1459" s="40" t="inlineStr"/>
      <c r="Q1459" s="40" t="inlineStr"/>
      <c r="R1459" s="40" t="inlineStr"/>
      <c r="S1459" s="40" t="inlineStr"/>
      <c r="T1459" s="40" t="inlineStr"/>
      <c r="U1459" s="40" t="inlineStr"/>
    </row>
    <row r="1460">
      <c r="A1460" s="38" t="inlineStr">
        <is>
          <t>CASP_AMLE_207_v1</t>
        </is>
      </c>
      <c r="B1460" s="39" t="inlineStr">
        <is>
          <t>Please indicate the total number (#) of reception and transmission of orders.</t>
        </is>
      </c>
      <c r="C1460" s="39" t="inlineStr">
        <is>
          <t>Further explanation of label not specified. Please refer to question text in label column.</t>
        </is>
      </c>
      <c r="D1460" s="39" t="inlineStr">
        <is>
          <t>Product Risk</t>
        </is>
      </c>
      <c r="E1460" s="39" t="inlineStr">
        <is>
          <t>Anti-Money Laundering - External</t>
        </is>
      </c>
      <c r="F1460" s="39" t="b">
        <v>0</v>
      </c>
      <c r="G1460" s="39" t="inlineStr">
        <is>
          <t>OR(CONTAINS(CASP_AMLE_8, "Custody of Crypto Assets"), CONTAINS(CASP_AMLE_8, "Crypto Services (exchange, transfer)"), CONTAINS(CASP_AMLE_8, "Crypto FIAT Cards"))</t>
        </is>
      </c>
      <c r="H1460"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60" s="39" t="inlineStr">
        <is>
          <t>Conditional</t>
        </is>
      </c>
      <c r="J1460" s="39" t="inlineStr">
        <is>
          <t>integer</t>
        </is>
      </c>
      <c r="K1460" s="39" t="inlineStr"/>
      <c r="L1460" s="39" t="inlineStr"/>
      <c r="M1460" s="39" t="inlineStr"/>
      <c r="N1460" s="39" t="inlineStr">
        <is>
          <t>10</t>
        </is>
      </c>
      <c r="O1460" s="39" t="inlineStr">
        <is>
          <t>0</t>
        </is>
      </c>
      <c r="P1460" s="39" t="inlineStr"/>
      <c r="Q1460" s="39" t="inlineStr"/>
      <c r="R1460" s="39" t="inlineStr"/>
      <c r="S1460" s="39" t="inlineStr"/>
      <c r="T1460" s="39" t="inlineStr"/>
      <c r="U1460" s="39" t="inlineStr"/>
    </row>
    <row r="1461">
      <c r="A1461" s="26" t="inlineStr">
        <is>
          <t>CASP_AMLE_208_v1</t>
        </is>
      </c>
      <c r="B1461" s="40" t="inlineStr">
        <is>
          <t>Please indicate the total value of reception and transmission of orders.</t>
        </is>
      </c>
      <c r="C146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1" s="40" t="inlineStr">
        <is>
          <t>Product Risk</t>
        </is>
      </c>
      <c r="E1461" s="40" t="inlineStr">
        <is>
          <t>Anti-Money Laundering - External</t>
        </is>
      </c>
      <c r="F1461" s="40" t="b">
        <v>0</v>
      </c>
      <c r="G1461" s="40" t="inlineStr">
        <is>
          <t>CASP_AMLE_207 &gt; 0</t>
        </is>
      </c>
      <c r="H1461" s="40" t="inlineStr">
        <is>
          <t>“Please indicate the total number (#) of reception and transmission of orders.” (CASP_AMLE_207) is greater than “0”</t>
        </is>
      </c>
      <c r="I1461" s="40" t="inlineStr">
        <is>
          <t>Conditional</t>
        </is>
      </c>
      <c r="J1461" s="40" t="inlineStr">
        <is>
          <t>number</t>
        </is>
      </c>
      <c r="K1461" s="40" t="inlineStr"/>
      <c r="L1461" s="40" t="inlineStr">
        <is>
          <t>currency</t>
        </is>
      </c>
      <c r="M1461" s="40" t="inlineStr"/>
      <c r="N1461" s="40" t="inlineStr">
        <is>
          <t>70000</t>
        </is>
      </c>
      <c r="O1461" s="40" t="inlineStr">
        <is>
          <t>0</t>
        </is>
      </c>
      <c r="P1461" s="40" t="inlineStr"/>
      <c r="Q1461" s="40" t="inlineStr"/>
      <c r="R1461" s="40" t="inlineStr"/>
      <c r="S1461" s="40" t="inlineStr"/>
      <c r="T1461" s="40" t="inlineStr"/>
      <c r="U1461" s="40" t="inlineStr"/>
    </row>
    <row r="1462">
      <c r="A1462" s="38" t="inlineStr">
        <is>
          <t>CASP_AMLE_209_v1</t>
        </is>
      </c>
      <c r="B1462" s="39" t="inlineStr">
        <is>
          <t>Please indicate the total number (#) of orders executed on behalf of other persons.</t>
        </is>
      </c>
      <c r="C1462" s="39" t="inlineStr">
        <is>
          <t>Further explanation of label not specified. Please refer to question text in label column.</t>
        </is>
      </c>
      <c r="D1462" s="39" t="inlineStr">
        <is>
          <t>Product Risk</t>
        </is>
      </c>
      <c r="E1462" s="39" t="inlineStr">
        <is>
          <t>Anti-Money Laundering - External</t>
        </is>
      </c>
      <c r="F1462" s="39" t="b">
        <v>0</v>
      </c>
      <c r="G1462" s="39" t="inlineStr">
        <is>
          <t>OR(CONTAINS(CASP_AMLE_8, "Custody of Crypto Assets"), CONTAINS(CASP_AMLE_8, "Crypto Services (exchange, transfer)"), CONTAINS(CASP_AMLE_8, "Crypto FIAT Cards"))</t>
        </is>
      </c>
      <c r="H1462"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62" s="39" t="inlineStr">
        <is>
          <t>Conditional</t>
        </is>
      </c>
      <c r="J1462" s="39" t="inlineStr">
        <is>
          <t>integer</t>
        </is>
      </c>
      <c r="K1462" s="39" t="inlineStr"/>
      <c r="L1462" s="39" t="inlineStr"/>
      <c r="M1462" s="39" t="inlineStr"/>
      <c r="N1462" s="39" t="inlineStr">
        <is>
          <t>10</t>
        </is>
      </c>
      <c r="O1462" s="39" t="inlineStr">
        <is>
          <t>0</t>
        </is>
      </c>
      <c r="P1462" s="39" t="inlineStr"/>
      <c r="Q1462" s="39" t="inlineStr"/>
      <c r="R1462" s="39" t="inlineStr"/>
      <c r="S1462" s="39" t="inlineStr"/>
      <c r="T1462" s="39" t="inlineStr"/>
      <c r="U1462" s="39" t="inlineStr"/>
    </row>
    <row r="1463">
      <c r="A1463" s="26" t="inlineStr">
        <is>
          <t>CASP_AMLE_210_v1</t>
        </is>
      </c>
      <c r="B1463" s="40" t="inlineStr">
        <is>
          <t>Please indicate the total value of orders executed on behalf of other persons.</t>
        </is>
      </c>
      <c r="C146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3" s="40" t="inlineStr">
        <is>
          <t>Product Risk</t>
        </is>
      </c>
      <c r="E1463" s="40" t="inlineStr">
        <is>
          <t>Anti-Money Laundering - External</t>
        </is>
      </c>
      <c r="F1463" s="40" t="b">
        <v>0</v>
      </c>
      <c r="G1463" s="40" t="inlineStr">
        <is>
          <t>CASP_AMLE_209 &gt; 0</t>
        </is>
      </c>
      <c r="H1463" s="40" t="inlineStr">
        <is>
          <t>“Please indicate the total number (#) of orders executed on behalf of other persons.” (CASP_AMLE_209) is greater than “0”</t>
        </is>
      </c>
      <c r="I1463" s="40" t="inlineStr">
        <is>
          <t>Conditional</t>
        </is>
      </c>
      <c r="J1463" s="40" t="inlineStr">
        <is>
          <t>number</t>
        </is>
      </c>
      <c r="K1463" s="40" t="inlineStr"/>
      <c r="L1463" s="40" t="inlineStr">
        <is>
          <t>currency</t>
        </is>
      </c>
      <c r="M1463" s="40" t="inlineStr"/>
      <c r="N1463" s="40" t="inlineStr">
        <is>
          <t>70000</t>
        </is>
      </c>
      <c r="O1463" s="40" t="inlineStr">
        <is>
          <t>0</t>
        </is>
      </c>
      <c r="P1463" s="40" t="inlineStr"/>
      <c r="Q1463" s="40" t="inlineStr"/>
      <c r="R1463" s="40" t="inlineStr"/>
      <c r="S1463" s="40" t="inlineStr"/>
      <c r="T1463" s="40" t="inlineStr"/>
      <c r="U1463" s="40" t="inlineStr"/>
    </row>
    <row r="1464">
      <c r="A1464" s="38" t="inlineStr">
        <is>
          <t>CASP_AMLE_211_v1</t>
        </is>
      </c>
      <c r="B1464" s="39" t="inlineStr">
        <is>
          <t>Please indicate the total number (#) of dealing on own account.</t>
        </is>
      </c>
      <c r="C1464" s="39" t="inlineStr">
        <is>
          <t>Further explanation of label not specified. Please refer to question text in label column.</t>
        </is>
      </c>
      <c r="D1464" s="39" t="inlineStr">
        <is>
          <t>Product Risk</t>
        </is>
      </c>
      <c r="E1464" s="39" t="inlineStr">
        <is>
          <t>Anti-Money Laundering - External</t>
        </is>
      </c>
      <c r="F1464" s="39" t="b">
        <v>0</v>
      </c>
      <c r="G1464" s="39" t="inlineStr">
        <is>
          <t>OR(CONTAINS(CASP_AMLE_8, "Custody of Crypto Assets"), CONTAINS(CASP_AMLE_8, "Crypto Services (exchange, transfer)"), CONTAINS(CASP_AMLE_8, "Crypto FIAT Cards"))</t>
        </is>
      </c>
      <c r="H1464"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64" s="39" t="inlineStr">
        <is>
          <t>Conditional</t>
        </is>
      </c>
      <c r="J1464" s="39" t="inlineStr">
        <is>
          <t>integer</t>
        </is>
      </c>
      <c r="K1464" s="39" t="inlineStr"/>
      <c r="L1464" s="39" t="inlineStr"/>
      <c r="M1464" s="39" t="inlineStr"/>
      <c r="N1464" s="39" t="inlineStr">
        <is>
          <t>10</t>
        </is>
      </c>
      <c r="O1464" s="39" t="inlineStr">
        <is>
          <t>0</t>
        </is>
      </c>
      <c r="P1464" s="39" t="inlineStr"/>
      <c r="Q1464" s="39" t="inlineStr"/>
      <c r="R1464" s="39" t="inlineStr"/>
      <c r="S1464" s="39" t="inlineStr"/>
      <c r="T1464" s="39" t="inlineStr"/>
      <c r="U1464" s="39" t="inlineStr"/>
    </row>
    <row r="1465">
      <c r="A1465" s="26" t="inlineStr">
        <is>
          <t>CASP_AMLE_212_v1</t>
        </is>
      </c>
      <c r="B1465" s="40" t="inlineStr">
        <is>
          <t>Please indicate the total value of dealing on own account.</t>
        </is>
      </c>
      <c r="C1465"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5" s="40" t="inlineStr">
        <is>
          <t>Product Risk</t>
        </is>
      </c>
      <c r="E1465" s="40" t="inlineStr">
        <is>
          <t>Anti-Money Laundering - External</t>
        </is>
      </c>
      <c r="F1465" s="40" t="b">
        <v>0</v>
      </c>
      <c r="G1465" s="40" t="inlineStr">
        <is>
          <t>CASP_AMLE_211 &gt; 0</t>
        </is>
      </c>
      <c r="H1465" s="40" t="inlineStr">
        <is>
          <t>“Please indicate the total number (#) of dealing on own account.” (CASP_AMLE_211) is greater than “0”</t>
        </is>
      </c>
      <c r="I1465" s="40" t="inlineStr">
        <is>
          <t>Conditional</t>
        </is>
      </c>
      <c r="J1465" s="40" t="inlineStr">
        <is>
          <t>number</t>
        </is>
      </c>
      <c r="K1465" s="40" t="inlineStr"/>
      <c r="L1465" s="40" t="inlineStr">
        <is>
          <t>currency</t>
        </is>
      </c>
      <c r="M1465" s="40" t="inlineStr"/>
      <c r="N1465" s="40" t="inlineStr">
        <is>
          <t>70000</t>
        </is>
      </c>
      <c r="O1465" s="40" t="inlineStr">
        <is>
          <t>0</t>
        </is>
      </c>
      <c r="P1465" s="40" t="inlineStr"/>
      <c r="Q1465" s="40" t="inlineStr"/>
      <c r="R1465" s="40" t="inlineStr"/>
      <c r="S1465" s="40" t="inlineStr"/>
      <c r="T1465" s="40" t="inlineStr"/>
      <c r="U1465" s="40" t="inlineStr"/>
    </row>
    <row r="1466">
      <c r="A1466" s="38" t="inlineStr">
        <is>
          <t>CASP_AMLE_213_v1</t>
        </is>
      </c>
      <c r="B1466" s="39" t="inlineStr">
        <is>
          <t>Please indicate the total number (#) of portfolio management.</t>
        </is>
      </c>
      <c r="C1466" s="39" t="inlineStr">
        <is>
          <t>Further explanation of label not specified. Please refer to question text in label column.</t>
        </is>
      </c>
      <c r="D1466" s="39" t="inlineStr">
        <is>
          <t>Product Risk</t>
        </is>
      </c>
      <c r="E1466" s="39" t="inlineStr">
        <is>
          <t>Anti-Money Laundering - External</t>
        </is>
      </c>
      <c r="F1466" s="39" t="b">
        <v>0</v>
      </c>
      <c r="G1466" s="39" t="inlineStr">
        <is>
          <t>OR(CONTAINS(CASP_AMLE_8, "Custody of Crypto Assets"), CONTAINS(CASP_AMLE_8, "Crypto Services (exchange, transfer)"), CONTAINS(CASP_AMLE_8, "Crypto FIAT Cards"))</t>
        </is>
      </c>
      <c r="H1466"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66" s="39" t="inlineStr">
        <is>
          <t>Conditional</t>
        </is>
      </c>
      <c r="J1466" s="39" t="inlineStr">
        <is>
          <t>integer</t>
        </is>
      </c>
      <c r="K1466" s="39" t="inlineStr"/>
      <c r="L1466" s="39" t="inlineStr"/>
      <c r="M1466" s="39" t="inlineStr"/>
      <c r="N1466" s="39" t="inlineStr">
        <is>
          <t>10</t>
        </is>
      </c>
      <c r="O1466" s="39" t="inlineStr">
        <is>
          <t>0</t>
        </is>
      </c>
      <c r="P1466" s="39" t="inlineStr"/>
      <c r="Q1466" s="39" t="inlineStr"/>
      <c r="R1466" s="39" t="inlineStr"/>
      <c r="S1466" s="39" t="inlineStr"/>
      <c r="T1466" s="39" t="inlineStr"/>
      <c r="U1466" s="39" t="inlineStr"/>
    </row>
    <row r="1467">
      <c r="A1467" s="26" t="inlineStr">
        <is>
          <t>CASP_AMLE_214_v1</t>
        </is>
      </c>
      <c r="B1467" s="40" t="inlineStr">
        <is>
          <t>Please indicate the total value of portfolio management.</t>
        </is>
      </c>
      <c r="C1467"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7" s="40" t="inlineStr">
        <is>
          <t>Product Risk</t>
        </is>
      </c>
      <c r="E1467" s="40" t="inlineStr">
        <is>
          <t>Anti-Money Laundering - External</t>
        </is>
      </c>
      <c r="F1467" s="40" t="b">
        <v>0</v>
      </c>
      <c r="G1467" s="40" t="inlineStr">
        <is>
          <t>CASP_AMLE_213 &gt; 0</t>
        </is>
      </c>
      <c r="H1467" s="40" t="inlineStr">
        <is>
          <t>“Please indicate the total number (#) of portfolio management.” (CASP_AMLE_213) is greater than “0”</t>
        </is>
      </c>
      <c r="I1467" s="40" t="inlineStr">
        <is>
          <t>Conditional</t>
        </is>
      </c>
      <c r="J1467" s="40" t="inlineStr">
        <is>
          <t>number</t>
        </is>
      </c>
      <c r="K1467" s="40" t="inlineStr"/>
      <c r="L1467" s="40" t="inlineStr">
        <is>
          <t>currency</t>
        </is>
      </c>
      <c r="M1467" s="40" t="inlineStr"/>
      <c r="N1467" s="40" t="inlineStr">
        <is>
          <t>70000</t>
        </is>
      </c>
      <c r="O1467" s="40" t="inlineStr">
        <is>
          <t>0</t>
        </is>
      </c>
      <c r="P1467" s="40" t="inlineStr"/>
      <c r="Q1467" s="40" t="inlineStr"/>
      <c r="R1467" s="40" t="inlineStr"/>
      <c r="S1467" s="40" t="inlineStr"/>
      <c r="T1467" s="40" t="inlineStr"/>
      <c r="U1467" s="40" t="inlineStr"/>
    </row>
    <row r="1468">
      <c r="A1468" s="38" t="inlineStr">
        <is>
          <t>CASP_AMLE_215_v1</t>
        </is>
      </c>
      <c r="B1468" s="39" t="inlineStr">
        <is>
          <t>Please indicate the total number (#) of custodian or nominee services.</t>
        </is>
      </c>
      <c r="C1468" s="39" t="inlineStr">
        <is>
          <t>Further explanation of label not specified. Please refer to question text in label column.</t>
        </is>
      </c>
      <c r="D1468" s="39" t="inlineStr">
        <is>
          <t>Product Risk</t>
        </is>
      </c>
      <c r="E1468" s="39" t="inlineStr">
        <is>
          <t>Anti-Money Laundering - External</t>
        </is>
      </c>
      <c r="F1468" s="39" t="b">
        <v>0</v>
      </c>
      <c r="G1468" s="39" t="inlineStr">
        <is>
          <t>OR(CONTAINS(CASP_AMLE_8, "Custody of Crypto Assets"), CONTAINS(CASP_AMLE_8, "Crypto Services (exchange, transfer)"), CONTAINS(CASP_AMLE_8, "Crypto FIAT Cards"))</t>
        </is>
      </c>
      <c r="H1468"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68" s="39" t="inlineStr">
        <is>
          <t>Conditional</t>
        </is>
      </c>
      <c r="J1468" s="39" t="inlineStr">
        <is>
          <t>integer</t>
        </is>
      </c>
      <c r="K1468" s="39" t="inlineStr"/>
      <c r="L1468" s="39" t="inlineStr"/>
      <c r="M1468" s="39" t="inlineStr"/>
      <c r="N1468" s="39" t="inlineStr">
        <is>
          <t>10</t>
        </is>
      </c>
      <c r="O1468" s="39" t="inlineStr">
        <is>
          <t>0</t>
        </is>
      </c>
      <c r="P1468" s="39" t="inlineStr"/>
      <c r="Q1468" s="39" t="inlineStr"/>
      <c r="R1468" s="39" t="inlineStr"/>
      <c r="S1468" s="39" t="inlineStr"/>
      <c r="T1468" s="39" t="inlineStr"/>
      <c r="U1468" s="39" t="inlineStr"/>
    </row>
    <row r="1469">
      <c r="A1469" s="26" t="inlineStr">
        <is>
          <t>CASP_AMLE_216_v1</t>
        </is>
      </c>
      <c r="B1469" s="40" t="inlineStr">
        <is>
          <t>Please indicate the total value of custodian or nominee services.</t>
        </is>
      </c>
      <c r="C1469"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69" s="40" t="inlineStr">
        <is>
          <t>Product Risk</t>
        </is>
      </c>
      <c r="E1469" s="40" t="inlineStr">
        <is>
          <t>Anti-Money Laundering - External</t>
        </is>
      </c>
      <c r="F1469" s="40" t="b">
        <v>0</v>
      </c>
      <c r="G1469" s="40" t="inlineStr">
        <is>
          <t>CASP_AMLE_215 &gt; 0</t>
        </is>
      </c>
      <c r="H1469" s="40" t="inlineStr">
        <is>
          <t>“Please indicate the total number (#) of custodian or nominee services.” (CASP_AMLE_215) is greater than “0”</t>
        </is>
      </c>
      <c r="I1469" s="40" t="inlineStr">
        <is>
          <t>Conditional</t>
        </is>
      </c>
      <c r="J1469" s="40" t="inlineStr">
        <is>
          <t>number</t>
        </is>
      </c>
      <c r="K1469" s="40" t="inlineStr"/>
      <c r="L1469" s="40" t="inlineStr">
        <is>
          <t>currency</t>
        </is>
      </c>
      <c r="M1469" s="40" t="inlineStr"/>
      <c r="N1469" s="40" t="inlineStr">
        <is>
          <t>70000</t>
        </is>
      </c>
      <c r="O1469" s="40" t="inlineStr">
        <is>
          <t>0</t>
        </is>
      </c>
      <c r="P1469" s="40" t="inlineStr"/>
      <c r="Q1469" s="40" t="inlineStr"/>
      <c r="R1469" s="40" t="inlineStr"/>
      <c r="S1469" s="40" t="inlineStr"/>
      <c r="T1469" s="40" t="inlineStr"/>
      <c r="U1469" s="40" t="inlineStr"/>
    </row>
    <row r="1470">
      <c r="A1470" s="38" t="inlineStr">
        <is>
          <t>CASP_AMLE_217_v1</t>
        </is>
      </c>
      <c r="B1470" s="39" t="inlineStr">
        <is>
          <t>Please indicate the total number (#) of investment advice.</t>
        </is>
      </c>
      <c r="C1470" s="39" t="inlineStr">
        <is>
          <t>Further explanation of label not specified. Please refer to question text in label column.</t>
        </is>
      </c>
      <c r="D1470" s="39" t="inlineStr">
        <is>
          <t>Product Risk</t>
        </is>
      </c>
      <c r="E1470" s="39" t="inlineStr">
        <is>
          <t>Anti-Money Laundering - External</t>
        </is>
      </c>
      <c r="F1470" s="39" t="b">
        <v>0</v>
      </c>
      <c r="G1470" s="39" t="inlineStr">
        <is>
          <t>OR(CONTAINS(CASP_AMLE_8, "Custody of Crypto Assets"), CONTAINS(CASP_AMLE_8, "Crypto Services (exchange, transfer)"), CONTAINS(CASP_AMLE_8, "Crypto FIAT Cards"))</t>
        </is>
      </c>
      <c r="H1470"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70" s="39" t="inlineStr">
        <is>
          <t>Conditional</t>
        </is>
      </c>
      <c r="J1470" s="39" t="inlineStr">
        <is>
          <t>integer</t>
        </is>
      </c>
      <c r="K1470" s="39" t="inlineStr"/>
      <c r="L1470" s="39" t="inlineStr"/>
      <c r="M1470" s="39" t="inlineStr"/>
      <c r="N1470" s="39" t="inlineStr">
        <is>
          <t>10</t>
        </is>
      </c>
      <c r="O1470" s="39" t="inlineStr">
        <is>
          <t>0</t>
        </is>
      </c>
      <c r="P1470" s="39" t="inlineStr"/>
      <c r="Q1470" s="39" t="inlineStr"/>
      <c r="R1470" s="39" t="inlineStr"/>
      <c r="S1470" s="39" t="inlineStr"/>
      <c r="T1470" s="39" t="inlineStr"/>
      <c r="U1470" s="39" t="inlineStr"/>
    </row>
    <row r="1471">
      <c r="A1471" s="26" t="inlineStr">
        <is>
          <t>CASP_AMLE_218_v1</t>
        </is>
      </c>
      <c r="B1471" s="40" t="inlineStr">
        <is>
          <t>Please indicate the total value of investment advice.</t>
        </is>
      </c>
      <c r="C1471"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71" s="40" t="inlineStr">
        <is>
          <t>Product Risk</t>
        </is>
      </c>
      <c r="E1471" s="40" t="inlineStr">
        <is>
          <t>Anti-Money Laundering - External</t>
        </is>
      </c>
      <c r="F1471" s="40" t="b">
        <v>0</v>
      </c>
      <c r="G1471" s="40" t="inlineStr">
        <is>
          <t>CASP_AMLE_217 &gt; 0</t>
        </is>
      </c>
      <c r="H1471" s="40" t="inlineStr">
        <is>
          <t>“Please indicate the total number (#) of investment advice.” (CASP_AMLE_217) is greater than “0”</t>
        </is>
      </c>
      <c r="I1471" s="40" t="inlineStr">
        <is>
          <t>Conditional</t>
        </is>
      </c>
      <c r="J1471" s="40" t="inlineStr">
        <is>
          <t>number</t>
        </is>
      </c>
      <c r="K1471" s="40" t="inlineStr"/>
      <c r="L1471" s="40" t="inlineStr">
        <is>
          <t>currency</t>
        </is>
      </c>
      <c r="M1471" s="40" t="inlineStr"/>
      <c r="N1471" s="40" t="inlineStr">
        <is>
          <t>70000</t>
        </is>
      </c>
      <c r="O1471" s="40" t="inlineStr">
        <is>
          <t>0</t>
        </is>
      </c>
      <c r="P1471" s="40" t="inlineStr"/>
      <c r="Q1471" s="40" t="inlineStr"/>
      <c r="R1471" s="40" t="inlineStr"/>
      <c r="S1471" s="40" t="inlineStr"/>
      <c r="T1471" s="40" t="inlineStr"/>
      <c r="U1471" s="40" t="inlineStr"/>
    </row>
    <row r="1472">
      <c r="A1472" s="38" t="inlineStr">
        <is>
          <t>CASP_AMLE_219_v1</t>
        </is>
      </c>
      <c r="B1472" s="39" t="inlineStr">
        <is>
          <t>Please indicate the total number (#) of placing of virtual financial assets.</t>
        </is>
      </c>
      <c r="C1472" s="39" t="inlineStr">
        <is>
          <t>Further explanation of label not specified. Please refer to question text in label column.</t>
        </is>
      </c>
      <c r="D1472" s="39" t="inlineStr">
        <is>
          <t>Product Risk</t>
        </is>
      </c>
      <c r="E1472" s="39" t="inlineStr">
        <is>
          <t>Anti-Money Laundering - External</t>
        </is>
      </c>
      <c r="F1472" s="39" t="b">
        <v>0</v>
      </c>
      <c r="G1472" s="39" t="inlineStr">
        <is>
          <t>OR(CONTAINS(CASP_AMLE_8, "Custody of Crypto Assets"), CONTAINS(CASP_AMLE_8, "Crypto Services (exchange, transfer)"), CONTAINS(CASP_AMLE_8, "Crypto FIAT Cards"))</t>
        </is>
      </c>
      <c r="H1472"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72" s="39" t="inlineStr">
        <is>
          <t>Conditional</t>
        </is>
      </c>
      <c r="J1472" s="39" t="inlineStr">
        <is>
          <t>integer</t>
        </is>
      </c>
      <c r="K1472" s="39" t="inlineStr"/>
      <c r="L1472" s="39" t="inlineStr"/>
      <c r="M1472" s="39" t="inlineStr"/>
      <c r="N1472" s="39" t="inlineStr">
        <is>
          <t>10</t>
        </is>
      </c>
      <c r="O1472" s="39" t="inlineStr">
        <is>
          <t>0</t>
        </is>
      </c>
      <c r="P1472" s="39" t="inlineStr"/>
      <c r="Q1472" s="39" t="inlineStr"/>
      <c r="R1472" s="39" t="inlineStr"/>
      <c r="S1472" s="39" t="inlineStr"/>
      <c r="T1472" s="39" t="inlineStr"/>
      <c r="U1472" s="39" t="inlineStr"/>
    </row>
    <row r="1473">
      <c r="A1473" s="26" t="inlineStr">
        <is>
          <t>CASP_AMLE_220_v1</t>
        </is>
      </c>
      <c r="B1473" s="40" t="inlineStr">
        <is>
          <t>Please indicate the total value of placing of virtual financial assets.</t>
        </is>
      </c>
      <c r="C147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73" s="40" t="inlineStr">
        <is>
          <t>Product Risk</t>
        </is>
      </c>
      <c r="E1473" s="40" t="inlineStr">
        <is>
          <t>Anti-Money Laundering - External</t>
        </is>
      </c>
      <c r="F1473" s="40" t="b">
        <v>0</v>
      </c>
      <c r="G1473" s="40" t="inlineStr">
        <is>
          <t>CASP_AMLE_219 &gt; 0</t>
        </is>
      </c>
      <c r="H1473" s="40" t="inlineStr">
        <is>
          <t>“Please indicate the total number (#) of placing of virtual financial assets.” (CASP_AMLE_219) is greater than “0”</t>
        </is>
      </c>
      <c r="I1473" s="40" t="inlineStr">
        <is>
          <t>Conditional</t>
        </is>
      </c>
      <c r="J1473" s="40" t="inlineStr">
        <is>
          <t>number</t>
        </is>
      </c>
      <c r="K1473" s="40" t="inlineStr"/>
      <c r="L1473" s="40" t="inlineStr">
        <is>
          <t>currency</t>
        </is>
      </c>
      <c r="M1473" s="40" t="inlineStr"/>
      <c r="N1473" s="40" t="inlineStr">
        <is>
          <t>70000</t>
        </is>
      </c>
      <c r="O1473" s="40" t="inlineStr">
        <is>
          <t>0</t>
        </is>
      </c>
      <c r="P1473" s="40" t="inlineStr"/>
      <c r="Q1473" s="40" t="inlineStr"/>
      <c r="R1473" s="40" t="inlineStr"/>
      <c r="S1473" s="40" t="inlineStr"/>
      <c r="T1473" s="40" t="inlineStr"/>
      <c r="U1473" s="40" t="inlineStr"/>
    </row>
    <row r="1474">
      <c r="A1474" s="38" t="inlineStr">
        <is>
          <t>CASP_AMLE_221_v1</t>
        </is>
      </c>
      <c r="B1474" s="39" t="inlineStr">
        <is>
          <t>Please indicate the total number (#) of the operation of a crypto-asset exchange.</t>
        </is>
      </c>
      <c r="C1474" s="39" t="inlineStr">
        <is>
          <t>Further explanation of label not specified. Please refer to question text in label column.</t>
        </is>
      </c>
      <c r="D1474" s="39" t="inlineStr">
        <is>
          <t>Product Risk</t>
        </is>
      </c>
      <c r="E1474" s="39" t="inlineStr">
        <is>
          <t>Anti-Money Laundering - External</t>
        </is>
      </c>
      <c r="F1474" s="39" t="b">
        <v>0</v>
      </c>
      <c r="G1474" s="39" t="inlineStr">
        <is>
          <t>OR(CONTAINS(CASP_AMLE_8, "Custody of Crypto Assets"), CONTAINS(CASP_AMLE_8, "Crypto Services (exchange, transfer)"), CONTAINS(CASP_AMLE_8, "Crypto FIAT Cards"))</t>
        </is>
      </c>
      <c r="H1474"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74" s="39" t="inlineStr">
        <is>
          <t>Conditional</t>
        </is>
      </c>
      <c r="J1474" s="39" t="inlineStr">
        <is>
          <t>integer</t>
        </is>
      </c>
      <c r="K1474" s="39" t="inlineStr"/>
      <c r="L1474" s="39" t="inlineStr"/>
      <c r="M1474" s="39" t="inlineStr"/>
      <c r="N1474" s="39" t="inlineStr">
        <is>
          <t>10</t>
        </is>
      </c>
      <c r="O1474" s="39" t="inlineStr">
        <is>
          <t>0</t>
        </is>
      </c>
      <c r="P1474" s="39" t="inlineStr"/>
      <c r="Q1474" s="39" t="inlineStr"/>
      <c r="R1474" s="39" t="inlineStr"/>
      <c r="S1474" s="39" t="inlineStr"/>
      <c r="T1474" s="39" t="inlineStr"/>
      <c r="U1474" s="39" t="inlineStr"/>
    </row>
    <row r="1475">
      <c r="A1475" s="26" t="inlineStr">
        <is>
          <t>CASP_AMLE_222_v1</t>
        </is>
      </c>
      <c r="B1475" s="40" t="inlineStr">
        <is>
          <t>Please indicate the total value of the operation of a crypto-asset exchange.</t>
        </is>
      </c>
      <c r="C1475"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75" s="40" t="inlineStr">
        <is>
          <t>Product Risk</t>
        </is>
      </c>
      <c r="E1475" s="40" t="inlineStr">
        <is>
          <t>Anti-Money Laundering - External</t>
        </is>
      </c>
      <c r="F1475" s="40" t="b">
        <v>0</v>
      </c>
      <c r="G1475" s="40" t="inlineStr">
        <is>
          <t>CASP_AMLE_221 &gt; 0</t>
        </is>
      </c>
      <c r="H1475" s="40" t="inlineStr">
        <is>
          <t>“Please indicate the total number (#) of the operation of a crypto-asset exchange.” (CASP_AMLE_221) is greater than “0”</t>
        </is>
      </c>
      <c r="I1475" s="40" t="inlineStr">
        <is>
          <t>Conditional</t>
        </is>
      </c>
      <c r="J1475" s="40" t="inlineStr">
        <is>
          <t>number</t>
        </is>
      </c>
      <c r="K1475" s="40" t="inlineStr"/>
      <c r="L1475" s="40" t="inlineStr">
        <is>
          <t>currency</t>
        </is>
      </c>
      <c r="M1475" s="40" t="inlineStr"/>
      <c r="N1475" s="40" t="inlineStr">
        <is>
          <t>70000</t>
        </is>
      </c>
      <c r="O1475" s="40" t="inlineStr">
        <is>
          <t>0</t>
        </is>
      </c>
      <c r="P1475" s="40" t="inlineStr"/>
      <c r="Q1475" s="40" t="inlineStr"/>
      <c r="R1475" s="40" t="inlineStr"/>
      <c r="S1475" s="40" t="inlineStr"/>
      <c r="T1475" s="40" t="inlineStr"/>
      <c r="U1475" s="40" t="inlineStr"/>
    </row>
    <row r="1476">
      <c r="A1476" s="38" t="inlineStr">
        <is>
          <t>CASP_AMLE_223_v1</t>
        </is>
      </c>
      <c r="B1476" s="39" t="inlineStr">
        <is>
          <t>Please indicate the total number (#) of transfer of virtual financial assets.</t>
        </is>
      </c>
      <c r="C1476" s="39" t="inlineStr">
        <is>
          <t>Further explanation of label not specified. Please refer to question text in label column.</t>
        </is>
      </c>
      <c r="D1476" s="39" t="inlineStr">
        <is>
          <t>Product Risk</t>
        </is>
      </c>
      <c r="E1476" s="39" t="inlineStr">
        <is>
          <t>Anti-Money Laundering - External</t>
        </is>
      </c>
      <c r="F1476" s="39" t="b">
        <v>0</v>
      </c>
      <c r="G1476" s="39" t="inlineStr">
        <is>
          <t>OR(CONTAINS(CASP_AMLE_8, "Custody of Crypto Assets"), CONTAINS(CASP_AMLE_8, "Crypto Services (exchange, transfer)"), CONTAINS(CASP_AMLE_8, "Crypto FIAT Cards"))</t>
        </is>
      </c>
      <c r="H1476"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76" s="39" t="inlineStr">
        <is>
          <t>Conditional</t>
        </is>
      </c>
      <c r="J1476" s="39" t="inlineStr">
        <is>
          <t>integer</t>
        </is>
      </c>
      <c r="K1476" s="39" t="inlineStr"/>
      <c r="L1476" s="39" t="inlineStr"/>
      <c r="M1476" s="39" t="inlineStr"/>
      <c r="N1476" s="39" t="inlineStr">
        <is>
          <t>10</t>
        </is>
      </c>
      <c r="O1476" s="39" t="inlineStr">
        <is>
          <t>0</t>
        </is>
      </c>
      <c r="P1476" s="39" t="inlineStr"/>
      <c r="Q1476" s="39" t="inlineStr"/>
      <c r="R1476" s="39" t="inlineStr"/>
      <c r="S1476" s="39" t="inlineStr"/>
      <c r="T1476" s="39" t="inlineStr"/>
      <c r="U1476" s="39" t="inlineStr"/>
    </row>
    <row r="1477">
      <c r="A1477" s="26" t="inlineStr">
        <is>
          <t>CASP_AMLE_224_v1</t>
        </is>
      </c>
      <c r="B1477" s="40" t="inlineStr">
        <is>
          <t>Please indicate the total value of transfer of virtual financial assets.</t>
        </is>
      </c>
      <c r="C1477"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77" s="40" t="inlineStr">
        <is>
          <t>Product Risk</t>
        </is>
      </c>
      <c r="E1477" s="40" t="inlineStr">
        <is>
          <t>Anti-Money Laundering - External</t>
        </is>
      </c>
      <c r="F1477" s="40" t="b">
        <v>0</v>
      </c>
      <c r="G1477" s="40" t="inlineStr">
        <is>
          <t>CASP_AMLE_223 &gt; 0</t>
        </is>
      </c>
      <c r="H1477" s="40" t="inlineStr">
        <is>
          <t>“Please indicate the total number (#) of transfer of virtual financial assets.” (CASP_AMLE_223) is greater than “0”</t>
        </is>
      </c>
      <c r="I1477" s="40" t="inlineStr">
        <is>
          <t>Conditional</t>
        </is>
      </c>
      <c r="J1477" s="40" t="inlineStr">
        <is>
          <t>number</t>
        </is>
      </c>
      <c r="K1477" s="40" t="inlineStr"/>
      <c r="L1477" s="40" t="inlineStr">
        <is>
          <t>currency</t>
        </is>
      </c>
      <c r="M1477" s="40" t="inlineStr"/>
      <c r="N1477" s="40" t="inlineStr">
        <is>
          <t>70000</t>
        </is>
      </c>
      <c r="O1477" s="40" t="inlineStr">
        <is>
          <t>0</t>
        </is>
      </c>
      <c r="P1477" s="40" t="inlineStr"/>
      <c r="Q1477" s="40" t="inlineStr"/>
      <c r="R1477" s="40" t="inlineStr"/>
      <c r="S1477" s="40" t="inlineStr"/>
      <c r="T1477" s="40" t="inlineStr"/>
      <c r="U1477" s="40" t="inlineStr"/>
    </row>
    <row r="1478">
      <c r="A1478" s="38" t="inlineStr">
        <is>
          <t>CASP_AMLE_225_v1</t>
        </is>
      </c>
      <c r="B1478" s="39" t="inlineStr">
        <is>
          <t>Please indicate the number of crypto-assets  transferred during the reporting period</t>
        </is>
      </c>
      <c r="C1478" s="39" t="inlineStr">
        <is>
          <t>Further explanation of label not specified. Please refer to question text in label column.</t>
        </is>
      </c>
      <c r="D1478" s="39" t="inlineStr">
        <is>
          <t>Product Risk</t>
        </is>
      </c>
      <c r="E1478" s="39" t="inlineStr">
        <is>
          <t>Anti-Money Laundering - External</t>
        </is>
      </c>
      <c r="F1478" s="39" t="b">
        <v>0</v>
      </c>
      <c r="G1478" s="39" t="inlineStr">
        <is>
          <t>OR(CONTAINS(CASP_AMLE_8, "Custody of Crypto Assets"), CONTAINS(CASP_AMLE_8, "Crypto Services (exchange, transfer)"), CONTAINS(CASP_AMLE_8, "Crypto FIAT Cards"))</t>
        </is>
      </c>
      <c r="H1478"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78" s="39" t="inlineStr">
        <is>
          <t>Conditional</t>
        </is>
      </c>
      <c r="J1478" s="39" t="inlineStr">
        <is>
          <t>integer</t>
        </is>
      </c>
      <c r="K1478" s="39" t="inlineStr"/>
      <c r="L1478" s="39" t="inlineStr"/>
      <c r="M1478" s="39" t="inlineStr"/>
      <c r="N1478" s="39" t="inlineStr">
        <is>
          <t>10</t>
        </is>
      </c>
      <c r="O1478" s="39" t="inlineStr">
        <is>
          <t>0</t>
        </is>
      </c>
      <c r="P1478" s="39" t="inlineStr"/>
      <c r="Q1478" s="39" t="inlineStr"/>
      <c r="R1478" s="39" t="inlineStr"/>
      <c r="S1478" s="39" t="inlineStr"/>
      <c r="T1478" s="39" t="inlineStr"/>
      <c r="U1478" s="39" t="inlineStr"/>
    </row>
    <row r="1479">
      <c r="A1479" s="26" t="inlineStr">
        <is>
          <t>CASP_AMLE_226_v1</t>
        </is>
      </c>
      <c r="B1479" s="40" t="inlineStr">
        <is>
          <t>Please indicate the top 3 deposited crypto-assets :</t>
        </is>
      </c>
      <c r="C1479" s="40" t="inlineStr">
        <is>
          <t>Further explanation of label not specified. Please refer to question text in label column.</t>
        </is>
      </c>
      <c r="D1479" s="40" t="inlineStr">
        <is>
          <t>Product Risk</t>
        </is>
      </c>
      <c r="E1479" s="40" t="inlineStr">
        <is>
          <t>Anti-Money Laundering - External</t>
        </is>
      </c>
      <c r="F1479" s="40" t="b">
        <v>0</v>
      </c>
      <c r="G1479" s="40" t="inlineStr">
        <is>
          <t>OR(CONTAINS(CASP_AMLE_8, "Custody of Crypto Assets"), CONTAINS(CASP_AMLE_8, "Crypto Services (exchange, transfer)"), CONTAINS(CASP_AMLE_8, "Crypto FIAT Cards"))</t>
        </is>
      </c>
      <c r="H1479" s="40"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79" s="40" t="inlineStr">
        <is>
          <t>Conditional</t>
        </is>
      </c>
      <c r="J1479" s="40" t="inlineStr">
        <is>
          <t>string</t>
        </is>
      </c>
      <c r="K1479" s="40" t="inlineStr"/>
      <c r="L1479" s="40" t="inlineStr"/>
      <c r="M1479" s="40" t="inlineStr"/>
      <c r="N1479" s="40" t="inlineStr">
        <is>
          <t>BTC, ETH, USDT</t>
        </is>
      </c>
      <c r="O1479" s="40" t="inlineStr"/>
      <c r="P1479" s="40" t="inlineStr"/>
      <c r="Q1479" s="40" t="inlineStr"/>
      <c r="R1479" s="40" t="inlineStr"/>
      <c r="S1479" s="40" t="inlineStr"/>
      <c r="T1479" s="40" t="inlineStr"/>
      <c r="U1479" s="40" t="inlineStr"/>
    </row>
    <row r="1480">
      <c r="A1480" s="38" t="inlineStr">
        <is>
          <t>CASP_AMLE_227_v1</t>
        </is>
      </c>
      <c r="B1480" s="39" t="inlineStr">
        <is>
          <t>Does the entity deal on own account or operate crypto-asset exchange?</t>
        </is>
      </c>
      <c r="C1480" s="39" t="inlineStr">
        <is>
          <t>Further explanation of label not specified. Please refer to question text in label column.</t>
        </is>
      </c>
      <c r="D1480" s="39" t="inlineStr">
        <is>
          <t>Product Risk</t>
        </is>
      </c>
      <c r="E1480" s="39" t="inlineStr">
        <is>
          <t>Anti-Money Laundering - External</t>
        </is>
      </c>
      <c r="F1480" s="39" t="b">
        <v>0</v>
      </c>
      <c r="G1480" s="39" t="inlineStr">
        <is>
          <t>OR(CONTAINS(CASP_AMLE_8, "Custody of Crypto Assets"), CONTAINS(CASP_AMLE_8, "Crypto Services (exchange, transfer)"), CONTAINS(CASP_AMLE_8, "Crypto FIAT Cards"))</t>
        </is>
      </c>
      <c r="H1480"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80" s="39" t="inlineStr">
        <is>
          <t>Conditional</t>
        </is>
      </c>
      <c r="J1480" s="39" t="inlineStr">
        <is>
          <t>string</t>
        </is>
      </c>
      <c r="K1480" s="39" t="inlineStr"/>
      <c r="L1480" s="39" t="inlineStr">
        <is>
          <t>enum-list</t>
        </is>
      </c>
      <c r="M1480" s="39" t="inlineStr">
        <is>
          <t>Yes | No</t>
        </is>
      </c>
      <c r="N1480" s="39" t="inlineStr">
        <is>
          <t>Yes</t>
        </is>
      </c>
      <c r="O1480" s="39" t="inlineStr"/>
      <c r="P1480" s="39" t="inlineStr"/>
      <c r="Q1480" s="39" t="inlineStr"/>
      <c r="R1480" s="39" t="inlineStr"/>
      <c r="S1480" s="39" t="inlineStr"/>
      <c r="T1480" s="39" t="inlineStr"/>
      <c r="U1480" s="39" t="inlineStr"/>
    </row>
    <row r="1481">
      <c r="A1481" s="26" t="inlineStr">
        <is>
          <t>CASP_AMLE_228_v1</t>
        </is>
      </c>
      <c r="B1481" s="40" t="inlineStr">
        <is>
          <t>Please indicate the number of active clients placing orders during the reporting period</t>
        </is>
      </c>
      <c r="C1481" s="40" t="inlineStr">
        <is>
          <t>Further explanation of label not specified. Please refer to question text in label column.</t>
        </is>
      </c>
      <c r="D1481" s="40" t="inlineStr">
        <is>
          <t>Product Risk</t>
        </is>
      </c>
      <c r="E1481" s="40" t="inlineStr">
        <is>
          <t>Anti-Money Laundering - External</t>
        </is>
      </c>
      <c r="F1481" s="40" t="b">
        <v>0</v>
      </c>
      <c r="G1481" s="40" t="inlineStr">
        <is>
          <t>CASP_AMLE_227 = "Yes"</t>
        </is>
      </c>
      <c r="H1481" s="40" t="inlineStr">
        <is>
          <t>“Does the entity deal on own account or operate crypto-asset exchange?” (CASP_AMLE_227) is “Yes”</t>
        </is>
      </c>
      <c r="I1481" s="40" t="inlineStr">
        <is>
          <t>Conditional</t>
        </is>
      </c>
      <c r="J1481" s="40" t="inlineStr">
        <is>
          <t>integer</t>
        </is>
      </c>
      <c r="K1481" s="40" t="inlineStr"/>
      <c r="L1481" s="40" t="inlineStr"/>
      <c r="M1481" s="40" t="inlineStr"/>
      <c r="N1481" s="40" t="inlineStr">
        <is>
          <t>10</t>
        </is>
      </c>
      <c r="O1481" s="40" t="inlineStr">
        <is>
          <t>0</t>
        </is>
      </c>
      <c r="P1481" s="40" t="inlineStr"/>
      <c r="Q1481" s="40" t="inlineStr"/>
      <c r="R1481" s="40" t="inlineStr"/>
      <c r="S1481" s="40" t="inlineStr"/>
      <c r="T1481" s="40" t="inlineStr"/>
      <c r="U1481" s="40" t="inlineStr"/>
    </row>
    <row r="1482">
      <c r="A1482" s="38" t="inlineStr">
        <is>
          <t>CASP_AMLE_229_v1</t>
        </is>
      </c>
      <c r="B1482" s="39" t="inlineStr">
        <is>
          <t>Please indicate the number of active clients placing orders during the reporting period</t>
        </is>
      </c>
      <c r="C1482" s="39" t="inlineStr">
        <is>
          <t>Further explanation of label not specified. Please refer to question text in label column.</t>
        </is>
      </c>
      <c r="D1482" s="39" t="inlineStr">
        <is>
          <t>Product Risk</t>
        </is>
      </c>
      <c r="E1482" s="39" t="inlineStr">
        <is>
          <t>Anti-Money Laundering - External</t>
        </is>
      </c>
      <c r="F1482" s="39" t="b">
        <v>0</v>
      </c>
      <c r="G1482" s="39" t="inlineStr">
        <is>
          <t>CASP_AMLE_227 = "Yes"</t>
        </is>
      </c>
      <c r="H1482" s="39" t="inlineStr">
        <is>
          <t>“Does the entity deal on own account or operate crypto-asset exchange?” (CASP_AMLE_227) is “Yes”</t>
        </is>
      </c>
      <c r="I1482" s="39" t="inlineStr">
        <is>
          <t>Conditional</t>
        </is>
      </c>
      <c r="J1482" s="39" t="inlineStr">
        <is>
          <t>integer</t>
        </is>
      </c>
      <c r="K1482" s="39" t="inlineStr"/>
      <c r="L1482" s="39" t="inlineStr"/>
      <c r="M1482" s="39" t="inlineStr"/>
      <c r="N1482" s="39" t="inlineStr">
        <is>
          <t>10</t>
        </is>
      </c>
      <c r="O1482" s="39" t="inlineStr">
        <is>
          <t>0</t>
        </is>
      </c>
      <c r="P1482" s="39" t="inlineStr"/>
      <c r="Q1482" s="39" t="inlineStr"/>
      <c r="R1482" s="39" t="inlineStr"/>
      <c r="S1482" s="39" t="inlineStr"/>
      <c r="T1482" s="39" t="inlineStr"/>
      <c r="U1482" s="39" t="inlineStr"/>
    </row>
    <row r="1483">
      <c r="A1483" s="26" t="inlineStr">
        <is>
          <t>CASP_AMLE_230_v1</t>
        </is>
      </c>
      <c r="B1483" s="40" t="inlineStr">
        <is>
          <t>Please indicate the orders matched during the reporting period</t>
        </is>
      </c>
      <c r="C1483" s="40" t="inlineStr">
        <is>
          <t>Further explanation of label not specified. Please refer to question text in label column.</t>
        </is>
      </c>
      <c r="D1483" s="40" t="inlineStr">
        <is>
          <t>Product Risk</t>
        </is>
      </c>
      <c r="E1483" s="40" t="inlineStr">
        <is>
          <t>Anti-Money Laundering - External</t>
        </is>
      </c>
      <c r="F1483" s="40" t="b">
        <v>0</v>
      </c>
      <c r="G1483" s="40" t="inlineStr">
        <is>
          <t>OR(CONTAINS(CASP_AMLE_8, "Custody of Crypto Assets"), CONTAINS(CASP_AMLE_8, "Crypto Services (exchange, transfer)"), CONTAINS(CASP_AMLE_8, "Crypto FIAT Cards"))</t>
        </is>
      </c>
      <c r="H1483" s="40"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83" s="40" t="inlineStr">
        <is>
          <t>Conditional</t>
        </is>
      </c>
      <c r="J1483" s="40" t="inlineStr">
        <is>
          <t>integer</t>
        </is>
      </c>
      <c r="K1483" s="40" t="inlineStr"/>
      <c r="L1483" s="40" t="inlineStr"/>
      <c r="M1483" s="40" t="inlineStr"/>
      <c r="N1483" s="40" t="inlineStr">
        <is>
          <t>10</t>
        </is>
      </c>
      <c r="O1483" s="40" t="inlineStr">
        <is>
          <t>0</t>
        </is>
      </c>
      <c r="P1483" s="40" t="inlineStr"/>
      <c r="Q1483" s="40" t="inlineStr"/>
      <c r="R1483" s="40" t="inlineStr"/>
      <c r="S1483" s="40" t="inlineStr"/>
      <c r="T1483" s="40" t="inlineStr"/>
      <c r="U1483" s="40" t="inlineStr"/>
    </row>
    <row r="1484">
      <c r="A1484" s="38" t="inlineStr">
        <is>
          <t>CASP_AMLE_231_v1</t>
        </is>
      </c>
      <c r="B1484" s="39" t="inlineStr">
        <is>
          <t>For Wire (Bank) transfers during the previous calendar year, please specify number (#) of incoming transactions</t>
        </is>
      </c>
      <c r="C1484" s="39" t="inlineStr">
        <is>
          <t>Relates to Crypto Assets Service Providers.</t>
        </is>
      </c>
      <c r="D1484" s="39" t="inlineStr">
        <is>
          <t>Product Risk</t>
        </is>
      </c>
      <c r="E1484" s="39" t="inlineStr">
        <is>
          <t>Anti-Money Laundering - External</t>
        </is>
      </c>
      <c r="F1484" s="39" t="b">
        <v>0</v>
      </c>
      <c r="G1484" s="39" t="inlineStr">
        <is>
          <t>OR(CONTAINS(CASP_AMLE_8, "Custody of Crypto Assets"), CONTAINS(CASP_AMLE_8, "Crypto Services (exchange, transfer)"), CONTAINS(CASP_AMLE_8, "Crypto FIAT Cards"))</t>
        </is>
      </c>
      <c r="H1484"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84" s="39" t="inlineStr">
        <is>
          <t>Conditional</t>
        </is>
      </c>
      <c r="J1484" s="39" t="inlineStr">
        <is>
          <t>integer</t>
        </is>
      </c>
      <c r="K1484" s="39" t="inlineStr"/>
      <c r="L1484" s="39" t="inlineStr"/>
      <c r="M1484" s="39" t="inlineStr"/>
      <c r="N1484" s="39" t="inlineStr">
        <is>
          <t>10</t>
        </is>
      </c>
      <c r="O1484" s="39" t="inlineStr">
        <is>
          <t>0</t>
        </is>
      </c>
      <c r="P1484" s="39" t="inlineStr"/>
      <c r="Q1484" s="39" t="inlineStr"/>
      <c r="R1484" s="39" t="inlineStr"/>
      <c r="S1484" s="39" t="inlineStr"/>
      <c r="T1484" s="39" t="inlineStr"/>
      <c r="U1484" s="39" t="inlineStr"/>
    </row>
    <row r="1485">
      <c r="A1485" s="26" t="inlineStr">
        <is>
          <t>CASP_AMLE_232_v1</t>
        </is>
      </c>
      <c r="B1485" s="40" t="inlineStr">
        <is>
          <t>For Wire (Bank) transfers during the previous calendar year, please specify value of incoming transactions</t>
        </is>
      </c>
      <c r="C1485"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5" s="40" t="inlineStr">
        <is>
          <t>Product Risk</t>
        </is>
      </c>
      <c r="E1485" s="40" t="inlineStr">
        <is>
          <t>Anti-Money Laundering - External</t>
        </is>
      </c>
      <c r="F1485" s="40" t="b">
        <v>0</v>
      </c>
      <c r="G1485" s="40" t="inlineStr">
        <is>
          <t>CASP_AMLE_231 &gt; 0</t>
        </is>
      </c>
      <c r="H1485" s="40" t="inlineStr">
        <is>
          <t>“For Wire (Bank) transfers during the previous calendar year, please specify number (#) of incoming transactions” (CASP_AMLE_231) is greater than “0”</t>
        </is>
      </c>
      <c r="I1485" s="40" t="inlineStr">
        <is>
          <t>Conditional</t>
        </is>
      </c>
      <c r="J1485" s="40" t="inlineStr">
        <is>
          <t>number</t>
        </is>
      </c>
      <c r="K1485" s="40" t="inlineStr"/>
      <c r="L1485" s="40" t="inlineStr">
        <is>
          <t>currency</t>
        </is>
      </c>
      <c r="M1485" s="40" t="inlineStr"/>
      <c r="N1485" s="40" t="inlineStr">
        <is>
          <t>70000</t>
        </is>
      </c>
      <c r="O1485" s="40" t="inlineStr">
        <is>
          <t>0</t>
        </is>
      </c>
      <c r="P1485" s="40" t="inlineStr"/>
      <c r="Q1485" s="40" t="inlineStr"/>
      <c r="R1485" s="40" t="inlineStr"/>
      <c r="S1485" s="40" t="inlineStr"/>
      <c r="T1485" s="40" t="inlineStr"/>
      <c r="U1485" s="40" t="inlineStr"/>
    </row>
    <row r="1486">
      <c r="A1486" s="38" t="inlineStr">
        <is>
          <t>CASP_AMLE_233_v1</t>
        </is>
      </c>
      <c r="B1486" s="39" t="inlineStr">
        <is>
          <t>For Wire (Bank) transfers during the previous calendar year, please specify number (#) of outgoing transactions</t>
        </is>
      </c>
      <c r="C1486" s="39" t="inlineStr">
        <is>
          <t>Relates to Crypto Assets Service Providers.</t>
        </is>
      </c>
      <c r="D1486" s="39" t="inlineStr">
        <is>
          <t>Product Risk</t>
        </is>
      </c>
      <c r="E1486" s="39" t="inlineStr">
        <is>
          <t>Anti-Money Laundering - External</t>
        </is>
      </c>
      <c r="F1486" s="39" t="b">
        <v>0</v>
      </c>
      <c r="G1486" s="39" t="inlineStr">
        <is>
          <t>OR(CONTAINS(CASP_AMLE_8, "Custody of Crypto Assets"), CONTAINS(CASP_AMLE_8, "Crypto Services (exchange, transfer)"), CONTAINS(CASP_AMLE_8, "Crypto FIAT Cards"))</t>
        </is>
      </c>
      <c r="H1486"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86" s="39" t="inlineStr">
        <is>
          <t>Conditional</t>
        </is>
      </c>
      <c r="J1486" s="39" t="inlineStr">
        <is>
          <t>integer</t>
        </is>
      </c>
      <c r="K1486" s="39" t="inlineStr"/>
      <c r="L1486" s="39" t="inlineStr"/>
      <c r="M1486" s="39" t="inlineStr"/>
      <c r="N1486" s="39" t="inlineStr">
        <is>
          <t>10</t>
        </is>
      </c>
      <c r="O1486" s="39" t="inlineStr">
        <is>
          <t>0</t>
        </is>
      </c>
      <c r="P1486" s="39" t="inlineStr"/>
      <c r="Q1486" s="39" t="inlineStr"/>
      <c r="R1486" s="39" t="inlineStr"/>
      <c r="S1486" s="39" t="inlineStr"/>
      <c r="T1486" s="39" t="inlineStr"/>
      <c r="U1486" s="39" t="inlineStr"/>
    </row>
    <row r="1487">
      <c r="A1487" s="26" t="inlineStr">
        <is>
          <t>CASP_AMLE_234_v1</t>
        </is>
      </c>
      <c r="B1487" s="40" t="inlineStr">
        <is>
          <t>For Wire (Bank) transfers during the previous calendar year, please specify value of outgoing transactions</t>
        </is>
      </c>
      <c r="C1487"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7" s="40" t="inlineStr">
        <is>
          <t>Product Risk</t>
        </is>
      </c>
      <c r="E1487" s="40" t="inlineStr">
        <is>
          <t>Anti-Money Laundering - External</t>
        </is>
      </c>
      <c r="F1487" s="40" t="b">
        <v>0</v>
      </c>
      <c r="G1487" s="40" t="inlineStr">
        <is>
          <t>CASP_AMLE_233 &gt; 0</t>
        </is>
      </c>
      <c r="H1487" s="40" t="inlineStr">
        <is>
          <t>“For Wire (Bank) transfers during the previous calendar year, please specify number (#) of outgoing transactions” (CASP_AMLE_233) is greater than “0”</t>
        </is>
      </c>
      <c r="I1487" s="40" t="inlineStr">
        <is>
          <t>Conditional</t>
        </is>
      </c>
      <c r="J1487" s="40" t="inlineStr">
        <is>
          <t>number</t>
        </is>
      </c>
      <c r="K1487" s="40" t="inlineStr"/>
      <c r="L1487" s="40" t="inlineStr">
        <is>
          <t>currency</t>
        </is>
      </c>
      <c r="M1487" s="40" t="inlineStr"/>
      <c r="N1487" s="40" t="inlineStr">
        <is>
          <t>70000</t>
        </is>
      </c>
      <c r="O1487" s="40" t="inlineStr">
        <is>
          <t>0</t>
        </is>
      </c>
      <c r="P1487" s="40" t="inlineStr"/>
      <c r="Q1487" s="40" t="inlineStr"/>
      <c r="R1487" s="40" t="inlineStr"/>
      <c r="S1487" s="40" t="inlineStr"/>
      <c r="T1487" s="40" t="inlineStr"/>
      <c r="U1487" s="40" t="inlineStr"/>
    </row>
    <row r="1488">
      <c r="A1488" s="38" t="inlineStr">
        <is>
          <t>CASP_AMLE_235_v1</t>
        </is>
      </c>
      <c r="B1488" s="39" t="inlineStr">
        <is>
          <t>For cash deposits during the previous calendar year, please specify number (#) of incoming transactions</t>
        </is>
      </c>
      <c r="C1488" s="39" t="inlineStr">
        <is>
          <t>Relates to Crypto Assets Service Providers.</t>
        </is>
      </c>
      <c r="D1488" s="39" t="inlineStr">
        <is>
          <t>Product Risk</t>
        </is>
      </c>
      <c r="E1488" s="39" t="inlineStr">
        <is>
          <t>Anti-Money Laundering - External</t>
        </is>
      </c>
      <c r="F1488" s="39" t="b">
        <v>0</v>
      </c>
      <c r="G1488" s="39" t="inlineStr">
        <is>
          <t>OR(CONTAINS(CASP_AMLE_8, "Custody of Crypto Assets"), CONTAINS(CASP_AMLE_8, "Crypto Services (exchange, transfer)"), CONTAINS(CASP_AMLE_8, "Crypto FIAT Cards"))</t>
        </is>
      </c>
      <c r="H1488"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88" s="39" t="inlineStr">
        <is>
          <t>Conditional</t>
        </is>
      </c>
      <c r="J1488" s="39" t="inlineStr">
        <is>
          <t>integer</t>
        </is>
      </c>
      <c r="K1488" s="39" t="inlineStr"/>
      <c r="L1488" s="39" t="inlineStr"/>
      <c r="M1488" s="39" t="inlineStr"/>
      <c r="N1488" s="39" t="inlineStr">
        <is>
          <t>10</t>
        </is>
      </c>
      <c r="O1488" s="39" t="inlineStr">
        <is>
          <t>0</t>
        </is>
      </c>
      <c r="P1488" s="39" t="inlineStr"/>
      <c r="Q1488" s="39" t="inlineStr"/>
      <c r="R1488" s="39" t="inlineStr"/>
      <c r="S1488" s="39" t="inlineStr"/>
      <c r="T1488" s="39" t="inlineStr"/>
      <c r="U1488" s="39" t="inlineStr"/>
    </row>
    <row r="1489">
      <c r="A1489" s="26" t="inlineStr">
        <is>
          <t>CASP_AMLE_236_v1</t>
        </is>
      </c>
      <c r="B1489" s="40" t="inlineStr">
        <is>
          <t>For cash deposits during the previous calendar year, please specify value of incoming transactions</t>
        </is>
      </c>
      <c r="C1489"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89" s="40" t="inlineStr">
        <is>
          <t>Product Risk</t>
        </is>
      </c>
      <c r="E1489" s="40" t="inlineStr">
        <is>
          <t>Anti-Money Laundering - External</t>
        </is>
      </c>
      <c r="F1489" s="40" t="b">
        <v>0</v>
      </c>
      <c r="G1489" s="40" t="inlineStr">
        <is>
          <t>CASP_AMLE_235 &gt; 0</t>
        </is>
      </c>
      <c r="H1489" s="40" t="inlineStr">
        <is>
          <t>“For cash deposits during the previous calendar year, please specify number (#) of incoming transactions” (CASP_AMLE_235) is greater than “0”</t>
        </is>
      </c>
      <c r="I1489" s="40" t="inlineStr">
        <is>
          <t>Conditional</t>
        </is>
      </c>
      <c r="J1489" s="40" t="inlineStr">
        <is>
          <t>number</t>
        </is>
      </c>
      <c r="K1489" s="40" t="inlineStr"/>
      <c r="L1489" s="40" t="inlineStr">
        <is>
          <t>currency</t>
        </is>
      </c>
      <c r="M1489" s="40" t="inlineStr"/>
      <c r="N1489" s="40" t="inlineStr">
        <is>
          <t>70000</t>
        </is>
      </c>
      <c r="O1489" s="40" t="inlineStr">
        <is>
          <t>0</t>
        </is>
      </c>
      <c r="P1489" s="40" t="inlineStr"/>
      <c r="Q1489" s="40" t="inlineStr"/>
      <c r="R1489" s="40" t="inlineStr"/>
      <c r="S1489" s="40" t="inlineStr"/>
      <c r="T1489" s="40" t="inlineStr"/>
      <c r="U1489" s="40" t="inlineStr"/>
    </row>
    <row r="1490">
      <c r="A1490" s="38" t="inlineStr">
        <is>
          <t>CASP_AMLE_237_v1</t>
        </is>
      </c>
      <c r="B1490" s="39" t="inlineStr">
        <is>
          <t>For Cheque deposits during the previous calendar year, please specify Number (#) of incoming transactions</t>
        </is>
      </c>
      <c r="C1490" s="39" t="inlineStr">
        <is>
          <t>Relates to Crypto Assets Service Providers.</t>
        </is>
      </c>
      <c r="D1490" s="39" t="inlineStr">
        <is>
          <t>Product Risk</t>
        </is>
      </c>
      <c r="E1490" s="39" t="inlineStr">
        <is>
          <t>Anti-Money Laundering - External</t>
        </is>
      </c>
      <c r="F1490" s="39" t="b">
        <v>0</v>
      </c>
      <c r="G1490" s="39" t="inlineStr">
        <is>
          <t>OR(CONTAINS(CASP_AMLE_8, "Custody of Crypto Assets"), CONTAINS(CASP_AMLE_8, "Crypto Services (exchange, transfer)"), CONTAINS(CASP_AMLE_8, "Crypto FIAT Cards"))</t>
        </is>
      </c>
      <c r="H1490"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90" s="39" t="inlineStr">
        <is>
          <t>Conditional</t>
        </is>
      </c>
      <c r="J1490" s="39" t="inlineStr">
        <is>
          <t>integer</t>
        </is>
      </c>
      <c r="K1490" s="39" t="inlineStr"/>
      <c r="L1490" s="39" t="inlineStr"/>
      <c r="M1490" s="39" t="inlineStr"/>
      <c r="N1490" s="39" t="inlineStr">
        <is>
          <t>10</t>
        </is>
      </c>
      <c r="O1490" s="39" t="inlineStr">
        <is>
          <t>0</t>
        </is>
      </c>
      <c r="P1490" s="39" t="inlineStr"/>
      <c r="Q1490" s="39" t="inlineStr"/>
      <c r="R1490" s="39" t="inlineStr"/>
      <c r="S1490" s="39" t="inlineStr"/>
      <c r="T1490" s="39" t="inlineStr"/>
      <c r="U1490" s="39" t="inlineStr"/>
    </row>
    <row r="1491">
      <c r="A1491" s="26" t="inlineStr">
        <is>
          <t>CASP_AMLE_238_v1</t>
        </is>
      </c>
      <c r="B1491" s="40" t="inlineStr">
        <is>
          <t>For Cheque deposits during the previous calendar year, please specify value of incoming transactions</t>
        </is>
      </c>
      <c r="C1491"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1" s="40" t="inlineStr">
        <is>
          <t>Product Risk</t>
        </is>
      </c>
      <c r="E1491" s="40" t="inlineStr">
        <is>
          <t>Anti-Money Laundering - External</t>
        </is>
      </c>
      <c r="F1491" s="40" t="b">
        <v>0</v>
      </c>
      <c r="G1491" s="40" t="inlineStr">
        <is>
          <t>CASP_AMLE_237 &gt; 0</t>
        </is>
      </c>
      <c r="H1491" s="40" t="inlineStr">
        <is>
          <t>“For Cheque deposits during the previous calendar year, please specify Number (#) of incoming transactions” (CASP_AMLE_237) is greater than “0”</t>
        </is>
      </c>
      <c r="I1491" s="40" t="inlineStr">
        <is>
          <t>Conditional</t>
        </is>
      </c>
      <c r="J1491" s="40" t="inlineStr">
        <is>
          <t>number</t>
        </is>
      </c>
      <c r="K1491" s="40" t="inlineStr"/>
      <c r="L1491" s="40" t="inlineStr">
        <is>
          <t>currency</t>
        </is>
      </c>
      <c r="M1491" s="40" t="inlineStr"/>
      <c r="N1491" s="40" t="inlineStr">
        <is>
          <t>70000</t>
        </is>
      </c>
      <c r="O1491" s="40" t="inlineStr">
        <is>
          <t>0</t>
        </is>
      </c>
      <c r="P1491" s="40" t="inlineStr"/>
      <c r="Q1491" s="40" t="inlineStr"/>
      <c r="R1491" s="40" t="inlineStr"/>
      <c r="S1491" s="40" t="inlineStr"/>
      <c r="T1491" s="40" t="inlineStr"/>
      <c r="U1491" s="40" t="inlineStr"/>
    </row>
    <row r="1492">
      <c r="A1492" s="38" t="inlineStr">
        <is>
          <t>CASP_AMLE_239_v1</t>
        </is>
      </c>
      <c r="B1492" s="39" t="inlineStr">
        <is>
          <t>For credit cards or debit card deposits made during the previous calendar year, please specify number (#) of incoming transactions</t>
        </is>
      </c>
      <c r="C1492" s="39" t="inlineStr">
        <is>
          <t>Relates to Crypto Assets Service Providers.
Reference to Credit Cards and Debit Cards should exclude crypto-backed cards.</t>
        </is>
      </c>
      <c r="D1492" s="39" t="inlineStr">
        <is>
          <t>Product Risk</t>
        </is>
      </c>
      <c r="E1492" s="39" t="inlineStr">
        <is>
          <t>Anti-Money Laundering - External</t>
        </is>
      </c>
      <c r="F1492" s="39" t="b">
        <v>0</v>
      </c>
      <c r="G1492" s="39" t="inlineStr">
        <is>
          <t>OR(CONTAINS(CASP_AMLE_8, "Custody of Crypto Assets"), CONTAINS(CASP_AMLE_8, "Crypto Services (exchange, transfer)"), CONTAINS(CASP_AMLE_8, "Crypto FIAT Cards"))</t>
        </is>
      </c>
      <c r="H1492"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92" s="39" t="inlineStr">
        <is>
          <t>Conditional</t>
        </is>
      </c>
      <c r="J1492" s="39" t="inlineStr">
        <is>
          <t>integer</t>
        </is>
      </c>
      <c r="K1492" s="39" t="inlineStr"/>
      <c r="L1492" s="39" t="inlineStr"/>
      <c r="M1492" s="39" t="inlineStr"/>
      <c r="N1492" s="39" t="inlineStr">
        <is>
          <t>10</t>
        </is>
      </c>
      <c r="O1492" s="39" t="inlineStr">
        <is>
          <t>0</t>
        </is>
      </c>
      <c r="P1492" s="39" t="inlineStr"/>
      <c r="Q1492" s="39" t="inlineStr"/>
      <c r="R1492" s="39" t="inlineStr"/>
      <c r="S1492" s="39" t="inlineStr"/>
      <c r="T1492" s="39" t="inlineStr"/>
      <c r="U1492" s="39" t="inlineStr"/>
    </row>
    <row r="1493">
      <c r="A1493" s="26" t="inlineStr">
        <is>
          <t>CASP_AMLE_240_v1</t>
        </is>
      </c>
      <c r="B1493" s="40" t="inlineStr">
        <is>
          <t>For credit cards or debit card deposits made during the previous calendar year, please specify value of incoming transactions</t>
        </is>
      </c>
      <c r="C1493" s="40" t="inlineStr">
        <is>
          <t>Relates to Crypto Assets Service Providers.
Reference to Credit Cards and Debit Cards should exclude crypto-backed cards.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3" s="40" t="inlineStr">
        <is>
          <t>Product Risk</t>
        </is>
      </c>
      <c r="E1493" s="40" t="inlineStr">
        <is>
          <t>Anti-Money Laundering - External</t>
        </is>
      </c>
      <c r="F1493" s="40" t="b">
        <v>0</v>
      </c>
      <c r="G1493" s="40" t="inlineStr">
        <is>
          <t>CASP_AMLE_239 &gt; 0</t>
        </is>
      </c>
      <c r="H1493" s="40" t="inlineStr">
        <is>
          <t>“For credit cards or debit card deposits made during the previous calendar year, please specify number (#) of incoming transactions” (CASP_AMLE_239) is greater than “0”</t>
        </is>
      </c>
      <c r="I1493" s="40" t="inlineStr">
        <is>
          <t>Conditional</t>
        </is>
      </c>
      <c r="J1493" s="40" t="inlineStr">
        <is>
          <t>number</t>
        </is>
      </c>
      <c r="K1493" s="40" t="inlineStr"/>
      <c r="L1493" s="40" t="inlineStr">
        <is>
          <t>currency</t>
        </is>
      </c>
      <c r="M1493" s="40" t="inlineStr"/>
      <c r="N1493" s="40" t="inlineStr">
        <is>
          <t>70000</t>
        </is>
      </c>
      <c r="O1493" s="40" t="inlineStr">
        <is>
          <t>0</t>
        </is>
      </c>
      <c r="P1493" s="40" t="inlineStr"/>
      <c r="Q1493" s="40" t="inlineStr"/>
      <c r="R1493" s="40" t="inlineStr"/>
      <c r="S1493" s="40" t="inlineStr"/>
      <c r="T1493" s="40" t="inlineStr"/>
      <c r="U1493" s="40" t="inlineStr"/>
    </row>
    <row r="1494">
      <c r="A1494" s="38" t="inlineStr">
        <is>
          <t>CASP_AMLE_241_v1</t>
        </is>
      </c>
      <c r="B1494" s="39" t="inlineStr">
        <is>
          <t>For Crypto-backed credit or debit card deposits made during the previous calendar year, please specify:</t>
        </is>
      </c>
      <c r="C1494" s="39" t="inlineStr">
        <is>
          <t>Relates to Crypto Assets Service Providers.</t>
        </is>
      </c>
      <c r="D1494" s="39" t="inlineStr">
        <is>
          <t>Product Risk</t>
        </is>
      </c>
      <c r="E1494" s="39" t="inlineStr">
        <is>
          <t>Anti-Money Laundering - External</t>
        </is>
      </c>
      <c r="F1494" s="39" t="b">
        <v>0</v>
      </c>
      <c r="G1494" s="39" t="inlineStr">
        <is>
          <t>OR(CONTAINS(CASP_AMLE_8, "Custody of Crypto Assets"), CONTAINS(CASP_AMLE_8, "Crypto Services (exchange, transfer)"), CONTAINS(CASP_AMLE_8, "Crypto FIAT Cards"))</t>
        </is>
      </c>
      <c r="H1494"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94" s="39" t="inlineStr">
        <is>
          <t>Conditional</t>
        </is>
      </c>
      <c r="J1494" s="39" t="inlineStr">
        <is>
          <t>integer</t>
        </is>
      </c>
      <c r="K1494" s="39" t="inlineStr"/>
      <c r="L1494" s="39" t="inlineStr"/>
      <c r="M1494" s="39" t="inlineStr"/>
      <c r="N1494" s="39" t="inlineStr">
        <is>
          <t>10</t>
        </is>
      </c>
      <c r="O1494" s="39" t="inlineStr">
        <is>
          <t>0</t>
        </is>
      </c>
      <c r="P1494" s="39" t="inlineStr"/>
      <c r="Q1494" s="39" t="inlineStr"/>
      <c r="R1494" s="39" t="inlineStr"/>
      <c r="S1494" s="39" t="inlineStr"/>
      <c r="T1494" s="39" t="inlineStr"/>
      <c r="U1494" s="39" t="inlineStr"/>
    </row>
    <row r="1495">
      <c r="A1495" s="26" t="inlineStr">
        <is>
          <t>CASP_AMLE_242_v1</t>
        </is>
      </c>
      <c r="B1495" s="40" t="inlineStr">
        <is>
          <t>For Crypto-backed credit or debit card deposits made during the previous calendar year, please specify Value of incoming transactions</t>
        </is>
      </c>
      <c r="C1495"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5" s="40" t="inlineStr">
        <is>
          <t>Product Risk</t>
        </is>
      </c>
      <c r="E1495" s="40" t="inlineStr">
        <is>
          <t>Anti-Money Laundering - External</t>
        </is>
      </c>
      <c r="F1495" s="40" t="b">
        <v>0</v>
      </c>
      <c r="G1495" s="40" t="inlineStr">
        <is>
          <t>CASP_AMLE_241 &gt; 0</t>
        </is>
      </c>
      <c r="H1495" s="40" t="inlineStr">
        <is>
          <t>“For Crypto-backed credit or debit card deposits made during the previous calendar year, please specify:” (CASP_AMLE_241) is greater than “0”</t>
        </is>
      </c>
      <c r="I1495" s="40" t="inlineStr">
        <is>
          <t>Conditional</t>
        </is>
      </c>
      <c r="J1495" s="40" t="inlineStr">
        <is>
          <t>number</t>
        </is>
      </c>
      <c r="K1495" s="40" t="inlineStr"/>
      <c r="L1495" s="40" t="inlineStr">
        <is>
          <t>currency</t>
        </is>
      </c>
      <c r="M1495" s="40" t="inlineStr"/>
      <c r="N1495" s="40" t="inlineStr">
        <is>
          <t>70000</t>
        </is>
      </c>
      <c r="O1495" s="40" t="inlineStr">
        <is>
          <t>0</t>
        </is>
      </c>
      <c r="P1495" s="40" t="inlineStr"/>
      <c r="Q1495" s="40" t="inlineStr"/>
      <c r="R1495" s="40" t="inlineStr"/>
      <c r="S1495" s="40" t="inlineStr"/>
      <c r="T1495" s="40" t="inlineStr"/>
      <c r="U1495" s="40" t="inlineStr"/>
    </row>
    <row r="1496">
      <c r="A1496" s="38" t="inlineStr">
        <is>
          <t>CASP_AMLE_243_v1</t>
        </is>
      </c>
      <c r="B1496" s="39" t="inlineStr">
        <is>
          <t>For Prepaid card deposits made during the previous calendar year, please specify Number (#) of incoming transactions</t>
        </is>
      </c>
      <c r="C1496" s="39" t="inlineStr">
        <is>
          <t>Relates to Crypto Assets Service Providers.</t>
        </is>
      </c>
      <c r="D1496" s="39" t="inlineStr">
        <is>
          <t>Product Risk</t>
        </is>
      </c>
      <c r="E1496" s="39" t="inlineStr">
        <is>
          <t>Anti-Money Laundering - External</t>
        </is>
      </c>
      <c r="F1496" s="39" t="b">
        <v>0</v>
      </c>
      <c r="G1496" s="39" t="inlineStr">
        <is>
          <t>OR(CONTAINS(CASP_AMLE_8, "Custody of Crypto Assets"), CONTAINS(CASP_AMLE_8, "Crypto Services (exchange, transfer)"), CONTAINS(CASP_AMLE_8, "Crypto FIAT Cards"))</t>
        </is>
      </c>
      <c r="H1496"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96" s="39" t="inlineStr">
        <is>
          <t>Conditional</t>
        </is>
      </c>
      <c r="J1496" s="39" t="inlineStr">
        <is>
          <t>integer</t>
        </is>
      </c>
      <c r="K1496" s="39" t="inlineStr"/>
      <c r="L1496" s="39" t="inlineStr"/>
      <c r="M1496" s="39" t="inlineStr"/>
      <c r="N1496" s="39" t="inlineStr">
        <is>
          <t>10</t>
        </is>
      </c>
      <c r="O1496" s="39" t="inlineStr">
        <is>
          <t>0</t>
        </is>
      </c>
      <c r="P1496" s="39" t="inlineStr"/>
      <c r="Q1496" s="39" t="inlineStr"/>
      <c r="R1496" s="39" t="inlineStr"/>
      <c r="S1496" s="39" t="inlineStr"/>
      <c r="T1496" s="39" t="inlineStr"/>
      <c r="U1496" s="39" t="inlineStr"/>
    </row>
    <row r="1497">
      <c r="A1497" s="26" t="inlineStr">
        <is>
          <t>CASP_AMLE_244_v1</t>
        </is>
      </c>
      <c r="B1497" s="40" t="inlineStr">
        <is>
          <t>For Prepaid card deposits made during the previous calendar year, please specify Value of incoming transactions</t>
        </is>
      </c>
      <c r="C1497"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7" s="40" t="inlineStr">
        <is>
          <t>Product Risk</t>
        </is>
      </c>
      <c r="E1497" s="40" t="inlineStr">
        <is>
          <t>Anti-Money Laundering - External</t>
        </is>
      </c>
      <c r="F1497" s="40" t="b">
        <v>0</v>
      </c>
      <c r="G1497" s="40" t="inlineStr">
        <is>
          <t>CASP_AMLE_243 &gt; 0</t>
        </is>
      </c>
      <c r="H1497" s="40" t="inlineStr">
        <is>
          <t>“For Prepaid card deposits made during the previous calendar year, please specify Number (#) of incoming transactions” (CASP_AMLE_243) is greater than “0”</t>
        </is>
      </c>
      <c r="I1497" s="40" t="inlineStr">
        <is>
          <t>Conditional</t>
        </is>
      </c>
      <c r="J1497" s="40" t="inlineStr">
        <is>
          <t>number</t>
        </is>
      </c>
      <c r="K1497" s="40" t="inlineStr"/>
      <c r="L1497" s="40" t="inlineStr">
        <is>
          <t>currency</t>
        </is>
      </c>
      <c r="M1497" s="40" t="inlineStr"/>
      <c r="N1497" s="40" t="inlineStr">
        <is>
          <t>70000</t>
        </is>
      </c>
      <c r="O1497" s="40" t="inlineStr">
        <is>
          <t>0</t>
        </is>
      </c>
      <c r="P1497" s="40" t="inlineStr"/>
      <c r="Q1497" s="40" t="inlineStr"/>
      <c r="R1497" s="40" t="inlineStr"/>
      <c r="S1497" s="40" t="inlineStr"/>
      <c r="T1497" s="40" t="inlineStr"/>
      <c r="U1497" s="40" t="inlineStr"/>
    </row>
    <row r="1498">
      <c r="A1498" s="38" t="inlineStr">
        <is>
          <t>CASP_AMLE_245_v1</t>
        </is>
      </c>
      <c r="B1498" s="39" t="inlineStr">
        <is>
          <t>For deposits made via Internet-based payment systems or other e-money services (as defined by FATF) during the previous calendar year, please specify Number (#) of incoming transactions</t>
        </is>
      </c>
      <c r="C1498" s="39" t="inlineStr">
        <is>
          <t>Relates to Crypto Assets Service Providers.</t>
        </is>
      </c>
      <c r="D1498" s="39" t="inlineStr">
        <is>
          <t>Product Risk</t>
        </is>
      </c>
      <c r="E1498" s="39" t="inlineStr">
        <is>
          <t>Anti-Money Laundering - External</t>
        </is>
      </c>
      <c r="F1498" s="39" t="b">
        <v>0</v>
      </c>
      <c r="G1498" s="39" t="inlineStr">
        <is>
          <t>OR(CONTAINS(CASP_AMLE_8, "Custody of Crypto Assets"), CONTAINS(CASP_AMLE_8, "Crypto Services (exchange, transfer)"), CONTAINS(CASP_AMLE_8, "Crypto FIAT Cards"))</t>
        </is>
      </c>
      <c r="H1498"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498" s="39" t="inlineStr">
        <is>
          <t>Conditional</t>
        </is>
      </c>
      <c r="J1498" s="39" t="inlineStr">
        <is>
          <t>integer</t>
        </is>
      </c>
      <c r="K1498" s="39" t="inlineStr"/>
      <c r="L1498" s="39" t="inlineStr"/>
      <c r="M1498" s="39" t="inlineStr"/>
      <c r="N1498" s="39" t="inlineStr">
        <is>
          <t>10</t>
        </is>
      </c>
      <c r="O1498" s="39" t="inlineStr">
        <is>
          <t>0</t>
        </is>
      </c>
      <c r="P1498" s="39" t="inlineStr"/>
      <c r="Q1498" s="39" t="inlineStr"/>
      <c r="R1498" s="39" t="inlineStr"/>
      <c r="S1498" s="39" t="inlineStr"/>
      <c r="T1498" s="39" t="inlineStr"/>
      <c r="U1498" s="39" t="inlineStr"/>
    </row>
    <row r="1499">
      <c r="A1499" s="26" t="inlineStr">
        <is>
          <t>CASP_AMLE_246_v1</t>
        </is>
      </c>
      <c r="B1499" s="40" t="inlineStr">
        <is>
          <t>For deposits made via Internet-based payment systems or other e-money services (as defined by FATF) during the previous calendar year, please specify Value of incoming transactions</t>
        </is>
      </c>
      <c r="C1499"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499" s="40" t="inlineStr">
        <is>
          <t>Product Risk</t>
        </is>
      </c>
      <c r="E1499" s="40" t="inlineStr">
        <is>
          <t>Anti-Money Laundering - External</t>
        </is>
      </c>
      <c r="F1499" s="40" t="b">
        <v>0</v>
      </c>
      <c r="G1499" s="40" t="inlineStr">
        <is>
          <t>CASP_AMLE_245 &gt; 0</t>
        </is>
      </c>
      <c r="H1499" s="40" t="inlineStr">
        <is>
          <t>“For deposits made via Internet-based payment systems or other e-money services (as defined by FATF) during the previous calendar year, please specify Number (#) of incoming transactions” (CASP_AMLE_245) is greater than “0”</t>
        </is>
      </c>
      <c r="I1499" s="40" t="inlineStr">
        <is>
          <t>Conditional</t>
        </is>
      </c>
      <c r="J1499" s="40" t="inlineStr">
        <is>
          <t>number</t>
        </is>
      </c>
      <c r="K1499" s="40" t="inlineStr"/>
      <c r="L1499" s="40" t="inlineStr">
        <is>
          <t>currency</t>
        </is>
      </c>
      <c r="M1499" s="40" t="inlineStr"/>
      <c r="N1499" s="40" t="inlineStr">
        <is>
          <t>70000</t>
        </is>
      </c>
      <c r="O1499" s="40" t="inlineStr">
        <is>
          <t>0</t>
        </is>
      </c>
      <c r="P1499" s="40" t="inlineStr"/>
      <c r="Q1499" s="40" t="inlineStr"/>
      <c r="R1499" s="40" t="inlineStr"/>
      <c r="S1499" s="40" t="inlineStr"/>
      <c r="T1499" s="40" t="inlineStr"/>
      <c r="U1499" s="40" t="inlineStr"/>
    </row>
    <row r="1500">
      <c r="A1500" s="38" t="inlineStr">
        <is>
          <t>CASP_AMLE_247_v1</t>
        </is>
      </c>
      <c r="B1500" s="39" t="inlineStr">
        <is>
          <t>For deposits made via Virtual Financial Assets during the previous calendar year, please specify Number (#) of incoming transactions</t>
        </is>
      </c>
      <c r="C1500" s="39" t="inlineStr">
        <is>
          <t>Relates to Crypto Assets Service Providers.</t>
        </is>
      </c>
      <c r="D1500" s="39" t="inlineStr">
        <is>
          <t>Product Risk</t>
        </is>
      </c>
      <c r="E1500" s="39" t="inlineStr">
        <is>
          <t>Anti-Money Laundering - External</t>
        </is>
      </c>
      <c r="F1500" s="39" t="b">
        <v>0</v>
      </c>
      <c r="G1500" s="39" t="inlineStr">
        <is>
          <t>OR(CONTAINS(CASP_AMLE_8, "Custody of Crypto Assets"), CONTAINS(CASP_AMLE_8, "Crypto Services (exchange, transfer)"), CONTAINS(CASP_AMLE_8, "Crypto FIAT Cards"))</t>
        </is>
      </c>
      <c r="H1500"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500" s="39" t="inlineStr">
        <is>
          <t>Conditional</t>
        </is>
      </c>
      <c r="J1500" s="39" t="inlineStr">
        <is>
          <t>integer</t>
        </is>
      </c>
      <c r="K1500" s="39" t="inlineStr"/>
      <c r="L1500" s="39" t="inlineStr"/>
      <c r="M1500" s="39" t="inlineStr"/>
      <c r="N1500" s="39" t="inlineStr">
        <is>
          <t>10</t>
        </is>
      </c>
      <c r="O1500" s="39" t="inlineStr">
        <is>
          <t>0</t>
        </is>
      </c>
      <c r="P1500" s="39" t="inlineStr"/>
      <c r="Q1500" s="39" t="inlineStr"/>
      <c r="R1500" s="39" t="inlineStr"/>
      <c r="S1500" s="39" t="inlineStr"/>
      <c r="T1500" s="39" t="inlineStr"/>
      <c r="U1500" s="39" t="inlineStr"/>
    </row>
    <row r="1501">
      <c r="A1501" s="26" t="inlineStr">
        <is>
          <t>CASP_AMLE_248_v1</t>
        </is>
      </c>
      <c r="B1501" s="40" t="inlineStr">
        <is>
          <t>For deposits made via Virtual Financial Assets during the previous calendar year, please specify Value of incoming transactions</t>
        </is>
      </c>
      <c r="C1501" s="40" t="inlineStr">
        <is>
          <t>Relates to Crypto Assets Service Providers.
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1" s="40" t="inlineStr">
        <is>
          <t>Product Risk</t>
        </is>
      </c>
      <c r="E1501" s="40" t="inlineStr">
        <is>
          <t>Anti-Money Laundering - External</t>
        </is>
      </c>
      <c r="F1501" s="40" t="b">
        <v>0</v>
      </c>
      <c r="G1501" s="40" t="inlineStr">
        <is>
          <t>CASP_AMLE_247 &gt; 0</t>
        </is>
      </c>
      <c r="H1501" s="40" t="inlineStr">
        <is>
          <t>“For deposits made via Virtual Financial Assets during the previous calendar year, please specify Number (#) of incoming transactions” (CASP_AMLE_247) is greater than “0”</t>
        </is>
      </c>
      <c r="I1501" s="40" t="inlineStr">
        <is>
          <t>Conditional</t>
        </is>
      </c>
      <c r="J1501" s="40" t="inlineStr">
        <is>
          <t>number</t>
        </is>
      </c>
      <c r="K1501" s="40" t="inlineStr"/>
      <c r="L1501" s="40" t="inlineStr">
        <is>
          <t>currency</t>
        </is>
      </c>
      <c r="M1501" s="40" t="inlineStr"/>
      <c r="N1501" s="40" t="inlineStr">
        <is>
          <t>70000</t>
        </is>
      </c>
      <c r="O1501" s="40" t="inlineStr">
        <is>
          <t>0</t>
        </is>
      </c>
      <c r="P1501" s="40" t="inlineStr"/>
      <c r="Q1501" s="40" t="inlineStr"/>
      <c r="R1501" s="40" t="inlineStr"/>
      <c r="S1501" s="40" t="inlineStr"/>
      <c r="T1501" s="40" t="inlineStr"/>
      <c r="U1501" s="40" t="inlineStr"/>
    </row>
    <row r="1502">
      <c r="A1502" s="38" t="inlineStr">
        <is>
          <t>CASP_AMLE_249_v1</t>
        </is>
      </c>
      <c r="B1502" s="39" t="inlineStr">
        <is>
          <t>Does your entity provide services relating to the acquiring of payment transactions?</t>
        </is>
      </c>
      <c r="C1502" s="39" t="inlineStr">
        <is>
          <t>Further explanation of label not specified. Please refer to question text in label column.</t>
        </is>
      </c>
      <c r="D1502" s="39" t="inlineStr">
        <is>
          <t>Product Risk</t>
        </is>
      </c>
      <c r="E1502" s="39" t="inlineStr">
        <is>
          <t>Anti-Money Laundering - External</t>
        </is>
      </c>
      <c r="F1502" s="39" t="b">
        <v>1</v>
      </c>
      <c r="G1502" s="39" t="inlineStr"/>
      <c r="H1502" s="39" t="inlineStr">
        <is>
          <t>Always applicable</t>
        </is>
      </c>
      <c r="I1502" s="39" t="inlineStr">
        <is>
          <t>Required</t>
        </is>
      </c>
      <c r="J1502" s="39" t="inlineStr">
        <is>
          <t>string</t>
        </is>
      </c>
      <c r="K1502" s="39" t="inlineStr"/>
      <c r="L1502" s="39" t="inlineStr">
        <is>
          <t>enum-list</t>
        </is>
      </c>
      <c r="M1502" s="39" t="inlineStr">
        <is>
          <t>Yes | No</t>
        </is>
      </c>
      <c r="N1502" s="39" t="inlineStr">
        <is>
          <t>Yes</t>
        </is>
      </c>
      <c r="O1502" s="39" t="inlineStr"/>
      <c r="P1502" s="39" t="inlineStr"/>
      <c r="Q1502" s="39" t="inlineStr"/>
      <c r="R1502" s="39" t="inlineStr"/>
      <c r="S1502" s="39" t="inlineStr"/>
      <c r="T1502" s="39" t="inlineStr"/>
      <c r="U1502" s="39" t="inlineStr"/>
    </row>
    <row r="1503">
      <c r="A1503" s="26" t="inlineStr">
        <is>
          <t>CASP_AMLE_250_v1</t>
        </is>
      </c>
      <c r="B1503" s="40" t="inlineStr">
        <is>
          <t>What is the value of acquired payments during the previous calendar year?</t>
        </is>
      </c>
      <c r="C1503"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3" s="40" t="inlineStr">
        <is>
          <t>Product Risk</t>
        </is>
      </c>
      <c r="E1503" s="40" t="inlineStr">
        <is>
          <t>Anti-Money Laundering - External</t>
        </is>
      </c>
      <c r="F1503" s="40" t="b">
        <v>0</v>
      </c>
      <c r="G1503" s="40" t="inlineStr">
        <is>
          <t>CASP_AMLE_249 = "Yes"</t>
        </is>
      </c>
      <c r="H1503" s="40" t="inlineStr">
        <is>
          <t>“Does your entity provide services relating to the acquiring of payment transactions?” (CASP_AMLE_249) is “Yes”</t>
        </is>
      </c>
      <c r="I1503" s="40" t="inlineStr">
        <is>
          <t>Conditional</t>
        </is>
      </c>
      <c r="J1503" s="40" t="inlineStr">
        <is>
          <t>number</t>
        </is>
      </c>
      <c r="K1503" s="40" t="inlineStr"/>
      <c r="L1503" s="40" t="inlineStr">
        <is>
          <t>currency</t>
        </is>
      </c>
      <c r="M1503" s="40" t="inlineStr"/>
      <c r="N1503" s="40" t="inlineStr">
        <is>
          <t>70000</t>
        </is>
      </c>
      <c r="O1503" s="40" t="inlineStr">
        <is>
          <t>0</t>
        </is>
      </c>
      <c r="P1503" s="40" t="inlineStr"/>
      <c r="Q1503" s="40" t="inlineStr"/>
      <c r="R1503" s="40" t="inlineStr"/>
      <c r="S1503" s="40" t="inlineStr"/>
      <c r="T1503" s="40" t="inlineStr"/>
      <c r="U1503" s="40" t="inlineStr"/>
    </row>
    <row r="1504">
      <c r="A1504" s="38" t="inlineStr">
        <is>
          <t>CASP_AMLE_251_v1</t>
        </is>
      </c>
      <c r="B1504" s="39" t="inlineStr">
        <is>
          <t>What is the volume of acquired payments during the previous calendar year?</t>
        </is>
      </c>
      <c r="C1504" s="39" t="inlineStr">
        <is>
          <t>Further explanation of label not specified. Please refer to question text in label column.</t>
        </is>
      </c>
      <c r="D1504" s="39" t="inlineStr">
        <is>
          <t>Product Risk</t>
        </is>
      </c>
      <c r="E1504" s="39" t="inlineStr">
        <is>
          <t>Anti-Money Laundering - External</t>
        </is>
      </c>
      <c r="F1504" s="39" t="b">
        <v>0</v>
      </c>
      <c r="G1504" s="39" t="inlineStr">
        <is>
          <t>CASP_AMLE_249 = "Yes"</t>
        </is>
      </c>
      <c r="H1504" s="39" t="inlineStr">
        <is>
          <t>“Does your entity provide services relating to the acquiring of payment transactions?” (CASP_AMLE_249) is “Yes”</t>
        </is>
      </c>
      <c r="I1504" s="39" t="inlineStr">
        <is>
          <t>Conditional</t>
        </is>
      </c>
      <c r="J1504" s="39" t="inlineStr">
        <is>
          <t>number</t>
        </is>
      </c>
      <c r="K1504" s="39" t="inlineStr"/>
      <c r="L1504" s="39" t="inlineStr"/>
      <c r="M1504" s="39" t="inlineStr"/>
      <c r="N1504" s="39" t="inlineStr">
        <is>
          <t>5</t>
        </is>
      </c>
      <c r="O1504" s="39" t="inlineStr">
        <is>
          <t>0</t>
        </is>
      </c>
      <c r="P1504" s="39" t="inlineStr"/>
      <c r="Q1504" s="39" t="inlineStr"/>
      <c r="R1504" s="39" t="inlineStr"/>
      <c r="S1504" s="39" t="inlineStr"/>
      <c r="T1504" s="39" t="inlineStr"/>
      <c r="U1504" s="39" t="inlineStr"/>
    </row>
    <row r="1505">
      <c r="A1505" s="26" t="inlineStr">
        <is>
          <t>CASP_AMLE_252_v1</t>
        </is>
      </c>
      <c r="B1505" s="40" t="inlineStr">
        <is>
          <t>To how many merchants did your entity provide services relating to the acquiring of
payment transactions during the previous calendar year?</t>
        </is>
      </c>
      <c r="C1505" s="40" t="inlineStr">
        <is>
          <t>Further explanation of label not specified. Please refer to question text in label column.</t>
        </is>
      </c>
      <c r="D1505" s="40" t="inlineStr">
        <is>
          <t>Product Risk</t>
        </is>
      </c>
      <c r="E1505" s="40" t="inlineStr">
        <is>
          <t>Anti-Money Laundering - External</t>
        </is>
      </c>
      <c r="F1505" s="40" t="b">
        <v>1</v>
      </c>
      <c r="G1505" s="40" t="inlineStr"/>
      <c r="H1505" s="40" t="inlineStr">
        <is>
          <t>Always applicable</t>
        </is>
      </c>
      <c r="I1505" s="40" t="inlineStr">
        <is>
          <t>Required</t>
        </is>
      </c>
      <c r="J1505" s="40" t="inlineStr">
        <is>
          <t>integer</t>
        </is>
      </c>
      <c r="K1505" s="40" t="inlineStr"/>
      <c r="L1505" s="40" t="inlineStr"/>
      <c r="M1505" s="40" t="inlineStr"/>
      <c r="N1505" s="40" t="inlineStr">
        <is>
          <t>10</t>
        </is>
      </c>
      <c r="O1505" s="40" t="inlineStr">
        <is>
          <t>0</t>
        </is>
      </c>
      <c r="P1505" s="40" t="inlineStr"/>
      <c r="Q1505" s="40" t="inlineStr"/>
      <c r="R1505" s="40" t="inlineStr"/>
      <c r="S1505" s="40" t="inlineStr"/>
      <c r="T1505" s="40" t="inlineStr"/>
      <c r="U1505" s="40" t="inlineStr"/>
    </row>
    <row r="1506">
      <c r="A1506" s="38" t="inlineStr">
        <is>
          <t>CASP_AMLE_253_v1</t>
        </is>
      </c>
      <c r="B1506" s="39" t="inlineStr">
        <is>
          <t>Please indicate the total number of pooled accounts held by your entity as at the end of the prior calendar year.</t>
        </is>
      </c>
      <c r="C1506" s="39" t="inlineStr">
        <is>
          <t>Further explanation of label not specified. Please refer to question text in label column.</t>
        </is>
      </c>
      <c r="D1506" s="39" t="inlineStr">
        <is>
          <t>Product Risk</t>
        </is>
      </c>
      <c r="E1506" s="39" t="inlineStr">
        <is>
          <t>Anti-Money Laundering - External</t>
        </is>
      </c>
      <c r="F1506" s="39" t="b">
        <v>1</v>
      </c>
      <c r="G1506" s="39" t="inlineStr"/>
      <c r="H1506" s="39" t="inlineStr">
        <is>
          <t>Always applicable</t>
        </is>
      </c>
      <c r="I1506" s="39" t="inlineStr">
        <is>
          <t>Required</t>
        </is>
      </c>
      <c r="J1506" s="39" t="inlineStr">
        <is>
          <t>integer</t>
        </is>
      </c>
      <c r="K1506" s="39" t="inlineStr"/>
      <c r="L1506" s="39" t="inlineStr"/>
      <c r="M1506" s="39" t="inlineStr"/>
      <c r="N1506" s="39" t="inlineStr">
        <is>
          <t>10</t>
        </is>
      </c>
      <c r="O1506" s="39" t="inlineStr">
        <is>
          <t>0</t>
        </is>
      </c>
      <c r="P1506" s="39" t="inlineStr"/>
      <c r="Q1506" s="39" t="inlineStr"/>
      <c r="R1506" s="39" t="inlineStr"/>
      <c r="S1506" s="39" t="inlineStr"/>
      <c r="T1506" s="39" t="inlineStr"/>
      <c r="U1506" s="39" t="inlineStr"/>
    </row>
    <row r="1507">
      <c r="A1507" s="26" t="inlineStr">
        <is>
          <t>CASP_AMLE_254_v1</t>
        </is>
      </c>
      <c r="B1507" s="40" t="inlineStr">
        <is>
          <t>Please indicate the total value of incoming transactions processed in relation to pooled accounts during the prior calendar year.</t>
        </is>
      </c>
      <c r="C1507" s="40"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7" s="40" t="inlineStr">
        <is>
          <t>Product Risk</t>
        </is>
      </c>
      <c r="E1507" s="40" t="inlineStr">
        <is>
          <t>Anti-Money Laundering - External</t>
        </is>
      </c>
      <c r="F1507" s="40" t="b">
        <v>0</v>
      </c>
      <c r="G1507" s="40" t="inlineStr">
        <is>
          <t>CASP_AMLE_253 &gt; 0</t>
        </is>
      </c>
      <c r="H1507" s="40" t="inlineStr">
        <is>
          <t>“Please indicate the total number of pooled accounts held by your entity as at the end of the prior calendar year.” (CASP_AMLE_253) is greater than “0”</t>
        </is>
      </c>
      <c r="I1507" s="40" t="inlineStr">
        <is>
          <t>Conditional</t>
        </is>
      </c>
      <c r="J1507" s="40" t="inlineStr">
        <is>
          <t>number</t>
        </is>
      </c>
      <c r="K1507" s="40" t="inlineStr"/>
      <c r="L1507" s="40" t="inlineStr">
        <is>
          <t>currency</t>
        </is>
      </c>
      <c r="M1507" s="40" t="inlineStr"/>
      <c r="N1507" s="40" t="inlineStr">
        <is>
          <t>70000</t>
        </is>
      </c>
      <c r="O1507" s="40" t="inlineStr">
        <is>
          <t>0</t>
        </is>
      </c>
      <c r="P1507" s="40" t="inlineStr"/>
      <c r="Q1507" s="40" t="inlineStr"/>
      <c r="R1507" s="40" t="inlineStr"/>
      <c r="S1507" s="40" t="inlineStr"/>
      <c r="T1507" s="40" t="inlineStr"/>
      <c r="U1507" s="40" t="inlineStr"/>
    </row>
    <row r="1508">
      <c r="A1508" s="38" t="inlineStr">
        <is>
          <t>CASP_AMLE_255_v1</t>
        </is>
      </c>
      <c r="B1508" s="39" t="inlineStr">
        <is>
          <t>Please indicate the total value of outgoing transactions processed in relation to pooled accounts during the prior calendar year.</t>
        </is>
      </c>
      <c r="C1508" s="39" t="inlineStr">
        <is>
          <t>Subject persons are required to use the same reporting currency selected for the MFSA prudential return when completing the AML/CFT return. This currency should be applied consistently across the entire return. Where a currency other than EUR is used, subject persons must specify the applicable exchange rate upon submission of the return via the MFSA LH Portal, to enable conversion to EUR.</t>
        </is>
      </c>
      <c r="D1508" s="39" t="inlineStr">
        <is>
          <t>Product Risk</t>
        </is>
      </c>
      <c r="E1508" s="39" t="inlineStr">
        <is>
          <t>Anti-Money Laundering - External</t>
        </is>
      </c>
      <c r="F1508" s="39" t="b">
        <v>0</v>
      </c>
      <c r="G1508" s="39" t="inlineStr">
        <is>
          <t>CASP_AMLE_253 &gt; 0</t>
        </is>
      </c>
      <c r="H1508" s="39" t="inlineStr">
        <is>
          <t>“Please indicate the total number of pooled accounts held by your entity as at the end of the prior calendar year.” (CASP_AMLE_253) is greater than “0”</t>
        </is>
      </c>
      <c r="I1508" s="39" t="inlineStr">
        <is>
          <t>Conditional</t>
        </is>
      </c>
      <c r="J1508" s="39" t="inlineStr">
        <is>
          <t>number</t>
        </is>
      </c>
      <c r="K1508" s="39" t="inlineStr"/>
      <c r="L1508" s="39" t="inlineStr">
        <is>
          <t>currency</t>
        </is>
      </c>
      <c r="M1508" s="39" t="inlineStr"/>
      <c r="N1508" s="39" t="inlineStr">
        <is>
          <t>70000</t>
        </is>
      </c>
      <c r="O1508" s="39" t="inlineStr">
        <is>
          <t>0</t>
        </is>
      </c>
      <c r="P1508" s="39" t="inlineStr"/>
      <c r="Q1508" s="39" t="inlineStr"/>
      <c r="R1508" s="39" t="inlineStr"/>
      <c r="S1508" s="39" t="inlineStr"/>
      <c r="T1508" s="39" t="inlineStr"/>
      <c r="U1508" s="39" t="inlineStr"/>
    </row>
    <row r="1509">
      <c r="A1509" s="26" t="inlineStr">
        <is>
          <t>CASP_AMLE_256_v1</t>
        </is>
      </c>
      <c r="B1509" s="40" t="inlineStr">
        <is>
          <t>As at the end of the last calendar year, how many customers held a pooled account with your entity?</t>
        </is>
      </c>
      <c r="C1509" s="40" t="inlineStr">
        <is>
          <t>Further explanation of label not specified. Please refer to question text in label column.</t>
        </is>
      </c>
      <c r="D1509" s="40" t="inlineStr">
        <is>
          <t>Product Risk</t>
        </is>
      </c>
      <c r="E1509" s="40" t="inlineStr">
        <is>
          <t>Anti-Money Laundering - External</t>
        </is>
      </c>
      <c r="F1509" s="40" t="b">
        <v>0</v>
      </c>
      <c r="G1509" s="40" t="inlineStr">
        <is>
          <t>CASP_AMLE_253 &gt; 0</t>
        </is>
      </c>
      <c r="H1509" s="40" t="inlineStr">
        <is>
          <t>“Please indicate the total number of pooled accounts held by your entity as at the end of the prior calendar year.” (CASP_AMLE_253) is greater than “0”</t>
        </is>
      </c>
      <c r="I1509" s="40" t="inlineStr">
        <is>
          <t>Conditional</t>
        </is>
      </c>
      <c r="J1509" s="40" t="inlineStr">
        <is>
          <t>integer</t>
        </is>
      </c>
      <c r="K1509" s="40" t="inlineStr"/>
      <c r="L1509" s="40" t="inlineStr"/>
      <c r="M1509" s="40" t="inlineStr"/>
      <c r="N1509" s="40" t="inlineStr">
        <is>
          <t>10</t>
        </is>
      </c>
      <c r="O1509" s="40" t="inlineStr">
        <is>
          <t>0</t>
        </is>
      </c>
      <c r="P1509" s="40" t="inlineStr"/>
      <c r="Q1509" s="40" t="inlineStr"/>
      <c r="R1509" s="40" t="inlineStr"/>
      <c r="S1509" s="40" t="inlineStr"/>
      <c r="T1509" s="40" t="inlineStr"/>
      <c r="U1509" s="40" t="inlineStr"/>
    </row>
    <row r="1510">
      <c r="A1510" s="38" t="inlineStr">
        <is>
          <t>CASP_AMLE_257_v1</t>
        </is>
      </c>
      <c r="B1510" s="39" t="inlineStr">
        <is>
          <t>Country - Natural Persons</t>
        </is>
      </c>
      <c r="C1510" s="39" t="inlineStr">
        <is>
          <t>Select the country from the dropdown menu.
This question allows multiple answers. If more than one jurisdiction applies, please select each jurisdiction under a separate Value field [e.g. Value 1(Malta), Value 2(Italy), Value 3(Switzerland)]</t>
        </is>
      </c>
      <c r="D1510" s="39" t="inlineStr">
        <is>
          <t>Jurisdiction Risk</t>
        </is>
      </c>
      <c r="E1510" s="39" t="inlineStr">
        <is>
          <t>Anti-Money Laundering - External</t>
        </is>
      </c>
      <c r="F1510" s="39" t="b">
        <v>0</v>
      </c>
      <c r="G1510" s="39" t="inlineStr">
        <is>
          <t>CASP_AMLE_15 &gt; 0</t>
        </is>
      </c>
      <c r="H1510" s="39" t="inlineStr">
        <is>
          <t>“Natural Persons” (CASP_AMLE_15) is greater than “0”</t>
        </is>
      </c>
      <c r="I1510" s="39" t="inlineStr">
        <is>
          <t>Conditional</t>
        </is>
      </c>
      <c r="J1510" s="39" t="inlineStr">
        <is>
          <t>array</t>
        </is>
      </c>
      <c r="K1510" s="39" t="inlineStr">
        <is>
          <t>string</t>
        </is>
      </c>
      <c r="L1510" s="39" t="inlineStr">
        <is>
          <t>enum-list</t>
        </is>
      </c>
      <c r="M151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10" s="39" t="inlineStr">
        <is>
          <t>Belgium</t>
        </is>
      </c>
      <c r="O1510" s="39" t="inlineStr"/>
      <c r="P1510" s="39" t="inlineStr"/>
      <c r="Q1510" s="39" t="inlineStr"/>
      <c r="R1510" s="39" t="inlineStr"/>
      <c r="S1510" s="39" t="inlineStr"/>
      <c r="T1510" s="39" t="inlineStr"/>
      <c r="U1510" s="39" t="b">
        <v>1</v>
      </c>
    </row>
    <row r="1511">
      <c r="A1511" s="26" t="inlineStr">
        <is>
          <t>CASP_AMLE_258_v1</t>
        </is>
      </c>
      <c r="B1511" s="40" t="inlineStr">
        <is>
          <t>Natural Persons</t>
        </is>
      </c>
      <c r="C1511" s="40" t="inlineStr">
        <is>
          <t>This datapoint is applicable for all sectors.
Per country data should be based on the customers’ country of residence.
Indicate the number of customers which are Natural Persons (NP) per country, as of end of the reference year.
In case of multiple residencies, take the usual place of residence as per CDD records.
This datapoint is a subset of datapoint FINS_AML_14. ‘Walk-in customers’ should therefore be excluded FINS_AML_28 from this datapoint for the purpose of this testing exercise.
Clients can be treated as natural persons unless they are legally registered as a Legal Entity. This refers to amongst others freelancers/self-employed/sole proprietorships without LE status etc.
Indicate the number of customers which are Natural Persons (NP)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11" s="40" t="inlineStr">
        <is>
          <t>Jurisdiction Risk</t>
        </is>
      </c>
      <c r="E1511" s="40" t="inlineStr">
        <is>
          <t>Anti-Money Laundering - External</t>
        </is>
      </c>
      <c r="F1511" s="40" t="b">
        <v>0</v>
      </c>
      <c r="G1511" s="40" t="inlineStr">
        <is>
          <t>CASP_AMLE_257 IS NOT NULL</t>
        </is>
      </c>
      <c r="H1511" s="40" t="inlineStr">
        <is>
          <t>“Country - Natural Persons” (CASP_AMLE_257) has been answered</t>
        </is>
      </c>
      <c r="I1511" s="40" t="inlineStr">
        <is>
          <t>Conditional</t>
        </is>
      </c>
      <c r="J1511" s="40" t="inlineStr">
        <is>
          <t>array</t>
        </is>
      </c>
      <c r="K1511" s="40" t="inlineStr">
        <is>
          <t>integer</t>
        </is>
      </c>
      <c r="L1511" s="40" t="inlineStr"/>
      <c r="M1511" s="40" t="inlineStr"/>
      <c r="N1511" s="40" t="inlineStr">
        <is>
          <t>10</t>
        </is>
      </c>
      <c r="O1511" s="40" t="inlineStr">
        <is>
          <t>0</t>
        </is>
      </c>
      <c r="P1511" s="40" t="inlineStr"/>
      <c r="Q1511" s="40" t="inlineStr"/>
      <c r="R1511" s="40" t="inlineStr"/>
      <c r="S1511" s="40" t="inlineStr"/>
      <c r="T1511" s="40" t="inlineStr"/>
      <c r="U1511" s="40" t="inlineStr"/>
    </row>
    <row r="1512">
      <c r="A1512" s="38" t="inlineStr">
        <is>
          <t>CASP_AMLE_259_v1</t>
        </is>
      </c>
      <c r="B1512" s="39" t="inlineStr">
        <is>
          <t>Country - Legal Entities</t>
        </is>
      </c>
      <c r="C1512" s="39" t="inlineStr">
        <is>
          <t>Select the country from the dropdown menu.
This question allows multiple answers. If more than one jurisdiction applies, please select each jurisdiction under a separate Value field [e.g. Value 1(Malta), Value 2(Italy), Value 3(Switzerland)]</t>
        </is>
      </c>
      <c r="D1512" s="39" t="inlineStr">
        <is>
          <t>Jurisdiction Risk</t>
        </is>
      </c>
      <c r="E1512" s="39" t="inlineStr">
        <is>
          <t>Anti-Money Laundering - External</t>
        </is>
      </c>
      <c r="F1512" s="39" t="b">
        <v>0</v>
      </c>
      <c r="G1512" s="39" t="inlineStr">
        <is>
          <t>CASP_AMLE_16 &gt; 0</t>
        </is>
      </c>
      <c r="H1512" s="39" t="inlineStr">
        <is>
          <t>“Legal Entities” (CASP_AMLE_16) is greater than “0”</t>
        </is>
      </c>
      <c r="I1512" s="39" t="inlineStr">
        <is>
          <t>Conditional</t>
        </is>
      </c>
      <c r="J1512" s="39" t="inlineStr">
        <is>
          <t>array</t>
        </is>
      </c>
      <c r="K1512" s="39" t="inlineStr">
        <is>
          <t>string</t>
        </is>
      </c>
      <c r="L1512" s="39" t="inlineStr">
        <is>
          <t>enum-list</t>
        </is>
      </c>
      <c r="M151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12" s="39" t="inlineStr">
        <is>
          <t>Belgium</t>
        </is>
      </c>
      <c r="O1512" s="39" t="inlineStr"/>
      <c r="P1512" s="39" t="inlineStr"/>
      <c r="Q1512" s="39" t="inlineStr"/>
      <c r="R1512" s="39" t="inlineStr"/>
      <c r="S1512" s="39" t="inlineStr"/>
      <c r="T1512" s="39" t="inlineStr"/>
      <c r="U1512" s="39" t="b">
        <v>1</v>
      </c>
    </row>
    <row r="1513">
      <c r="A1513" s="26" t="inlineStr">
        <is>
          <t>CASP_AMLE_260_v1</t>
        </is>
      </c>
      <c r="B1513" s="40" t="inlineStr">
        <is>
          <t>Legal Entities</t>
        </is>
      </c>
      <c r="C1513" s="40" t="inlineStr">
        <is>
          <t>This datapoint is applicable for all sectors.
For the purposes of this data collection exercise, Legal entities include legal persons as well as express trust and similar legal arrangements.
Legal entities in the same corporate group and connected legal entities (constructed relationships) should be counted separately. Legal entities with branches shall be reported only once, according to the country of registration of the head office.
Per country data should be based on the customers’ country of registration – where the address of the registered or official office is located
This datapoint is a subset of datapoint FINS_AML_9. ‘Walk-in customers’ should therefore be excluded (see FINS_AML_28) from this datapoint for the purpose of this testing exercise.
Indicate the number of customers which are Legal Entities (LE) per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13" s="40" t="inlineStr">
        <is>
          <t>Jurisdiction Risk</t>
        </is>
      </c>
      <c r="E1513" s="40" t="inlineStr">
        <is>
          <t>Anti-Money Laundering - External</t>
        </is>
      </c>
      <c r="F1513" s="40" t="b">
        <v>0</v>
      </c>
      <c r="G1513" s="40" t="inlineStr">
        <is>
          <t>CASP_AMLE_259 IS NOT NULL</t>
        </is>
      </c>
      <c r="H1513" s="40" t="inlineStr">
        <is>
          <t>“Country - Legal Entities” (CASP_AMLE_259) has been answered</t>
        </is>
      </c>
      <c r="I1513" s="40" t="inlineStr">
        <is>
          <t>Conditional</t>
        </is>
      </c>
      <c r="J1513" s="40" t="inlineStr">
        <is>
          <t>array</t>
        </is>
      </c>
      <c r="K1513" s="40" t="inlineStr">
        <is>
          <t>integer</t>
        </is>
      </c>
      <c r="L1513" s="40" t="inlineStr"/>
      <c r="M1513" s="40" t="inlineStr"/>
      <c r="N1513" s="40" t="inlineStr">
        <is>
          <t>10</t>
        </is>
      </c>
      <c r="O1513" s="40" t="inlineStr">
        <is>
          <t>0</t>
        </is>
      </c>
      <c r="P1513" s="40" t="inlineStr"/>
      <c r="Q1513" s="40" t="inlineStr"/>
      <c r="R1513" s="40" t="inlineStr"/>
      <c r="S1513" s="40" t="inlineStr"/>
      <c r="T1513" s="40" t="inlineStr"/>
      <c r="U1513" s="40" t="inlineStr"/>
    </row>
    <row r="1514">
      <c r="A1514" s="38" t="inlineStr">
        <is>
          <t>CASP_AMLE_261_v1</t>
        </is>
      </c>
      <c r="B1514" s="39" t="inlineStr">
        <is>
          <t>Country - Natural Persons – PEPs, Family Members or Close Associates</t>
        </is>
      </c>
      <c r="C1514" s="39" t="inlineStr">
        <is>
          <t>Select the country from the dropdown menu.
This question allows multiple answers. If more than one jurisdiction applies, please select each jurisdiction under a separate Value field [e.g. Value 1(Malta), Value 2(Italy), Value 3(Switzerland)]</t>
        </is>
      </c>
      <c r="D1514" s="39" t="inlineStr">
        <is>
          <t>Jurisdiction Risk</t>
        </is>
      </c>
      <c r="E1514" s="39" t="inlineStr">
        <is>
          <t>Anti-Money Laundering - External</t>
        </is>
      </c>
      <c r="F1514" s="39" t="b">
        <v>0</v>
      </c>
      <c r="G1514" s="39" t="inlineStr">
        <is>
          <t>CASP_AMLE_17 &gt; 0</t>
        </is>
      </c>
      <c r="H1514" s="39" t="inlineStr">
        <is>
          <t>“Natural Persons - PEPs, Family Members or Close Associates” (CASP_AMLE_17) is greater than “0”</t>
        </is>
      </c>
      <c r="I1514" s="39" t="inlineStr">
        <is>
          <t>Conditional</t>
        </is>
      </c>
      <c r="J1514" s="39" t="inlineStr">
        <is>
          <t>array</t>
        </is>
      </c>
      <c r="K1514" s="39" t="inlineStr">
        <is>
          <t>string</t>
        </is>
      </c>
      <c r="L1514" s="39" t="inlineStr">
        <is>
          <t>enum-list</t>
        </is>
      </c>
      <c r="M151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14" s="39" t="inlineStr">
        <is>
          <t>Belgium</t>
        </is>
      </c>
      <c r="O1514" s="39" t="inlineStr"/>
      <c r="P1514" s="39" t="inlineStr"/>
      <c r="Q1514" s="39" t="inlineStr"/>
      <c r="R1514" s="39" t="inlineStr"/>
      <c r="S1514" s="39" t="inlineStr"/>
      <c r="T1514" s="39" t="inlineStr"/>
      <c r="U1514" s="39" t="b">
        <v>1</v>
      </c>
    </row>
    <row r="1515">
      <c r="A1515" s="26" t="inlineStr">
        <is>
          <t>CASP_AMLE_262_v1</t>
        </is>
      </c>
      <c r="B1515" s="40" t="inlineStr">
        <is>
          <t>Natural Persons – PEPs, Family Members or Close Associates</t>
        </is>
      </c>
      <c r="C1515" s="40" t="inlineStr">
        <is>
          <t>This datapoint is applicable for all sectors.
Indicate the number of Natural Person (NP) customers who are identified as: (i) politically exposed persons (PEPs), (ii) family members of PEPs, or (iii) persons known to be close associates of PEPs, per country, as of end of the reference year.
For the purposes of this data point, the country dimension refers to the PEP’s country of nationality (i.e. for family members and close associates, the country of nationality of the related PEP).
This datapoint is a subset of datapoint FINS_AML_143 above. ‘Walk-in customers’ should therefore be excluded (see FINS_AML_28) from this datapoint for the purpose of this testing exercise.
See the definition of ‘PEP’, ‘family member’, and ‘person known to be close associate’ in Annex 2.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15" s="40" t="inlineStr">
        <is>
          <t>Jurisdiction Risk</t>
        </is>
      </c>
      <c r="E1515" s="40" t="inlineStr">
        <is>
          <t>Anti-Money Laundering - External</t>
        </is>
      </c>
      <c r="F1515" s="40" t="b">
        <v>0</v>
      </c>
      <c r="G1515" s="40" t="inlineStr">
        <is>
          <t>CASP_AMLE_261 IS NOT NULL</t>
        </is>
      </c>
      <c r="H1515" s="40" t="inlineStr">
        <is>
          <t>“Country - Natural Persons – PEPs, Family Members or Close Associates” (CASP_AMLE_261) has been answered</t>
        </is>
      </c>
      <c r="I1515" s="40" t="inlineStr">
        <is>
          <t>Conditional</t>
        </is>
      </c>
      <c r="J1515" s="40" t="inlineStr">
        <is>
          <t>array</t>
        </is>
      </c>
      <c r="K1515" s="40" t="inlineStr">
        <is>
          <t>integer</t>
        </is>
      </c>
      <c r="L1515" s="40" t="inlineStr"/>
      <c r="M1515" s="40" t="inlineStr"/>
      <c r="N1515" s="40" t="inlineStr">
        <is>
          <t>10</t>
        </is>
      </c>
      <c r="O1515" s="40" t="inlineStr">
        <is>
          <t>0</t>
        </is>
      </c>
      <c r="P1515" s="40" t="inlineStr"/>
      <c r="Q1515" s="40" t="inlineStr"/>
      <c r="R1515" s="40" t="inlineStr"/>
      <c r="S1515" s="40" t="inlineStr"/>
      <c r="T1515" s="40" t="inlineStr"/>
      <c r="U1515" s="40" t="inlineStr"/>
    </row>
    <row r="1516">
      <c r="A1516" s="38" t="inlineStr">
        <is>
          <t>CASP_AMLE_263_v1</t>
        </is>
      </c>
      <c r="B1516" s="39" t="inlineStr">
        <is>
          <t>Country - Legal Entities – PEPs, Family Members or Close Associates as BOs</t>
        </is>
      </c>
      <c r="C1516" s="39" t="inlineStr">
        <is>
          <t>Select the country from the dropdown menu.
This question allows multiple answers. If more than one jurisdiction applies, please select each jurisdiction under a separate Value field [e.g. Value 1(Malta), Value 2(Italy), Value 3(Switzerland)]</t>
        </is>
      </c>
      <c r="D1516" s="39" t="inlineStr">
        <is>
          <t>Jurisdiction Risk</t>
        </is>
      </c>
      <c r="E1516" s="39" t="inlineStr">
        <is>
          <t>Anti-Money Laundering - External</t>
        </is>
      </c>
      <c r="F1516" s="39" t="b">
        <v>0</v>
      </c>
      <c r="G1516" s="39" t="inlineStr">
        <is>
          <t>CASP_AMLE_18 &gt; 0</t>
        </is>
      </c>
      <c r="H1516" s="39" t="inlineStr">
        <is>
          <t>“Legal Entities – PEPs, Family Members or Close Associates as BOs” (CASP_AMLE_18) is greater than “0”</t>
        </is>
      </c>
      <c r="I1516" s="39" t="inlineStr">
        <is>
          <t>Conditional</t>
        </is>
      </c>
      <c r="J1516" s="39" t="inlineStr">
        <is>
          <t>array</t>
        </is>
      </c>
      <c r="K1516" s="39" t="inlineStr">
        <is>
          <t>string</t>
        </is>
      </c>
      <c r="L1516" s="39" t="inlineStr">
        <is>
          <t>enum-list</t>
        </is>
      </c>
      <c r="M151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16" s="39" t="inlineStr">
        <is>
          <t>Belgium</t>
        </is>
      </c>
      <c r="O1516" s="39" t="inlineStr"/>
      <c r="P1516" s="39" t="inlineStr"/>
      <c r="Q1516" s="39" t="inlineStr"/>
      <c r="R1516" s="39" t="inlineStr"/>
      <c r="S1516" s="39" t="inlineStr"/>
      <c r="T1516" s="39" t="inlineStr"/>
      <c r="U1516" s="39" t="b">
        <v>1</v>
      </c>
    </row>
    <row r="1517">
      <c r="A1517" s="26" t="inlineStr">
        <is>
          <t>CASP_AMLE_264_v1</t>
        </is>
      </c>
      <c r="B1517" s="40" t="inlineStr">
        <is>
          <t>Legal Entities – PEPs, Family Members or Close Associates as BOs</t>
        </is>
      </c>
      <c r="C1517" s="40" t="inlineStr">
        <is>
          <t>This datapoint is applicable for all sectors.
Indicate the number of Legal Entity (LE) customers whose Beneficial Owners (BOs) include at least one politically exposed person (PEP), a family member of a PEP, or a person known to be a close associate of a PEP, per country, as of end of the reference year.
For the purposes of this data point, the country dimension refers to the PEP’s country of nationality (i.e. for family members and close associates, the country of nationality of the related PEP).
When a single legal entity has multiple BOs that are PEPs, family members of PEPs or persons known to be close associates of PEPs either from the same country or from different countries, report only once per country.
See the definition of ‘PEP’, ‘family member’, and ‘person known to be close associate’ in Annex 2.
BO means any natural person who ultimately owns or controls a legal entity or an express trust or similar legal arrangement, as defined in Article 2(1)(28), AMLR.
This datapoint is a subset of datapoint FINS_AML_145 above. ‘Walk-in customers’ should therefore be excluded (see FINS_AML_169) from this datapoint for the purpose of this testing exercise.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17" s="40" t="inlineStr">
        <is>
          <t>Jurisdiction Risk</t>
        </is>
      </c>
      <c r="E1517" s="40" t="inlineStr">
        <is>
          <t>Anti-Money Laundering - External</t>
        </is>
      </c>
      <c r="F1517" s="40" t="b">
        <v>0</v>
      </c>
      <c r="G1517" s="40" t="inlineStr">
        <is>
          <t>CASP_AMLE_263 IS NOT NULL</t>
        </is>
      </c>
      <c r="H1517" s="40" t="inlineStr">
        <is>
          <t>“Country - Legal Entities – PEPs, Family Members or Close Associates as BOs” (CASP_AMLE_263) has been answered</t>
        </is>
      </c>
      <c r="I1517" s="40" t="inlineStr">
        <is>
          <t>Conditional</t>
        </is>
      </c>
      <c r="J1517" s="40" t="inlineStr">
        <is>
          <t>array</t>
        </is>
      </c>
      <c r="K1517" s="40" t="inlineStr">
        <is>
          <t>integer</t>
        </is>
      </c>
      <c r="L1517" s="40" t="inlineStr"/>
      <c r="M1517" s="40" t="inlineStr"/>
      <c r="N1517" s="40" t="inlineStr">
        <is>
          <t>10</t>
        </is>
      </c>
      <c r="O1517" s="40" t="inlineStr">
        <is>
          <t>0</t>
        </is>
      </c>
      <c r="P1517" s="40" t="inlineStr"/>
      <c r="Q1517" s="40" t="inlineStr"/>
      <c r="R1517" s="40" t="inlineStr"/>
      <c r="S1517" s="40" t="inlineStr"/>
      <c r="T1517" s="40" t="inlineStr"/>
      <c r="U1517" s="40" t="inlineStr"/>
    </row>
    <row r="1518">
      <c r="A1518" s="38" t="inlineStr">
        <is>
          <t>CASP_AMLE_265_v1</t>
        </is>
      </c>
      <c r="B1518" s="39" t="inlineStr">
        <is>
          <t>Country - Transactions (Incoming) – Number</t>
        </is>
      </c>
      <c r="C1518" s="39" t="inlineStr">
        <is>
          <t>Select the country from the dropdown menu.
This question allows multiple answers. If more than one jurisdiction applies, please select each jurisdiction under a separate Value field [e.g. Value 1(Malta), Value 2(Italy), Value 3(Switzerland)]</t>
        </is>
      </c>
      <c r="D1518" s="39" t="inlineStr">
        <is>
          <t>Jurisdiction Risk</t>
        </is>
      </c>
      <c r="E1518" s="39" t="inlineStr">
        <is>
          <t>Anti-Money Laundering - External</t>
        </is>
      </c>
      <c r="F1518" s="39" t="b">
        <v>1</v>
      </c>
      <c r="G1518" s="39" t="inlineStr"/>
      <c r="H1518" s="39" t="inlineStr">
        <is>
          <t>Always applicable</t>
        </is>
      </c>
      <c r="I1518" s="39" t="inlineStr">
        <is>
          <t>Required</t>
        </is>
      </c>
      <c r="J1518" s="39" t="inlineStr">
        <is>
          <t>array</t>
        </is>
      </c>
      <c r="K1518" s="39" t="inlineStr">
        <is>
          <t>string</t>
        </is>
      </c>
      <c r="L1518" s="39" t="inlineStr">
        <is>
          <t>enum-list</t>
        </is>
      </c>
      <c r="M151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18" s="39" t="inlineStr">
        <is>
          <t>Belgium</t>
        </is>
      </c>
      <c r="O1518" s="39" t="inlineStr"/>
      <c r="P1518" s="39" t="inlineStr"/>
      <c r="Q1518" s="39" t="inlineStr"/>
      <c r="R1518" s="39" t="inlineStr"/>
      <c r="S1518" s="39" t="inlineStr"/>
      <c r="T1518" s="39" t="inlineStr"/>
      <c r="U1518" s="39" t="b">
        <v>1</v>
      </c>
    </row>
    <row r="1519">
      <c r="A1519" s="26" t="inlineStr">
        <is>
          <t>CASP_AMLE_266_v1</t>
        </is>
      </c>
      <c r="B1519" s="40" t="inlineStr">
        <is>
          <t>Transactions (Incoming) – Number</t>
        </is>
      </c>
      <c r="C1519" s="40" t="inlineStr">
        <is>
          <t>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19" s="40" t="inlineStr">
        <is>
          <t>Jurisdiction Risk</t>
        </is>
      </c>
      <c r="E1519" s="40" t="inlineStr">
        <is>
          <t>Anti-Money Laundering - External</t>
        </is>
      </c>
      <c r="F1519" s="40" t="b">
        <v>1</v>
      </c>
      <c r="G1519" s="40" t="inlineStr"/>
      <c r="H1519" s="40" t="inlineStr">
        <is>
          <t>Always applicable</t>
        </is>
      </c>
      <c r="I1519" s="40" t="inlineStr">
        <is>
          <t>Required</t>
        </is>
      </c>
      <c r="J1519" s="40" t="inlineStr">
        <is>
          <t>array</t>
        </is>
      </c>
      <c r="K1519" s="40" t="inlineStr">
        <is>
          <t>integer</t>
        </is>
      </c>
      <c r="L1519" s="40" t="inlineStr"/>
      <c r="M1519" s="40" t="inlineStr"/>
      <c r="N1519" s="40" t="inlineStr">
        <is>
          <t>10</t>
        </is>
      </c>
      <c r="O1519" s="40" t="inlineStr">
        <is>
          <t>0</t>
        </is>
      </c>
      <c r="P1519" s="40" t="inlineStr"/>
      <c r="Q1519" s="40" t="inlineStr"/>
      <c r="R1519" s="40" t="inlineStr"/>
      <c r="S1519" s="40" t="inlineStr"/>
      <c r="T1519" s="40" t="inlineStr"/>
      <c r="U1519" s="40" t="inlineStr"/>
    </row>
    <row r="1520">
      <c r="A1520" s="38" t="inlineStr">
        <is>
          <t>CASP_AMLE_267_v1</t>
        </is>
      </c>
      <c r="B1520" s="39" t="inlineStr">
        <is>
          <t>Country - Transactions (Incoming) - Value</t>
        </is>
      </c>
      <c r="C1520" s="39" t="inlineStr">
        <is>
          <t>Select the country from the dropdown menu.
This question allows multiple answers. If more than one jurisdiction applies, please select each jurisdiction under a separate Value field [e.g. Value 1(Malta), Value 2(Italy), Value 3(Switzerland)]</t>
        </is>
      </c>
      <c r="D1520" s="39" t="inlineStr">
        <is>
          <t>Jurisdiction Risk</t>
        </is>
      </c>
      <c r="E1520" s="39" t="inlineStr">
        <is>
          <t>Anti-Money Laundering - External</t>
        </is>
      </c>
      <c r="F1520" s="39" t="b">
        <v>1</v>
      </c>
      <c r="G1520" s="39" t="inlineStr"/>
      <c r="H1520" s="39" t="inlineStr">
        <is>
          <t>Always applicable</t>
        </is>
      </c>
      <c r="I1520" s="39" t="inlineStr">
        <is>
          <t>Required</t>
        </is>
      </c>
      <c r="J1520" s="39" t="inlineStr">
        <is>
          <t>array</t>
        </is>
      </c>
      <c r="K1520" s="39" t="inlineStr">
        <is>
          <t>string</t>
        </is>
      </c>
      <c r="L1520" s="39" t="inlineStr">
        <is>
          <t>enum-list</t>
        </is>
      </c>
      <c r="M152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20" s="39" t="inlineStr">
        <is>
          <t>Belgium</t>
        </is>
      </c>
      <c r="O1520" s="39" t="inlineStr"/>
      <c r="P1520" s="39" t="inlineStr"/>
      <c r="Q1520" s="39" t="inlineStr"/>
      <c r="R1520" s="39" t="inlineStr"/>
      <c r="S1520" s="39" t="inlineStr"/>
      <c r="T1520" s="39" t="inlineStr"/>
      <c r="U1520" s="39" t="b">
        <v>1</v>
      </c>
    </row>
    <row r="1521">
      <c r="A1521" s="26" t="inlineStr">
        <is>
          <t>CASP_AMLE_268_v1</t>
        </is>
      </c>
      <c r="B1521" s="40" t="inlineStr">
        <is>
          <t>Transactions (Incoming) - Value</t>
        </is>
      </c>
      <c r="C1521"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from which the transaction originated (e.g. in the case of a payment transaction, the country of the payer’s bank account).
For clarity, reporting obliged entities should refer to the concept of “incoming” transactions provided for in Annex 2.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21" s="40" t="inlineStr">
        <is>
          <t>Jurisdiction Risk</t>
        </is>
      </c>
      <c r="E1521" s="40" t="inlineStr">
        <is>
          <t>Anti-Money Laundering - External</t>
        </is>
      </c>
      <c r="F1521" s="40" t="b">
        <v>1</v>
      </c>
      <c r="G1521" s="40" t="inlineStr"/>
      <c r="H1521" s="40" t="inlineStr">
        <is>
          <t>Always applicable</t>
        </is>
      </c>
      <c r="I1521" s="40" t="inlineStr">
        <is>
          <t>Required</t>
        </is>
      </c>
      <c r="J1521" s="40" t="inlineStr">
        <is>
          <t>array</t>
        </is>
      </c>
      <c r="K1521" s="40" t="inlineStr">
        <is>
          <t>number</t>
        </is>
      </c>
      <c r="L1521" s="40" t="inlineStr">
        <is>
          <t>currency</t>
        </is>
      </c>
      <c r="M1521" s="40" t="inlineStr"/>
      <c r="N1521" s="40" t="inlineStr">
        <is>
          <t>70000</t>
        </is>
      </c>
      <c r="O1521" s="40" t="inlineStr">
        <is>
          <t>0</t>
        </is>
      </c>
      <c r="P1521" s="40" t="inlineStr"/>
      <c r="Q1521" s="40" t="inlineStr"/>
      <c r="R1521" s="40" t="inlineStr"/>
      <c r="S1521" s="40" t="inlineStr"/>
      <c r="T1521" s="40" t="inlineStr"/>
      <c r="U1521" s="40" t="inlineStr"/>
    </row>
    <row r="1522">
      <c r="A1522" s="38" t="inlineStr">
        <is>
          <t>CASP_AMLE_269_v1</t>
        </is>
      </c>
      <c r="B1522" s="39" t="inlineStr">
        <is>
          <t>Country - Transactions (Outgoing) - Number</t>
        </is>
      </c>
      <c r="C1522" s="39" t="inlineStr">
        <is>
          <t>Select the country from the dropdown menu.
This question allows multiple answers. If more than one jurisdiction applies, please select each jurisdiction under a separate Value field [e.g. Value 1(Malta), Value 2(Italy), Value 3(Switzerland)]</t>
        </is>
      </c>
      <c r="D1522" s="39" t="inlineStr">
        <is>
          <t>Jurisdiction Risk</t>
        </is>
      </c>
      <c r="E1522" s="39" t="inlineStr">
        <is>
          <t>Anti-Money Laundering - External</t>
        </is>
      </c>
      <c r="F1522" s="39" t="b">
        <v>1</v>
      </c>
      <c r="G1522" s="39" t="inlineStr"/>
      <c r="H1522" s="39" t="inlineStr">
        <is>
          <t>Always applicable</t>
        </is>
      </c>
      <c r="I1522" s="39" t="inlineStr">
        <is>
          <t>Required</t>
        </is>
      </c>
      <c r="J1522" s="39" t="inlineStr">
        <is>
          <t>array</t>
        </is>
      </c>
      <c r="K1522" s="39" t="inlineStr">
        <is>
          <t>string</t>
        </is>
      </c>
      <c r="L1522" s="39" t="inlineStr">
        <is>
          <t>enum-list</t>
        </is>
      </c>
      <c r="M152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22" s="39" t="inlineStr">
        <is>
          <t>Belgium</t>
        </is>
      </c>
      <c r="O1522" s="39" t="inlineStr"/>
      <c r="P1522" s="39" t="inlineStr"/>
      <c r="Q1522" s="39" t="inlineStr"/>
      <c r="R1522" s="39" t="inlineStr"/>
      <c r="S1522" s="39" t="inlineStr"/>
      <c r="T1522" s="39" t="inlineStr"/>
      <c r="U1522" s="39" t="b">
        <v>1</v>
      </c>
    </row>
    <row r="1523">
      <c r="A1523" s="26" t="inlineStr">
        <is>
          <t>CASP_AMLE_270_v1</t>
        </is>
      </c>
      <c r="B1523" s="40" t="inlineStr">
        <is>
          <t>Transactions (Outgoing) - Number</t>
        </is>
      </c>
      <c r="C1523" s="40" t="inlineStr">
        <is>
          <t>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23" s="40" t="inlineStr">
        <is>
          <t>Jurisdiction Risk</t>
        </is>
      </c>
      <c r="E1523" s="40" t="inlineStr">
        <is>
          <t>Anti-Money Laundering - External</t>
        </is>
      </c>
      <c r="F1523" s="40" t="b">
        <v>1</v>
      </c>
      <c r="G1523" s="40" t="inlineStr"/>
      <c r="H1523" s="40" t="inlineStr">
        <is>
          <t>Always applicable</t>
        </is>
      </c>
      <c r="I1523" s="40" t="inlineStr">
        <is>
          <t>Required</t>
        </is>
      </c>
      <c r="J1523" s="40" t="inlineStr">
        <is>
          <t>array</t>
        </is>
      </c>
      <c r="K1523" s="40" t="inlineStr">
        <is>
          <t>integer</t>
        </is>
      </c>
      <c r="L1523" s="40" t="inlineStr"/>
      <c r="M1523" s="40" t="inlineStr"/>
      <c r="N1523" s="40" t="inlineStr">
        <is>
          <t>10</t>
        </is>
      </c>
      <c r="O1523" s="40" t="inlineStr">
        <is>
          <t>0</t>
        </is>
      </c>
      <c r="P1523" s="40" t="inlineStr"/>
      <c r="Q1523" s="40" t="inlineStr"/>
      <c r="R1523" s="40" t="inlineStr"/>
      <c r="S1523" s="40" t="inlineStr"/>
      <c r="T1523" s="40" t="inlineStr"/>
      <c r="U1523" s="40" t="inlineStr"/>
    </row>
    <row r="1524">
      <c r="A1524" s="38" t="inlineStr">
        <is>
          <t>CASP_AMLE_271_v1</t>
        </is>
      </c>
      <c r="B1524" s="39" t="inlineStr">
        <is>
          <t>Country - Transactions (Outgoing) - Value</t>
        </is>
      </c>
      <c r="C1524" s="39" t="inlineStr">
        <is>
          <t>Select the country from the dropdown menu.
This question allows multiple answers. If more than one jurisdiction applies, please select each jurisdiction under a separate Value field [e.g. Value 1(Malta), Value 2(Italy), Value 3(Switzerland)]</t>
        </is>
      </c>
      <c r="D1524" s="39" t="inlineStr">
        <is>
          <t>Jurisdiction Risk</t>
        </is>
      </c>
      <c r="E1524" s="39" t="inlineStr">
        <is>
          <t>Anti-Money Laundering - External</t>
        </is>
      </c>
      <c r="F1524" s="39" t="b">
        <v>1</v>
      </c>
      <c r="G1524" s="39" t="inlineStr"/>
      <c r="H1524" s="39" t="inlineStr">
        <is>
          <t>Always applicable</t>
        </is>
      </c>
      <c r="I1524" s="39" t="inlineStr">
        <is>
          <t>Required</t>
        </is>
      </c>
      <c r="J1524" s="39" t="inlineStr">
        <is>
          <t>array</t>
        </is>
      </c>
      <c r="K1524" s="39" t="inlineStr">
        <is>
          <t>string</t>
        </is>
      </c>
      <c r="L1524" s="39" t="inlineStr">
        <is>
          <t>enum-list</t>
        </is>
      </c>
      <c r="M152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24" s="39" t="inlineStr">
        <is>
          <t>Belgium</t>
        </is>
      </c>
      <c r="O1524" s="39" t="inlineStr"/>
      <c r="P1524" s="39" t="inlineStr"/>
      <c r="Q1524" s="39" t="inlineStr"/>
      <c r="R1524" s="39" t="inlineStr"/>
      <c r="S1524" s="39" t="inlineStr"/>
      <c r="T1524" s="39" t="inlineStr"/>
      <c r="U1524" s="39" t="b">
        <v>1</v>
      </c>
    </row>
    <row r="1525">
      <c r="A1525" s="26" t="inlineStr">
        <is>
          <t>CASP_AMLE_272_v1</t>
        </is>
      </c>
      <c r="B1525" s="40" t="inlineStr">
        <is>
          <t>Transactions (Outgoing) - Value</t>
        </is>
      </c>
      <c r="C152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not applicable for reporting obliged entities only acting as an Investment Firm and/or Asset Management Company.
The country to be referred to is the country to which the transaction was directed (e.g. in the case of payment transactions, the country of the payee’s bank account).
For clarity, reporting obliged entities should refer to the concept of “outgoing” transactions provided for in Annex 2.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25" s="40" t="inlineStr">
        <is>
          <t>Jurisdiction Risk</t>
        </is>
      </c>
      <c r="E1525" s="40" t="inlineStr">
        <is>
          <t>Anti-Money Laundering - External</t>
        </is>
      </c>
      <c r="F1525" s="40" t="b">
        <v>1</v>
      </c>
      <c r="G1525" s="40" t="inlineStr"/>
      <c r="H1525" s="40" t="inlineStr">
        <is>
          <t>Always applicable</t>
        </is>
      </c>
      <c r="I1525" s="40" t="inlineStr">
        <is>
          <t>Required</t>
        </is>
      </c>
      <c r="J1525" s="40" t="inlineStr">
        <is>
          <t>array</t>
        </is>
      </c>
      <c r="K1525" s="40" t="inlineStr">
        <is>
          <t>number</t>
        </is>
      </c>
      <c r="L1525" s="40" t="inlineStr">
        <is>
          <t>currency</t>
        </is>
      </c>
      <c r="M1525" s="40" t="inlineStr"/>
      <c r="N1525" s="40" t="inlineStr">
        <is>
          <t>70000</t>
        </is>
      </c>
      <c r="O1525" s="40" t="inlineStr">
        <is>
          <t>0</t>
        </is>
      </c>
      <c r="P1525" s="40" t="inlineStr"/>
      <c r="Q1525" s="40" t="inlineStr"/>
      <c r="R1525" s="40" t="inlineStr"/>
      <c r="S1525" s="40" t="inlineStr"/>
      <c r="T1525" s="40" t="inlineStr"/>
      <c r="U1525" s="40" t="inlineStr"/>
    </row>
    <row r="1526">
      <c r="A1526" s="38" t="inlineStr">
        <is>
          <t>CASP_AMLE_273_v1</t>
        </is>
      </c>
      <c r="B1526" s="39" t="inlineStr">
        <is>
          <t>Country - CIU Investment Flows - Value</t>
        </is>
      </c>
      <c r="C1526" s="39" t="inlineStr">
        <is>
          <t>Select the country from the dropdown menu.
This question allows multiple answers. If more than one jurisdiction applies, please select each jurisdiction under a separate Value field [e.g. Value 1(Malta), Value 2(Italy), Value 3(Switzerland)]</t>
        </is>
      </c>
      <c r="D1526" s="39" t="inlineStr">
        <is>
          <t>Jurisdiction Risk</t>
        </is>
      </c>
      <c r="E1526" s="39" t="inlineStr">
        <is>
          <t>Anti-Money Laundering - External</t>
        </is>
      </c>
      <c r="F1526" s="39" t="b">
        <v>1</v>
      </c>
      <c r="G1526" s="39" t="inlineStr"/>
      <c r="H1526" s="39" t="inlineStr">
        <is>
          <t>Always applicable</t>
        </is>
      </c>
      <c r="I1526" s="39" t="inlineStr">
        <is>
          <t>Required</t>
        </is>
      </c>
      <c r="J1526" s="39" t="inlineStr">
        <is>
          <t>array</t>
        </is>
      </c>
      <c r="K1526" s="39" t="inlineStr">
        <is>
          <t>string</t>
        </is>
      </c>
      <c r="L1526" s="39" t="inlineStr">
        <is>
          <t>enum-list</t>
        </is>
      </c>
      <c r="M152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26" s="39" t="inlineStr">
        <is>
          <t>Belgium</t>
        </is>
      </c>
      <c r="O1526" s="39" t="inlineStr"/>
      <c r="P1526" s="39" t="inlineStr"/>
      <c r="Q1526" s="39" t="inlineStr"/>
      <c r="R1526" s="39" t="inlineStr"/>
      <c r="S1526" s="39" t="inlineStr"/>
      <c r="T1526" s="39" t="inlineStr"/>
      <c r="U1526" s="39" t="b">
        <v>1</v>
      </c>
    </row>
    <row r="1527">
      <c r="A1527" s="26" t="inlineStr">
        <is>
          <t>CASP_AMLE_274_v1</t>
        </is>
      </c>
      <c r="B1527" s="40" t="inlineStr">
        <is>
          <t>CIU Investment Flows - Value</t>
        </is>
      </c>
      <c r="C1527"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reference here is to the aggregated value of gross investment inflows on the asset side of Collective Investment Undertakings – i.e., both UCITS and AIF - during the reference year. Gross investment inflows correspond to the aggregated value of investor subscriptions received during the reference year, without netting against any redemptions.
The amount should be reported broken down by the country from which the investment inflows are received.
Indicate the total value of investment flows of the obliged entity's Collective Investment Undertakings – i.e., both UCITS and AIF -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27" s="40" t="inlineStr">
        <is>
          <t>Jurisdiction Risk</t>
        </is>
      </c>
      <c r="E1527" s="40" t="inlineStr">
        <is>
          <t>Anti-Money Laundering - External</t>
        </is>
      </c>
      <c r="F1527" s="40" t="b">
        <v>1</v>
      </c>
      <c r="G1527" s="40" t="inlineStr"/>
      <c r="H1527" s="40" t="inlineStr">
        <is>
          <t>Always applicable</t>
        </is>
      </c>
      <c r="I1527" s="40" t="inlineStr">
        <is>
          <t>Required</t>
        </is>
      </c>
      <c r="J1527" s="40" t="inlineStr">
        <is>
          <t>array</t>
        </is>
      </c>
      <c r="K1527" s="40" t="inlineStr">
        <is>
          <t>number</t>
        </is>
      </c>
      <c r="L1527" s="40" t="inlineStr">
        <is>
          <t>currency</t>
        </is>
      </c>
      <c r="M1527" s="40" t="inlineStr"/>
      <c r="N1527" s="40" t="inlineStr">
        <is>
          <t>70000</t>
        </is>
      </c>
      <c r="O1527" s="40" t="inlineStr">
        <is>
          <t>0</t>
        </is>
      </c>
      <c r="P1527" s="40" t="inlineStr"/>
      <c r="Q1527" s="40" t="inlineStr"/>
      <c r="R1527" s="40" t="inlineStr"/>
      <c r="S1527" s="40" t="inlineStr"/>
      <c r="T1527" s="40" t="inlineStr"/>
      <c r="U1527" s="40" t="inlineStr"/>
    </row>
    <row r="1528">
      <c r="A1528" s="38" t="inlineStr">
        <is>
          <t>CASP_AMLE_275_v1</t>
        </is>
      </c>
      <c r="B1528" s="39" t="inlineStr">
        <is>
          <t>Country - Investors</t>
        </is>
      </c>
      <c r="C1528" s="39" t="inlineStr">
        <is>
          <t>Select the country from the dropdown menu.
This question allows multiple answers. If more than one jurisdiction applies, please select each jurisdiction under a separate Value field [e.g. Value 1(Malta), Value 2(Italy), Value 3(Switzerland)]</t>
        </is>
      </c>
      <c r="D1528" s="39" t="inlineStr">
        <is>
          <t>Jurisdiction Risk</t>
        </is>
      </c>
      <c r="E1528" s="39" t="inlineStr">
        <is>
          <t>Anti-Money Laundering - External</t>
        </is>
      </c>
      <c r="F1528" s="39" t="b">
        <v>1</v>
      </c>
      <c r="G1528" s="39" t="inlineStr"/>
      <c r="H1528" s="39" t="inlineStr">
        <is>
          <t>Always applicable</t>
        </is>
      </c>
      <c r="I1528" s="39" t="inlineStr">
        <is>
          <t>Required</t>
        </is>
      </c>
      <c r="J1528" s="39" t="inlineStr">
        <is>
          <t>array</t>
        </is>
      </c>
      <c r="K1528" s="39" t="inlineStr">
        <is>
          <t>string</t>
        </is>
      </c>
      <c r="L1528" s="39" t="inlineStr">
        <is>
          <t>enum-list</t>
        </is>
      </c>
      <c r="M152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28" s="39" t="inlineStr">
        <is>
          <t>Belgium</t>
        </is>
      </c>
      <c r="O1528" s="39" t="inlineStr"/>
      <c r="P1528" s="39" t="inlineStr"/>
      <c r="Q1528" s="39" t="inlineStr"/>
      <c r="R1528" s="39" t="inlineStr"/>
      <c r="S1528" s="39" t="inlineStr"/>
      <c r="T1528" s="39" t="inlineStr"/>
      <c r="U1528" s="39" t="b">
        <v>1</v>
      </c>
    </row>
    <row r="1529">
      <c r="A1529" s="26" t="inlineStr">
        <is>
          <t>CASP_AMLE_276_v1</t>
        </is>
      </c>
      <c r="B1529" s="40" t="inlineStr">
        <is>
          <t>Investors</t>
        </is>
      </c>
      <c r="C1529" s="40" t="inlineStr">
        <is>
          <t>This datapoint is only applicable for reporting obliged entities acting as an Investment Firm and/or Asset Management Company.
For clarity, the concept of investor in this datapoint should coincide with the concept of customer, as detailed in Annex 2. As a consequence, the reported data must be consistent with datapoints FINS_AML_143 and FINS_AML_145 above. In substance, for reporting obliged entities acting as an Investment Firm and/or Asset Management Company the datapoints FINS_AML_143 and FINS_AML_145 above should be a subset of this datapoint.
Per country data should be based on the investors’ country of residence. In case of multiple residencies, take the usual place of residence as per CDD records.
Where the obliged entity is an Asset Management Company which does not have access to this information (as is often the case in practice), this field is not mandatory.
Indicate the number of investors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29" s="40" t="inlineStr">
        <is>
          <t>Jurisdiction Risk</t>
        </is>
      </c>
      <c r="E1529" s="40" t="inlineStr">
        <is>
          <t>Anti-Money Laundering - External</t>
        </is>
      </c>
      <c r="F1529" s="40" t="b">
        <v>1</v>
      </c>
      <c r="G1529" s="40" t="inlineStr"/>
      <c r="H1529" s="40" t="inlineStr">
        <is>
          <t>Always applicable</t>
        </is>
      </c>
      <c r="I1529" s="40" t="inlineStr">
        <is>
          <t>Required</t>
        </is>
      </c>
      <c r="J1529" s="40" t="inlineStr">
        <is>
          <t>array</t>
        </is>
      </c>
      <c r="K1529" s="40" t="inlineStr">
        <is>
          <t>integer</t>
        </is>
      </c>
      <c r="L1529" s="40" t="inlineStr"/>
      <c r="M1529" s="40" t="inlineStr"/>
      <c r="N1529" s="40" t="inlineStr">
        <is>
          <t>10</t>
        </is>
      </c>
      <c r="O1529" s="40" t="inlineStr">
        <is>
          <t>0</t>
        </is>
      </c>
      <c r="P1529" s="40" t="inlineStr"/>
      <c r="Q1529" s="40" t="inlineStr"/>
      <c r="R1529" s="40" t="inlineStr"/>
      <c r="S1529" s="40" t="inlineStr"/>
      <c r="T1529" s="40" t="inlineStr"/>
      <c r="U1529" s="40" t="inlineStr"/>
    </row>
    <row r="1530">
      <c r="A1530" s="38" t="inlineStr">
        <is>
          <t>CASP_AMLE_277_v1</t>
        </is>
      </c>
      <c r="B1530" s="39" t="inlineStr">
        <is>
          <t>Country - Customer's BO residency</t>
        </is>
      </c>
      <c r="C1530" s="39" t="inlineStr">
        <is>
          <t>Select the country from the dropdown menu.
This question allows multiple answers. If more than one jurisdiction applies, please select each jurisdiction under a separate Value field [e.g. Value 1(Malta), Value 2(Italy), Value 3(Switzerland)]</t>
        </is>
      </c>
      <c r="D1530" s="39" t="inlineStr">
        <is>
          <t>Jurisdiction Risk</t>
        </is>
      </c>
      <c r="E1530" s="39" t="inlineStr">
        <is>
          <t>Anti-Money Laundering - External</t>
        </is>
      </c>
      <c r="F1530" s="39" t="b">
        <v>1</v>
      </c>
      <c r="G1530" s="39" t="inlineStr"/>
      <c r="H1530" s="39" t="inlineStr">
        <is>
          <t>Always applicable</t>
        </is>
      </c>
      <c r="I1530" s="39" t="inlineStr">
        <is>
          <t>Required</t>
        </is>
      </c>
      <c r="J1530" s="39" t="inlineStr">
        <is>
          <t>array</t>
        </is>
      </c>
      <c r="K1530" s="39" t="inlineStr">
        <is>
          <t>string</t>
        </is>
      </c>
      <c r="L1530" s="39" t="inlineStr">
        <is>
          <t>enum-list</t>
        </is>
      </c>
      <c r="M153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30" s="39" t="inlineStr">
        <is>
          <t>Belgium</t>
        </is>
      </c>
      <c r="O1530" s="39" t="inlineStr"/>
      <c r="P1530" s="39" t="inlineStr"/>
      <c r="Q1530" s="39" t="inlineStr"/>
      <c r="R1530" s="39" t="inlineStr"/>
      <c r="S1530" s="39" t="inlineStr"/>
      <c r="T1530" s="39" t="inlineStr"/>
      <c r="U1530" s="39" t="b">
        <v>1</v>
      </c>
    </row>
    <row r="1531">
      <c r="A1531" s="26" t="inlineStr">
        <is>
          <t>CASP_AMLE_278_v1</t>
        </is>
      </c>
      <c r="B1531" s="40" t="inlineStr">
        <is>
          <t>Customer's BO residency</t>
        </is>
      </c>
      <c r="C1531" s="40" t="inlineStr">
        <is>
          <t>As at end of the previous calendar year, in the case of customers who are not natural persons, please provide the total number of BO's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31" s="40" t="inlineStr">
        <is>
          <t>Jurisdiction Risk</t>
        </is>
      </c>
      <c r="E1531" s="40" t="inlineStr">
        <is>
          <t>Anti-Money Laundering - External</t>
        </is>
      </c>
      <c r="F1531" s="40" t="b">
        <v>1</v>
      </c>
      <c r="G1531" s="40" t="inlineStr"/>
      <c r="H1531" s="40" t="inlineStr">
        <is>
          <t>Always applicable</t>
        </is>
      </c>
      <c r="I1531" s="40" t="inlineStr">
        <is>
          <t>Required</t>
        </is>
      </c>
      <c r="J1531" s="40" t="inlineStr">
        <is>
          <t>array</t>
        </is>
      </c>
      <c r="K1531" s="40" t="inlineStr">
        <is>
          <t>integer</t>
        </is>
      </c>
      <c r="L1531" s="40" t="inlineStr"/>
      <c r="M1531" s="40" t="inlineStr"/>
      <c r="N1531" s="40" t="inlineStr">
        <is>
          <t>10</t>
        </is>
      </c>
      <c r="O1531" s="40" t="inlineStr">
        <is>
          <t>0</t>
        </is>
      </c>
      <c r="P1531" s="40" t="inlineStr"/>
      <c r="Q1531" s="40" t="inlineStr"/>
      <c r="R1531" s="40" t="inlineStr"/>
      <c r="S1531" s="40" t="inlineStr"/>
      <c r="T1531" s="40" t="inlineStr"/>
      <c r="U1531" s="40" t="inlineStr"/>
    </row>
    <row r="1532">
      <c r="A1532" s="38" t="inlineStr">
        <is>
          <t>CASP_AMLE_279_v1</t>
        </is>
      </c>
      <c r="B1532" s="39" t="inlineStr">
        <is>
          <t>Country - Assets under Management - Value</t>
        </is>
      </c>
      <c r="C1532" s="39" t="inlineStr">
        <is>
          <t>Select the country from the dropdown menu.
This question allows multiple answers. If more than one jurisdiction applies, please select each jurisdiction under a separate Value field [e.g. Value 1(Malta), Value 2(Italy), Value 3(Switzerland)]</t>
        </is>
      </c>
      <c r="D1532" s="39" t="inlineStr">
        <is>
          <t>Jurisdiction Risk</t>
        </is>
      </c>
      <c r="E1532" s="39" t="inlineStr">
        <is>
          <t>Anti-Money Laundering - External</t>
        </is>
      </c>
      <c r="F1532" s="39" t="b">
        <v>1</v>
      </c>
      <c r="G1532" s="39" t="inlineStr"/>
      <c r="H1532" s="39" t="inlineStr">
        <is>
          <t>Always applicable</t>
        </is>
      </c>
      <c r="I1532" s="39" t="inlineStr">
        <is>
          <t>Required</t>
        </is>
      </c>
      <c r="J1532" s="39" t="inlineStr">
        <is>
          <t>array</t>
        </is>
      </c>
      <c r="K1532" s="39" t="inlineStr">
        <is>
          <t>string</t>
        </is>
      </c>
      <c r="L1532" s="39" t="inlineStr">
        <is>
          <t>enum-list</t>
        </is>
      </c>
      <c r="M153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32" s="39" t="inlineStr">
        <is>
          <t>Belgium</t>
        </is>
      </c>
      <c r="O1532" s="39" t="inlineStr"/>
      <c r="P1532" s="39" t="inlineStr"/>
      <c r="Q1532" s="39" t="inlineStr"/>
      <c r="R1532" s="39" t="inlineStr"/>
      <c r="S1532" s="39" t="inlineStr"/>
      <c r="T1532" s="39" t="inlineStr"/>
      <c r="U1532" s="39" t="b">
        <v>1</v>
      </c>
    </row>
    <row r="1533">
      <c r="A1533" s="26" t="inlineStr">
        <is>
          <t>CASP_AMLE_280_v1</t>
        </is>
      </c>
      <c r="B1533" s="40" t="inlineStr">
        <is>
          <t>Assets under Management - Value</t>
        </is>
      </c>
      <c r="C1533"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an Asset Management Company
The value of assets under management (AUM) should be understood as the total AUM of UCITS and AIFs managed by the Asset Management Company as of end of the reference year, broken down by country.
In computing this datapoint, obliged entities should ensure consistency with datapoints FINS_AML_125 and FINS_AML_130 on management of UCITS and AIFs.
To accurately reflect the concept of a country breakdown, Asset Management Companies should take into account both the country in which a UCITS or AIF is authorised or established and the country or countries in which the units or shares of the UCITS or AIF are marketed.
Indicate the total value of assets under management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33" s="40" t="inlineStr">
        <is>
          <t>Jurisdiction Risk</t>
        </is>
      </c>
      <c r="E1533" s="40" t="inlineStr">
        <is>
          <t>Anti-Money Laundering - External</t>
        </is>
      </c>
      <c r="F1533" s="40" t="b">
        <v>1</v>
      </c>
      <c r="G1533" s="40" t="inlineStr"/>
      <c r="H1533" s="40" t="inlineStr">
        <is>
          <t>Always applicable</t>
        </is>
      </c>
      <c r="I1533" s="40" t="inlineStr">
        <is>
          <t>Required</t>
        </is>
      </c>
      <c r="J1533" s="40" t="inlineStr">
        <is>
          <t>array</t>
        </is>
      </c>
      <c r="K1533" s="40" t="inlineStr">
        <is>
          <t>number</t>
        </is>
      </c>
      <c r="L1533" s="40" t="inlineStr">
        <is>
          <t>currency</t>
        </is>
      </c>
      <c r="M1533" s="40" t="inlineStr"/>
      <c r="N1533" s="40" t="inlineStr">
        <is>
          <t>70000</t>
        </is>
      </c>
      <c r="O1533" s="40" t="inlineStr">
        <is>
          <t>0</t>
        </is>
      </c>
      <c r="P1533" s="40" t="inlineStr"/>
      <c r="Q1533" s="40" t="inlineStr"/>
      <c r="R1533" s="40" t="inlineStr"/>
      <c r="S1533" s="40" t="inlineStr"/>
      <c r="T1533" s="40" t="inlineStr"/>
      <c r="U1533" s="40" t="inlineStr"/>
    </row>
    <row r="1534">
      <c r="A1534" s="38" t="inlineStr">
        <is>
          <t>CASP_AMLE_281_v1</t>
        </is>
      </c>
      <c r="B1534" s="39" t="inlineStr">
        <is>
          <t>Country - Respondent Institutions</t>
        </is>
      </c>
      <c r="C1534" s="39" t="inlineStr">
        <is>
          <t>Select the country from the dropdown menu.
This question allows multiple answers. If more than one jurisdiction applies, please select each jurisdiction under a separate Value field [e.g. Value 1(Malta), Value 2(Italy), Value 3(Switzerland)]</t>
        </is>
      </c>
      <c r="D1534" s="39" t="inlineStr">
        <is>
          <t>Jurisdiction Risk</t>
        </is>
      </c>
      <c r="E1534" s="39" t="inlineStr">
        <is>
          <t>Anti-Money Laundering - External</t>
        </is>
      </c>
      <c r="F1534" s="39" t="b">
        <v>1</v>
      </c>
      <c r="G1534" s="39" t="inlineStr"/>
      <c r="H1534" s="39" t="inlineStr">
        <is>
          <t>Always applicable</t>
        </is>
      </c>
      <c r="I1534" s="39" t="inlineStr">
        <is>
          <t>Required</t>
        </is>
      </c>
      <c r="J1534" s="39" t="inlineStr">
        <is>
          <t>array</t>
        </is>
      </c>
      <c r="K1534" s="39" t="inlineStr">
        <is>
          <t>string</t>
        </is>
      </c>
      <c r="L1534" s="39" t="inlineStr">
        <is>
          <t>enum-list</t>
        </is>
      </c>
      <c r="M153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34" s="39" t="inlineStr">
        <is>
          <t>Belgium</t>
        </is>
      </c>
      <c r="O1534" s="39" t="inlineStr"/>
      <c r="P1534" s="39" t="inlineStr"/>
      <c r="Q1534" s="39" t="inlineStr"/>
      <c r="R1534" s="39" t="inlineStr"/>
      <c r="S1534" s="39" t="inlineStr"/>
      <c r="T1534" s="39" t="inlineStr"/>
      <c r="U1534" s="39" t="b">
        <v>1</v>
      </c>
    </row>
    <row r="1535">
      <c r="A1535" s="26" t="inlineStr">
        <is>
          <t>CASP_AMLE_282_v1</t>
        </is>
      </c>
      <c r="B1535" s="40" t="inlineStr">
        <is>
          <t>Respondent Institutions</t>
        </is>
      </c>
      <c r="C1535" s="40" t="inlineStr">
        <is>
          <t>This datapoint is only applicable for reporting obliged entities acting as a Credit Institutions , Payment Institutions and/or CASP.
Obliged reporting entities should refer to correspondent relationship definition provided for in Article 2(1)(22) AMLR (see for further clarification: AML04.04).
A reporting entity acting as correspondent should report cases where the respondent institution is part of the same group as the correspondent. Indicate the number of institutions established in non-EEA countries to whom you provide correspondent services (by country),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35" s="40" t="inlineStr">
        <is>
          <t>Jurisdiction Risk</t>
        </is>
      </c>
      <c r="E1535" s="40" t="inlineStr">
        <is>
          <t>Anti-Money Laundering - External</t>
        </is>
      </c>
      <c r="F1535" s="40" t="b">
        <v>1</v>
      </c>
      <c r="G1535" s="40" t="inlineStr"/>
      <c r="H1535" s="40" t="inlineStr">
        <is>
          <t>Always applicable</t>
        </is>
      </c>
      <c r="I1535" s="40" t="inlineStr">
        <is>
          <t>Required</t>
        </is>
      </c>
      <c r="J1535" s="40" t="inlineStr">
        <is>
          <t>array</t>
        </is>
      </c>
      <c r="K1535" s="40" t="inlineStr">
        <is>
          <t>integer</t>
        </is>
      </c>
      <c r="L1535" s="40" t="inlineStr"/>
      <c r="M1535" s="40" t="inlineStr"/>
      <c r="N1535" s="40" t="inlineStr">
        <is>
          <t>10</t>
        </is>
      </c>
      <c r="O1535" s="40" t="inlineStr">
        <is>
          <t>0</t>
        </is>
      </c>
      <c r="P1535" s="40" t="inlineStr"/>
      <c r="Q1535" s="40" t="inlineStr"/>
      <c r="R1535" s="40" t="inlineStr"/>
      <c r="S1535" s="40" t="inlineStr"/>
      <c r="T1535" s="40" t="inlineStr"/>
      <c r="U1535" s="40" t="inlineStr"/>
    </row>
    <row r="1536">
      <c r="A1536" s="38" t="inlineStr">
        <is>
          <t>CASP_AMLE_283_v1</t>
        </is>
      </c>
      <c r="B1536" s="39" t="inlineStr">
        <is>
          <t>Country - Respondent Client Funds (Incoming) - Value</t>
        </is>
      </c>
      <c r="C1536" s="39" t="inlineStr">
        <is>
          <t>Select the country from the dropdown menu.
This question allows multiple answers. If more than one jurisdiction applies, please select each jurisdiction under a separate Value field [e.g. Value 1(Malta), Value 2(Italy), Value 3(Switzerland)]</t>
        </is>
      </c>
      <c r="D1536" s="39" t="inlineStr">
        <is>
          <t>Jurisdiction Risk</t>
        </is>
      </c>
      <c r="E1536" s="39" t="inlineStr">
        <is>
          <t>Anti-Money Laundering - External</t>
        </is>
      </c>
      <c r="F1536" s="39" t="b">
        <v>1</v>
      </c>
      <c r="G1536" s="39" t="inlineStr"/>
      <c r="H1536" s="39" t="inlineStr">
        <is>
          <t>Always applicable</t>
        </is>
      </c>
      <c r="I1536" s="39" t="inlineStr">
        <is>
          <t>Required</t>
        </is>
      </c>
      <c r="J1536" s="39" t="inlineStr">
        <is>
          <t>array</t>
        </is>
      </c>
      <c r="K1536" s="39" t="inlineStr">
        <is>
          <t>string</t>
        </is>
      </c>
      <c r="L1536" s="39" t="inlineStr">
        <is>
          <t>enum-list</t>
        </is>
      </c>
      <c r="M153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36" s="39" t="inlineStr">
        <is>
          <t>Belgium</t>
        </is>
      </c>
      <c r="O1536" s="39" t="inlineStr"/>
      <c r="P1536" s="39" t="inlineStr"/>
      <c r="Q1536" s="39" t="inlineStr"/>
      <c r="R1536" s="39" t="inlineStr"/>
      <c r="S1536" s="39" t="inlineStr"/>
      <c r="T1536" s="39" t="inlineStr"/>
      <c r="U1536" s="39" t="b">
        <v>1</v>
      </c>
    </row>
    <row r="1537">
      <c r="A1537" s="26" t="inlineStr">
        <is>
          <t>CASP_AMLE_284_v1</t>
        </is>
      </c>
      <c r="B1537" s="40" t="inlineStr">
        <is>
          <t>Respondent Client Funds (Incoming) - Value</t>
        </is>
      </c>
      <c r="C1537"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incoming funds processed on behalf of respondent institutions and their underlying customers, aggregated by the country of establishment of each respondent, for the reference year.
For the purpose of this data point, incoming funds shall mean all financial inflows received by the correspondent — including, but not limited to, those transmitted through payment, settlement, transfer or equivalent mechanisms — that are credited to the account or other equivalent arrangement held by the respondent with the correspondent, or otherwise processed for the respondent within the scope of the correspondent relationship.
A reporting entity acting as correspondent should report incoming funds also in those cases where the respondent institution is part of the same group as the correspondent.
Indicate the total value of incoming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37" s="40" t="inlineStr">
        <is>
          <t>Jurisdiction Risk</t>
        </is>
      </c>
      <c r="E1537" s="40" t="inlineStr">
        <is>
          <t>Anti-Money Laundering - External</t>
        </is>
      </c>
      <c r="F1537" s="40" t="b">
        <v>1</v>
      </c>
      <c r="G1537" s="40" t="inlineStr"/>
      <c r="H1537" s="40" t="inlineStr">
        <is>
          <t>Always applicable</t>
        </is>
      </c>
      <c r="I1537" s="40" t="inlineStr">
        <is>
          <t>Required</t>
        </is>
      </c>
      <c r="J1537" s="40" t="inlineStr">
        <is>
          <t>array</t>
        </is>
      </c>
      <c r="K1537" s="40" t="inlineStr">
        <is>
          <t>number</t>
        </is>
      </c>
      <c r="L1537" s="40" t="inlineStr">
        <is>
          <t>currency</t>
        </is>
      </c>
      <c r="M1537" s="40" t="inlineStr"/>
      <c r="N1537" s="40" t="inlineStr">
        <is>
          <t>70000</t>
        </is>
      </c>
      <c r="O1537" s="40" t="inlineStr">
        <is>
          <t>0</t>
        </is>
      </c>
      <c r="P1537" s="40" t="inlineStr"/>
      <c r="Q1537" s="40" t="inlineStr"/>
      <c r="R1537" s="40" t="inlineStr"/>
      <c r="S1537" s="40" t="inlineStr"/>
      <c r="T1537" s="40" t="inlineStr"/>
      <c r="U1537" s="40" t="inlineStr"/>
    </row>
    <row r="1538">
      <c r="A1538" s="38" t="inlineStr">
        <is>
          <t>CASP_AMLE_285_v1</t>
        </is>
      </c>
      <c r="B1538" s="39" t="inlineStr">
        <is>
          <t>Country - Respondent Client Funds (Outgoing) - Value</t>
        </is>
      </c>
      <c r="C1538" s="39" t="inlineStr">
        <is>
          <t>Select the country from the dropdown menu.
This question allows multiple answers. If more than one jurisdiction applies, please select each jurisdiction under a separate Value field [e.g. Value 1(Malta), Value 2(Italy), Value 3(Switzerland)]</t>
        </is>
      </c>
      <c r="D1538" s="39" t="inlineStr">
        <is>
          <t>Jurisdiction Risk</t>
        </is>
      </c>
      <c r="E1538" s="39" t="inlineStr">
        <is>
          <t>Anti-Money Laundering - External</t>
        </is>
      </c>
      <c r="F1538" s="39" t="b">
        <v>1</v>
      </c>
      <c r="G1538" s="39" t="inlineStr"/>
      <c r="H1538" s="39" t="inlineStr">
        <is>
          <t>Always applicable</t>
        </is>
      </c>
      <c r="I1538" s="39" t="inlineStr">
        <is>
          <t>Required</t>
        </is>
      </c>
      <c r="J1538" s="39" t="inlineStr">
        <is>
          <t>array</t>
        </is>
      </c>
      <c r="K1538" s="39" t="inlineStr">
        <is>
          <t>string</t>
        </is>
      </c>
      <c r="L1538" s="39" t="inlineStr">
        <is>
          <t>enum-list</t>
        </is>
      </c>
      <c r="M153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38" s="39" t="inlineStr">
        <is>
          <t>Belgium</t>
        </is>
      </c>
      <c r="O1538" s="39" t="inlineStr"/>
      <c r="P1538" s="39" t="inlineStr"/>
      <c r="Q1538" s="39" t="inlineStr"/>
      <c r="R1538" s="39" t="inlineStr"/>
      <c r="S1538" s="39" t="inlineStr"/>
      <c r="T1538" s="39" t="inlineStr"/>
      <c r="U1538" s="39" t="b">
        <v>1</v>
      </c>
    </row>
    <row r="1539">
      <c r="A1539" s="26" t="inlineStr">
        <is>
          <t>CASP_AMLE_286_v1</t>
        </is>
      </c>
      <c r="B1539" s="40" t="inlineStr">
        <is>
          <t>Respondent Client Funds (Outgoing) - Value</t>
        </is>
      </c>
      <c r="C1539"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This datapoint is only applicable for reporting obliged entities acting as a Credit Institutions, Payment Institutions and CASP.
Consistently with Article 2(1)(22) of the AMLR, this data point requires obliged entities acting as correspondent service providers to report the total value of outgoing funds processed on behalf of respondent institutions and their underlying customers, aggregated by the country of establishment of each respondent, for the reference year.
For the purpose of this data point, outgoing funds shall mean all financial outflows executed by the correspondent — including, but not limited to, those transmitted through payment, settlement, transfer or equivalent mechanisms — that are debited from the account or other equivalent arrangement held by the respondent with the correspondent, or otherwise executed for the respondent within the scope of the correspondent relationship.
A reporting entity acting as correspondent should report outgoing funds also in those cases where the respondent institution is part of the same group as the correspondent.Indicate the total value of outgoing funds moved on behalf of the respondent's clients by country of respondent's establishment during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39" s="40" t="inlineStr">
        <is>
          <t>Jurisdiction Risk</t>
        </is>
      </c>
      <c r="E1539" s="40" t="inlineStr">
        <is>
          <t>Anti-Money Laundering - External</t>
        </is>
      </c>
      <c r="F1539" s="40" t="b">
        <v>1</v>
      </c>
      <c r="G1539" s="40" t="inlineStr"/>
      <c r="H1539" s="40" t="inlineStr">
        <is>
          <t>Always applicable</t>
        </is>
      </c>
      <c r="I1539" s="40" t="inlineStr">
        <is>
          <t>Required</t>
        </is>
      </c>
      <c r="J1539" s="40" t="inlineStr">
        <is>
          <t>array</t>
        </is>
      </c>
      <c r="K1539" s="40" t="inlineStr">
        <is>
          <t>number</t>
        </is>
      </c>
      <c r="L1539" s="40" t="inlineStr">
        <is>
          <t>currency</t>
        </is>
      </c>
      <c r="M1539" s="40" t="inlineStr"/>
      <c r="N1539" s="40" t="inlineStr">
        <is>
          <t>70000</t>
        </is>
      </c>
      <c r="O1539" s="40" t="inlineStr">
        <is>
          <t>0</t>
        </is>
      </c>
      <c r="P1539" s="40" t="inlineStr"/>
      <c r="Q1539" s="40" t="inlineStr"/>
      <c r="R1539" s="40" t="inlineStr"/>
      <c r="S1539" s="40" t="inlineStr"/>
      <c r="T1539" s="40" t="inlineStr"/>
      <c r="U1539" s="40" t="inlineStr"/>
    </row>
    <row r="1540">
      <c r="A1540" s="38" t="inlineStr">
        <is>
          <t>CASP_AMLE_287_v1</t>
        </is>
      </c>
      <c r="B1540" s="39" t="inlineStr">
        <is>
          <t>Country - Number of branches by country</t>
        </is>
      </c>
      <c r="C1540" s="39" t="inlineStr">
        <is>
          <t>Select the country from the dropdown menu.
This question allows multiple answers. If more than one jurisdiction applies, please select each jurisdiction under a separate Value field [e.g. Value 1(Malta), Value 2(Italy), Value 3(Switzerland)]</t>
        </is>
      </c>
      <c r="D1540" s="39" t="inlineStr">
        <is>
          <t>Jurisdiction Risk</t>
        </is>
      </c>
      <c r="E1540" s="39" t="inlineStr">
        <is>
          <t>Anti-Money Laundering - External</t>
        </is>
      </c>
      <c r="F1540" s="39" t="b">
        <v>1</v>
      </c>
      <c r="G1540" s="39" t="inlineStr"/>
      <c r="H1540" s="39" t="inlineStr">
        <is>
          <t>Always applicable</t>
        </is>
      </c>
      <c r="I1540" s="39" t="inlineStr">
        <is>
          <t>Required</t>
        </is>
      </c>
      <c r="J1540" s="39" t="inlineStr">
        <is>
          <t>array</t>
        </is>
      </c>
      <c r="K1540" s="39" t="inlineStr">
        <is>
          <t>string</t>
        </is>
      </c>
      <c r="L1540" s="39" t="inlineStr">
        <is>
          <t>enum-list</t>
        </is>
      </c>
      <c r="M154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40" s="39" t="inlineStr">
        <is>
          <t>Belgium</t>
        </is>
      </c>
      <c r="O1540" s="39" t="inlineStr"/>
      <c r="P1540" s="39" t="inlineStr"/>
      <c r="Q1540" s="39" t="inlineStr"/>
      <c r="R1540" s="39" t="inlineStr"/>
      <c r="S1540" s="39" t="inlineStr"/>
      <c r="T1540" s="39" t="inlineStr"/>
      <c r="U1540" s="39" t="b">
        <v>1</v>
      </c>
    </row>
    <row r="1541">
      <c r="A1541" s="26" t="inlineStr">
        <is>
          <t>CASP_AMLE_288_v1</t>
        </is>
      </c>
      <c r="B1541" s="40" t="inlineStr">
        <is>
          <t>Number of branches by country</t>
        </is>
      </c>
      <c r="C1541" s="40" t="inlineStr">
        <is>
          <t>This datapoint is applicable for all sectors.
In general, branches are establishments of an institution which is not a separate legal entity and which performs directly all or some activities of that credit or financial institution. This concept applies both to branches in a Member State other than that of establishment of the reporting obliged entity, as well as to branches established in third countries (in the latter case, based on the national law of the home Member State and the regulatory framework of the host third country), as of end of the reference year.
For the purpose of this reporting, only branches that are themselves obliged entities inside or outside the EU should be reported.
For Credit Institutions’s, Investment Firm’s, Asset Management Company’s, and Payment Institution’s a reference to the respective regulations or directives are reported below:
1) For Credit Institutions, from the CRD (Directive 2013/36/EU):
"A branch of a credit institution means any establishment of a credit institution which is not a separate legal entity and which performs directly all or some of the activities of that credit institution".
2) For Investment Firms, from MiFID II Article 4(1)(30):
“An investment firm’s branch means a place of business other than the head office which is part of an investment firm, has no legal personality, and which carries out some or all of the activities of that investment firm."
3) For Asset Management Company, Directive 2009/65/EC, Article 2(1)(g): ‘branch’ means a place of business which is a part of the management company, which has no legal personality and which provides the services for which the management company has been authorised";
4) For Payment Institutions, Directive 2015/2366/EU (PSD2), Article 4(1)(39):
“branch’ means a place of business other than the head office which is a part of a payment institution, which has no legal personality and which carries out directly some or all of the transactions inherent in the business of a payment institution; all of the places of business set up in the same Member State by a payment institution with a head office in another Member State shall be regarded as a single branch”;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41" s="40" t="inlineStr">
        <is>
          <t>Jurisdiction Risk</t>
        </is>
      </c>
      <c r="E1541" s="40" t="inlineStr">
        <is>
          <t>Anti-Money Laundering - External</t>
        </is>
      </c>
      <c r="F1541" s="40" t="b">
        <v>1</v>
      </c>
      <c r="G1541" s="40" t="inlineStr"/>
      <c r="H1541" s="40" t="inlineStr">
        <is>
          <t>Always applicable</t>
        </is>
      </c>
      <c r="I1541" s="40" t="inlineStr">
        <is>
          <t>Required</t>
        </is>
      </c>
      <c r="J1541" s="40" t="inlineStr">
        <is>
          <t>array</t>
        </is>
      </c>
      <c r="K1541" s="40" t="inlineStr">
        <is>
          <t>integer</t>
        </is>
      </c>
      <c r="L1541" s="40" t="inlineStr"/>
      <c r="M1541" s="40" t="inlineStr"/>
      <c r="N1541" s="40" t="inlineStr">
        <is>
          <t>10</t>
        </is>
      </c>
      <c r="O1541" s="40" t="inlineStr">
        <is>
          <t>0</t>
        </is>
      </c>
      <c r="P1541" s="40" t="inlineStr"/>
      <c r="Q1541" s="40" t="inlineStr"/>
      <c r="R1541" s="40" t="inlineStr"/>
      <c r="S1541" s="40" t="inlineStr"/>
      <c r="T1541" s="40" t="inlineStr"/>
      <c r="U1541" s="40" t="inlineStr"/>
    </row>
    <row r="1542">
      <c r="A1542" s="38" t="inlineStr">
        <is>
          <t>CASP_AMLE_289_v1</t>
        </is>
      </c>
      <c r="B1542" s="39" t="inlineStr">
        <is>
          <t>Country - Number of subsidiaries by country</t>
        </is>
      </c>
      <c r="C1542" s="39" t="inlineStr">
        <is>
          <t>Select the country from the dropdown menu.
This question allows multiple answers. If more than one jurisdiction applies, please select each jurisdiction under a separate Value field [e.g. Value 1(Malta), Value 2(Italy), Value 3(Switzerland)]</t>
        </is>
      </c>
      <c r="D1542" s="39" t="inlineStr">
        <is>
          <t>Jurisdiction Risk</t>
        </is>
      </c>
      <c r="E1542" s="39" t="inlineStr">
        <is>
          <t>Anti-Money Laundering - External</t>
        </is>
      </c>
      <c r="F1542" s="39" t="b">
        <v>1</v>
      </c>
      <c r="G1542" s="39" t="inlineStr"/>
      <c r="H1542" s="39" t="inlineStr">
        <is>
          <t>Always applicable</t>
        </is>
      </c>
      <c r="I1542" s="39" t="inlineStr">
        <is>
          <t>Required</t>
        </is>
      </c>
      <c r="J1542" s="39" t="inlineStr">
        <is>
          <t>array</t>
        </is>
      </c>
      <c r="K1542" s="39" t="inlineStr">
        <is>
          <t>string</t>
        </is>
      </c>
      <c r="L1542" s="39" t="inlineStr">
        <is>
          <t>enum-list</t>
        </is>
      </c>
      <c r="M154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42" s="39" t="inlineStr">
        <is>
          <t>Belgium</t>
        </is>
      </c>
      <c r="O1542" s="39" t="inlineStr"/>
      <c r="P1542" s="39" t="inlineStr"/>
      <c r="Q1542" s="39" t="inlineStr"/>
      <c r="R1542" s="39" t="inlineStr"/>
      <c r="S1542" s="39" t="inlineStr"/>
      <c r="T1542" s="39" t="inlineStr"/>
      <c r="U1542" s="39" t="b">
        <v>1</v>
      </c>
    </row>
    <row r="1543">
      <c r="A1543" s="26" t="inlineStr">
        <is>
          <t>CASP_AMLE_290_v1</t>
        </is>
      </c>
      <c r="B1543" s="40" t="inlineStr">
        <is>
          <t>Number of subsidiaries by country</t>
        </is>
      </c>
      <c r="C1543" s="40" t="inlineStr">
        <is>
          <t>This datapoint is applicable for all sectors.
For the purpose of this reporting, a subsidiary is an undertaking that is an obliged entity, inside or outside the EU, controlled by the reporting obliged entity and that is not a branch. Subsidiaries of such subsidiaries shall also be reported. As of end of the reference year.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43" s="40" t="inlineStr">
        <is>
          <t>Jurisdiction Risk</t>
        </is>
      </c>
      <c r="E1543" s="40" t="inlineStr">
        <is>
          <t>Anti-Money Laundering - External</t>
        </is>
      </c>
      <c r="F1543" s="40" t="b">
        <v>1</v>
      </c>
      <c r="G1543" s="40" t="inlineStr"/>
      <c r="H1543" s="40" t="inlineStr">
        <is>
          <t>Always applicable</t>
        </is>
      </c>
      <c r="I1543" s="40" t="inlineStr">
        <is>
          <t>Required</t>
        </is>
      </c>
      <c r="J1543" s="40" t="inlineStr">
        <is>
          <t>array</t>
        </is>
      </c>
      <c r="K1543" s="40" t="inlineStr">
        <is>
          <t>integer</t>
        </is>
      </c>
      <c r="L1543" s="40" t="inlineStr"/>
      <c r="M1543" s="40" t="inlineStr"/>
      <c r="N1543" s="40" t="inlineStr">
        <is>
          <t>10</t>
        </is>
      </c>
      <c r="O1543" s="40" t="inlineStr">
        <is>
          <t>0</t>
        </is>
      </c>
      <c r="P1543" s="40" t="inlineStr"/>
      <c r="Q1543" s="40" t="inlineStr"/>
      <c r="R1543" s="40" t="inlineStr"/>
      <c r="S1543" s="40" t="inlineStr"/>
      <c r="T1543" s="40" t="inlineStr"/>
      <c r="U1543" s="40" t="inlineStr"/>
    </row>
    <row r="1544">
      <c r="A1544" s="38" t="inlineStr">
        <is>
          <t>CASP_AMLE_291_v1</t>
        </is>
      </c>
      <c r="B1544" s="39" t="inlineStr">
        <is>
          <t>Country - As at end of the previous calendar year, please indicate how many customers who were issuers operated in or from each jurisdiction.</t>
        </is>
      </c>
      <c r="C1544" s="39" t="inlineStr">
        <is>
          <t>Select the country from the dropdown menu.
This question allows multiple answers. If more than one jurisdiction applies, please select each jurisdiction under a separate Value field [e.g. Value 1(Malta), Value 2(Italy), Value 3(Switzerland)]</t>
        </is>
      </c>
      <c r="D1544" s="39" t="inlineStr">
        <is>
          <t>Jurisdiction Risk</t>
        </is>
      </c>
      <c r="E1544" s="39" t="inlineStr">
        <is>
          <t>Anti-Money Laundering - External</t>
        </is>
      </c>
      <c r="F1544" s="39" t="b">
        <v>1</v>
      </c>
      <c r="G1544" s="39" t="inlineStr"/>
      <c r="H1544" s="39" t="inlineStr">
        <is>
          <t>Always applicable</t>
        </is>
      </c>
      <c r="I1544" s="39" t="inlineStr">
        <is>
          <t>Required</t>
        </is>
      </c>
      <c r="J1544" s="39" t="inlineStr">
        <is>
          <t>array</t>
        </is>
      </c>
      <c r="K1544" s="39" t="inlineStr">
        <is>
          <t>string</t>
        </is>
      </c>
      <c r="L1544" s="39" t="inlineStr">
        <is>
          <t>enum-list</t>
        </is>
      </c>
      <c r="M154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44" s="39" t="inlineStr">
        <is>
          <t>Belgium</t>
        </is>
      </c>
      <c r="O1544" s="39" t="inlineStr"/>
      <c r="P1544" s="39" t="inlineStr"/>
      <c r="Q1544" s="39" t="inlineStr"/>
      <c r="R1544" s="39" t="inlineStr"/>
      <c r="S1544" s="39" t="inlineStr"/>
      <c r="T1544" s="39" t="inlineStr"/>
      <c r="U1544" s="39" t="b">
        <v>1</v>
      </c>
    </row>
    <row r="1545">
      <c r="A1545" s="26" t="inlineStr">
        <is>
          <t>CASP_AMLE_292_v1</t>
        </is>
      </c>
      <c r="B1545" s="40" t="inlineStr">
        <is>
          <t>As at end of the previous calendar year, please indicate how many customers who were issuers operated in or from each jurisdiction.</t>
        </is>
      </c>
      <c r="C1545"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45" s="40" t="inlineStr">
        <is>
          <t>Jurisdiction Risk</t>
        </is>
      </c>
      <c r="E1545" s="40" t="inlineStr">
        <is>
          <t>Anti-Money Laundering - External</t>
        </is>
      </c>
      <c r="F1545" s="40" t="b">
        <v>1</v>
      </c>
      <c r="G1545" s="40" t="inlineStr">
        <is>
          <t>CASP_AMLE_291 IS NOT NULL</t>
        </is>
      </c>
      <c r="H1545" s="40" t="inlineStr">
        <is>
          <t>“Country - As at end of the previous calendar year, please indicate how many customers who were issuers operated in or from each jurisdiction.” (CASP_AMLE_291) has been answered</t>
        </is>
      </c>
      <c r="I1545" s="40" t="inlineStr">
        <is>
          <t>Conditional</t>
        </is>
      </c>
      <c r="J1545" s="40" t="inlineStr">
        <is>
          <t>array</t>
        </is>
      </c>
      <c r="K1545" s="40" t="inlineStr">
        <is>
          <t>integer</t>
        </is>
      </c>
      <c r="L1545" s="40" t="inlineStr"/>
      <c r="M1545" s="40" t="inlineStr"/>
      <c r="N1545" s="40" t="inlineStr">
        <is>
          <t>10</t>
        </is>
      </c>
      <c r="O1545" s="40" t="inlineStr">
        <is>
          <t>0</t>
        </is>
      </c>
      <c r="P1545" s="40" t="inlineStr"/>
      <c r="Q1545" s="40" t="inlineStr"/>
      <c r="R1545" s="40" t="inlineStr"/>
      <c r="S1545" s="40" t="inlineStr"/>
      <c r="T1545" s="40" t="inlineStr"/>
      <c r="U1545" s="40" t="inlineStr"/>
    </row>
    <row r="1546">
      <c r="A1546" s="38" t="inlineStr">
        <is>
          <t>CASP_AMLE_293_v1</t>
        </is>
      </c>
      <c r="B1546" s="39" t="inlineStr">
        <is>
          <t>Country - As at the end of the previous calendar year, please indicate how many customers who were Crypto-Asset Service Providers  operated in or from each jurisdiction.</t>
        </is>
      </c>
      <c r="C1546" s="39" t="inlineStr">
        <is>
          <t>Select the country from the dropdown menu.
This question allows multiple answers. If more than one jurisdiction applies, please select each jurisdiction under a separate Value field [e.g. Value 1(Malta), Value 2(Italy), Value 3(Switzerland)]</t>
        </is>
      </c>
      <c r="D1546" s="39" t="inlineStr">
        <is>
          <t>Jurisdiction Risk</t>
        </is>
      </c>
      <c r="E1546" s="39" t="inlineStr">
        <is>
          <t>Anti-Money Laundering - External</t>
        </is>
      </c>
      <c r="F1546" s="39" t="b">
        <v>1</v>
      </c>
      <c r="G1546" s="39" t="inlineStr">
        <is>
          <t>OR(CONTAINS(CASP_AMLE_8, "Custody of Crypto Assets"), CONTAINS(CASP_AMLE_8, "Crypto Services (exchange, transfer)"), CONTAINS(CASP_AMLE_8, "Crypto FIAT Cards"))</t>
        </is>
      </c>
      <c r="H1546" s="39" t="inlineStr">
        <is>
          <t>At least one of these conditions must be met: “Product and Services” (CASP_AMLE_8) includes “Custody of Crypto Assets”; or “Product and Services” (CASP_AMLE_8) includes “Crypto Services (exchange, transfer)”; or “Product and Services” (CASP_AMLE_8) includes “Crypto FIAT Cards”</t>
        </is>
      </c>
      <c r="I1546" s="39" t="inlineStr">
        <is>
          <t>Conditional</t>
        </is>
      </c>
      <c r="J1546" s="39" t="inlineStr">
        <is>
          <t>array</t>
        </is>
      </c>
      <c r="K1546" s="39" t="inlineStr">
        <is>
          <t>string</t>
        </is>
      </c>
      <c r="L1546" s="39" t="inlineStr">
        <is>
          <t>enum-list</t>
        </is>
      </c>
      <c r="M154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46" s="39" t="inlineStr">
        <is>
          <t>Belgium</t>
        </is>
      </c>
      <c r="O1546" s="39" t="inlineStr"/>
      <c r="P1546" s="39" t="inlineStr"/>
      <c r="Q1546" s="39" t="inlineStr"/>
      <c r="R1546" s="39" t="inlineStr"/>
      <c r="S1546" s="39" t="inlineStr"/>
      <c r="T1546" s="39" t="inlineStr"/>
      <c r="U1546" s="39" t="b">
        <v>1</v>
      </c>
    </row>
    <row r="1547">
      <c r="A1547" s="26" t="inlineStr">
        <is>
          <t>CASP_AMLE_294_v1</t>
        </is>
      </c>
      <c r="B1547" s="40" t="inlineStr">
        <is>
          <t>As at the end of the previous calendar year, please indicate how many customers who were Crypto-Asset Service Providers  operated in or from each jurisdiction.</t>
        </is>
      </c>
      <c r="C1547"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47" s="40" t="inlineStr">
        <is>
          <t>Jurisdiction Risk</t>
        </is>
      </c>
      <c r="E1547" s="40" t="inlineStr">
        <is>
          <t>Anti-Money Laundering - External</t>
        </is>
      </c>
      <c r="F1547" s="40" t="b">
        <v>0</v>
      </c>
      <c r="G1547" s="40" t="inlineStr">
        <is>
          <t>CASP_AMLE_293 IS NOT NULL</t>
        </is>
      </c>
      <c r="H1547" s="40" t="inlineStr">
        <is>
          <t>“Country - As at the end of the previous calendar year, please indicate how many customers who were Crypto-Asset Service Providers  operated in or from each jurisdiction.” (CASP_AMLE_293) has been answered</t>
        </is>
      </c>
      <c r="I1547" s="40" t="inlineStr">
        <is>
          <t>Conditional</t>
        </is>
      </c>
      <c r="J1547" s="40" t="inlineStr">
        <is>
          <t>array</t>
        </is>
      </c>
      <c r="K1547" s="40" t="inlineStr">
        <is>
          <t>integer</t>
        </is>
      </c>
      <c r="L1547" s="40" t="inlineStr"/>
      <c r="M1547" s="40" t="inlineStr"/>
      <c r="N1547" s="40" t="inlineStr">
        <is>
          <t>10</t>
        </is>
      </c>
      <c r="O1547" s="40" t="inlineStr">
        <is>
          <t>0</t>
        </is>
      </c>
      <c r="P1547" s="40" t="inlineStr"/>
      <c r="Q1547" s="40" t="inlineStr"/>
      <c r="R1547" s="40" t="inlineStr"/>
      <c r="S1547" s="40" t="inlineStr"/>
      <c r="T1547" s="40" t="inlineStr"/>
      <c r="U1547" s="40" t="inlineStr"/>
    </row>
    <row r="1548">
      <c r="A1548" s="38" t="inlineStr">
        <is>
          <t>CASP_AMLE_295_v1</t>
        </is>
      </c>
      <c r="B1548" s="39" t="inlineStr">
        <is>
          <t>Country - Transactions (Incoming) – Number (to include only transactions involving Payment Accounts)</t>
        </is>
      </c>
      <c r="C1548" s="39" t="inlineStr">
        <is>
          <t>Select the country from the dropdown menu.
This question allows multiple answers. If more than one jurisdiction applies, please select each jurisdiction under a separate Value field [e.g. Value 1(Malta), Value 2(Italy), Value 3(Switzerland)]</t>
        </is>
      </c>
      <c r="D1548" s="39" t="inlineStr">
        <is>
          <t>Jurisdiction Risk</t>
        </is>
      </c>
      <c r="E1548" s="39" t="inlineStr">
        <is>
          <t>Anti-Money Laundering - External</t>
        </is>
      </c>
      <c r="F1548" s="39" t="b">
        <v>0</v>
      </c>
      <c r="G1548" s="39" t="inlineStr">
        <is>
          <t>CONTAINS(CASP_AMLE_8, "Payment Accounts")</t>
        </is>
      </c>
      <c r="H1548" s="39" t="inlineStr">
        <is>
          <t>“Product and Services” (CASP_AMLE_8) includes “Payment Accounts”</t>
        </is>
      </c>
      <c r="I1548" s="39" t="inlineStr">
        <is>
          <t>Conditional</t>
        </is>
      </c>
      <c r="J1548" s="39" t="inlineStr">
        <is>
          <t>array</t>
        </is>
      </c>
      <c r="K1548" s="39" t="inlineStr">
        <is>
          <t>string</t>
        </is>
      </c>
      <c r="L1548" s="39" t="inlineStr">
        <is>
          <t>enum-list</t>
        </is>
      </c>
      <c r="M154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48" s="39" t="inlineStr">
        <is>
          <t>Belgium</t>
        </is>
      </c>
      <c r="O1548" s="39" t="inlineStr"/>
      <c r="P1548" s="39" t="inlineStr"/>
      <c r="Q1548" s="39" t="inlineStr"/>
      <c r="R1548" s="39" t="inlineStr"/>
      <c r="S1548" s="39" t="inlineStr"/>
      <c r="T1548" s="39" t="inlineStr"/>
      <c r="U1548" s="39" t="b">
        <v>1</v>
      </c>
    </row>
    <row r="1549">
      <c r="A1549" s="26" t="inlineStr">
        <is>
          <t>CASP_AMLE_296_v1</t>
        </is>
      </c>
      <c r="B1549" s="40" t="inlineStr">
        <is>
          <t>Transactions (Incoming) – Number (to include only transactions involving Payment Accounts)</t>
        </is>
      </c>
      <c r="C1549"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49" s="40" t="inlineStr">
        <is>
          <t>Jurisdiction Risk</t>
        </is>
      </c>
      <c r="E1549" s="40" t="inlineStr">
        <is>
          <t>Anti-Money Laundering - External</t>
        </is>
      </c>
      <c r="F1549" s="40" t="b">
        <v>0</v>
      </c>
      <c r="G1549" s="40" t="inlineStr">
        <is>
          <t>CASP_AMLE_295 IS NOT NULL</t>
        </is>
      </c>
      <c r="H1549" s="40" t="inlineStr">
        <is>
          <t>“Country - Transactions (Incoming) – Number (to include only transactions involving Payment Accounts)” (CASP_AMLE_295) has been answered</t>
        </is>
      </c>
      <c r="I1549" s="40" t="inlineStr">
        <is>
          <t>Conditional</t>
        </is>
      </c>
      <c r="J1549" s="40" t="inlineStr">
        <is>
          <t>array</t>
        </is>
      </c>
      <c r="K1549" s="40" t="inlineStr">
        <is>
          <t>integer</t>
        </is>
      </c>
      <c r="L1549" s="40" t="inlineStr"/>
      <c r="M1549" s="40" t="inlineStr"/>
      <c r="N1549" s="40" t="inlineStr">
        <is>
          <t>5</t>
        </is>
      </c>
      <c r="O1549" s="40" t="inlineStr">
        <is>
          <t>0</t>
        </is>
      </c>
      <c r="P1549" s="40" t="inlineStr"/>
      <c r="Q1549" s="40" t="inlineStr"/>
      <c r="R1549" s="40" t="inlineStr"/>
      <c r="S1549" s="40" t="inlineStr"/>
      <c r="T1549" s="40" t="inlineStr"/>
      <c r="U1549" s="40" t="inlineStr"/>
    </row>
    <row r="1550">
      <c r="A1550" s="38" t="inlineStr">
        <is>
          <t>CASP_AMLE_297_v1</t>
        </is>
      </c>
      <c r="B1550" s="39" t="inlineStr">
        <is>
          <t>Country - Transactions (Incoming) - Value (to include only transactions involving Payment Accounts)</t>
        </is>
      </c>
      <c r="C1550" s="39" t="inlineStr">
        <is>
          <t>Select the country from the dropdown menu.
This question allows multiple answers. If more than one jurisdiction applies, please select each jurisdiction under a separate Value field [e.g. Value 1(Malta), Value 2(Italy), Value 3(Switzerland)]</t>
        </is>
      </c>
      <c r="D1550" s="39" t="inlineStr">
        <is>
          <t>Jurisdiction Risk</t>
        </is>
      </c>
      <c r="E1550" s="39" t="inlineStr">
        <is>
          <t>Anti-Money Laundering - External</t>
        </is>
      </c>
      <c r="F1550" s="39" t="b">
        <v>0</v>
      </c>
      <c r="G1550" s="39" t="inlineStr">
        <is>
          <t>CONTAINS(CASP_AMLE_8, "Payment Accounts")</t>
        </is>
      </c>
      <c r="H1550" s="39" t="inlineStr">
        <is>
          <t>“Product and Services” (CASP_AMLE_8) includes “Payment Accounts”</t>
        </is>
      </c>
      <c r="I1550" s="39" t="inlineStr">
        <is>
          <t>Conditional</t>
        </is>
      </c>
      <c r="J1550" s="39" t="inlineStr">
        <is>
          <t>array</t>
        </is>
      </c>
      <c r="K1550" s="39" t="inlineStr">
        <is>
          <t>string</t>
        </is>
      </c>
      <c r="L1550" s="39" t="inlineStr">
        <is>
          <t>enum-list</t>
        </is>
      </c>
      <c r="M155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50" s="39" t="inlineStr">
        <is>
          <t>Belgium</t>
        </is>
      </c>
      <c r="O1550" s="39" t="inlineStr"/>
      <c r="P1550" s="39" t="inlineStr"/>
      <c r="Q1550" s="39" t="inlineStr"/>
      <c r="R1550" s="39" t="inlineStr"/>
      <c r="S1550" s="39" t="inlineStr"/>
      <c r="T1550" s="39" t="inlineStr"/>
      <c r="U1550" s="39" t="b">
        <v>1</v>
      </c>
    </row>
    <row r="1551">
      <c r="A1551" s="26" t="inlineStr">
        <is>
          <t>CASP_AMLE_298_v1</t>
        </is>
      </c>
      <c r="B1551" s="40" t="inlineStr">
        <is>
          <t>Transactions (Incoming) - Value (to include only transactions involving Payment Accounts)</t>
        </is>
      </c>
      <c r="C1551"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51" s="40" t="inlineStr">
        <is>
          <t>Jurisdiction Risk</t>
        </is>
      </c>
      <c r="E1551" s="40" t="inlineStr">
        <is>
          <t>Anti-Money Laundering - External</t>
        </is>
      </c>
      <c r="F1551" s="40" t="b">
        <v>0</v>
      </c>
      <c r="G1551" s="40" t="inlineStr">
        <is>
          <t>CASP_AMLE_297 IS NOT NULL</t>
        </is>
      </c>
      <c r="H1551" s="40" t="inlineStr">
        <is>
          <t>“Country - Transactions (Incoming) - Value (to include only transactions involving Payment Accounts)” (CASP_AMLE_297) has been answered</t>
        </is>
      </c>
      <c r="I1551" s="40" t="inlineStr">
        <is>
          <t>Conditional</t>
        </is>
      </c>
      <c r="J1551" s="40" t="inlineStr">
        <is>
          <t>array</t>
        </is>
      </c>
      <c r="K1551" s="40" t="inlineStr">
        <is>
          <t>number</t>
        </is>
      </c>
      <c r="L1551" s="40" t="inlineStr">
        <is>
          <t>currency</t>
        </is>
      </c>
      <c r="M1551" s="40" t="inlineStr"/>
      <c r="N1551" s="40" t="inlineStr">
        <is>
          <t>70000</t>
        </is>
      </c>
      <c r="O1551" s="40" t="inlineStr">
        <is>
          <t>0</t>
        </is>
      </c>
      <c r="P1551" s="40" t="inlineStr"/>
      <c r="Q1551" s="40" t="inlineStr"/>
      <c r="R1551" s="40" t="inlineStr"/>
      <c r="S1551" s="40" t="inlineStr"/>
      <c r="T1551" s="40" t="inlineStr"/>
      <c r="U1551" s="40" t="inlineStr"/>
    </row>
    <row r="1552">
      <c r="A1552" s="38" t="inlineStr">
        <is>
          <t>CASP_AMLE_299_v1</t>
        </is>
      </c>
      <c r="B1552" s="39" t="inlineStr">
        <is>
          <t>Country - Transactions (Outgoing) - Number (to include only transactions involving Payment Accounts)</t>
        </is>
      </c>
      <c r="C1552" s="39" t="inlineStr">
        <is>
          <t>Select the country from the dropdown menu.
This question allows multiple answers. If more than one jurisdiction applies, please select each jurisdiction under a separate Value field [e.g. Value 1(Malta), Value 2(Italy), Value 3(Switzerland)]</t>
        </is>
      </c>
      <c r="D1552" s="39" t="inlineStr">
        <is>
          <t>Jurisdiction Risk</t>
        </is>
      </c>
      <c r="E1552" s="39" t="inlineStr">
        <is>
          <t>Anti-Money Laundering - External</t>
        </is>
      </c>
      <c r="F1552" s="39" t="b">
        <v>0</v>
      </c>
      <c r="G1552" s="39" t="inlineStr">
        <is>
          <t>CONTAINS(CASP_AMLE_8, "Payment Accounts")</t>
        </is>
      </c>
      <c r="H1552" s="39" t="inlineStr">
        <is>
          <t>“Product and Services” (CASP_AMLE_8) includes “Payment Accounts”</t>
        </is>
      </c>
      <c r="I1552" s="39" t="inlineStr">
        <is>
          <t>Conditional</t>
        </is>
      </c>
      <c r="J1552" s="39" t="inlineStr">
        <is>
          <t>array</t>
        </is>
      </c>
      <c r="K1552" s="39" t="inlineStr">
        <is>
          <t>string</t>
        </is>
      </c>
      <c r="L1552" s="39" t="inlineStr">
        <is>
          <t>enum-list</t>
        </is>
      </c>
      <c r="M155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52" s="39" t="inlineStr">
        <is>
          <t>Belgium</t>
        </is>
      </c>
      <c r="O1552" s="39" t="inlineStr"/>
      <c r="P1552" s="39" t="inlineStr"/>
      <c r="Q1552" s="39" t="inlineStr"/>
      <c r="R1552" s="39" t="inlineStr"/>
      <c r="S1552" s="39" t="inlineStr"/>
      <c r="T1552" s="39" t="inlineStr"/>
      <c r="U1552" s="39" t="b">
        <v>1</v>
      </c>
    </row>
    <row r="1553">
      <c r="A1553" s="26" t="inlineStr">
        <is>
          <t>CASP_AMLE_300_v1</t>
        </is>
      </c>
      <c r="B1553" s="40" t="inlineStr">
        <is>
          <t>Transactions (Outgoing) - Number (to include only transactions involving Payment Accounts)</t>
        </is>
      </c>
      <c r="C1553"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53" s="40" t="inlineStr">
        <is>
          <t>Jurisdiction Risk</t>
        </is>
      </c>
      <c r="E1553" s="40" t="inlineStr">
        <is>
          <t>Anti-Money Laundering - External</t>
        </is>
      </c>
      <c r="F1553" s="40" t="b">
        <v>0</v>
      </c>
      <c r="G1553" s="40" t="inlineStr">
        <is>
          <t>CASP_AMLE_299 IS NOT NULL</t>
        </is>
      </c>
      <c r="H1553" s="40" t="inlineStr">
        <is>
          <t>“Country - Transactions (Outgoing) - Number (to include only transactions involving Payment Accounts)” (CASP_AMLE_299) has been answered</t>
        </is>
      </c>
      <c r="I1553" s="40" t="inlineStr">
        <is>
          <t>Conditional</t>
        </is>
      </c>
      <c r="J1553" s="40" t="inlineStr">
        <is>
          <t>array</t>
        </is>
      </c>
      <c r="K1553" s="40" t="inlineStr">
        <is>
          <t>integer</t>
        </is>
      </c>
      <c r="L1553" s="40" t="inlineStr"/>
      <c r="M1553" s="40" t="inlineStr"/>
      <c r="N1553" s="40" t="inlineStr">
        <is>
          <t>5</t>
        </is>
      </c>
      <c r="O1553" s="40" t="inlineStr">
        <is>
          <t>0</t>
        </is>
      </c>
      <c r="P1553" s="40" t="inlineStr"/>
      <c r="Q1553" s="40" t="inlineStr"/>
      <c r="R1553" s="40" t="inlineStr"/>
      <c r="S1553" s="40" t="inlineStr"/>
      <c r="T1553" s="40" t="inlineStr"/>
      <c r="U1553" s="40" t="inlineStr"/>
    </row>
    <row r="1554">
      <c r="A1554" s="38" t="inlineStr">
        <is>
          <t>CASP_AMLE_301_v1</t>
        </is>
      </c>
      <c r="B1554" s="39" t="inlineStr">
        <is>
          <t>Country - Transactions (Outgoing) - Value (to include only transactions involving Payment Accounts)</t>
        </is>
      </c>
      <c r="C1554" s="39" t="inlineStr">
        <is>
          <t>Select the country from the dropdown menu.
This question allows multiple answers. If more than one jurisdiction applies, please select each jurisdiction under a separate Value field [e.g. Value 1(Malta), Value 2(Italy), Value 3(Switzerland)]</t>
        </is>
      </c>
      <c r="D1554" s="39" t="inlineStr">
        <is>
          <t>Jurisdiction Risk</t>
        </is>
      </c>
      <c r="E1554" s="39" t="inlineStr">
        <is>
          <t>Anti-Money Laundering - External</t>
        </is>
      </c>
      <c r="F1554" s="39" t="b">
        <v>0</v>
      </c>
      <c r="G1554" s="39" t="inlineStr">
        <is>
          <t>CONTAINS(CASP_AMLE_8, "Payment Accounts")</t>
        </is>
      </c>
      <c r="H1554" s="39" t="inlineStr">
        <is>
          <t>“Product and Services” (CASP_AMLE_8) includes “Payment Accounts”</t>
        </is>
      </c>
      <c r="I1554" s="39" t="inlineStr">
        <is>
          <t>Conditional</t>
        </is>
      </c>
      <c r="J1554" s="39" t="inlineStr">
        <is>
          <t>array</t>
        </is>
      </c>
      <c r="K1554" s="39" t="inlineStr">
        <is>
          <t>string</t>
        </is>
      </c>
      <c r="L1554" s="39" t="inlineStr">
        <is>
          <t>enum-list</t>
        </is>
      </c>
      <c r="M155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54" s="39" t="inlineStr">
        <is>
          <t>Belgium</t>
        </is>
      </c>
      <c r="O1554" s="39" t="inlineStr"/>
      <c r="P1554" s="39" t="inlineStr"/>
      <c r="Q1554" s="39" t="inlineStr"/>
      <c r="R1554" s="39" t="inlineStr"/>
      <c r="S1554" s="39" t="inlineStr"/>
      <c r="T1554" s="39" t="inlineStr"/>
      <c r="U1554" s="39" t="b">
        <v>1</v>
      </c>
    </row>
    <row r="1555">
      <c r="A1555" s="26" t="inlineStr">
        <is>
          <t>CASP_AMLE_302_v1</t>
        </is>
      </c>
      <c r="B1555" s="40" t="inlineStr">
        <is>
          <t>Transactions (Outgoing) - Value (to include only transactions involving Payment Accounts)</t>
        </is>
      </c>
      <c r="C155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55" s="40" t="inlineStr">
        <is>
          <t>Jurisdiction Risk</t>
        </is>
      </c>
      <c r="E1555" s="40" t="inlineStr">
        <is>
          <t>Anti-Money Laundering - External</t>
        </is>
      </c>
      <c r="F1555" s="40" t="b">
        <v>0</v>
      </c>
      <c r="G1555" s="40" t="inlineStr">
        <is>
          <t>CASP_AMLE_301 IS NOT NULL</t>
        </is>
      </c>
      <c r="H1555" s="40" t="inlineStr">
        <is>
          <t>“Country - Transactions (Outgoing) - Value (to include only transactions involving Payment Accounts)” (CASP_AMLE_301) has been answered</t>
        </is>
      </c>
      <c r="I1555" s="40" t="inlineStr">
        <is>
          <t>Conditional</t>
        </is>
      </c>
      <c r="J1555" s="40" t="inlineStr">
        <is>
          <t>array</t>
        </is>
      </c>
      <c r="K1555" s="40" t="inlineStr">
        <is>
          <t>number</t>
        </is>
      </c>
      <c r="L1555" s="40" t="inlineStr">
        <is>
          <t>currency</t>
        </is>
      </c>
      <c r="M1555" s="40" t="inlineStr"/>
      <c r="N1555" s="40" t="inlineStr">
        <is>
          <t>70000</t>
        </is>
      </c>
      <c r="O1555" s="40" t="inlineStr">
        <is>
          <t>0</t>
        </is>
      </c>
      <c r="P1555" s="40" t="inlineStr"/>
      <c r="Q1555" s="40" t="inlineStr"/>
      <c r="R1555" s="40" t="inlineStr"/>
      <c r="S1555" s="40" t="inlineStr"/>
      <c r="T1555" s="40" t="inlineStr"/>
      <c r="U1555" s="40" t="inlineStr"/>
    </row>
    <row r="1556">
      <c r="A1556" s="38" t="inlineStr">
        <is>
          <t>CASP_AMLE_303_v1</t>
        </is>
      </c>
      <c r="B1556" s="39" t="inlineStr">
        <is>
          <t>Country - Transactions (Incoming) – Number (to include only transactions involving e-money institutions)</t>
        </is>
      </c>
      <c r="C1556" s="39" t="inlineStr">
        <is>
          <t>Select the country from the dropdown menu.
This question allows multiple answers. If more than one jurisdiction applies, please select each jurisdiction under a separate Value field [e.g. Value 1(Malta), Value 2(Italy), Value 3(Switzerland)]</t>
        </is>
      </c>
      <c r="D1556" s="39" t="inlineStr">
        <is>
          <t>Jurisdiction Risk</t>
        </is>
      </c>
      <c r="E1556" s="39" t="inlineStr">
        <is>
          <t>Anti-Money Laundering - External</t>
        </is>
      </c>
      <c r="F1556" s="39" t="b">
        <v>0</v>
      </c>
      <c r="G1556" s="39" t="inlineStr">
        <is>
          <t>CONTAINS(CASP_AMLE_8, "E-money")</t>
        </is>
      </c>
      <c r="H1556" s="39" t="inlineStr">
        <is>
          <t>“Product and Services” (CASP_AMLE_8) includes “E-money”</t>
        </is>
      </c>
      <c r="I1556" s="39" t="inlineStr">
        <is>
          <t>Conditional</t>
        </is>
      </c>
      <c r="J1556" s="39" t="inlineStr">
        <is>
          <t>array</t>
        </is>
      </c>
      <c r="K1556" s="39" t="inlineStr">
        <is>
          <t>string</t>
        </is>
      </c>
      <c r="L1556" s="39" t="inlineStr">
        <is>
          <t>enum-list</t>
        </is>
      </c>
      <c r="M155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56" s="39" t="inlineStr">
        <is>
          <t>Belgium</t>
        </is>
      </c>
      <c r="O1556" s="39" t="inlineStr"/>
      <c r="P1556" s="39" t="inlineStr"/>
      <c r="Q1556" s="39" t="inlineStr"/>
      <c r="R1556" s="39" t="inlineStr"/>
      <c r="S1556" s="39" t="inlineStr"/>
      <c r="T1556" s="39" t="inlineStr"/>
      <c r="U1556" s="39" t="b">
        <v>1</v>
      </c>
    </row>
    <row r="1557">
      <c r="A1557" s="26" t="inlineStr">
        <is>
          <t>CASP_AMLE_304_v1</t>
        </is>
      </c>
      <c r="B1557" s="40" t="inlineStr">
        <is>
          <t>Transactions (Incoming) – Number (to include only transactions involving e-money institutions)</t>
        </is>
      </c>
      <c r="C1557"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57" s="40" t="inlineStr">
        <is>
          <t>Jurisdiction Risk</t>
        </is>
      </c>
      <c r="E1557" s="40" t="inlineStr">
        <is>
          <t>Anti-Money Laundering - External</t>
        </is>
      </c>
      <c r="F1557" s="40" t="b">
        <v>0</v>
      </c>
      <c r="G1557" s="40" t="inlineStr">
        <is>
          <t>CASP_AMLE_303 IS NOT NULL</t>
        </is>
      </c>
      <c r="H1557" s="40" t="inlineStr">
        <is>
          <t>“Country - Transactions (Incoming) – Number (to include only transactions involving e-money institutions)” (CASP_AMLE_303) has been answered</t>
        </is>
      </c>
      <c r="I1557" s="40" t="inlineStr">
        <is>
          <t>Conditional</t>
        </is>
      </c>
      <c r="J1557" s="40" t="inlineStr">
        <is>
          <t>array</t>
        </is>
      </c>
      <c r="K1557" s="40" t="inlineStr">
        <is>
          <t>integer</t>
        </is>
      </c>
      <c r="L1557" s="40" t="inlineStr"/>
      <c r="M1557" s="40" t="inlineStr"/>
      <c r="N1557" s="40" t="inlineStr">
        <is>
          <t>5</t>
        </is>
      </c>
      <c r="O1557" s="40" t="inlineStr">
        <is>
          <t>0</t>
        </is>
      </c>
      <c r="P1557" s="40" t="inlineStr"/>
      <c r="Q1557" s="40" t="inlineStr"/>
      <c r="R1557" s="40" t="inlineStr"/>
      <c r="S1557" s="40" t="inlineStr"/>
      <c r="T1557" s="40" t="inlineStr"/>
      <c r="U1557" s="40" t="inlineStr"/>
    </row>
    <row r="1558">
      <c r="A1558" s="38" t="inlineStr">
        <is>
          <t>CASP_AMLE_305_v1</t>
        </is>
      </c>
      <c r="B1558" s="39" t="inlineStr">
        <is>
          <t>Country - Transactions (Incoming) - Value (to include only transactions involving e-money institutions)</t>
        </is>
      </c>
      <c r="C1558" s="39" t="inlineStr">
        <is>
          <t>Select the country from the dropdown menu.
This question allows multiple answers. If more than one jurisdiction applies, please select each jurisdiction under a separate Value field [e.g. Value 1(Malta), Value 2(Italy), Value 3(Switzerland)]</t>
        </is>
      </c>
      <c r="D1558" s="39" t="inlineStr">
        <is>
          <t>Jurisdiction Risk</t>
        </is>
      </c>
      <c r="E1558" s="39" t="inlineStr">
        <is>
          <t>Anti-Money Laundering - External</t>
        </is>
      </c>
      <c r="F1558" s="39" t="b">
        <v>0</v>
      </c>
      <c r="G1558" s="39" t="inlineStr">
        <is>
          <t>CONTAINS(CASP_AMLE_8, "E-money")</t>
        </is>
      </c>
      <c r="H1558" s="39" t="inlineStr">
        <is>
          <t>“Product and Services” (CASP_AMLE_8) includes “E-money”</t>
        </is>
      </c>
      <c r="I1558" s="39" t="inlineStr">
        <is>
          <t>Conditional</t>
        </is>
      </c>
      <c r="J1558" s="39" t="inlineStr">
        <is>
          <t>array</t>
        </is>
      </c>
      <c r="K1558" s="39" t="inlineStr">
        <is>
          <t>string</t>
        </is>
      </c>
      <c r="L1558" s="39" t="inlineStr">
        <is>
          <t>enum-list</t>
        </is>
      </c>
      <c r="M155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58" s="39" t="inlineStr">
        <is>
          <t>Belgium</t>
        </is>
      </c>
      <c r="O1558" s="39" t="inlineStr"/>
      <c r="P1558" s="39" t="inlineStr"/>
      <c r="Q1558" s="39" t="inlineStr"/>
      <c r="R1558" s="39" t="inlineStr"/>
      <c r="S1558" s="39" t="inlineStr"/>
      <c r="T1558" s="39" t="inlineStr"/>
      <c r="U1558" s="39" t="b">
        <v>1</v>
      </c>
    </row>
    <row r="1559">
      <c r="A1559" s="26" t="inlineStr">
        <is>
          <t>CASP_AMLE_306_v1</t>
        </is>
      </c>
      <c r="B1559" s="40" t="inlineStr">
        <is>
          <t>Transactions (Incoming) - Value (to include only transactions involving e-money institutions)</t>
        </is>
      </c>
      <c r="C1559"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59" s="40" t="inlineStr">
        <is>
          <t>Jurisdiction Risk</t>
        </is>
      </c>
      <c r="E1559" s="40" t="inlineStr">
        <is>
          <t>Anti-Money Laundering - External</t>
        </is>
      </c>
      <c r="F1559" s="40" t="b">
        <v>0</v>
      </c>
      <c r="G1559" s="40" t="inlineStr">
        <is>
          <t>CASP_AMLE_305 IS NOT NULL</t>
        </is>
      </c>
      <c r="H1559" s="40" t="inlineStr">
        <is>
          <t>“Country - Transactions (Incoming) - Value (to include only transactions involving e-money institutions)” (CASP_AMLE_305) has been answered</t>
        </is>
      </c>
      <c r="I1559" s="40" t="inlineStr">
        <is>
          <t>Conditional</t>
        </is>
      </c>
      <c r="J1559" s="40" t="inlineStr">
        <is>
          <t>array</t>
        </is>
      </c>
      <c r="K1559" s="40" t="inlineStr">
        <is>
          <t>number</t>
        </is>
      </c>
      <c r="L1559" s="40" t="inlineStr">
        <is>
          <t>currency</t>
        </is>
      </c>
      <c r="M1559" s="40" t="inlineStr"/>
      <c r="N1559" s="40" t="inlineStr">
        <is>
          <t>70000</t>
        </is>
      </c>
      <c r="O1559" s="40" t="inlineStr">
        <is>
          <t>0</t>
        </is>
      </c>
      <c r="P1559" s="40" t="inlineStr"/>
      <c r="Q1559" s="40" t="inlineStr"/>
      <c r="R1559" s="40" t="inlineStr"/>
      <c r="S1559" s="40" t="inlineStr"/>
      <c r="T1559" s="40" t="inlineStr"/>
      <c r="U1559" s="40" t="inlineStr"/>
    </row>
    <row r="1560">
      <c r="A1560" s="38" t="inlineStr">
        <is>
          <t>CASP_AMLE_307_v1</t>
        </is>
      </c>
      <c r="B1560" s="39" t="inlineStr">
        <is>
          <t>Country - Transactions (Outgoing) - Number (to include only transactions involving e-money institutions)</t>
        </is>
      </c>
      <c r="C1560" s="39" t="inlineStr">
        <is>
          <t>Select the country from the dropdown menu.
This question allows multiple answers. If more than one jurisdiction applies, please select each jurisdiction under a separate Value field [e.g. Value 1(Malta), Value 2(Italy), Value 3(Switzerland)]</t>
        </is>
      </c>
      <c r="D1560" s="39" t="inlineStr">
        <is>
          <t>Jurisdiction Risk</t>
        </is>
      </c>
      <c r="E1560" s="39" t="inlineStr">
        <is>
          <t>Anti-Money Laundering - External</t>
        </is>
      </c>
      <c r="F1560" s="39" t="b">
        <v>0</v>
      </c>
      <c r="G1560" s="39" t="inlineStr">
        <is>
          <t>CONTAINS(CASP_AMLE_8, "E-money")</t>
        </is>
      </c>
      <c r="H1560" s="39" t="inlineStr">
        <is>
          <t>“Product and Services” (CASP_AMLE_8) includes “E-money”</t>
        </is>
      </c>
      <c r="I1560" s="39" t="inlineStr">
        <is>
          <t>Conditional</t>
        </is>
      </c>
      <c r="J1560" s="39" t="inlineStr">
        <is>
          <t>array</t>
        </is>
      </c>
      <c r="K1560" s="39" t="inlineStr">
        <is>
          <t>string</t>
        </is>
      </c>
      <c r="L1560" s="39" t="inlineStr">
        <is>
          <t>enum-list</t>
        </is>
      </c>
      <c r="M156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60" s="39" t="inlineStr">
        <is>
          <t>Belgium</t>
        </is>
      </c>
      <c r="O1560" s="39" t="inlineStr"/>
      <c r="P1560" s="39" t="inlineStr"/>
      <c r="Q1560" s="39" t="inlineStr"/>
      <c r="R1560" s="39" t="inlineStr"/>
      <c r="S1560" s="39" t="inlineStr"/>
      <c r="T1560" s="39" t="inlineStr"/>
      <c r="U1560" s="39" t="b">
        <v>1</v>
      </c>
    </row>
    <row r="1561">
      <c r="A1561" s="26" t="inlineStr">
        <is>
          <t>CASP_AMLE_308_v1</t>
        </is>
      </c>
      <c r="B1561" s="40" t="inlineStr">
        <is>
          <t>Transactions (Outgoing) - Number (to include only transactions involving e-money institutions)</t>
        </is>
      </c>
      <c r="C1561"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61" s="40" t="inlineStr">
        <is>
          <t>Jurisdiction Risk</t>
        </is>
      </c>
      <c r="E1561" s="40" t="inlineStr">
        <is>
          <t>Anti-Money Laundering - External</t>
        </is>
      </c>
      <c r="F1561" s="40" t="b">
        <v>0</v>
      </c>
      <c r="G1561" s="40" t="inlineStr">
        <is>
          <t>CASP_AMLE_307 IS NOT NULL</t>
        </is>
      </c>
      <c r="H1561" s="40" t="inlineStr">
        <is>
          <t>“Country - Transactions (Outgoing) - Number (to include only transactions involving e-money institutions)” (CASP_AMLE_307) has been answered</t>
        </is>
      </c>
      <c r="I1561" s="40" t="inlineStr">
        <is>
          <t>Conditional</t>
        </is>
      </c>
      <c r="J1561" s="40" t="inlineStr">
        <is>
          <t>array</t>
        </is>
      </c>
      <c r="K1561" s="40" t="inlineStr">
        <is>
          <t>integer</t>
        </is>
      </c>
      <c r="L1561" s="40" t="inlineStr"/>
      <c r="M1561" s="40" t="inlineStr"/>
      <c r="N1561" s="40" t="inlineStr">
        <is>
          <t>5</t>
        </is>
      </c>
      <c r="O1561" s="40" t="inlineStr">
        <is>
          <t>0</t>
        </is>
      </c>
      <c r="P1561" s="40" t="inlineStr"/>
      <c r="Q1561" s="40" t="inlineStr"/>
      <c r="R1561" s="40" t="inlineStr"/>
      <c r="S1561" s="40" t="inlineStr"/>
      <c r="T1561" s="40" t="inlineStr"/>
      <c r="U1561" s="40" t="inlineStr"/>
    </row>
    <row r="1562">
      <c r="A1562" s="38" t="inlineStr">
        <is>
          <t>CASP_AMLE_309_v1</t>
        </is>
      </c>
      <c r="B1562" s="39" t="inlineStr">
        <is>
          <t>Country - Transactions (Outgoing) - Value (to include only transactions involving e-money institutions)</t>
        </is>
      </c>
      <c r="C1562" s="39" t="inlineStr">
        <is>
          <t>Select the country from the dropdown menu.
This question allows multiple answers. If more than one jurisdiction applies, please select each jurisdiction under a separate Value field [e.g. Value 1(Malta), Value 2(Italy), Value 3(Switzerland)]</t>
        </is>
      </c>
      <c r="D1562" s="39" t="inlineStr">
        <is>
          <t>Jurisdiction Risk</t>
        </is>
      </c>
      <c r="E1562" s="39" t="inlineStr">
        <is>
          <t>Anti-Money Laundering - External</t>
        </is>
      </c>
      <c r="F1562" s="39" t="b">
        <v>0</v>
      </c>
      <c r="G1562" s="39" t="inlineStr">
        <is>
          <t>CONTAINS(CASP_AMLE_8, "E-money")</t>
        </is>
      </c>
      <c r="H1562" s="39" t="inlineStr">
        <is>
          <t>“Product and Services” (CASP_AMLE_8) includes “E-money”</t>
        </is>
      </c>
      <c r="I1562" s="39" t="inlineStr">
        <is>
          <t>Conditional</t>
        </is>
      </c>
      <c r="J1562" s="39" t="inlineStr">
        <is>
          <t>array</t>
        </is>
      </c>
      <c r="K1562" s="39" t="inlineStr">
        <is>
          <t>string</t>
        </is>
      </c>
      <c r="L1562" s="39" t="inlineStr">
        <is>
          <t>enum-list</t>
        </is>
      </c>
      <c r="M156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62" s="39" t="inlineStr">
        <is>
          <t>Belgium</t>
        </is>
      </c>
      <c r="O1562" s="39" t="inlineStr"/>
      <c r="P1562" s="39" t="inlineStr"/>
      <c r="Q1562" s="39" t="inlineStr"/>
      <c r="R1562" s="39" t="inlineStr"/>
      <c r="S1562" s="39" t="inlineStr"/>
      <c r="T1562" s="39" t="inlineStr"/>
      <c r="U1562" s="39" t="b">
        <v>1</v>
      </c>
    </row>
    <row r="1563">
      <c r="A1563" s="26" t="inlineStr">
        <is>
          <t>CASP_AMLE_310_v1</t>
        </is>
      </c>
      <c r="B1563" s="40" t="inlineStr">
        <is>
          <t>Transactions (Outgoing) - Value (to include only transactions involving e-money institutions)</t>
        </is>
      </c>
      <c r="C1563"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63" s="40" t="inlineStr">
        <is>
          <t>Jurisdiction Risk</t>
        </is>
      </c>
      <c r="E1563" s="40" t="inlineStr">
        <is>
          <t>Anti-Money Laundering - External</t>
        </is>
      </c>
      <c r="F1563" s="40" t="b">
        <v>0</v>
      </c>
      <c r="G1563" s="40" t="inlineStr">
        <is>
          <t>CASP_AMLE_309 IS NOT NULL</t>
        </is>
      </c>
      <c r="H1563" s="40" t="inlineStr">
        <is>
          <t>“Country - Transactions (Outgoing) - Value (to include only transactions involving e-money institutions)” (CASP_AMLE_309) has been answered</t>
        </is>
      </c>
      <c r="I1563" s="40" t="inlineStr">
        <is>
          <t>Conditional</t>
        </is>
      </c>
      <c r="J1563" s="40" t="inlineStr">
        <is>
          <t>array</t>
        </is>
      </c>
      <c r="K1563" s="40" t="inlineStr">
        <is>
          <t>number</t>
        </is>
      </c>
      <c r="L1563" s="40" t="inlineStr">
        <is>
          <t>currency</t>
        </is>
      </c>
      <c r="M1563" s="40" t="inlineStr"/>
      <c r="N1563" s="40" t="inlineStr">
        <is>
          <t>70000</t>
        </is>
      </c>
      <c r="O1563" s="40" t="inlineStr">
        <is>
          <t>0</t>
        </is>
      </c>
      <c r="P1563" s="40" t="inlineStr"/>
      <c r="Q1563" s="40" t="inlineStr"/>
      <c r="R1563" s="40" t="inlineStr"/>
      <c r="S1563" s="40" t="inlineStr"/>
      <c r="T1563" s="40" t="inlineStr"/>
      <c r="U1563" s="40" t="inlineStr"/>
    </row>
    <row r="1564">
      <c r="A1564" s="38" t="inlineStr">
        <is>
          <t>CASP_AMLE_311_v1</t>
        </is>
      </c>
      <c r="B1564" s="39" t="inlineStr">
        <is>
          <t>Country - Transactions (Incoming) – Number (to include only transactions involving money remittance)</t>
        </is>
      </c>
      <c r="C1564" s="39" t="inlineStr">
        <is>
          <t>Select the country from the dropdown menu.
This question allows multiple answers. If more than one jurisdiction applies, please select each jurisdiction under a separate Value field [e.g. Value 1(Malta), Value 2(Italy), Value 3(Switzerland)]</t>
        </is>
      </c>
      <c r="D1564" s="39" t="inlineStr">
        <is>
          <t>Jurisdiction Risk</t>
        </is>
      </c>
      <c r="E1564" s="39" t="inlineStr">
        <is>
          <t>Anti-Money Laundering - External</t>
        </is>
      </c>
      <c r="F1564" s="39" t="b">
        <v>0</v>
      </c>
      <c r="G1564" s="39" t="inlineStr">
        <is>
          <t>CONTAINS(CASP_AMLE_8, "Money Remittance")</t>
        </is>
      </c>
      <c r="H1564" s="39" t="inlineStr">
        <is>
          <t>“Product and Services” (CASP_AMLE_8) includes “Money Remittance”</t>
        </is>
      </c>
      <c r="I1564" s="39" t="inlineStr">
        <is>
          <t>Conditional</t>
        </is>
      </c>
      <c r="J1564" s="39" t="inlineStr">
        <is>
          <t>array</t>
        </is>
      </c>
      <c r="K1564" s="39" t="inlineStr">
        <is>
          <t>string</t>
        </is>
      </c>
      <c r="L1564" s="39" t="inlineStr">
        <is>
          <t>enum-list</t>
        </is>
      </c>
      <c r="M156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64" s="39" t="inlineStr">
        <is>
          <t>Belgium</t>
        </is>
      </c>
      <c r="O1564" s="39" t="inlineStr"/>
      <c r="P1564" s="39" t="inlineStr"/>
      <c r="Q1564" s="39" t="inlineStr"/>
      <c r="R1564" s="39" t="inlineStr"/>
      <c r="S1564" s="39" t="inlineStr"/>
      <c r="T1564" s="39" t="inlineStr"/>
      <c r="U1564" s="39" t="b">
        <v>1</v>
      </c>
    </row>
    <row r="1565">
      <c r="A1565" s="26" t="inlineStr">
        <is>
          <t>CASP_AMLE_312_v1</t>
        </is>
      </c>
      <c r="B1565" s="40" t="inlineStr">
        <is>
          <t>Transactions (Incoming) – Number (to include only transactions involving money remittance)</t>
        </is>
      </c>
      <c r="C1565"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65" s="40" t="inlineStr">
        <is>
          <t>Jurisdiction Risk</t>
        </is>
      </c>
      <c r="E1565" s="40" t="inlineStr">
        <is>
          <t>Anti-Money Laundering - External</t>
        </is>
      </c>
      <c r="F1565" s="40" t="b">
        <v>0</v>
      </c>
      <c r="G1565" s="40" t="inlineStr">
        <is>
          <t>CASP_AMLE_311 IS NOT NULL</t>
        </is>
      </c>
      <c r="H1565" s="40" t="inlineStr">
        <is>
          <t>“Country - Transactions (Incoming) – Number (to include only transactions involving money remittance)” (CASP_AMLE_311) has been answered</t>
        </is>
      </c>
      <c r="I1565" s="40" t="inlineStr">
        <is>
          <t>Conditional</t>
        </is>
      </c>
      <c r="J1565" s="40" t="inlineStr">
        <is>
          <t>array</t>
        </is>
      </c>
      <c r="K1565" s="40" t="inlineStr">
        <is>
          <t>integer</t>
        </is>
      </c>
      <c r="L1565" s="40" t="inlineStr"/>
      <c r="M1565" s="40" t="inlineStr"/>
      <c r="N1565" s="40" t="inlineStr">
        <is>
          <t>5</t>
        </is>
      </c>
      <c r="O1565" s="40" t="inlineStr">
        <is>
          <t>0</t>
        </is>
      </c>
      <c r="P1565" s="40" t="inlineStr"/>
      <c r="Q1565" s="40" t="inlineStr"/>
      <c r="R1565" s="40" t="inlineStr"/>
      <c r="S1565" s="40" t="inlineStr"/>
      <c r="T1565" s="40" t="inlineStr"/>
      <c r="U1565" s="40" t="inlineStr"/>
    </row>
    <row r="1566">
      <c r="A1566" s="38" t="inlineStr">
        <is>
          <t>CASP_AMLE_313_v1</t>
        </is>
      </c>
      <c r="B1566" s="39" t="inlineStr">
        <is>
          <t>Country - Transactions (Incoming) - Value (to include only transactions involving money remittance)</t>
        </is>
      </c>
      <c r="C1566" s="39" t="inlineStr">
        <is>
          <t>Select the country from the dropdown menu.
This question allows multiple answers. If more than one jurisdiction applies, please select each jurisdiction under a separate Value field [e.g. Value 1(Malta), Value 2(Italy), Value 3(Switzerland)]</t>
        </is>
      </c>
      <c r="D1566" s="39" t="inlineStr">
        <is>
          <t>Jurisdiction Risk</t>
        </is>
      </c>
      <c r="E1566" s="39" t="inlineStr">
        <is>
          <t>Anti-Money Laundering - External</t>
        </is>
      </c>
      <c r="F1566" s="39" t="b">
        <v>0</v>
      </c>
      <c r="G1566" s="39" t="inlineStr">
        <is>
          <t>CONTAINS(CASP_AMLE_8, "Money Remittance")</t>
        </is>
      </c>
      <c r="H1566" s="39" t="inlineStr">
        <is>
          <t>“Product and Services” (CASP_AMLE_8) includes “Money Remittance”</t>
        </is>
      </c>
      <c r="I1566" s="39" t="inlineStr">
        <is>
          <t>Conditional</t>
        </is>
      </c>
      <c r="J1566" s="39" t="inlineStr">
        <is>
          <t>array</t>
        </is>
      </c>
      <c r="K1566" s="39" t="inlineStr">
        <is>
          <t>string</t>
        </is>
      </c>
      <c r="L1566" s="39" t="inlineStr">
        <is>
          <t>enum-list</t>
        </is>
      </c>
      <c r="M156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66" s="39" t="inlineStr">
        <is>
          <t>Belgium</t>
        </is>
      </c>
      <c r="O1566" s="39" t="inlineStr"/>
      <c r="P1566" s="39" t="inlineStr"/>
      <c r="Q1566" s="39" t="inlineStr"/>
      <c r="R1566" s="39" t="inlineStr"/>
      <c r="S1566" s="39" t="inlineStr"/>
      <c r="T1566" s="39" t="inlineStr"/>
      <c r="U1566" s="39" t="b">
        <v>1</v>
      </c>
    </row>
    <row r="1567">
      <c r="A1567" s="26" t="inlineStr">
        <is>
          <t>CASP_AMLE_314_v1</t>
        </is>
      </c>
      <c r="B1567" s="40" t="inlineStr">
        <is>
          <t>Transactions (Incoming) - Value (to include only transactions involving money remittance)</t>
        </is>
      </c>
      <c r="C1567"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67" s="40" t="inlineStr">
        <is>
          <t>Jurisdiction Risk</t>
        </is>
      </c>
      <c r="E1567" s="40" t="inlineStr">
        <is>
          <t>Anti-Money Laundering - External</t>
        </is>
      </c>
      <c r="F1567" s="40" t="b">
        <v>0</v>
      </c>
      <c r="G1567" s="40" t="inlineStr">
        <is>
          <t>CASP_AMLE_313 IS NOT NULL</t>
        </is>
      </c>
      <c r="H1567" s="40" t="inlineStr">
        <is>
          <t>“Country - Transactions (Incoming) - Value (to include only transactions involving money remittance)” (CASP_AMLE_313) has been answered</t>
        </is>
      </c>
      <c r="I1567" s="40" t="inlineStr">
        <is>
          <t>Conditional</t>
        </is>
      </c>
      <c r="J1567" s="40" t="inlineStr">
        <is>
          <t>array</t>
        </is>
      </c>
      <c r="K1567" s="40" t="inlineStr">
        <is>
          <t>number</t>
        </is>
      </c>
      <c r="L1567" s="40" t="inlineStr">
        <is>
          <t>currency</t>
        </is>
      </c>
      <c r="M1567" s="40" t="inlineStr"/>
      <c r="N1567" s="40" t="inlineStr">
        <is>
          <t>70000</t>
        </is>
      </c>
      <c r="O1567" s="40" t="inlineStr">
        <is>
          <t>0</t>
        </is>
      </c>
      <c r="P1567" s="40" t="inlineStr"/>
      <c r="Q1567" s="40" t="inlineStr"/>
      <c r="R1567" s="40" t="inlineStr"/>
      <c r="S1567" s="40" t="inlineStr"/>
      <c r="T1567" s="40" t="inlineStr"/>
      <c r="U1567" s="40" t="inlineStr"/>
    </row>
    <row r="1568">
      <c r="A1568" s="38" t="inlineStr">
        <is>
          <t>CASP_AMLE_315_v1</t>
        </is>
      </c>
      <c r="B1568" s="39" t="inlineStr">
        <is>
          <t>Country - Transactions (Outgoing) - Number (to include only transactions involving money remittance)</t>
        </is>
      </c>
      <c r="C1568" s="39" t="inlineStr">
        <is>
          <t>Select the country from the dropdown menu.
This question allows multiple answers. If more than one jurisdiction applies, please select each jurisdiction under a separate Value field [e.g. Value 1(Malta), Value 2(Italy), Value 3(Switzerland)]</t>
        </is>
      </c>
      <c r="D1568" s="39" t="inlineStr">
        <is>
          <t>Jurisdiction Risk</t>
        </is>
      </c>
      <c r="E1568" s="39" t="inlineStr">
        <is>
          <t>Anti-Money Laundering - External</t>
        </is>
      </c>
      <c r="F1568" s="39" t="b">
        <v>0</v>
      </c>
      <c r="G1568" s="39" t="inlineStr">
        <is>
          <t>CONTAINS(CASP_AMLE_8, "Money Remittance")</t>
        </is>
      </c>
      <c r="H1568" s="39" t="inlineStr">
        <is>
          <t>“Product and Services” (CASP_AMLE_8) includes “Money Remittance”</t>
        </is>
      </c>
      <c r="I1568" s="39" t="inlineStr">
        <is>
          <t>Conditional</t>
        </is>
      </c>
      <c r="J1568" s="39" t="inlineStr">
        <is>
          <t>array</t>
        </is>
      </c>
      <c r="K1568" s="39" t="inlineStr">
        <is>
          <t>string</t>
        </is>
      </c>
      <c r="L1568" s="39" t="inlineStr">
        <is>
          <t>enum-list</t>
        </is>
      </c>
      <c r="M156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68" s="39" t="inlineStr">
        <is>
          <t>Belgium</t>
        </is>
      </c>
      <c r="O1568" s="39" t="inlineStr"/>
      <c r="P1568" s="39" t="inlineStr"/>
      <c r="Q1568" s="39" t="inlineStr"/>
      <c r="R1568" s="39" t="inlineStr"/>
      <c r="S1568" s="39" t="inlineStr"/>
      <c r="T1568" s="39" t="inlineStr"/>
      <c r="U1568" s="39" t="b">
        <v>1</v>
      </c>
    </row>
    <row r="1569">
      <c r="A1569" s="26" t="inlineStr">
        <is>
          <t>CASP_AMLE_316_v1</t>
        </is>
      </c>
      <c r="B1569" s="40" t="inlineStr">
        <is>
          <t>Transactions (Outgoing) - Number (to include only transactions involving money remittance)</t>
        </is>
      </c>
      <c r="C1569"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69" s="40" t="inlineStr">
        <is>
          <t>Jurisdiction Risk</t>
        </is>
      </c>
      <c r="E1569" s="40" t="inlineStr">
        <is>
          <t>Anti-Money Laundering - External</t>
        </is>
      </c>
      <c r="F1569" s="40" t="b">
        <v>0</v>
      </c>
      <c r="G1569" s="40" t="inlineStr">
        <is>
          <t>CASP_AMLE_315 IS NOT NULL</t>
        </is>
      </c>
      <c r="H1569" s="40" t="inlineStr">
        <is>
          <t>“Country - Transactions (Outgoing) - Number (to include only transactions involving money remittance)” (CASP_AMLE_315) has been answered</t>
        </is>
      </c>
      <c r="I1569" s="40" t="inlineStr">
        <is>
          <t>Conditional</t>
        </is>
      </c>
      <c r="J1569" s="40" t="inlineStr">
        <is>
          <t>array</t>
        </is>
      </c>
      <c r="K1569" s="40" t="inlineStr">
        <is>
          <t>integer</t>
        </is>
      </c>
      <c r="L1569" s="40" t="inlineStr"/>
      <c r="M1569" s="40" t="inlineStr"/>
      <c r="N1569" s="40" t="inlineStr">
        <is>
          <t>5</t>
        </is>
      </c>
      <c r="O1569" s="40" t="inlineStr">
        <is>
          <t>0</t>
        </is>
      </c>
      <c r="P1569" s="40" t="inlineStr"/>
      <c r="Q1569" s="40" t="inlineStr"/>
      <c r="R1569" s="40" t="inlineStr"/>
      <c r="S1569" s="40" t="inlineStr"/>
      <c r="T1569" s="40" t="inlineStr"/>
      <c r="U1569" s="40" t="inlineStr"/>
    </row>
    <row r="1570">
      <c r="A1570" s="38" t="inlineStr">
        <is>
          <t>CASP_AMLE_317_v1</t>
        </is>
      </c>
      <c r="B1570" s="39" t="inlineStr">
        <is>
          <t>Country - Transactions (Outgoing) - Value (to include only transactions involving money remittance)</t>
        </is>
      </c>
      <c r="C1570" s="39" t="inlineStr">
        <is>
          <t>Select the country from the dropdown menu.
This question allows multiple answers. If more than one jurisdiction applies, please select each jurisdiction under a separate Value field [e.g. Value 1(Malta), Value 2(Italy), Value 3(Switzerland)]</t>
        </is>
      </c>
      <c r="D1570" s="39" t="inlineStr">
        <is>
          <t>Jurisdiction Risk</t>
        </is>
      </c>
      <c r="E1570" s="39" t="inlineStr">
        <is>
          <t>Anti-Money Laundering - External</t>
        </is>
      </c>
      <c r="F1570" s="39" t="b">
        <v>0</v>
      </c>
      <c r="G1570" s="39" t="inlineStr">
        <is>
          <t>CONTAINS(CASP_AMLE_8, "Money Remittance")</t>
        </is>
      </c>
      <c r="H1570" s="39" t="inlineStr">
        <is>
          <t>“Product and Services” (CASP_AMLE_8) includes “Money Remittance”</t>
        </is>
      </c>
      <c r="I1570" s="39" t="inlineStr">
        <is>
          <t>Conditional</t>
        </is>
      </c>
      <c r="J1570" s="39" t="inlineStr">
        <is>
          <t>array</t>
        </is>
      </c>
      <c r="K1570" s="39" t="inlineStr">
        <is>
          <t>string</t>
        </is>
      </c>
      <c r="L1570" s="39" t="inlineStr">
        <is>
          <t>enum-list</t>
        </is>
      </c>
      <c r="M157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70" s="39" t="inlineStr">
        <is>
          <t>Belgium</t>
        </is>
      </c>
      <c r="O1570" s="39" t="inlineStr"/>
      <c r="P1570" s="39" t="inlineStr"/>
      <c r="Q1570" s="39" t="inlineStr"/>
      <c r="R1570" s="39" t="inlineStr"/>
      <c r="S1570" s="39" t="inlineStr"/>
      <c r="T1570" s="39" t="inlineStr"/>
      <c r="U1570" s="39" t="b">
        <v>1</v>
      </c>
    </row>
    <row r="1571">
      <c r="A1571" s="26" t="inlineStr">
        <is>
          <t>CASP_AMLE_318_v1</t>
        </is>
      </c>
      <c r="B1571" s="40" t="inlineStr">
        <is>
          <t>Transactions (Outgoing) - Value (to include only transactions involving money remittance)</t>
        </is>
      </c>
      <c r="C1571"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71" s="40" t="inlineStr">
        <is>
          <t>Jurisdiction Risk</t>
        </is>
      </c>
      <c r="E1571" s="40" t="inlineStr">
        <is>
          <t>Anti-Money Laundering - External</t>
        </is>
      </c>
      <c r="F1571" s="40" t="b">
        <v>0</v>
      </c>
      <c r="G1571" s="40" t="inlineStr">
        <is>
          <t>CASP_AMLE_317 IS NOT NULL</t>
        </is>
      </c>
      <c r="H1571" s="40" t="inlineStr">
        <is>
          <t>“Country - Transactions (Outgoing) - Value (to include only transactions involving money remittance)” (CASP_AMLE_317) has been answered</t>
        </is>
      </c>
      <c r="I1571" s="40" t="inlineStr">
        <is>
          <t>Conditional</t>
        </is>
      </c>
      <c r="J1571" s="40" t="inlineStr">
        <is>
          <t>array</t>
        </is>
      </c>
      <c r="K1571" s="40" t="inlineStr">
        <is>
          <t>number</t>
        </is>
      </c>
      <c r="L1571" s="40" t="inlineStr">
        <is>
          <t>currency</t>
        </is>
      </c>
      <c r="M1571" s="40" t="inlineStr"/>
      <c r="N1571" s="40" t="inlineStr">
        <is>
          <t>70000</t>
        </is>
      </c>
      <c r="O1571" s="40" t="inlineStr">
        <is>
          <t>0</t>
        </is>
      </c>
      <c r="P1571" s="40" t="inlineStr"/>
      <c r="Q1571" s="40" t="inlineStr"/>
      <c r="R1571" s="40" t="inlineStr"/>
      <c r="S1571" s="40" t="inlineStr"/>
      <c r="T1571" s="40" t="inlineStr"/>
      <c r="U1571" s="40" t="inlineStr"/>
    </row>
    <row r="1572">
      <c r="A1572" s="38" t="inlineStr">
        <is>
          <t>CASP_AMLE_319_v1</t>
        </is>
      </c>
      <c r="B1572" s="39" t="inlineStr">
        <is>
          <t>Country - Transactions (Incoming) – Number (to include only transactions involving Virtual IBANs)</t>
        </is>
      </c>
      <c r="C1572" s="39" t="inlineStr">
        <is>
          <t>Select the country from the dropdown menu.
This question allows multiple answers. If more than one jurisdiction applies, please select each jurisdiction under a separate Value field [e.g. Value 1(Malta), Value 2(Italy), Value 3(Switzerland)]</t>
        </is>
      </c>
      <c r="D1572" s="39" t="inlineStr">
        <is>
          <t>Jurisdiction Risk</t>
        </is>
      </c>
      <c r="E1572" s="39" t="inlineStr">
        <is>
          <t>Anti-Money Laundering - External</t>
        </is>
      </c>
      <c r="F1572" s="39" t="b">
        <v>0</v>
      </c>
      <c r="G1572" s="39" t="inlineStr">
        <is>
          <t>CONTAINS(CASP_AMLE_8, "Virtual IBANs")</t>
        </is>
      </c>
      <c r="H1572" s="39" t="inlineStr">
        <is>
          <t>“Product and Services” (CASP_AMLE_8) includes “Virtual IBANs”</t>
        </is>
      </c>
      <c r="I1572" s="39" t="inlineStr">
        <is>
          <t>Conditional</t>
        </is>
      </c>
      <c r="J1572" s="39" t="inlineStr">
        <is>
          <t>array</t>
        </is>
      </c>
      <c r="K1572" s="39" t="inlineStr">
        <is>
          <t>string</t>
        </is>
      </c>
      <c r="L1572" s="39" t="inlineStr">
        <is>
          <t>enum-list</t>
        </is>
      </c>
      <c r="M157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72" s="39" t="inlineStr">
        <is>
          <t>Belgium</t>
        </is>
      </c>
      <c r="O1572" s="39" t="inlineStr"/>
      <c r="P1572" s="39" t="inlineStr"/>
      <c r="Q1572" s="39" t="inlineStr"/>
      <c r="R1572" s="39" t="inlineStr"/>
      <c r="S1572" s="39" t="inlineStr"/>
      <c r="T1572" s="39" t="inlineStr"/>
      <c r="U1572" s="39" t="b">
        <v>1</v>
      </c>
    </row>
    <row r="1573">
      <c r="A1573" s="26" t="inlineStr">
        <is>
          <t>CASP_AMLE_320_v1</t>
        </is>
      </c>
      <c r="B1573" s="40" t="inlineStr">
        <is>
          <t>Transactions (Incoming) – Number (to include only transactions involving Virtual IBANs)</t>
        </is>
      </c>
      <c r="C1573"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73" s="40" t="inlineStr">
        <is>
          <t>Jurisdiction Risk</t>
        </is>
      </c>
      <c r="E1573" s="40" t="inlineStr">
        <is>
          <t>Anti-Money Laundering - External</t>
        </is>
      </c>
      <c r="F1573" s="40" t="b">
        <v>0</v>
      </c>
      <c r="G1573" s="40" t="inlineStr">
        <is>
          <t>CASP_AMLE_319 IS NOT NULL</t>
        </is>
      </c>
      <c r="H1573" s="40" t="inlineStr">
        <is>
          <t>“Country - Transactions (Incoming) – Number (to include only transactions involving Virtual IBANs)” (CASP_AMLE_319) has been answered</t>
        </is>
      </c>
      <c r="I1573" s="40" t="inlineStr">
        <is>
          <t>Conditional</t>
        </is>
      </c>
      <c r="J1573" s="40" t="inlineStr">
        <is>
          <t>array</t>
        </is>
      </c>
      <c r="K1573" s="40" t="inlineStr">
        <is>
          <t>integer</t>
        </is>
      </c>
      <c r="L1573" s="40" t="inlineStr"/>
      <c r="M1573" s="40" t="inlineStr"/>
      <c r="N1573" s="40" t="inlineStr">
        <is>
          <t>5</t>
        </is>
      </c>
      <c r="O1573" s="40" t="inlineStr">
        <is>
          <t>0</t>
        </is>
      </c>
      <c r="P1573" s="40" t="inlineStr"/>
      <c r="Q1573" s="40" t="inlineStr"/>
      <c r="R1573" s="40" t="inlineStr"/>
      <c r="S1573" s="40" t="inlineStr"/>
      <c r="T1573" s="40" t="inlineStr"/>
      <c r="U1573" s="40" t="inlineStr"/>
    </row>
    <row r="1574">
      <c r="A1574" s="38" t="inlineStr">
        <is>
          <t>CASP_AMLE_321_v1</t>
        </is>
      </c>
      <c r="B1574" s="39" t="inlineStr">
        <is>
          <t>Country - Transactions (Incoming) - Value (to include only transactions involving Virtual IBANs)</t>
        </is>
      </c>
      <c r="C1574" s="39" t="inlineStr">
        <is>
          <t>Select the country from the dropdown menu.
This question allows multiple answers. If more than one jurisdiction applies, please select each jurisdiction under a separate Value field [e.g. Value 1(Malta), Value 2(Italy), Value 3(Switzerland)]</t>
        </is>
      </c>
      <c r="D1574" s="39" t="inlineStr">
        <is>
          <t>Jurisdiction Risk</t>
        </is>
      </c>
      <c r="E1574" s="39" t="inlineStr">
        <is>
          <t>Anti-Money Laundering - External</t>
        </is>
      </c>
      <c r="F1574" s="39" t="b">
        <v>0</v>
      </c>
      <c r="G1574" s="39" t="inlineStr">
        <is>
          <t>CONTAINS(CASP_AMLE_8, "Virtual IBANs")</t>
        </is>
      </c>
      <c r="H1574" s="39" t="inlineStr">
        <is>
          <t>“Product and Services” (CASP_AMLE_8) includes “Virtual IBANs”</t>
        </is>
      </c>
      <c r="I1574" s="39" t="inlineStr">
        <is>
          <t>Conditional</t>
        </is>
      </c>
      <c r="J1574" s="39" t="inlineStr">
        <is>
          <t>array</t>
        </is>
      </c>
      <c r="K1574" s="39" t="inlineStr">
        <is>
          <t>string</t>
        </is>
      </c>
      <c r="L1574" s="39" t="inlineStr">
        <is>
          <t>enum-list</t>
        </is>
      </c>
      <c r="M157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74" s="39" t="inlineStr">
        <is>
          <t>Belgium</t>
        </is>
      </c>
      <c r="O1574" s="39" t="inlineStr"/>
      <c r="P1574" s="39" t="inlineStr"/>
      <c r="Q1574" s="39" t="inlineStr"/>
      <c r="R1574" s="39" t="inlineStr"/>
      <c r="S1574" s="39" t="inlineStr"/>
      <c r="T1574" s="39" t="inlineStr"/>
      <c r="U1574" s="39" t="b">
        <v>1</v>
      </c>
    </row>
    <row r="1575">
      <c r="A1575" s="26" t="inlineStr">
        <is>
          <t>CASP_AMLE_322_v1</t>
        </is>
      </c>
      <c r="B1575" s="40" t="inlineStr">
        <is>
          <t>Transactions (Incoming) - Value (to include only transactions involving Virtual IBANs)</t>
        </is>
      </c>
      <c r="C157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75" s="40" t="inlineStr">
        <is>
          <t>Jurisdiction Risk</t>
        </is>
      </c>
      <c r="E1575" s="40" t="inlineStr">
        <is>
          <t>Anti-Money Laundering - External</t>
        </is>
      </c>
      <c r="F1575" s="40" t="b">
        <v>0</v>
      </c>
      <c r="G1575" s="40" t="inlineStr">
        <is>
          <t>CASP_AMLE_321 IS NOT NULL</t>
        </is>
      </c>
      <c r="H1575" s="40" t="inlineStr">
        <is>
          <t>“Country - Transactions (Incoming) - Value (to include only transactions involving Virtual IBANs)” (CASP_AMLE_321) has been answered</t>
        </is>
      </c>
      <c r="I1575" s="40" t="inlineStr">
        <is>
          <t>Conditional</t>
        </is>
      </c>
      <c r="J1575" s="40" t="inlineStr">
        <is>
          <t>array</t>
        </is>
      </c>
      <c r="K1575" s="40" t="inlineStr">
        <is>
          <t>number</t>
        </is>
      </c>
      <c r="L1575" s="40" t="inlineStr">
        <is>
          <t>currency</t>
        </is>
      </c>
      <c r="M1575" s="40" t="inlineStr"/>
      <c r="N1575" s="40" t="inlineStr">
        <is>
          <t>70000</t>
        </is>
      </c>
      <c r="O1575" s="40" t="inlineStr">
        <is>
          <t>0</t>
        </is>
      </c>
      <c r="P1575" s="40" t="inlineStr"/>
      <c r="Q1575" s="40" t="inlineStr"/>
      <c r="R1575" s="40" t="inlineStr"/>
      <c r="S1575" s="40" t="inlineStr"/>
      <c r="T1575" s="40" t="inlineStr"/>
      <c r="U1575" s="40" t="inlineStr"/>
    </row>
    <row r="1576">
      <c r="A1576" s="38" t="inlineStr">
        <is>
          <t>CASP_AMLE_323_v1</t>
        </is>
      </c>
      <c r="B1576" s="39" t="inlineStr">
        <is>
          <t>Country - Transactions (Outgoing) - Number (to include only transactions involving Virtual IBANs)</t>
        </is>
      </c>
      <c r="C1576" s="39" t="inlineStr">
        <is>
          <t>Select the country from the dropdown menu.
This question allows multiple answers. If more than one jurisdiction applies, please select each jurisdiction under a separate Value field [e.g. Value 1(Malta), Value 2(Italy), Value 3(Switzerland)]</t>
        </is>
      </c>
      <c r="D1576" s="39" t="inlineStr">
        <is>
          <t>Jurisdiction Risk</t>
        </is>
      </c>
      <c r="E1576" s="39" t="inlineStr">
        <is>
          <t>Anti-Money Laundering - External</t>
        </is>
      </c>
      <c r="F1576" s="39" t="b">
        <v>0</v>
      </c>
      <c r="G1576" s="39" t="inlineStr">
        <is>
          <t>CONTAINS(CASP_AMLE_8, "Virtual IBANs")</t>
        </is>
      </c>
      <c r="H1576" s="39" t="inlineStr">
        <is>
          <t>“Product and Services” (CASP_AMLE_8) includes “Virtual IBANs”</t>
        </is>
      </c>
      <c r="I1576" s="39" t="inlineStr">
        <is>
          <t>Conditional</t>
        </is>
      </c>
      <c r="J1576" s="39" t="inlineStr">
        <is>
          <t>array</t>
        </is>
      </c>
      <c r="K1576" s="39" t="inlineStr">
        <is>
          <t>string</t>
        </is>
      </c>
      <c r="L1576" s="39" t="inlineStr">
        <is>
          <t>enum-list</t>
        </is>
      </c>
      <c r="M157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76" s="39" t="inlineStr">
        <is>
          <t>Belgium</t>
        </is>
      </c>
      <c r="O1576" s="39" t="inlineStr"/>
      <c r="P1576" s="39" t="inlineStr"/>
      <c r="Q1576" s="39" t="inlineStr"/>
      <c r="R1576" s="39" t="inlineStr"/>
      <c r="S1576" s="39" t="inlineStr"/>
      <c r="T1576" s="39" t="inlineStr"/>
      <c r="U1576" s="39" t="b">
        <v>1</v>
      </c>
    </row>
    <row r="1577">
      <c r="A1577" s="26" t="inlineStr">
        <is>
          <t>CASP_AMLE_324_v1</t>
        </is>
      </c>
      <c r="B1577" s="40" t="inlineStr">
        <is>
          <t>Transactions (Outgoing) - Number (to include only transactions involving Virtual IBANs)</t>
        </is>
      </c>
      <c r="C1577"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77" s="40" t="inlineStr">
        <is>
          <t>Jurisdiction Risk</t>
        </is>
      </c>
      <c r="E1577" s="40" t="inlineStr">
        <is>
          <t>Anti-Money Laundering - External</t>
        </is>
      </c>
      <c r="F1577" s="40" t="b">
        <v>0</v>
      </c>
      <c r="G1577" s="40" t="inlineStr">
        <is>
          <t>CASP_AMLE_323 IS NOT NULL</t>
        </is>
      </c>
      <c r="H1577" s="40" t="inlineStr">
        <is>
          <t>“Country - Transactions (Outgoing) - Number (to include only transactions involving Virtual IBANs)” (CASP_AMLE_323) has been answered</t>
        </is>
      </c>
      <c r="I1577" s="40" t="inlineStr">
        <is>
          <t>Conditional</t>
        </is>
      </c>
      <c r="J1577" s="40" t="inlineStr">
        <is>
          <t>array</t>
        </is>
      </c>
      <c r="K1577" s="40" t="inlineStr">
        <is>
          <t>integer</t>
        </is>
      </c>
      <c r="L1577" s="40" t="inlineStr"/>
      <c r="M1577" s="40" t="inlineStr"/>
      <c r="N1577" s="40" t="inlineStr">
        <is>
          <t>5</t>
        </is>
      </c>
      <c r="O1577" s="40" t="inlineStr">
        <is>
          <t>0</t>
        </is>
      </c>
      <c r="P1577" s="40" t="inlineStr"/>
      <c r="Q1577" s="40" t="inlineStr"/>
      <c r="R1577" s="40" t="inlineStr"/>
      <c r="S1577" s="40" t="inlineStr"/>
      <c r="T1577" s="40" t="inlineStr"/>
      <c r="U1577" s="40" t="inlineStr"/>
    </row>
    <row r="1578">
      <c r="A1578" s="38" t="inlineStr">
        <is>
          <t>CASP_AMLE_325_v1</t>
        </is>
      </c>
      <c r="B1578" s="39" t="inlineStr">
        <is>
          <t>Country - Transactions (Outgoing) - Value (to include only transactions involving Virtual IBANs)</t>
        </is>
      </c>
      <c r="C1578" s="39" t="inlineStr">
        <is>
          <t>Select the country from the dropdown menu.
This question allows multiple answers. If more than one jurisdiction applies, please select each jurisdiction under a separate Value field [e.g. Value 1(Malta), Value 2(Italy), Value 3(Switzerland)]</t>
        </is>
      </c>
      <c r="D1578" s="39" t="inlineStr">
        <is>
          <t>Jurisdiction Risk</t>
        </is>
      </c>
      <c r="E1578" s="39" t="inlineStr">
        <is>
          <t>Anti-Money Laundering - External</t>
        </is>
      </c>
      <c r="F1578" s="39" t="b">
        <v>0</v>
      </c>
      <c r="G1578" s="39" t="inlineStr">
        <is>
          <t>CONTAINS(CASP_AMLE_8, "Virtual IBANs")</t>
        </is>
      </c>
      <c r="H1578" s="39" t="inlineStr">
        <is>
          <t>“Product and Services” (CASP_AMLE_8) includes “Virtual IBANs”</t>
        </is>
      </c>
      <c r="I1578" s="39" t="inlineStr">
        <is>
          <t>Conditional</t>
        </is>
      </c>
      <c r="J1578" s="39" t="inlineStr">
        <is>
          <t>array</t>
        </is>
      </c>
      <c r="K1578" s="39" t="inlineStr">
        <is>
          <t>string</t>
        </is>
      </c>
      <c r="L1578" s="39" t="inlineStr">
        <is>
          <t>enum-list</t>
        </is>
      </c>
      <c r="M157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78" s="39" t="inlineStr">
        <is>
          <t>Belgium</t>
        </is>
      </c>
      <c r="O1578" s="39" t="inlineStr"/>
      <c r="P1578" s="39" t="inlineStr"/>
      <c r="Q1578" s="39" t="inlineStr"/>
      <c r="R1578" s="39" t="inlineStr"/>
      <c r="S1578" s="39" t="inlineStr"/>
      <c r="T1578" s="39" t="inlineStr"/>
      <c r="U1578" s="39" t="b">
        <v>1</v>
      </c>
    </row>
    <row r="1579">
      <c r="A1579" s="26" t="inlineStr">
        <is>
          <t>CASP_AMLE_326_v1</t>
        </is>
      </c>
      <c r="B1579" s="40" t="inlineStr">
        <is>
          <t>Transactions (Outgoing) - Value (to include only transactions involving Virtual IBANs)</t>
        </is>
      </c>
      <c r="C1579"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79" s="40" t="inlineStr">
        <is>
          <t>Jurisdiction Risk</t>
        </is>
      </c>
      <c r="E1579" s="40" t="inlineStr">
        <is>
          <t>Anti-Money Laundering - External</t>
        </is>
      </c>
      <c r="F1579" s="40" t="b">
        <v>0</v>
      </c>
      <c r="G1579" s="40" t="inlineStr">
        <is>
          <t>CASP_AMLE_325 IS NOT NULL</t>
        </is>
      </c>
      <c r="H1579" s="40" t="inlineStr">
        <is>
          <t>“Country - Transactions (Outgoing) - Value (to include only transactions involving Virtual IBANs)” (CASP_AMLE_325) has been answered</t>
        </is>
      </c>
      <c r="I1579" s="40" t="inlineStr">
        <is>
          <t>Conditional</t>
        </is>
      </c>
      <c r="J1579" s="40" t="inlineStr">
        <is>
          <t>array</t>
        </is>
      </c>
      <c r="K1579" s="40" t="inlineStr">
        <is>
          <t>number</t>
        </is>
      </c>
      <c r="L1579" s="40" t="inlineStr">
        <is>
          <t>currency</t>
        </is>
      </c>
      <c r="M1579" s="40" t="inlineStr"/>
      <c r="N1579" s="40" t="inlineStr">
        <is>
          <t>70000</t>
        </is>
      </c>
      <c r="O1579" s="40" t="inlineStr">
        <is>
          <t>0</t>
        </is>
      </c>
      <c r="P1579" s="40" t="inlineStr"/>
      <c r="Q1579" s="40" t="inlineStr"/>
      <c r="R1579" s="40" t="inlineStr"/>
      <c r="S1579" s="40" t="inlineStr"/>
      <c r="T1579" s="40" t="inlineStr"/>
      <c r="U1579" s="40" t="inlineStr"/>
    </row>
    <row r="1580">
      <c r="A1580" s="38" t="inlineStr">
        <is>
          <t>CASP_AMLE_327_v1</t>
        </is>
      </c>
      <c r="B1580" s="39" t="inlineStr">
        <is>
          <t>Country - Transactions (Incoming) – Number (to include only transactions involving Prepaid Cards)</t>
        </is>
      </c>
      <c r="C1580" s="39" t="inlineStr">
        <is>
          <t>Select the country from the dropdown menu.
This question allows multiple answers. If more than one jurisdiction applies, please select each jurisdiction under a separate Value field [e.g. Value 1(Malta), Value 2(Italy), Value 3(Switzerland)]</t>
        </is>
      </c>
      <c r="D1580" s="39" t="inlineStr">
        <is>
          <t>Jurisdiction Risk</t>
        </is>
      </c>
      <c r="E1580" s="39" t="inlineStr">
        <is>
          <t>Anti-Money Laundering - External</t>
        </is>
      </c>
      <c r="F1580" s="39" t="b">
        <v>0</v>
      </c>
      <c r="G1580" s="39" t="inlineStr">
        <is>
          <t>CONTAINS(CASP_AMLE_8, "Prepaid Cards")</t>
        </is>
      </c>
      <c r="H1580" s="39" t="inlineStr">
        <is>
          <t>“Product and Services” (CASP_AMLE_8) includes “Prepaid Cards”</t>
        </is>
      </c>
      <c r="I1580" s="39" t="inlineStr">
        <is>
          <t>Conditional</t>
        </is>
      </c>
      <c r="J1580" s="39" t="inlineStr">
        <is>
          <t>array</t>
        </is>
      </c>
      <c r="K1580" s="39" t="inlineStr">
        <is>
          <t>string</t>
        </is>
      </c>
      <c r="L1580" s="39" t="inlineStr">
        <is>
          <t>enum-list</t>
        </is>
      </c>
      <c r="M158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80" s="39" t="inlineStr">
        <is>
          <t>Belgium</t>
        </is>
      </c>
      <c r="O1580" s="39" t="inlineStr"/>
      <c r="P1580" s="39" t="inlineStr"/>
      <c r="Q1580" s="39" t="inlineStr"/>
      <c r="R1580" s="39" t="inlineStr"/>
      <c r="S1580" s="39" t="inlineStr"/>
      <c r="T1580" s="39" t="inlineStr"/>
      <c r="U1580" s="39" t="b">
        <v>1</v>
      </c>
    </row>
    <row r="1581">
      <c r="A1581" s="26" t="inlineStr">
        <is>
          <t>CASP_AMLE_328_v1</t>
        </is>
      </c>
      <c r="B1581" s="40" t="inlineStr">
        <is>
          <t>Transactions (Incoming) – Number (to include only transactions involving Prepaid Cards)</t>
        </is>
      </c>
      <c r="C1581"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81" s="40" t="inlineStr">
        <is>
          <t>Jurisdiction Risk</t>
        </is>
      </c>
      <c r="E1581" s="40" t="inlineStr">
        <is>
          <t>Anti-Money Laundering - External</t>
        </is>
      </c>
      <c r="F1581" s="40" t="b">
        <v>0</v>
      </c>
      <c r="G1581" s="40" t="inlineStr">
        <is>
          <t>CASP_AMLE_327 IS NOT NULL</t>
        </is>
      </c>
      <c r="H1581" s="40" t="inlineStr">
        <is>
          <t>“Country - Transactions (Incoming) – Number (to include only transactions involving Prepaid Cards)” (CASP_AMLE_327) has been answered</t>
        </is>
      </c>
      <c r="I1581" s="40" t="inlineStr">
        <is>
          <t>Conditional</t>
        </is>
      </c>
      <c r="J1581" s="40" t="inlineStr">
        <is>
          <t>array</t>
        </is>
      </c>
      <c r="K1581" s="40" t="inlineStr">
        <is>
          <t>integer</t>
        </is>
      </c>
      <c r="L1581" s="40" t="inlineStr"/>
      <c r="M1581" s="40" t="inlineStr"/>
      <c r="N1581" s="40" t="inlineStr">
        <is>
          <t>5</t>
        </is>
      </c>
      <c r="O1581" s="40" t="inlineStr">
        <is>
          <t>0</t>
        </is>
      </c>
      <c r="P1581" s="40" t="inlineStr"/>
      <c r="Q1581" s="40" t="inlineStr"/>
      <c r="R1581" s="40" t="inlineStr"/>
      <c r="S1581" s="40" t="inlineStr"/>
      <c r="T1581" s="40" t="inlineStr"/>
      <c r="U1581" s="40" t="inlineStr"/>
    </row>
    <row r="1582">
      <c r="A1582" s="38" t="inlineStr">
        <is>
          <t>CASP_AMLE_329_v1</t>
        </is>
      </c>
      <c r="B1582" s="39" t="inlineStr">
        <is>
          <t>Country - Transactions (Incoming) - Value (to include only transactions involving Prepaid Cards)</t>
        </is>
      </c>
      <c r="C1582" s="39" t="inlineStr">
        <is>
          <t>Select the country from the dropdown menu.
This question allows multiple answers. If more than one jurisdiction applies, please select each jurisdiction under a separate Value field [e.g. Value 1(Malta), Value 2(Italy), Value 3(Switzerland)]</t>
        </is>
      </c>
      <c r="D1582" s="39" t="inlineStr">
        <is>
          <t>Jurisdiction Risk</t>
        </is>
      </c>
      <c r="E1582" s="39" t="inlineStr">
        <is>
          <t>Anti-Money Laundering - External</t>
        </is>
      </c>
      <c r="F1582" s="39" t="b">
        <v>0</v>
      </c>
      <c r="G1582" s="39" t="inlineStr">
        <is>
          <t>CONTAINS(CASP_AMLE_8, "Prepaid Cards")</t>
        </is>
      </c>
      <c r="H1582" s="39" t="inlineStr">
        <is>
          <t>“Product and Services” (CASP_AMLE_8) includes “Prepaid Cards”</t>
        </is>
      </c>
      <c r="I1582" s="39" t="inlineStr">
        <is>
          <t>Conditional</t>
        </is>
      </c>
      <c r="J1582" s="39" t="inlineStr">
        <is>
          <t>array</t>
        </is>
      </c>
      <c r="K1582" s="39" t="inlineStr">
        <is>
          <t>string</t>
        </is>
      </c>
      <c r="L1582" s="39" t="inlineStr">
        <is>
          <t>enum-list</t>
        </is>
      </c>
      <c r="M158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82" s="39" t="inlineStr">
        <is>
          <t>Belgium</t>
        </is>
      </c>
      <c r="O1582" s="39" t="inlineStr"/>
      <c r="P1582" s="39" t="inlineStr"/>
      <c r="Q1582" s="39" t="inlineStr"/>
      <c r="R1582" s="39" t="inlineStr"/>
      <c r="S1582" s="39" t="inlineStr"/>
      <c r="T1582" s="39" t="inlineStr"/>
      <c r="U1582" s="39" t="b">
        <v>1</v>
      </c>
    </row>
    <row r="1583">
      <c r="A1583" s="26" t="inlineStr">
        <is>
          <t>CASP_AMLE_330_v1</t>
        </is>
      </c>
      <c r="B1583" s="40" t="inlineStr">
        <is>
          <t>Transactions (Incoming) - Value (to include only transactions involving Prepaid Cards)</t>
        </is>
      </c>
      <c r="C1583"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83" s="40" t="inlineStr">
        <is>
          <t>Jurisdiction Risk</t>
        </is>
      </c>
      <c r="E1583" s="40" t="inlineStr">
        <is>
          <t>Anti-Money Laundering - External</t>
        </is>
      </c>
      <c r="F1583" s="40" t="b">
        <v>0</v>
      </c>
      <c r="G1583" s="40" t="inlineStr">
        <is>
          <t>CASP_AMLE_329 IS NOT NULL</t>
        </is>
      </c>
      <c r="H1583" s="40" t="inlineStr">
        <is>
          <t>“Country - Transactions (Incoming) - Value (to include only transactions involving Prepaid Cards)” (CASP_AMLE_329) has been answered</t>
        </is>
      </c>
      <c r="I1583" s="40" t="inlineStr">
        <is>
          <t>Conditional</t>
        </is>
      </c>
      <c r="J1583" s="40" t="inlineStr">
        <is>
          <t>array</t>
        </is>
      </c>
      <c r="K1583" s="40" t="inlineStr">
        <is>
          <t>number</t>
        </is>
      </c>
      <c r="L1583" s="40" t="inlineStr">
        <is>
          <t>currency</t>
        </is>
      </c>
      <c r="M1583" s="40" t="inlineStr"/>
      <c r="N1583" s="40" t="inlineStr">
        <is>
          <t>70000</t>
        </is>
      </c>
      <c r="O1583" s="40" t="inlineStr">
        <is>
          <t>0</t>
        </is>
      </c>
      <c r="P1583" s="40" t="inlineStr"/>
      <c r="Q1583" s="40" t="inlineStr"/>
      <c r="R1583" s="40" t="inlineStr"/>
      <c r="S1583" s="40" t="inlineStr"/>
      <c r="T1583" s="40" t="inlineStr"/>
      <c r="U1583" s="40" t="inlineStr"/>
    </row>
    <row r="1584">
      <c r="A1584" s="38" t="inlineStr">
        <is>
          <t>CASP_AMLE_331_v1</t>
        </is>
      </c>
      <c r="B1584" s="39" t="inlineStr">
        <is>
          <t>Country - Transactions (Outgoing) - Number (to include only transactions involving Prepaid Cards)</t>
        </is>
      </c>
      <c r="C1584" s="39" t="inlineStr">
        <is>
          <t>Select the country from the dropdown menu.
This question allows multiple answers. If more than one jurisdiction applies, please select each jurisdiction under a separate Value field [e.g. Value 1(Malta), Value 2(Italy), Value 3(Switzerland)]</t>
        </is>
      </c>
      <c r="D1584" s="39" t="inlineStr">
        <is>
          <t>Jurisdiction Risk</t>
        </is>
      </c>
      <c r="E1584" s="39" t="inlineStr">
        <is>
          <t>Anti-Money Laundering - External</t>
        </is>
      </c>
      <c r="F1584" s="39" t="b">
        <v>0</v>
      </c>
      <c r="G1584" s="39" t="inlineStr">
        <is>
          <t>CONTAINS(CASP_AMLE_8, "Prepaid Cards")</t>
        </is>
      </c>
      <c r="H1584" s="39" t="inlineStr">
        <is>
          <t>“Product and Services” (CASP_AMLE_8) includes “Prepaid Cards”</t>
        </is>
      </c>
      <c r="I1584" s="39" t="inlineStr">
        <is>
          <t>Conditional</t>
        </is>
      </c>
      <c r="J1584" s="39" t="inlineStr">
        <is>
          <t>array</t>
        </is>
      </c>
      <c r="K1584" s="39" t="inlineStr">
        <is>
          <t>string</t>
        </is>
      </c>
      <c r="L1584" s="39" t="inlineStr">
        <is>
          <t>enum-list</t>
        </is>
      </c>
      <c r="M158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84" s="39" t="inlineStr">
        <is>
          <t>Belgium</t>
        </is>
      </c>
      <c r="O1584" s="39" t="inlineStr"/>
      <c r="P1584" s="39" t="inlineStr"/>
      <c r="Q1584" s="39" t="inlineStr"/>
      <c r="R1584" s="39" t="inlineStr"/>
      <c r="S1584" s="39" t="inlineStr"/>
      <c r="T1584" s="39" t="inlineStr"/>
      <c r="U1584" s="39" t="b">
        <v>1</v>
      </c>
    </row>
    <row r="1585">
      <c r="A1585" s="26" t="inlineStr">
        <is>
          <t>CASP_AMLE_332_v1</t>
        </is>
      </c>
      <c r="B1585" s="40" t="inlineStr">
        <is>
          <t>Transactions (Outgoing) - Number (to include only transactions involving Prepaid Cards)</t>
        </is>
      </c>
      <c r="C1585"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85" s="40" t="inlineStr">
        <is>
          <t>Jurisdiction Risk</t>
        </is>
      </c>
      <c r="E1585" s="40" t="inlineStr">
        <is>
          <t>Anti-Money Laundering - External</t>
        </is>
      </c>
      <c r="F1585" s="40" t="b">
        <v>0</v>
      </c>
      <c r="G1585" s="40" t="inlineStr">
        <is>
          <t>CASP_AMLE_331 IS NOT NULL</t>
        </is>
      </c>
      <c r="H1585" s="40" t="inlineStr">
        <is>
          <t>“Country - Transactions (Outgoing) - Number (to include only transactions involving Prepaid Cards)” (CASP_AMLE_331) has been answered</t>
        </is>
      </c>
      <c r="I1585" s="40" t="inlineStr">
        <is>
          <t>Conditional</t>
        </is>
      </c>
      <c r="J1585" s="40" t="inlineStr">
        <is>
          <t>array</t>
        </is>
      </c>
      <c r="K1585" s="40" t="inlineStr">
        <is>
          <t>integer</t>
        </is>
      </c>
      <c r="L1585" s="40" t="inlineStr"/>
      <c r="M1585" s="40" t="inlineStr"/>
      <c r="N1585" s="40" t="inlineStr">
        <is>
          <t>5</t>
        </is>
      </c>
      <c r="O1585" s="40" t="inlineStr">
        <is>
          <t>0</t>
        </is>
      </c>
      <c r="P1585" s="40" t="inlineStr"/>
      <c r="Q1585" s="40" t="inlineStr"/>
      <c r="R1585" s="40" t="inlineStr"/>
      <c r="S1585" s="40" t="inlineStr"/>
      <c r="T1585" s="40" t="inlineStr"/>
      <c r="U1585" s="40" t="inlineStr"/>
    </row>
    <row r="1586">
      <c r="A1586" s="38" t="inlineStr">
        <is>
          <t>CASP_AMLE_333_v1</t>
        </is>
      </c>
      <c r="B1586" s="39" t="inlineStr">
        <is>
          <t>Country - Transactions (Outgoing) - Value (to include only transactions involving Prepaid Cards)</t>
        </is>
      </c>
      <c r="C1586" s="39" t="inlineStr">
        <is>
          <t>Select the country from the dropdown menu.
This question allows multiple answers. If more than one jurisdiction applies, please select each jurisdiction under a separate Value field [e.g. Value 1(Malta), Value 2(Italy), Value 3(Switzerland)]</t>
        </is>
      </c>
      <c r="D1586" s="39" t="inlineStr">
        <is>
          <t>Jurisdiction Risk</t>
        </is>
      </c>
      <c r="E1586" s="39" t="inlineStr">
        <is>
          <t>Anti-Money Laundering - External</t>
        </is>
      </c>
      <c r="F1586" s="39" t="b">
        <v>0</v>
      </c>
      <c r="G1586" s="39" t="inlineStr">
        <is>
          <t>CONTAINS(CASP_AMLE_8, "Prepaid Cards")</t>
        </is>
      </c>
      <c r="H1586" s="39" t="inlineStr">
        <is>
          <t>“Product and Services” (CASP_AMLE_8) includes “Prepaid Cards”</t>
        </is>
      </c>
      <c r="I1586" s="39" t="inlineStr">
        <is>
          <t>Conditional</t>
        </is>
      </c>
      <c r="J1586" s="39" t="inlineStr">
        <is>
          <t>array</t>
        </is>
      </c>
      <c r="K1586" s="39" t="inlineStr">
        <is>
          <t>string</t>
        </is>
      </c>
      <c r="L1586" s="39" t="inlineStr">
        <is>
          <t>enum-list</t>
        </is>
      </c>
      <c r="M158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86" s="39" t="inlineStr">
        <is>
          <t>Belgium</t>
        </is>
      </c>
      <c r="O1586" s="39" t="inlineStr"/>
      <c r="P1586" s="39" t="inlineStr"/>
      <c r="Q1586" s="39" t="inlineStr"/>
      <c r="R1586" s="39" t="inlineStr"/>
      <c r="S1586" s="39" t="inlineStr"/>
      <c r="T1586" s="39" t="inlineStr"/>
      <c r="U1586" s="39" t="b">
        <v>1</v>
      </c>
    </row>
    <row r="1587">
      <c r="A1587" s="26" t="inlineStr">
        <is>
          <t>CASP_AMLE_334_v1</t>
        </is>
      </c>
      <c r="B1587" s="40" t="inlineStr">
        <is>
          <t>Transactions (Outgoing) - Value (to include only transactions involving Prepaid Cards)</t>
        </is>
      </c>
      <c r="C1587"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87" s="40" t="inlineStr">
        <is>
          <t>Jurisdiction Risk</t>
        </is>
      </c>
      <c r="E1587" s="40" t="inlineStr">
        <is>
          <t>Anti-Money Laundering - External</t>
        </is>
      </c>
      <c r="F1587" s="40" t="b">
        <v>0</v>
      </c>
      <c r="G1587" s="40" t="inlineStr">
        <is>
          <t>CASP_AMLE_333 IS NOT NULL</t>
        </is>
      </c>
      <c r="H1587" s="40" t="inlineStr">
        <is>
          <t>“Country - Transactions (Outgoing) - Value (to include only transactions involving Prepaid Cards)” (CASP_AMLE_333) has been answered</t>
        </is>
      </c>
      <c r="I1587" s="40" t="inlineStr">
        <is>
          <t>Conditional</t>
        </is>
      </c>
      <c r="J1587" s="40" t="inlineStr">
        <is>
          <t>array</t>
        </is>
      </c>
      <c r="K1587" s="40" t="inlineStr">
        <is>
          <t>number</t>
        </is>
      </c>
      <c r="L1587" s="40" t="inlineStr">
        <is>
          <t>currency</t>
        </is>
      </c>
      <c r="M1587" s="40" t="inlineStr"/>
      <c r="N1587" s="40" t="inlineStr">
        <is>
          <t>70000</t>
        </is>
      </c>
      <c r="O1587" s="40" t="inlineStr">
        <is>
          <t>0</t>
        </is>
      </c>
      <c r="P1587" s="40" t="inlineStr"/>
      <c r="Q1587" s="40" t="inlineStr"/>
      <c r="R1587" s="40" t="inlineStr"/>
      <c r="S1587" s="40" t="inlineStr"/>
      <c r="T1587" s="40" t="inlineStr"/>
      <c r="U1587" s="40" t="inlineStr"/>
    </row>
    <row r="1588">
      <c r="A1588" s="38" t="inlineStr">
        <is>
          <t>CASP_AMLE_335_v1</t>
        </is>
      </c>
      <c r="B1588" s="39" t="inlineStr">
        <is>
          <t>Country - Transactions (Incoming) – Number (to include only transactions involving Lending/Factoring)</t>
        </is>
      </c>
      <c r="C1588" s="39" t="inlineStr">
        <is>
          <t>Select the country from the dropdown menu.
This question allows multiple answers. If more than one jurisdiction applies, please select each jurisdiction under a separate Value field [e.g. Value 1(Malta), Value 2(Italy), Value 3(Switzerland)]</t>
        </is>
      </c>
      <c r="D1588" s="39" t="inlineStr">
        <is>
          <t>Jurisdiction Risk</t>
        </is>
      </c>
      <c r="E1588" s="39" t="inlineStr">
        <is>
          <t>Anti-Money Laundering - External</t>
        </is>
      </c>
      <c r="F1588" s="39" t="b">
        <v>0</v>
      </c>
      <c r="G1588" s="39" t="inlineStr">
        <is>
          <t>CONTAINS(CASP_AMLE_8, "Lending/ Factoring")</t>
        </is>
      </c>
      <c r="H1588" s="39" t="inlineStr">
        <is>
          <t>“Product and Services” (CASP_AMLE_8) includes “Lending/ Factoring”</t>
        </is>
      </c>
      <c r="I1588" s="39" t="inlineStr">
        <is>
          <t>Conditional</t>
        </is>
      </c>
      <c r="J1588" s="39" t="inlineStr">
        <is>
          <t>array</t>
        </is>
      </c>
      <c r="K1588" s="39" t="inlineStr">
        <is>
          <t>string</t>
        </is>
      </c>
      <c r="L1588" s="39" t="inlineStr">
        <is>
          <t>enum-list</t>
        </is>
      </c>
      <c r="M158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88" s="39" t="inlineStr">
        <is>
          <t>Belgium</t>
        </is>
      </c>
      <c r="O1588" s="39" t="inlineStr"/>
      <c r="P1588" s="39" t="inlineStr"/>
      <c r="Q1588" s="39" t="inlineStr"/>
      <c r="R1588" s="39" t="inlineStr"/>
      <c r="S1588" s="39" t="inlineStr"/>
      <c r="T1588" s="39" t="inlineStr"/>
      <c r="U1588" s="39" t="b">
        <v>1</v>
      </c>
    </row>
    <row r="1589">
      <c r="A1589" s="26" t="inlineStr">
        <is>
          <t>CASP_AMLE_336_v1</t>
        </is>
      </c>
      <c r="B1589" s="40" t="inlineStr">
        <is>
          <t>Transactions (Incoming) – Number (to include only transactions involving Lending/Factoring)</t>
        </is>
      </c>
      <c r="C1589" s="40" t="inlineStr">
        <is>
          <t>The country to be referred to is the country to which the transaction was directed (e.g. in the case of payment transactions, the country of the payee’s bank account). Indicate the number of incoming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89" s="40" t="inlineStr">
        <is>
          <t>Jurisdiction Risk</t>
        </is>
      </c>
      <c r="E1589" s="40" t="inlineStr">
        <is>
          <t>Anti-Money Laundering - External</t>
        </is>
      </c>
      <c r="F1589" s="40" t="b">
        <v>0</v>
      </c>
      <c r="G1589" s="40" t="inlineStr">
        <is>
          <t>CASP_AMLE_335 IS NOT NULL</t>
        </is>
      </c>
      <c r="H1589" s="40" t="inlineStr">
        <is>
          <t>“Country - Transactions (Incoming) – Number (to include only transactions involving Lending/Factoring)” (CASP_AMLE_335) has been answered</t>
        </is>
      </c>
      <c r="I1589" s="40" t="inlineStr">
        <is>
          <t>Conditional</t>
        </is>
      </c>
      <c r="J1589" s="40" t="inlineStr">
        <is>
          <t>array</t>
        </is>
      </c>
      <c r="K1589" s="40" t="inlineStr">
        <is>
          <t>integer</t>
        </is>
      </c>
      <c r="L1589" s="40" t="inlineStr"/>
      <c r="M1589" s="40" t="inlineStr"/>
      <c r="N1589" s="40" t="inlineStr">
        <is>
          <t>5</t>
        </is>
      </c>
      <c r="O1589" s="40" t="inlineStr">
        <is>
          <t>0</t>
        </is>
      </c>
      <c r="P1589" s="40" t="inlineStr"/>
      <c r="Q1589" s="40" t="inlineStr"/>
      <c r="R1589" s="40" t="inlineStr"/>
      <c r="S1589" s="40" t="inlineStr"/>
      <c r="T1589" s="40" t="inlineStr"/>
      <c r="U1589" s="40" t="inlineStr"/>
    </row>
    <row r="1590">
      <c r="A1590" s="38" t="inlineStr">
        <is>
          <t>CASP_AMLE_337_v1</t>
        </is>
      </c>
      <c r="B1590" s="39" t="inlineStr">
        <is>
          <t>Country - Transactions (Incoming) - Value (to include only transactions involving Lending/Factoring)</t>
        </is>
      </c>
      <c r="C1590" s="39" t="inlineStr">
        <is>
          <t>Select the country from the dropdown menu.
This question allows multiple answers. If more than one jurisdiction applies, please select each jurisdiction under a separate Value field [e.g. Value 1(Malta), Value 2(Italy), Value 3(Switzerland)]</t>
        </is>
      </c>
      <c r="D1590" s="39" t="inlineStr">
        <is>
          <t>Jurisdiction Risk</t>
        </is>
      </c>
      <c r="E1590" s="39" t="inlineStr">
        <is>
          <t>Anti-Money Laundering - External</t>
        </is>
      </c>
      <c r="F1590" s="39" t="b">
        <v>0</v>
      </c>
      <c r="G1590" s="39" t="inlineStr">
        <is>
          <t>CONTAINS(CASP_AMLE_8, "Lending/ Factoring")</t>
        </is>
      </c>
      <c r="H1590" s="39" t="inlineStr">
        <is>
          <t>“Product and Services” (CASP_AMLE_8) includes “Lending/ Factoring”</t>
        </is>
      </c>
      <c r="I1590" s="39" t="inlineStr">
        <is>
          <t>Conditional</t>
        </is>
      </c>
      <c r="J1590" s="39" t="inlineStr">
        <is>
          <t>array</t>
        </is>
      </c>
      <c r="K1590" s="39" t="inlineStr">
        <is>
          <t>string</t>
        </is>
      </c>
      <c r="L1590" s="39" t="inlineStr">
        <is>
          <t>enum-list</t>
        </is>
      </c>
      <c r="M159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90" s="39" t="inlineStr">
        <is>
          <t>Belgium</t>
        </is>
      </c>
      <c r="O1590" s="39" t="inlineStr"/>
      <c r="P1590" s="39" t="inlineStr"/>
      <c r="Q1590" s="39" t="inlineStr"/>
      <c r="R1590" s="39" t="inlineStr"/>
      <c r="S1590" s="39" t="inlineStr"/>
      <c r="T1590" s="39" t="inlineStr"/>
      <c r="U1590" s="39" t="b">
        <v>1</v>
      </c>
    </row>
    <row r="1591">
      <c r="A1591" s="26" t="inlineStr">
        <is>
          <t>CASP_AMLE_338_v1</t>
        </is>
      </c>
      <c r="B1591" s="40" t="inlineStr">
        <is>
          <t>Transactions (Incoming) - Value (to include only transactions involving Lending/Factoring)</t>
        </is>
      </c>
      <c r="C1591"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incoming transactions in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91" s="40" t="inlineStr">
        <is>
          <t>Jurisdiction Risk</t>
        </is>
      </c>
      <c r="E1591" s="40" t="inlineStr">
        <is>
          <t>Anti-Money Laundering - External</t>
        </is>
      </c>
      <c r="F1591" s="40" t="b">
        <v>0</v>
      </c>
      <c r="G1591" s="40" t="inlineStr">
        <is>
          <t>CASP_AMLE_337 IS NOT NULL</t>
        </is>
      </c>
      <c r="H1591" s="40" t="inlineStr">
        <is>
          <t>“Country - Transactions (Incoming) - Value (to include only transactions involving Lending/Factoring)” (CASP_AMLE_337) has been answered</t>
        </is>
      </c>
      <c r="I1591" s="40" t="inlineStr">
        <is>
          <t>Conditional</t>
        </is>
      </c>
      <c r="J1591" s="40" t="inlineStr">
        <is>
          <t>array</t>
        </is>
      </c>
      <c r="K1591" s="40" t="inlineStr">
        <is>
          <t>number</t>
        </is>
      </c>
      <c r="L1591" s="40" t="inlineStr">
        <is>
          <t>currency</t>
        </is>
      </c>
      <c r="M1591" s="40" t="inlineStr"/>
      <c r="N1591" s="40" t="inlineStr">
        <is>
          <t>70000</t>
        </is>
      </c>
      <c r="O1591" s="40" t="inlineStr">
        <is>
          <t>0</t>
        </is>
      </c>
      <c r="P1591" s="40" t="inlineStr"/>
      <c r="Q1591" s="40" t="inlineStr"/>
      <c r="R1591" s="40" t="inlineStr"/>
      <c r="S1591" s="40" t="inlineStr"/>
      <c r="T1591" s="40" t="inlineStr"/>
      <c r="U1591" s="40" t="inlineStr"/>
    </row>
    <row r="1592">
      <c r="A1592" s="38" t="inlineStr">
        <is>
          <t>CASP_AMLE_339_v1</t>
        </is>
      </c>
      <c r="B1592" s="39" t="inlineStr">
        <is>
          <t>Country - Transactions (Outgoing) - Number (to include only transactions involving Lending/Factoring)</t>
        </is>
      </c>
      <c r="C1592" s="39" t="inlineStr">
        <is>
          <t>Select the country from the dropdown menu.
This question allows multiple answers. If more than one jurisdiction applies, please select each jurisdiction under a separate Value field [e.g. Value 1(Malta), Value 2(Italy), Value 3(Switzerland)]</t>
        </is>
      </c>
      <c r="D1592" s="39" t="inlineStr">
        <is>
          <t>Jurisdiction Risk</t>
        </is>
      </c>
      <c r="E1592" s="39" t="inlineStr">
        <is>
          <t>Anti-Money Laundering - External</t>
        </is>
      </c>
      <c r="F1592" s="39" t="b">
        <v>0</v>
      </c>
      <c r="G1592" s="39" t="inlineStr">
        <is>
          <t>CONTAINS(CASP_AMLE_8, "Lending/ Factoring")</t>
        </is>
      </c>
      <c r="H1592" s="39" t="inlineStr">
        <is>
          <t>“Product and Services” (CASP_AMLE_8) includes “Lending/ Factoring”</t>
        </is>
      </c>
      <c r="I1592" s="39" t="inlineStr">
        <is>
          <t>Conditional</t>
        </is>
      </c>
      <c r="J1592" s="39" t="inlineStr">
        <is>
          <t>array</t>
        </is>
      </c>
      <c r="K1592" s="39" t="inlineStr">
        <is>
          <t>string</t>
        </is>
      </c>
      <c r="L1592" s="39" t="inlineStr">
        <is>
          <t>enum-list</t>
        </is>
      </c>
      <c r="M159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92" s="39" t="inlineStr">
        <is>
          <t>Belgium</t>
        </is>
      </c>
      <c r="O1592" s="39" t="inlineStr"/>
      <c r="P1592" s="39" t="inlineStr"/>
      <c r="Q1592" s="39" t="inlineStr"/>
      <c r="R1592" s="39" t="inlineStr"/>
      <c r="S1592" s="39" t="inlineStr"/>
      <c r="T1592" s="39" t="inlineStr"/>
      <c r="U1592" s="39" t="b">
        <v>1</v>
      </c>
    </row>
    <row r="1593">
      <c r="A1593" s="26" t="inlineStr">
        <is>
          <t>CASP_AMLE_340_v1</t>
        </is>
      </c>
      <c r="B1593" s="40" t="inlineStr">
        <is>
          <t>Transactions (Outgoing) - Number (to include only transactions Lending/Factoring)</t>
        </is>
      </c>
      <c r="C1593" s="40" t="inlineStr">
        <is>
          <t>The country to be referred to is the country to which the transaction was directed (e.g. in the case of payment transactions, the country of the payee’s bank account). Indicate the number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93" s="40" t="inlineStr">
        <is>
          <t>Jurisdiction Risk</t>
        </is>
      </c>
      <c r="E1593" s="40" t="inlineStr">
        <is>
          <t>Anti-Money Laundering - External</t>
        </is>
      </c>
      <c r="F1593" s="40" t="b">
        <v>0</v>
      </c>
      <c r="G1593" s="40" t="inlineStr">
        <is>
          <t>CASP_AMLE_339 IS NOT NULL</t>
        </is>
      </c>
      <c r="H1593" s="40" t="inlineStr">
        <is>
          <t>“Country - Transactions (Outgoing) - Number (to include only transactions involving Lending/Factoring)” (CASP_AMLE_339) has been answered</t>
        </is>
      </c>
      <c r="I1593" s="40" t="inlineStr">
        <is>
          <t>Conditional</t>
        </is>
      </c>
      <c r="J1593" s="40" t="inlineStr">
        <is>
          <t>array</t>
        </is>
      </c>
      <c r="K1593" s="40" t="inlineStr">
        <is>
          <t>integer</t>
        </is>
      </c>
      <c r="L1593" s="40" t="inlineStr"/>
      <c r="M1593" s="40" t="inlineStr"/>
      <c r="N1593" s="40" t="inlineStr">
        <is>
          <t>5</t>
        </is>
      </c>
      <c r="O1593" s="40" t="inlineStr">
        <is>
          <t>0</t>
        </is>
      </c>
      <c r="P1593" s="40" t="inlineStr"/>
      <c r="Q1593" s="40" t="inlineStr"/>
      <c r="R1593" s="40" t="inlineStr"/>
      <c r="S1593" s="40" t="inlineStr"/>
      <c r="T1593" s="40" t="inlineStr"/>
      <c r="U1593" s="40" t="inlineStr"/>
    </row>
    <row r="1594">
      <c r="A1594" s="38" t="inlineStr">
        <is>
          <t>CASP_AMLE_341_v1</t>
        </is>
      </c>
      <c r="B1594" s="39" t="inlineStr">
        <is>
          <t>Country - Transactions (Outgoing) - Value (to include only transactions involving Lending/Factoring)</t>
        </is>
      </c>
      <c r="C1594" s="39" t="inlineStr">
        <is>
          <t>Select the country from the dropdown menu.
This question allows multiple answers. If more than one jurisdiction applies, please select each jurisdiction under a separate Value field [e.g. Value 1(Malta), Value 2(Italy), Value 3(Switzerland)]</t>
        </is>
      </c>
      <c r="D1594" s="39" t="inlineStr">
        <is>
          <t>Jurisdiction Risk</t>
        </is>
      </c>
      <c r="E1594" s="39" t="inlineStr">
        <is>
          <t>Anti-Money Laundering - External</t>
        </is>
      </c>
      <c r="F1594" s="39" t="b">
        <v>0</v>
      </c>
      <c r="G1594" s="39" t="inlineStr">
        <is>
          <t>CONTAINS(CASP_AMLE_8, "Lending/ Factoring")</t>
        </is>
      </c>
      <c r="H1594" s="39" t="inlineStr">
        <is>
          <t>“Product and Services” (CASP_AMLE_8) includes “Lending/ Factoring”</t>
        </is>
      </c>
      <c r="I1594" s="39" t="inlineStr">
        <is>
          <t>Conditional</t>
        </is>
      </c>
      <c r="J1594" s="39" t="inlineStr">
        <is>
          <t>array</t>
        </is>
      </c>
      <c r="K1594" s="39" t="inlineStr">
        <is>
          <t>string</t>
        </is>
      </c>
      <c r="L1594" s="39" t="inlineStr">
        <is>
          <t>enum-list</t>
        </is>
      </c>
      <c r="M1594"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94" s="39" t="inlineStr">
        <is>
          <t>Belgium</t>
        </is>
      </c>
      <c r="O1594" s="39" t="inlineStr"/>
      <c r="P1594" s="39" t="inlineStr"/>
      <c r="Q1594" s="39" t="inlineStr"/>
      <c r="R1594" s="39" t="inlineStr"/>
      <c r="S1594" s="39" t="inlineStr"/>
      <c r="T1594" s="39" t="inlineStr"/>
      <c r="U1594" s="39" t="b">
        <v>1</v>
      </c>
    </row>
    <row r="1595">
      <c r="A1595" s="26" t="inlineStr">
        <is>
          <t>CASP_AMLE_342_v1</t>
        </is>
      </c>
      <c r="B1595" s="40" t="inlineStr">
        <is>
          <t>Transactions (Outgoing) - Value (to include only transactions involving Lending/Factoring)</t>
        </is>
      </c>
      <c r="C1595" s="40" t="inlineStr">
        <is>
          <t>Subject persons are required to use the same reporting currency selected for the MFSA prudential return when completing the AML/CFT return. This currency should be applied consistently across the entire return.Where a currency other than EUR is used, subject persons must specify the applicable exchange rate upon submission of the return via the MFSA LH Portal, to enable conversion to EUR. The country to be referred to is the country to which the transaction was directed (e.g. in the case of payment transactions, the country of the payee’s bank account). Indicate the total value of outgoing transactions during the reference year, by country.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95" s="40" t="inlineStr">
        <is>
          <t>Jurisdiction Risk</t>
        </is>
      </c>
      <c r="E1595" s="40" t="inlineStr">
        <is>
          <t>Anti-Money Laundering - External</t>
        </is>
      </c>
      <c r="F1595" s="40" t="b">
        <v>0</v>
      </c>
      <c r="G1595" s="40" t="inlineStr">
        <is>
          <t>CASP_AMLE_341 IS NOT NULL</t>
        </is>
      </c>
      <c r="H1595" s="40" t="inlineStr">
        <is>
          <t>“Country - Transactions (Outgoing) - Value (to include only transactions involving Lending/Factoring)” (CASP_AMLE_341) has been answered</t>
        </is>
      </c>
      <c r="I1595" s="40" t="inlineStr">
        <is>
          <t>Conditional</t>
        </is>
      </c>
      <c r="J1595" s="40" t="inlineStr">
        <is>
          <t>array</t>
        </is>
      </c>
      <c r="K1595" s="40" t="inlineStr">
        <is>
          <t>number</t>
        </is>
      </c>
      <c r="L1595" s="40" t="inlineStr">
        <is>
          <t>currency</t>
        </is>
      </c>
      <c r="M1595" s="40" t="inlineStr"/>
      <c r="N1595" s="40" t="inlineStr">
        <is>
          <t>70000</t>
        </is>
      </c>
      <c r="O1595" s="40" t="inlineStr">
        <is>
          <t>0</t>
        </is>
      </c>
      <c r="P1595" s="40" t="inlineStr"/>
      <c r="Q1595" s="40" t="inlineStr"/>
      <c r="R1595" s="40" t="inlineStr"/>
      <c r="S1595" s="40" t="inlineStr"/>
      <c r="T1595" s="40" t="inlineStr"/>
      <c r="U1595" s="40" t="inlineStr"/>
    </row>
    <row r="1596">
      <c r="A1596" s="38" t="inlineStr">
        <is>
          <t>CASP_AMLE_343_v1</t>
        </is>
      </c>
      <c r="B1596" s="39" t="inlineStr">
        <is>
          <t>Country - Number of agents by country</t>
        </is>
      </c>
      <c r="C1596" s="39" t="inlineStr">
        <is>
          <t>Select the country from the dropdown menu.
This question allows multiple answers. If more than one jurisdiction applies, please select each jurisdiction under a separate Value field [e.g. Value 1(Malta), Value 2(Italy), Value 3(Switzerland)]</t>
        </is>
      </c>
      <c r="D1596" s="39" t="inlineStr">
        <is>
          <t>Interface / Distribution Channels</t>
        </is>
      </c>
      <c r="E1596" s="39" t="inlineStr">
        <is>
          <t>Anti-Money Laundering - External</t>
        </is>
      </c>
      <c r="F1596" s="39" t="b">
        <v>1</v>
      </c>
      <c r="G1596" s="39" t="inlineStr"/>
      <c r="H1596" s="39" t="inlineStr">
        <is>
          <t>Always applicable</t>
        </is>
      </c>
      <c r="I1596" s="39" t="inlineStr">
        <is>
          <t>Required</t>
        </is>
      </c>
      <c r="J1596" s="39" t="inlineStr">
        <is>
          <t>array</t>
        </is>
      </c>
      <c r="K1596" s="39" t="inlineStr">
        <is>
          <t>string</t>
        </is>
      </c>
      <c r="L1596" s="39" t="inlineStr">
        <is>
          <t>enum-list</t>
        </is>
      </c>
      <c r="M1596"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96" s="39" t="inlineStr">
        <is>
          <t>Belgium</t>
        </is>
      </c>
      <c r="O1596" s="39" t="inlineStr"/>
      <c r="P1596" s="39" t="inlineStr"/>
      <c r="Q1596" s="39" t="inlineStr"/>
      <c r="R1596" s="39" t="inlineStr"/>
      <c r="S1596" s="39" t="inlineStr"/>
      <c r="T1596" s="39" t="inlineStr"/>
      <c r="U1596" s="39" t="b">
        <v>1</v>
      </c>
    </row>
    <row r="1597">
      <c r="A1597" s="26" t="inlineStr">
        <is>
          <t>CASP_AMLE_344_v1</t>
        </is>
      </c>
      <c r="B1597" s="40" t="inlineStr">
        <is>
          <t>Number of agents by country</t>
        </is>
      </c>
      <c r="C1597" s="40" t="inlineStr">
        <is>
          <t>This datapoint is only applicable for reporting obliged entities acting as a Electronic Money Institutions, Payment Institutions and Investment Firms.
As of the end of the reference year.
For Payment Institutions: An agent within the meaning of Article 4(38) of Directive (EU) 2015/2366 (a natural or legal person who acts on behalf of a payment institution in providing payment services).
For Investment Firms: Agents should be understood as ‘tied agents’.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97" s="40" t="inlineStr">
        <is>
          <t>Interface / Distribution Channels</t>
        </is>
      </c>
      <c r="E1597" s="40" t="inlineStr">
        <is>
          <t>Anti-Money Laundering - External</t>
        </is>
      </c>
      <c r="F1597" s="40" t="b">
        <v>1</v>
      </c>
      <c r="G1597" s="40" t="inlineStr"/>
      <c r="H1597" s="40" t="inlineStr">
        <is>
          <t>Always applicable</t>
        </is>
      </c>
      <c r="I1597" s="40" t="inlineStr">
        <is>
          <t>Required</t>
        </is>
      </c>
      <c r="J1597" s="40" t="inlineStr">
        <is>
          <t>array</t>
        </is>
      </c>
      <c r="K1597" s="40" t="inlineStr">
        <is>
          <t>integer</t>
        </is>
      </c>
      <c r="L1597" s="40" t="inlineStr"/>
      <c r="M1597" s="40" t="inlineStr"/>
      <c r="N1597" s="40" t="inlineStr">
        <is>
          <t>10</t>
        </is>
      </c>
      <c r="O1597" s="40" t="inlineStr">
        <is>
          <t>0</t>
        </is>
      </c>
      <c r="P1597" s="40" t="inlineStr"/>
      <c r="Q1597" s="40" t="inlineStr"/>
      <c r="R1597" s="40" t="inlineStr"/>
      <c r="S1597" s="40" t="inlineStr"/>
      <c r="T1597" s="40" t="inlineStr"/>
      <c r="U1597" s="40" t="inlineStr"/>
    </row>
    <row r="1598">
      <c r="A1598" s="38" t="inlineStr">
        <is>
          <t>CASP_AMLE_345_v1</t>
        </is>
      </c>
      <c r="B1598" s="39" t="inlineStr">
        <is>
          <t>Country - Number of distributors by country</t>
        </is>
      </c>
      <c r="C1598" s="39" t="inlineStr">
        <is>
          <t>Select the country from the dropdown menu.
This question allows multiple answers. If more than one jurisdiction applies, please select each jurisdiction under a separate Value field [e.g. Value 1(Malta), Value 2(Italy), Value 3(Switzerland)]</t>
        </is>
      </c>
      <c r="D1598" s="39" t="inlineStr">
        <is>
          <t>Interface / Distribution Channels</t>
        </is>
      </c>
      <c r="E1598" s="39" t="inlineStr">
        <is>
          <t>Anti-Money Laundering - External</t>
        </is>
      </c>
      <c r="F1598" s="39" t="b">
        <v>1</v>
      </c>
      <c r="G1598" s="39" t="inlineStr"/>
      <c r="H1598" s="39" t="inlineStr">
        <is>
          <t>Always applicable</t>
        </is>
      </c>
      <c r="I1598" s="39" t="inlineStr">
        <is>
          <t>Required</t>
        </is>
      </c>
      <c r="J1598" s="39" t="inlineStr">
        <is>
          <t>array</t>
        </is>
      </c>
      <c r="K1598" s="39" t="inlineStr">
        <is>
          <t>string</t>
        </is>
      </c>
      <c r="L1598" s="39" t="inlineStr">
        <is>
          <t>enum-list</t>
        </is>
      </c>
      <c r="M1598"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598" s="39" t="inlineStr">
        <is>
          <t>Belgium</t>
        </is>
      </c>
      <c r="O1598" s="39" t="inlineStr"/>
      <c r="P1598" s="39" t="inlineStr"/>
      <c r="Q1598" s="39" t="inlineStr"/>
      <c r="R1598" s="39" t="inlineStr"/>
      <c r="S1598" s="39" t="inlineStr"/>
      <c r="T1598" s="39" t="inlineStr"/>
      <c r="U1598" s="39" t="b">
        <v>1</v>
      </c>
    </row>
    <row r="1599">
      <c r="A1599" s="26" t="inlineStr">
        <is>
          <t>CASP_AMLE_346_v1</t>
        </is>
      </c>
      <c r="B1599" s="40" t="inlineStr">
        <is>
          <t>Number of distributors by country</t>
        </is>
      </c>
      <c r="C1599" s="40" t="inlineStr">
        <is>
          <t>This datapoint is only applicable for reporting obliged entities acting as a Electronic Money Institution.
As of the end of the reference year. Only to be reported by Electronic Money Institutions
Refers to Article 3(4) of the Directive 2009/110/EC (E-money Directive).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599" s="40" t="inlineStr">
        <is>
          <t>Interface / Distribution Channels</t>
        </is>
      </c>
      <c r="E1599" s="40" t="inlineStr">
        <is>
          <t>Anti-Money Laundering - External</t>
        </is>
      </c>
      <c r="F1599" s="40" t="b">
        <v>1</v>
      </c>
      <c r="G1599" s="40" t="inlineStr"/>
      <c r="H1599" s="40" t="inlineStr">
        <is>
          <t>Always applicable</t>
        </is>
      </c>
      <c r="I1599" s="40" t="inlineStr">
        <is>
          <t>Required</t>
        </is>
      </c>
      <c r="J1599" s="40" t="inlineStr">
        <is>
          <t>array</t>
        </is>
      </c>
      <c r="K1599" s="40" t="inlineStr">
        <is>
          <t>integer</t>
        </is>
      </c>
      <c r="L1599" s="40" t="inlineStr"/>
      <c r="M1599" s="40" t="inlineStr"/>
      <c r="N1599" s="40" t="inlineStr">
        <is>
          <t>10</t>
        </is>
      </c>
      <c r="O1599" s="40" t="inlineStr">
        <is>
          <t>0</t>
        </is>
      </c>
      <c r="P1599" s="40" t="inlineStr"/>
      <c r="Q1599" s="40" t="inlineStr"/>
      <c r="R1599" s="40" t="inlineStr"/>
      <c r="S1599" s="40" t="inlineStr"/>
      <c r="T1599" s="40" t="inlineStr"/>
      <c r="U1599" s="40" t="inlineStr"/>
    </row>
    <row r="1600">
      <c r="A1600" s="38" t="inlineStr">
        <is>
          <t>CASP_AMLE_347_v1</t>
        </is>
      </c>
      <c r="B1600" s="39" t="inlineStr">
        <is>
          <t>Country - Gross Written Premiums through Brokers - Value</t>
        </is>
      </c>
      <c r="C1600" s="39" t="inlineStr">
        <is>
          <t>Select the country from the dropdown menu.
This question allows multiple answers. If more than one jurisdiction applies, please select each jurisdiction under a separate Value field [e.g. Value 1(Malta), Value 2(Italy), Value 3(Switzerland)]</t>
        </is>
      </c>
      <c r="D1600" s="39" t="inlineStr">
        <is>
          <t>Interface / Distribution Channels</t>
        </is>
      </c>
      <c r="E1600" s="39" t="inlineStr">
        <is>
          <t>Anti-Money Laundering - External</t>
        </is>
      </c>
      <c r="F1600" s="39" t="b">
        <v>1</v>
      </c>
      <c r="G1600" s="39" t="inlineStr"/>
      <c r="H1600" s="39" t="inlineStr">
        <is>
          <t>Always applicable</t>
        </is>
      </c>
      <c r="I1600" s="39" t="inlineStr">
        <is>
          <t>Required</t>
        </is>
      </c>
      <c r="J1600" s="39" t="inlineStr">
        <is>
          <t>array</t>
        </is>
      </c>
      <c r="K1600" s="39" t="inlineStr">
        <is>
          <t>string</t>
        </is>
      </c>
      <c r="L1600" s="39" t="inlineStr">
        <is>
          <t>enum-list</t>
        </is>
      </c>
      <c r="M160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00" s="39" t="inlineStr">
        <is>
          <t>Belgium</t>
        </is>
      </c>
      <c r="O1600" s="39" t="inlineStr"/>
      <c r="P1600" s="39" t="inlineStr"/>
      <c r="Q1600" s="39" t="inlineStr"/>
      <c r="R1600" s="39" t="inlineStr"/>
      <c r="S1600" s="39" t="inlineStr"/>
      <c r="T1600" s="39" t="inlineStr"/>
      <c r="U1600" s="39" t="b">
        <v>1</v>
      </c>
    </row>
    <row r="1601">
      <c r="A1601" s="26" t="inlineStr">
        <is>
          <t>CASP_AMLE_348_v1</t>
        </is>
      </c>
      <c r="B1601" s="40" t="inlineStr">
        <is>
          <t>Gross Written Premiums through Brokers - Value</t>
        </is>
      </c>
      <c r="C1601" s="40" t="inlineStr">
        <is>
          <t>Select the country from the dropdown menu.
This datapoint is only applicable for reporting obliged entities only acting as a Life Insurance.
Broker: an intermediary who sells, solicits, or negotiates insurance on behalf of a client for compensation.
Indicate the total value of gross written premiums through insurance contracts issued through brokers during the reference year, broken down by country the brokers are established.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01" s="40" t="inlineStr">
        <is>
          <t>Interface / Distribution Channels</t>
        </is>
      </c>
      <c r="E1601" s="40" t="inlineStr">
        <is>
          <t>Anti-Money Laundering - External</t>
        </is>
      </c>
      <c r="F1601" s="40" t="b">
        <v>1</v>
      </c>
      <c r="G1601" s="40" t="inlineStr"/>
      <c r="H1601" s="40" t="inlineStr">
        <is>
          <t>Always applicable</t>
        </is>
      </c>
      <c r="I1601" s="40" t="inlineStr">
        <is>
          <t>Required</t>
        </is>
      </c>
      <c r="J1601" s="40" t="inlineStr">
        <is>
          <t>array</t>
        </is>
      </c>
      <c r="K1601" s="40" t="inlineStr">
        <is>
          <t>number</t>
        </is>
      </c>
      <c r="L1601" s="40" t="inlineStr">
        <is>
          <t>currency</t>
        </is>
      </c>
      <c r="M1601" s="40" t="inlineStr"/>
      <c r="N1601" s="40" t="inlineStr">
        <is>
          <t>70000</t>
        </is>
      </c>
      <c r="O1601" s="40" t="inlineStr">
        <is>
          <t>0</t>
        </is>
      </c>
      <c r="P1601" s="40" t="inlineStr"/>
      <c r="Q1601" s="40" t="inlineStr"/>
      <c r="R1601" s="40" t="inlineStr"/>
      <c r="S1601" s="40" t="inlineStr"/>
      <c r="T1601" s="40" t="inlineStr"/>
      <c r="U1601" s="40" t="inlineStr"/>
    </row>
    <row r="1602">
      <c r="A1602" s="38" t="inlineStr">
        <is>
          <t>CASP_AMLE_349_v1</t>
        </is>
      </c>
      <c r="B1602" s="39" t="inlineStr">
        <is>
          <t>Country - White Labelling Partners by country</t>
        </is>
      </c>
      <c r="C1602" s="39" t="inlineStr">
        <is>
          <t>Select the country from the dropdown menu.
This question allows multiple answers. If more than one jurisdiction applies, please select each jurisdiction under a separate Value field [e.g. Value 1(Malta), Value 2(Italy), Value 3(Switzerland)]</t>
        </is>
      </c>
      <c r="D1602" s="39" t="inlineStr">
        <is>
          <t>Interface / Distribution Channels</t>
        </is>
      </c>
      <c r="E1602" s="39" t="inlineStr">
        <is>
          <t>Anti-Money Laundering - External</t>
        </is>
      </c>
      <c r="F1602" s="39" t="b">
        <v>1</v>
      </c>
      <c r="G1602" s="39" t="inlineStr"/>
      <c r="H1602" s="39" t="inlineStr">
        <is>
          <t>Always applicable</t>
        </is>
      </c>
      <c r="I1602" s="39" t="inlineStr">
        <is>
          <t>Required</t>
        </is>
      </c>
      <c r="J1602" s="39" t="inlineStr">
        <is>
          <t>array</t>
        </is>
      </c>
      <c r="K1602" s="39" t="inlineStr">
        <is>
          <t>string</t>
        </is>
      </c>
      <c r="L1602" s="39" t="inlineStr">
        <is>
          <t>enum-list</t>
        </is>
      </c>
      <c r="M1602"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02" s="39" t="inlineStr">
        <is>
          <t>Belgium</t>
        </is>
      </c>
      <c r="O1602" s="39" t="inlineStr"/>
      <c r="P1602" s="39" t="inlineStr"/>
      <c r="Q1602" s="39" t="inlineStr"/>
      <c r="R1602" s="39" t="inlineStr"/>
      <c r="S1602" s="39" t="inlineStr"/>
      <c r="T1602" s="39" t="inlineStr"/>
      <c r="U1602" s="39" t="b">
        <v>1</v>
      </c>
    </row>
    <row r="1603">
      <c r="A1603" s="26" t="inlineStr">
        <is>
          <t>CASP_AMLE_350_v1</t>
        </is>
      </c>
      <c r="B1603" s="40" t="inlineStr">
        <is>
          <t>White Labelling Partners by country</t>
        </is>
      </c>
      <c r="C1603" s="40" t="inlineStr">
        <is>
          <t>This datapoint is only applicable for reporting obliged entities acting as a Credit Institutions, Electronic Money Institutions, Payment Institutions, Crypto-Asset Service Providers, Other obliged entities.
White labelling partner that collaborates with a licensed reporting obliged entity to offer financial services under its own brand, without having a banking licence itself. While it presented the service to customers, the actual service is legally and operationally provided by the bank. The partner acts as an intermediary between the bank and the customers but not performing any regulated banking activities on its own. Intra-group companies should also be captured.
Indicate the number of white labelling partners at the end of the reference year by country of establishment.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03" s="40" t="inlineStr">
        <is>
          <t>Interface / Distribution Channels</t>
        </is>
      </c>
      <c r="E1603" s="40" t="inlineStr">
        <is>
          <t>Anti-Money Laundering - External</t>
        </is>
      </c>
      <c r="F1603" s="40" t="b">
        <v>1</v>
      </c>
      <c r="G1603" s="40" t="inlineStr"/>
      <c r="H1603" s="40" t="inlineStr">
        <is>
          <t>Always applicable</t>
        </is>
      </c>
      <c r="I1603" s="40" t="inlineStr">
        <is>
          <t>Required</t>
        </is>
      </c>
      <c r="J1603" s="40" t="inlineStr">
        <is>
          <t>array</t>
        </is>
      </c>
      <c r="K1603" s="40" t="inlineStr">
        <is>
          <t>integer</t>
        </is>
      </c>
      <c r="L1603" s="40" t="inlineStr"/>
      <c r="M1603" s="40" t="inlineStr"/>
      <c r="N1603" s="40" t="inlineStr">
        <is>
          <t>10</t>
        </is>
      </c>
      <c r="O1603" s="40" t="inlineStr">
        <is>
          <t>0</t>
        </is>
      </c>
      <c r="P1603" s="40" t="inlineStr"/>
      <c r="Q1603" s="40" t="inlineStr"/>
      <c r="R1603" s="40" t="inlineStr"/>
      <c r="S1603" s="40" t="inlineStr"/>
      <c r="T1603" s="40" t="inlineStr"/>
      <c r="U1603" s="40" t="inlineStr"/>
    </row>
    <row r="1604">
      <c r="A1604" s="38" t="inlineStr">
        <is>
          <t>CASP_AMLE_351_v1</t>
        </is>
      </c>
      <c r="B1604" s="39" t="inlineStr">
        <is>
          <t>From the total number of customers, what % were onboarded face-to-face during the previous calendar year?</t>
        </is>
      </c>
      <c r="C1604" s="39" t="inlineStr">
        <is>
          <t>Further explanation of label not specified. Please refer to question text in label column.</t>
        </is>
      </c>
      <c r="D1604" s="39" t="inlineStr">
        <is>
          <t>Interface / Distribution Channels</t>
        </is>
      </c>
      <c r="E1604" s="39" t="inlineStr">
        <is>
          <t>Anti-Money Laundering - External</t>
        </is>
      </c>
      <c r="F1604" s="39" t="b">
        <v>1</v>
      </c>
      <c r="G1604" s="39" t="inlineStr"/>
      <c r="H1604" s="39" t="inlineStr">
        <is>
          <t>Always applicable</t>
        </is>
      </c>
      <c r="I1604" s="39" t="inlineStr">
        <is>
          <t>Required</t>
        </is>
      </c>
      <c r="J1604" s="39" t="inlineStr">
        <is>
          <t>number</t>
        </is>
      </c>
      <c r="K1604" s="39" t="inlineStr"/>
      <c r="L1604" s="39" t="inlineStr">
        <is>
          <t>percentage</t>
        </is>
      </c>
      <c r="M1604" s="39" t="inlineStr"/>
      <c r="N1604" s="39" t="inlineStr">
        <is>
          <t>0.05</t>
        </is>
      </c>
      <c r="O1604" s="39" t="inlineStr">
        <is>
          <t>0</t>
        </is>
      </c>
      <c r="P1604" s="39" t="inlineStr">
        <is>
          <t>1</t>
        </is>
      </c>
      <c r="Q1604" s="39" t="inlineStr"/>
      <c r="R1604" s="39" t="inlineStr"/>
      <c r="S1604" s="39" t="inlineStr"/>
      <c r="T1604" s="39" t="inlineStr"/>
      <c r="U1604" s="39" t="inlineStr"/>
    </row>
    <row r="1605">
      <c r="A1605" s="26" t="inlineStr">
        <is>
          <t>CASP_AMLE_352_v1</t>
        </is>
      </c>
      <c r="B1605" s="40" t="inlineStr">
        <is>
          <t>From the total number of customers, what % were onboarded on a non-face-to-face basis, during the previous calendar year?</t>
        </is>
      </c>
      <c r="C1605" s="40" t="inlineStr">
        <is>
          <t>Further explanation of label not specified. Please refer to question text in label column.</t>
        </is>
      </c>
      <c r="D1605" s="40" t="inlineStr">
        <is>
          <t>Interface / Distribution Channels</t>
        </is>
      </c>
      <c r="E1605" s="40" t="inlineStr">
        <is>
          <t>Anti-Money Laundering - External</t>
        </is>
      </c>
      <c r="F1605" s="40" t="b">
        <v>1</v>
      </c>
      <c r="G1605" s="40" t="inlineStr"/>
      <c r="H1605" s="40" t="inlineStr">
        <is>
          <t>Always applicable</t>
        </is>
      </c>
      <c r="I1605" s="40" t="inlineStr">
        <is>
          <t>Required</t>
        </is>
      </c>
      <c r="J1605" s="40" t="inlineStr">
        <is>
          <t>number</t>
        </is>
      </c>
      <c r="K1605" s="40" t="inlineStr"/>
      <c r="L1605" s="40" t="inlineStr">
        <is>
          <t>percentage</t>
        </is>
      </c>
      <c r="M1605" s="40" t="inlineStr"/>
      <c r="N1605" s="40" t="inlineStr">
        <is>
          <t>0.05</t>
        </is>
      </c>
      <c r="O1605" s="40" t="inlineStr">
        <is>
          <t>0</t>
        </is>
      </c>
      <c r="P1605" s="40" t="inlineStr">
        <is>
          <t>1</t>
        </is>
      </c>
      <c r="Q1605" s="40" t="inlineStr"/>
      <c r="R1605" s="40" t="inlineStr"/>
      <c r="S1605" s="40" t="inlineStr"/>
      <c r="T1605" s="40" t="inlineStr"/>
      <c r="U1605" s="40" t="inlineStr"/>
    </row>
    <row r="1606">
      <c r="A1606" s="38" t="inlineStr">
        <is>
          <t>CASP_AMLE_353_v1</t>
        </is>
      </c>
      <c r="B1606" s="39" t="inlineStr">
        <is>
          <t>Does your entity have any reliance agreements in place, in terms of Regulation 12 of the PMLFTR?</t>
        </is>
      </c>
      <c r="C1606" s="39" t="inlineStr">
        <is>
          <t>Further explanation of label not specified. Please refer to question text in label column.</t>
        </is>
      </c>
      <c r="D1606" s="39" t="inlineStr">
        <is>
          <t>Interface / Distribution Channels</t>
        </is>
      </c>
      <c r="E1606" s="39" t="inlineStr">
        <is>
          <t>Anti-Money Laundering - External</t>
        </is>
      </c>
      <c r="F1606" s="39" t="b">
        <v>1</v>
      </c>
      <c r="G1606" s="39" t="inlineStr"/>
      <c r="H1606" s="39" t="inlineStr">
        <is>
          <t>Always applicable</t>
        </is>
      </c>
      <c r="I1606" s="39" t="inlineStr">
        <is>
          <t>Required</t>
        </is>
      </c>
      <c r="J1606" s="39" t="inlineStr">
        <is>
          <t>string</t>
        </is>
      </c>
      <c r="K1606" s="39" t="inlineStr"/>
      <c r="L1606" s="39" t="inlineStr">
        <is>
          <t>enum-list</t>
        </is>
      </c>
      <c r="M1606" s="39" t="inlineStr">
        <is>
          <t>Yes | No</t>
        </is>
      </c>
      <c r="N1606" s="39" t="inlineStr">
        <is>
          <t>Yes</t>
        </is>
      </c>
      <c r="O1606" s="39" t="inlineStr"/>
      <c r="P1606" s="39" t="inlineStr"/>
      <c r="Q1606" s="39" t="inlineStr"/>
      <c r="R1606" s="39" t="inlineStr"/>
      <c r="S1606" s="39" t="inlineStr"/>
      <c r="T1606" s="39" t="inlineStr"/>
      <c r="U1606" s="39" t="inlineStr"/>
    </row>
    <row r="1607">
      <c r="A1607" s="26" t="inlineStr">
        <is>
          <t>CASP_AMLE_354_v1</t>
        </is>
      </c>
      <c r="B1607" s="40" t="inlineStr">
        <is>
          <t>Countries - Please provide the total number of agent/ distributor/ introducer/ intermediary operating in each jurisdiction.</t>
        </is>
      </c>
      <c r="C1607" s="40" t="inlineStr">
        <is>
          <t>Select the country from the dropdown menu.
This question allows multiple answers. If more than one jurisdiction applies, please select each jurisdiction under a separate Value field [e.g. Value 1(Malta), Value 2(Italy), Value 3(Switzerland)]</t>
        </is>
      </c>
      <c r="D1607" s="40" t="inlineStr">
        <is>
          <t>Interface / Distribution Channels</t>
        </is>
      </c>
      <c r="E1607" s="40" t="inlineStr">
        <is>
          <t>Anti-Money Laundering - External</t>
        </is>
      </c>
      <c r="F1607" s="40" t="b">
        <v>1</v>
      </c>
      <c r="G1607" s="40" t="inlineStr"/>
      <c r="H1607" s="40" t="inlineStr">
        <is>
          <t>Always applicable</t>
        </is>
      </c>
      <c r="I1607" s="40" t="inlineStr">
        <is>
          <t>Required</t>
        </is>
      </c>
      <c r="J1607" s="40" t="inlineStr">
        <is>
          <t>array</t>
        </is>
      </c>
      <c r="K1607" s="40" t="inlineStr">
        <is>
          <t>string</t>
        </is>
      </c>
      <c r="L1607" s="40" t="inlineStr">
        <is>
          <t>enum-list</t>
        </is>
      </c>
      <c r="M1607" s="40"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07" s="40" t="inlineStr">
        <is>
          <t>Belgium</t>
        </is>
      </c>
      <c r="O1607" s="40" t="inlineStr"/>
      <c r="P1607" s="40" t="inlineStr"/>
      <c r="Q1607" s="40" t="inlineStr"/>
      <c r="R1607" s="40" t="inlineStr"/>
      <c r="S1607" s="40" t="inlineStr"/>
      <c r="T1607" s="40" t="inlineStr"/>
      <c r="U1607" s="40" t="b">
        <v>1</v>
      </c>
    </row>
    <row r="1608">
      <c r="A1608" s="38" t="inlineStr">
        <is>
          <t>CASP_AMLE_355_v1</t>
        </is>
      </c>
      <c r="B1608" s="39" t="inlineStr">
        <is>
          <t>Please provide the total number of agent/ distributor/ introducer/ intermediary operating in each jurisdiction.</t>
        </is>
      </c>
      <c r="C1608"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08" s="39" t="inlineStr">
        <is>
          <t>Interface / Distribution Channels</t>
        </is>
      </c>
      <c r="E1608" s="39" t="inlineStr">
        <is>
          <t>Anti-Money Laundering - External</t>
        </is>
      </c>
      <c r="F1608" s="39" t="b">
        <v>1</v>
      </c>
      <c r="G1608" s="39" t="inlineStr"/>
      <c r="H1608" s="39" t="inlineStr">
        <is>
          <t>Always applicable</t>
        </is>
      </c>
      <c r="I1608" s="39" t="inlineStr">
        <is>
          <t>Required</t>
        </is>
      </c>
      <c r="J1608" s="39" t="inlineStr">
        <is>
          <t>array</t>
        </is>
      </c>
      <c r="K1608" s="39" t="inlineStr">
        <is>
          <t>integer</t>
        </is>
      </c>
      <c r="L1608" s="39" t="inlineStr"/>
      <c r="M1608" s="39" t="inlineStr"/>
      <c r="N1608" s="39" t="inlineStr">
        <is>
          <t>10</t>
        </is>
      </c>
      <c r="O1608" s="39" t="inlineStr">
        <is>
          <t>0</t>
        </is>
      </c>
      <c r="P1608" s="39" t="inlineStr"/>
      <c r="Q1608" s="39" t="inlineStr"/>
      <c r="R1608" s="39" t="inlineStr"/>
      <c r="S1608" s="39" t="inlineStr"/>
      <c r="T1608" s="39" t="inlineStr"/>
      <c r="U1608" s="39" t="inlineStr"/>
    </row>
    <row r="1609">
      <c r="A1609" s="26" t="inlineStr">
        <is>
          <t>CASP_AMLE_356_v1</t>
        </is>
      </c>
      <c r="B1609" s="40" t="inlineStr">
        <is>
          <t>Last AML/CFT Compliance Check</t>
        </is>
      </c>
      <c r="C1609" s="40" t="inlineStr">
        <is>
          <t>Indicate the date at which the procedures covering at least a significant part of the AML/CFT framework (including initial and ongoing CDD, transaction and business relationship monitoring, STR, and targeted financial sanction screening) were checked by the compliance function (second line) as being in compliance with existing laws and regulations applicable at that date.
If you have more than one date, please use the most recent one.</t>
        </is>
      </c>
      <c r="D1609" s="40" t="inlineStr">
        <is>
          <t>Governance/Culture and Compliance Function</t>
        </is>
      </c>
      <c r="E1609" s="40" t="inlineStr">
        <is>
          <t>Anti-Money Laundering - External</t>
        </is>
      </c>
      <c r="F1609" s="40" t="b">
        <v>1</v>
      </c>
      <c r="G1609" s="40" t="inlineStr"/>
      <c r="H1609" s="40" t="inlineStr">
        <is>
          <t>Always applicable</t>
        </is>
      </c>
      <c r="I1609" s="40" t="inlineStr">
        <is>
          <t>Required</t>
        </is>
      </c>
      <c r="J1609" s="40" t="inlineStr">
        <is>
          <t>string</t>
        </is>
      </c>
      <c r="K1609" s="40" t="inlineStr"/>
      <c r="L1609" s="40" t="inlineStr">
        <is>
          <t>date</t>
        </is>
      </c>
      <c r="M1609" s="40" t="inlineStr"/>
      <c r="N1609" s="40" t="inlineStr">
        <is>
          <t>2025-10-31</t>
        </is>
      </c>
      <c r="O1609" s="40" t="inlineStr"/>
      <c r="P1609" s="40" t="inlineStr"/>
      <c r="Q1609" s="40" t="inlineStr"/>
      <c r="R1609" s="40" t="inlineStr"/>
      <c r="S1609" s="40" t="inlineStr"/>
      <c r="T1609" s="40" t="inlineStr"/>
      <c r="U1609" s="40" t="inlineStr"/>
    </row>
    <row r="1610">
      <c r="A1610" s="38" t="inlineStr">
        <is>
          <t>CASP_AMLE_357_v1</t>
        </is>
      </c>
      <c r="B1610" s="39" t="inlineStr">
        <is>
          <t>Dedicated AML/CFT Staff (FTE)</t>
        </is>
      </c>
      <c r="C1610" s="39" t="inlineStr">
        <is>
          <t>Indicate the number of dedicated AML/CFT compliance staff (in FTE) in the compliance function as of the end of the reference year. The number of FTEs could be reported with decimals places.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is>
      </c>
      <c r="D1610" s="39" t="inlineStr">
        <is>
          <t>Governance/Culture and Compliance Function</t>
        </is>
      </c>
      <c r="E1610" s="39" t="inlineStr">
        <is>
          <t>Anti-Money Laundering - External</t>
        </is>
      </c>
      <c r="F1610" s="39" t="b">
        <v>1</v>
      </c>
      <c r="G1610" s="39" t="inlineStr"/>
      <c r="H1610" s="39" t="inlineStr">
        <is>
          <t>Always applicable</t>
        </is>
      </c>
      <c r="I1610" s="39" t="inlineStr">
        <is>
          <t>Required</t>
        </is>
      </c>
      <c r="J1610" s="39" t="inlineStr">
        <is>
          <t>number</t>
        </is>
      </c>
      <c r="K1610" s="39" t="inlineStr"/>
      <c r="L1610" s="39" t="inlineStr"/>
      <c r="M1610" s="39" t="inlineStr"/>
      <c r="N1610" s="39" t="inlineStr">
        <is>
          <t>5</t>
        </is>
      </c>
      <c r="O1610" s="39" t="inlineStr">
        <is>
          <t>0</t>
        </is>
      </c>
      <c r="P1610" s="39" t="inlineStr"/>
      <c r="Q1610" s="39" t="inlineStr"/>
      <c r="R1610" s="39" t="inlineStr"/>
      <c r="S1610" s="39" t="inlineStr"/>
      <c r="T1610" s="39" t="inlineStr"/>
      <c r="U1610" s="39" t="inlineStr"/>
    </row>
    <row r="1611">
      <c r="A1611" s="26" t="inlineStr">
        <is>
          <t>CASP_AMLE_358_v1</t>
        </is>
      </c>
      <c r="B1611" s="40" t="inlineStr">
        <is>
          <t>AML Training - Compliance Staff (%)</t>
        </is>
      </c>
      <c r="C1611" s="40" t="inlineStr">
        <is>
          <t>Indicate the percentage of AML/CFT compliance personnel (headcount) who have completed internal or external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AML/CFT Compliance personnel: Staff mainly focused on AML/CFT compliance-related tasks. This should include at least:
- the compliance officer appointed in accordance with Article 11 AMLR and all the staff assisting the compliance officer in the tasks defined in Article 11 AMLR.
- staff responsible for carrying out the analysis mentioned in Article 69(2) AMLR and staff responsible for reporting suspicious transactions in accordance with Article 69 AMLR.
- staff responsible for establishing and reviewing the internal policies and procedures mentioned in Article 9 AMLR.
- all other staff specialising in AML/CFT compliance, including those who spend the majority of their time on tasks listed Article 20 AMLR.</t>
        </is>
      </c>
      <c r="D1611" s="40" t="inlineStr">
        <is>
          <t>Governance/Culture and Compliance Function</t>
        </is>
      </c>
      <c r="E1611" s="40" t="inlineStr">
        <is>
          <t>Anti-Money Laundering - External</t>
        </is>
      </c>
      <c r="F1611" s="40" t="b">
        <v>1</v>
      </c>
      <c r="G1611" s="40" t="inlineStr"/>
      <c r="H1611" s="40" t="inlineStr">
        <is>
          <t>Always applicable</t>
        </is>
      </c>
      <c r="I1611" s="40" t="inlineStr">
        <is>
          <t>Required</t>
        </is>
      </c>
      <c r="J1611" s="40" t="inlineStr">
        <is>
          <t>number</t>
        </is>
      </c>
      <c r="K1611" s="40" t="inlineStr"/>
      <c r="L1611" s="40" t="inlineStr">
        <is>
          <t>percentage</t>
        </is>
      </c>
      <c r="M1611" s="40" t="inlineStr"/>
      <c r="N1611" s="40" t="inlineStr">
        <is>
          <t>0.05</t>
        </is>
      </c>
      <c r="O1611" s="40" t="inlineStr">
        <is>
          <t>0</t>
        </is>
      </c>
      <c r="P1611" s="40" t="inlineStr">
        <is>
          <t>1</t>
        </is>
      </c>
      <c r="Q1611" s="40" t="inlineStr"/>
      <c r="R1611" s="40" t="inlineStr"/>
      <c r="S1611" s="40" t="inlineStr"/>
      <c r="T1611" s="40" t="inlineStr"/>
      <c r="U1611" s="40" t="inlineStr"/>
    </row>
    <row r="1612">
      <c r="A1612" s="38" t="inlineStr">
        <is>
          <t>CASP_AMLE_359_v1</t>
        </is>
      </c>
      <c r="B1612" s="39" t="inlineStr">
        <is>
          <t>AML Training - Non-AML/CFT Compliance Personnel</t>
        </is>
      </c>
      <c r="C1612" s="39" t="inlineStr">
        <is>
          <t>Indicate the percentage of non-AML/CFT compliance personnel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Non-AML/CFT specialist staff (e.g. customer facing staff): Other relevant staff, with no dedicated AML/CFT functions, who are involved in the performing of AML/CFT duties or perform functions that are relevant from an AML/CFT perspective. This includes, but is not limited to, all staff who are not AML Specialists but who have knowledge of customer and/or transaction information and who should be able to contribute to the detection of facts relevant to Article 69 AMLR (such as front-office staff), internal auditors and senior management.</t>
        </is>
      </c>
      <c r="D1612" s="39" t="inlineStr">
        <is>
          <t>Governance/Culture and Compliance Function</t>
        </is>
      </c>
      <c r="E1612" s="39" t="inlineStr">
        <is>
          <t>Anti-Money Laundering - External</t>
        </is>
      </c>
      <c r="F1612" s="39" t="b">
        <v>1</v>
      </c>
      <c r="G1612" s="39" t="inlineStr"/>
      <c r="H1612" s="39" t="inlineStr">
        <is>
          <t>Always applicable</t>
        </is>
      </c>
      <c r="I1612" s="39" t="inlineStr">
        <is>
          <t>Required</t>
        </is>
      </c>
      <c r="J1612" s="39" t="inlineStr">
        <is>
          <t>number</t>
        </is>
      </c>
      <c r="K1612" s="39" t="inlineStr"/>
      <c r="L1612" s="39" t="inlineStr">
        <is>
          <t>percentage</t>
        </is>
      </c>
      <c r="M1612" s="39" t="inlineStr"/>
      <c r="N1612" s="39" t="inlineStr">
        <is>
          <t>0.05</t>
        </is>
      </c>
      <c r="O1612" s="39" t="inlineStr">
        <is>
          <t>0</t>
        </is>
      </c>
      <c r="P1612" s="39" t="inlineStr">
        <is>
          <t>1</t>
        </is>
      </c>
      <c r="Q1612" s="39" t="inlineStr"/>
      <c r="R1612" s="39" t="inlineStr"/>
      <c r="S1612" s="39" t="inlineStr"/>
      <c r="T1612" s="39" t="inlineStr"/>
      <c r="U1612" s="39" t="inlineStr"/>
    </row>
    <row r="1613">
      <c r="A1613" s="26" t="inlineStr">
        <is>
          <t>CASP_AMLE_360_v1</t>
        </is>
      </c>
      <c r="B1613" s="40" t="inlineStr">
        <is>
          <t>AML Training - Agents and Distributors (%)</t>
        </is>
      </c>
      <c r="C1613" s="40" t="inlineStr">
        <is>
          <t>Indicate the percentage of Agents and Distributors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Agents are intermediaries that are under the full responsibility of a credit or financial institution.
Distributors are legal or natural persons that can distribute and redeem electronic money pursuant to Article 3(4) of the E-Money Directive (Directive 2009/110/EC).</t>
        </is>
      </c>
      <c r="D1613" s="40" t="inlineStr">
        <is>
          <t>Governance/Culture and Compliance Function</t>
        </is>
      </c>
      <c r="E1613" s="40" t="inlineStr">
        <is>
          <t>Anti-Money Laundering - External</t>
        </is>
      </c>
      <c r="F1613" s="40" t="b">
        <v>1</v>
      </c>
      <c r="G1613" s="40" t="inlineStr"/>
      <c r="H1613" s="40" t="inlineStr">
        <is>
          <t>Always applicable</t>
        </is>
      </c>
      <c r="I1613" s="40" t="inlineStr">
        <is>
          <t>Required</t>
        </is>
      </c>
      <c r="J1613" s="40" t="inlineStr">
        <is>
          <t>number</t>
        </is>
      </c>
      <c r="K1613" s="40" t="inlineStr"/>
      <c r="L1613" s="40" t="inlineStr">
        <is>
          <t>percentage</t>
        </is>
      </c>
      <c r="M1613" s="40" t="inlineStr"/>
      <c r="N1613" s="40" t="inlineStr">
        <is>
          <t>0.05</t>
        </is>
      </c>
      <c r="O1613" s="40" t="inlineStr">
        <is>
          <t>0</t>
        </is>
      </c>
      <c r="P1613" s="40" t="inlineStr">
        <is>
          <t>1</t>
        </is>
      </c>
      <c r="Q1613" s="40" t="inlineStr"/>
      <c r="R1613" s="40" t="inlineStr"/>
      <c r="S1613" s="40" t="inlineStr"/>
      <c r="T1613" s="40" t="inlineStr"/>
      <c r="U1613" s="40" t="inlineStr"/>
    </row>
    <row r="1614">
      <c r="A1614" s="38" t="inlineStr">
        <is>
          <t>CASP_AMLE_361_v1</t>
        </is>
      </c>
      <c r="B1614" s="39" t="inlineStr">
        <is>
          <t>AML Training - Members of the management body (%)</t>
        </is>
      </c>
      <c r="C1614" s="39" t="inlineStr">
        <is>
          <t>Indicate the percentage of the Management Body (both in its management function and its supervisory function) who have received AML/CFT training during the reference year.
AML/CFT training: Structured education or instruction provided to employees to ensure they understand their legal obligations, institutional policies, and practical procedures for preventing and detecting money laundering and terrorist financing. Reference can be made to the training programmes as described in Article 12 AMLR.
For the purpose of this exercise, we refer here to the management body as defined in Article 2(1)(37) AMLR: ‘management body’ means an obliged entity’s body or bodies, which are appointed in accordance with national law, which are empowered to set the obliged entity’s strategy, objectives and overall direction, and which oversee and monitor management decision-making, and include the persons who effectively direct the business of the obliged entity; where no such body exists, the person who effectively directs the business of the obliged entity.</t>
        </is>
      </c>
      <c r="D1614" s="39" t="inlineStr">
        <is>
          <t>Governance/Culture and Compliance Function</t>
        </is>
      </c>
      <c r="E1614" s="39" t="inlineStr">
        <is>
          <t>Anti-Money Laundering - External</t>
        </is>
      </c>
      <c r="F1614" s="39" t="b">
        <v>1</v>
      </c>
      <c r="G1614" s="39" t="inlineStr"/>
      <c r="H1614" s="39" t="inlineStr">
        <is>
          <t>Always applicable</t>
        </is>
      </c>
      <c r="I1614" s="39" t="inlineStr">
        <is>
          <t>Required</t>
        </is>
      </c>
      <c r="J1614" s="39" t="inlineStr">
        <is>
          <t>number</t>
        </is>
      </c>
      <c r="K1614" s="39" t="inlineStr"/>
      <c r="L1614" s="39" t="inlineStr">
        <is>
          <t>percentage</t>
        </is>
      </c>
      <c r="M1614" s="39" t="inlineStr"/>
      <c r="N1614" s="39" t="inlineStr">
        <is>
          <t>0.05</t>
        </is>
      </c>
      <c r="O1614" s="39" t="inlineStr">
        <is>
          <t>0</t>
        </is>
      </c>
      <c r="P1614" s="39" t="inlineStr">
        <is>
          <t>1</t>
        </is>
      </c>
      <c r="Q1614" s="39" t="inlineStr"/>
      <c r="R1614" s="39" t="inlineStr"/>
      <c r="S1614" s="39" t="inlineStr"/>
      <c r="T1614" s="39" t="inlineStr"/>
      <c r="U1614" s="39" t="inlineStr"/>
    </row>
    <row r="1615">
      <c r="A1615" s="26" t="inlineStr">
        <is>
          <t>CASP_AMLE_362_v1</t>
        </is>
      </c>
      <c r="B1615" s="40" t="inlineStr">
        <is>
          <t>Frequency of AML reporting to the management body</t>
        </is>
      </c>
      <c r="C1615" s="40" t="inlineStr">
        <is>
          <t>Frequency of reporting by the AML compliance officer/manager to the management body. If there are several reporting frequencies, please select the most frequent reporting interval.
Reporting activities as referred to in Article 11(6) AMLR. Reporting activities should be written and/or documented information exchanges.
The management body as defined in Article 2(1)(37) AMLR,
The compliance manager and officer as referred to in Article 11(1) and (2) AMLR.</t>
        </is>
      </c>
      <c r="D1615" s="40" t="inlineStr">
        <is>
          <t>Internal Controls and outsourcing</t>
        </is>
      </c>
      <c r="E1615" s="40" t="inlineStr">
        <is>
          <t>Anti-Money Laundering - External</t>
        </is>
      </c>
      <c r="F1615" s="40" t="b">
        <v>1</v>
      </c>
      <c r="G1615" s="40" t="inlineStr"/>
      <c r="H1615" s="40" t="inlineStr">
        <is>
          <t>Always applicable</t>
        </is>
      </c>
      <c r="I1615" s="40" t="inlineStr">
        <is>
          <t>Required</t>
        </is>
      </c>
      <c r="J1615" s="40" t="inlineStr">
        <is>
          <t>array</t>
        </is>
      </c>
      <c r="K1615" s="40" t="inlineStr">
        <is>
          <t>string</t>
        </is>
      </c>
      <c r="L1615" s="40" t="inlineStr">
        <is>
          <t>enum-list</t>
        </is>
      </c>
      <c r="M1615" s="40" t="inlineStr">
        <is>
          <t>Never | Monthly | Quarterly | Half-yearly | Yearly</t>
        </is>
      </c>
      <c r="N1615" s="40" t="inlineStr">
        <is>
          <t>Never</t>
        </is>
      </c>
      <c r="O1615" s="40" t="inlineStr"/>
      <c r="P1615" s="40" t="inlineStr"/>
      <c r="Q1615" s="40" t="inlineStr"/>
      <c r="R1615" s="40" t="inlineStr"/>
      <c r="S1615" s="40" t="inlineStr"/>
      <c r="T1615" s="40" t="inlineStr"/>
      <c r="U1615" s="40" t="b">
        <v>1</v>
      </c>
    </row>
    <row r="1616">
      <c r="A1616" s="38" t="inlineStr">
        <is>
          <t>CASP_AMLE_363_v1</t>
        </is>
      </c>
      <c r="B1616" s="39" t="inlineStr">
        <is>
          <t>Outsourcing - CDD</t>
        </is>
      </c>
      <c r="C1616" s="39" t="inlineStr">
        <is>
          <t>Indicate whether Customer Due Diligence (CDD) measures, as specified in Article 20 AMLR, are outsourced (in total or in part), or are not outsourced, by the reporting obliged entity during the reference year.</t>
        </is>
      </c>
      <c r="D1616" s="39" t="inlineStr">
        <is>
          <t>Internal Controls and outsourcing</t>
        </is>
      </c>
      <c r="E1616" s="39" t="inlineStr">
        <is>
          <t>Anti-Money Laundering - External</t>
        </is>
      </c>
      <c r="F1616" s="39" t="b">
        <v>1</v>
      </c>
      <c r="G1616" s="39" t="inlineStr"/>
      <c r="H1616" s="39" t="inlineStr">
        <is>
          <t>Always applicable</t>
        </is>
      </c>
      <c r="I1616" s="39" t="inlineStr">
        <is>
          <t>Required</t>
        </is>
      </c>
      <c r="J1616" s="39" t="inlineStr">
        <is>
          <t>array</t>
        </is>
      </c>
      <c r="K1616" s="39" t="inlineStr">
        <is>
          <t>string</t>
        </is>
      </c>
      <c r="L1616" s="39" t="inlineStr">
        <is>
          <t>enum-list</t>
        </is>
      </c>
      <c r="M1616" s="39" t="inlineStr">
        <is>
          <t>Totally outsourced | Partially outsourced | Not outsourced</t>
        </is>
      </c>
      <c r="N1616" s="39" t="inlineStr">
        <is>
          <t>Not outsourced</t>
        </is>
      </c>
      <c r="O1616" s="39" t="inlineStr"/>
      <c r="P1616" s="39" t="inlineStr"/>
      <c r="Q1616" s="39" t="inlineStr"/>
      <c r="R1616" s="39" t="inlineStr"/>
      <c r="S1616" s="39" t="inlineStr"/>
      <c r="T1616" s="39" t="inlineStr"/>
      <c r="U1616" s="39" t="b">
        <v>1</v>
      </c>
    </row>
    <row r="1617">
      <c r="A1617" s="26" t="inlineStr">
        <is>
          <t>CASP_AMLE_364_v1</t>
        </is>
      </c>
      <c r="B1617" s="40" t="inlineStr">
        <is>
          <t>Outsourcing - Training</t>
        </is>
      </c>
      <c r="C1617" s="40" t="inlineStr">
        <is>
          <t>Indicate whether AML/CFT training tasks are outsourced by the legal entity (in total or in part) or are not outsourced during the reference year. Reference can be made to the training programmes as described in Article 12 AMLR.</t>
        </is>
      </c>
      <c r="D1617" s="40" t="inlineStr">
        <is>
          <t>Internal Controls and outsourcing</t>
        </is>
      </c>
      <c r="E1617" s="40" t="inlineStr">
        <is>
          <t>Anti-Money Laundering - External</t>
        </is>
      </c>
      <c r="F1617" s="40" t="b">
        <v>1</v>
      </c>
      <c r="G1617" s="40" t="inlineStr"/>
      <c r="H1617" s="40" t="inlineStr">
        <is>
          <t>Always applicable</t>
        </is>
      </c>
      <c r="I1617" s="40" t="inlineStr">
        <is>
          <t>Required</t>
        </is>
      </c>
      <c r="J1617" s="40" t="inlineStr">
        <is>
          <t>array</t>
        </is>
      </c>
      <c r="K1617" s="40" t="inlineStr">
        <is>
          <t>string</t>
        </is>
      </c>
      <c r="L1617" s="40" t="inlineStr">
        <is>
          <t>enum-list</t>
        </is>
      </c>
      <c r="M1617" s="40" t="inlineStr">
        <is>
          <t>Totally outsourced | Partially outsourced | Not outsourced</t>
        </is>
      </c>
      <c r="N1617" s="40" t="inlineStr">
        <is>
          <t>Not outsourced</t>
        </is>
      </c>
      <c r="O1617" s="40" t="inlineStr"/>
      <c r="P1617" s="40" t="inlineStr"/>
      <c r="Q1617" s="40" t="inlineStr"/>
      <c r="R1617" s="40" t="inlineStr"/>
      <c r="S1617" s="40" t="inlineStr"/>
      <c r="T1617" s="40" t="inlineStr"/>
      <c r="U1617" s="40" t="b">
        <v>1</v>
      </c>
    </row>
    <row r="1618">
      <c r="A1618" s="38" t="inlineStr">
        <is>
          <t>CASP_AMLE_365_v1</t>
        </is>
      </c>
      <c r="B1618" s="39" t="inlineStr">
        <is>
          <t>Outsourcing - Transaction Monitoring</t>
        </is>
      </c>
      <c r="C1618" s="39" t="inlineStr">
        <is>
          <t>Indicate whether Transaction Monitoring tasks are outsourced by the legal entity (in total or in part), or are not outsourced during the reference year.
TFS and other types screenings that are not used for the purpose of detection of unusual or suspicious transactions should not be considered as transaction monitoring.</t>
        </is>
      </c>
      <c r="D1618" s="39" t="inlineStr">
        <is>
          <t>Internal Controls and outsourcing</t>
        </is>
      </c>
      <c r="E1618" s="39" t="inlineStr">
        <is>
          <t>Anti-Money Laundering - External</t>
        </is>
      </c>
      <c r="F1618" s="39" t="b">
        <v>1</v>
      </c>
      <c r="G1618" s="39" t="inlineStr"/>
      <c r="H1618" s="39" t="inlineStr">
        <is>
          <t>Always applicable</t>
        </is>
      </c>
      <c r="I1618" s="39" t="inlineStr">
        <is>
          <t>Required</t>
        </is>
      </c>
      <c r="J1618" s="39" t="inlineStr">
        <is>
          <t>array</t>
        </is>
      </c>
      <c r="K1618" s="39" t="inlineStr">
        <is>
          <t>string</t>
        </is>
      </c>
      <c r="L1618" s="39" t="inlineStr">
        <is>
          <t>enum-list</t>
        </is>
      </c>
      <c r="M1618" s="39" t="inlineStr">
        <is>
          <t>Totally outsourced | Partially outsourced | Not outsourced</t>
        </is>
      </c>
      <c r="N1618" s="39" t="inlineStr">
        <is>
          <t>Not outsourced</t>
        </is>
      </c>
      <c r="O1618" s="39" t="inlineStr"/>
      <c r="P1618" s="39" t="inlineStr"/>
      <c r="Q1618" s="39" t="inlineStr"/>
      <c r="R1618" s="39" t="inlineStr"/>
      <c r="S1618" s="39" t="inlineStr"/>
      <c r="T1618" s="39" t="inlineStr"/>
      <c r="U1618" s="39" t="b">
        <v>1</v>
      </c>
    </row>
    <row r="1619">
      <c r="A1619" s="26" t="inlineStr">
        <is>
          <t>CASP_AMLE_366_v1</t>
        </is>
      </c>
      <c r="B1619" s="40" t="inlineStr">
        <is>
          <t>Outsourcing - Suspicious Transaction or Activity Reports</t>
        </is>
      </c>
      <c r="C1619" s="40" t="inlineStr">
        <is>
          <t>Indicate whether preparatory tasks to Suspicious Transaction or Activity Reports are outsourced by the legal entity (in total or in part), or are not outsourced during the reference year.</t>
        </is>
      </c>
      <c r="D1619" s="40" t="inlineStr">
        <is>
          <t>Internal Controls and outsourcing</t>
        </is>
      </c>
      <c r="E1619" s="40" t="inlineStr">
        <is>
          <t>Anti-Money Laundering - External</t>
        </is>
      </c>
      <c r="F1619" s="40" t="b">
        <v>1</v>
      </c>
      <c r="G1619" s="40" t="inlineStr"/>
      <c r="H1619" s="40" t="inlineStr">
        <is>
          <t>Always applicable</t>
        </is>
      </c>
      <c r="I1619" s="40" t="inlineStr">
        <is>
          <t>Required</t>
        </is>
      </c>
      <c r="J1619" s="40" t="inlineStr">
        <is>
          <t>array</t>
        </is>
      </c>
      <c r="K1619" s="40" t="inlineStr">
        <is>
          <t>string</t>
        </is>
      </c>
      <c r="L1619" s="40" t="inlineStr">
        <is>
          <t>enum-list</t>
        </is>
      </c>
      <c r="M1619" s="40" t="inlineStr">
        <is>
          <t>Totally outsourced | Partially outsourced | Not outsourced</t>
        </is>
      </c>
      <c r="N1619" s="40" t="inlineStr">
        <is>
          <t>Not outsourced</t>
        </is>
      </c>
      <c r="O1619" s="40" t="inlineStr"/>
      <c r="P1619" s="40" t="inlineStr"/>
      <c r="Q1619" s="40" t="inlineStr"/>
      <c r="R1619" s="40" t="inlineStr"/>
      <c r="S1619" s="40" t="inlineStr"/>
      <c r="T1619" s="40" t="inlineStr"/>
      <c r="U1619" s="40" t="b">
        <v>1</v>
      </c>
    </row>
    <row r="1620">
      <c r="A1620" s="38" t="inlineStr">
        <is>
          <t>CASP_AMLE_367_v1</t>
        </is>
      </c>
      <c r="B1620" s="39" t="inlineStr">
        <is>
          <t>Outsourcing - Sanctions Screening Tasks</t>
        </is>
      </c>
      <c r="C1620" s="39" t="inlineStr">
        <is>
          <t>Indicate whether the screening of customers and counterparties for the implementation of targeted financial sanctions are outsourced by the legal entity (in total or in part), or are not outsourced during the reference year.</t>
        </is>
      </c>
      <c r="D1620" s="39" t="inlineStr">
        <is>
          <t>Internal Controls and outsourcing</t>
        </is>
      </c>
      <c r="E1620" s="39" t="inlineStr">
        <is>
          <t>Anti-Money Laundering - External</t>
        </is>
      </c>
      <c r="F1620" s="39" t="b">
        <v>1</v>
      </c>
      <c r="G1620" s="39" t="inlineStr"/>
      <c r="H1620" s="39" t="inlineStr">
        <is>
          <t>Always applicable</t>
        </is>
      </c>
      <c r="I1620" s="39" t="inlineStr">
        <is>
          <t>Required</t>
        </is>
      </c>
      <c r="J1620" s="39" t="inlineStr">
        <is>
          <t>array</t>
        </is>
      </c>
      <c r="K1620" s="39" t="inlineStr">
        <is>
          <t>string</t>
        </is>
      </c>
      <c r="L1620" s="39" t="inlineStr">
        <is>
          <t>enum-list</t>
        </is>
      </c>
      <c r="M1620" s="39" t="inlineStr">
        <is>
          <t>Totally outsourced | Partially outsourced | Not outsourced</t>
        </is>
      </c>
      <c r="N1620" s="39" t="inlineStr">
        <is>
          <t>Not outsourced</t>
        </is>
      </c>
      <c r="O1620" s="39" t="inlineStr"/>
      <c r="P1620" s="39" t="inlineStr"/>
      <c r="Q1620" s="39" t="inlineStr"/>
      <c r="R1620" s="39" t="inlineStr"/>
      <c r="S1620" s="39" t="inlineStr"/>
      <c r="T1620" s="39" t="inlineStr"/>
      <c r="U1620" s="39" t="b">
        <v>1</v>
      </c>
    </row>
    <row r="1621">
      <c r="A1621" s="26" t="inlineStr">
        <is>
          <t>CASP_AMLE_368_v1</t>
        </is>
      </c>
      <c r="B1621" s="40" t="inlineStr">
        <is>
          <t>Outsourcing - PEP status</t>
        </is>
      </c>
      <c r="C1621" s="40" t="inlineStr">
        <is>
          <t>Indicate whether the process of determination of the Politically Exposed Person (PEP) status (PEP screening) is outsourced by the reporting obliged entity (in total or in part), or are not outsourced during the reference year.</t>
        </is>
      </c>
      <c r="D1621" s="40" t="inlineStr">
        <is>
          <t>Internal Controls and outsourcing</t>
        </is>
      </c>
      <c r="E1621" s="40" t="inlineStr">
        <is>
          <t>Anti-Money Laundering - External</t>
        </is>
      </c>
      <c r="F1621" s="40" t="b">
        <v>1</v>
      </c>
      <c r="G1621" s="40" t="inlineStr"/>
      <c r="H1621" s="40" t="inlineStr">
        <is>
          <t>Always applicable</t>
        </is>
      </c>
      <c r="I1621" s="40" t="inlineStr">
        <is>
          <t>Required</t>
        </is>
      </c>
      <c r="J1621" s="40" t="inlineStr">
        <is>
          <t>array</t>
        </is>
      </c>
      <c r="K1621" s="40" t="inlineStr">
        <is>
          <t>string</t>
        </is>
      </c>
      <c r="L1621" s="40" t="inlineStr">
        <is>
          <t>enum-list</t>
        </is>
      </c>
      <c r="M1621" s="40" t="inlineStr">
        <is>
          <t>Totally outsourced | Partially outsourced | Not outsourced</t>
        </is>
      </c>
      <c r="N1621" s="40" t="inlineStr">
        <is>
          <t>Not outsourced</t>
        </is>
      </c>
      <c r="O1621" s="40" t="inlineStr"/>
      <c r="P1621" s="40" t="inlineStr"/>
      <c r="Q1621" s="40" t="inlineStr"/>
      <c r="R1621" s="40" t="inlineStr"/>
      <c r="S1621" s="40" t="inlineStr"/>
      <c r="T1621" s="40" t="inlineStr"/>
      <c r="U1621" s="40" t="b">
        <v>1</v>
      </c>
    </row>
    <row r="1622">
      <c r="A1622" s="38" t="inlineStr">
        <is>
          <t>CASP_AMLE_369_v1</t>
        </is>
      </c>
      <c r="B1622" s="39" t="inlineStr">
        <is>
          <t>Outsourcing - Compliance Monitoring Checks</t>
        </is>
      </c>
      <c r="C1622" s="39" t="inlineStr">
        <is>
          <t>Indicate whether compliance monitoring checks are outsourced by the reporting obliged entity (in total or in part), or are not outsourced, during the reference year.
Compliance Monitoring Checks: Refers to the internal controls and internal audit function assessments that a firm should put in place to monitor and manage compliance with its internal policies and procedures (AMLR, Article 9(2)(a)(vii) and Article 9(2)(b)).</t>
        </is>
      </c>
      <c r="D1622" s="39" t="inlineStr">
        <is>
          <t>Internal Controls and outsourcing</t>
        </is>
      </c>
      <c r="E1622" s="39" t="inlineStr">
        <is>
          <t>Anti-Money Laundering - External</t>
        </is>
      </c>
      <c r="F1622" s="39" t="b">
        <v>1</v>
      </c>
      <c r="G1622" s="39" t="inlineStr"/>
      <c r="H1622" s="39" t="inlineStr">
        <is>
          <t>Always applicable</t>
        </is>
      </c>
      <c r="I1622" s="39" t="inlineStr">
        <is>
          <t>Required</t>
        </is>
      </c>
      <c r="J1622" s="39" t="inlineStr">
        <is>
          <t>array</t>
        </is>
      </c>
      <c r="K1622" s="39" t="inlineStr">
        <is>
          <t>string</t>
        </is>
      </c>
      <c r="L1622" s="39" t="inlineStr">
        <is>
          <t>enum-list</t>
        </is>
      </c>
      <c r="M1622" s="39" t="inlineStr">
        <is>
          <t>Totally outsourced | Partially outsourced | Not outsourced</t>
        </is>
      </c>
      <c r="N1622" s="39" t="inlineStr">
        <is>
          <t>Not outsourced</t>
        </is>
      </c>
      <c r="O1622" s="39" t="inlineStr"/>
      <c r="P1622" s="39" t="inlineStr"/>
      <c r="Q1622" s="39" t="inlineStr"/>
      <c r="R1622" s="39" t="inlineStr"/>
      <c r="S1622" s="39" t="inlineStr"/>
      <c r="T1622" s="39" t="inlineStr"/>
      <c r="U1622" s="39" t="b">
        <v>1</v>
      </c>
    </row>
    <row r="1623">
      <c r="A1623" s="26" t="inlineStr">
        <is>
          <t>CASP_AMLE_370_v1</t>
        </is>
      </c>
      <c r="B1623" s="40" t="inlineStr">
        <is>
          <t>Outsourcing - Third Country (Non-group)</t>
        </is>
      </c>
      <c r="C1623" s="40" t="inlineStr">
        <is>
          <t>Indicate whether AML/CFT tasks reported under FINS_AML_323 to FINS_AML_329 are ultimately outsourced to an external service provider that is not part of the reporting obliged entity's group and located in a country outside the EEA during the reference year.</t>
        </is>
      </c>
      <c r="D1623" s="40" t="inlineStr">
        <is>
          <t>Internal Controls and outsourcing</t>
        </is>
      </c>
      <c r="E1623" s="40" t="inlineStr">
        <is>
          <t>Anti-Money Laundering - External</t>
        </is>
      </c>
      <c r="F1623" s="40" t="b">
        <v>1</v>
      </c>
      <c r="G1623" s="40" t="inlineStr"/>
      <c r="H1623" s="40" t="inlineStr">
        <is>
          <t>Always applicable</t>
        </is>
      </c>
      <c r="I1623" s="40" t="inlineStr">
        <is>
          <t>Required</t>
        </is>
      </c>
      <c r="J1623" s="40" t="inlineStr">
        <is>
          <t>string</t>
        </is>
      </c>
      <c r="K1623" s="40" t="inlineStr"/>
      <c r="L1623" s="40" t="inlineStr">
        <is>
          <t>enum-list</t>
        </is>
      </c>
      <c r="M1623" s="40" t="inlineStr">
        <is>
          <t>Yes | No</t>
        </is>
      </c>
      <c r="N1623" s="40" t="inlineStr">
        <is>
          <t>Yes</t>
        </is>
      </c>
      <c r="O1623" s="40" t="inlineStr"/>
      <c r="P1623" s="40" t="inlineStr"/>
      <c r="Q1623" s="40" t="inlineStr"/>
      <c r="R1623" s="40" t="inlineStr"/>
      <c r="S1623" s="40" t="inlineStr"/>
      <c r="T1623" s="40" t="inlineStr"/>
      <c r="U1623" s="40" t="inlineStr"/>
    </row>
    <row r="1624">
      <c r="A1624" s="38" t="inlineStr">
        <is>
          <t>CASP_AMLE_371_v1</t>
        </is>
      </c>
      <c r="B1624" s="39" t="inlineStr">
        <is>
          <t>Outsourcing - Third Country (Intra-group)</t>
        </is>
      </c>
      <c r="C1624" s="39" t="inlineStr">
        <is>
          <t>Indicate whether AML/CFT tasks reported under  FINS_AML_323 to FINS_AML_329 are outsourced to an external service provider that is part of the reporting obliged entity's group and located in a country outside the EEA during the reference year.</t>
        </is>
      </c>
      <c r="D1624" s="39" t="inlineStr">
        <is>
          <t>Internal Controls and outsourcing</t>
        </is>
      </c>
      <c r="E1624" s="39" t="inlineStr">
        <is>
          <t>Anti-Money Laundering - External</t>
        </is>
      </c>
      <c r="F1624" s="39" t="b">
        <v>1</v>
      </c>
      <c r="G1624" s="39" t="inlineStr"/>
      <c r="H1624" s="39" t="inlineStr">
        <is>
          <t>Always applicable</t>
        </is>
      </c>
      <c r="I1624" s="39" t="inlineStr">
        <is>
          <t>Required</t>
        </is>
      </c>
      <c r="J1624" s="39" t="inlineStr">
        <is>
          <t>string</t>
        </is>
      </c>
      <c r="K1624" s="39" t="inlineStr"/>
      <c r="L1624" s="39" t="inlineStr">
        <is>
          <t>enum-list</t>
        </is>
      </c>
      <c r="M1624" s="39" t="inlineStr">
        <is>
          <t>Yes | No</t>
        </is>
      </c>
      <c r="N1624" s="39" t="inlineStr">
        <is>
          <t>Yes</t>
        </is>
      </c>
      <c r="O1624" s="39" t="inlineStr"/>
      <c r="P1624" s="39" t="inlineStr"/>
      <c r="Q1624" s="39" t="inlineStr"/>
      <c r="R1624" s="39" t="inlineStr"/>
      <c r="S1624" s="39" t="inlineStr"/>
      <c r="T1624" s="39" t="inlineStr"/>
      <c r="U1624" s="39" t="inlineStr"/>
    </row>
    <row r="1625">
      <c r="A1625" s="26" t="inlineStr">
        <is>
          <t>CASP_AMLE_372_v1</t>
        </is>
      </c>
      <c r="B1625" s="40" t="inlineStr">
        <is>
          <t>Last Audit - BWRA</t>
        </is>
      </c>
      <c r="C1625" s="40" t="inlineStr">
        <is>
          <t>Date of the latest internal audit report assessing the Business Wide Risk Assessment as referred to in Article 10 AMLR – including tests carried out by an external expert as referred to in Article 9(2)(b) AMLR in the absence of an independent audit function.
As BWRA is usually approved by the parent undertaking for the whole group, obliged reporting entities that are different from the parent undertaking are expected to report the same information as the parent undertaking.
Indicate the audit report signing date if available or end of the audit period (report its start in case of an ongoing audit).</t>
        </is>
      </c>
      <c r="D1625" s="40" t="inlineStr">
        <is>
          <t>Internal Controls and outsourcing</t>
        </is>
      </c>
      <c r="E1625" s="40" t="inlineStr">
        <is>
          <t>Anti-Money Laundering - External</t>
        </is>
      </c>
      <c r="F1625" s="40" t="b">
        <v>1</v>
      </c>
      <c r="G1625" s="40" t="inlineStr"/>
      <c r="H1625" s="40" t="inlineStr">
        <is>
          <t>Always applicable</t>
        </is>
      </c>
      <c r="I1625" s="40" t="inlineStr">
        <is>
          <t>Required</t>
        </is>
      </c>
      <c r="J1625" s="40" t="inlineStr">
        <is>
          <t>string</t>
        </is>
      </c>
      <c r="K1625" s="40" t="inlineStr"/>
      <c r="L1625" s="40" t="inlineStr">
        <is>
          <t>date</t>
        </is>
      </c>
      <c r="M1625" s="40" t="inlineStr"/>
      <c r="N1625" s="40" t="inlineStr">
        <is>
          <t>2025-10-31</t>
        </is>
      </c>
      <c r="O1625" s="40" t="inlineStr"/>
      <c r="P1625" s="40" t="inlineStr"/>
      <c r="Q1625" s="40" t="inlineStr"/>
      <c r="R1625" s="40" t="inlineStr"/>
      <c r="S1625" s="40" t="inlineStr"/>
      <c r="T1625" s="40" t="inlineStr"/>
      <c r="U1625" s="40" t="inlineStr"/>
    </row>
    <row r="1626">
      <c r="A1626" s="38" t="inlineStr">
        <is>
          <t>CASP_AMLE_373_v1</t>
        </is>
      </c>
      <c r="B1626" s="39" t="inlineStr">
        <is>
          <t>Last Audit - Customers ML/TF Risk Profile</t>
        </is>
      </c>
      <c r="C1626" s="39" t="inlineStr">
        <is>
          <t>Date of the latest internal audit report assessing the policies and procedures for the determination of ML/TF risk profile of customers in a business relationship – including tests carried out by an external expert as referred to in Article 9(2)(b) AMLR in the absence of an independent audit function.
Indicate the audit report signing date if available or end of the audit period (report its start in case of an ongoing audit).</t>
        </is>
      </c>
      <c r="D1626" s="39" t="inlineStr">
        <is>
          <t>Internal Controls and outsourcing</t>
        </is>
      </c>
      <c r="E1626" s="39" t="inlineStr">
        <is>
          <t>Anti-Money Laundering - External</t>
        </is>
      </c>
      <c r="F1626" s="39" t="b">
        <v>1</v>
      </c>
      <c r="G1626" s="39" t="inlineStr"/>
      <c r="H1626" s="39" t="inlineStr">
        <is>
          <t>Always applicable</t>
        </is>
      </c>
      <c r="I1626" s="39" t="inlineStr">
        <is>
          <t>Required</t>
        </is>
      </c>
      <c r="J1626" s="39" t="inlineStr">
        <is>
          <t>string</t>
        </is>
      </c>
      <c r="K1626" s="39" t="inlineStr"/>
      <c r="L1626" s="39" t="inlineStr">
        <is>
          <t>date</t>
        </is>
      </c>
      <c r="M1626" s="39" t="inlineStr"/>
      <c r="N1626" s="39" t="inlineStr">
        <is>
          <t>2025-10-31</t>
        </is>
      </c>
      <c r="O1626" s="39" t="inlineStr"/>
      <c r="P1626" s="39" t="inlineStr"/>
      <c r="Q1626" s="39" t="inlineStr"/>
      <c r="R1626" s="39" t="inlineStr"/>
      <c r="S1626" s="39" t="inlineStr"/>
      <c r="T1626" s="39" t="inlineStr"/>
      <c r="U1626" s="39" t="inlineStr"/>
    </row>
    <row r="1627">
      <c r="A1627" s="26" t="inlineStr">
        <is>
          <t>CASP_AMLE_374_v1</t>
        </is>
      </c>
      <c r="B1627" s="40" t="inlineStr">
        <is>
          <t>Last Audit – Assessment AML/CFT Training measures</t>
        </is>
      </c>
      <c r="C1627" s="40" t="inlineStr">
        <is>
          <t>Date of the latest internal audit report assessing the AML/CFT-related awareness-raising and staff training measures – including tests carried out by an external expert as referred to in Article 9(2)(b) AMLR in the absence of an independent audit function.
Indicate the audit report signing date if available or end of the audit period (report its start in case of an ongoing audit).</t>
        </is>
      </c>
      <c r="D1627" s="40" t="inlineStr">
        <is>
          <t>Internal Controls and outsourcing</t>
        </is>
      </c>
      <c r="E1627" s="40" t="inlineStr">
        <is>
          <t>Anti-Money Laundering - External</t>
        </is>
      </c>
      <c r="F1627" s="40" t="b">
        <v>1</v>
      </c>
      <c r="G1627" s="40" t="inlineStr"/>
      <c r="H1627" s="40" t="inlineStr">
        <is>
          <t>Always applicable</t>
        </is>
      </c>
      <c r="I1627" s="40" t="inlineStr">
        <is>
          <t>Required</t>
        </is>
      </c>
      <c r="J1627" s="40" t="inlineStr">
        <is>
          <t>string</t>
        </is>
      </c>
      <c r="K1627" s="40" t="inlineStr"/>
      <c r="L1627" s="40" t="inlineStr">
        <is>
          <t>date</t>
        </is>
      </c>
      <c r="M1627" s="40" t="inlineStr"/>
      <c r="N1627" s="40" t="inlineStr">
        <is>
          <t>2025-10-31</t>
        </is>
      </c>
      <c r="O1627" s="40" t="inlineStr"/>
      <c r="P1627" s="40" t="inlineStr"/>
      <c r="Q1627" s="40" t="inlineStr"/>
      <c r="R1627" s="40" t="inlineStr"/>
      <c r="S1627" s="40" t="inlineStr"/>
      <c r="T1627" s="40" t="inlineStr"/>
      <c r="U1627" s="40" t="inlineStr"/>
    </row>
    <row r="1628">
      <c r="A1628" s="38" t="inlineStr">
        <is>
          <t>CASP_AMLE_375_v1</t>
        </is>
      </c>
      <c r="B1628" s="39" t="inlineStr">
        <is>
          <t>Last Audit - Identification and Verification Procedures</t>
        </is>
      </c>
      <c r="C1628" s="39" t="inlineStr">
        <is>
          <t>Date of the latest internal audit report assessing the identification and identity verification procedures – including tests carried out by an external expert as referred to in Article 9(2)(b) AMLR in the absence of an independent audit function.
Indicate the audit report signing date if available or at the end of the audit period (report its start in case of an ongoing audit).</t>
        </is>
      </c>
      <c r="D1628" s="39" t="inlineStr">
        <is>
          <t>Internal Controls and outsourcing</t>
        </is>
      </c>
      <c r="E1628" s="39" t="inlineStr">
        <is>
          <t>Anti-Money Laundering - External</t>
        </is>
      </c>
      <c r="F1628" s="39" t="b">
        <v>1</v>
      </c>
      <c r="G1628" s="39" t="inlineStr"/>
      <c r="H1628" s="39" t="inlineStr">
        <is>
          <t>Always applicable</t>
        </is>
      </c>
      <c r="I1628" s="39" t="inlineStr">
        <is>
          <t>Required</t>
        </is>
      </c>
      <c r="J1628" s="39" t="inlineStr">
        <is>
          <t>string</t>
        </is>
      </c>
      <c r="K1628" s="39" t="inlineStr"/>
      <c r="L1628" s="39" t="inlineStr">
        <is>
          <t>date</t>
        </is>
      </c>
      <c r="M1628" s="39" t="inlineStr"/>
      <c r="N1628" s="39" t="inlineStr">
        <is>
          <t>2025-10-31</t>
        </is>
      </c>
      <c r="O1628" s="39" t="inlineStr"/>
      <c r="P1628" s="39" t="inlineStr"/>
      <c r="Q1628" s="39" t="inlineStr"/>
      <c r="R1628" s="39" t="inlineStr"/>
      <c r="S1628" s="39" t="inlineStr"/>
      <c r="T1628" s="39" t="inlineStr"/>
      <c r="U1628" s="39" t="inlineStr"/>
    </row>
    <row r="1629">
      <c r="A1629" s="26" t="inlineStr">
        <is>
          <t>CASP_AMLE_376_v1</t>
        </is>
      </c>
      <c r="B1629" s="40" t="inlineStr">
        <is>
          <t>Last Audit - Policies and Procedures for Monitoring and Analysing Business Relationships</t>
        </is>
      </c>
      <c r="C1629" s="40" t="inlineStr">
        <is>
          <t>Date of the latest internal audit report assessing at least part of the policies and procedures for monitoring and analysing business relationships (including transaction monitoring) – including tests carried out by an external expert as referred to in Article 9(2)(b) AMLR in the absence of an independent audit function.
Indicate the audit report signing date if available or end of the audit period (report its start in case of an ongoing audit).</t>
        </is>
      </c>
      <c r="D1629" s="40" t="inlineStr">
        <is>
          <t>Internal Controls and outsourcing</t>
        </is>
      </c>
      <c r="E1629" s="40" t="inlineStr">
        <is>
          <t>Anti-Money Laundering - External</t>
        </is>
      </c>
      <c r="F1629" s="40" t="b">
        <v>1</v>
      </c>
      <c r="G1629" s="40" t="inlineStr"/>
      <c r="H1629" s="40" t="inlineStr">
        <is>
          <t>Always applicable</t>
        </is>
      </c>
      <c r="I1629" s="40" t="inlineStr">
        <is>
          <t>Required</t>
        </is>
      </c>
      <c r="J1629" s="40" t="inlineStr">
        <is>
          <t>string</t>
        </is>
      </c>
      <c r="K1629" s="40" t="inlineStr"/>
      <c r="L1629" s="40" t="inlineStr">
        <is>
          <t>date</t>
        </is>
      </c>
      <c r="M1629" s="40" t="inlineStr"/>
      <c r="N1629" s="40" t="inlineStr">
        <is>
          <t>2025-10-31</t>
        </is>
      </c>
      <c r="O1629" s="40" t="inlineStr"/>
      <c r="P1629" s="40" t="inlineStr"/>
      <c r="Q1629" s="40" t="inlineStr"/>
      <c r="R1629" s="40" t="inlineStr"/>
      <c r="S1629" s="40" t="inlineStr"/>
      <c r="T1629" s="40" t="inlineStr"/>
      <c r="U1629" s="40" t="inlineStr"/>
    </row>
    <row r="1630">
      <c r="A1630" s="38" t="inlineStr">
        <is>
          <t>CASP_AMLE_377_v1</t>
        </is>
      </c>
      <c r="B1630" s="39" t="inlineStr">
        <is>
          <t>Last Audit - Suspicious Transaction or Activity Reporting Procedures</t>
        </is>
      </c>
      <c r="C1630" s="39" t="inlineStr">
        <is>
          <t>Date of the latest internal audit report assessing the policies and procedures for suspicious transaction or activity reporting – including tests carried out by an external expert as referred to in Article 9(2)(b) AMLR in the absence of an independent audit function.
Indicate the audit report signing date if available or at the end of the audit period (report its start in case of an ongoing audit).</t>
        </is>
      </c>
      <c r="D1630" s="39" t="inlineStr">
        <is>
          <t>Internal Controls and outsourcing</t>
        </is>
      </c>
      <c r="E1630" s="39" t="inlineStr">
        <is>
          <t>Anti-Money Laundering - External</t>
        </is>
      </c>
      <c r="F1630" s="39" t="b">
        <v>1</v>
      </c>
      <c r="G1630" s="39" t="inlineStr"/>
      <c r="H1630" s="39" t="inlineStr">
        <is>
          <t>Always applicable</t>
        </is>
      </c>
      <c r="I1630" s="39" t="inlineStr">
        <is>
          <t>Required</t>
        </is>
      </c>
      <c r="J1630" s="39" t="inlineStr">
        <is>
          <t>string</t>
        </is>
      </c>
      <c r="K1630" s="39" t="inlineStr"/>
      <c r="L1630" s="39" t="inlineStr">
        <is>
          <t>date</t>
        </is>
      </c>
      <c r="M1630" s="39" t="inlineStr"/>
      <c r="N1630" s="39" t="inlineStr">
        <is>
          <t>2025-10-31</t>
        </is>
      </c>
      <c r="O1630" s="39" t="inlineStr"/>
      <c r="P1630" s="39" t="inlineStr"/>
      <c r="Q1630" s="39" t="inlineStr"/>
      <c r="R1630" s="39" t="inlineStr"/>
      <c r="S1630" s="39" t="inlineStr"/>
      <c r="T1630" s="39" t="inlineStr"/>
      <c r="U1630" s="39" t="inlineStr"/>
    </row>
    <row r="1631">
      <c r="A1631" s="26" t="inlineStr">
        <is>
          <t>CASP_AMLE_378_v1</t>
        </is>
      </c>
      <c r="B1631" s="40" t="inlineStr">
        <is>
          <t>Last Audit - Record-keeping Policies and Procedures</t>
        </is>
      </c>
      <c r="C1631" s="40" t="inlineStr">
        <is>
          <t>Date of the latest internal audit report assessing the record-keeping policies and procedures – including tests carried out by an external expert as referred to in Article 9(2)(b) AMLR in the absence of an independent audit function.
Indicate the audit report signing date if available or end of the audit period (report its start in case of an ongoing audit).</t>
        </is>
      </c>
      <c r="D1631" s="40" t="inlineStr">
        <is>
          <t>Internal Controls and outsourcing</t>
        </is>
      </c>
      <c r="E1631" s="40" t="inlineStr">
        <is>
          <t>Anti-Money Laundering - External</t>
        </is>
      </c>
      <c r="F1631" s="40" t="b">
        <v>1</v>
      </c>
      <c r="G1631" s="40" t="inlineStr"/>
      <c r="H1631" s="40" t="inlineStr">
        <is>
          <t>Always applicable</t>
        </is>
      </c>
      <c r="I1631" s="40" t="inlineStr">
        <is>
          <t>Required</t>
        </is>
      </c>
      <c r="J1631" s="40" t="inlineStr">
        <is>
          <t>string</t>
        </is>
      </c>
      <c r="K1631" s="40" t="inlineStr"/>
      <c r="L1631" s="40" t="inlineStr">
        <is>
          <t>date</t>
        </is>
      </c>
      <c r="M1631" s="40" t="inlineStr"/>
      <c r="N1631" s="40" t="inlineStr">
        <is>
          <t>2025-10-31</t>
        </is>
      </c>
      <c r="O1631" s="40" t="inlineStr"/>
      <c r="P1631" s="40" t="inlineStr"/>
      <c r="Q1631" s="40" t="inlineStr"/>
      <c r="R1631" s="40" t="inlineStr"/>
      <c r="S1631" s="40" t="inlineStr"/>
      <c r="T1631" s="40" t="inlineStr"/>
      <c r="U1631" s="40" t="inlineStr"/>
    </row>
    <row r="1632">
      <c r="A1632" s="38" t="inlineStr">
        <is>
          <t>CASP_AMLE_379_v1</t>
        </is>
      </c>
      <c r="B1632" s="39" t="inlineStr">
        <is>
          <t>Last Audit - Resources dedicated to AML/CFT</t>
        </is>
      </c>
      <c r="C1632" s="39" t="inlineStr">
        <is>
          <t>Date of the latest internal audit report assessing the human and material resources dedicated to AML/CFT – including tests carried out by an external expert as referred to in Article 9(2)(b) AMLR in the absence of an independent audit function.
Indicate the audit report signing date if available or at the end of the audit period (report its start in case of an ongoing audit).</t>
        </is>
      </c>
      <c r="D1632" s="39" t="inlineStr">
        <is>
          <t>Internal Controls and outsourcing</t>
        </is>
      </c>
      <c r="E1632" s="39" t="inlineStr">
        <is>
          <t>Anti-Money Laundering - External</t>
        </is>
      </c>
      <c r="F1632" s="39" t="b">
        <v>1</v>
      </c>
      <c r="G1632" s="39" t="inlineStr"/>
      <c r="H1632" s="39" t="inlineStr">
        <is>
          <t>Always applicable</t>
        </is>
      </c>
      <c r="I1632" s="39" t="inlineStr">
        <is>
          <t>Required</t>
        </is>
      </c>
      <c r="J1632" s="39" t="inlineStr">
        <is>
          <t>string</t>
        </is>
      </c>
      <c r="K1632" s="39" t="inlineStr"/>
      <c r="L1632" s="39" t="inlineStr">
        <is>
          <t>date</t>
        </is>
      </c>
      <c r="M1632" s="39" t="inlineStr"/>
      <c r="N1632" s="39" t="inlineStr">
        <is>
          <t>2025-10-31</t>
        </is>
      </c>
      <c r="O1632" s="39" t="inlineStr"/>
      <c r="P1632" s="39" t="inlineStr"/>
      <c r="Q1632" s="39" t="inlineStr"/>
      <c r="R1632" s="39" t="inlineStr"/>
      <c r="S1632" s="39" t="inlineStr"/>
      <c r="T1632" s="39" t="inlineStr"/>
      <c r="U1632" s="39" t="inlineStr"/>
    </row>
    <row r="1633">
      <c r="A1633" s="26" t="inlineStr">
        <is>
          <t>CASP_AMLE_380_v1</t>
        </is>
      </c>
      <c r="B1633" s="40" t="inlineStr">
        <is>
          <t>Last Audit - Organisation of the AML/CFT System, Governance and Reporting Arrangements</t>
        </is>
      </c>
      <c r="C1633" s="40" t="inlineStr">
        <is>
          <t>Date of the latest internal audit report assessing the organisation of the AML/CFT system, governance and reporting to management bodies – including tests carried out by an external expert as referred to in Article 9(2)(b) AMLR in the absence of an independent audit function.
Indicate the audit report signing date if available or end of the audit period (report its start in case of an ongoing audit).</t>
        </is>
      </c>
      <c r="D1633" s="40" t="inlineStr">
        <is>
          <t>Internal Controls and outsourcing</t>
        </is>
      </c>
      <c r="E1633" s="40" t="inlineStr">
        <is>
          <t>Anti-Money Laundering - External</t>
        </is>
      </c>
      <c r="F1633" s="40" t="b">
        <v>1</v>
      </c>
      <c r="G1633" s="40" t="inlineStr"/>
      <c r="H1633" s="40" t="inlineStr">
        <is>
          <t>Always applicable</t>
        </is>
      </c>
      <c r="I1633" s="40" t="inlineStr">
        <is>
          <t>Required</t>
        </is>
      </c>
      <c r="J1633" s="40" t="inlineStr">
        <is>
          <t>string</t>
        </is>
      </c>
      <c r="K1633" s="40" t="inlineStr"/>
      <c r="L1633" s="40" t="inlineStr">
        <is>
          <t>date</t>
        </is>
      </c>
      <c r="M1633" s="40" t="inlineStr"/>
      <c r="N1633" s="40" t="inlineStr">
        <is>
          <t>2025-10-31</t>
        </is>
      </c>
      <c r="O1633" s="40" t="inlineStr"/>
      <c r="P1633" s="40" t="inlineStr"/>
      <c r="Q1633" s="40" t="inlineStr"/>
      <c r="R1633" s="40" t="inlineStr"/>
      <c r="S1633" s="40" t="inlineStr"/>
      <c r="T1633" s="40" t="inlineStr"/>
      <c r="U1633" s="40" t="inlineStr"/>
    </row>
    <row r="1634">
      <c r="A1634" s="38" t="inlineStr">
        <is>
          <t>CASP_AMLE_381_v1</t>
        </is>
      </c>
      <c r="B1634" s="39" t="inlineStr">
        <is>
          <t>Last approval date of the BWRA</t>
        </is>
      </c>
      <c r="C1634" s="39" t="inlineStr">
        <is>
          <t>For this exercise, reference should be made to approval by the management body in its management function, in line with Article 10(2) AMLR.
As BWRA is usually approved by the parent undertaking for the whole group, obliged reporting entities that are different from the parent undertaking are expected to report the same information as the parent undertaking.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Indicate the exact date of the last approval of the BWRA by the management body in its management function, even if it predates the reference year (2025).</t>
        </is>
      </c>
      <c r="D1634" s="39" t="inlineStr">
        <is>
          <t>Business Risk Assessment / Customer Risk Assessment</t>
        </is>
      </c>
      <c r="E1634" s="39" t="inlineStr">
        <is>
          <t>Anti-Money Laundering - External</t>
        </is>
      </c>
      <c r="F1634" s="39" t="b">
        <v>1</v>
      </c>
      <c r="G1634" s="39" t="inlineStr"/>
      <c r="H1634" s="39" t="inlineStr">
        <is>
          <t>Always applicable</t>
        </is>
      </c>
      <c r="I1634" s="39" t="inlineStr">
        <is>
          <t>Required</t>
        </is>
      </c>
      <c r="J1634" s="39" t="inlineStr">
        <is>
          <t>string</t>
        </is>
      </c>
      <c r="K1634" s="39" t="inlineStr"/>
      <c r="L1634" s="39" t="inlineStr">
        <is>
          <t>date</t>
        </is>
      </c>
      <c r="M1634" s="39" t="inlineStr"/>
      <c r="N1634" s="39" t="inlineStr">
        <is>
          <t>2025-10-31</t>
        </is>
      </c>
      <c r="O1634" s="39" t="inlineStr"/>
      <c r="P1634" s="39" t="inlineStr"/>
      <c r="Q1634" s="39" t="inlineStr"/>
      <c r="R1634" s="39" t="inlineStr"/>
      <c r="S1634" s="39" t="inlineStr"/>
      <c r="T1634" s="39" t="inlineStr"/>
      <c r="U1634" s="39" t="inlineStr"/>
    </row>
    <row r="1635">
      <c r="A1635" s="26" t="inlineStr">
        <is>
          <t>CASP_AMLE_382_v1</t>
        </is>
      </c>
      <c r="B1635" s="40" t="inlineStr">
        <is>
          <t>Senior Management Approval (BWRA)</t>
        </is>
      </c>
      <c r="C1635" s="40" t="inlineStr">
        <is>
          <t>For this exercise, reference should be made to approval by the management body in its management function, in line with Article 10(2) AMLR. For the purpose of this datapoint, senior management approval should be understood as the approval by the management body in its management function.
Conceptually speaking, the understanding of datapoints FINS_AML_341 and FINS_AML_342 is easier when you follow this logic: first, check whether the management body in its management function has approved the BWRA, as per datapoint FINS_AML_342; second, if the answer to FINS_AML_342 is “Yes”, indicate in FINS_AML_341 the exact date of the approval.
As BWRA is usually approved by the parent undertaking for the whole group, obliged reporting entities that are different from the parent undertaking are expected to report the same information as the parent undertaking.
Indicate whether the reporting entity has in place BWRA approved by the management body in its management function.</t>
        </is>
      </c>
      <c r="D1635" s="40" t="inlineStr">
        <is>
          <t>Business Risk Assessment / Customer Risk Assessment</t>
        </is>
      </c>
      <c r="E1635" s="40" t="inlineStr">
        <is>
          <t>Anti-Money Laundering - External</t>
        </is>
      </c>
      <c r="F1635" s="40" t="b">
        <v>1</v>
      </c>
      <c r="G1635" s="40" t="inlineStr"/>
      <c r="H1635" s="40" t="inlineStr">
        <is>
          <t>Always applicable</t>
        </is>
      </c>
      <c r="I1635" s="40" t="inlineStr">
        <is>
          <t>Required</t>
        </is>
      </c>
      <c r="J1635" s="40" t="inlineStr">
        <is>
          <t>string</t>
        </is>
      </c>
      <c r="K1635" s="40" t="inlineStr"/>
      <c r="L1635" s="40" t="inlineStr">
        <is>
          <t>enum-list</t>
        </is>
      </c>
      <c r="M1635" s="40" t="inlineStr">
        <is>
          <t>Yes | No</t>
        </is>
      </c>
      <c r="N1635" s="40" t="inlineStr">
        <is>
          <t>Yes</t>
        </is>
      </c>
      <c r="O1635" s="40" t="inlineStr"/>
      <c r="P1635" s="40" t="inlineStr"/>
      <c r="Q1635" s="40" t="inlineStr"/>
      <c r="R1635" s="40" t="inlineStr"/>
      <c r="S1635" s="40" t="inlineStr"/>
      <c r="T1635" s="40" t="inlineStr"/>
      <c r="U1635" s="40" t="inlineStr"/>
    </row>
    <row r="1636">
      <c r="A1636" s="38" t="inlineStr">
        <is>
          <t>CASP_AMLE_383_v1</t>
        </is>
      </c>
      <c r="B1636" s="39" t="inlineStr">
        <is>
          <t>Date of the last update of the CRA</t>
        </is>
      </c>
      <c r="C1636" s="39" t="inlineStr">
        <is>
          <t>The update refers to the CRA methodology and not to the update of each customer risk score. Minor adjustments do not count as updates. In case of outsourcing to third parties, report the date of the third party's last CRA update.</t>
        </is>
      </c>
      <c r="D1636" s="39" t="inlineStr">
        <is>
          <t>Business Risk Assessment / Customer Risk Assessment</t>
        </is>
      </c>
      <c r="E1636" s="39" t="inlineStr">
        <is>
          <t>Anti-Money Laundering - External</t>
        </is>
      </c>
      <c r="F1636" s="39" t="b">
        <v>1</v>
      </c>
      <c r="G1636" s="39" t="inlineStr"/>
      <c r="H1636" s="39" t="inlineStr">
        <is>
          <t>Always applicable</t>
        </is>
      </c>
      <c r="I1636" s="39" t="inlineStr">
        <is>
          <t>Required</t>
        </is>
      </c>
      <c r="J1636" s="39" t="inlineStr">
        <is>
          <t>string</t>
        </is>
      </c>
      <c r="K1636" s="39" t="inlineStr"/>
      <c r="L1636" s="39" t="inlineStr">
        <is>
          <t>date</t>
        </is>
      </c>
      <c r="M1636" s="39" t="inlineStr"/>
      <c r="N1636" s="39" t="inlineStr">
        <is>
          <t>2025-10-31</t>
        </is>
      </c>
      <c r="O1636" s="39" t="inlineStr"/>
      <c r="P1636" s="39" t="inlineStr"/>
      <c r="Q1636" s="39" t="inlineStr"/>
      <c r="R1636" s="39" t="inlineStr"/>
      <c r="S1636" s="39" t="inlineStr"/>
      <c r="T1636" s="39" t="inlineStr"/>
      <c r="U1636" s="39" t="inlineStr"/>
    </row>
    <row r="1637">
      <c r="A1637" s="26" t="inlineStr">
        <is>
          <t>CASP_AMLE_384_v1</t>
        </is>
      </c>
      <c r="B1637" s="40" t="inlineStr">
        <is>
          <t>Customers - Low Risk</t>
        </is>
      </c>
      <c r="C1637" s="40" t="inlineStr">
        <is>
          <t>Number of customers classified as low risk according to the CRA methodology, as of the end of the reference year.</t>
        </is>
      </c>
      <c r="D1637" s="40" t="inlineStr">
        <is>
          <t>Business Risk Assessment / Customer Risk Assessment</t>
        </is>
      </c>
      <c r="E1637" s="40" t="inlineStr">
        <is>
          <t>Anti-Money Laundering - External</t>
        </is>
      </c>
      <c r="F1637" s="40" t="b">
        <v>0</v>
      </c>
      <c r="G1637" s="40" t="inlineStr">
        <is>
          <t>CASP_AMLE_14 &gt; 0</t>
        </is>
      </c>
      <c r="H1637" s="40" t="inlineStr">
        <is>
          <t>“Total Customers” (CASP_AMLE_14) is greater than “0”</t>
        </is>
      </c>
      <c r="I1637" s="40" t="inlineStr">
        <is>
          <t>Conditional</t>
        </is>
      </c>
      <c r="J1637" s="40" t="inlineStr">
        <is>
          <t>integer</t>
        </is>
      </c>
      <c r="K1637" s="40" t="inlineStr"/>
      <c r="L1637" s="40" t="inlineStr"/>
      <c r="M1637" s="40" t="inlineStr"/>
      <c r="N1637" s="40" t="inlineStr">
        <is>
          <t>10</t>
        </is>
      </c>
      <c r="O1637" s="40" t="inlineStr">
        <is>
          <t>0</t>
        </is>
      </c>
      <c r="P1637" s="40" t="inlineStr"/>
      <c r="Q1637" s="40" t="inlineStr"/>
      <c r="R1637" s="40" t="inlineStr"/>
      <c r="S1637" s="40" t="inlineStr"/>
      <c r="T1637" s="40" t="inlineStr"/>
      <c r="U1637" s="40" t="inlineStr"/>
    </row>
    <row r="1638">
      <c r="A1638" s="38" t="inlineStr">
        <is>
          <t>CASP_AMLE_385_v1</t>
        </is>
      </c>
      <c r="B1638" s="39" t="inlineStr">
        <is>
          <t>Customers - Medium-low Risk</t>
        </is>
      </c>
      <c r="C1638" s="39" t="inlineStr">
        <is>
          <t>Indicate the number of customers classified as medium-low risk according to the CRA methodology, as of the end of the reference year.</t>
        </is>
      </c>
      <c r="D1638" s="39" t="inlineStr">
        <is>
          <t>Business Risk Assessment / Customer Risk Assessment</t>
        </is>
      </c>
      <c r="E1638" s="39" t="inlineStr">
        <is>
          <t>Anti-Money Laundering - External</t>
        </is>
      </c>
      <c r="F1638" s="39" t="b">
        <v>0</v>
      </c>
      <c r="G1638" s="39" t="inlineStr">
        <is>
          <t>CASP_AMLE_14 &gt; 0</t>
        </is>
      </c>
      <c r="H1638" s="39" t="inlineStr">
        <is>
          <t>“Total Customers” (CASP_AMLE_14) is greater than “0”</t>
        </is>
      </c>
      <c r="I1638" s="39" t="inlineStr">
        <is>
          <t>Conditional</t>
        </is>
      </c>
      <c r="J1638" s="39" t="inlineStr">
        <is>
          <t>integer</t>
        </is>
      </c>
      <c r="K1638" s="39" t="inlineStr"/>
      <c r="L1638" s="39" t="inlineStr"/>
      <c r="M1638" s="39" t="inlineStr"/>
      <c r="N1638" s="39" t="inlineStr">
        <is>
          <t>10</t>
        </is>
      </c>
      <c r="O1638" s="39" t="inlineStr">
        <is>
          <t>0</t>
        </is>
      </c>
      <c r="P1638" s="39" t="inlineStr"/>
      <c r="Q1638" s="39" t="inlineStr"/>
      <c r="R1638" s="39" t="inlineStr"/>
      <c r="S1638" s="39" t="inlineStr"/>
      <c r="T1638" s="39" t="inlineStr"/>
      <c r="U1638" s="39" t="inlineStr"/>
    </row>
    <row r="1639">
      <c r="A1639" s="26" t="inlineStr">
        <is>
          <t>CASP_AMLE_386_v1</t>
        </is>
      </c>
      <c r="B1639" s="40" t="inlineStr">
        <is>
          <t>Customers - Medium-high Risk</t>
        </is>
      </c>
      <c r="C1639" s="40" t="inlineStr">
        <is>
          <t>Indicate the number of customers classified as medium- high risk according to the CRA methodology, as of the end of the reference year.</t>
        </is>
      </c>
      <c r="D1639" s="40" t="inlineStr">
        <is>
          <t>Business Risk Assessment / Customer Risk Assessment</t>
        </is>
      </c>
      <c r="E1639" s="40" t="inlineStr">
        <is>
          <t>Anti-Money Laundering - External</t>
        </is>
      </c>
      <c r="F1639" s="40" t="b">
        <v>0</v>
      </c>
      <c r="G1639" s="40" t="inlineStr">
        <is>
          <t>CASP_AMLE_14 &gt; 0</t>
        </is>
      </c>
      <c r="H1639" s="40" t="inlineStr">
        <is>
          <t>“Total Customers” (CASP_AMLE_14) is greater than “0”</t>
        </is>
      </c>
      <c r="I1639" s="40" t="inlineStr">
        <is>
          <t>Conditional</t>
        </is>
      </c>
      <c r="J1639" s="40" t="inlineStr">
        <is>
          <t>integer</t>
        </is>
      </c>
      <c r="K1639" s="40" t="inlineStr"/>
      <c r="L1639" s="40" t="inlineStr"/>
      <c r="M1639" s="40" t="inlineStr"/>
      <c r="N1639" s="40" t="inlineStr">
        <is>
          <t>10</t>
        </is>
      </c>
      <c r="O1639" s="40" t="inlineStr">
        <is>
          <t>0</t>
        </is>
      </c>
      <c r="P1639" s="40" t="inlineStr"/>
      <c r="Q1639" s="40" t="inlineStr"/>
      <c r="R1639" s="40" t="inlineStr"/>
      <c r="S1639" s="40" t="inlineStr"/>
      <c r="T1639" s="40" t="inlineStr"/>
      <c r="U1639" s="40" t="inlineStr"/>
    </row>
    <row r="1640">
      <c r="A1640" s="38" t="inlineStr">
        <is>
          <t>CASP_AMLE_387_v1</t>
        </is>
      </c>
      <c r="B1640" s="39" t="inlineStr">
        <is>
          <t>Customers - High Risk</t>
        </is>
      </c>
      <c r="C1640" s="39" t="inlineStr">
        <is>
          <t>Indicate the number of customers classified as high risk according to the CRA methodology, as of the end of the reference year.</t>
        </is>
      </c>
      <c r="D1640" s="39" t="inlineStr">
        <is>
          <t>Business Risk Assessment / Customer Risk Assessment</t>
        </is>
      </c>
      <c r="E1640" s="39" t="inlineStr">
        <is>
          <t>Anti-Money Laundering - External</t>
        </is>
      </c>
      <c r="F1640" s="39" t="b">
        <v>0</v>
      </c>
      <c r="G1640" s="39" t="inlineStr">
        <is>
          <t>CASP_AMLE_14 &gt; 0</t>
        </is>
      </c>
      <c r="H1640" s="39" t="inlineStr">
        <is>
          <t>“Total Customers” (CASP_AMLE_14) is greater than “0”</t>
        </is>
      </c>
      <c r="I1640" s="39" t="inlineStr">
        <is>
          <t>Conditional</t>
        </is>
      </c>
      <c r="J1640" s="39" t="inlineStr">
        <is>
          <t>integer</t>
        </is>
      </c>
      <c r="K1640" s="39" t="inlineStr"/>
      <c r="L1640" s="39" t="inlineStr"/>
      <c r="M1640" s="39" t="inlineStr"/>
      <c r="N1640" s="39" t="inlineStr">
        <is>
          <t>10</t>
        </is>
      </c>
      <c r="O1640" s="39" t="inlineStr">
        <is>
          <t>0</t>
        </is>
      </c>
      <c r="P1640" s="39" t="inlineStr"/>
      <c r="Q1640" s="39" t="inlineStr"/>
      <c r="R1640" s="39" t="inlineStr"/>
      <c r="S1640" s="39" t="inlineStr"/>
      <c r="T1640" s="39" t="inlineStr"/>
      <c r="U1640" s="39" t="inlineStr"/>
    </row>
    <row r="1641">
      <c r="A1641" s="26" t="inlineStr">
        <is>
          <t>CASP_AMLE_388_v1</t>
        </is>
      </c>
      <c r="B1641" s="40" t="inlineStr">
        <is>
          <t>Customers – LE/Trusts with BO Not Identified</t>
        </is>
      </c>
      <c r="C1641" s="40" t="inlineStr">
        <is>
          <t>Indicate the number of customers that are legal entities, legal arrangements or trusts whose beneficial owners have not been identified, as of the end of the reference year.
As per Article 2(1)(28) AMLR, ‘beneficial owner’ means “any natural person who ultimately owns or controls a legal entity or an express trust or similar legal arrangement”.
As per recital 125 AMLR, senior managing officials (SMOs) reported instead of the beneficial owners where no natural person is identifiable who ultimately owns or exerts control over an entity (as per Article 22(2) AMLR) are not beneficial owners, and shall not be counted for the purpose of reporting this datapoint.
Beneficial owners identified through consultation of public registers or other reliable national systems that contain the necessary information shall be counted as being identified for the purpose of reporting this datapoint.
In case a legal arrangement or trust has several BOs not all of which have been identified, it shall be reported as “BO not identified” for the purpose of this datapoint.</t>
        </is>
      </c>
      <c r="D1641" s="40" t="inlineStr">
        <is>
          <t>Customer Due Diligence and Monitoring</t>
        </is>
      </c>
      <c r="E1641" s="40" t="inlineStr">
        <is>
          <t>Anti-Money Laundering - External</t>
        </is>
      </c>
      <c r="F1641" s="40" t="b">
        <v>1</v>
      </c>
      <c r="G1641" s="40" t="inlineStr"/>
      <c r="H1641" s="40" t="inlineStr">
        <is>
          <t>Always applicable</t>
        </is>
      </c>
      <c r="I1641" s="40" t="inlineStr">
        <is>
          <t>Required</t>
        </is>
      </c>
      <c r="J1641" s="40" t="inlineStr">
        <is>
          <t>integer</t>
        </is>
      </c>
      <c r="K1641" s="40" t="inlineStr"/>
      <c r="L1641" s="40" t="inlineStr"/>
      <c r="M1641" s="40" t="inlineStr"/>
      <c r="N1641" s="40" t="inlineStr">
        <is>
          <t>10</t>
        </is>
      </c>
      <c r="O1641" s="40" t="inlineStr">
        <is>
          <t>0</t>
        </is>
      </c>
      <c r="P1641" s="40" t="inlineStr"/>
      <c r="Q1641" s="40" t="inlineStr"/>
      <c r="R1641" s="40" t="inlineStr"/>
      <c r="S1641" s="40" t="inlineStr"/>
      <c r="T1641" s="40" t="inlineStr"/>
      <c r="U1641" s="40" t="inlineStr"/>
    </row>
    <row r="1642">
      <c r="A1642" s="38" t="inlineStr">
        <is>
          <t>CASP_AMLE_389_v1</t>
        </is>
      </c>
      <c r="B1642" s="39" t="inlineStr">
        <is>
          <t>Customers – LE/Trusts With BO Identified Not Verified</t>
        </is>
      </c>
      <c r="C1642" s="39" t="inlineStr">
        <is>
          <t>Indicate the number of customers that are legal entities, legal arrangements or trusts whose beneficial owners have been identified but the identity of whom has not been verified, as of the end of the reference year.
As per Article 2(1)(28) AMLR, ‘beneficial owner’ means “any natural person who ultimately owns or controls a legal entity or an express trust or similar legal arrangement”.
For the purposes of this data point, “verified” means that the reporting obliged entity has taken reasonable measures to verify the identity of the beneficial owner, using reliable documents, data or information, in accordance with Article 20(1)(b) and Article 22 AMLR. This includes consultation of the central register(s) as an additional verification step, in accordance with Article 22(7) AMLR.
Accordingly, this data point should include customers where the beneficial owner(s) have been identified, but the reporting obliged entity has not yet completed the verification of the beneficial owner’s identity in line with the above requirements, as of the end of the reference year.
For the purposes of this data point, senior managing officials (SMOs) reported in place of the beneficial owners in circumstances where no natural person is identifiable as ultimately owning or exercising control over an entity (in accordance with Article 22(2) AMLR) shall not be treated as beneficial owners and shall not be counted under this datapoint. This is consistent with Recital 125 AMLR.</t>
        </is>
      </c>
      <c r="D1642" s="39" t="inlineStr">
        <is>
          <t>Customer Due Diligence and Monitoring</t>
        </is>
      </c>
      <c r="E1642" s="39" t="inlineStr">
        <is>
          <t>Anti-Money Laundering - External</t>
        </is>
      </c>
      <c r="F1642" s="39" t="b">
        <v>1</v>
      </c>
      <c r="G1642" s="39" t="inlineStr"/>
      <c r="H1642" s="39" t="inlineStr">
        <is>
          <t>Always applicable</t>
        </is>
      </c>
      <c r="I1642" s="39" t="inlineStr">
        <is>
          <t>Required</t>
        </is>
      </c>
      <c r="J1642" s="39" t="inlineStr">
        <is>
          <t>integer</t>
        </is>
      </c>
      <c r="K1642" s="39" t="inlineStr"/>
      <c r="L1642" s="39" t="inlineStr"/>
      <c r="M1642" s="39" t="inlineStr"/>
      <c r="N1642" s="39" t="inlineStr">
        <is>
          <t>10</t>
        </is>
      </c>
      <c r="O1642" s="39" t="inlineStr">
        <is>
          <t>0</t>
        </is>
      </c>
      <c r="P1642" s="39" t="inlineStr"/>
      <c r="Q1642" s="39" t="inlineStr"/>
      <c r="R1642" s="39" t="inlineStr"/>
      <c r="S1642" s="39" t="inlineStr"/>
      <c r="T1642" s="39" t="inlineStr"/>
      <c r="U1642" s="39" t="inlineStr"/>
    </row>
    <row r="1643">
      <c r="A1643" s="26" t="inlineStr">
        <is>
          <t>CASP_AMLE_390_v1</t>
        </is>
      </c>
      <c r="B1643" s="40" t="inlineStr">
        <is>
          <t>Customers – Missing ID/Verification Documentation</t>
        </is>
      </c>
      <c r="C1643" s="40" t="inlineStr">
        <is>
          <t>Indicate the number of customers (both natural and legal persons) for which no identity document (or equivalent document or non-face-to-face measure) is recorded as of the end of the reference year.
This includes:
- Out-of-date identity documents (or equivalent document or non-face-to-face masure)
- Identity documents (or equivalent) for which the recorded copy has been found to be unreadable or otherwise corrupted</t>
        </is>
      </c>
      <c r="D1643" s="40" t="inlineStr">
        <is>
          <t>Customer Due Diligence and Monitoring</t>
        </is>
      </c>
      <c r="E1643" s="40" t="inlineStr">
        <is>
          <t>Anti-Money Laundering - External</t>
        </is>
      </c>
      <c r="F1643" s="40" t="b">
        <v>0</v>
      </c>
      <c r="G1643" s="40" t="inlineStr">
        <is>
          <t>CASP_AMLE_14 &gt; 0</t>
        </is>
      </c>
      <c r="H1643" s="40" t="inlineStr">
        <is>
          <t>“Total Customers” (CASP_AMLE_14) is greater than “0”</t>
        </is>
      </c>
      <c r="I1643" s="40" t="inlineStr">
        <is>
          <t>Conditional</t>
        </is>
      </c>
      <c r="J1643" s="40" t="inlineStr">
        <is>
          <t>integer</t>
        </is>
      </c>
      <c r="K1643" s="40" t="inlineStr"/>
      <c r="L1643" s="40" t="inlineStr"/>
      <c r="M1643" s="40" t="inlineStr"/>
      <c r="N1643" s="40" t="inlineStr">
        <is>
          <t>10</t>
        </is>
      </c>
      <c r="O1643" s="40" t="inlineStr">
        <is>
          <t>0</t>
        </is>
      </c>
      <c r="P1643" s="40" t="inlineStr"/>
      <c r="Q1643" s="40" t="inlineStr"/>
      <c r="R1643" s="40" t="inlineStr"/>
      <c r="S1643" s="40" t="inlineStr"/>
      <c r="T1643" s="40" t="inlineStr"/>
      <c r="U1643" s="40" t="inlineStr"/>
    </row>
    <row r="1644">
      <c r="A1644" s="38" t="inlineStr">
        <is>
          <t>CASP_AMLE_391_v1</t>
        </is>
      </c>
      <c r="B1644" s="39" t="inlineStr">
        <is>
          <t>Customers – CDD Not Compliant with Article 20 AMLR</t>
        </is>
      </c>
      <c r="C1644" s="39" t="inlineStr">
        <is>
          <t>Indicate the number of customers (both natural and legal persons) whose CDD data and information is not yet in line with the requirements of Article 20 AMLR as listed in Section B of Annex I, as of the end of the reference year.
Be aware that this data points shall not be used for the purpose of the first selection process referred to in Article 13(4) of AMLAR (the selection data collection in 2027).</t>
        </is>
      </c>
      <c r="D1644" s="39" t="inlineStr">
        <is>
          <t>Customer Due Diligence and Monitoring</t>
        </is>
      </c>
      <c r="E1644" s="39" t="inlineStr">
        <is>
          <t>Anti-Money Laundering - External</t>
        </is>
      </c>
      <c r="F1644" s="39" t="b">
        <v>0</v>
      </c>
      <c r="G1644" s="39" t="inlineStr">
        <is>
          <t>CASP_AMLE_14 &gt; 0</t>
        </is>
      </c>
      <c r="H1644" s="39" t="inlineStr">
        <is>
          <t>“Total Customers” (CASP_AMLE_14) is greater than “0”</t>
        </is>
      </c>
      <c r="I1644" s="39" t="inlineStr">
        <is>
          <t>Conditional</t>
        </is>
      </c>
      <c r="J1644" s="39" t="inlineStr">
        <is>
          <t>integer</t>
        </is>
      </c>
      <c r="K1644" s="39" t="inlineStr"/>
      <c r="L1644" s="39" t="inlineStr"/>
      <c r="M1644" s="39" t="inlineStr"/>
      <c r="N1644" s="39" t="inlineStr">
        <is>
          <t>10</t>
        </is>
      </c>
      <c r="O1644" s="39" t="inlineStr">
        <is>
          <t>0</t>
        </is>
      </c>
      <c r="P1644" s="39" t="inlineStr"/>
      <c r="Q1644" s="39" t="inlineStr"/>
      <c r="R1644" s="39" t="inlineStr"/>
      <c r="S1644" s="39" t="inlineStr"/>
      <c r="T1644" s="39" t="inlineStr"/>
      <c r="U1644" s="39" t="inlineStr"/>
    </row>
    <row r="1645">
      <c r="A1645" s="26" t="inlineStr">
        <is>
          <t>CASP_AMLE_392_v1</t>
        </is>
      </c>
      <c r="B1645" s="40" t="inlineStr">
        <is>
          <t>Customers – Without ML/TF Risk Profile</t>
        </is>
      </c>
      <c r="C1645" s="40" t="inlineStr">
        <is>
          <t>Indicate the number of customers (both natural and legal persons) without ML/TF risk profile (excluding customers with whom the reporting obliged entity does not have a business relationship), as of the end of the reference year.</t>
        </is>
      </c>
      <c r="D1645" s="40" t="inlineStr">
        <is>
          <t>Customer Due Diligence and Monitoring</t>
        </is>
      </c>
      <c r="E1645" s="40" t="inlineStr">
        <is>
          <t>Anti-Money Laundering - External</t>
        </is>
      </c>
      <c r="F1645" s="40" t="b">
        <v>0</v>
      </c>
      <c r="G1645" s="40" t="inlineStr">
        <is>
          <t>CASP_AMLE_14 &gt; 0</t>
        </is>
      </c>
      <c r="H1645" s="40" t="inlineStr">
        <is>
          <t>“Total Customers” (CASP_AMLE_14) is greater than “0”</t>
        </is>
      </c>
      <c r="I1645" s="40" t="inlineStr">
        <is>
          <t>Conditional</t>
        </is>
      </c>
      <c r="J1645" s="40" t="inlineStr">
        <is>
          <t>integer</t>
        </is>
      </c>
      <c r="K1645" s="40" t="inlineStr"/>
      <c r="L1645" s="40" t="inlineStr"/>
      <c r="M1645" s="40" t="inlineStr"/>
      <c r="N1645" s="40" t="inlineStr">
        <is>
          <t>10</t>
        </is>
      </c>
      <c r="O1645" s="40" t="inlineStr">
        <is>
          <t>0</t>
        </is>
      </c>
      <c r="P1645" s="40" t="inlineStr"/>
      <c r="Q1645" s="40" t="inlineStr"/>
      <c r="R1645" s="40" t="inlineStr"/>
      <c r="S1645" s="40" t="inlineStr"/>
      <c r="T1645" s="40" t="inlineStr"/>
      <c r="U1645" s="40" t="inlineStr"/>
    </row>
    <row r="1646">
      <c r="A1646" s="38" t="inlineStr">
        <is>
          <t>CASP_AMLE_393_v1</t>
        </is>
      </c>
      <c r="B1646" s="39" t="inlineStr">
        <is>
          <t>Customers – Information Reviews Due</t>
        </is>
      </c>
      <c r="C1646" s="39" t="inlineStr">
        <is>
          <t>Indicate the number of customers (both natural persons and legal entities) for whom a review of customer information was due, in accordance with the reporting obliged entity's AML/CFT policies and procedures regarding ongoing monitoring obligations, during the reference year.
For the purposes of this exercise, and in accordance with Article 26(2)-(3) AMLR, this data point should capture both periodic (risk-based) reviews and event-driven reviews/updates triggered by relevant changes or newly acquired relevant information.</t>
        </is>
      </c>
      <c r="D1646" s="39" t="inlineStr">
        <is>
          <t>Customer Due Diligence and Monitoring</t>
        </is>
      </c>
      <c r="E1646" s="39" t="inlineStr">
        <is>
          <t>Anti-Money Laundering - External</t>
        </is>
      </c>
      <c r="F1646" s="39" t="b">
        <v>0</v>
      </c>
      <c r="G1646" s="39" t="inlineStr">
        <is>
          <t>CASP_AMLE_14 &gt; 0</t>
        </is>
      </c>
      <c r="H1646" s="39" t="inlineStr">
        <is>
          <t>“Total Customers” (CASP_AMLE_14) is greater than “0”</t>
        </is>
      </c>
      <c r="I1646" s="39" t="inlineStr">
        <is>
          <t>Conditional</t>
        </is>
      </c>
      <c r="J1646" s="39" t="inlineStr">
        <is>
          <t>integer</t>
        </is>
      </c>
      <c r="K1646" s="39" t="inlineStr"/>
      <c r="L1646" s="39" t="inlineStr"/>
      <c r="M1646" s="39" t="inlineStr"/>
      <c r="N1646" s="39" t="inlineStr">
        <is>
          <t>10</t>
        </is>
      </c>
      <c r="O1646" s="39" t="inlineStr">
        <is>
          <t>0</t>
        </is>
      </c>
      <c r="P1646" s="39" t="inlineStr"/>
      <c r="Q1646" s="39" t="inlineStr"/>
      <c r="R1646" s="39" t="inlineStr"/>
      <c r="S1646" s="39" t="inlineStr"/>
      <c r="T1646" s="39" t="inlineStr"/>
      <c r="U1646" s="39" t="inlineStr"/>
    </row>
    <row r="1647">
      <c r="A1647" s="26" t="inlineStr">
        <is>
          <t>CASP_AMLE_394_v1</t>
        </is>
      </c>
      <c r="B1647" s="40" t="inlineStr">
        <is>
          <t>Customers – Information Updates Completed</t>
        </is>
      </c>
      <c r="C1647" s="40" t="inlineStr">
        <is>
          <t>Indicate the number of customers (both natural persons and legal entities) for whom a review of customer information was due during the reference year (as per data point FINS_AML_353 above), in accordance with the reporting obliged entity’s AML/CFT policies and procedures regarding ongoing monitoring obligations, and whose information was effectively reviewed and, where relevant, updated during the reference year.
For the purposes of this exercise, and in accordance with Article 26(2)-(3) AMLR, this data point should capture both periodic (risk-based) reviews and event-driven reviews/updates triggered by relevant changes or newly acquired relevant information.</t>
        </is>
      </c>
      <c r="D1647" s="40" t="inlineStr">
        <is>
          <t>Customer Due Diligence and Monitoring</t>
        </is>
      </c>
      <c r="E1647" s="40" t="inlineStr">
        <is>
          <t>Anti-Money Laundering - External</t>
        </is>
      </c>
      <c r="F1647" s="40" t="b">
        <v>0</v>
      </c>
      <c r="G1647" s="40" t="inlineStr">
        <is>
          <t>CASP_AMLE_14 &gt; 0</t>
        </is>
      </c>
      <c r="H1647" s="40" t="inlineStr">
        <is>
          <t>“Total Customers” (CASP_AMLE_14) is greater than “0”</t>
        </is>
      </c>
      <c r="I1647" s="40" t="inlineStr">
        <is>
          <t>Conditional</t>
        </is>
      </c>
      <c r="J1647" s="40" t="inlineStr">
        <is>
          <t>integer</t>
        </is>
      </c>
      <c r="K1647" s="40" t="inlineStr"/>
      <c r="L1647" s="40" t="inlineStr"/>
      <c r="M1647" s="40" t="inlineStr"/>
      <c r="N1647" s="40" t="inlineStr">
        <is>
          <t>10</t>
        </is>
      </c>
      <c r="O1647" s="40" t="inlineStr">
        <is>
          <t>0</t>
        </is>
      </c>
      <c r="P1647" s="40" t="inlineStr"/>
      <c r="Q1647" s="40" t="inlineStr"/>
      <c r="R1647" s="40" t="inlineStr"/>
      <c r="S1647" s="40" t="inlineStr"/>
      <c r="T1647" s="40" t="inlineStr"/>
      <c r="U1647" s="40" t="inlineStr"/>
    </row>
    <row r="1648">
      <c r="A1648" s="38" t="inlineStr">
        <is>
          <t>CASP_AMLE_395_v1</t>
        </is>
      </c>
      <c r="B1648" s="39" t="inlineStr">
        <is>
          <t>The Obliged Entity Has a Transaction/ Monitoring System in Place</t>
        </is>
      </c>
      <c r="C1648" s="39" t="inlineStr">
        <is>
          <t>Indicate whether the reporting obliged entity conducts ongoing monitoring business relationships, including transactions undertaken by the customer throughout the course of a business relationship, as required by Article 26 AMLR. This can be automated or manual, and outsourced.</t>
        </is>
      </c>
      <c r="D1648" s="39" t="inlineStr">
        <is>
          <t>Ongoing monitoring (Transaction scrutiny) and Reporting</t>
        </is>
      </c>
      <c r="E1648" s="39" t="inlineStr">
        <is>
          <t>Anti-Money Laundering - External</t>
        </is>
      </c>
      <c r="F1648" s="39" t="b">
        <v>1</v>
      </c>
      <c r="G1648" s="39" t="inlineStr"/>
      <c r="H1648" s="39" t="inlineStr">
        <is>
          <t>Always applicable</t>
        </is>
      </c>
      <c r="I1648" s="39" t="inlineStr">
        <is>
          <t>Required</t>
        </is>
      </c>
      <c r="J1648" s="39" t="inlineStr">
        <is>
          <t>string</t>
        </is>
      </c>
      <c r="K1648" s="39" t="inlineStr"/>
      <c r="L1648" s="39" t="inlineStr">
        <is>
          <t>enum-list</t>
        </is>
      </c>
      <c r="M1648" s="39" t="inlineStr">
        <is>
          <t>Yes | No</t>
        </is>
      </c>
      <c r="N1648" s="39" t="inlineStr">
        <is>
          <t>Yes</t>
        </is>
      </c>
      <c r="O1648" s="39" t="inlineStr"/>
      <c r="P1648" s="39" t="inlineStr"/>
      <c r="Q1648" s="39" t="inlineStr"/>
      <c r="R1648" s="39" t="inlineStr"/>
      <c r="S1648" s="39" t="inlineStr"/>
      <c r="T1648" s="39" t="inlineStr"/>
      <c r="U1648" s="39" t="inlineStr"/>
    </row>
    <row r="1649">
      <c r="A1649" s="26" t="inlineStr">
        <is>
          <t>CASP_AMLE_396_v1</t>
        </is>
      </c>
      <c r="B1649" s="40" t="inlineStr">
        <is>
          <t>Transaction / Activity Monitoring System Type</t>
        </is>
      </c>
      <c r="C1649" s="40" t="inlineStr">
        <is>
          <t>Indicate whether the transaction/activity monitoring system is:
a) Not automated; a system where alerts are generated manually in order to identify transactions/activities carried out by customers that could potentially be suspicious from an AML/CFT perspective.
b) At least partially automated: a system that, as a minimum, automatically generates alerts in order to identify transactions/activities carried out by customers that could potentially be suspicious from an AML/CFT perspective.</t>
        </is>
      </c>
      <c r="D1649" s="40" t="inlineStr">
        <is>
          <t>Ongoing monitoring (Transaction scrutiny) and Reporting</t>
        </is>
      </c>
      <c r="E1649" s="40" t="inlineStr">
        <is>
          <t>Anti-Money Laundering - External</t>
        </is>
      </c>
      <c r="F1649" s="40" t="b">
        <v>0</v>
      </c>
      <c r="G1649" s="40" t="inlineStr">
        <is>
          <t>CASP_AMLE_395 = "Yes"</t>
        </is>
      </c>
      <c r="H1649" s="40" t="inlineStr">
        <is>
          <t>“The Obliged Entity Has a Transaction/ Monitoring System in Place” (CASP_AMLE_395) is “Yes”</t>
        </is>
      </c>
      <c r="I1649" s="40" t="inlineStr">
        <is>
          <t>Conditional</t>
        </is>
      </c>
      <c r="J1649" s="40" t="inlineStr">
        <is>
          <t>string</t>
        </is>
      </c>
      <c r="K1649" s="40" t="inlineStr"/>
      <c r="L1649" s="40" t="inlineStr">
        <is>
          <t>enum-list</t>
        </is>
      </c>
      <c r="M1649" s="40" t="inlineStr">
        <is>
          <t>At least partially automated | Not Automated</t>
        </is>
      </c>
      <c r="N1649" s="40" t="inlineStr">
        <is>
          <t>Not Automated</t>
        </is>
      </c>
      <c r="O1649" s="40" t="inlineStr"/>
      <c r="P1649" s="40" t="inlineStr"/>
      <c r="Q1649" s="40" t="inlineStr"/>
      <c r="R1649" s="40" t="inlineStr"/>
      <c r="S1649" s="40" t="inlineStr"/>
      <c r="T1649" s="40" t="inlineStr"/>
      <c r="U1649" s="40" t="inlineStr"/>
    </row>
    <row r="1650">
      <c r="A1650" s="38" t="inlineStr">
        <is>
          <t>CASP_AMLE_397_v1</t>
        </is>
      </c>
      <c r="B1650" s="39" t="inlineStr">
        <is>
          <t>If manual system: Average Alert Analysis Time (Days)</t>
        </is>
      </c>
      <c r="C1650" s="39" t="inlineStr">
        <is>
          <t>Indicate the average number of calendar days between the moment in which the transaction occurred and completion of the analysis.
For obliged reporting entities using event-driven monitoring analysis, the reported timeframe should reflect the time from when the activity became available to the entity for review to the completion of the analysis.</t>
        </is>
      </c>
      <c r="D1650" s="39" t="inlineStr">
        <is>
          <t>Ongoing monitoring (Transaction scrutiny) and Reporting</t>
        </is>
      </c>
      <c r="E1650" s="39" t="inlineStr">
        <is>
          <t>Anti-Money Laundering - External</t>
        </is>
      </c>
      <c r="F1650" s="39" t="b">
        <v>0</v>
      </c>
      <c r="G1650" s="39" t="inlineStr">
        <is>
          <t>CONTAINS(CASP_AMLE_396, "Not Automated")</t>
        </is>
      </c>
      <c r="H1650" s="39" t="inlineStr">
        <is>
          <t>“Transaction / Activity Monitoring System Type” (CASP_AMLE_396) includes “Not Automated”</t>
        </is>
      </c>
      <c r="I1650" s="39" t="inlineStr">
        <is>
          <t>Conditional</t>
        </is>
      </c>
      <c r="J1650" s="39" t="inlineStr">
        <is>
          <t>number</t>
        </is>
      </c>
      <c r="K1650" s="39" t="inlineStr"/>
      <c r="L1650" s="39" t="inlineStr"/>
      <c r="M1650" s="39" t="inlineStr"/>
      <c r="N1650" s="39" t="inlineStr">
        <is>
          <t>5</t>
        </is>
      </c>
      <c r="O1650" s="39" t="inlineStr">
        <is>
          <t>0</t>
        </is>
      </c>
      <c r="P1650" s="39" t="inlineStr"/>
      <c r="Q1650" s="39" t="inlineStr"/>
      <c r="R1650" s="39" t="inlineStr"/>
      <c r="S1650" s="39" t="inlineStr"/>
      <c r="T1650" s="39" t="inlineStr"/>
      <c r="U1650" s="39" t="inlineStr"/>
    </row>
    <row r="1651">
      <c r="A1651" s="26" t="inlineStr">
        <is>
          <t>CASP_AMLE_398_v1</t>
        </is>
      </c>
      <c r="B1651" s="40" t="inlineStr">
        <is>
          <t>Automated Monitoring System - Alerts on Inconsistencies with Expected Number of Transactions</t>
        </is>
      </c>
      <c r="C1651"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Number of Transactions related to the customer within the monitoring period applied in the entity’s monitoring framework.</t>
        </is>
      </c>
      <c r="D1651" s="40" t="inlineStr">
        <is>
          <t>Ongoing monitoring (Transaction scrutiny) and Reporting</t>
        </is>
      </c>
      <c r="E1651" s="40" t="inlineStr">
        <is>
          <t>Anti-Money Laundering - External</t>
        </is>
      </c>
      <c r="F1651" s="40" t="b">
        <v>0</v>
      </c>
      <c r="G1651" s="40" t="inlineStr">
        <is>
          <t>CONTAINS(CASP_AMLE_396, "At least partially automated")</t>
        </is>
      </c>
      <c r="H1651" s="40" t="inlineStr">
        <is>
          <t>“Transaction / Activity Monitoring System Type” (CASP_AMLE_396) includes “At least partially automated”</t>
        </is>
      </c>
      <c r="I1651" s="40" t="inlineStr">
        <is>
          <t>Conditional</t>
        </is>
      </c>
      <c r="J1651" s="40" t="inlineStr">
        <is>
          <t>string</t>
        </is>
      </c>
      <c r="K1651" s="40" t="inlineStr"/>
      <c r="L1651" s="40" t="inlineStr">
        <is>
          <t>enum-list</t>
        </is>
      </c>
      <c r="M1651" s="40" t="inlineStr">
        <is>
          <t>Yes | No</t>
        </is>
      </c>
      <c r="N1651" s="40" t="inlineStr">
        <is>
          <t>Yes</t>
        </is>
      </c>
      <c r="O1651" s="40" t="inlineStr"/>
      <c r="P1651" s="40" t="inlineStr"/>
      <c r="Q1651" s="40" t="inlineStr"/>
      <c r="R1651" s="40" t="inlineStr"/>
      <c r="S1651" s="40" t="inlineStr"/>
      <c r="T1651" s="40" t="inlineStr"/>
      <c r="U1651" s="40" t="inlineStr"/>
    </row>
    <row r="1652">
      <c r="A1652" s="38" t="inlineStr">
        <is>
          <t>CASP_AMLE_399_v1</t>
        </is>
      </c>
      <c r="B1652" s="39" t="inlineStr">
        <is>
          <t>Automated Monitoring System -Alerts on Inconsistencies with Expected Value of Aggregated Transactions</t>
        </is>
      </c>
      <c r="C1652" s="39"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related to the customer within the monitoring period applied in the entity’s monitoring framework.</t>
        </is>
      </c>
      <c r="D1652" s="39" t="inlineStr">
        <is>
          <t>Ongoing monitoring (Transaction scrutiny) and Reporting</t>
        </is>
      </c>
      <c r="E1652" s="39" t="inlineStr">
        <is>
          <t>Anti-Money Laundering - External</t>
        </is>
      </c>
      <c r="F1652" s="39" t="b">
        <v>0</v>
      </c>
      <c r="G1652" s="39" t="inlineStr">
        <is>
          <t>CONTAINS(CASP_AMLE_396, "At least partially automated")</t>
        </is>
      </c>
      <c r="H1652" s="39" t="inlineStr">
        <is>
          <t>“Transaction / Activity Monitoring System Type” (CASP_AMLE_396) includes “At least partially automated”</t>
        </is>
      </c>
      <c r="I1652" s="39" t="inlineStr">
        <is>
          <t>Conditional</t>
        </is>
      </c>
      <c r="J1652" s="39" t="inlineStr">
        <is>
          <t>string</t>
        </is>
      </c>
      <c r="K1652" s="39" t="inlineStr"/>
      <c r="L1652" s="39" t="inlineStr">
        <is>
          <t>enum-list</t>
        </is>
      </c>
      <c r="M1652" s="39" t="inlineStr">
        <is>
          <t>Yes | No</t>
        </is>
      </c>
      <c r="N1652" s="39" t="inlineStr">
        <is>
          <t>Yes</t>
        </is>
      </c>
      <c r="O1652" s="39" t="inlineStr"/>
      <c r="P1652" s="39" t="inlineStr"/>
      <c r="Q1652" s="39" t="inlineStr"/>
      <c r="R1652" s="39" t="inlineStr"/>
      <c r="S1652" s="39" t="inlineStr"/>
      <c r="T1652" s="39" t="inlineStr"/>
      <c r="U1652" s="39" t="inlineStr"/>
    </row>
    <row r="1653">
      <c r="A1653" s="26" t="inlineStr">
        <is>
          <t>CASP_AMLE_400_v1</t>
        </is>
      </c>
      <c r="B1653" s="40" t="inlineStr">
        <is>
          <t>Automated Monitoring System –Alerts on Inconsistencies with Expected Value of Single Transactions</t>
        </is>
      </c>
      <c r="C1653"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Single Transactions related to the customer.</t>
        </is>
      </c>
      <c r="D1653" s="40" t="inlineStr">
        <is>
          <t>Ongoing monitoring (Transaction scrutiny) and Reporting</t>
        </is>
      </c>
      <c r="E1653" s="40" t="inlineStr">
        <is>
          <t>Anti-Money Laundering - External</t>
        </is>
      </c>
      <c r="F1653" s="40" t="b">
        <v>0</v>
      </c>
      <c r="G1653" s="40" t="inlineStr">
        <is>
          <t>CONTAINS(CASP_AMLE_396, "At least partially automated")</t>
        </is>
      </c>
      <c r="H1653" s="40" t="inlineStr">
        <is>
          <t>“Transaction / Activity Monitoring System Type” (CASP_AMLE_396) includes “At least partially automated”</t>
        </is>
      </c>
      <c r="I1653" s="40" t="inlineStr">
        <is>
          <t>Conditional</t>
        </is>
      </c>
      <c r="J1653" s="40" t="inlineStr">
        <is>
          <t>string</t>
        </is>
      </c>
      <c r="K1653" s="40" t="inlineStr"/>
      <c r="L1653" s="40" t="inlineStr">
        <is>
          <t>enum-list</t>
        </is>
      </c>
      <c r="M1653" s="40" t="inlineStr">
        <is>
          <t>Yes | No</t>
        </is>
      </c>
      <c r="N1653" s="40" t="inlineStr">
        <is>
          <t>Yes</t>
        </is>
      </c>
      <c r="O1653" s="40" t="inlineStr"/>
      <c r="P1653" s="40" t="inlineStr"/>
      <c r="Q1653" s="40" t="inlineStr"/>
      <c r="R1653" s="40" t="inlineStr"/>
      <c r="S1653" s="40" t="inlineStr"/>
      <c r="T1653" s="40" t="inlineStr"/>
      <c r="U1653" s="40" t="inlineStr"/>
    </row>
    <row r="1654">
      <c r="A1654" s="38" t="inlineStr">
        <is>
          <t>CASP_AMLE_401_v1</t>
        </is>
      </c>
      <c r="B1654" s="39" t="inlineStr">
        <is>
          <t>Automated Monitoring System – Alerts on Inconsistencies with Expected Counterparties</t>
        </is>
      </c>
      <c r="C1654" s="39"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Value of Aggregated Transactions within the monitoring period applied in the entity’s monitoring framework.
For the purposes of this datapoint, “counterparties” refers to the other party or parties to a transaction related to the customer as captured in the entity’s monitoring framework.</t>
        </is>
      </c>
      <c r="D1654" s="39" t="inlineStr">
        <is>
          <t>Ongoing monitoring (Transaction scrutiny) and Reporting</t>
        </is>
      </c>
      <c r="E1654" s="39" t="inlineStr">
        <is>
          <t>Anti-Money Laundering - External</t>
        </is>
      </c>
      <c r="F1654" s="39" t="b">
        <v>0</v>
      </c>
      <c r="G1654" s="39" t="inlineStr">
        <is>
          <t>CONTAINS(CASP_AMLE_396, "At least partially automated")</t>
        </is>
      </c>
      <c r="H1654" s="39" t="inlineStr">
        <is>
          <t>“Transaction / Activity Monitoring System Type” (CASP_AMLE_396) includes “At least partially automated”</t>
        </is>
      </c>
      <c r="I1654" s="39" t="inlineStr">
        <is>
          <t>Conditional</t>
        </is>
      </c>
      <c r="J1654" s="39" t="inlineStr">
        <is>
          <t>string</t>
        </is>
      </c>
      <c r="K1654" s="39" t="inlineStr"/>
      <c r="L1654" s="39" t="inlineStr">
        <is>
          <t>enum-list</t>
        </is>
      </c>
      <c r="M1654" s="39" t="inlineStr">
        <is>
          <t>Yes | No</t>
        </is>
      </c>
      <c r="N1654" s="39" t="inlineStr">
        <is>
          <t>Yes</t>
        </is>
      </c>
      <c r="O1654" s="39" t="inlineStr"/>
      <c r="P1654" s="39" t="inlineStr"/>
      <c r="Q1654" s="39" t="inlineStr"/>
      <c r="R1654" s="39" t="inlineStr"/>
      <c r="S1654" s="39" t="inlineStr"/>
      <c r="T1654" s="39" t="inlineStr"/>
      <c r="U1654" s="39" t="inlineStr"/>
    </row>
    <row r="1655">
      <c r="A1655" s="26" t="inlineStr">
        <is>
          <t>CASP_AMLE_402_v1</t>
        </is>
      </c>
      <c r="B1655" s="40" t="inlineStr">
        <is>
          <t>Automated Monitoring System - Alerts on Geographical Inconsistencies</t>
        </is>
      </c>
      <c r="C1655" s="40" t="inlineStr">
        <is>
          <t>If the transaction monitoring system is at least partly automated, indicate whether the system can generate alerts in case of inconsistencies between the expected activity of the customer (as per the purpose and intended nature of the business relationship and any other relevant information feeding the customer profile, such as CDD) and the countries associated with transactions related to that customer. This includes deviations from the expected geographic exposure derived from the customer profile.
For the purposes of this datapoint, “countries” refers to the geographic indicators captured in the entity’s monitoring framework, such as the origin or destination of funds or the location of a counterparty’s account.</t>
        </is>
      </c>
      <c r="D1655" s="40" t="inlineStr">
        <is>
          <t>Ongoing monitoring (Transaction scrutiny) and Reporting</t>
        </is>
      </c>
      <c r="E1655" s="40" t="inlineStr">
        <is>
          <t>Anti-Money Laundering - External</t>
        </is>
      </c>
      <c r="F1655" s="40" t="b">
        <v>0</v>
      </c>
      <c r="G1655" s="40" t="inlineStr">
        <is>
          <t>CONTAINS(CASP_AMLE_396, "At least partially automated")</t>
        </is>
      </c>
      <c r="H1655" s="40" t="inlineStr">
        <is>
          <t>“Transaction / Activity Monitoring System Type” (CASP_AMLE_396) includes “At least partially automated”</t>
        </is>
      </c>
      <c r="I1655" s="40" t="inlineStr">
        <is>
          <t>Conditional</t>
        </is>
      </c>
      <c r="J1655" s="40" t="inlineStr">
        <is>
          <t>string</t>
        </is>
      </c>
      <c r="K1655" s="40" t="inlineStr"/>
      <c r="L1655" s="40" t="inlineStr">
        <is>
          <t>enum-list</t>
        </is>
      </c>
      <c r="M1655" s="40" t="inlineStr">
        <is>
          <t>Yes | No</t>
        </is>
      </c>
      <c r="N1655" s="40" t="inlineStr">
        <is>
          <t>Yes</t>
        </is>
      </c>
      <c r="O1655" s="40" t="inlineStr"/>
      <c r="P1655" s="40" t="inlineStr"/>
      <c r="Q1655" s="40" t="inlineStr"/>
      <c r="R1655" s="40" t="inlineStr"/>
      <c r="S1655" s="40" t="inlineStr"/>
      <c r="T1655" s="40" t="inlineStr"/>
      <c r="U1655" s="40" t="inlineStr"/>
    </row>
    <row r="1656">
      <c r="A1656" s="38" t="inlineStr">
        <is>
          <t>CASP_AMLE_403_v1</t>
        </is>
      </c>
      <c r="B1656" s="39" t="inlineStr">
        <is>
          <t>If automated system: Alerts Pending</t>
        </is>
      </c>
      <c r="C1656" s="39" t="inlineStr">
        <is>
          <t>Indicate the number of alerts generated by the automated transaction monitoring system that remain open or pending analysis as of as of end of the reference year. An alert is considered 'not analysed' if a final decision (close or escalate to STR) has not yet been taken.</t>
        </is>
      </c>
      <c r="D1656" s="39" t="inlineStr">
        <is>
          <t>Ongoing monitoring (Transaction scrutiny) and Reporting</t>
        </is>
      </c>
      <c r="E1656" s="39" t="inlineStr">
        <is>
          <t>Anti-Money Laundering - External</t>
        </is>
      </c>
      <c r="F1656" s="39" t="b">
        <v>0</v>
      </c>
      <c r="G1656" s="39" t="inlineStr">
        <is>
          <t>CONTAINS(CASP_AMLE_396, "At least partially automated")</t>
        </is>
      </c>
      <c r="H1656" s="39" t="inlineStr">
        <is>
          <t>“Transaction / Activity Monitoring System Type” (CASP_AMLE_396) includes “At least partially automated”</t>
        </is>
      </c>
      <c r="I1656" s="39" t="inlineStr">
        <is>
          <t>Conditional</t>
        </is>
      </c>
      <c r="J1656" s="39" t="inlineStr">
        <is>
          <t>integer</t>
        </is>
      </c>
      <c r="K1656" s="39" t="inlineStr"/>
      <c r="L1656" s="39" t="inlineStr"/>
      <c r="M1656" s="39" t="inlineStr"/>
      <c r="N1656" s="39" t="inlineStr">
        <is>
          <t>10</t>
        </is>
      </c>
      <c r="O1656" s="39" t="inlineStr">
        <is>
          <t>0</t>
        </is>
      </c>
      <c r="P1656" s="39" t="inlineStr"/>
      <c r="Q1656" s="39" t="inlineStr"/>
      <c r="R1656" s="39" t="inlineStr"/>
      <c r="S1656" s="39" t="inlineStr"/>
      <c r="T1656" s="39" t="inlineStr"/>
      <c r="U1656" s="39" t="inlineStr"/>
    </row>
    <row r="1657">
      <c r="A1657" s="26" t="inlineStr">
        <is>
          <t>CASP_AMLE_404_v1</t>
        </is>
      </c>
      <c r="B1657" s="40" t="inlineStr">
        <is>
          <t>If automated system: Average Alert Analysis Time (Days)</t>
        </is>
      </c>
      <c r="C1657" s="40" t="inlineStr">
        <is>
          <t>Indicate the average time to analyse an alert during the reference year (number of days between that the alert was generated and the moment that the alert was closed)</t>
        </is>
      </c>
      <c r="D1657" s="40" t="inlineStr">
        <is>
          <t>Ongoing monitoring (Transaction scrutiny) and Reporting</t>
        </is>
      </c>
      <c r="E1657" s="40" t="inlineStr">
        <is>
          <t>Anti-Money Laundering - External</t>
        </is>
      </c>
      <c r="F1657" s="40" t="b">
        <v>0</v>
      </c>
      <c r="G1657" s="40" t="inlineStr">
        <is>
          <t>CONTAINS(CASP_AMLE_396, "At least partially automated")</t>
        </is>
      </c>
      <c r="H1657" s="40" t="inlineStr">
        <is>
          <t>“Transaction / Activity Monitoring System Type” (CASP_AMLE_396) includes “At least partially automated”</t>
        </is>
      </c>
      <c r="I1657" s="40" t="inlineStr">
        <is>
          <t>Conditional</t>
        </is>
      </c>
      <c r="J1657" s="40" t="inlineStr">
        <is>
          <t>number</t>
        </is>
      </c>
      <c r="K1657" s="40" t="inlineStr"/>
      <c r="L1657" s="40" t="inlineStr"/>
      <c r="M1657" s="40" t="inlineStr"/>
      <c r="N1657" s="40" t="inlineStr">
        <is>
          <t>5</t>
        </is>
      </c>
      <c r="O1657" s="40" t="inlineStr">
        <is>
          <t>0</t>
        </is>
      </c>
      <c r="P1657" s="40" t="inlineStr"/>
      <c r="Q1657" s="40" t="inlineStr"/>
      <c r="R1657" s="40" t="inlineStr"/>
      <c r="S1657" s="40" t="inlineStr"/>
      <c r="T1657" s="40" t="inlineStr"/>
      <c r="U1657" s="40" t="inlineStr"/>
    </row>
    <row r="1658">
      <c r="A1658" s="38" t="inlineStr">
        <is>
          <t>CASP_AMLE_405_v1</t>
        </is>
      </c>
      <c r="B1658" s="39" t="inlineStr">
        <is>
          <t>If automated system: total number of alerts</t>
        </is>
      </c>
      <c r="C1658" s="39" t="inlineStr">
        <is>
          <t>Indicate the number of alerts generated by the automated transaction monitoring systems in accordance with Article 26(1) AMLR. This should include alerts generated during the reference year even if the related STRs (if applicable) were reported during the year following the reference year.
This excludes alerts of systems exclusively meant to detect transaction subject to targeted financial sanctions or politically exposed persons.</t>
        </is>
      </c>
      <c r="D1658" s="39" t="inlineStr">
        <is>
          <t>Ongoing monitoring (Transaction scrutiny) and Reporting</t>
        </is>
      </c>
      <c r="E1658" s="39" t="inlineStr">
        <is>
          <t>Anti-Money Laundering - External</t>
        </is>
      </c>
      <c r="F1658" s="39" t="b">
        <v>0</v>
      </c>
      <c r="G1658" s="39" t="inlineStr">
        <is>
          <t>CONTAINS(CASP_AMLE_396, "At least partially automated")</t>
        </is>
      </c>
      <c r="H1658" s="39" t="inlineStr">
        <is>
          <t>“Transaction / Activity Monitoring System Type” (CASP_AMLE_396) includes “At least partially automated”</t>
        </is>
      </c>
      <c r="I1658" s="39" t="inlineStr">
        <is>
          <t>Conditional</t>
        </is>
      </c>
      <c r="J1658" s="39" t="inlineStr">
        <is>
          <t>integer</t>
        </is>
      </c>
      <c r="K1658" s="39" t="inlineStr"/>
      <c r="L1658" s="39" t="inlineStr"/>
      <c r="M1658" s="39" t="inlineStr"/>
      <c r="N1658" s="39" t="inlineStr">
        <is>
          <t>10</t>
        </is>
      </c>
      <c r="O1658" s="39" t="inlineStr">
        <is>
          <t>0</t>
        </is>
      </c>
      <c r="P1658" s="39" t="inlineStr"/>
      <c r="Q1658" s="39" t="inlineStr"/>
      <c r="R1658" s="39" t="inlineStr"/>
      <c r="S1658" s="39" t="inlineStr"/>
      <c r="T1658" s="39" t="inlineStr"/>
      <c r="U1658" s="39" t="inlineStr"/>
    </row>
    <row r="1659">
      <c r="A1659" s="26" t="inlineStr">
        <is>
          <t>CASP_AMLE_406_v1</t>
        </is>
      </c>
      <c r="B1659" s="40" t="inlineStr">
        <is>
          <t>If automated system: total number of STRs submitted to the FIU</t>
        </is>
      </c>
      <c r="C1659" s="40" t="inlineStr">
        <is>
          <t>The data to be provided here is the number of STRs initially reported during the reference year and resulting from alerts generated by the automated transaction monitoring systems in accordance with Article 26(1) AMLR.
This should include STRs initially reported during the reference year even if the related alerts from the automated system were generated during the year before the reference year.</t>
        </is>
      </c>
      <c r="D1659" s="40" t="inlineStr">
        <is>
          <t>Ongoing monitoring (Transaction scrutiny) and Reporting</t>
        </is>
      </c>
      <c r="E1659" s="40" t="inlineStr">
        <is>
          <t>Anti-Money Laundering - External</t>
        </is>
      </c>
      <c r="F1659" s="40" t="b">
        <v>0</v>
      </c>
      <c r="G1659" s="40" t="inlineStr">
        <is>
          <t>CONTAINS(CASP_AMLE_396, "At least partially automated")</t>
        </is>
      </c>
      <c r="H1659" s="40" t="inlineStr">
        <is>
          <t>“Transaction / Activity Monitoring System Type” (CASP_AMLE_396) includes “At least partially automated”</t>
        </is>
      </c>
      <c r="I1659" s="40" t="inlineStr">
        <is>
          <t>Conditional</t>
        </is>
      </c>
      <c r="J1659" s="40" t="inlineStr">
        <is>
          <t>integer</t>
        </is>
      </c>
      <c r="K1659" s="40" t="inlineStr"/>
      <c r="L1659" s="40" t="inlineStr"/>
      <c r="M1659" s="40" t="inlineStr"/>
      <c r="N1659" s="40" t="inlineStr">
        <is>
          <t>10</t>
        </is>
      </c>
      <c r="O1659" s="40" t="inlineStr">
        <is>
          <t>0</t>
        </is>
      </c>
      <c r="P1659" s="40" t="inlineStr"/>
      <c r="Q1659" s="40" t="inlineStr"/>
      <c r="R1659" s="40" t="inlineStr"/>
      <c r="S1659" s="40" t="inlineStr"/>
      <c r="T1659" s="40" t="inlineStr"/>
      <c r="U1659" s="40" t="inlineStr"/>
    </row>
    <row r="1660">
      <c r="A1660" s="38" t="inlineStr">
        <is>
          <t>CASP_AMLE_407_v1</t>
        </is>
      </c>
      <c r="B1660" s="39" t="inlineStr">
        <is>
          <t>DLT/Blockchain Analysis Tool</t>
        </is>
      </c>
      <c r="C1660" s="39" t="inlineStr">
        <is>
          <t>This datapoint is only applicable for reporting obliged entities acting as a Credit Institutions, Electronic Money Institutions, Payment Institutions, Investment Firms and CASP.
Indicate whether the entity has implemented a tool that enables it to analyse information available on distributed ledgers and generate alerts where unusual patterns or risk factors are identified, in relation to the transactions carried out by the customer.</t>
        </is>
      </c>
      <c r="D1660" s="39" t="inlineStr">
        <is>
          <t>Ongoing monitoring (Transaction scrutiny) and Reporting</t>
        </is>
      </c>
      <c r="E1660" s="39" t="inlineStr">
        <is>
          <t>Anti-Money Laundering - External</t>
        </is>
      </c>
      <c r="F1660" s="39" t="b">
        <v>1</v>
      </c>
      <c r="G1660" s="39" t="inlineStr"/>
      <c r="H1660" s="39" t="inlineStr">
        <is>
          <t>Always applicable</t>
        </is>
      </c>
      <c r="I1660" s="39" t="inlineStr">
        <is>
          <t>Required</t>
        </is>
      </c>
      <c r="J1660" s="39" t="inlineStr">
        <is>
          <t>string</t>
        </is>
      </c>
      <c r="K1660" s="39" t="inlineStr"/>
      <c r="L1660" s="39" t="inlineStr">
        <is>
          <t>enum-list</t>
        </is>
      </c>
      <c r="M1660" s="39" t="inlineStr">
        <is>
          <t>Yes | No</t>
        </is>
      </c>
      <c r="N1660" s="39" t="inlineStr">
        <is>
          <t>Yes</t>
        </is>
      </c>
      <c r="O1660" s="39" t="inlineStr"/>
      <c r="P1660" s="39" t="inlineStr"/>
      <c r="Q1660" s="39" t="inlineStr"/>
      <c r="R1660" s="39" t="inlineStr"/>
      <c r="S1660" s="39" t="inlineStr"/>
      <c r="T1660" s="39" t="inlineStr"/>
      <c r="U1660" s="39" t="inlineStr"/>
    </row>
    <row r="1661">
      <c r="A1661" s="26" t="inlineStr">
        <is>
          <t>CASP_AMLE_408_v1</t>
        </is>
      </c>
      <c r="B1661" s="40" t="inlineStr">
        <is>
          <t>Average STR Processing Time (Days)</t>
        </is>
      </c>
      <c r="C1661" s="40" t="inlineStr">
        <is>
          <t>Indicate the average number of days between the date of identification of potential suspicious transactions (prior to the analysis of the transaction) and the date when the transaction is reported to the FIU (after the analysis of the transaction) during the reference year.
Date of identification is the date on which a transaction reported as suspicious was first identified as inconsistent with the entity’s knowledge of the customer (pursuant to Article 26(1) AMLR), before conducting the assessment of such transactions pursuant to Article 69(2) AMLR.</t>
        </is>
      </c>
      <c r="D1661" s="40" t="inlineStr">
        <is>
          <t>Ongoing monitoring (Transaction scrutiny) and Reporting</t>
        </is>
      </c>
      <c r="E1661" s="40" t="inlineStr">
        <is>
          <t>Anti-Money Laundering - External</t>
        </is>
      </c>
      <c r="F1661" s="40" t="b">
        <v>1</v>
      </c>
      <c r="G1661" s="40" t="inlineStr"/>
      <c r="H1661" s="40" t="inlineStr">
        <is>
          <t>Always applicable</t>
        </is>
      </c>
      <c r="I1661" s="40" t="inlineStr">
        <is>
          <t>Required</t>
        </is>
      </c>
      <c r="J1661" s="40" t="inlineStr">
        <is>
          <t>number</t>
        </is>
      </c>
      <c r="K1661" s="40" t="inlineStr"/>
      <c r="L1661" s="40" t="inlineStr"/>
      <c r="M1661" s="40" t="inlineStr"/>
      <c r="N1661" s="40" t="inlineStr">
        <is>
          <t>5</t>
        </is>
      </c>
      <c r="O1661" s="40" t="inlineStr">
        <is>
          <t>0</t>
        </is>
      </c>
      <c r="P1661" s="40" t="inlineStr"/>
      <c r="Q1661" s="40" t="inlineStr"/>
      <c r="R1661" s="40" t="inlineStr"/>
      <c r="S1661" s="40" t="inlineStr"/>
      <c r="T1661" s="40" t="inlineStr"/>
      <c r="U1661" s="40" t="inlineStr"/>
    </row>
    <row r="1662">
      <c r="A1662" s="38" t="inlineStr">
        <is>
          <t>CASP_AMLE_409_v1</t>
        </is>
      </c>
      <c r="B1662" s="39" t="inlineStr">
        <is>
          <t>STRs Submitted (Total)</t>
        </is>
      </c>
      <c r="C1662" s="39" t="inlineStr">
        <is>
          <t>Indicate the total number of STRs and SARs submitted to the FIU during the reference year (including manual).
The reporting of suspicions transactions should be carried out according to Article 69(1)(a) AMLR.</t>
        </is>
      </c>
      <c r="D1662" s="39" t="inlineStr">
        <is>
          <t>Ongoing monitoring (Transaction scrutiny) and Reporting</t>
        </is>
      </c>
      <c r="E1662" s="39" t="inlineStr">
        <is>
          <t>Anti-Money Laundering - External</t>
        </is>
      </c>
      <c r="F1662" s="39" t="b">
        <v>1</v>
      </c>
      <c r="G1662" s="39" t="inlineStr"/>
      <c r="H1662" s="39" t="inlineStr">
        <is>
          <t>Always applicable</t>
        </is>
      </c>
      <c r="I1662" s="39" t="inlineStr">
        <is>
          <t>Required</t>
        </is>
      </c>
      <c r="J1662" s="39" t="inlineStr">
        <is>
          <t>integer</t>
        </is>
      </c>
      <c r="K1662" s="39" t="inlineStr"/>
      <c r="L1662" s="39" t="inlineStr"/>
      <c r="M1662" s="39" t="inlineStr"/>
      <c r="N1662" s="39" t="inlineStr">
        <is>
          <t>10</t>
        </is>
      </c>
      <c r="O1662" s="39" t="inlineStr">
        <is>
          <t>0</t>
        </is>
      </c>
      <c r="P1662" s="39" t="inlineStr"/>
      <c r="Q1662" s="39" t="inlineStr"/>
      <c r="R1662" s="39" t="inlineStr"/>
      <c r="S1662" s="39" t="inlineStr"/>
      <c r="T1662" s="39" t="inlineStr"/>
      <c r="U1662" s="39" t="inlineStr"/>
    </row>
    <row r="1663">
      <c r="A1663" s="26" t="inlineStr">
        <is>
          <t>CASP_AMLE_410_v1</t>
        </is>
      </c>
      <c r="B1663" s="40" t="inlineStr">
        <is>
          <t>How many internal suspicious activity/transactions reports (SARs/STRs) were raised during the previous calendar year?</t>
        </is>
      </c>
      <c r="C1663" s="40" t="inlineStr">
        <is>
          <t>Further explanation of label not specified. Please refer to question text in label column.</t>
        </is>
      </c>
      <c r="D1663" s="40" t="inlineStr">
        <is>
          <t>Ongoing monitoring (Transaction scrutiny) and Reporting</t>
        </is>
      </c>
      <c r="E1663" s="40" t="inlineStr">
        <is>
          <t>Anti-Money Laundering - External</t>
        </is>
      </c>
      <c r="F1663" s="40" t="b">
        <v>1</v>
      </c>
      <c r="G1663" s="40" t="inlineStr"/>
      <c r="H1663" s="40" t="inlineStr">
        <is>
          <t>Always applicable</t>
        </is>
      </c>
      <c r="I1663" s="40" t="inlineStr">
        <is>
          <t>Required</t>
        </is>
      </c>
      <c r="J1663" s="40" t="inlineStr">
        <is>
          <t>integer</t>
        </is>
      </c>
      <c r="K1663" s="40" t="inlineStr"/>
      <c r="L1663" s="40" t="inlineStr"/>
      <c r="M1663" s="40" t="inlineStr"/>
      <c r="N1663" s="40" t="inlineStr">
        <is>
          <t>10</t>
        </is>
      </c>
      <c r="O1663" s="40" t="inlineStr">
        <is>
          <t>0</t>
        </is>
      </c>
      <c r="P1663" s="40" t="inlineStr"/>
      <c r="Q1663" s="40" t="inlineStr"/>
      <c r="R1663" s="40" t="inlineStr"/>
      <c r="S1663" s="40" t="inlineStr"/>
      <c r="T1663" s="40" t="inlineStr"/>
      <c r="U1663" s="40" t="inlineStr"/>
    </row>
    <row r="1664">
      <c r="A1664" s="38" t="inlineStr">
        <is>
          <t>CASP_AMLE_411_v1</t>
        </is>
      </c>
      <c r="B1664" s="39" t="inlineStr">
        <is>
          <t>TFS Implementation Time (Hours)</t>
        </is>
      </c>
      <c r="C1664" s="39" t="inlineStr">
        <is>
          <t>This datapoint is applicable for all sectors.
Indicate the maximum number of hours experienced over the reference period between the publication of the TFS in the Official Journal of the EU (which can be set on 23.59 of the day of publication) and the effective implementation of these changes in the institution's screening tools. Vendor-dependent and external parties delays must be included in the number of hours reported.
The reported timeframe should reflect when updated targeted financial sanctions are effectively applied in practice by the obliged reporting entity.</t>
        </is>
      </c>
      <c r="D1664" s="39" t="inlineStr">
        <is>
          <t>Targeted Financial Sanctions and Compliance with Fund Transfers Regulation</t>
        </is>
      </c>
      <c r="E1664" s="39" t="inlineStr">
        <is>
          <t>Anti-Money Laundering - External</t>
        </is>
      </c>
      <c r="F1664" s="39" t="b">
        <v>1</v>
      </c>
      <c r="G1664" s="39" t="inlineStr"/>
      <c r="H1664" s="39" t="inlineStr">
        <is>
          <t>Always applicable</t>
        </is>
      </c>
      <c r="I1664" s="39" t="inlineStr">
        <is>
          <t>Required</t>
        </is>
      </c>
      <c r="J1664" s="39" t="inlineStr">
        <is>
          <t>integer</t>
        </is>
      </c>
      <c r="K1664" s="39" t="inlineStr"/>
      <c r="L1664" s="39" t="inlineStr"/>
      <c r="M1664" s="39" t="inlineStr"/>
      <c r="N1664" s="39" t="inlineStr">
        <is>
          <t>10</t>
        </is>
      </c>
      <c r="O1664" s="39" t="inlineStr">
        <is>
          <t>0</t>
        </is>
      </c>
      <c r="P1664" s="39" t="inlineStr"/>
      <c r="Q1664" s="39" t="inlineStr"/>
      <c r="R1664" s="39" t="inlineStr"/>
      <c r="S1664" s="39" t="inlineStr"/>
      <c r="T1664" s="39" t="inlineStr"/>
      <c r="U1664" s="39" t="inlineStr"/>
    </row>
    <row r="1665">
      <c r="A1665" s="26" t="inlineStr">
        <is>
          <t>CASP_AMLE_412_v1</t>
        </is>
      </c>
      <c r="B1665" s="40" t="inlineStr">
        <is>
          <t>Outbound Transfers with Information Requests (RFI)</t>
        </is>
      </c>
      <c r="C1665" s="40" t="inlineStr">
        <is>
          <t>This datapoint is only applicable for reporting obliged entities acting as a Credit Institution, Credit Provider, Electronic Money Institution, Payment Institution, CASP and Other Obliged Entities.
Indicate the number of outbound transfers for which requests were received from a counterparty (through all possible communication channels) in the transfer chain for information that is missing, incomplete or provided using inadmissible characters during the reference year.
Outbound transfer: For the purpose of this datapoint, an outbound transfer is any transfer that is not internal to the reporting entity.</t>
        </is>
      </c>
      <c r="D1665" s="40" t="inlineStr">
        <is>
          <t>Targeted Financial Sanctions and Compliance with Fund Transfers Regulation</t>
        </is>
      </c>
      <c r="E1665" s="40" t="inlineStr">
        <is>
          <t>Anti-Money Laundering - External</t>
        </is>
      </c>
      <c r="F1665" s="40" t="b">
        <v>1</v>
      </c>
      <c r="G1665" s="40" t="inlineStr"/>
      <c r="H1665" s="40" t="inlineStr">
        <is>
          <t>Always applicable</t>
        </is>
      </c>
      <c r="I1665" s="40" t="inlineStr">
        <is>
          <t>Required</t>
        </is>
      </c>
      <c r="J1665" s="40" t="inlineStr">
        <is>
          <t>integer</t>
        </is>
      </c>
      <c r="K1665" s="40" t="inlineStr"/>
      <c r="L1665" s="40" t="inlineStr"/>
      <c r="M1665" s="40" t="inlineStr"/>
      <c r="N1665" s="40" t="inlineStr">
        <is>
          <t>10</t>
        </is>
      </c>
      <c r="O1665" s="40" t="inlineStr">
        <is>
          <t>0</t>
        </is>
      </c>
      <c r="P1665" s="40" t="inlineStr"/>
      <c r="Q1665" s="40" t="inlineStr"/>
      <c r="R1665" s="40" t="inlineStr"/>
      <c r="S1665" s="40" t="inlineStr"/>
      <c r="T1665" s="40" t="inlineStr"/>
      <c r="U1665" s="40" t="inlineStr"/>
    </row>
    <row r="1666">
      <c r="A1666" s="38" t="inlineStr">
        <is>
          <t>CASP_AMLE_413_v1</t>
        </is>
      </c>
      <c r="B1666" s="39" t="inlineStr">
        <is>
          <t>Total Outbound Transfers</t>
        </is>
      </c>
      <c r="C1666" s="39" t="inlineStr">
        <is>
          <t>This datapoint is only applicable for reporting obliged entities acting as a Credit Institution, Credit Provider, Electronic Money Institution, Payment Institution, CASP and Other Obliged Entities
Indicate the total number of outbound transfers during the reference year.
Outbound transfer: For the purpose of this datapoint, an outbound transfer is any transfer that is not internal to the reporting entity.</t>
        </is>
      </c>
      <c r="D1666" s="39" t="inlineStr">
        <is>
          <t>Targeted Financial Sanctions and Compliance with Fund Transfers Regulation</t>
        </is>
      </c>
      <c r="E1666" s="39" t="inlineStr">
        <is>
          <t>Anti-Money Laundering - External</t>
        </is>
      </c>
      <c r="F1666" s="39" t="b">
        <v>1</v>
      </c>
      <c r="G1666" s="39" t="inlineStr"/>
      <c r="H1666" s="39" t="inlineStr">
        <is>
          <t>Always applicable</t>
        </is>
      </c>
      <c r="I1666" s="39" t="inlineStr">
        <is>
          <t>Required</t>
        </is>
      </c>
      <c r="J1666" s="39" t="inlineStr">
        <is>
          <t>integer</t>
        </is>
      </c>
      <c r="K1666" s="39" t="inlineStr"/>
      <c r="L1666" s="39" t="inlineStr"/>
      <c r="M1666" s="39" t="inlineStr"/>
      <c r="N1666" s="39" t="inlineStr">
        <is>
          <t>10</t>
        </is>
      </c>
      <c r="O1666" s="39" t="inlineStr">
        <is>
          <t>0</t>
        </is>
      </c>
      <c r="P1666" s="39" t="inlineStr"/>
      <c r="Q1666" s="39" t="inlineStr"/>
      <c r="R1666" s="39" t="inlineStr"/>
      <c r="S1666" s="39" t="inlineStr"/>
      <c r="T1666" s="39" t="inlineStr"/>
      <c r="U1666" s="39" t="inlineStr"/>
    </row>
    <row r="1667">
      <c r="A1667" s="26" t="inlineStr">
        <is>
          <t>CASP_AMLE_414_v1</t>
        </is>
      </c>
      <c r="B1667" s="40" t="inlineStr">
        <is>
          <t>Rejected/Returned Outbound Transfers (%)</t>
        </is>
      </c>
      <c r="C1667" s="40" t="inlineStr">
        <is>
          <t>This datapoint is only applicable for reporting obliged entities acting as a Credit Institution, Credit Provider, Electronic Money Institution, Payment Institution, Crypto-Asset Service Provider and Other Obliged Entities.
Indicate only transfers that are rejected or returned by the counterparty in the transfer chain due to information that is missing, incomplete or provided using inadmissible characters, during the reference year.
Counterparty: Any legal entity or individual that takes the opposite side of the financial transaction or contract.
Outbound transfer : For the purpose of this datapoint, an outbound transfer is any transfer that is not internal to the reporting entity.</t>
        </is>
      </c>
      <c r="D1667" s="40" t="inlineStr">
        <is>
          <t>Targeted Financial Sanctions and Compliance with Fund Transfers Regulation</t>
        </is>
      </c>
      <c r="E1667" s="40" t="inlineStr">
        <is>
          <t>Anti-Money Laundering - External</t>
        </is>
      </c>
      <c r="F1667" s="40" t="b">
        <v>1</v>
      </c>
      <c r="G1667" s="40" t="inlineStr"/>
      <c r="H1667" s="40" t="inlineStr">
        <is>
          <t>Always applicable</t>
        </is>
      </c>
      <c r="I1667" s="40" t="inlineStr">
        <is>
          <t>Required</t>
        </is>
      </c>
      <c r="J1667" s="40" t="inlineStr">
        <is>
          <t>number</t>
        </is>
      </c>
      <c r="K1667" s="40" t="inlineStr"/>
      <c r="L1667" s="40" t="inlineStr">
        <is>
          <t>percentage</t>
        </is>
      </c>
      <c r="M1667" s="40" t="inlineStr"/>
      <c r="N1667" s="40" t="inlineStr">
        <is>
          <t>0.05</t>
        </is>
      </c>
      <c r="O1667" s="40" t="inlineStr">
        <is>
          <t>0</t>
        </is>
      </c>
      <c r="P1667" s="40" t="inlineStr">
        <is>
          <t>1</t>
        </is>
      </c>
      <c r="Q1667" s="40" t="inlineStr"/>
      <c r="R1667" s="40" t="inlineStr"/>
      <c r="S1667" s="40" t="inlineStr"/>
      <c r="T1667" s="40" t="inlineStr"/>
      <c r="U1667" s="40" t="inlineStr"/>
    </row>
    <row r="1668">
      <c r="A1668" s="38" t="inlineStr">
        <is>
          <t>CASP_AMLE_415_v1</t>
        </is>
      </c>
      <c r="B1668" s="39" t="inlineStr">
        <is>
          <t>Group Reporting - Group Entities Reporting on CDD</t>
        </is>
      </c>
      <c r="C1668" s="39" t="inlineStr">
        <is>
          <t>Indicate the percentage of group entities that provided reports to the Group AML compliance on CDD during the reference year.
Examples of information included in such reports (strictly indicative):
- Customers onboarded/off-boarded (in a given period)
- Risk distribution (% LR, MR, HR)
- Number/% of: PEPs, sanctions true matches, customers with complex corporate structures
- Number/% of active customers with complete CDD
- Number/% of CDD/EDD deficiencies (missing ID, missing UBO information, expired documents, missing source of funds/wealth, PEP annual review completed/due/overdue, etc.)
- CDD data quality deficiencies
- Periodic KYC review: completed/due/overdue (total/%), overdue HR customers
- Trigger events: event-driven KYC reviews completed/due, average time to complete KYC after review
- Etc.</t>
        </is>
      </c>
      <c r="D1668" s="39" t="inlineStr">
        <is>
          <t>Group Reporting</t>
        </is>
      </c>
      <c r="E1668" s="39" t="inlineStr">
        <is>
          <t>Anti-Money Laundering - External</t>
        </is>
      </c>
      <c r="F1668" s="39" t="b">
        <v>1</v>
      </c>
      <c r="G1668" s="39" t="inlineStr"/>
      <c r="H1668" s="39" t="inlineStr">
        <is>
          <t>Always applicable</t>
        </is>
      </c>
      <c r="I1668" s="39" t="inlineStr">
        <is>
          <t>Required</t>
        </is>
      </c>
      <c r="J1668" s="39" t="inlineStr">
        <is>
          <t>number</t>
        </is>
      </c>
      <c r="K1668" s="39" t="inlineStr"/>
      <c r="L1668" s="39" t="inlineStr">
        <is>
          <t>percentage</t>
        </is>
      </c>
      <c r="M1668" s="39" t="inlineStr"/>
      <c r="N1668" s="39" t="inlineStr">
        <is>
          <t>0.05</t>
        </is>
      </c>
      <c r="O1668" s="39" t="inlineStr">
        <is>
          <t>0</t>
        </is>
      </c>
      <c r="P1668" s="39" t="inlineStr">
        <is>
          <t>1</t>
        </is>
      </c>
      <c r="Q1668" s="39" t="inlineStr"/>
      <c r="R1668" s="39" t="inlineStr"/>
      <c r="S1668" s="39" t="inlineStr"/>
      <c r="T1668" s="39" t="inlineStr"/>
      <c r="U1668" s="39" t="inlineStr"/>
    </row>
    <row r="1669">
      <c r="A1669" s="26" t="inlineStr">
        <is>
          <t>CASP_AMLE_416_v1</t>
        </is>
      </c>
      <c r="B1669" s="40" t="inlineStr">
        <is>
          <t>Group Reporting - Group Entities Reporting on Ongoing Monitoring</t>
        </is>
      </c>
      <c r="C1669" s="40" t="inlineStr">
        <is>
          <t>Indicate the percentage of group entities that provided reports to the Group AML compliance on ongoing monitoring during the reference year.
Examples of information included in such reports (strictly indicative):
- Total transactions monitoring alerts generated (breakdown by scenarios)
- % of alerts linked to HR customers
- Number/% of alerts closed
- Backlog of open alerts
- Average time to close/escalate alerts
- % of alerts escalated to level 2
- % of alerts resulting in STRs (breakdown by scenario)
- Number/% of false positives (breakdown by scenario)
- % of transactions involving high-risk third countries
- Etc.</t>
        </is>
      </c>
      <c r="D1669" s="40" t="inlineStr">
        <is>
          <t>Group Reporting</t>
        </is>
      </c>
      <c r="E1669" s="40" t="inlineStr">
        <is>
          <t>Anti-Money Laundering - External</t>
        </is>
      </c>
      <c r="F1669" s="40" t="b">
        <v>1</v>
      </c>
      <c r="G1669" s="40" t="inlineStr"/>
      <c r="H1669" s="40" t="inlineStr">
        <is>
          <t>Always applicable</t>
        </is>
      </c>
      <c r="I1669" s="40" t="inlineStr">
        <is>
          <t>Required</t>
        </is>
      </c>
      <c r="J1669" s="40" t="inlineStr">
        <is>
          <t>number</t>
        </is>
      </c>
      <c r="K1669" s="40" t="inlineStr"/>
      <c r="L1669" s="40" t="inlineStr">
        <is>
          <t>percentage</t>
        </is>
      </c>
      <c r="M1669" s="40" t="inlineStr"/>
      <c r="N1669" s="40" t="inlineStr">
        <is>
          <t>0.05</t>
        </is>
      </c>
      <c r="O1669" s="40" t="inlineStr">
        <is>
          <t>0</t>
        </is>
      </c>
      <c r="P1669" s="40" t="inlineStr">
        <is>
          <t>1</t>
        </is>
      </c>
      <c r="Q1669" s="40" t="inlineStr"/>
      <c r="R1669" s="40" t="inlineStr"/>
      <c r="S1669" s="40" t="inlineStr"/>
      <c r="T1669" s="40" t="inlineStr"/>
      <c r="U1669" s="40" t="inlineStr"/>
    </row>
    <row r="1670">
      <c r="A1670" s="38" t="inlineStr">
        <is>
          <t>CASP_AMLE_417_v1</t>
        </is>
      </c>
      <c r="B1670" s="39" t="inlineStr">
        <is>
          <t>Group Reporting - Group Entities Reporting on STRs</t>
        </is>
      </c>
      <c r="C1670" s="39" t="inlineStr">
        <is>
          <t>Indicate the percentage of group entities that provided reports to the Group AML compliance on Suspicious Transaction Indicates (STRs) during the reference year.
Examples of information included in such reports (strictly indicative):
- Number of STRs filed (breakdown by product, business line)
- Number/% of STRs per origin (automated transactions monitoring, manual referrals, audit findings, FIU/law enforcement referrals)
- Average time from alert generation to STR filing
- Number/% of late STR filings (period)
- STR quality indicators:
    o Number/% STRs rejected internally before filing
    o Number/% returned by FIU for additional information
    o FIU feedback received (positive/negative)
    o Follow-up requests from FIU (number)
    o STRs linked to confirmed investigations (if known)
- STRs risk breakdown (% linked to HR customers, PEPs, HR jurisdictions, complex corporate structures etc.)
- STRs breakdown by underlying offense
- Customers reported by several group entities.</t>
        </is>
      </c>
      <c r="D1670" s="39" t="inlineStr">
        <is>
          <t>Group Reporting</t>
        </is>
      </c>
      <c r="E1670" s="39" t="inlineStr">
        <is>
          <t>Anti-Money Laundering - External</t>
        </is>
      </c>
      <c r="F1670" s="39" t="b">
        <v>1</v>
      </c>
      <c r="G1670" s="39" t="inlineStr"/>
      <c r="H1670" s="39" t="inlineStr">
        <is>
          <t>Always applicable</t>
        </is>
      </c>
      <c r="I1670" s="39" t="inlineStr">
        <is>
          <t>Required</t>
        </is>
      </c>
      <c r="J1670" s="39" t="inlineStr">
        <is>
          <t>number</t>
        </is>
      </c>
      <c r="K1670" s="39" t="inlineStr"/>
      <c r="L1670" s="39" t="inlineStr">
        <is>
          <t>percentage</t>
        </is>
      </c>
      <c r="M1670" s="39" t="inlineStr"/>
      <c r="N1670" s="39" t="inlineStr">
        <is>
          <t>0.05</t>
        </is>
      </c>
      <c r="O1670" s="39" t="inlineStr">
        <is>
          <t>0</t>
        </is>
      </c>
      <c r="P1670" s="39" t="inlineStr">
        <is>
          <t>1</t>
        </is>
      </c>
      <c r="Q1670" s="39" t="inlineStr"/>
      <c r="R1670" s="39" t="inlineStr"/>
      <c r="S1670" s="39" t="inlineStr"/>
      <c r="T1670" s="39" t="inlineStr"/>
      <c r="U1670" s="39" t="inlineStr"/>
    </row>
    <row r="1671">
      <c r="A1671" s="26" t="inlineStr">
        <is>
          <t>CASP_AMLE_418_v1</t>
        </is>
      </c>
      <c r="B1671" s="40" t="inlineStr">
        <is>
          <t>Group Reporting - Group Entities Reporting on Identity and Transaction-level Information on High-risk Customers</t>
        </is>
      </c>
      <c r="C1671" s="40" t="inlineStr">
        <is>
          <t>Indicate the percentage of group entities that provided reports to the Group AML compliance on identity and transaction-level information on high-risk customers during the reference year.
This datapoint should reflect the sharing of information related to specific individual customers or specific transactions from one group entity or local AML functions to the group compliance function (e.g. for the purpose of further group-wide investigations).</t>
        </is>
      </c>
      <c r="D1671" s="40" t="inlineStr">
        <is>
          <t>Group Reporting</t>
        </is>
      </c>
      <c r="E1671" s="40" t="inlineStr">
        <is>
          <t>Anti-Money Laundering - External</t>
        </is>
      </c>
      <c r="F1671" s="40" t="b">
        <v>1</v>
      </c>
      <c r="G1671" s="40" t="inlineStr"/>
      <c r="H1671" s="40" t="inlineStr">
        <is>
          <t>Always applicable</t>
        </is>
      </c>
      <c r="I1671" s="40" t="inlineStr">
        <is>
          <t>Required</t>
        </is>
      </c>
      <c r="J1671" s="40" t="inlineStr">
        <is>
          <t>number</t>
        </is>
      </c>
      <c r="K1671" s="40" t="inlineStr"/>
      <c r="L1671" s="40" t="inlineStr">
        <is>
          <t>percentage</t>
        </is>
      </c>
      <c r="M1671" s="40" t="inlineStr"/>
      <c r="N1671" s="40" t="inlineStr">
        <is>
          <t>0.05</t>
        </is>
      </c>
      <c r="O1671" s="40" t="inlineStr">
        <is>
          <t>0</t>
        </is>
      </c>
      <c r="P1671" s="40" t="inlineStr">
        <is>
          <t>1</t>
        </is>
      </c>
      <c r="Q1671" s="40" t="inlineStr"/>
      <c r="R1671" s="40" t="inlineStr"/>
      <c r="S1671" s="40" t="inlineStr"/>
      <c r="T1671" s="40" t="inlineStr"/>
      <c r="U1671" s="40" t="inlineStr"/>
    </row>
    <row r="1672">
      <c r="A1672" s="38" t="inlineStr">
        <is>
          <t>CASP_AMLE_419_v1</t>
        </is>
      </c>
      <c r="B1672" s="39" t="inlineStr">
        <is>
          <t>Group Reporting - Group Entities Reporting on Deficiencies</t>
        </is>
      </c>
      <c r="C1672" s="39" t="inlineStr">
        <is>
          <t>Indicate the percentage of group entities that provided reports to the Group AML compliance on deficiencies during the reference year.</t>
        </is>
      </c>
      <c r="D1672" s="39" t="inlineStr">
        <is>
          <t>Group Reporting</t>
        </is>
      </c>
      <c r="E1672" s="39" t="inlineStr">
        <is>
          <t>Anti-Money Laundering - External</t>
        </is>
      </c>
      <c r="F1672" s="39" t="b">
        <v>1</v>
      </c>
      <c r="G1672" s="39" t="inlineStr"/>
      <c r="H1672" s="39" t="inlineStr">
        <is>
          <t>Always applicable</t>
        </is>
      </c>
      <c r="I1672" s="39" t="inlineStr">
        <is>
          <t>Required</t>
        </is>
      </c>
      <c r="J1672" s="39" t="inlineStr">
        <is>
          <t>number</t>
        </is>
      </c>
      <c r="K1672" s="39" t="inlineStr"/>
      <c r="L1672" s="39" t="inlineStr">
        <is>
          <t>percentage</t>
        </is>
      </c>
      <c r="M1672" s="39" t="inlineStr"/>
      <c r="N1672" s="39" t="inlineStr">
        <is>
          <t>0.05</t>
        </is>
      </c>
      <c r="O1672" s="39" t="inlineStr">
        <is>
          <t>0</t>
        </is>
      </c>
      <c r="P1672" s="39" t="inlineStr">
        <is>
          <t>1</t>
        </is>
      </c>
      <c r="Q1672" s="39" t="inlineStr"/>
      <c r="R1672" s="39" t="inlineStr"/>
      <c r="S1672" s="39" t="inlineStr"/>
      <c r="T1672" s="39" t="inlineStr"/>
      <c r="U1672" s="39" t="inlineStr"/>
    </row>
    <row r="1673">
      <c r="A1673" s="26" t="inlineStr">
        <is>
          <t>CASP_AMLE_420_v1</t>
        </is>
      </c>
      <c r="B1673" s="40" t="inlineStr">
        <is>
          <t>Group Reporting - Jurisdictions subject to Compliance Reviews</t>
        </is>
      </c>
      <c r="C1673" s="40" t="inlineStr">
        <is>
          <t>Indicate the percentage of jurisdictions in which the group is established which were subject to reviews performed by the group AML/CFT compliance function during the three-year period comprising the reference year and the two preceding calendar years.
For calculation:
? Denominator: "100% = total number of jurisdictions where the group has obliged entities." 
? Numerator: "Number of jurisdictions where at least one compliance review was conducted in the last 3 years.
In case a compliance review covered multiple jurisdictions, these jurisdictions should be considered in assessing the percentage.
Compliance reviews: assessment of compliance of local AML-CFT frameworks with existing laws and regulations covering at least a significant part of the AML/CFT framework, including access to customer and transaction level data. This refers to initial and ongoing CDD, ongoing monitoring, STR, and targeted financial sanction screening. These compliance reviews are conducted by the compliance function.
Applies only to groups that have been existing before the start of the three-year period comprising the reference year and the two preceding calendar years.</t>
        </is>
      </c>
      <c r="D1673" s="40" t="inlineStr">
        <is>
          <t>Group Reporting</t>
        </is>
      </c>
      <c r="E1673" s="40" t="inlineStr">
        <is>
          <t>Anti-Money Laundering - External</t>
        </is>
      </c>
      <c r="F1673" s="40" t="b">
        <v>1</v>
      </c>
      <c r="G1673" s="40" t="inlineStr"/>
      <c r="H1673" s="40" t="inlineStr">
        <is>
          <t>Always applicable</t>
        </is>
      </c>
      <c r="I1673" s="40" t="inlineStr">
        <is>
          <t>Required</t>
        </is>
      </c>
      <c r="J1673" s="40" t="inlineStr">
        <is>
          <t>number</t>
        </is>
      </c>
      <c r="K1673" s="40" t="inlineStr"/>
      <c r="L1673" s="40" t="inlineStr">
        <is>
          <t>percentage</t>
        </is>
      </c>
      <c r="M1673" s="40" t="inlineStr"/>
      <c r="N1673" s="40" t="inlineStr">
        <is>
          <t>0.05</t>
        </is>
      </c>
      <c r="O1673" s="40" t="inlineStr">
        <is>
          <t>0</t>
        </is>
      </c>
      <c r="P1673" s="40" t="inlineStr">
        <is>
          <t>1</t>
        </is>
      </c>
      <c r="Q1673" s="40" t="inlineStr"/>
      <c r="R1673" s="40" t="inlineStr"/>
      <c r="S1673" s="40" t="inlineStr"/>
      <c r="T1673" s="40" t="inlineStr"/>
      <c r="U1673" s="40" t="inlineStr"/>
    </row>
    <row r="1674">
      <c r="A1674" s="38" t="inlineStr">
        <is>
          <t>CASP_AMLE_421_v1</t>
        </is>
      </c>
      <c r="B1674" s="39" t="inlineStr">
        <is>
          <t>Group Entities with Deficiencies (within EU/EEA)</t>
        </is>
      </c>
      <c r="C1674" s="39" t="inlineStr">
        <is>
          <t>Indicate the number of group entities in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is>
      </c>
      <c r="D1674" s="39" t="inlineStr">
        <is>
          <t>Group Reporting</t>
        </is>
      </c>
      <c r="E1674" s="39" t="inlineStr">
        <is>
          <t>Anti-Money Laundering - External</t>
        </is>
      </c>
      <c r="F1674" s="39" t="b">
        <v>1</v>
      </c>
      <c r="G1674" s="39" t="inlineStr"/>
      <c r="H1674" s="39" t="inlineStr">
        <is>
          <t>Always applicable</t>
        </is>
      </c>
      <c r="I1674" s="39" t="inlineStr">
        <is>
          <t>Required</t>
        </is>
      </c>
      <c r="J1674" s="39" t="inlineStr">
        <is>
          <t>integer</t>
        </is>
      </c>
      <c r="K1674" s="39" t="inlineStr"/>
      <c r="L1674" s="39" t="inlineStr"/>
      <c r="M1674" s="39" t="inlineStr"/>
      <c r="N1674" s="39" t="inlineStr">
        <is>
          <t>10</t>
        </is>
      </c>
      <c r="O1674" s="39" t="inlineStr">
        <is>
          <t>0</t>
        </is>
      </c>
      <c r="P1674" s="39" t="inlineStr"/>
      <c r="Q1674" s="39" t="inlineStr"/>
      <c r="R1674" s="39" t="inlineStr"/>
      <c r="S1674" s="39" t="inlineStr"/>
      <c r="T1674" s="39" t="inlineStr"/>
      <c r="U1674" s="39" t="inlineStr"/>
    </row>
    <row r="1675">
      <c r="A1675" s="26" t="inlineStr">
        <is>
          <t>CASP_AMLE_422_v1</t>
        </is>
      </c>
      <c r="B1675" s="40" t="inlineStr">
        <is>
          <t>Group Entities with Deficiencies (outside EU/EEA)</t>
        </is>
      </c>
      <c r="C1675" s="40" t="inlineStr">
        <is>
          <t>Indicate the number of group entities outside the EU/EEA for which deficiencies were identified by competent AML/CFT supervisors during the reference year.
This includes (but is not restricted to) AML/CFT control deficiencies mentioned in written compliance briefings, written warnings, and administrative sanctions such as an order subject to penalty or an administrative fine.</t>
        </is>
      </c>
      <c r="D1675" s="40" t="inlineStr">
        <is>
          <t>Group Reporting</t>
        </is>
      </c>
      <c r="E1675" s="40" t="inlineStr">
        <is>
          <t>Anti-Money Laundering - External</t>
        </is>
      </c>
      <c r="F1675" s="40" t="b">
        <v>1</v>
      </c>
      <c r="G1675" s="40" t="inlineStr"/>
      <c r="H1675" s="40" t="inlineStr">
        <is>
          <t>Always applicable</t>
        </is>
      </c>
      <c r="I1675" s="40" t="inlineStr">
        <is>
          <t>Required</t>
        </is>
      </c>
      <c r="J1675" s="40" t="inlineStr">
        <is>
          <t>integer</t>
        </is>
      </c>
      <c r="K1675" s="40" t="inlineStr"/>
      <c r="L1675" s="40" t="inlineStr"/>
      <c r="M1675" s="40" t="inlineStr"/>
      <c r="N1675" s="40" t="inlineStr">
        <is>
          <t>10</t>
        </is>
      </c>
      <c r="O1675" s="40" t="inlineStr">
        <is>
          <t>0</t>
        </is>
      </c>
      <c r="P1675" s="40" t="inlineStr"/>
      <c r="Q1675" s="40" t="inlineStr"/>
      <c r="R1675" s="40" t="inlineStr"/>
      <c r="S1675" s="40" t="inlineStr"/>
      <c r="T1675" s="40" t="inlineStr"/>
      <c r="U1675" s="40" t="inlineStr"/>
    </row>
    <row r="1676">
      <c r="A1676" s="38" t="inlineStr">
        <is>
          <t>CASP_AMLE_423_v1</t>
        </is>
      </c>
      <c r="B1676" s="39" t="inlineStr">
        <is>
          <t>How many years of experience does the MLRO have in AML/CFT?</t>
        </is>
      </c>
      <c r="C1676" s="39" t="inlineStr">
        <is>
          <t>Further explanation of label not specified. Please refer to question text in label column.</t>
        </is>
      </c>
      <c r="D1676" s="39" t="inlineStr">
        <is>
          <t>MLRO, Monitoring Function and Employees</t>
        </is>
      </c>
      <c r="E1676" s="39" t="inlineStr">
        <is>
          <t>Anti-Money Laundering - External</t>
        </is>
      </c>
      <c r="F1676" s="39" t="b">
        <v>1</v>
      </c>
      <c r="G1676" s="39" t="inlineStr"/>
      <c r="H1676" s="39" t="inlineStr">
        <is>
          <t>Always applicable</t>
        </is>
      </c>
      <c r="I1676" s="39" t="inlineStr">
        <is>
          <t>Required</t>
        </is>
      </c>
      <c r="J1676" s="39" t="inlineStr">
        <is>
          <t>number</t>
        </is>
      </c>
      <c r="K1676" s="39" t="inlineStr"/>
      <c r="L1676" s="39" t="inlineStr"/>
      <c r="M1676" s="39" t="inlineStr"/>
      <c r="N1676" s="39" t="inlineStr">
        <is>
          <t>5.25</t>
        </is>
      </c>
      <c r="O1676" s="39" t="inlineStr">
        <is>
          <t>0</t>
        </is>
      </c>
      <c r="P1676" s="39" t="inlineStr"/>
      <c r="Q1676" s="39" t="inlineStr"/>
      <c r="R1676" s="39" t="inlineStr"/>
      <c r="S1676" s="39" t="inlineStr"/>
      <c r="T1676" s="39" t="inlineStr"/>
      <c r="U1676" s="39" t="inlineStr"/>
    </row>
    <row r="1677">
      <c r="A1677" s="26" t="inlineStr">
        <is>
          <t>CASP_AMLE_424_v1</t>
        </is>
      </c>
      <c r="B1677" s="40" t="inlineStr">
        <is>
          <t>How many hours do you dedicate to the MLRO function on a weekly basis?</t>
        </is>
      </c>
      <c r="C1677" s="40" t="inlineStr">
        <is>
          <t>Further explanation of label not specified. Please refer to question text in label column.</t>
        </is>
      </c>
      <c r="D1677" s="40" t="inlineStr">
        <is>
          <t>MLRO, Monitoring Function and Employees</t>
        </is>
      </c>
      <c r="E1677" s="40" t="inlineStr">
        <is>
          <t>Anti-Money Laundering - External</t>
        </is>
      </c>
      <c r="F1677" s="40" t="b">
        <v>1</v>
      </c>
      <c r="G1677" s="40" t="inlineStr"/>
      <c r="H1677" s="40" t="inlineStr">
        <is>
          <t>Always applicable</t>
        </is>
      </c>
      <c r="I1677" s="40" t="inlineStr">
        <is>
          <t>Required</t>
        </is>
      </c>
      <c r="J1677" s="40" t="inlineStr">
        <is>
          <t>number</t>
        </is>
      </c>
      <c r="K1677" s="40" t="inlineStr"/>
      <c r="L1677" s="40" t="inlineStr"/>
      <c r="M1677" s="40" t="inlineStr"/>
      <c r="N1677" s="40" t="inlineStr">
        <is>
          <t>5.25</t>
        </is>
      </c>
      <c r="O1677" s="40" t="inlineStr">
        <is>
          <t>0</t>
        </is>
      </c>
      <c r="P1677" s="40" t="inlineStr"/>
      <c r="Q1677" s="40" t="inlineStr"/>
      <c r="R1677" s="40" t="inlineStr"/>
      <c r="S1677" s="40" t="inlineStr"/>
      <c r="T1677" s="40" t="inlineStr"/>
      <c r="U1677" s="40" t="inlineStr"/>
    </row>
    <row r="1678">
      <c r="A1678" s="38" t="inlineStr">
        <is>
          <t>CASP_AMLE_425_v1</t>
        </is>
      </c>
      <c r="B1678" s="39" t="inlineStr">
        <is>
          <t>Is the MLRO responsible for other areas other than AML/CFT within the entity?</t>
        </is>
      </c>
      <c r="C1678" s="39" t="inlineStr">
        <is>
          <t>Further explanation of label not specified. Please refer to question text in label column.</t>
        </is>
      </c>
      <c r="D1678" s="39" t="inlineStr">
        <is>
          <t>MLRO, Monitoring Function and Employees</t>
        </is>
      </c>
      <c r="E1678" s="39" t="inlineStr">
        <is>
          <t>Anti-Money Laundering - External</t>
        </is>
      </c>
      <c r="F1678" s="39" t="b">
        <v>1</v>
      </c>
      <c r="G1678" s="39" t="inlineStr"/>
      <c r="H1678" s="39" t="inlineStr">
        <is>
          <t>Always applicable</t>
        </is>
      </c>
      <c r="I1678" s="39" t="inlineStr">
        <is>
          <t>Required</t>
        </is>
      </c>
      <c r="J1678" s="39" t="inlineStr">
        <is>
          <t>string</t>
        </is>
      </c>
      <c r="K1678" s="39" t="inlineStr"/>
      <c r="L1678" s="39" t="inlineStr">
        <is>
          <t>enum-list</t>
        </is>
      </c>
      <c r="M1678" s="39" t="inlineStr">
        <is>
          <t>Yes | No</t>
        </is>
      </c>
      <c r="N1678" s="39" t="inlineStr">
        <is>
          <t>Yes</t>
        </is>
      </c>
      <c r="O1678" s="39" t="inlineStr"/>
      <c r="P1678" s="39" t="inlineStr"/>
      <c r="Q1678" s="39" t="inlineStr"/>
      <c r="R1678" s="39" t="inlineStr"/>
      <c r="S1678" s="39" t="inlineStr"/>
      <c r="T1678" s="39" t="inlineStr"/>
      <c r="U1678" s="39" t="inlineStr"/>
    </row>
    <row r="1679">
      <c r="A1679" s="26" t="inlineStr">
        <is>
          <t>CASP_AMLE_426_v1</t>
        </is>
      </c>
      <c r="B1679" s="40" t="inlineStr">
        <is>
          <t>Does the MLRO have a direct reporting line to the Board of Directors?</t>
        </is>
      </c>
      <c r="C1679" s="40" t="inlineStr">
        <is>
          <t>Further explanation of label not specified. Please refer to question text in label column.</t>
        </is>
      </c>
      <c r="D1679" s="40" t="inlineStr">
        <is>
          <t>MLRO, Monitoring Function and Employees</t>
        </is>
      </c>
      <c r="E1679" s="40" t="inlineStr">
        <is>
          <t>Anti-Money Laundering - External</t>
        </is>
      </c>
      <c r="F1679" s="40" t="b">
        <v>1</v>
      </c>
      <c r="G1679" s="40" t="inlineStr"/>
      <c r="H1679" s="40" t="inlineStr">
        <is>
          <t>Always applicable</t>
        </is>
      </c>
      <c r="I1679" s="40" t="inlineStr">
        <is>
          <t>Required</t>
        </is>
      </c>
      <c r="J1679" s="40" t="inlineStr">
        <is>
          <t>string</t>
        </is>
      </c>
      <c r="K1679" s="40" t="inlineStr"/>
      <c r="L1679" s="40" t="inlineStr">
        <is>
          <t>enum-list</t>
        </is>
      </c>
      <c r="M1679" s="40" t="inlineStr">
        <is>
          <t>Yes | No</t>
        </is>
      </c>
      <c r="N1679" s="40" t="inlineStr">
        <is>
          <t>Yes</t>
        </is>
      </c>
      <c r="O1679" s="40" t="inlineStr"/>
      <c r="P1679" s="40" t="inlineStr"/>
      <c r="Q1679" s="40" t="inlineStr"/>
      <c r="R1679" s="40" t="inlineStr"/>
      <c r="S1679" s="40" t="inlineStr"/>
      <c r="T1679" s="40" t="inlineStr"/>
      <c r="U1679" s="40" t="inlineStr"/>
    </row>
    <row r="1680">
      <c r="A1680" s="38" t="inlineStr">
        <is>
          <t>CASP_AMLE_427_v1</t>
        </is>
      </c>
      <c r="B1680" s="39" t="inlineStr">
        <is>
          <t>Has the entity appointed an officer at management level to monitor the day-to-day implementation of the AML/CFT measures, policies, controls and procedures adopted by the entity?</t>
        </is>
      </c>
      <c r="C1680" s="39" t="inlineStr">
        <is>
          <t>Further explanation of label not specified. Please refer to question text in label column.</t>
        </is>
      </c>
      <c r="D1680" s="39" t="inlineStr">
        <is>
          <t>MLRO, Monitoring Function and Employees</t>
        </is>
      </c>
      <c r="E1680" s="39" t="inlineStr">
        <is>
          <t>Anti-Money Laundering - External</t>
        </is>
      </c>
      <c r="F1680" s="39" t="b">
        <v>1</v>
      </c>
      <c r="G1680" s="39" t="inlineStr"/>
      <c r="H1680" s="39" t="inlineStr">
        <is>
          <t>Always applicable</t>
        </is>
      </c>
      <c r="I1680" s="39" t="inlineStr">
        <is>
          <t>Required</t>
        </is>
      </c>
      <c r="J1680" s="39" t="inlineStr">
        <is>
          <t>string</t>
        </is>
      </c>
      <c r="K1680" s="39" t="inlineStr"/>
      <c r="L1680" s="39" t="inlineStr">
        <is>
          <t>enum-list</t>
        </is>
      </c>
      <c r="M1680" s="39" t="inlineStr">
        <is>
          <t>Yes | No</t>
        </is>
      </c>
      <c r="N1680" s="39" t="inlineStr">
        <is>
          <t>Yes</t>
        </is>
      </c>
      <c r="O1680" s="39" t="inlineStr"/>
      <c r="P1680" s="39" t="inlineStr"/>
      <c r="Q1680" s="39" t="inlineStr"/>
      <c r="R1680" s="39" t="inlineStr"/>
      <c r="S1680" s="39" t="inlineStr"/>
      <c r="T1680" s="39" t="inlineStr"/>
      <c r="U1680" s="39" t="inlineStr"/>
    </row>
    <row r="1681">
      <c r="A1681" s="26" t="inlineStr">
        <is>
          <t>CASP_AMLE_428_v1</t>
        </is>
      </c>
      <c r="B1681" s="40" t="inlineStr">
        <is>
          <t>How many staff members expressed in full time equivalent (FTE) are part of the AML/CFT team (if one exists)?</t>
        </is>
      </c>
      <c r="C1681" s="40" t="inlineStr">
        <is>
          <t>Further explanation of label not specified. Please refer to question text in label column.</t>
        </is>
      </c>
      <c r="D1681" s="40" t="inlineStr">
        <is>
          <t>MLRO, Monitoring Function and Employees</t>
        </is>
      </c>
      <c r="E1681" s="40" t="inlineStr">
        <is>
          <t>Anti-Money Laundering - External</t>
        </is>
      </c>
      <c r="F1681" s="40" t="b">
        <v>1</v>
      </c>
      <c r="G1681" s="40" t="inlineStr"/>
      <c r="H1681" s="40" t="inlineStr">
        <is>
          <t>Always applicable</t>
        </is>
      </c>
      <c r="I1681" s="40" t="inlineStr">
        <is>
          <t>Required</t>
        </is>
      </c>
      <c r="J1681" s="40" t="inlineStr">
        <is>
          <t>number</t>
        </is>
      </c>
      <c r="K1681" s="40" t="inlineStr"/>
      <c r="L1681" s="40" t="inlineStr"/>
      <c r="M1681" s="40" t="inlineStr"/>
      <c r="N1681" s="40" t="inlineStr">
        <is>
          <t>5.5</t>
        </is>
      </c>
      <c r="O1681" s="40" t="inlineStr">
        <is>
          <t>0</t>
        </is>
      </c>
      <c r="P1681" s="40" t="inlineStr"/>
      <c r="Q1681" s="40" t="inlineStr"/>
      <c r="R1681" s="40" t="inlineStr"/>
      <c r="S1681" s="40" t="inlineStr"/>
      <c r="T1681" s="40" t="inlineStr"/>
      <c r="U1681" s="40" t="inlineStr"/>
    </row>
    <row r="1682">
      <c r="A1682" s="38" t="inlineStr">
        <is>
          <t>CASP_AMLE_429_v1</t>
        </is>
      </c>
      <c r="B1682" s="39" t="inlineStr">
        <is>
          <t>In how many EU Member States (including the home Member State) does the obliged entity operate through establishments?</t>
        </is>
      </c>
      <c r="C1682" s="39" t="inlineStr">
        <is>
          <t>Further explanation of label not specified. Please refer to question text in label column.</t>
        </is>
      </c>
      <c r="D1682" s="39" t="inlineStr">
        <is>
          <t>AMLA Eligibility Criteria</t>
        </is>
      </c>
      <c r="E1682" s="39" t="inlineStr">
        <is>
          <t>Anti-Money Laundering - External</t>
        </is>
      </c>
      <c r="F1682" s="39" t="b">
        <v>1</v>
      </c>
      <c r="G1682" s="39" t="inlineStr"/>
      <c r="H1682" s="39" t="inlineStr">
        <is>
          <t>Always applicable</t>
        </is>
      </c>
      <c r="I1682" s="39" t="inlineStr">
        <is>
          <t>Required</t>
        </is>
      </c>
      <c r="J1682" s="39" t="inlineStr">
        <is>
          <t>integer</t>
        </is>
      </c>
      <c r="K1682" s="39" t="inlineStr"/>
      <c r="L1682" s="39" t="inlineStr"/>
      <c r="M1682" s="39" t="inlineStr"/>
      <c r="N1682" s="39" t="inlineStr">
        <is>
          <t>10</t>
        </is>
      </c>
      <c r="O1682" s="39" t="inlineStr">
        <is>
          <t>0</t>
        </is>
      </c>
      <c r="P1682" s="39" t="inlineStr"/>
      <c r="Q1682" s="39" t="inlineStr"/>
      <c r="R1682" s="39" t="inlineStr"/>
      <c r="S1682" s="39" t="inlineStr"/>
      <c r="T1682" s="39" t="inlineStr"/>
      <c r="U1682" s="39" t="inlineStr"/>
    </row>
    <row r="1683">
      <c r="A1683" s="26" t="inlineStr">
        <is>
          <t>CASP_AMLE_430_v1</t>
        </is>
      </c>
      <c r="B1683" s="40" t="inlineStr">
        <is>
          <t>In how many EU Member States (including the home Member State) does the obliged entity operate under the freedom to provide services (FPS)?</t>
        </is>
      </c>
      <c r="C1683" s="40" t="inlineStr">
        <is>
          <t>Further explanation of label not specified. Please refer to question text in label column.</t>
        </is>
      </c>
      <c r="D1683" s="40" t="inlineStr">
        <is>
          <t>AMLA Eligibility Criteria</t>
        </is>
      </c>
      <c r="E1683" s="40" t="inlineStr">
        <is>
          <t>Anti-Money Laundering - External</t>
        </is>
      </c>
      <c r="F1683" s="40" t="b">
        <v>1</v>
      </c>
      <c r="G1683" s="40" t="inlineStr"/>
      <c r="H1683" s="40" t="inlineStr">
        <is>
          <t>Always applicable</t>
        </is>
      </c>
      <c r="I1683" s="40" t="inlineStr">
        <is>
          <t>Required</t>
        </is>
      </c>
      <c r="J1683" s="40" t="inlineStr">
        <is>
          <t>integer</t>
        </is>
      </c>
      <c r="K1683" s="40" t="inlineStr"/>
      <c r="L1683" s="40" t="inlineStr"/>
      <c r="M1683" s="40" t="inlineStr"/>
      <c r="N1683" s="40" t="inlineStr">
        <is>
          <t>10</t>
        </is>
      </c>
      <c r="O1683" s="40" t="inlineStr">
        <is>
          <t>0</t>
        </is>
      </c>
      <c r="P1683" s="40" t="inlineStr"/>
      <c r="Q1683" s="40" t="inlineStr"/>
      <c r="R1683" s="40" t="inlineStr"/>
      <c r="S1683" s="40" t="inlineStr"/>
      <c r="T1683" s="40" t="inlineStr"/>
      <c r="U1683" s="40" t="inlineStr"/>
    </row>
    <row r="1684">
      <c r="A1684" s="38" t="inlineStr">
        <is>
          <t>CASP_AMLE_431_v1</t>
        </is>
      </c>
      <c r="B1684" s="39" t="inlineStr">
        <is>
          <t>Total number of EU Member States in which the obliged entity operates (establishments + FPS combined)</t>
        </is>
      </c>
      <c r="C1684" s="39" t="inlineStr">
        <is>
          <t>Further explanation of label not specified. Please refer to question text in label column.</t>
        </is>
      </c>
      <c r="D1684" s="39" t="inlineStr">
        <is>
          <t>AMLA Eligibility Criteria</t>
        </is>
      </c>
      <c r="E1684" s="39" t="inlineStr">
        <is>
          <t>Anti-Money Laundering - External</t>
        </is>
      </c>
      <c r="F1684" s="39" t="b">
        <v>1</v>
      </c>
      <c r="G1684" s="39" t="inlineStr"/>
      <c r="H1684" s="39" t="inlineStr">
        <is>
          <t>Always applicable</t>
        </is>
      </c>
      <c r="I1684" s="39" t="inlineStr">
        <is>
          <t>Required</t>
        </is>
      </c>
      <c r="J1684" s="39" t="inlineStr">
        <is>
          <t>integer</t>
        </is>
      </c>
      <c r="K1684" s="39" t="inlineStr"/>
      <c r="L1684" s="39" t="inlineStr"/>
      <c r="M1684" s="39" t="inlineStr"/>
      <c r="N1684" s="39" t="inlineStr">
        <is>
          <t>10</t>
        </is>
      </c>
      <c r="O1684" s="39" t="inlineStr">
        <is>
          <t>0</t>
        </is>
      </c>
      <c r="P1684" s="39" t="inlineStr"/>
      <c r="Q1684" s="39" t="inlineStr"/>
      <c r="R1684" s="39" t="inlineStr"/>
      <c r="S1684" s="39" t="inlineStr"/>
      <c r="T1684" s="39" t="inlineStr"/>
      <c r="U1684" s="39" t="inlineStr"/>
    </row>
    <row r="1685">
      <c r="A1685" s="26" t="inlineStr">
        <is>
          <t>CASP_AMLE_432_v1</t>
        </is>
      </c>
      <c r="B1685" s="40" t="inlineStr">
        <is>
          <t>Specify the EU Member States where the Authorised Entity is operating.</t>
        </is>
      </c>
      <c r="C1685" s="40" t="inlineStr">
        <is>
          <t>Further explanation of label not specified. Please refer to question text in label column.</t>
        </is>
      </c>
      <c r="D1685" s="40" t="inlineStr">
        <is>
          <t>AMLA Eligibility Criteria</t>
        </is>
      </c>
      <c r="E1685" s="40" t="inlineStr">
        <is>
          <t>Anti-Money Laundering - External</t>
        </is>
      </c>
      <c r="F1685" s="40" t="b">
        <v>0</v>
      </c>
      <c r="G1685" s="40" t="inlineStr">
        <is>
          <t>CASP_AMLE_431 &gt;= 6</t>
        </is>
      </c>
      <c r="H1685" s="40" t="inlineStr">
        <is>
          <t>“Total number of EU Member States in which the obliged entity operates (establishments + FPS combined)” (CASP_AMLE_431) is at least “6”</t>
        </is>
      </c>
      <c r="I1685" s="40" t="inlineStr">
        <is>
          <t>Conditional</t>
        </is>
      </c>
      <c r="J1685" s="40" t="inlineStr">
        <is>
          <t>array</t>
        </is>
      </c>
      <c r="K1685" s="40" t="inlineStr">
        <is>
          <t>string</t>
        </is>
      </c>
      <c r="L1685" s="40" t="inlineStr">
        <is>
          <t>enum-list</t>
        </is>
      </c>
      <c r="M1685" s="40" t="inlineStr">
        <is>
          <t>Austria | Belgium | Bulgaria | Croatia | Cyprus | Czech Republic | Denmark | Estonia | Finland | France | Germany | Greece | Hungary | Ireland | Italy | Latvia | Lithuania | Luxembourg | Malta | Netherlands | Poland | Portugal | Romania | Slovakia | Slovenia | Spain | Sweden</t>
        </is>
      </c>
      <c r="N1685" s="40" t="inlineStr">
        <is>
          <t>Belgium</t>
        </is>
      </c>
      <c r="O1685" s="40" t="inlineStr"/>
      <c r="P1685" s="40" t="inlineStr"/>
      <c r="Q1685" s="40" t="inlineStr"/>
      <c r="R1685" s="40" t="inlineStr"/>
      <c r="S1685" s="40" t="inlineStr"/>
      <c r="T1685" s="40" t="inlineStr"/>
      <c r="U1685" s="40" t="b">
        <v>1</v>
      </c>
    </row>
    <row r="1686">
      <c r="A1686" s="38" t="inlineStr">
        <is>
          <t>CASP_AMLE_433_v1</t>
        </is>
      </c>
      <c r="B1686" s="39" t="inlineStr">
        <is>
          <t>For each EU Member State, please indicate the total number of customers who are resident in that Member State where the credit or financial institution was operating at the end of the last calendar year (i.e. 2025).</t>
        </is>
      </c>
      <c r="C1686"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86" s="39" t="inlineStr">
        <is>
          <t>AMLA Eligibility Criteria</t>
        </is>
      </c>
      <c r="E1686" s="39" t="inlineStr">
        <is>
          <t>Anti-Money Laundering - External</t>
        </is>
      </c>
      <c r="F1686" s="39" t="b">
        <v>0</v>
      </c>
      <c r="G1686" s="39" t="inlineStr">
        <is>
          <t>CASP_AMLE_431 &gt;= 6</t>
        </is>
      </c>
      <c r="H1686" s="39" t="inlineStr">
        <is>
          <t>“Total number of EU Member States in which the obliged entity operates (establishments + FPS combined)” (CASP_AMLE_431) is at least “6”</t>
        </is>
      </c>
      <c r="I1686" s="39" t="inlineStr">
        <is>
          <t>Conditional</t>
        </is>
      </c>
      <c r="J1686" s="39" t="inlineStr">
        <is>
          <t>array</t>
        </is>
      </c>
      <c r="K1686" s="39" t="inlineStr">
        <is>
          <t>integer</t>
        </is>
      </c>
      <c r="L1686" s="39" t="inlineStr"/>
      <c r="M1686" s="39" t="inlineStr"/>
      <c r="N1686" s="39" t="inlineStr">
        <is>
          <t>10</t>
        </is>
      </c>
      <c r="O1686" s="39" t="inlineStr">
        <is>
          <t>0</t>
        </is>
      </c>
      <c r="P1686" s="39" t="inlineStr"/>
      <c r="Q1686" s="39" t="inlineStr"/>
      <c r="R1686" s="39" t="inlineStr"/>
      <c r="S1686" s="39" t="inlineStr"/>
      <c r="T1686" s="39" t="inlineStr"/>
      <c r="U1686" s="39" t="inlineStr"/>
    </row>
    <row r="1687">
      <c r="A1687" s="26" t="inlineStr">
        <is>
          <t>CASP_AMLE_434_v1</t>
        </is>
      </c>
      <c r="B1687" s="40" t="inlineStr">
        <is>
          <t>For each EU Member State, please indicate the total annual amount of incoming and outgoing transactions generated by customers in the previous year (in EUR).</t>
        </is>
      </c>
      <c r="C1687" s="40"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1687" s="40" t="inlineStr">
        <is>
          <t>AMLA Eligibility Criteria</t>
        </is>
      </c>
      <c r="E1687" s="40" t="inlineStr">
        <is>
          <t>Anti-Money Laundering - External</t>
        </is>
      </c>
      <c r="F1687" s="40" t="b">
        <v>0</v>
      </c>
      <c r="G1687" s="40" t="inlineStr">
        <is>
          <t>CASP_AMLE_431 &gt;= 6</t>
        </is>
      </c>
      <c r="H1687" s="40" t="inlineStr">
        <is>
          <t>“Total number of EU Member States in which the obliged entity operates (establishments + FPS combined)” (CASP_AMLE_431) is at least “6”</t>
        </is>
      </c>
      <c r="I1687" s="40" t="inlineStr">
        <is>
          <t>Conditional</t>
        </is>
      </c>
      <c r="J1687" s="40" t="inlineStr">
        <is>
          <t>array</t>
        </is>
      </c>
      <c r="K1687" s="40" t="inlineStr">
        <is>
          <t>integer</t>
        </is>
      </c>
      <c r="L1687" s="40" t="inlineStr"/>
      <c r="M1687" s="40" t="inlineStr"/>
      <c r="N1687" s="40" t="inlineStr">
        <is>
          <t>10</t>
        </is>
      </c>
      <c r="O1687" s="40" t="inlineStr">
        <is>
          <t>0</t>
        </is>
      </c>
      <c r="P1687" s="40" t="inlineStr"/>
      <c r="Q1687" s="40" t="inlineStr"/>
      <c r="R1687" s="40" t="inlineStr"/>
      <c r="S1687" s="40" t="inlineStr"/>
      <c r="T1687" s="40" t="inlineStr"/>
      <c r="U1687" s="40" t="inlineStr"/>
    </row>
    <row r="1688">
      <c r="A1688" s="38" t="inlineStr">
        <is>
          <t>CASP_AMLE_435_v1</t>
        </is>
      </c>
      <c r="B1688" s="39" t="inlineStr">
        <is>
          <t>Does obliged entity belongs to a group</t>
        </is>
      </c>
      <c r="C1688" s="39" t="inlineStr">
        <is>
          <t>Definition: Art 2 (41) AMLR
‘group’ means a group of undertakings which consists of a parent undertaking, its subsidiaries, as well as undertakings linked to each other by a relationship within the meaning of Article 22 of Directive 2013/34/EU.
‘parent undertaking’ shall be understood in accordance with Article 2(1) para (42) AMLR.</t>
        </is>
      </c>
      <c r="D1688" s="39" t="inlineStr">
        <is>
          <t>AMLA Eligibility Criteria</t>
        </is>
      </c>
      <c r="E1688" s="39" t="inlineStr">
        <is>
          <t>Anti-Money Laundering - External</t>
        </is>
      </c>
      <c r="F1688" s="39" t="b">
        <v>1</v>
      </c>
      <c r="G1688" s="39" t="inlineStr"/>
      <c r="H1688" s="39" t="inlineStr">
        <is>
          <t>Always applicable</t>
        </is>
      </c>
      <c r="I1688" s="39" t="inlineStr">
        <is>
          <t>Required</t>
        </is>
      </c>
      <c r="J1688" s="39" t="inlineStr">
        <is>
          <t>string</t>
        </is>
      </c>
      <c r="K1688" s="39" t="inlineStr"/>
      <c r="L1688" s="39" t="inlineStr">
        <is>
          <t>enum-list</t>
        </is>
      </c>
      <c r="M1688" s="39" t="inlineStr">
        <is>
          <t>Yes | No</t>
        </is>
      </c>
      <c r="N1688" s="39" t="inlineStr">
        <is>
          <t>Yes</t>
        </is>
      </c>
      <c r="O1688" s="39" t="inlineStr"/>
      <c r="P1688" s="39" t="inlineStr"/>
      <c r="Q1688" s="39" t="inlineStr"/>
      <c r="R1688" s="39" t="inlineStr"/>
      <c r="S1688" s="39" t="inlineStr"/>
      <c r="T1688" s="39" t="inlineStr"/>
      <c r="U1688" s="39" t="inlineStr"/>
    </row>
    <row r="1689">
      <c r="A1689" s="26" t="inlineStr">
        <is>
          <t>CASP_AMLE_436_v1</t>
        </is>
      </c>
      <c r="B1689" s="40" t="inlineStr">
        <is>
          <t>Name of Parent Undertaking</t>
        </is>
      </c>
      <c r="C1689" s="40" t="inlineStr">
        <is>
          <t>Further explanation of label not specified. Please refer to question text in label column.</t>
        </is>
      </c>
      <c r="D1689" s="40" t="inlineStr">
        <is>
          <t>AMLA Eligibility Criteria</t>
        </is>
      </c>
      <c r="E1689" s="40" t="inlineStr">
        <is>
          <t>Anti-Money Laundering - External</t>
        </is>
      </c>
      <c r="F1689" s="40" t="b">
        <v>0</v>
      </c>
      <c r="G1689" s="40" t="inlineStr">
        <is>
          <t>CASP_AMLE_435 = "Yes"</t>
        </is>
      </c>
      <c r="H1689" s="40" t="inlineStr">
        <is>
          <t>“Does obliged entity belongs to a group” (CASP_AMLE_435) is “Yes”</t>
        </is>
      </c>
      <c r="I1689" s="40" t="inlineStr">
        <is>
          <t>Conditional</t>
        </is>
      </c>
      <c r="J1689" s="40" t="inlineStr">
        <is>
          <t>string</t>
        </is>
      </c>
      <c r="K1689" s="40" t="inlineStr"/>
      <c r="L1689" s="40" t="inlineStr"/>
      <c r="M1689" s="40" t="inlineStr"/>
      <c r="N1689" s="40" t="inlineStr">
        <is>
          <t>ABC Holdings Ltd</t>
        </is>
      </c>
      <c r="O1689" s="40" t="inlineStr"/>
      <c r="P1689" s="40" t="inlineStr"/>
      <c r="Q1689" s="40" t="inlineStr"/>
      <c r="R1689" s="40" t="inlineStr"/>
      <c r="S1689" s="40" t="inlineStr"/>
      <c r="T1689" s="40" t="inlineStr"/>
      <c r="U1689" s="40" t="inlineStr"/>
    </row>
    <row r="1690">
      <c r="A1690" s="38" t="inlineStr">
        <is>
          <t>CASP_AMLE_437_v1</t>
        </is>
      </c>
      <c r="B1690" s="39" t="inlineStr">
        <is>
          <t>Country of establishment of the Parent Undertaking</t>
        </is>
      </c>
      <c r="C1690" s="39" t="inlineStr">
        <is>
          <t>Further explanation of label not specified. Please refer to question text in label column.</t>
        </is>
      </c>
      <c r="D1690" s="39" t="inlineStr">
        <is>
          <t>AMLA Eligibility Criteria</t>
        </is>
      </c>
      <c r="E1690" s="39" t="inlineStr">
        <is>
          <t>Anti-Money Laundering - External</t>
        </is>
      </c>
      <c r="F1690" s="39" t="b">
        <v>0</v>
      </c>
      <c r="G1690" s="39" t="inlineStr">
        <is>
          <t>CASP_AMLE_435 = "Yes"</t>
        </is>
      </c>
      <c r="H1690" s="39" t="inlineStr">
        <is>
          <t>“Does obliged entity belongs to a group” (CASP_AMLE_435) is “Yes”</t>
        </is>
      </c>
      <c r="I1690" s="39" t="inlineStr">
        <is>
          <t>Conditional</t>
        </is>
      </c>
      <c r="J1690" s="39" t="inlineStr">
        <is>
          <t>string</t>
        </is>
      </c>
      <c r="K1690" s="39" t="inlineStr"/>
      <c r="L1690" s="39" t="inlineStr">
        <is>
          <t>enum-list</t>
        </is>
      </c>
      <c r="M1690" s="39" t="inlineStr">
        <is>
          <t>Afghanistan | Albania | Algeria | American Samoa | Andorra | Angola | Anguilla | Antarctica | Antigua and Barbuda | Argentina | Armenia | Aruba | Australia | Austria | Azerbaijan | Bahamas (the) | Bahrain | Bangladesh | Barbados | Belarus | Belgium | Belize | Benin | Bermuda | Bhutan | Bolivia (Plurinational State of) | Bonaire, Sint Eustatius and Saba | Bosnia and Herzegovina | Botswana | Bouvet Island | Brazil | British Indian Ocean Territory (the) | Brunei Darussalam | Bulgaria | Burkina Faso | Burundi | Cabo Verde | Cambodia | Cameroon | Canada | Cayman Islands (the) | Central African Republic (the) | Chad | Chile | China | Christmas Island | Cocos (Keeling) Islands (the) | Colombia | Comoros (the) | Congo (the Democratic Republic of the) | Congo (the) | Cook Islands (the) | Costa Rica | Croatia | Cuba | Curaçao | Cyprus | Czech Republic | Côte d'Ivoire | Denmark | Djibouti | Dominica | Dominican Republic (the) | Ecuador | Egypt | El Salvador | Equatorial Guinea | Eritrea | Estonia | Eswatini | Ethiopia | Falkland Islands (the) [Malvinas] | Faroe Islands (the) | Fiji | Finland | France | French Guiana | French Polynesia | French Southern Territories (the) | Gabon | Gambia (the) | Georgia | Germany | Ghana | Gibraltar | Greece | Greenland | Grenada | Guadeloupe | Guam | Guatemala | Guernsey | Guinea | Guinea-Bissau | Guyana | Haiti | Heard Island and McDonald Islands | Holy See (the) | Honduras | Hong Kong | Hungary | Iceland | India | Indonesia | Iran (Islamic Republic of) | Iraq | Ireland | Isle of Man | Israel | Italy | Jamaica | Japan | Jersey | Jordan | Kazakhstan | Kenya | Kiribati | Korea (the Democratic People's Republic of) | Korea (the Republic of) | Kuwait | Kyrgyzstan | Lao People's Democratic Republic (the) | Latvia | Lebanon | Lesotho | Liberia | Libya | Liechtenstein | Lithuania | Luxembourg | Macao | Madagascar | Malawi | Malaysia | Maldives | Mali | Malta | Marshall Islands (the) | Martinique | Mauritania | Mauritius | Mayotte | Mexico | Micronesia (Federated States of) | Moldova (the Republic of) | Monaco | Mongolia | Montenegro | Montserrat | Morocco | Mozambique | Myanmar | Namibia | Nauru | Nepal | Netherlands | New Caledonia | New Zealand | Nicaragua | Niger (the) | Nigeria | Niue | Norfolk Island | Northern Mariana Islands (the) | Norway | Oman | Pakistan | Palau | Palestine, State of | Panama | Papua New Guinea | Paraguay | Peru | Philippines (the) | Pitcairn | Poland | Portugal | Puerto Rico | Qatar | Republic of North Macedonia | Romania | Russian Federation (the) | Rwanda | Réunion | Saint Barthélemy | Saint Helena, Ascension and Tristan da Cunha | Saint Kitts and Nevis | Saint Lucia | Saint Martin (French part) | Saint Pierre and Miquelon | Saint Vincent and the Grenadines | Samoa | San Marino | Sao Tome and Principe | Saudi Arabia | Senegal | Serbia | Seychelles | Sierra Leone | Singapore | Sint Maarten (Dutch part) | Slovakia | Slovenia | Solomon Islands | Somalia | South Africa | South Georgia and the South Sandwich Islands | South Sudan | Spain | Sri Lanka | Sudan (the) | Suriname | Svalbard and Jan Mayen | Sweden | Switzerland | Syrian Arab Republic | Taiwan (Province of China) | Tajikistan | Tanzania, United Republic of | Thailand | Timor-Leste | Togo | Tokelau | Tonga | Trinidad and Tobago | Tunisia | Turkey | Turkmenistan | Turks and Caicos Islands (the) | Tuvalu | Uganda | Ukraine | United Arab Emirates (the) | United Kingdom of Great Britain and Northern Ireland (the) | United States Minor Outlying Islands (the) | United States of America (the) | Uruguay | Uzbekistan | Vanuatu | Venezuela (Bolivarian Republic of) | Viet Nam | Virgin Islands (British) | Virgin Islands (U.S.) | Wallis and Futuna | Western Sahara | Yemen | Zambia | Zimbabwe | Åland Islands</t>
        </is>
      </c>
      <c r="N1690" s="39" t="inlineStr">
        <is>
          <t>Belgium</t>
        </is>
      </c>
      <c r="O1690" s="39" t="inlineStr"/>
      <c r="P1690" s="39" t="inlineStr"/>
      <c r="Q1690" s="39" t="inlineStr"/>
      <c r="R1690" s="39" t="inlineStr"/>
      <c r="S1690" s="39" t="inlineStr"/>
      <c r="T1690" s="39" t="inlineStr"/>
      <c r="U1690" s="39" t="inlineStr"/>
    </row>
    <row r="1691">
      <c r="A1691" s="26" t="inlineStr">
        <is>
          <t>CASP_AMLE_438_v1</t>
        </is>
      </c>
      <c r="B1691" s="40" t="inlineStr">
        <is>
          <t>LEI of parent undertaking</t>
        </is>
      </c>
      <c r="C1691" s="40" t="inlineStr">
        <is>
          <t>Further explanation of label not specified. Please refer to question text in label column.</t>
        </is>
      </c>
      <c r="D1691" s="40" t="inlineStr">
        <is>
          <t>AMLA Eligibility Criteria</t>
        </is>
      </c>
      <c r="E1691" s="40" t="inlineStr">
        <is>
          <t>Anti-Money Laundering - External</t>
        </is>
      </c>
      <c r="F1691" s="40" t="b">
        <v>0</v>
      </c>
      <c r="G1691" s="40" t="inlineStr">
        <is>
          <t>CASP_AMLE_435 = "Yes"</t>
        </is>
      </c>
      <c r="H1691" s="40" t="inlineStr">
        <is>
          <t>“Does obliged entity belongs to a group” (CASP_AMLE_435) is “Yes”</t>
        </is>
      </c>
      <c r="I1691" s="40" t="inlineStr">
        <is>
          <t>Conditional</t>
        </is>
      </c>
      <c r="J1691" s="40" t="inlineStr">
        <is>
          <t>string</t>
        </is>
      </c>
      <c r="K1691" s="40" t="inlineStr"/>
      <c r="L1691" s="40" t="inlineStr"/>
      <c r="M1691" s="40" t="inlineStr"/>
      <c r="N1691" s="40" t="inlineStr">
        <is>
          <t>5493001234567890ABCD</t>
        </is>
      </c>
      <c r="O1691" s="40" t="inlineStr"/>
      <c r="P1691" s="40" t="inlineStr"/>
      <c r="Q1691" s="40" t="inlineStr"/>
      <c r="R1691" s="40" t="inlineStr"/>
      <c r="S1691" s="40" t="inlineStr"/>
      <c r="T1691" s="40" t="inlineStr"/>
      <c r="U1691" s="40" t="inlineStr"/>
    </row>
    <row r="1692">
      <c r="A1692" s="38" t="inlineStr">
        <is>
          <t>CASP_AMLE_439_v1</t>
        </is>
      </c>
      <c r="B1692" s="39" t="inlineStr">
        <is>
          <t>Central contact point according to Article 41 AMLD6 - identification</t>
        </is>
      </c>
      <c r="C1692" s="39" t="inlineStr">
        <is>
          <t>Enter Central contact point according to Article 41 AMLD6 - identification.</t>
        </is>
      </c>
      <c r="D1692" s="39" t="inlineStr">
        <is>
          <t>AMLA Eligibility Criteria</t>
        </is>
      </c>
      <c r="E1692" s="39" t="inlineStr">
        <is>
          <t>Anti-Money Laundering - External</t>
        </is>
      </c>
      <c r="F1692" s="39" t="b">
        <v>0</v>
      </c>
      <c r="G1692" s="39" t="inlineStr">
        <is>
          <t>CASP_AMLE_435 = "Yes"</t>
        </is>
      </c>
      <c r="H1692" s="39" t="inlineStr">
        <is>
          <t>“Does obliged entity belongs to a group” (CASP_AMLE_435) is “Yes”</t>
        </is>
      </c>
      <c r="I1692" s="39" t="inlineStr">
        <is>
          <t>Conditional</t>
        </is>
      </c>
      <c r="J1692" s="39" t="inlineStr">
        <is>
          <t>string</t>
        </is>
      </c>
      <c r="K1692" s="39" t="inlineStr"/>
      <c r="L1692" s="39" t="inlineStr"/>
      <c r="M1692" s="39" t="inlineStr"/>
      <c r="N1692" s="39" t="inlineStr">
        <is>
          <t>Compliance officer</t>
        </is>
      </c>
      <c r="O1692" s="39" t="inlineStr"/>
      <c r="P1692" s="39" t="inlineStr"/>
      <c r="Q1692" s="39" t="inlineStr"/>
      <c r="R1692" s="39" t="inlineStr"/>
      <c r="S1692" s="39" t="inlineStr"/>
      <c r="T1692" s="39" t="inlineStr"/>
      <c r="U1692" s="39" t="inlineStr"/>
    </row>
    <row r="1693">
      <c r="A1693" s="26" t="inlineStr">
        <is>
          <t>CASP_AMLE_440_v1</t>
        </is>
      </c>
      <c r="B1693" s="40" t="inlineStr">
        <is>
          <t>Central contact point according to Article 41 AMLD6 - Member States in which the contact points are located</t>
        </is>
      </c>
      <c r="C1693" s="40" t="inlineStr">
        <is>
          <t>Further explanation of label not specified. Please refer to question text in label column.</t>
        </is>
      </c>
      <c r="D1693" s="40" t="inlineStr">
        <is>
          <t>AMLA Eligibility Criteria</t>
        </is>
      </c>
      <c r="E1693" s="40" t="inlineStr">
        <is>
          <t>Anti-Money Laundering - External</t>
        </is>
      </c>
      <c r="F1693" s="40" t="b">
        <v>0</v>
      </c>
      <c r="G1693" s="40" t="inlineStr">
        <is>
          <t>CASP_AMLE_435 = "Yes"</t>
        </is>
      </c>
      <c r="H1693" s="40" t="inlineStr">
        <is>
          <t>“Does obliged entity belongs to a group” (CASP_AMLE_435) is “Yes”</t>
        </is>
      </c>
      <c r="I1693" s="40" t="inlineStr">
        <is>
          <t>Conditional</t>
        </is>
      </c>
      <c r="J1693" s="40" t="inlineStr">
        <is>
          <t>string</t>
        </is>
      </c>
      <c r="K1693" s="40" t="inlineStr"/>
      <c r="L1693" s="40" t="inlineStr">
        <is>
          <t>enum-list</t>
        </is>
      </c>
      <c r="M1693" s="40" t="inlineStr">
        <is>
          <t>Austria | Belgium | Bulgaria | Croatia | Cyprus | Czech Republic | Denmark | Estonia | Finland | France | Germany | Greece | Hungary | Ireland | Italy | Latvia | Lithuania | Luxembourg | Malta | Netherlands | Poland | Portugal | Romania | Slovakia | Slovenia | Spain | Sweden</t>
        </is>
      </c>
      <c r="N1693" s="40" t="inlineStr">
        <is>
          <t>Belgium</t>
        </is>
      </c>
      <c r="O1693" s="40" t="inlineStr"/>
      <c r="P1693" s="40" t="inlineStr"/>
      <c r="Q1693" s="40" t="inlineStr"/>
      <c r="R1693" s="40" t="inlineStr"/>
      <c r="S1693" s="40" t="inlineStr"/>
      <c r="T1693" s="40" t="inlineStr"/>
      <c r="U1693" s="40" t="inlineStr"/>
    </row>
    <row r="1694">
      <c r="A1694" s="38" t="inlineStr">
        <is>
          <t>CASP_AMLE_441_v1</t>
        </is>
      </c>
      <c r="B1694" s="39" t="inlineStr">
        <is>
          <t>Subject Person Information: General remarks</t>
        </is>
      </c>
      <c r="C1694" s="39"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
This field is mandatory. If there are no general remarks to provide, please indicate this by entering "No general remarks to add".</t>
        </is>
      </c>
      <c r="D1694" s="39" t="inlineStr">
        <is>
          <t>Comments</t>
        </is>
      </c>
      <c r="E1694" s="39" t="inlineStr">
        <is>
          <t>Anti-Money Laundering - External</t>
        </is>
      </c>
      <c r="F1694" s="39" t="b">
        <v>1</v>
      </c>
      <c r="G1694" s="39" t="inlineStr"/>
      <c r="H1694" s="39" t="inlineStr">
        <is>
          <t>Always applicable</t>
        </is>
      </c>
      <c r="I1694" s="39" t="inlineStr">
        <is>
          <t>Required</t>
        </is>
      </c>
      <c r="J1694" s="39" t="inlineStr">
        <is>
          <t>string</t>
        </is>
      </c>
      <c r="K1694" s="39" t="inlineStr"/>
      <c r="L1694" s="39" t="inlineStr"/>
      <c r="M1694" s="39" t="inlineStr"/>
      <c r="N1694" s="39" t="inlineStr">
        <is>
          <t>Text</t>
        </is>
      </c>
      <c r="O1694" s="39" t="inlineStr"/>
      <c r="P1694" s="39" t="inlineStr"/>
      <c r="Q1694" s="39" t="inlineStr"/>
      <c r="R1694" s="39" t="inlineStr"/>
      <c r="S1694" s="39" t="inlineStr"/>
      <c r="T1694" s="39" t="inlineStr"/>
      <c r="U1694" s="39" t="inlineStr"/>
    </row>
  </sheetData>
  <autoFilter ref="A1:U1694"/>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 xmlns:r="http://schemas.openxmlformats.org/officeDocument/2006/relationships" ref="A446" r:id="rId445"/>
    <hyperlink xmlns:r="http://schemas.openxmlformats.org/officeDocument/2006/relationships" ref="A447" r:id="rId446"/>
    <hyperlink xmlns:r="http://schemas.openxmlformats.org/officeDocument/2006/relationships" ref="A448" r:id="rId447"/>
    <hyperlink xmlns:r="http://schemas.openxmlformats.org/officeDocument/2006/relationships" ref="A449" r:id="rId448"/>
    <hyperlink xmlns:r="http://schemas.openxmlformats.org/officeDocument/2006/relationships" ref="A450" r:id="rId449"/>
    <hyperlink xmlns:r="http://schemas.openxmlformats.org/officeDocument/2006/relationships" ref="A451" r:id="rId450"/>
    <hyperlink xmlns:r="http://schemas.openxmlformats.org/officeDocument/2006/relationships" ref="A452" r:id="rId451"/>
    <hyperlink xmlns:r="http://schemas.openxmlformats.org/officeDocument/2006/relationships" ref="A453" r:id="rId452"/>
    <hyperlink xmlns:r="http://schemas.openxmlformats.org/officeDocument/2006/relationships" ref="A454" r:id="rId453"/>
    <hyperlink xmlns:r="http://schemas.openxmlformats.org/officeDocument/2006/relationships" ref="A455" r:id="rId454"/>
    <hyperlink xmlns:r="http://schemas.openxmlformats.org/officeDocument/2006/relationships" ref="A456" r:id="rId455"/>
    <hyperlink xmlns:r="http://schemas.openxmlformats.org/officeDocument/2006/relationships" ref="A457" r:id="rId456"/>
    <hyperlink xmlns:r="http://schemas.openxmlformats.org/officeDocument/2006/relationships" ref="A458" r:id="rId457"/>
    <hyperlink xmlns:r="http://schemas.openxmlformats.org/officeDocument/2006/relationships" ref="A459" r:id="rId458"/>
    <hyperlink xmlns:r="http://schemas.openxmlformats.org/officeDocument/2006/relationships" ref="A460" r:id="rId459"/>
    <hyperlink xmlns:r="http://schemas.openxmlformats.org/officeDocument/2006/relationships" ref="A461" r:id="rId460"/>
    <hyperlink xmlns:r="http://schemas.openxmlformats.org/officeDocument/2006/relationships" ref="A462" r:id="rId461"/>
    <hyperlink xmlns:r="http://schemas.openxmlformats.org/officeDocument/2006/relationships" ref="A463" r:id="rId462"/>
    <hyperlink xmlns:r="http://schemas.openxmlformats.org/officeDocument/2006/relationships" ref="A464" r:id="rId463"/>
    <hyperlink xmlns:r="http://schemas.openxmlformats.org/officeDocument/2006/relationships" ref="A465" r:id="rId464"/>
    <hyperlink xmlns:r="http://schemas.openxmlformats.org/officeDocument/2006/relationships" ref="A466" r:id="rId465"/>
    <hyperlink xmlns:r="http://schemas.openxmlformats.org/officeDocument/2006/relationships" ref="A467" r:id="rId466"/>
    <hyperlink xmlns:r="http://schemas.openxmlformats.org/officeDocument/2006/relationships" ref="A468" r:id="rId467"/>
    <hyperlink xmlns:r="http://schemas.openxmlformats.org/officeDocument/2006/relationships" ref="A469" r:id="rId468"/>
    <hyperlink xmlns:r="http://schemas.openxmlformats.org/officeDocument/2006/relationships" ref="A470" r:id="rId469"/>
    <hyperlink xmlns:r="http://schemas.openxmlformats.org/officeDocument/2006/relationships" ref="A471" r:id="rId470"/>
    <hyperlink xmlns:r="http://schemas.openxmlformats.org/officeDocument/2006/relationships" ref="A472" r:id="rId471"/>
    <hyperlink xmlns:r="http://schemas.openxmlformats.org/officeDocument/2006/relationships" ref="A473" r:id="rId472"/>
    <hyperlink xmlns:r="http://schemas.openxmlformats.org/officeDocument/2006/relationships" ref="A474" r:id="rId473"/>
    <hyperlink xmlns:r="http://schemas.openxmlformats.org/officeDocument/2006/relationships" ref="A475" r:id="rId474"/>
    <hyperlink xmlns:r="http://schemas.openxmlformats.org/officeDocument/2006/relationships" ref="A476" r:id="rId475"/>
    <hyperlink xmlns:r="http://schemas.openxmlformats.org/officeDocument/2006/relationships" ref="A477" r:id="rId476"/>
    <hyperlink xmlns:r="http://schemas.openxmlformats.org/officeDocument/2006/relationships" ref="A478" r:id="rId477"/>
    <hyperlink xmlns:r="http://schemas.openxmlformats.org/officeDocument/2006/relationships" ref="A479" r:id="rId478"/>
    <hyperlink xmlns:r="http://schemas.openxmlformats.org/officeDocument/2006/relationships" ref="A480" r:id="rId479"/>
    <hyperlink xmlns:r="http://schemas.openxmlformats.org/officeDocument/2006/relationships" ref="A481" r:id="rId480"/>
    <hyperlink xmlns:r="http://schemas.openxmlformats.org/officeDocument/2006/relationships" ref="A482" r:id="rId481"/>
    <hyperlink xmlns:r="http://schemas.openxmlformats.org/officeDocument/2006/relationships" ref="A483" r:id="rId482"/>
    <hyperlink xmlns:r="http://schemas.openxmlformats.org/officeDocument/2006/relationships" ref="A484" r:id="rId483"/>
    <hyperlink xmlns:r="http://schemas.openxmlformats.org/officeDocument/2006/relationships" ref="A485" r:id="rId484"/>
    <hyperlink xmlns:r="http://schemas.openxmlformats.org/officeDocument/2006/relationships" ref="A486" r:id="rId485"/>
    <hyperlink xmlns:r="http://schemas.openxmlformats.org/officeDocument/2006/relationships" ref="A487" r:id="rId486"/>
    <hyperlink xmlns:r="http://schemas.openxmlformats.org/officeDocument/2006/relationships" ref="A488" r:id="rId487"/>
    <hyperlink xmlns:r="http://schemas.openxmlformats.org/officeDocument/2006/relationships" ref="A489" r:id="rId488"/>
    <hyperlink xmlns:r="http://schemas.openxmlformats.org/officeDocument/2006/relationships" ref="A490" r:id="rId489"/>
    <hyperlink xmlns:r="http://schemas.openxmlformats.org/officeDocument/2006/relationships" ref="A491" r:id="rId490"/>
    <hyperlink xmlns:r="http://schemas.openxmlformats.org/officeDocument/2006/relationships" ref="A492" r:id="rId491"/>
    <hyperlink xmlns:r="http://schemas.openxmlformats.org/officeDocument/2006/relationships" ref="A493" r:id="rId492"/>
    <hyperlink xmlns:r="http://schemas.openxmlformats.org/officeDocument/2006/relationships" ref="A494" r:id="rId493"/>
    <hyperlink xmlns:r="http://schemas.openxmlformats.org/officeDocument/2006/relationships" ref="A495" r:id="rId494"/>
    <hyperlink xmlns:r="http://schemas.openxmlformats.org/officeDocument/2006/relationships" ref="A496" r:id="rId495"/>
    <hyperlink xmlns:r="http://schemas.openxmlformats.org/officeDocument/2006/relationships" ref="A497" r:id="rId496"/>
    <hyperlink xmlns:r="http://schemas.openxmlformats.org/officeDocument/2006/relationships" ref="A498" r:id="rId497"/>
    <hyperlink xmlns:r="http://schemas.openxmlformats.org/officeDocument/2006/relationships" ref="A499" r:id="rId498"/>
    <hyperlink xmlns:r="http://schemas.openxmlformats.org/officeDocument/2006/relationships" ref="A500" r:id="rId499"/>
    <hyperlink xmlns:r="http://schemas.openxmlformats.org/officeDocument/2006/relationships" ref="A501" r:id="rId500"/>
    <hyperlink xmlns:r="http://schemas.openxmlformats.org/officeDocument/2006/relationships" ref="A502" r:id="rId501"/>
    <hyperlink xmlns:r="http://schemas.openxmlformats.org/officeDocument/2006/relationships" ref="A503" r:id="rId502"/>
    <hyperlink xmlns:r="http://schemas.openxmlformats.org/officeDocument/2006/relationships" ref="A504" r:id="rId503"/>
    <hyperlink xmlns:r="http://schemas.openxmlformats.org/officeDocument/2006/relationships" ref="A505" r:id="rId504"/>
    <hyperlink xmlns:r="http://schemas.openxmlformats.org/officeDocument/2006/relationships" ref="A506" r:id="rId505"/>
    <hyperlink xmlns:r="http://schemas.openxmlformats.org/officeDocument/2006/relationships" ref="A507" r:id="rId506"/>
    <hyperlink xmlns:r="http://schemas.openxmlformats.org/officeDocument/2006/relationships" ref="A508" r:id="rId507"/>
    <hyperlink xmlns:r="http://schemas.openxmlformats.org/officeDocument/2006/relationships" ref="A509" r:id="rId508"/>
    <hyperlink xmlns:r="http://schemas.openxmlformats.org/officeDocument/2006/relationships" ref="A510" r:id="rId509"/>
    <hyperlink xmlns:r="http://schemas.openxmlformats.org/officeDocument/2006/relationships" ref="A511" r:id="rId510"/>
    <hyperlink xmlns:r="http://schemas.openxmlformats.org/officeDocument/2006/relationships" ref="A512" r:id="rId511"/>
    <hyperlink xmlns:r="http://schemas.openxmlformats.org/officeDocument/2006/relationships" ref="A513" r:id="rId512"/>
    <hyperlink xmlns:r="http://schemas.openxmlformats.org/officeDocument/2006/relationships" ref="A514" r:id="rId513"/>
    <hyperlink xmlns:r="http://schemas.openxmlformats.org/officeDocument/2006/relationships" ref="A515" r:id="rId514"/>
    <hyperlink xmlns:r="http://schemas.openxmlformats.org/officeDocument/2006/relationships" ref="A516" r:id="rId515"/>
    <hyperlink xmlns:r="http://schemas.openxmlformats.org/officeDocument/2006/relationships" ref="A517" r:id="rId516"/>
    <hyperlink xmlns:r="http://schemas.openxmlformats.org/officeDocument/2006/relationships" ref="A518" r:id="rId517"/>
    <hyperlink xmlns:r="http://schemas.openxmlformats.org/officeDocument/2006/relationships" ref="A519" r:id="rId518"/>
    <hyperlink xmlns:r="http://schemas.openxmlformats.org/officeDocument/2006/relationships" ref="A520" r:id="rId519"/>
    <hyperlink xmlns:r="http://schemas.openxmlformats.org/officeDocument/2006/relationships" ref="A521" r:id="rId520"/>
    <hyperlink xmlns:r="http://schemas.openxmlformats.org/officeDocument/2006/relationships" ref="A522" r:id="rId521"/>
    <hyperlink xmlns:r="http://schemas.openxmlformats.org/officeDocument/2006/relationships" ref="A523" r:id="rId522"/>
    <hyperlink xmlns:r="http://schemas.openxmlformats.org/officeDocument/2006/relationships" ref="A524" r:id="rId523"/>
    <hyperlink xmlns:r="http://schemas.openxmlformats.org/officeDocument/2006/relationships" ref="A525" r:id="rId524"/>
    <hyperlink xmlns:r="http://schemas.openxmlformats.org/officeDocument/2006/relationships" ref="A526" r:id="rId525"/>
    <hyperlink xmlns:r="http://schemas.openxmlformats.org/officeDocument/2006/relationships" ref="A527" r:id="rId526"/>
    <hyperlink xmlns:r="http://schemas.openxmlformats.org/officeDocument/2006/relationships" ref="A528" r:id="rId527"/>
    <hyperlink xmlns:r="http://schemas.openxmlformats.org/officeDocument/2006/relationships" ref="A529" r:id="rId528"/>
    <hyperlink xmlns:r="http://schemas.openxmlformats.org/officeDocument/2006/relationships" ref="A530" r:id="rId529"/>
    <hyperlink xmlns:r="http://schemas.openxmlformats.org/officeDocument/2006/relationships" ref="A531" r:id="rId530"/>
    <hyperlink xmlns:r="http://schemas.openxmlformats.org/officeDocument/2006/relationships" ref="A532" r:id="rId531"/>
    <hyperlink xmlns:r="http://schemas.openxmlformats.org/officeDocument/2006/relationships" ref="A533" r:id="rId532"/>
    <hyperlink xmlns:r="http://schemas.openxmlformats.org/officeDocument/2006/relationships" ref="A534" r:id="rId533"/>
    <hyperlink xmlns:r="http://schemas.openxmlformats.org/officeDocument/2006/relationships" ref="A535" r:id="rId534"/>
    <hyperlink xmlns:r="http://schemas.openxmlformats.org/officeDocument/2006/relationships" ref="A536" r:id="rId535"/>
    <hyperlink xmlns:r="http://schemas.openxmlformats.org/officeDocument/2006/relationships" ref="A537" r:id="rId536"/>
    <hyperlink xmlns:r="http://schemas.openxmlformats.org/officeDocument/2006/relationships" ref="A538" r:id="rId537"/>
    <hyperlink xmlns:r="http://schemas.openxmlformats.org/officeDocument/2006/relationships" ref="A539" r:id="rId538"/>
    <hyperlink xmlns:r="http://schemas.openxmlformats.org/officeDocument/2006/relationships" ref="A540" r:id="rId539"/>
    <hyperlink xmlns:r="http://schemas.openxmlformats.org/officeDocument/2006/relationships" ref="A541" r:id="rId540"/>
    <hyperlink xmlns:r="http://schemas.openxmlformats.org/officeDocument/2006/relationships" ref="A542" r:id="rId541"/>
    <hyperlink xmlns:r="http://schemas.openxmlformats.org/officeDocument/2006/relationships" ref="A543" r:id="rId542"/>
    <hyperlink xmlns:r="http://schemas.openxmlformats.org/officeDocument/2006/relationships" ref="A544" r:id="rId543"/>
    <hyperlink xmlns:r="http://schemas.openxmlformats.org/officeDocument/2006/relationships" ref="A545" r:id="rId544"/>
    <hyperlink xmlns:r="http://schemas.openxmlformats.org/officeDocument/2006/relationships" ref="A546" r:id="rId545"/>
    <hyperlink xmlns:r="http://schemas.openxmlformats.org/officeDocument/2006/relationships" ref="A547" r:id="rId546"/>
    <hyperlink xmlns:r="http://schemas.openxmlformats.org/officeDocument/2006/relationships" ref="A548" r:id="rId547"/>
    <hyperlink xmlns:r="http://schemas.openxmlformats.org/officeDocument/2006/relationships" ref="A549" r:id="rId548"/>
    <hyperlink xmlns:r="http://schemas.openxmlformats.org/officeDocument/2006/relationships" ref="A550" r:id="rId549"/>
    <hyperlink xmlns:r="http://schemas.openxmlformats.org/officeDocument/2006/relationships" ref="A551" r:id="rId550"/>
    <hyperlink xmlns:r="http://schemas.openxmlformats.org/officeDocument/2006/relationships" ref="A552" r:id="rId551"/>
    <hyperlink xmlns:r="http://schemas.openxmlformats.org/officeDocument/2006/relationships" ref="A553" r:id="rId552"/>
    <hyperlink xmlns:r="http://schemas.openxmlformats.org/officeDocument/2006/relationships" ref="A554" r:id="rId553"/>
    <hyperlink xmlns:r="http://schemas.openxmlformats.org/officeDocument/2006/relationships" ref="A555" r:id="rId554"/>
    <hyperlink xmlns:r="http://schemas.openxmlformats.org/officeDocument/2006/relationships" ref="A556" r:id="rId555"/>
    <hyperlink xmlns:r="http://schemas.openxmlformats.org/officeDocument/2006/relationships" ref="A557" r:id="rId556"/>
    <hyperlink xmlns:r="http://schemas.openxmlformats.org/officeDocument/2006/relationships" ref="A558" r:id="rId557"/>
    <hyperlink xmlns:r="http://schemas.openxmlformats.org/officeDocument/2006/relationships" ref="A559" r:id="rId558"/>
    <hyperlink xmlns:r="http://schemas.openxmlformats.org/officeDocument/2006/relationships" ref="A560" r:id="rId559"/>
    <hyperlink xmlns:r="http://schemas.openxmlformats.org/officeDocument/2006/relationships" ref="A561" r:id="rId560"/>
    <hyperlink xmlns:r="http://schemas.openxmlformats.org/officeDocument/2006/relationships" ref="A562" r:id="rId561"/>
    <hyperlink xmlns:r="http://schemas.openxmlformats.org/officeDocument/2006/relationships" ref="A563" r:id="rId562"/>
    <hyperlink xmlns:r="http://schemas.openxmlformats.org/officeDocument/2006/relationships" ref="A564" r:id="rId563"/>
    <hyperlink xmlns:r="http://schemas.openxmlformats.org/officeDocument/2006/relationships" ref="A565" r:id="rId564"/>
    <hyperlink xmlns:r="http://schemas.openxmlformats.org/officeDocument/2006/relationships" ref="A566" r:id="rId565"/>
    <hyperlink xmlns:r="http://schemas.openxmlformats.org/officeDocument/2006/relationships" ref="A567" r:id="rId566"/>
    <hyperlink xmlns:r="http://schemas.openxmlformats.org/officeDocument/2006/relationships" ref="A568" r:id="rId567"/>
    <hyperlink xmlns:r="http://schemas.openxmlformats.org/officeDocument/2006/relationships" ref="A569" r:id="rId568"/>
    <hyperlink xmlns:r="http://schemas.openxmlformats.org/officeDocument/2006/relationships" ref="A570" r:id="rId569"/>
    <hyperlink xmlns:r="http://schemas.openxmlformats.org/officeDocument/2006/relationships" ref="A571" r:id="rId570"/>
    <hyperlink xmlns:r="http://schemas.openxmlformats.org/officeDocument/2006/relationships" ref="A572" r:id="rId571"/>
    <hyperlink xmlns:r="http://schemas.openxmlformats.org/officeDocument/2006/relationships" ref="A573" r:id="rId572"/>
    <hyperlink xmlns:r="http://schemas.openxmlformats.org/officeDocument/2006/relationships" ref="A574" r:id="rId573"/>
    <hyperlink xmlns:r="http://schemas.openxmlformats.org/officeDocument/2006/relationships" ref="A575" r:id="rId574"/>
    <hyperlink xmlns:r="http://schemas.openxmlformats.org/officeDocument/2006/relationships" ref="A576" r:id="rId575"/>
    <hyperlink xmlns:r="http://schemas.openxmlformats.org/officeDocument/2006/relationships" ref="A577" r:id="rId576"/>
    <hyperlink xmlns:r="http://schemas.openxmlformats.org/officeDocument/2006/relationships" ref="A578" r:id="rId577"/>
    <hyperlink xmlns:r="http://schemas.openxmlformats.org/officeDocument/2006/relationships" ref="A579" r:id="rId578"/>
    <hyperlink xmlns:r="http://schemas.openxmlformats.org/officeDocument/2006/relationships" ref="A580" r:id="rId579"/>
    <hyperlink xmlns:r="http://schemas.openxmlformats.org/officeDocument/2006/relationships" ref="A581" r:id="rId580"/>
    <hyperlink xmlns:r="http://schemas.openxmlformats.org/officeDocument/2006/relationships" ref="A582" r:id="rId581"/>
    <hyperlink xmlns:r="http://schemas.openxmlformats.org/officeDocument/2006/relationships" ref="A583" r:id="rId582"/>
    <hyperlink xmlns:r="http://schemas.openxmlformats.org/officeDocument/2006/relationships" ref="A584" r:id="rId583"/>
    <hyperlink xmlns:r="http://schemas.openxmlformats.org/officeDocument/2006/relationships" ref="A585" r:id="rId584"/>
    <hyperlink xmlns:r="http://schemas.openxmlformats.org/officeDocument/2006/relationships" ref="A586" r:id="rId585"/>
    <hyperlink xmlns:r="http://schemas.openxmlformats.org/officeDocument/2006/relationships" ref="A587" r:id="rId586"/>
    <hyperlink xmlns:r="http://schemas.openxmlformats.org/officeDocument/2006/relationships" ref="A588" r:id="rId587"/>
    <hyperlink xmlns:r="http://schemas.openxmlformats.org/officeDocument/2006/relationships" ref="A589" r:id="rId588"/>
    <hyperlink xmlns:r="http://schemas.openxmlformats.org/officeDocument/2006/relationships" ref="A590" r:id="rId589"/>
    <hyperlink xmlns:r="http://schemas.openxmlformats.org/officeDocument/2006/relationships" ref="A591" r:id="rId590"/>
    <hyperlink xmlns:r="http://schemas.openxmlformats.org/officeDocument/2006/relationships" ref="A592" r:id="rId591"/>
    <hyperlink xmlns:r="http://schemas.openxmlformats.org/officeDocument/2006/relationships" ref="A593" r:id="rId592"/>
    <hyperlink xmlns:r="http://schemas.openxmlformats.org/officeDocument/2006/relationships" ref="A594" r:id="rId593"/>
    <hyperlink xmlns:r="http://schemas.openxmlformats.org/officeDocument/2006/relationships" ref="A595" r:id="rId594"/>
    <hyperlink xmlns:r="http://schemas.openxmlformats.org/officeDocument/2006/relationships" ref="A596" r:id="rId595"/>
    <hyperlink xmlns:r="http://schemas.openxmlformats.org/officeDocument/2006/relationships" ref="A597" r:id="rId596"/>
    <hyperlink xmlns:r="http://schemas.openxmlformats.org/officeDocument/2006/relationships" ref="A598" r:id="rId597"/>
    <hyperlink xmlns:r="http://schemas.openxmlformats.org/officeDocument/2006/relationships" ref="A599" r:id="rId598"/>
    <hyperlink xmlns:r="http://schemas.openxmlformats.org/officeDocument/2006/relationships" ref="A600" r:id="rId599"/>
    <hyperlink xmlns:r="http://schemas.openxmlformats.org/officeDocument/2006/relationships" ref="A601" r:id="rId600"/>
    <hyperlink xmlns:r="http://schemas.openxmlformats.org/officeDocument/2006/relationships" ref="A602" r:id="rId601"/>
    <hyperlink xmlns:r="http://schemas.openxmlformats.org/officeDocument/2006/relationships" ref="A603" r:id="rId602"/>
    <hyperlink xmlns:r="http://schemas.openxmlformats.org/officeDocument/2006/relationships" ref="A604" r:id="rId603"/>
    <hyperlink xmlns:r="http://schemas.openxmlformats.org/officeDocument/2006/relationships" ref="A605" r:id="rId604"/>
    <hyperlink xmlns:r="http://schemas.openxmlformats.org/officeDocument/2006/relationships" ref="A606" r:id="rId605"/>
    <hyperlink xmlns:r="http://schemas.openxmlformats.org/officeDocument/2006/relationships" ref="A607" r:id="rId606"/>
    <hyperlink xmlns:r="http://schemas.openxmlformats.org/officeDocument/2006/relationships" ref="A608" r:id="rId607"/>
    <hyperlink xmlns:r="http://schemas.openxmlformats.org/officeDocument/2006/relationships" ref="A609" r:id="rId608"/>
    <hyperlink xmlns:r="http://schemas.openxmlformats.org/officeDocument/2006/relationships" ref="A610" r:id="rId609"/>
    <hyperlink xmlns:r="http://schemas.openxmlformats.org/officeDocument/2006/relationships" ref="A611" r:id="rId610"/>
    <hyperlink xmlns:r="http://schemas.openxmlformats.org/officeDocument/2006/relationships" ref="A612" r:id="rId611"/>
    <hyperlink xmlns:r="http://schemas.openxmlformats.org/officeDocument/2006/relationships" ref="A613" r:id="rId612"/>
    <hyperlink xmlns:r="http://schemas.openxmlformats.org/officeDocument/2006/relationships" ref="A614" r:id="rId613"/>
    <hyperlink xmlns:r="http://schemas.openxmlformats.org/officeDocument/2006/relationships" ref="A615" r:id="rId614"/>
    <hyperlink xmlns:r="http://schemas.openxmlformats.org/officeDocument/2006/relationships" ref="A616" r:id="rId615"/>
    <hyperlink xmlns:r="http://schemas.openxmlformats.org/officeDocument/2006/relationships" ref="A617" r:id="rId616"/>
    <hyperlink xmlns:r="http://schemas.openxmlformats.org/officeDocument/2006/relationships" ref="A618" r:id="rId617"/>
    <hyperlink xmlns:r="http://schemas.openxmlformats.org/officeDocument/2006/relationships" ref="A619" r:id="rId618"/>
    <hyperlink xmlns:r="http://schemas.openxmlformats.org/officeDocument/2006/relationships" ref="A620" r:id="rId619"/>
    <hyperlink xmlns:r="http://schemas.openxmlformats.org/officeDocument/2006/relationships" ref="A621" r:id="rId620"/>
    <hyperlink xmlns:r="http://schemas.openxmlformats.org/officeDocument/2006/relationships" ref="A622" r:id="rId621"/>
    <hyperlink xmlns:r="http://schemas.openxmlformats.org/officeDocument/2006/relationships" ref="A623" r:id="rId622"/>
    <hyperlink xmlns:r="http://schemas.openxmlformats.org/officeDocument/2006/relationships" ref="A624" r:id="rId623"/>
    <hyperlink xmlns:r="http://schemas.openxmlformats.org/officeDocument/2006/relationships" ref="A625" r:id="rId624"/>
    <hyperlink xmlns:r="http://schemas.openxmlformats.org/officeDocument/2006/relationships" ref="A626" r:id="rId625"/>
    <hyperlink xmlns:r="http://schemas.openxmlformats.org/officeDocument/2006/relationships" ref="A627" r:id="rId626"/>
    <hyperlink xmlns:r="http://schemas.openxmlformats.org/officeDocument/2006/relationships" ref="A628" r:id="rId627"/>
    <hyperlink xmlns:r="http://schemas.openxmlformats.org/officeDocument/2006/relationships" ref="A629" r:id="rId628"/>
    <hyperlink xmlns:r="http://schemas.openxmlformats.org/officeDocument/2006/relationships" ref="A630" r:id="rId629"/>
    <hyperlink xmlns:r="http://schemas.openxmlformats.org/officeDocument/2006/relationships" ref="A631" r:id="rId630"/>
    <hyperlink xmlns:r="http://schemas.openxmlformats.org/officeDocument/2006/relationships" ref="A632" r:id="rId631"/>
    <hyperlink xmlns:r="http://schemas.openxmlformats.org/officeDocument/2006/relationships" ref="A633" r:id="rId632"/>
    <hyperlink xmlns:r="http://schemas.openxmlformats.org/officeDocument/2006/relationships" ref="A634" r:id="rId633"/>
    <hyperlink xmlns:r="http://schemas.openxmlformats.org/officeDocument/2006/relationships" ref="A635" r:id="rId634"/>
    <hyperlink xmlns:r="http://schemas.openxmlformats.org/officeDocument/2006/relationships" ref="A636" r:id="rId635"/>
    <hyperlink xmlns:r="http://schemas.openxmlformats.org/officeDocument/2006/relationships" ref="A637" r:id="rId636"/>
    <hyperlink xmlns:r="http://schemas.openxmlformats.org/officeDocument/2006/relationships" ref="A638" r:id="rId637"/>
    <hyperlink xmlns:r="http://schemas.openxmlformats.org/officeDocument/2006/relationships" ref="A639" r:id="rId638"/>
    <hyperlink xmlns:r="http://schemas.openxmlformats.org/officeDocument/2006/relationships" ref="A640" r:id="rId639"/>
    <hyperlink xmlns:r="http://schemas.openxmlformats.org/officeDocument/2006/relationships" ref="A641" r:id="rId640"/>
    <hyperlink xmlns:r="http://schemas.openxmlformats.org/officeDocument/2006/relationships" ref="A642" r:id="rId641"/>
    <hyperlink xmlns:r="http://schemas.openxmlformats.org/officeDocument/2006/relationships" ref="A643" r:id="rId642"/>
    <hyperlink xmlns:r="http://schemas.openxmlformats.org/officeDocument/2006/relationships" ref="A644" r:id="rId643"/>
    <hyperlink xmlns:r="http://schemas.openxmlformats.org/officeDocument/2006/relationships" ref="A645" r:id="rId644"/>
    <hyperlink xmlns:r="http://schemas.openxmlformats.org/officeDocument/2006/relationships" ref="A646" r:id="rId645"/>
    <hyperlink xmlns:r="http://schemas.openxmlformats.org/officeDocument/2006/relationships" ref="A647" r:id="rId646"/>
    <hyperlink xmlns:r="http://schemas.openxmlformats.org/officeDocument/2006/relationships" ref="A648" r:id="rId647"/>
    <hyperlink xmlns:r="http://schemas.openxmlformats.org/officeDocument/2006/relationships" ref="A649" r:id="rId648"/>
    <hyperlink xmlns:r="http://schemas.openxmlformats.org/officeDocument/2006/relationships" ref="A650" r:id="rId649"/>
    <hyperlink xmlns:r="http://schemas.openxmlformats.org/officeDocument/2006/relationships" ref="A651" r:id="rId650"/>
    <hyperlink xmlns:r="http://schemas.openxmlformats.org/officeDocument/2006/relationships" ref="A652" r:id="rId651"/>
    <hyperlink xmlns:r="http://schemas.openxmlformats.org/officeDocument/2006/relationships" ref="A653" r:id="rId652"/>
    <hyperlink xmlns:r="http://schemas.openxmlformats.org/officeDocument/2006/relationships" ref="A654" r:id="rId653"/>
    <hyperlink xmlns:r="http://schemas.openxmlformats.org/officeDocument/2006/relationships" ref="A655" r:id="rId654"/>
    <hyperlink xmlns:r="http://schemas.openxmlformats.org/officeDocument/2006/relationships" ref="A656" r:id="rId655"/>
    <hyperlink xmlns:r="http://schemas.openxmlformats.org/officeDocument/2006/relationships" ref="A657" r:id="rId656"/>
    <hyperlink xmlns:r="http://schemas.openxmlformats.org/officeDocument/2006/relationships" ref="A658" r:id="rId657"/>
    <hyperlink xmlns:r="http://schemas.openxmlformats.org/officeDocument/2006/relationships" ref="A659" r:id="rId658"/>
    <hyperlink xmlns:r="http://schemas.openxmlformats.org/officeDocument/2006/relationships" ref="A660" r:id="rId659"/>
    <hyperlink xmlns:r="http://schemas.openxmlformats.org/officeDocument/2006/relationships" ref="A661" r:id="rId660"/>
    <hyperlink xmlns:r="http://schemas.openxmlformats.org/officeDocument/2006/relationships" ref="A662" r:id="rId661"/>
    <hyperlink xmlns:r="http://schemas.openxmlformats.org/officeDocument/2006/relationships" ref="A663" r:id="rId662"/>
    <hyperlink xmlns:r="http://schemas.openxmlformats.org/officeDocument/2006/relationships" ref="A664" r:id="rId663"/>
    <hyperlink xmlns:r="http://schemas.openxmlformats.org/officeDocument/2006/relationships" ref="A665" r:id="rId664"/>
    <hyperlink xmlns:r="http://schemas.openxmlformats.org/officeDocument/2006/relationships" ref="A666" r:id="rId665"/>
    <hyperlink xmlns:r="http://schemas.openxmlformats.org/officeDocument/2006/relationships" ref="A667" r:id="rId666"/>
    <hyperlink xmlns:r="http://schemas.openxmlformats.org/officeDocument/2006/relationships" ref="A668" r:id="rId667"/>
    <hyperlink xmlns:r="http://schemas.openxmlformats.org/officeDocument/2006/relationships" ref="A669" r:id="rId668"/>
    <hyperlink xmlns:r="http://schemas.openxmlformats.org/officeDocument/2006/relationships" ref="A670" r:id="rId669"/>
    <hyperlink xmlns:r="http://schemas.openxmlformats.org/officeDocument/2006/relationships" ref="A671" r:id="rId670"/>
    <hyperlink xmlns:r="http://schemas.openxmlformats.org/officeDocument/2006/relationships" ref="A672" r:id="rId671"/>
    <hyperlink xmlns:r="http://schemas.openxmlformats.org/officeDocument/2006/relationships" ref="A673" r:id="rId672"/>
    <hyperlink xmlns:r="http://schemas.openxmlformats.org/officeDocument/2006/relationships" ref="A674" r:id="rId673"/>
    <hyperlink xmlns:r="http://schemas.openxmlformats.org/officeDocument/2006/relationships" ref="A675" r:id="rId674"/>
    <hyperlink xmlns:r="http://schemas.openxmlformats.org/officeDocument/2006/relationships" ref="A676" r:id="rId675"/>
    <hyperlink xmlns:r="http://schemas.openxmlformats.org/officeDocument/2006/relationships" ref="A677" r:id="rId676"/>
    <hyperlink xmlns:r="http://schemas.openxmlformats.org/officeDocument/2006/relationships" ref="A678" r:id="rId677"/>
    <hyperlink xmlns:r="http://schemas.openxmlformats.org/officeDocument/2006/relationships" ref="A679" r:id="rId678"/>
    <hyperlink xmlns:r="http://schemas.openxmlformats.org/officeDocument/2006/relationships" ref="A680" r:id="rId679"/>
    <hyperlink xmlns:r="http://schemas.openxmlformats.org/officeDocument/2006/relationships" ref="A681" r:id="rId680"/>
    <hyperlink xmlns:r="http://schemas.openxmlformats.org/officeDocument/2006/relationships" ref="A682" r:id="rId681"/>
    <hyperlink xmlns:r="http://schemas.openxmlformats.org/officeDocument/2006/relationships" ref="A683" r:id="rId682"/>
    <hyperlink xmlns:r="http://schemas.openxmlformats.org/officeDocument/2006/relationships" ref="A684" r:id="rId683"/>
    <hyperlink xmlns:r="http://schemas.openxmlformats.org/officeDocument/2006/relationships" ref="A685" r:id="rId684"/>
    <hyperlink xmlns:r="http://schemas.openxmlformats.org/officeDocument/2006/relationships" ref="A686" r:id="rId685"/>
    <hyperlink xmlns:r="http://schemas.openxmlformats.org/officeDocument/2006/relationships" ref="A687" r:id="rId686"/>
    <hyperlink xmlns:r="http://schemas.openxmlformats.org/officeDocument/2006/relationships" ref="A688" r:id="rId687"/>
    <hyperlink xmlns:r="http://schemas.openxmlformats.org/officeDocument/2006/relationships" ref="A689" r:id="rId688"/>
    <hyperlink xmlns:r="http://schemas.openxmlformats.org/officeDocument/2006/relationships" ref="A690" r:id="rId689"/>
    <hyperlink xmlns:r="http://schemas.openxmlformats.org/officeDocument/2006/relationships" ref="A691" r:id="rId690"/>
    <hyperlink xmlns:r="http://schemas.openxmlformats.org/officeDocument/2006/relationships" ref="A692" r:id="rId691"/>
    <hyperlink xmlns:r="http://schemas.openxmlformats.org/officeDocument/2006/relationships" ref="A693" r:id="rId692"/>
    <hyperlink xmlns:r="http://schemas.openxmlformats.org/officeDocument/2006/relationships" ref="A694" r:id="rId693"/>
    <hyperlink xmlns:r="http://schemas.openxmlformats.org/officeDocument/2006/relationships" ref="A695" r:id="rId694"/>
    <hyperlink xmlns:r="http://schemas.openxmlformats.org/officeDocument/2006/relationships" ref="A696" r:id="rId695"/>
    <hyperlink xmlns:r="http://schemas.openxmlformats.org/officeDocument/2006/relationships" ref="A697" r:id="rId696"/>
    <hyperlink xmlns:r="http://schemas.openxmlformats.org/officeDocument/2006/relationships" ref="A698" r:id="rId697"/>
    <hyperlink xmlns:r="http://schemas.openxmlformats.org/officeDocument/2006/relationships" ref="A699" r:id="rId698"/>
    <hyperlink xmlns:r="http://schemas.openxmlformats.org/officeDocument/2006/relationships" ref="A700" r:id="rId699"/>
    <hyperlink xmlns:r="http://schemas.openxmlformats.org/officeDocument/2006/relationships" ref="A701" r:id="rId700"/>
    <hyperlink xmlns:r="http://schemas.openxmlformats.org/officeDocument/2006/relationships" ref="A702" r:id="rId701"/>
    <hyperlink xmlns:r="http://schemas.openxmlformats.org/officeDocument/2006/relationships" ref="A703" r:id="rId702"/>
    <hyperlink xmlns:r="http://schemas.openxmlformats.org/officeDocument/2006/relationships" ref="A704" r:id="rId703"/>
    <hyperlink xmlns:r="http://schemas.openxmlformats.org/officeDocument/2006/relationships" ref="A705" r:id="rId704"/>
    <hyperlink xmlns:r="http://schemas.openxmlformats.org/officeDocument/2006/relationships" ref="A706" r:id="rId705"/>
    <hyperlink xmlns:r="http://schemas.openxmlformats.org/officeDocument/2006/relationships" ref="A707" r:id="rId706"/>
    <hyperlink xmlns:r="http://schemas.openxmlformats.org/officeDocument/2006/relationships" ref="A708" r:id="rId707"/>
    <hyperlink xmlns:r="http://schemas.openxmlformats.org/officeDocument/2006/relationships" ref="A709" r:id="rId708"/>
    <hyperlink xmlns:r="http://schemas.openxmlformats.org/officeDocument/2006/relationships" ref="A710" r:id="rId709"/>
    <hyperlink xmlns:r="http://schemas.openxmlformats.org/officeDocument/2006/relationships" ref="A711" r:id="rId710"/>
    <hyperlink xmlns:r="http://schemas.openxmlformats.org/officeDocument/2006/relationships" ref="A712" r:id="rId711"/>
    <hyperlink xmlns:r="http://schemas.openxmlformats.org/officeDocument/2006/relationships" ref="A713" r:id="rId712"/>
    <hyperlink xmlns:r="http://schemas.openxmlformats.org/officeDocument/2006/relationships" ref="A714" r:id="rId713"/>
    <hyperlink xmlns:r="http://schemas.openxmlformats.org/officeDocument/2006/relationships" ref="A715" r:id="rId714"/>
    <hyperlink xmlns:r="http://schemas.openxmlformats.org/officeDocument/2006/relationships" ref="A716" r:id="rId715"/>
    <hyperlink xmlns:r="http://schemas.openxmlformats.org/officeDocument/2006/relationships" ref="A717" r:id="rId716"/>
    <hyperlink xmlns:r="http://schemas.openxmlformats.org/officeDocument/2006/relationships" ref="A718" r:id="rId717"/>
    <hyperlink xmlns:r="http://schemas.openxmlformats.org/officeDocument/2006/relationships" ref="A719" r:id="rId718"/>
    <hyperlink xmlns:r="http://schemas.openxmlformats.org/officeDocument/2006/relationships" ref="A720" r:id="rId719"/>
    <hyperlink xmlns:r="http://schemas.openxmlformats.org/officeDocument/2006/relationships" ref="A721" r:id="rId720"/>
    <hyperlink xmlns:r="http://schemas.openxmlformats.org/officeDocument/2006/relationships" ref="A722" r:id="rId721"/>
    <hyperlink xmlns:r="http://schemas.openxmlformats.org/officeDocument/2006/relationships" ref="A723" r:id="rId722"/>
    <hyperlink xmlns:r="http://schemas.openxmlformats.org/officeDocument/2006/relationships" ref="A724" r:id="rId723"/>
    <hyperlink xmlns:r="http://schemas.openxmlformats.org/officeDocument/2006/relationships" ref="A725" r:id="rId724"/>
    <hyperlink xmlns:r="http://schemas.openxmlformats.org/officeDocument/2006/relationships" ref="A726" r:id="rId725"/>
    <hyperlink xmlns:r="http://schemas.openxmlformats.org/officeDocument/2006/relationships" ref="A727" r:id="rId726"/>
    <hyperlink xmlns:r="http://schemas.openxmlformats.org/officeDocument/2006/relationships" ref="A728" r:id="rId727"/>
    <hyperlink xmlns:r="http://schemas.openxmlformats.org/officeDocument/2006/relationships" ref="A729" r:id="rId728"/>
    <hyperlink xmlns:r="http://schemas.openxmlformats.org/officeDocument/2006/relationships" ref="A730" r:id="rId729"/>
    <hyperlink xmlns:r="http://schemas.openxmlformats.org/officeDocument/2006/relationships" ref="A731" r:id="rId730"/>
    <hyperlink xmlns:r="http://schemas.openxmlformats.org/officeDocument/2006/relationships" ref="A732" r:id="rId731"/>
    <hyperlink xmlns:r="http://schemas.openxmlformats.org/officeDocument/2006/relationships" ref="A733" r:id="rId732"/>
    <hyperlink xmlns:r="http://schemas.openxmlformats.org/officeDocument/2006/relationships" ref="A734" r:id="rId733"/>
    <hyperlink xmlns:r="http://schemas.openxmlformats.org/officeDocument/2006/relationships" ref="A735" r:id="rId734"/>
    <hyperlink xmlns:r="http://schemas.openxmlformats.org/officeDocument/2006/relationships" ref="A736" r:id="rId735"/>
    <hyperlink xmlns:r="http://schemas.openxmlformats.org/officeDocument/2006/relationships" ref="A737" r:id="rId736"/>
    <hyperlink xmlns:r="http://schemas.openxmlformats.org/officeDocument/2006/relationships" ref="A738" r:id="rId737"/>
    <hyperlink xmlns:r="http://schemas.openxmlformats.org/officeDocument/2006/relationships" ref="A739" r:id="rId738"/>
    <hyperlink xmlns:r="http://schemas.openxmlformats.org/officeDocument/2006/relationships" ref="A740" r:id="rId739"/>
    <hyperlink xmlns:r="http://schemas.openxmlformats.org/officeDocument/2006/relationships" ref="A741" r:id="rId740"/>
    <hyperlink xmlns:r="http://schemas.openxmlformats.org/officeDocument/2006/relationships" ref="A742" r:id="rId741"/>
    <hyperlink xmlns:r="http://schemas.openxmlformats.org/officeDocument/2006/relationships" ref="A743" r:id="rId742"/>
    <hyperlink xmlns:r="http://schemas.openxmlformats.org/officeDocument/2006/relationships" ref="A744" r:id="rId743"/>
    <hyperlink xmlns:r="http://schemas.openxmlformats.org/officeDocument/2006/relationships" ref="A745" r:id="rId744"/>
    <hyperlink xmlns:r="http://schemas.openxmlformats.org/officeDocument/2006/relationships" ref="A746" r:id="rId745"/>
    <hyperlink xmlns:r="http://schemas.openxmlformats.org/officeDocument/2006/relationships" ref="A747" r:id="rId746"/>
    <hyperlink xmlns:r="http://schemas.openxmlformats.org/officeDocument/2006/relationships" ref="A748" r:id="rId747"/>
    <hyperlink xmlns:r="http://schemas.openxmlformats.org/officeDocument/2006/relationships" ref="A749" r:id="rId748"/>
    <hyperlink xmlns:r="http://schemas.openxmlformats.org/officeDocument/2006/relationships" ref="A750" r:id="rId749"/>
    <hyperlink xmlns:r="http://schemas.openxmlformats.org/officeDocument/2006/relationships" ref="A751" r:id="rId750"/>
    <hyperlink xmlns:r="http://schemas.openxmlformats.org/officeDocument/2006/relationships" ref="A752" r:id="rId751"/>
    <hyperlink xmlns:r="http://schemas.openxmlformats.org/officeDocument/2006/relationships" ref="A753" r:id="rId752"/>
    <hyperlink xmlns:r="http://schemas.openxmlformats.org/officeDocument/2006/relationships" ref="A754" r:id="rId753"/>
    <hyperlink xmlns:r="http://schemas.openxmlformats.org/officeDocument/2006/relationships" ref="A755" r:id="rId754"/>
    <hyperlink xmlns:r="http://schemas.openxmlformats.org/officeDocument/2006/relationships" ref="A756" r:id="rId755"/>
    <hyperlink xmlns:r="http://schemas.openxmlformats.org/officeDocument/2006/relationships" ref="A757" r:id="rId756"/>
    <hyperlink xmlns:r="http://schemas.openxmlformats.org/officeDocument/2006/relationships" ref="A758" r:id="rId757"/>
    <hyperlink xmlns:r="http://schemas.openxmlformats.org/officeDocument/2006/relationships" ref="A759" r:id="rId758"/>
    <hyperlink xmlns:r="http://schemas.openxmlformats.org/officeDocument/2006/relationships" ref="A760" r:id="rId759"/>
    <hyperlink xmlns:r="http://schemas.openxmlformats.org/officeDocument/2006/relationships" ref="A761" r:id="rId760"/>
    <hyperlink xmlns:r="http://schemas.openxmlformats.org/officeDocument/2006/relationships" ref="A762" r:id="rId761"/>
    <hyperlink xmlns:r="http://schemas.openxmlformats.org/officeDocument/2006/relationships" ref="A763" r:id="rId762"/>
    <hyperlink xmlns:r="http://schemas.openxmlformats.org/officeDocument/2006/relationships" ref="A764" r:id="rId763"/>
    <hyperlink xmlns:r="http://schemas.openxmlformats.org/officeDocument/2006/relationships" ref="A765" r:id="rId764"/>
    <hyperlink xmlns:r="http://schemas.openxmlformats.org/officeDocument/2006/relationships" ref="A766" r:id="rId765"/>
    <hyperlink xmlns:r="http://schemas.openxmlformats.org/officeDocument/2006/relationships" ref="A767" r:id="rId766"/>
    <hyperlink xmlns:r="http://schemas.openxmlformats.org/officeDocument/2006/relationships" ref="A768" r:id="rId767"/>
    <hyperlink xmlns:r="http://schemas.openxmlformats.org/officeDocument/2006/relationships" ref="A769" r:id="rId768"/>
    <hyperlink xmlns:r="http://schemas.openxmlformats.org/officeDocument/2006/relationships" ref="A770" r:id="rId769"/>
    <hyperlink xmlns:r="http://schemas.openxmlformats.org/officeDocument/2006/relationships" ref="A771" r:id="rId770"/>
    <hyperlink xmlns:r="http://schemas.openxmlformats.org/officeDocument/2006/relationships" ref="A772" r:id="rId771"/>
    <hyperlink xmlns:r="http://schemas.openxmlformats.org/officeDocument/2006/relationships" ref="A773" r:id="rId772"/>
    <hyperlink xmlns:r="http://schemas.openxmlformats.org/officeDocument/2006/relationships" ref="A774" r:id="rId773"/>
    <hyperlink xmlns:r="http://schemas.openxmlformats.org/officeDocument/2006/relationships" ref="A775" r:id="rId774"/>
    <hyperlink xmlns:r="http://schemas.openxmlformats.org/officeDocument/2006/relationships" ref="A776" r:id="rId775"/>
    <hyperlink xmlns:r="http://schemas.openxmlformats.org/officeDocument/2006/relationships" ref="A777" r:id="rId776"/>
    <hyperlink xmlns:r="http://schemas.openxmlformats.org/officeDocument/2006/relationships" ref="A778" r:id="rId777"/>
    <hyperlink xmlns:r="http://schemas.openxmlformats.org/officeDocument/2006/relationships" ref="A779" r:id="rId778"/>
    <hyperlink xmlns:r="http://schemas.openxmlformats.org/officeDocument/2006/relationships" ref="A780" r:id="rId779"/>
    <hyperlink xmlns:r="http://schemas.openxmlformats.org/officeDocument/2006/relationships" ref="A781" r:id="rId780"/>
    <hyperlink xmlns:r="http://schemas.openxmlformats.org/officeDocument/2006/relationships" ref="A782" r:id="rId781"/>
    <hyperlink xmlns:r="http://schemas.openxmlformats.org/officeDocument/2006/relationships" ref="A783" r:id="rId782"/>
    <hyperlink xmlns:r="http://schemas.openxmlformats.org/officeDocument/2006/relationships" ref="A784" r:id="rId783"/>
    <hyperlink xmlns:r="http://schemas.openxmlformats.org/officeDocument/2006/relationships" ref="A785" r:id="rId784"/>
    <hyperlink xmlns:r="http://schemas.openxmlformats.org/officeDocument/2006/relationships" ref="A786" r:id="rId785"/>
    <hyperlink xmlns:r="http://schemas.openxmlformats.org/officeDocument/2006/relationships" ref="A787" r:id="rId786"/>
    <hyperlink xmlns:r="http://schemas.openxmlformats.org/officeDocument/2006/relationships" ref="A788" r:id="rId787"/>
    <hyperlink xmlns:r="http://schemas.openxmlformats.org/officeDocument/2006/relationships" ref="A789" r:id="rId788"/>
    <hyperlink xmlns:r="http://schemas.openxmlformats.org/officeDocument/2006/relationships" ref="A790" r:id="rId789"/>
    <hyperlink xmlns:r="http://schemas.openxmlformats.org/officeDocument/2006/relationships" ref="A791" r:id="rId790"/>
    <hyperlink xmlns:r="http://schemas.openxmlformats.org/officeDocument/2006/relationships" ref="A792" r:id="rId791"/>
    <hyperlink xmlns:r="http://schemas.openxmlformats.org/officeDocument/2006/relationships" ref="A793" r:id="rId792"/>
    <hyperlink xmlns:r="http://schemas.openxmlformats.org/officeDocument/2006/relationships" ref="A794" r:id="rId793"/>
    <hyperlink xmlns:r="http://schemas.openxmlformats.org/officeDocument/2006/relationships" ref="A795" r:id="rId794"/>
    <hyperlink xmlns:r="http://schemas.openxmlformats.org/officeDocument/2006/relationships" ref="A796" r:id="rId795"/>
    <hyperlink xmlns:r="http://schemas.openxmlformats.org/officeDocument/2006/relationships" ref="A797" r:id="rId796"/>
    <hyperlink xmlns:r="http://schemas.openxmlformats.org/officeDocument/2006/relationships" ref="A798" r:id="rId797"/>
    <hyperlink xmlns:r="http://schemas.openxmlformats.org/officeDocument/2006/relationships" ref="A799" r:id="rId798"/>
    <hyperlink xmlns:r="http://schemas.openxmlformats.org/officeDocument/2006/relationships" ref="A800" r:id="rId799"/>
    <hyperlink xmlns:r="http://schemas.openxmlformats.org/officeDocument/2006/relationships" ref="A801" r:id="rId800"/>
    <hyperlink xmlns:r="http://schemas.openxmlformats.org/officeDocument/2006/relationships" ref="A802" r:id="rId801"/>
    <hyperlink xmlns:r="http://schemas.openxmlformats.org/officeDocument/2006/relationships" ref="A803" r:id="rId802"/>
    <hyperlink xmlns:r="http://schemas.openxmlformats.org/officeDocument/2006/relationships" ref="A804" r:id="rId803"/>
    <hyperlink xmlns:r="http://schemas.openxmlformats.org/officeDocument/2006/relationships" ref="A805" r:id="rId804"/>
    <hyperlink xmlns:r="http://schemas.openxmlformats.org/officeDocument/2006/relationships" ref="A806" r:id="rId805"/>
    <hyperlink xmlns:r="http://schemas.openxmlformats.org/officeDocument/2006/relationships" ref="A807" r:id="rId806"/>
    <hyperlink xmlns:r="http://schemas.openxmlformats.org/officeDocument/2006/relationships" ref="A808" r:id="rId807"/>
    <hyperlink xmlns:r="http://schemas.openxmlformats.org/officeDocument/2006/relationships" ref="A809" r:id="rId808"/>
    <hyperlink xmlns:r="http://schemas.openxmlformats.org/officeDocument/2006/relationships" ref="A810" r:id="rId809"/>
    <hyperlink xmlns:r="http://schemas.openxmlformats.org/officeDocument/2006/relationships" ref="A811" r:id="rId810"/>
    <hyperlink xmlns:r="http://schemas.openxmlformats.org/officeDocument/2006/relationships" ref="A812" r:id="rId811"/>
    <hyperlink xmlns:r="http://schemas.openxmlformats.org/officeDocument/2006/relationships" ref="A813" r:id="rId812"/>
    <hyperlink xmlns:r="http://schemas.openxmlformats.org/officeDocument/2006/relationships" ref="A814" r:id="rId813"/>
    <hyperlink xmlns:r="http://schemas.openxmlformats.org/officeDocument/2006/relationships" ref="A815" r:id="rId814"/>
    <hyperlink xmlns:r="http://schemas.openxmlformats.org/officeDocument/2006/relationships" ref="A816" r:id="rId815"/>
    <hyperlink xmlns:r="http://schemas.openxmlformats.org/officeDocument/2006/relationships" ref="A817" r:id="rId816"/>
    <hyperlink xmlns:r="http://schemas.openxmlformats.org/officeDocument/2006/relationships" ref="A818" r:id="rId817"/>
    <hyperlink xmlns:r="http://schemas.openxmlformats.org/officeDocument/2006/relationships" ref="A819" r:id="rId818"/>
    <hyperlink xmlns:r="http://schemas.openxmlformats.org/officeDocument/2006/relationships" ref="A820" r:id="rId819"/>
    <hyperlink xmlns:r="http://schemas.openxmlformats.org/officeDocument/2006/relationships" ref="A821" r:id="rId820"/>
    <hyperlink xmlns:r="http://schemas.openxmlformats.org/officeDocument/2006/relationships" ref="A822" r:id="rId821"/>
    <hyperlink xmlns:r="http://schemas.openxmlformats.org/officeDocument/2006/relationships" ref="A823" r:id="rId822"/>
    <hyperlink xmlns:r="http://schemas.openxmlformats.org/officeDocument/2006/relationships" ref="A824" r:id="rId823"/>
    <hyperlink xmlns:r="http://schemas.openxmlformats.org/officeDocument/2006/relationships" ref="A825" r:id="rId824"/>
    <hyperlink xmlns:r="http://schemas.openxmlformats.org/officeDocument/2006/relationships" ref="A826" r:id="rId825"/>
    <hyperlink xmlns:r="http://schemas.openxmlformats.org/officeDocument/2006/relationships" ref="A827" r:id="rId826"/>
    <hyperlink xmlns:r="http://schemas.openxmlformats.org/officeDocument/2006/relationships" ref="A828" r:id="rId827"/>
    <hyperlink xmlns:r="http://schemas.openxmlformats.org/officeDocument/2006/relationships" ref="A829" r:id="rId828"/>
    <hyperlink xmlns:r="http://schemas.openxmlformats.org/officeDocument/2006/relationships" ref="A830" r:id="rId829"/>
    <hyperlink xmlns:r="http://schemas.openxmlformats.org/officeDocument/2006/relationships" ref="A831" r:id="rId830"/>
    <hyperlink xmlns:r="http://schemas.openxmlformats.org/officeDocument/2006/relationships" ref="A832" r:id="rId831"/>
    <hyperlink xmlns:r="http://schemas.openxmlformats.org/officeDocument/2006/relationships" ref="A833" r:id="rId832"/>
    <hyperlink xmlns:r="http://schemas.openxmlformats.org/officeDocument/2006/relationships" ref="A834" r:id="rId833"/>
    <hyperlink xmlns:r="http://schemas.openxmlformats.org/officeDocument/2006/relationships" ref="A835" r:id="rId834"/>
    <hyperlink xmlns:r="http://schemas.openxmlformats.org/officeDocument/2006/relationships" ref="A836" r:id="rId835"/>
    <hyperlink xmlns:r="http://schemas.openxmlformats.org/officeDocument/2006/relationships" ref="A837" r:id="rId836"/>
    <hyperlink xmlns:r="http://schemas.openxmlformats.org/officeDocument/2006/relationships" ref="A838" r:id="rId837"/>
    <hyperlink xmlns:r="http://schemas.openxmlformats.org/officeDocument/2006/relationships" ref="A839" r:id="rId838"/>
    <hyperlink xmlns:r="http://schemas.openxmlformats.org/officeDocument/2006/relationships" ref="A840" r:id="rId839"/>
    <hyperlink xmlns:r="http://schemas.openxmlformats.org/officeDocument/2006/relationships" ref="A841" r:id="rId840"/>
    <hyperlink xmlns:r="http://schemas.openxmlformats.org/officeDocument/2006/relationships" ref="A842" r:id="rId841"/>
    <hyperlink xmlns:r="http://schemas.openxmlformats.org/officeDocument/2006/relationships" ref="A843" r:id="rId842"/>
    <hyperlink xmlns:r="http://schemas.openxmlformats.org/officeDocument/2006/relationships" ref="A844" r:id="rId843"/>
    <hyperlink xmlns:r="http://schemas.openxmlformats.org/officeDocument/2006/relationships" ref="A845" r:id="rId844"/>
    <hyperlink xmlns:r="http://schemas.openxmlformats.org/officeDocument/2006/relationships" ref="A846" r:id="rId845"/>
    <hyperlink xmlns:r="http://schemas.openxmlformats.org/officeDocument/2006/relationships" ref="A847" r:id="rId846"/>
    <hyperlink xmlns:r="http://schemas.openxmlformats.org/officeDocument/2006/relationships" ref="A848" r:id="rId847"/>
    <hyperlink xmlns:r="http://schemas.openxmlformats.org/officeDocument/2006/relationships" ref="A849" r:id="rId848"/>
    <hyperlink xmlns:r="http://schemas.openxmlformats.org/officeDocument/2006/relationships" ref="A850" r:id="rId849"/>
    <hyperlink xmlns:r="http://schemas.openxmlformats.org/officeDocument/2006/relationships" ref="A851" r:id="rId850"/>
    <hyperlink xmlns:r="http://schemas.openxmlformats.org/officeDocument/2006/relationships" ref="A852" r:id="rId851"/>
    <hyperlink xmlns:r="http://schemas.openxmlformats.org/officeDocument/2006/relationships" ref="A853" r:id="rId852"/>
    <hyperlink xmlns:r="http://schemas.openxmlformats.org/officeDocument/2006/relationships" ref="A854" r:id="rId853"/>
    <hyperlink xmlns:r="http://schemas.openxmlformats.org/officeDocument/2006/relationships" ref="A855" r:id="rId854"/>
    <hyperlink xmlns:r="http://schemas.openxmlformats.org/officeDocument/2006/relationships" ref="A856" r:id="rId855"/>
    <hyperlink xmlns:r="http://schemas.openxmlformats.org/officeDocument/2006/relationships" ref="A857" r:id="rId856"/>
    <hyperlink xmlns:r="http://schemas.openxmlformats.org/officeDocument/2006/relationships" ref="A858" r:id="rId857"/>
    <hyperlink xmlns:r="http://schemas.openxmlformats.org/officeDocument/2006/relationships" ref="A859" r:id="rId858"/>
    <hyperlink xmlns:r="http://schemas.openxmlformats.org/officeDocument/2006/relationships" ref="A860" r:id="rId859"/>
    <hyperlink xmlns:r="http://schemas.openxmlformats.org/officeDocument/2006/relationships" ref="A861" r:id="rId860"/>
    <hyperlink xmlns:r="http://schemas.openxmlformats.org/officeDocument/2006/relationships" ref="A862" r:id="rId861"/>
    <hyperlink xmlns:r="http://schemas.openxmlformats.org/officeDocument/2006/relationships" ref="A863" r:id="rId862"/>
    <hyperlink xmlns:r="http://schemas.openxmlformats.org/officeDocument/2006/relationships" ref="A864" r:id="rId863"/>
    <hyperlink xmlns:r="http://schemas.openxmlformats.org/officeDocument/2006/relationships" ref="A865" r:id="rId864"/>
    <hyperlink xmlns:r="http://schemas.openxmlformats.org/officeDocument/2006/relationships" ref="A866" r:id="rId865"/>
    <hyperlink xmlns:r="http://schemas.openxmlformats.org/officeDocument/2006/relationships" ref="A867" r:id="rId866"/>
    <hyperlink xmlns:r="http://schemas.openxmlformats.org/officeDocument/2006/relationships" ref="A868" r:id="rId867"/>
    <hyperlink xmlns:r="http://schemas.openxmlformats.org/officeDocument/2006/relationships" ref="A869" r:id="rId868"/>
    <hyperlink xmlns:r="http://schemas.openxmlformats.org/officeDocument/2006/relationships" ref="A870" r:id="rId869"/>
    <hyperlink xmlns:r="http://schemas.openxmlformats.org/officeDocument/2006/relationships" ref="A871" r:id="rId870"/>
    <hyperlink xmlns:r="http://schemas.openxmlformats.org/officeDocument/2006/relationships" ref="A872" r:id="rId871"/>
    <hyperlink xmlns:r="http://schemas.openxmlformats.org/officeDocument/2006/relationships" ref="A873" r:id="rId872"/>
    <hyperlink xmlns:r="http://schemas.openxmlformats.org/officeDocument/2006/relationships" ref="A874" r:id="rId873"/>
    <hyperlink xmlns:r="http://schemas.openxmlformats.org/officeDocument/2006/relationships" ref="A875" r:id="rId874"/>
    <hyperlink xmlns:r="http://schemas.openxmlformats.org/officeDocument/2006/relationships" ref="A876" r:id="rId875"/>
    <hyperlink xmlns:r="http://schemas.openxmlformats.org/officeDocument/2006/relationships" ref="A877" r:id="rId876"/>
    <hyperlink xmlns:r="http://schemas.openxmlformats.org/officeDocument/2006/relationships" ref="A878" r:id="rId877"/>
    <hyperlink xmlns:r="http://schemas.openxmlformats.org/officeDocument/2006/relationships" ref="A879" r:id="rId878"/>
    <hyperlink xmlns:r="http://schemas.openxmlformats.org/officeDocument/2006/relationships" ref="A880" r:id="rId879"/>
    <hyperlink xmlns:r="http://schemas.openxmlformats.org/officeDocument/2006/relationships" ref="A881" r:id="rId880"/>
    <hyperlink xmlns:r="http://schemas.openxmlformats.org/officeDocument/2006/relationships" ref="A882" r:id="rId881"/>
    <hyperlink xmlns:r="http://schemas.openxmlformats.org/officeDocument/2006/relationships" ref="A883" r:id="rId882"/>
    <hyperlink xmlns:r="http://schemas.openxmlformats.org/officeDocument/2006/relationships" ref="A884" r:id="rId883"/>
    <hyperlink xmlns:r="http://schemas.openxmlformats.org/officeDocument/2006/relationships" ref="A885" r:id="rId884"/>
    <hyperlink xmlns:r="http://schemas.openxmlformats.org/officeDocument/2006/relationships" ref="A886" r:id="rId885"/>
    <hyperlink xmlns:r="http://schemas.openxmlformats.org/officeDocument/2006/relationships" ref="A887" r:id="rId886"/>
    <hyperlink xmlns:r="http://schemas.openxmlformats.org/officeDocument/2006/relationships" ref="A888" r:id="rId887"/>
    <hyperlink xmlns:r="http://schemas.openxmlformats.org/officeDocument/2006/relationships" ref="A889" r:id="rId888"/>
    <hyperlink xmlns:r="http://schemas.openxmlformats.org/officeDocument/2006/relationships" ref="A890" r:id="rId889"/>
    <hyperlink xmlns:r="http://schemas.openxmlformats.org/officeDocument/2006/relationships" ref="A891" r:id="rId890"/>
    <hyperlink xmlns:r="http://schemas.openxmlformats.org/officeDocument/2006/relationships" ref="A892" r:id="rId891"/>
    <hyperlink xmlns:r="http://schemas.openxmlformats.org/officeDocument/2006/relationships" ref="A893" r:id="rId892"/>
    <hyperlink xmlns:r="http://schemas.openxmlformats.org/officeDocument/2006/relationships" ref="A894" r:id="rId893"/>
    <hyperlink xmlns:r="http://schemas.openxmlformats.org/officeDocument/2006/relationships" ref="A895" r:id="rId894"/>
    <hyperlink xmlns:r="http://schemas.openxmlformats.org/officeDocument/2006/relationships" ref="A896" r:id="rId895"/>
    <hyperlink xmlns:r="http://schemas.openxmlformats.org/officeDocument/2006/relationships" ref="A897" r:id="rId896"/>
    <hyperlink xmlns:r="http://schemas.openxmlformats.org/officeDocument/2006/relationships" ref="A898" r:id="rId897"/>
    <hyperlink xmlns:r="http://schemas.openxmlformats.org/officeDocument/2006/relationships" ref="A899" r:id="rId898"/>
    <hyperlink xmlns:r="http://schemas.openxmlformats.org/officeDocument/2006/relationships" ref="A900" r:id="rId899"/>
    <hyperlink xmlns:r="http://schemas.openxmlformats.org/officeDocument/2006/relationships" ref="A901" r:id="rId900"/>
    <hyperlink xmlns:r="http://schemas.openxmlformats.org/officeDocument/2006/relationships" ref="A902" r:id="rId901"/>
    <hyperlink xmlns:r="http://schemas.openxmlformats.org/officeDocument/2006/relationships" ref="A903" r:id="rId902"/>
    <hyperlink xmlns:r="http://schemas.openxmlformats.org/officeDocument/2006/relationships" ref="A904" r:id="rId903"/>
    <hyperlink xmlns:r="http://schemas.openxmlformats.org/officeDocument/2006/relationships" ref="A905" r:id="rId904"/>
    <hyperlink xmlns:r="http://schemas.openxmlformats.org/officeDocument/2006/relationships" ref="A906" r:id="rId905"/>
    <hyperlink xmlns:r="http://schemas.openxmlformats.org/officeDocument/2006/relationships" ref="A907" r:id="rId906"/>
    <hyperlink xmlns:r="http://schemas.openxmlformats.org/officeDocument/2006/relationships" ref="A908" r:id="rId907"/>
    <hyperlink xmlns:r="http://schemas.openxmlformats.org/officeDocument/2006/relationships" ref="A909" r:id="rId908"/>
    <hyperlink xmlns:r="http://schemas.openxmlformats.org/officeDocument/2006/relationships" ref="A910" r:id="rId909"/>
    <hyperlink xmlns:r="http://schemas.openxmlformats.org/officeDocument/2006/relationships" ref="A911" r:id="rId910"/>
    <hyperlink xmlns:r="http://schemas.openxmlformats.org/officeDocument/2006/relationships" ref="A912" r:id="rId911"/>
    <hyperlink xmlns:r="http://schemas.openxmlformats.org/officeDocument/2006/relationships" ref="A913" r:id="rId912"/>
    <hyperlink xmlns:r="http://schemas.openxmlformats.org/officeDocument/2006/relationships" ref="A914" r:id="rId913"/>
    <hyperlink xmlns:r="http://schemas.openxmlformats.org/officeDocument/2006/relationships" ref="A915" r:id="rId914"/>
    <hyperlink xmlns:r="http://schemas.openxmlformats.org/officeDocument/2006/relationships" ref="A916" r:id="rId915"/>
    <hyperlink xmlns:r="http://schemas.openxmlformats.org/officeDocument/2006/relationships" ref="A917" r:id="rId916"/>
    <hyperlink xmlns:r="http://schemas.openxmlformats.org/officeDocument/2006/relationships" ref="A918" r:id="rId917"/>
    <hyperlink xmlns:r="http://schemas.openxmlformats.org/officeDocument/2006/relationships" ref="A919" r:id="rId918"/>
    <hyperlink xmlns:r="http://schemas.openxmlformats.org/officeDocument/2006/relationships" ref="A920" r:id="rId919"/>
    <hyperlink xmlns:r="http://schemas.openxmlformats.org/officeDocument/2006/relationships" ref="A921" r:id="rId920"/>
    <hyperlink xmlns:r="http://schemas.openxmlformats.org/officeDocument/2006/relationships" ref="A922" r:id="rId921"/>
    <hyperlink xmlns:r="http://schemas.openxmlformats.org/officeDocument/2006/relationships" ref="A923" r:id="rId922"/>
    <hyperlink xmlns:r="http://schemas.openxmlformats.org/officeDocument/2006/relationships" ref="A924" r:id="rId923"/>
    <hyperlink xmlns:r="http://schemas.openxmlformats.org/officeDocument/2006/relationships" ref="A925" r:id="rId924"/>
    <hyperlink xmlns:r="http://schemas.openxmlformats.org/officeDocument/2006/relationships" ref="A926" r:id="rId925"/>
    <hyperlink xmlns:r="http://schemas.openxmlformats.org/officeDocument/2006/relationships" ref="A927" r:id="rId926"/>
    <hyperlink xmlns:r="http://schemas.openxmlformats.org/officeDocument/2006/relationships" ref="A928" r:id="rId927"/>
    <hyperlink xmlns:r="http://schemas.openxmlformats.org/officeDocument/2006/relationships" ref="A929" r:id="rId928"/>
    <hyperlink xmlns:r="http://schemas.openxmlformats.org/officeDocument/2006/relationships" ref="A930" r:id="rId929"/>
    <hyperlink xmlns:r="http://schemas.openxmlformats.org/officeDocument/2006/relationships" ref="A931" r:id="rId930"/>
    <hyperlink xmlns:r="http://schemas.openxmlformats.org/officeDocument/2006/relationships" ref="A932" r:id="rId931"/>
    <hyperlink xmlns:r="http://schemas.openxmlformats.org/officeDocument/2006/relationships" ref="A933" r:id="rId932"/>
    <hyperlink xmlns:r="http://schemas.openxmlformats.org/officeDocument/2006/relationships" ref="A934" r:id="rId933"/>
    <hyperlink xmlns:r="http://schemas.openxmlformats.org/officeDocument/2006/relationships" ref="A935" r:id="rId934"/>
    <hyperlink xmlns:r="http://schemas.openxmlformats.org/officeDocument/2006/relationships" ref="A936" r:id="rId935"/>
    <hyperlink xmlns:r="http://schemas.openxmlformats.org/officeDocument/2006/relationships" ref="A937" r:id="rId936"/>
    <hyperlink xmlns:r="http://schemas.openxmlformats.org/officeDocument/2006/relationships" ref="A938" r:id="rId937"/>
    <hyperlink xmlns:r="http://schemas.openxmlformats.org/officeDocument/2006/relationships" ref="A939" r:id="rId938"/>
    <hyperlink xmlns:r="http://schemas.openxmlformats.org/officeDocument/2006/relationships" ref="A940" r:id="rId939"/>
    <hyperlink xmlns:r="http://schemas.openxmlformats.org/officeDocument/2006/relationships" ref="A941" r:id="rId940"/>
    <hyperlink xmlns:r="http://schemas.openxmlformats.org/officeDocument/2006/relationships" ref="A942" r:id="rId941"/>
    <hyperlink xmlns:r="http://schemas.openxmlformats.org/officeDocument/2006/relationships" ref="A943" r:id="rId942"/>
    <hyperlink xmlns:r="http://schemas.openxmlformats.org/officeDocument/2006/relationships" ref="A944" r:id="rId943"/>
    <hyperlink xmlns:r="http://schemas.openxmlformats.org/officeDocument/2006/relationships" ref="A945" r:id="rId944"/>
    <hyperlink xmlns:r="http://schemas.openxmlformats.org/officeDocument/2006/relationships" ref="A946" r:id="rId945"/>
    <hyperlink xmlns:r="http://schemas.openxmlformats.org/officeDocument/2006/relationships" ref="A947" r:id="rId946"/>
    <hyperlink xmlns:r="http://schemas.openxmlformats.org/officeDocument/2006/relationships" ref="A948" r:id="rId947"/>
    <hyperlink xmlns:r="http://schemas.openxmlformats.org/officeDocument/2006/relationships" ref="A949" r:id="rId948"/>
    <hyperlink xmlns:r="http://schemas.openxmlformats.org/officeDocument/2006/relationships" ref="A950" r:id="rId949"/>
    <hyperlink xmlns:r="http://schemas.openxmlformats.org/officeDocument/2006/relationships" ref="A951" r:id="rId950"/>
    <hyperlink xmlns:r="http://schemas.openxmlformats.org/officeDocument/2006/relationships" ref="A952" r:id="rId951"/>
    <hyperlink xmlns:r="http://schemas.openxmlformats.org/officeDocument/2006/relationships" ref="A953" r:id="rId952"/>
    <hyperlink xmlns:r="http://schemas.openxmlformats.org/officeDocument/2006/relationships" ref="A954" r:id="rId953"/>
    <hyperlink xmlns:r="http://schemas.openxmlformats.org/officeDocument/2006/relationships" ref="A955" r:id="rId954"/>
    <hyperlink xmlns:r="http://schemas.openxmlformats.org/officeDocument/2006/relationships" ref="A956" r:id="rId955"/>
    <hyperlink xmlns:r="http://schemas.openxmlformats.org/officeDocument/2006/relationships" ref="A957" r:id="rId956"/>
    <hyperlink xmlns:r="http://schemas.openxmlformats.org/officeDocument/2006/relationships" ref="A958" r:id="rId957"/>
    <hyperlink xmlns:r="http://schemas.openxmlformats.org/officeDocument/2006/relationships" ref="A959" r:id="rId958"/>
    <hyperlink xmlns:r="http://schemas.openxmlformats.org/officeDocument/2006/relationships" ref="A960" r:id="rId959"/>
    <hyperlink xmlns:r="http://schemas.openxmlformats.org/officeDocument/2006/relationships" ref="A961" r:id="rId960"/>
    <hyperlink xmlns:r="http://schemas.openxmlformats.org/officeDocument/2006/relationships" ref="A962" r:id="rId961"/>
    <hyperlink xmlns:r="http://schemas.openxmlformats.org/officeDocument/2006/relationships" ref="A963" r:id="rId962"/>
    <hyperlink xmlns:r="http://schemas.openxmlformats.org/officeDocument/2006/relationships" ref="A964" r:id="rId963"/>
    <hyperlink xmlns:r="http://schemas.openxmlformats.org/officeDocument/2006/relationships" ref="A965" r:id="rId964"/>
    <hyperlink xmlns:r="http://schemas.openxmlformats.org/officeDocument/2006/relationships" ref="A966" r:id="rId965"/>
    <hyperlink xmlns:r="http://schemas.openxmlformats.org/officeDocument/2006/relationships" ref="A967" r:id="rId966"/>
    <hyperlink xmlns:r="http://schemas.openxmlformats.org/officeDocument/2006/relationships" ref="A968" r:id="rId967"/>
    <hyperlink xmlns:r="http://schemas.openxmlformats.org/officeDocument/2006/relationships" ref="A969" r:id="rId968"/>
    <hyperlink xmlns:r="http://schemas.openxmlformats.org/officeDocument/2006/relationships" ref="A970" r:id="rId969"/>
    <hyperlink xmlns:r="http://schemas.openxmlformats.org/officeDocument/2006/relationships" ref="A971" r:id="rId970"/>
    <hyperlink xmlns:r="http://schemas.openxmlformats.org/officeDocument/2006/relationships" ref="A972" r:id="rId971"/>
    <hyperlink xmlns:r="http://schemas.openxmlformats.org/officeDocument/2006/relationships" ref="A973" r:id="rId972"/>
    <hyperlink xmlns:r="http://schemas.openxmlformats.org/officeDocument/2006/relationships" ref="A974" r:id="rId973"/>
    <hyperlink xmlns:r="http://schemas.openxmlformats.org/officeDocument/2006/relationships" ref="A975" r:id="rId974"/>
    <hyperlink xmlns:r="http://schemas.openxmlformats.org/officeDocument/2006/relationships" ref="A976" r:id="rId975"/>
    <hyperlink xmlns:r="http://schemas.openxmlformats.org/officeDocument/2006/relationships" ref="A977" r:id="rId976"/>
    <hyperlink xmlns:r="http://schemas.openxmlformats.org/officeDocument/2006/relationships" ref="A978" r:id="rId977"/>
    <hyperlink xmlns:r="http://schemas.openxmlformats.org/officeDocument/2006/relationships" ref="A979" r:id="rId978"/>
    <hyperlink xmlns:r="http://schemas.openxmlformats.org/officeDocument/2006/relationships" ref="A980" r:id="rId979"/>
    <hyperlink xmlns:r="http://schemas.openxmlformats.org/officeDocument/2006/relationships" ref="A981" r:id="rId980"/>
    <hyperlink xmlns:r="http://schemas.openxmlformats.org/officeDocument/2006/relationships" ref="A982" r:id="rId981"/>
    <hyperlink xmlns:r="http://schemas.openxmlformats.org/officeDocument/2006/relationships" ref="A983" r:id="rId982"/>
    <hyperlink xmlns:r="http://schemas.openxmlformats.org/officeDocument/2006/relationships" ref="A984" r:id="rId983"/>
    <hyperlink xmlns:r="http://schemas.openxmlformats.org/officeDocument/2006/relationships" ref="A985" r:id="rId984"/>
    <hyperlink xmlns:r="http://schemas.openxmlformats.org/officeDocument/2006/relationships" ref="A986" r:id="rId985"/>
    <hyperlink xmlns:r="http://schemas.openxmlformats.org/officeDocument/2006/relationships" ref="A987" r:id="rId986"/>
    <hyperlink xmlns:r="http://schemas.openxmlformats.org/officeDocument/2006/relationships" ref="A988" r:id="rId987"/>
    <hyperlink xmlns:r="http://schemas.openxmlformats.org/officeDocument/2006/relationships" ref="A989" r:id="rId988"/>
    <hyperlink xmlns:r="http://schemas.openxmlformats.org/officeDocument/2006/relationships" ref="A990" r:id="rId989"/>
    <hyperlink xmlns:r="http://schemas.openxmlformats.org/officeDocument/2006/relationships" ref="A991" r:id="rId990"/>
    <hyperlink xmlns:r="http://schemas.openxmlformats.org/officeDocument/2006/relationships" ref="A992" r:id="rId991"/>
    <hyperlink xmlns:r="http://schemas.openxmlformats.org/officeDocument/2006/relationships" ref="A993" r:id="rId992"/>
    <hyperlink xmlns:r="http://schemas.openxmlformats.org/officeDocument/2006/relationships" ref="A994" r:id="rId993"/>
    <hyperlink xmlns:r="http://schemas.openxmlformats.org/officeDocument/2006/relationships" ref="A995" r:id="rId994"/>
    <hyperlink xmlns:r="http://schemas.openxmlformats.org/officeDocument/2006/relationships" ref="A996" r:id="rId995"/>
    <hyperlink xmlns:r="http://schemas.openxmlformats.org/officeDocument/2006/relationships" ref="A997" r:id="rId996"/>
    <hyperlink xmlns:r="http://schemas.openxmlformats.org/officeDocument/2006/relationships" ref="A998" r:id="rId997"/>
    <hyperlink xmlns:r="http://schemas.openxmlformats.org/officeDocument/2006/relationships" ref="A999" r:id="rId998"/>
    <hyperlink xmlns:r="http://schemas.openxmlformats.org/officeDocument/2006/relationships" ref="A1000" r:id="rId999"/>
    <hyperlink xmlns:r="http://schemas.openxmlformats.org/officeDocument/2006/relationships" ref="A1001" r:id="rId1000"/>
    <hyperlink xmlns:r="http://schemas.openxmlformats.org/officeDocument/2006/relationships" ref="A1002" r:id="rId1001"/>
    <hyperlink xmlns:r="http://schemas.openxmlformats.org/officeDocument/2006/relationships" ref="A1003" r:id="rId1002"/>
    <hyperlink xmlns:r="http://schemas.openxmlformats.org/officeDocument/2006/relationships" ref="A1004" r:id="rId1003"/>
    <hyperlink xmlns:r="http://schemas.openxmlformats.org/officeDocument/2006/relationships" ref="A1005" r:id="rId1004"/>
    <hyperlink xmlns:r="http://schemas.openxmlformats.org/officeDocument/2006/relationships" ref="A1006" r:id="rId1005"/>
    <hyperlink xmlns:r="http://schemas.openxmlformats.org/officeDocument/2006/relationships" ref="A1007" r:id="rId1006"/>
    <hyperlink xmlns:r="http://schemas.openxmlformats.org/officeDocument/2006/relationships" ref="A1008" r:id="rId1007"/>
    <hyperlink xmlns:r="http://schemas.openxmlformats.org/officeDocument/2006/relationships" ref="A1009" r:id="rId1008"/>
    <hyperlink xmlns:r="http://schemas.openxmlformats.org/officeDocument/2006/relationships" ref="A1010" r:id="rId1009"/>
    <hyperlink xmlns:r="http://schemas.openxmlformats.org/officeDocument/2006/relationships" ref="A1011" r:id="rId1010"/>
    <hyperlink xmlns:r="http://schemas.openxmlformats.org/officeDocument/2006/relationships" ref="A1012" r:id="rId1011"/>
    <hyperlink xmlns:r="http://schemas.openxmlformats.org/officeDocument/2006/relationships" ref="A1013" r:id="rId1012"/>
    <hyperlink xmlns:r="http://schemas.openxmlformats.org/officeDocument/2006/relationships" ref="A1014" r:id="rId1013"/>
    <hyperlink xmlns:r="http://schemas.openxmlformats.org/officeDocument/2006/relationships" ref="A1015" r:id="rId1014"/>
    <hyperlink xmlns:r="http://schemas.openxmlformats.org/officeDocument/2006/relationships" ref="A1016" r:id="rId1015"/>
    <hyperlink xmlns:r="http://schemas.openxmlformats.org/officeDocument/2006/relationships" ref="A1017" r:id="rId1016"/>
    <hyperlink xmlns:r="http://schemas.openxmlformats.org/officeDocument/2006/relationships" ref="A1018" r:id="rId1017"/>
    <hyperlink xmlns:r="http://schemas.openxmlformats.org/officeDocument/2006/relationships" ref="A1019" r:id="rId1018"/>
    <hyperlink xmlns:r="http://schemas.openxmlformats.org/officeDocument/2006/relationships" ref="A1020" r:id="rId1019"/>
    <hyperlink xmlns:r="http://schemas.openxmlformats.org/officeDocument/2006/relationships" ref="A1021" r:id="rId1020"/>
    <hyperlink xmlns:r="http://schemas.openxmlformats.org/officeDocument/2006/relationships" ref="A1022" r:id="rId1021"/>
    <hyperlink xmlns:r="http://schemas.openxmlformats.org/officeDocument/2006/relationships" ref="A1023" r:id="rId1022"/>
    <hyperlink xmlns:r="http://schemas.openxmlformats.org/officeDocument/2006/relationships" ref="A1024" r:id="rId1023"/>
    <hyperlink xmlns:r="http://schemas.openxmlformats.org/officeDocument/2006/relationships" ref="A1025" r:id="rId1024"/>
    <hyperlink xmlns:r="http://schemas.openxmlformats.org/officeDocument/2006/relationships" ref="A1026" r:id="rId1025"/>
    <hyperlink xmlns:r="http://schemas.openxmlformats.org/officeDocument/2006/relationships" ref="A1027" r:id="rId1026"/>
    <hyperlink xmlns:r="http://schemas.openxmlformats.org/officeDocument/2006/relationships" ref="A1028" r:id="rId1027"/>
    <hyperlink xmlns:r="http://schemas.openxmlformats.org/officeDocument/2006/relationships" ref="A1029" r:id="rId1028"/>
    <hyperlink xmlns:r="http://schemas.openxmlformats.org/officeDocument/2006/relationships" ref="A1030" r:id="rId1029"/>
    <hyperlink xmlns:r="http://schemas.openxmlformats.org/officeDocument/2006/relationships" ref="A1031" r:id="rId1030"/>
    <hyperlink xmlns:r="http://schemas.openxmlformats.org/officeDocument/2006/relationships" ref="A1032" r:id="rId1031"/>
    <hyperlink xmlns:r="http://schemas.openxmlformats.org/officeDocument/2006/relationships" ref="A1033" r:id="rId1032"/>
    <hyperlink xmlns:r="http://schemas.openxmlformats.org/officeDocument/2006/relationships" ref="A1034" r:id="rId1033"/>
    <hyperlink xmlns:r="http://schemas.openxmlformats.org/officeDocument/2006/relationships" ref="A1035" r:id="rId1034"/>
    <hyperlink xmlns:r="http://schemas.openxmlformats.org/officeDocument/2006/relationships" ref="A1036" r:id="rId1035"/>
    <hyperlink xmlns:r="http://schemas.openxmlformats.org/officeDocument/2006/relationships" ref="A1037" r:id="rId1036"/>
    <hyperlink xmlns:r="http://schemas.openxmlformats.org/officeDocument/2006/relationships" ref="A1038" r:id="rId1037"/>
    <hyperlink xmlns:r="http://schemas.openxmlformats.org/officeDocument/2006/relationships" ref="A1039" r:id="rId1038"/>
    <hyperlink xmlns:r="http://schemas.openxmlformats.org/officeDocument/2006/relationships" ref="A1040" r:id="rId1039"/>
    <hyperlink xmlns:r="http://schemas.openxmlformats.org/officeDocument/2006/relationships" ref="A1041" r:id="rId1040"/>
    <hyperlink xmlns:r="http://schemas.openxmlformats.org/officeDocument/2006/relationships" ref="A1042" r:id="rId1041"/>
    <hyperlink xmlns:r="http://schemas.openxmlformats.org/officeDocument/2006/relationships" ref="A1043" r:id="rId1042"/>
    <hyperlink xmlns:r="http://schemas.openxmlformats.org/officeDocument/2006/relationships" ref="A1044" r:id="rId1043"/>
    <hyperlink xmlns:r="http://schemas.openxmlformats.org/officeDocument/2006/relationships" ref="A1045" r:id="rId1044"/>
    <hyperlink xmlns:r="http://schemas.openxmlformats.org/officeDocument/2006/relationships" ref="A1046" r:id="rId1045"/>
    <hyperlink xmlns:r="http://schemas.openxmlformats.org/officeDocument/2006/relationships" ref="A1047" r:id="rId1046"/>
    <hyperlink xmlns:r="http://schemas.openxmlformats.org/officeDocument/2006/relationships" ref="A1048" r:id="rId1047"/>
    <hyperlink xmlns:r="http://schemas.openxmlformats.org/officeDocument/2006/relationships" ref="A1049" r:id="rId1048"/>
    <hyperlink xmlns:r="http://schemas.openxmlformats.org/officeDocument/2006/relationships" ref="A1050" r:id="rId1049"/>
    <hyperlink xmlns:r="http://schemas.openxmlformats.org/officeDocument/2006/relationships" ref="A1051" r:id="rId1050"/>
    <hyperlink xmlns:r="http://schemas.openxmlformats.org/officeDocument/2006/relationships" ref="A1052" r:id="rId1051"/>
    <hyperlink xmlns:r="http://schemas.openxmlformats.org/officeDocument/2006/relationships" ref="A1053" r:id="rId1052"/>
    <hyperlink xmlns:r="http://schemas.openxmlformats.org/officeDocument/2006/relationships" ref="A1054" r:id="rId1053"/>
    <hyperlink xmlns:r="http://schemas.openxmlformats.org/officeDocument/2006/relationships" ref="A1055" r:id="rId1054"/>
    <hyperlink xmlns:r="http://schemas.openxmlformats.org/officeDocument/2006/relationships" ref="A1056" r:id="rId1055"/>
    <hyperlink xmlns:r="http://schemas.openxmlformats.org/officeDocument/2006/relationships" ref="A1057" r:id="rId1056"/>
    <hyperlink xmlns:r="http://schemas.openxmlformats.org/officeDocument/2006/relationships" ref="A1058" r:id="rId1057"/>
    <hyperlink xmlns:r="http://schemas.openxmlformats.org/officeDocument/2006/relationships" ref="A1059" r:id="rId1058"/>
    <hyperlink xmlns:r="http://schemas.openxmlformats.org/officeDocument/2006/relationships" ref="A1060" r:id="rId1059"/>
    <hyperlink xmlns:r="http://schemas.openxmlformats.org/officeDocument/2006/relationships" ref="A1061" r:id="rId1060"/>
    <hyperlink xmlns:r="http://schemas.openxmlformats.org/officeDocument/2006/relationships" ref="A1062" r:id="rId1061"/>
    <hyperlink xmlns:r="http://schemas.openxmlformats.org/officeDocument/2006/relationships" ref="A1063" r:id="rId1062"/>
    <hyperlink xmlns:r="http://schemas.openxmlformats.org/officeDocument/2006/relationships" ref="A1064" r:id="rId1063"/>
    <hyperlink xmlns:r="http://schemas.openxmlformats.org/officeDocument/2006/relationships" ref="A1065" r:id="rId1064"/>
    <hyperlink xmlns:r="http://schemas.openxmlformats.org/officeDocument/2006/relationships" ref="A1066" r:id="rId1065"/>
    <hyperlink xmlns:r="http://schemas.openxmlformats.org/officeDocument/2006/relationships" ref="A1067" r:id="rId1066"/>
    <hyperlink xmlns:r="http://schemas.openxmlformats.org/officeDocument/2006/relationships" ref="A1068" r:id="rId1067"/>
    <hyperlink xmlns:r="http://schemas.openxmlformats.org/officeDocument/2006/relationships" ref="A1069" r:id="rId1068"/>
    <hyperlink xmlns:r="http://schemas.openxmlformats.org/officeDocument/2006/relationships" ref="A1070" r:id="rId1069"/>
    <hyperlink xmlns:r="http://schemas.openxmlformats.org/officeDocument/2006/relationships" ref="A1071" r:id="rId1070"/>
    <hyperlink xmlns:r="http://schemas.openxmlformats.org/officeDocument/2006/relationships" ref="A1072" r:id="rId1071"/>
    <hyperlink xmlns:r="http://schemas.openxmlformats.org/officeDocument/2006/relationships" ref="A1073" r:id="rId1072"/>
    <hyperlink xmlns:r="http://schemas.openxmlformats.org/officeDocument/2006/relationships" ref="A1074" r:id="rId1073"/>
    <hyperlink xmlns:r="http://schemas.openxmlformats.org/officeDocument/2006/relationships" ref="A1075" r:id="rId1074"/>
    <hyperlink xmlns:r="http://schemas.openxmlformats.org/officeDocument/2006/relationships" ref="A1076" r:id="rId1075"/>
    <hyperlink xmlns:r="http://schemas.openxmlformats.org/officeDocument/2006/relationships" ref="A1077" r:id="rId1076"/>
    <hyperlink xmlns:r="http://schemas.openxmlformats.org/officeDocument/2006/relationships" ref="A1078" r:id="rId1077"/>
    <hyperlink xmlns:r="http://schemas.openxmlformats.org/officeDocument/2006/relationships" ref="A1079" r:id="rId1078"/>
    <hyperlink xmlns:r="http://schemas.openxmlformats.org/officeDocument/2006/relationships" ref="A1080" r:id="rId1079"/>
    <hyperlink xmlns:r="http://schemas.openxmlformats.org/officeDocument/2006/relationships" ref="A1081" r:id="rId1080"/>
    <hyperlink xmlns:r="http://schemas.openxmlformats.org/officeDocument/2006/relationships" ref="A1082" r:id="rId1081"/>
    <hyperlink xmlns:r="http://schemas.openxmlformats.org/officeDocument/2006/relationships" ref="A1083" r:id="rId1082"/>
    <hyperlink xmlns:r="http://schemas.openxmlformats.org/officeDocument/2006/relationships" ref="A1084" r:id="rId1083"/>
    <hyperlink xmlns:r="http://schemas.openxmlformats.org/officeDocument/2006/relationships" ref="A1085" r:id="rId1084"/>
    <hyperlink xmlns:r="http://schemas.openxmlformats.org/officeDocument/2006/relationships" ref="A1086" r:id="rId1085"/>
    <hyperlink xmlns:r="http://schemas.openxmlformats.org/officeDocument/2006/relationships" ref="A1087" r:id="rId1086"/>
    <hyperlink xmlns:r="http://schemas.openxmlformats.org/officeDocument/2006/relationships" ref="A1088" r:id="rId1087"/>
    <hyperlink xmlns:r="http://schemas.openxmlformats.org/officeDocument/2006/relationships" ref="A1089" r:id="rId1088"/>
    <hyperlink xmlns:r="http://schemas.openxmlformats.org/officeDocument/2006/relationships" ref="A1090" r:id="rId1089"/>
    <hyperlink xmlns:r="http://schemas.openxmlformats.org/officeDocument/2006/relationships" ref="A1091" r:id="rId1090"/>
    <hyperlink xmlns:r="http://schemas.openxmlformats.org/officeDocument/2006/relationships" ref="A1092" r:id="rId1091"/>
    <hyperlink xmlns:r="http://schemas.openxmlformats.org/officeDocument/2006/relationships" ref="A1093" r:id="rId1092"/>
    <hyperlink xmlns:r="http://schemas.openxmlformats.org/officeDocument/2006/relationships" ref="A1094" r:id="rId1093"/>
    <hyperlink xmlns:r="http://schemas.openxmlformats.org/officeDocument/2006/relationships" ref="A1095" r:id="rId1094"/>
    <hyperlink xmlns:r="http://schemas.openxmlformats.org/officeDocument/2006/relationships" ref="A1096" r:id="rId1095"/>
    <hyperlink xmlns:r="http://schemas.openxmlformats.org/officeDocument/2006/relationships" ref="A1097" r:id="rId1096"/>
    <hyperlink xmlns:r="http://schemas.openxmlformats.org/officeDocument/2006/relationships" ref="A1098" r:id="rId1097"/>
    <hyperlink xmlns:r="http://schemas.openxmlformats.org/officeDocument/2006/relationships" ref="A1099" r:id="rId1098"/>
    <hyperlink xmlns:r="http://schemas.openxmlformats.org/officeDocument/2006/relationships" ref="A1100" r:id="rId1099"/>
    <hyperlink xmlns:r="http://schemas.openxmlformats.org/officeDocument/2006/relationships" ref="A1101" r:id="rId1100"/>
    <hyperlink xmlns:r="http://schemas.openxmlformats.org/officeDocument/2006/relationships" ref="A1102" r:id="rId1101"/>
    <hyperlink xmlns:r="http://schemas.openxmlformats.org/officeDocument/2006/relationships" ref="A1103" r:id="rId1102"/>
    <hyperlink xmlns:r="http://schemas.openxmlformats.org/officeDocument/2006/relationships" ref="A1104" r:id="rId1103"/>
    <hyperlink xmlns:r="http://schemas.openxmlformats.org/officeDocument/2006/relationships" ref="A1105" r:id="rId1104"/>
    <hyperlink xmlns:r="http://schemas.openxmlformats.org/officeDocument/2006/relationships" ref="A1106" r:id="rId1105"/>
    <hyperlink xmlns:r="http://schemas.openxmlformats.org/officeDocument/2006/relationships" ref="A1107" r:id="rId1106"/>
    <hyperlink xmlns:r="http://schemas.openxmlformats.org/officeDocument/2006/relationships" ref="A1108" r:id="rId1107"/>
    <hyperlink xmlns:r="http://schemas.openxmlformats.org/officeDocument/2006/relationships" ref="A1109" r:id="rId1108"/>
    <hyperlink xmlns:r="http://schemas.openxmlformats.org/officeDocument/2006/relationships" ref="A1110" r:id="rId1109"/>
    <hyperlink xmlns:r="http://schemas.openxmlformats.org/officeDocument/2006/relationships" ref="A1111" r:id="rId1110"/>
    <hyperlink xmlns:r="http://schemas.openxmlformats.org/officeDocument/2006/relationships" ref="A1112" r:id="rId1111"/>
    <hyperlink xmlns:r="http://schemas.openxmlformats.org/officeDocument/2006/relationships" ref="A1113" r:id="rId1112"/>
    <hyperlink xmlns:r="http://schemas.openxmlformats.org/officeDocument/2006/relationships" ref="A1114" r:id="rId1113"/>
    <hyperlink xmlns:r="http://schemas.openxmlformats.org/officeDocument/2006/relationships" ref="A1115" r:id="rId1114"/>
    <hyperlink xmlns:r="http://schemas.openxmlformats.org/officeDocument/2006/relationships" ref="A1116" r:id="rId1115"/>
    <hyperlink xmlns:r="http://schemas.openxmlformats.org/officeDocument/2006/relationships" ref="A1117" r:id="rId1116"/>
    <hyperlink xmlns:r="http://schemas.openxmlformats.org/officeDocument/2006/relationships" ref="A1118" r:id="rId1117"/>
    <hyperlink xmlns:r="http://schemas.openxmlformats.org/officeDocument/2006/relationships" ref="A1119" r:id="rId1118"/>
    <hyperlink xmlns:r="http://schemas.openxmlformats.org/officeDocument/2006/relationships" ref="A1120" r:id="rId1119"/>
    <hyperlink xmlns:r="http://schemas.openxmlformats.org/officeDocument/2006/relationships" ref="A1121" r:id="rId1120"/>
    <hyperlink xmlns:r="http://schemas.openxmlformats.org/officeDocument/2006/relationships" ref="A1122" r:id="rId1121"/>
    <hyperlink xmlns:r="http://schemas.openxmlformats.org/officeDocument/2006/relationships" ref="A1123" r:id="rId1122"/>
    <hyperlink xmlns:r="http://schemas.openxmlformats.org/officeDocument/2006/relationships" ref="A1124" r:id="rId1123"/>
    <hyperlink xmlns:r="http://schemas.openxmlformats.org/officeDocument/2006/relationships" ref="A1125" r:id="rId1124"/>
    <hyperlink xmlns:r="http://schemas.openxmlformats.org/officeDocument/2006/relationships" ref="A1126" r:id="rId1125"/>
    <hyperlink xmlns:r="http://schemas.openxmlformats.org/officeDocument/2006/relationships" ref="A1127" r:id="rId1126"/>
    <hyperlink xmlns:r="http://schemas.openxmlformats.org/officeDocument/2006/relationships" ref="A1128" r:id="rId1127"/>
    <hyperlink xmlns:r="http://schemas.openxmlformats.org/officeDocument/2006/relationships" ref="A1129" r:id="rId1128"/>
    <hyperlink xmlns:r="http://schemas.openxmlformats.org/officeDocument/2006/relationships" ref="A1130" r:id="rId1129"/>
    <hyperlink xmlns:r="http://schemas.openxmlformats.org/officeDocument/2006/relationships" ref="A1131" r:id="rId1130"/>
    <hyperlink xmlns:r="http://schemas.openxmlformats.org/officeDocument/2006/relationships" ref="A1132" r:id="rId1131"/>
    <hyperlink xmlns:r="http://schemas.openxmlformats.org/officeDocument/2006/relationships" ref="A1133" r:id="rId1132"/>
    <hyperlink xmlns:r="http://schemas.openxmlformats.org/officeDocument/2006/relationships" ref="A1134" r:id="rId1133"/>
    <hyperlink xmlns:r="http://schemas.openxmlformats.org/officeDocument/2006/relationships" ref="A1135" r:id="rId1134"/>
    <hyperlink xmlns:r="http://schemas.openxmlformats.org/officeDocument/2006/relationships" ref="A1136" r:id="rId1135"/>
    <hyperlink xmlns:r="http://schemas.openxmlformats.org/officeDocument/2006/relationships" ref="A1137" r:id="rId1136"/>
    <hyperlink xmlns:r="http://schemas.openxmlformats.org/officeDocument/2006/relationships" ref="A1138" r:id="rId1137"/>
    <hyperlink xmlns:r="http://schemas.openxmlformats.org/officeDocument/2006/relationships" ref="A1139" r:id="rId1138"/>
    <hyperlink xmlns:r="http://schemas.openxmlformats.org/officeDocument/2006/relationships" ref="A1140" r:id="rId1139"/>
    <hyperlink xmlns:r="http://schemas.openxmlformats.org/officeDocument/2006/relationships" ref="A1141" r:id="rId1140"/>
    <hyperlink xmlns:r="http://schemas.openxmlformats.org/officeDocument/2006/relationships" ref="A1142" r:id="rId1141"/>
    <hyperlink xmlns:r="http://schemas.openxmlformats.org/officeDocument/2006/relationships" ref="A1143" r:id="rId1142"/>
    <hyperlink xmlns:r="http://schemas.openxmlformats.org/officeDocument/2006/relationships" ref="A1144" r:id="rId1143"/>
    <hyperlink xmlns:r="http://schemas.openxmlformats.org/officeDocument/2006/relationships" ref="A1145" r:id="rId1144"/>
    <hyperlink xmlns:r="http://schemas.openxmlformats.org/officeDocument/2006/relationships" ref="A1146" r:id="rId1145"/>
    <hyperlink xmlns:r="http://schemas.openxmlformats.org/officeDocument/2006/relationships" ref="A1147" r:id="rId1146"/>
    <hyperlink xmlns:r="http://schemas.openxmlformats.org/officeDocument/2006/relationships" ref="A1148" r:id="rId1147"/>
    <hyperlink xmlns:r="http://schemas.openxmlformats.org/officeDocument/2006/relationships" ref="A1149" r:id="rId1148"/>
    <hyperlink xmlns:r="http://schemas.openxmlformats.org/officeDocument/2006/relationships" ref="A1150" r:id="rId1149"/>
    <hyperlink xmlns:r="http://schemas.openxmlformats.org/officeDocument/2006/relationships" ref="A1151" r:id="rId1150"/>
    <hyperlink xmlns:r="http://schemas.openxmlformats.org/officeDocument/2006/relationships" ref="A1152" r:id="rId1151"/>
    <hyperlink xmlns:r="http://schemas.openxmlformats.org/officeDocument/2006/relationships" ref="A1153" r:id="rId1152"/>
    <hyperlink xmlns:r="http://schemas.openxmlformats.org/officeDocument/2006/relationships" ref="A1154" r:id="rId1153"/>
    <hyperlink xmlns:r="http://schemas.openxmlformats.org/officeDocument/2006/relationships" ref="A1155" r:id="rId1154"/>
    <hyperlink xmlns:r="http://schemas.openxmlformats.org/officeDocument/2006/relationships" ref="A1156" r:id="rId1155"/>
    <hyperlink xmlns:r="http://schemas.openxmlformats.org/officeDocument/2006/relationships" ref="A1157" r:id="rId1156"/>
    <hyperlink xmlns:r="http://schemas.openxmlformats.org/officeDocument/2006/relationships" ref="A1158" r:id="rId1157"/>
    <hyperlink xmlns:r="http://schemas.openxmlformats.org/officeDocument/2006/relationships" ref="A1159" r:id="rId1158"/>
    <hyperlink xmlns:r="http://schemas.openxmlformats.org/officeDocument/2006/relationships" ref="A1160" r:id="rId1159"/>
    <hyperlink xmlns:r="http://schemas.openxmlformats.org/officeDocument/2006/relationships" ref="A1161" r:id="rId1160"/>
    <hyperlink xmlns:r="http://schemas.openxmlformats.org/officeDocument/2006/relationships" ref="A1162" r:id="rId1161"/>
    <hyperlink xmlns:r="http://schemas.openxmlformats.org/officeDocument/2006/relationships" ref="A1163" r:id="rId1162"/>
    <hyperlink xmlns:r="http://schemas.openxmlformats.org/officeDocument/2006/relationships" ref="A1164" r:id="rId1163"/>
    <hyperlink xmlns:r="http://schemas.openxmlformats.org/officeDocument/2006/relationships" ref="A1165" r:id="rId1164"/>
    <hyperlink xmlns:r="http://schemas.openxmlformats.org/officeDocument/2006/relationships" ref="A1166" r:id="rId1165"/>
    <hyperlink xmlns:r="http://schemas.openxmlformats.org/officeDocument/2006/relationships" ref="A1167" r:id="rId1166"/>
    <hyperlink xmlns:r="http://schemas.openxmlformats.org/officeDocument/2006/relationships" ref="A1168" r:id="rId1167"/>
    <hyperlink xmlns:r="http://schemas.openxmlformats.org/officeDocument/2006/relationships" ref="A1169" r:id="rId1168"/>
    <hyperlink xmlns:r="http://schemas.openxmlformats.org/officeDocument/2006/relationships" ref="A1170" r:id="rId1169"/>
    <hyperlink xmlns:r="http://schemas.openxmlformats.org/officeDocument/2006/relationships" ref="A1171" r:id="rId1170"/>
    <hyperlink xmlns:r="http://schemas.openxmlformats.org/officeDocument/2006/relationships" ref="A1172" r:id="rId1171"/>
    <hyperlink xmlns:r="http://schemas.openxmlformats.org/officeDocument/2006/relationships" ref="A1173" r:id="rId1172"/>
    <hyperlink xmlns:r="http://schemas.openxmlformats.org/officeDocument/2006/relationships" ref="A1174" r:id="rId1173"/>
    <hyperlink xmlns:r="http://schemas.openxmlformats.org/officeDocument/2006/relationships" ref="A1175" r:id="rId1174"/>
    <hyperlink xmlns:r="http://schemas.openxmlformats.org/officeDocument/2006/relationships" ref="A1176" r:id="rId1175"/>
    <hyperlink xmlns:r="http://schemas.openxmlformats.org/officeDocument/2006/relationships" ref="A1177" r:id="rId1176"/>
    <hyperlink xmlns:r="http://schemas.openxmlformats.org/officeDocument/2006/relationships" ref="A1178" r:id="rId1177"/>
    <hyperlink xmlns:r="http://schemas.openxmlformats.org/officeDocument/2006/relationships" ref="A1179" r:id="rId1178"/>
    <hyperlink xmlns:r="http://schemas.openxmlformats.org/officeDocument/2006/relationships" ref="A1180" r:id="rId1179"/>
    <hyperlink xmlns:r="http://schemas.openxmlformats.org/officeDocument/2006/relationships" ref="A1181" r:id="rId1180"/>
    <hyperlink xmlns:r="http://schemas.openxmlformats.org/officeDocument/2006/relationships" ref="A1182" r:id="rId1181"/>
    <hyperlink xmlns:r="http://schemas.openxmlformats.org/officeDocument/2006/relationships" ref="A1183" r:id="rId1182"/>
    <hyperlink xmlns:r="http://schemas.openxmlformats.org/officeDocument/2006/relationships" ref="A1184" r:id="rId1183"/>
    <hyperlink xmlns:r="http://schemas.openxmlformats.org/officeDocument/2006/relationships" ref="A1185" r:id="rId1184"/>
    <hyperlink xmlns:r="http://schemas.openxmlformats.org/officeDocument/2006/relationships" ref="A1186" r:id="rId1185"/>
    <hyperlink xmlns:r="http://schemas.openxmlformats.org/officeDocument/2006/relationships" ref="A1187" r:id="rId1186"/>
    <hyperlink xmlns:r="http://schemas.openxmlformats.org/officeDocument/2006/relationships" ref="A1188" r:id="rId1187"/>
    <hyperlink xmlns:r="http://schemas.openxmlformats.org/officeDocument/2006/relationships" ref="A1189" r:id="rId1188"/>
    <hyperlink xmlns:r="http://schemas.openxmlformats.org/officeDocument/2006/relationships" ref="A1190" r:id="rId1189"/>
    <hyperlink xmlns:r="http://schemas.openxmlformats.org/officeDocument/2006/relationships" ref="A1191" r:id="rId1190"/>
    <hyperlink xmlns:r="http://schemas.openxmlformats.org/officeDocument/2006/relationships" ref="A1192" r:id="rId1191"/>
    <hyperlink xmlns:r="http://schemas.openxmlformats.org/officeDocument/2006/relationships" ref="A1193" r:id="rId1192"/>
    <hyperlink xmlns:r="http://schemas.openxmlformats.org/officeDocument/2006/relationships" ref="A1194" r:id="rId1193"/>
    <hyperlink xmlns:r="http://schemas.openxmlformats.org/officeDocument/2006/relationships" ref="A1195" r:id="rId1194"/>
    <hyperlink xmlns:r="http://schemas.openxmlformats.org/officeDocument/2006/relationships" ref="A1196" r:id="rId1195"/>
    <hyperlink xmlns:r="http://schemas.openxmlformats.org/officeDocument/2006/relationships" ref="A1197" r:id="rId1196"/>
    <hyperlink xmlns:r="http://schemas.openxmlformats.org/officeDocument/2006/relationships" ref="A1198" r:id="rId1197"/>
    <hyperlink xmlns:r="http://schemas.openxmlformats.org/officeDocument/2006/relationships" ref="A1199" r:id="rId1198"/>
    <hyperlink xmlns:r="http://schemas.openxmlformats.org/officeDocument/2006/relationships" ref="A1200" r:id="rId1199"/>
    <hyperlink xmlns:r="http://schemas.openxmlformats.org/officeDocument/2006/relationships" ref="A1201" r:id="rId1200"/>
    <hyperlink xmlns:r="http://schemas.openxmlformats.org/officeDocument/2006/relationships" ref="A1202" r:id="rId1201"/>
    <hyperlink xmlns:r="http://schemas.openxmlformats.org/officeDocument/2006/relationships" ref="A1203" r:id="rId1202"/>
    <hyperlink xmlns:r="http://schemas.openxmlformats.org/officeDocument/2006/relationships" ref="A1204" r:id="rId1203"/>
    <hyperlink xmlns:r="http://schemas.openxmlformats.org/officeDocument/2006/relationships" ref="A1205" r:id="rId1204"/>
    <hyperlink xmlns:r="http://schemas.openxmlformats.org/officeDocument/2006/relationships" ref="A1206" r:id="rId1205"/>
    <hyperlink xmlns:r="http://schemas.openxmlformats.org/officeDocument/2006/relationships" ref="A1207" r:id="rId1206"/>
    <hyperlink xmlns:r="http://schemas.openxmlformats.org/officeDocument/2006/relationships" ref="A1208" r:id="rId1207"/>
    <hyperlink xmlns:r="http://schemas.openxmlformats.org/officeDocument/2006/relationships" ref="A1209" r:id="rId1208"/>
    <hyperlink xmlns:r="http://schemas.openxmlformats.org/officeDocument/2006/relationships" ref="A1210" r:id="rId1209"/>
    <hyperlink xmlns:r="http://schemas.openxmlformats.org/officeDocument/2006/relationships" ref="A1211" r:id="rId1210"/>
    <hyperlink xmlns:r="http://schemas.openxmlformats.org/officeDocument/2006/relationships" ref="A1212" r:id="rId1211"/>
    <hyperlink xmlns:r="http://schemas.openxmlformats.org/officeDocument/2006/relationships" ref="A1213" r:id="rId1212"/>
    <hyperlink xmlns:r="http://schemas.openxmlformats.org/officeDocument/2006/relationships" ref="A1214" r:id="rId1213"/>
    <hyperlink xmlns:r="http://schemas.openxmlformats.org/officeDocument/2006/relationships" ref="A1215" r:id="rId1214"/>
    <hyperlink xmlns:r="http://schemas.openxmlformats.org/officeDocument/2006/relationships" ref="A1216" r:id="rId1215"/>
    <hyperlink xmlns:r="http://schemas.openxmlformats.org/officeDocument/2006/relationships" ref="A1217" r:id="rId1216"/>
    <hyperlink xmlns:r="http://schemas.openxmlformats.org/officeDocument/2006/relationships" ref="A1218" r:id="rId1217"/>
    <hyperlink xmlns:r="http://schemas.openxmlformats.org/officeDocument/2006/relationships" ref="A1219" r:id="rId1218"/>
    <hyperlink xmlns:r="http://schemas.openxmlformats.org/officeDocument/2006/relationships" ref="A1220" r:id="rId1219"/>
    <hyperlink xmlns:r="http://schemas.openxmlformats.org/officeDocument/2006/relationships" ref="A1221" r:id="rId1220"/>
    <hyperlink xmlns:r="http://schemas.openxmlformats.org/officeDocument/2006/relationships" ref="A1222" r:id="rId1221"/>
    <hyperlink xmlns:r="http://schemas.openxmlformats.org/officeDocument/2006/relationships" ref="A1223" r:id="rId1222"/>
    <hyperlink xmlns:r="http://schemas.openxmlformats.org/officeDocument/2006/relationships" ref="A1224" r:id="rId1223"/>
    <hyperlink xmlns:r="http://schemas.openxmlformats.org/officeDocument/2006/relationships" ref="A1225" r:id="rId1224"/>
    <hyperlink xmlns:r="http://schemas.openxmlformats.org/officeDocument/2006/relationships" ref="A1226" r:id="rId1225"/>
    <hyperlink xmlns:r="http://schemas.openxmlformats.org/officeDocument/2006/relationships" ref="A1227" r:id="rId1226"/>
    <hyperlink xmlns:r="http://schemas.openxmlformats.org/officeDocument/2006/relationships" ref="A1228" r:id="rId1227"/>
    <hyperlink xmlns:r="http://schemas.openxmlformats.org/officeDocument/2006/relationships" ref="A1229" r:id="rId1228"/>
    <hyperlink xmlns:r="http://schemas.openxmlformats.org/officeDocument/2006/relationships" ref="A1230" r:id="rId1229"/>
    <hyperlink xmlns:r="http://schemas.openxmlformats.org/officeDocument/2006/relationships" ref="A1231" r:id="rId1230"/>
    <hyperlink xmlns:r="http://schemas.openxmlformats.org/officeDocument/2006/relationships" ref="A1232" r:id="rId1231"/>
    <hyperlink xmlns:r="http://schemas.openxmlformats.org/officeDocument/2006/relationships" ref="A1233" r:id="rId1232"/>
    <hyperlink xmlns:r="http://schemas.openxmlformats.org/officeDocument/2006/relationships" ref="A1234" r:id="rId1233"/>
    <hyperlink xmlns:r="http://schemas.openxmlformats.org/officeDocument/2006/relationships" ref="A1235" r:id="rId1234"/>
    <hyperlink xmlns:r="http://schemas.openxmlformats.org/officeDocument/2006/relationships" ref="A1236" r:id="rId1235"/>
    <hyperlink xmlns:r="http://schemas.openxmlformats.org/officeDocument/2006/relationships" ref="A1237" r:id="rId1236"/>
    <hyperlink xmlns:r="http://schemas.openxmlformats.org/officeDocument/2006/relationships" ref="A1238" r:id="rId1237"/>
    <hyperlink xmlns:r="http://schemas.openxmlformats.org/officeDocument/2006/relationships" ref="A1239" r:id="rId1238"/>
    <hyperlink xmlns:r="http://schemas.openxmlformats.org/officeDocument/2006/relationships" ref="A1240" r:id="rId1239"/>
    <hyperlink xmlns:r="http://schemas.openxmlformats.org/officeDocument/2006/relationships" ref="A1241" r:id="rId1240"/>
    <hyperlink xmlns:r="http://schemas.openxmlformats.org/officeDocument/2006/relationships" ref="A1242" r:id="rId1241"/>
    <hyperlink xmlns:r="http://schemas.openxmlformats.org/officeDocument/2006/relationships" ref="A1243" r:id="rId1242"/>
    <hyperlink xmlns:r="http://schemas.openxmlformats.org/officeDocument/2006/relationships" ref="A1244" r:id="rId1243"/>
    <hyperlink xmlns:r="http://schemas.openxmlformats.org/officeDocument/2006/relationships" ref="A1245" r:id="rId1244"/>
    <hyperlink xmlns:r="http://schemas.openxmlformats.org/officeDocument/2006/relationships" ref="A1246" r:id="rId1245"/>
    <hyperlink xmlns:r="http://schemas.openxmlformats.org/officeDocument/2006/relationships" ref="A1247" r:id="rId1246"/>
    <hyperlink xmlns:r="http://schemas.openxmlformats.org/officeDocument/2006/relationships" ref="A1248" r:id="rId1247"/>
    <hyperlink xmlns:r="http://schemas.openxmlformats.org/officeDocument/2006/relationships" ref="A1249" r:id="rId1248"/>
    <hyperlink xmlns:r="http://schemas.openxmlformats.org/officeDocument/2006/relationships" ref="A1250" r:id="rId1249"/>
    <hyperlink xmlns:r="http://schemas.openxmlformats.org/officeDocument/2006/relationships" ref="A1251" r:id="rId1250"/>
    <hyperlink xmlns:r="http://schemas.openxmlformats.org/officeDocument/2006/relationships" ref="A1252" r:id="rId1251"/>
    <hyperlink xmlns:r="http://schemas.openxmlformats.org/officeDocument/2006/relationships" ref="A1253" r:id="rId1252"/>
    <hyperlink xmlns:r="http://schemas.openxmlformats.org/officeDocument/2006/relationships" ref="A1254" r:id="rId1253"/>
    <hyperlink xmlns:r="http://schemas.openxmlformats.org/officeDocument/2006/relationships" ref="A1255" r:id="rId1254"/>
    <hyperlink xmlns:r="http://schemas.openxmlformats.org/officeDocument/2006/relationships" ref="A1256" r:id="rId1255"/>
    <hyperlink xmlns:r="http://schemas.openxmlformats.org/officeDocument/2006/relationships" ref="A1257" r:id="rId1256"/>
    <hyperlink xmlns:r="http://schemas.openxmlformats.org/officeDocument/2006/relationships" ref="A1258" r:id="rId1257"/>
    <hyperlink xmlns:r="http://schemas.openxmlformats.org/officeDocument/2006/relationships" ref="A1259" r:id="rId1258"/>
    <hyperlink xmlns:r="http://schemas.openxmlformats.org/officeDocument/2006/relationships" ref="A1260" r:id="rId1259"/>
    <hyperlink xmlns:r="http://schemas.openxmlformats.org/officeDocument/2006/relationships" ref="A1261" r:id="rId1260"/>
    <hyperlink xmlns:r="http://schemas.openxmlformats.org/officeDocument/2006/relationships" ref="A1262" r:id="rId1261"/>
    <hyperlink xmlns:r="http://schemas.openxmlformats.org/officeDocument/2006/relationships" ref="A1263" r:id="rId1262"/>
    <hyperlink xmlns:r="http://schemas.openxmlformats.org/officeDocument/2006/relationships" ref="A1264" r:id="rId1263"/>
    <hyperlink xmlns:r="http://schemas.openxmlformats.org/officeDocument/2006/relationships" ref="A1265" r:id="rId1264"/>
    <hyperlink xmlns:r="http://schemas.openxmlformats.org/officeDocument/2006/relationships" ref="A1266" r:id="rId1265"/>
    <hyperlink xmlns:r="http://schemas.openxmlformats.org/officeDocument/2006/relationships" ref="A1267" r:id="rId1266"/>
    <hyperlink xmlns:r="http://schemas.openxmlformats.org/officeDocument/2006/relationships" ref="A1268" r:id="rId1267"/>
    <hyperlink xmlns:r="http://schemas.openxmlformats.org/officeDocument/2006/relationships" ref="A1269" r:id="rId1268"/>
    <hyperlink xmlns:r="http://schemas.openxmlformats.org/officeDocument/2006/relationships" ref="A1270" r:id="rId1269"/>
    <hyperlink xmlns:r="http://schemas.openxmlformats.org/officeDocument/2006/relationships" ref="A1271" r:id="rId1270"/>
    <hyperlink xmlns:r="http://schemas.openxmlformats.org/officeDocument/2006/relationships" ref="A1272" r:id="rId1271"/>
    <hyperlink xmlns:r="http://schemas.openxmlformats.org/officeDocument/2006/relationships" ref="A1273" r:id="rId1272"/>
    <hyperlink xmlns:r="http://schemas.openxmlformats.org/officeDocument/2006/relationships" ref="A1274" r:id="rId1273"/>
    <hyperlink xmlns:r="http://schemas.openxmlformats.org/officeDocument/2006/relationships" ref="A1275" r:id="rId1274"/>
    <hyperlink xmlns:r="http://schemas.openxmlformats.org/officeDocument/2006/relationships" ref="A1276" r:id="rId1275"/>
    <hyperlink xmlns:r="http://schemas.openxmlformats.org/officeDocument/2006/relationships" ref="A1277" r:id="rId1276"/>
    <hyperlink xmlns:r="http://schemas.openxmlformats.org/officeDocument/2006/relationships" ref="A1278" r:id="rId1277"/>
    <hyperlink xmlns:r="http://schemas.openxmlformats.org/officeDocument/2006/relationships" ref="A1279" r:id="rId1278"/>
    <hyperlink xmlns:r="http://schemas.openxmlformats.org/officeDocument/2006/relationships" ref="A1280" r:id="rId1279"/>
    <hyperlink xmlns:r="http://schemas.openxmlformats.org/officeDocument/2006/relationships" ref="A1281" r:id="rId1280"/>
    <hyperlink xmlns:r="http://schemas.openxmlformats.org/officeDocument/2006/relationships" ref="A1282" r:id="rId1281"/>
    <hyperlink xmlns:r="http://schemas.openxmlformats.org/officeDocument/2006/relationships" ref="A1283" r:id="rId1282"/>
    <hyperlink xmlns:r="http://schemas.openxmlformats.org/officeDocument/2006/relationships" ref="A1284" r:id="rId1283"/>
    <hyperlink xmlns:r="http://schemas.openxmlformats.org/officeDocument/2006/relationships" ref="A1285" r:id="rId1284"/>
    <hyperlink xmlns:r="http://schemas.openxmlformats.org/officeDocument/2006/relationships" ref="A1286" r:id="rId1285"/>
    <hyperlink xmlns:r="http://schemas.openxmlformats.org/officeDocument/2006/relationships" ref="A1287" r:id="rId1286"/>
    <hyperlink xmlns:r="http://schemas.openxmlformats.org/officeDocument/2006/relationships" ref="A1288" r:id="rId1287"/>
    <hyperlink xmlns:r="http://schemas.openxmlformats.org/officeDocument/2006/relationships" ref="A1289" r:id="rId1288"/>
    <hyperlink xmlns:r="http://schemas.openxmlformats.org/officeDocument/2006/relationships" ref="A1290" r:id="rId1289"/>
    <hyperlink xmlns:r="http://schemas.openxmlformats.org/officeDocument/2006/relationships" ref="A1291" r:id="rId1290"/>
    <hyperlink xmlns:r="http://schemas.openxmlformats.org/officeDocument/2006/relationships" ref="A1292" r:id="rId1291"/>
    <hyperlink xmlns:r="http://schemas.openxmlformats.org/officeDocument/2006/relationships" ref="A1293" r:id="rId1292"/>
    <hyperlink xmlns:r="http://schemas.openxmlformats.org/officeDocument/2006/relationships" ref="A1294" r:id="rId1293"/>
    <hyperlink xmlns:r="http://schemas.openxmlformats.org/officeDocument/2006/relationships" ref="A1295" r:id="rId1294"/>
    <hyperlink xmlns:r="http://schemas.openxmlformats.org/officeDocument/2006/relationships" ref="A1296" r:id="rId1295"/>
    <hyperlink xmlns:r="http://schemas.openxmlformats.org/officeDocument/2006/relationships" ref="A1297" r:id="rId1296"/>
    <hyperlink xmlns:r="http://schemas.openxmlformats.org/officeDocument/2006/relationships" ref="A1298" r:id="rId1297"/>
    <hyperlink xmlns:r="http://schemas.openxmlformats.org/officeDocument/2006/relationships" ref="A1299" r:id="rId1298"/>
    <hyperlink xmlns:r="http://schemas.openxmlformats.org/officeDocument/2006/relationships" ref="A1300" r:id="rId1299"/>
    <hyperlink xmlns:r="http://schemas.openxmlformats.org/officeDocument/2006/relationships" ref="A1301" r:id="rId1300"/>
    <hyperlink xmlns:r="http://schemas.openxmlformats.org/officeDocument/2006/relationships" ref="A1302" r:id="rId1301"/>
    <hyperlink xmlns:r="http://schemas.openxmlformats.org/officeDocument/2006/relationships" ref="A1303" r:id="rId1302"/>
    <hyperlink xmlns:r="http://schemas.openxmlformats.org/officeDocument/2006/relationships" ref="A1304" r:id="rId1303"/>
    <hyperlink xmlns:r="http://schemas.openxmlformats.org/officeDocument/2006/relationships" ref="A1305" r:id="rId1304"/>
    <hyperlink xmlns:r="http://schemas.openxmlformats.org/officeDocument/2006/relationships" ref="A1306" r:id="rId1305"/>
    <hyperlink xmlns:r="http://schemas.openxmlformats.org/officeDocument/2006/relationships" ref="A1307" r:id="rId1306"/>
    <hyperlink xmlns:r="http://schemas.openxmlformats.org/officeDocument/2006/relationships" ref="A1308" r:id="rId1307"/>
    <hyperlink xmlns:r="http://schemas.openxmlformats.org/officeDocument/2006/relationships" ref="A1309" r:id="rId1308"/>
    <hyperlink xmlns:r="http://schemas.openxmlformats.org/officeDocument/2006/relationships" ref="A1310" r:id="rId1309"/>
    <hyperlink xmlns:r="http://schemas.openxmlformats.org/officeDocument/2006/relationships" ref="A1311" r:id="rId1310"/>
    <hyperlink xmlns:r="http://schemas.openxmlformats.org/officeDocument/2006/relationships" ref="A1312" r:id="rId1311"/>
    <hyperlink xmlns:r="http://schemas.openxmlformats.org/officeDocument/2006/relationships" ref="A1313" r:id="rId1312"/>
    <hyperlink xmlns:r="http://schemas.openxmlformats.org/officeDocument/2006/relationships" ref="A1314" r:id="rId1313"/>
    <hyperlink xmlns:r="http://schemas.openxmlformats.org/officeDocument/2006/relationships" ref="A1315" r:id="rId1314"/>
    <hyperlink xmlns:r="http://schemas.openxmlformats.org/officeDocument/2006/relationships" ref="A1316" r:id="rId1315"/>
    <hyperlink xmlns:r="http://schemas.openxmlformats.org/officeDocument/2006/relationships" ref="A1317" r:id="rId1316"/>
    <hyperlink xmlns:r="http://schemas.openxmlformats.org/officeDocument/2006/relationships" ref="A1318" r:id="rId1317"/>
    <hyperlink xmlns:r="http://schemas.openxmlformats.org/officeDocument/2006/relationships" ref="A1319" r:id="rId1318"/>
    <hyperlink xmlns:r="http://schemas.openxmlformats.org/officeDocument/2006/relationships" ref="A1320" r:id="rId1319"/>
    <hyperlink xmlns:r="http://schemas.openxmlformats.org/officeDocument/2006/relationships" ref="A1321" r:id="rId1320"/>
    <hyperlink xmlns:r="http://schemas.openxmlformats.org/officeDocument/2006/relationships" ref="A1322" r:id="rId1321"/>
    <hyperlink xmlns:r="http://schemas.openxmlformats.org/officeDocument/2006/relationships" ref="A1323" r:id="rId1322"/>
    <hyperlink xmlns:r="http://schemas.openxmlformats.org/officeDocument/2006/relationships" ref="A1324" r:id="rId1323"/>
    <hyperlink xmlns:r="http://schemas.openxmlformats.org/officeDocument/2006/relationships" ref="A1325" r:id="rId1324"/>
    <hyperlink xmlns:r="http://schemas.openxmlformats.org/officeDocument/2006/relationships" ref="A1326" r:id="rId1325"/>
    <hyperlink xmlns:r="http://schemas.openxmlformats.org/officeDocument/2006/relationships" ref="A1327" r:id="rId1326"/>
    <hyperlink xmlns:r="http://schemas.openxmlformats.org/officeDocument/2006/relationships" ref="A1328" r:id="rId1327"/>
    <hyperlink xmlns:r="http://schemas.openxmlformats.org/officeDocument/2006/relationships" ref="A1329" r:id="rId1328"/>
    <hyperlink xmlns:r="http://schemas.openxmlformats.org/officeDocument/2006/relationships" ref="A1330" r:id="rId1329"/>
    <hyperlink xmlns:r="http://schemas.openxmlformats.org/officeDocument/2006/relationships" ref="A1331" r:id="rId1330"/>
    <hyperlink xmlns:r="http://schemas.openxmlformats.org/officeDocument/2006/relationships" ref="A1332" r:id="rId1331"/>
    <hyperlink xmlns:r="http://schemas.openxmlformats.org/officeDocument/2006/relationships" ref="A1333" r:id="rId1332"/>
    <hyperlink xmlns:r="http://schemas.openxmlformats.org/officeDocument/2006/relationships" ref="A1334" r:id="rId1333"/>
    <hyperlink xmlns:r="http://schemas.openxmlformats.org/officeDocument/2006/relationships" ref="A1335" r:id="rId1334"/>
    <hyperlink xmlns:r="http://schemas.openxmlformats.org/officeDocument/2006/relationships" ref="A1336" r:id="rId1335"/>
    <hyperlink xmlns:r="http://schemas.openxmlformats.org/officeDocument/2006/relationships" ref="A1337" r:id="rId1336"/>
    <hyperlink xmlns:r="http://schemas.openxmlformats.org/officeDocument/2006/relationships" ref="A1338" r:id="rId1337"/>
    <hyperlink xmlns:r="http://schemas.openxmlformats.org/officeDocument/2006/relationships" ref="A1339" r:id="rId1338"/>
    <hyperlink xmlns:r="http://schemas.openxmlformats.org/officeDocument/2006/relationships" ref="A1340" r:id="rId1339"/>
    <hyperlink xmlns:r="http://schemas.openxmlformats.org/officeDocument/2006/relationships" ref="A1341" r:id="rId1340"/>
    <hyperlink xmlns:r="http://schemas.openxmlformats.org/officeDocument/2006/relationships" ref="A1342" r:id="rId1341"/>
    <hyperlink xmlns:r="http://schemas.openxmlformats.org/officeDocument/2006/relationships" ref="A1343" r:id="rId1342"/>
    <hyperlink xmlns:r="http://schemas.openxmlformats.org/officeDocument/2006/relationships" ref="A1344" r:id="rId1343"/>
    <hyperlink xmlns:r="http://schemas.openxmlformats.org/officeDocument/2006/relationships" ref="A1345" r:id="rId1344"/>
    <hyperlink xmlns:r="http://schemas.openxmlformats.org/officeDocument/2006/relationships" ref="A1346" r:id="rId1345"/>
    <hyperlink xmlns:r="http://schemas.openxmlformats.org/officeDocument/2006/relationships" ref="A1347" r:id="rId1346"/>
    <hyperlink xmlns:r="http://schemas.openxmlformats.org/officeDocument/2006/relationships" ref="A1348" r:id="rId1347"/>
    <hyperlink xmlns:r="http://schemas.openxmlformats.org/officeDocument/2006/relationships" ref="A1349" r:id="rId1348"/>
    <hyperlink xmlns:r="http://schemas.openxmlformats.org/officeDocument/2006/relationships" ref="A1350" r:id="rId1349"/>
    <hyperlink xmlns:r="http://schemas.openxmlformats.org/officeDocument/2006/relationships" ref="A1351" r:id="rId1350"/>
    <hyperlink xmlns:r="http://schemas.openxmlformats.org/officeDocument/2006/relationships" ref="A1352" r:id="rId1351"/>
    <hyperlink xmlns:r="http://schemas.openxmlformats.org/officeDocument/2006/relationships" ref="A1353" r:id="rId1352"/>
    <hyperlink xmlns:r="http://schemas.openxmlformats.org/officeDocument/2006/relationships" ref="A1354" r:id="rId1353"/>
    <hyperlink xmlns:r="http://schemas.openxmlformats.org/officeDocument/2006/relationships" ref="A1355" r:id="rId1354"/>
    <hyperlink xmlns:r="http://schemas.openxmlformats.org/officeDocument/2006/relationships" ref="A1356" r:id="rId1355"/>
    <hyperlink xmlns:r="http://schemas.openxmlformats.org/officeDocument/2006/relationships" ref="A1357" r:id="rId1356"/>
    <hyperlink xmlns:r="http://schemas.openxmlformats.org/officeDocument/2006/relationships" ref="A1358" r:id="rId1357"/>
    <hyperlink xmlns:r="http://schemas.openxmlformats.org/officeDocument/2006/relationships" ref="A1359" r:id="rId1358"/>
    <hyperlink xmlns:r="http://schemas.openxmlformats.org/officeDocument/2006/relationships" ref="A1360" r:id="rId1359"/>
    <hyperlink xmlns:r="http://schemas.openxmlformats.org/officeDocument/2006/relationships" ref="A1361" r:id="rId1360"/>
    <hyperlink xmlns:r="http://schemas.openxmlformats.org/officeDocument/2006/relationships" ref="A1362" r:id="rId1361"/>
    <hyperlink xmlns:r="http://schemas.openxmlformats.org/officeDocument/2006/relationships" ref="A1363" r:id="rId1362"/>
    <hyperlink xmlns:r="http://schemas.openxmlformats.org/officeDocument/2006/relationships" ref="A1364" r:id="rId1363"/>
    <hyperlink xmlns:r="http://schemas.openxmlformats.org/officeDocument/2006/relationships" ref="A1365" r:id="rId1364"/>
    <hyperlink xmlns:r="http://schemas.openxmlformats.org/officeDocument/2006/relationships" ref="A1366" r:id="rId1365"/>
    <hyperlink xmlns:r="http://schemas.openxmlformats.org/officeDocument/2006/relationships" ref="A1367" r:id="rId1366"/>
    <hyperlink xmlns:r="http://schemas.openxmlformats.org/officeDocument/2006/relationships" ref="A1368" r:id="rId1367"/>
    <hyperlink xmlns:r="http://schemas.openxmlformats.org/officeDocument/2006/relationships" ref="A1369" r:id="rId1368"/>
    <hyperlink xmlns:r="http://schemas.openxmlformats.org/officeDocument/2006/relationships" ref="A1370" r:id="rId1369"/>
    <hyperlink xmlns:r="http://schemas.openxmlformats.org/officeDocument/2006/relationships" ref="A1371" r:id="rId1370"/>
    <hyperlink xmlns:r="http://schemas.openxmlformats.org/officeDocument/2006/relationships" ref="A1372" r:id="rId1371"/>
    <hyperlink xmlns:r="http://schemas.openxmlformats.org/officeDocument/2006/relationships" ref="A1373" r:id="rId1372"/>
    <hyperlink xmlns:r="http://schemas.openxmlformats.org/officeDocument/2006/relationships" ref="A1374" r:id="rId1373"/>
    <hyperlink xmlns:r="http://schemas.openxmlformats.org/officeDocument/2006/relationships" ref="A1375" r:id="rId1374"/>
    <hyperlink xmlns:r="http://schemas.openxmlformats.org/officeDocument/2006/relationships" ref="A1376" r:id="rId1375"/>
    <hyperlink xmlns:r="http://schemas.openxmlformats.org/officeDocument/2006/relationships" ref="A1377" r:id="rId1376"/>
    <hyperlink xmlns:r="http://schemas.openxmlformats.org/officeDocument/2006/relationships" ref="A1378" r:id="rId1377"/>
    <hyperlink xmlns:r="http://schemas.openxmlformats.org/officeDocument/2006/relationships" ref="A1379" r:id="rId1378"/>
    <hyperlink xmlns:r="http://schemas.openxmlformats.org/officeDocument/2006/relationships" ref="A1380" r:id="rId1379"/>
    <hyperlink xmlns:r="http://schemas.openxmlformats.org/officeDocument/2006/relationships" ref="A1381" r:id="rId1380"/>
    <hyperlink xmlns:r="http://schemas.openxmlformats.org/officeDocument/2006/relationships" ref="A1382" r:id="rId1381"/>
    <hyperlink xmlns:r="http://schemas.openxmlformats.org/officeDocument/2006/relationships" ref="A1383" r:id="rId1382"/>
    <hyperlink xmlns:r="http://schemas.openxmlformats.org/officeDocument/2006/relationships" ref="A1384" r:id="rId1383"/>
    <hyperlink xmlns:r="http://schemas.openxmlformats.org/officeDocument/2006/relationships" ref="A1385" r:id="rId1384"/>
    <hyperlink xmlns:r="http://schemas.openxmlformats.org/officeDocument/2006/relationships" ref="A1386" r:id="rId1385"/>
    <hyperlink xmlns:r="http://schemas.openxmlformats.org/officeDocument/2006/relationships" ref="A1387" r:id="rId1386"/>
    <hyperlink xmlns:r="http://schemas.openxmlformats.org/officeDocument/2006/relationships" ref="A1388" r:id="rId1387"/>
    <hyperlink xmlns:r="http://schemas.openxmlformats.org/officeDocument/2006/relationships" ref="A1389" r:id="rId1388"/>
    <hyperlink xmlns:r="http://schemas.openxmlformats.org/officeDocument/2006/relationships" ref="A1390" r:id="rId1389"/>
    <hyperlink xmlns:r="http://schemas.openxmlformats.org/officeDocument/2006/relationships" ref="A1391" r:id="rId1390"/>
    <hyperlink xmlns:r="http://schemas.openxmlformats.org/officeDocument/2006/relationships" ref="A1392" r:id="rId1391"/>
    <hyperlink xmlns:r="http://schemas.openxmlformats.org/officeDocument/2006/relationships" ref="A1393" r:id="rId1392"/>
    <hyperlink xmlns:r="http://schemas.openxmlformats.org/officeDocument/2006/relationships" ref="A1394" r:id="rId1393"/>
    <hyperlink xmlns:r="http://schemas.openxmlformats.org/officeDocument/2006/relationships" ref="A1395" r:id="rId1394"/>
    <hyperlink xmlns:r="http://schemas.openxmlformats.org/officeDocument/2006/relationships" ref="A1396" r:id="rId1395"/>
    <hyperlink xmlns:r="http://schemas.openxmlformats.org/officeDocument/2006/relationships" ref="A1397" r:id="rId1396"/>
    <hyperlink xmlns:r="http://schemas.openxmlformats.org/officeDocument/2006/relationships" ref="A1398" r:id="rId1397"/>
    <hyperlink xmlns:r="http://schemas.openxmlformats.org/officeDocument/2006/relationships" ref="A1399" r:id="rId1398"/>
    <hyperlink xmlns:r="http://schemas.openxmlformats.org/officeDocument/2006/relationships" ref="A1400" r:id="rId1399"/>
    <hyperlink xmlns:r="http://schemas.openxmlformats.org/officeDocument/2006/relationships" ref="A1401" r:id="rId1400"/>
    <hyperlink xmlns:r="http://schemas.openxmlformats.org/officeDocument/2006/relationships" ref="A1402" r:id="rId1401"/>
    <hyperlink xmlns:r="http://schemas.openxmlformats.org/officeDocument/2006/relationships" ref="A1403" r:id="rId1402"/>
    <hyperlink xmlns:r="http://schemas.openxmlformats.org/officeDocument/2006/relationships" ref="A1404" r:id="rId1403"/>
    <hyperlink xmlns:r="http://schemas.openxmlformats.org/officeDocument/2006/relationships" ref="A1405" r:id="rId1404"/>
    <hyperlink xmlns:r="http://schemas.openxmlformats.org/officeDocument/2006/relationships" ref="A1406" r:id="rId1405"/>
    <hyperlink xmlns:r="http://schemas.openxmlformats.org/officeDocument/2006/relationships" ref="A1407" r:id="rId1406"/>
    <hyperlink xmlns:r="http://schemas.openxmlformats.org/officeDocument/2006/relationships" ref="A1408" r:id="rId1407"/>
    <hyperlink xmlns:r="http://schemas.openxmlformats.org/officeDocument/2006/relationships" ref="A1409" r:id="rId1408"/>
    <hyperlink xmlns:r="http://schemas.openxmlformats.org/officeDocument/2006/relationships" ref="A1410" r:id="rId1409"/>
    <hyperlink xmlns:r="http://schemas.openxmlformats.org/officeDocument/2006/relationships" ref="A1411" r:id="rId1410"/>
    <hyperlink xmlns:r="http://schemas.openxmlformats.org/officeDocument/2006/relationships" ref="A1412" r:id="rId1411"/>
    <hyperlink xmlns:r="http://schemas.openxmlformats.org/officeDocument/2006/relationships" ref="A1413" r:id="rId1412"/>
    <hyperlink xmlns:r="http://schemas.openxmlformats.org/officeDocument/2006/relationships" ref="A1414" r:id="rId1413"/>
    <hyperlink xmlns:r="http://schemas.openxmlformats.org/officeDocument/2006/relationships" ref="A1415" r:id="rId1414"/>
    <hyperlink xmlns:r="http://schemas.openxmlformats.org/officeDocument/2006/relationships" ref="A1416" r:id="rId1415"/>
    <hyperlink xmlns:r="http://schemas.openxmlformats.org/officeDocument/2006/relationships" ref="A1417" r:id="rId1416"/>
    <hyperlink xmlns:r="http://schemas.openxmlformats.org/officeDocument/2006/relationships" ref="A1418" r:id="rId1417"/>
    <hyperlink xmlns:r="http://schemas.openxmlformats.org/officeDocument/2006/relationships" ref="A1419" r:id="rId1418"/>
    <hyperlink xmlns:r="http://schemas.openxmlformats.org/officeDocument/2006/relationships" ref="A1420" r:id="rId1419"/>
    <hyperlink xmlns:r="http://schemas.openxmlformats.org/officeDocument/2006/relationships" ref="A1421" r:id="rId1420"/>
    <hyperlink xmlns:r="http://schemas.openxmlformats.org/officeDocument/2006/relationships" ref="A1422" r:id="rId1421"/>
    <hyperlink xmlns:r="http://schemas.openxmlformats.org/officeDocument/2006/relationships" ref="A1423" r:id="rId1422"/>
    <hyperlink xmlns:r="http://schemas.openxmlformats.org/officeDocument/2006/relationships" ref="A1424" r:id="rId1423"/>
    <hyperlink xmlns:r="http://schemas.openxmlformats.org/officeDocument/2006/relationships" ref="A1425" r:id="rId1424"/>
    <hyperlink xmlns:r="http://schemas.openxmlformats.org/officeDocument/2006/relationships" ref="A1426" r:id="rId1425"/>
    <hyperlink xmlns:r="http://schemas.openxmlformats.org/officeDocument/2006/relationships" ref="A1427" r:id="rId1426"/>
    <hyperlink xmlns:r="http://schemas.openxmlformats.org/officeDocument/2006/relationships" ref="A1428" r:id="rId1427"/>
    <hyperlink xmlns:r="http://schemas.openxmlformats.org/officeDocument/2006/relationships" ref="A1429" r:id="rId1428"/>
    <hyperlink xmlns:r="http://schemas.openxmlformats.org/officeDocument/2006/relationships" ref="A1430" r:id="rId1429"/>
    <hyperlink xmlns:r="http://schemas.openxmlformats.org/officeDocument/2006/relationships" ref="A1431" r:id="rId1430"/>
    <hyperlink xmlns:r="http://schemas.openxmlformats.org/officeDocument/2006/relationships" ref="A1432" r:id="rId1431"/>
    <hyperlink xmlns:r="http://schemas.openxmlformats.org/officeDocument/2006/relationships" ref="A1433" r:id="rId1432"/>
    <hyperlink xmlns:r="http://schemas.openxmlformats.org/officeDocument/2006/relationships" ref="A1434" r:id="rId1433"/>
    <hyperlink xmlns:r="http://schemas.openxmlformats.org/officeDocument/2006/relationships" ref="A1435" r:id="rId1434"/>
    <hyperlink xmlns:r="http://schemas.openxmlformats.org/officeDocument/2006/relationships" ref="A1436" r:id="rId1435"/>
    <hyperlink xmlns:r="http://schemas.openxmlformats.org/officeDocument/2006/relationships" ref="A1437" r:id="rId1436"/>
    <hyperlink xmlns:r="http://schemas.openxmlformats.org/officeDocument/2006/relationships" ref="A1438" r:id="rId1437"/>
    <hyperlink xmlns:r="http://schemas.openxmlformats.org/officeDocument/2006/relationships" ref="A1439" r:id="rId1438"/>
    <hyperlink xmlns:r="http://schemas.openxmlformats.org/officeDocument/2006/relationships" ref="A1440" r:id="rId1439"/>
    <hyperlink xmlns:r="http://schemas.openxmlformats.org/officeDocument/2006/relationships" ref="A1441" r:id="rId1440"/>
    <hyperlink xmlns:r="http://schemas.openxmlformats.org/officeDocument/2006/relationships" ref="A1442" r:id="rId1441"/>
    <hyperlink xmlns:r="http://schemas.openxmlformats.org/officeDocument/2006/relationships" ref="A1443" r:id="rId1442"/>
    <hyperlink xmlns:r="http://schemas.openxmlformats.org/officeDocument/2006/relationships" ref="A1444" r:id="rId1443"/>
    <hyperlink xmlns:r="http://schemas.openxmlformats.org/officeDocument/2006/relationships" ref="A1445" r:id="rId1444"/>
    <hyperlink xmlns:r="http://schemas.openxmlformats.org/officeDocument/2006/relationships" ref="A1446" r:id="rId1445"/>
    <hyperlink xmlns:r="http://schemas.openxmlformats.org/officeDocument/2006/relationships" ref="A1447" r:id="rId1446"/>
    <hyperlink xmlns:r="http://schemas.openxmlformats.org/officeDocument/2006/relationships" ref="A1448" r:id="rId1447"/>
    <hyperlink xmlns:r="http://schemas.openxmlformats.org/officeDocument/2006/relationships" ref="A1449" r:id="rId1448"/>
    <hyperlink xmlns:r="http://schemas.openxmlformats.org/officeDocument/2006/relationships" ref="A1450" r:id="rId1449"/>
    <hyperlink xmlns:r="http://schemas.openxmlformats.org/officeDocument/2006/relationships" ref="A1451" r:id="rId1450"/>
    <hyperlink xmlns:r="http://schemas.openxmlformats.org/officeDocument/2006/relationships" ref="A1452" r:id="rId1451"/>
    <hyperlink xmlns:r="http://schemas.openxmlformats.org/officeDocument/2006/relationships" ref="A1453" r:id="rId1452"/>
    <hyperlink xmlns:r="http://schemas.openxmlformats.org/officeDocument/2006/relationships" ref="A1454" r:id="rId1453"/>
    <hyperlink xmlns:r="http://schemas.openxmlformats.org/officeDocument/2006/relationships" ref="A1455" r:id="rId1454"/>
    <hyperlink xmlns:r="http://schemas.openxmlformats.org/officeDocument/2006/relationships" ref="A1456" r:id="rId1455"/>
    <hyperlink xmlns:r="http://schemas.openxmlformats.org/officeDocument/2006/relationships" ref="A1457" r:id="rId1456"/>
    <hyperlink xmlns:r="http://schemas.openxmlformats.org/officeDocument/2006/relationships" ref="A1458" r:id="rId1457"/>
    <hyperlink xmlns:r="http://schemas.openxmlformats.org/officeDocument/2006/relationships" ref="A1459" r:id="rId1458"/>
    <hyperlink xmlns:r="http://schemas.openxmlformats.org/officeDocument/2006/relationships" ref="A1460" r:id="rId1459"/>
    <hyperlink xmlns:r="http://schemas.openxmlformats.org/officeDocument/2006/relationships" ref="A1461" r:id="rId1460"/>
    <hyperlink xmlns:r="http://schemas.openxmlformats.org/officeDocument/2006/relationships" ref="A1462" r:id="rId1461"/>
    <hyperlink xmlns:r="http://schemas.openxmlformats.org/officeDocument/2006/relationships" ref="A1463" r:id="rId1462"/>
    <hyperlink xmlns:r="http://schemas.openxmlformats.org/officeDocument/2006/relationships" ref="A1464" r:id="rId1463"/>
    <hyperlink xmlns:r="http://schemas.openxmlformats.org/officeDocument/2006/relationships" ref="A1465" r:id="rId1464"/>
    <hyperlink xmlns:r="http://schemas.openxmlformats.org/officeDocument/2006/relationships" ref="A1466" r:id="rId1465"/>
    <hyperlink xmlns:r="http://schemas.openxmlformats.org/officeDocument/2006/relationships" ref="A1467" r:id="rId1466"/>
    <hyperlink xmlns:r="http://schemas.openxmlformats.org/officeDocument/2006/relationships" ref="A1468" r:id="rId1467"/>
    <hyperlink xmlns:r="http://schemas.openxmlformats.org/officeDocument/2006/relationships" ref="A1469" r:id="rId1468"/>
    <hyperlink xmlns:r="http://schemas.openxmlformats.org/officeDocument/2006/relationships" ref="A1470" r:id="rId1469"/>
    <hyperlink xmlns:r="http://schemas.openxmlformats.org/officeDocument/2006/relationships" ref="A1471" r:id="rId1470"/>
    <hyperlink xmlns:r="http://schemas.openxmlformats.org/officeDocument/2006/relationships" ref="A1472" r:id="rId1471"/>
    <hyperlink xmlns:r="http://schemas.openxmlformats.org/officeDocument/2006/relationships" ref="A1473" r:id="rId1472"/>
    <hyperlink xmlns:r="http://schemas.openxmlformats.org/officeDocument/2006/relationships" ref="A1474" r:id="rId1473"/>
    <hyperlink xmlns:r="http://schemas.openxmlformats.org/officeDocument/2006/relationships" ref="A1475" r:id="rId1474"/>
    <hyperlink xmlns:r="http://schemas.openxmlformats.org/officeDocument/2006/relationships" ref="A1476" r:id="rId1475"/>
    <hyperlink xmlns:r="http://schemas.openxmlformats.org/officeDocument/2006/relationships" ref="A1477" r:id="rId1476"/>
    <hyperlink xmlns:r="http://schemas.openxmlformats.org/officeDocument/2006/relationships" ref="A1478" r:id="rId1477"/>
    <hyperlink xmlns:r="http://schemas.openxmlformats.org/officeDocument/2006/relationships" ref="A1479" r:id="rId1478"/>
    <hyperlink xmlns:r="http://schemas.openxmlformats.org/officeDocument/2006/relationships" ref="A1480" r:id="rId1479"/>
    <hyperlink xmlns:r="http://schemas.openxmlformats.org/officeDocument/2006/relationships" ref="A1481" r:id="rId1480"/>
    <hyperlink xmlns:r="http://schemas.openxmlformats.org/officeDocument/2006/relationships" ref="A1482" r:id="rId1481"/>
    <hyperlink xmlns:r="http://schemas.openxmlformats.org/officeDocument/2006/relationships" ref="A1483" r:id="rId1482"/>
    <hyperlink xmlns:r="http://schemas.openxmlformats.org/officeDocument/2006/relationships" ref="A1484" r:id="rId1483"/>
    <hyperlink xmlns:r="http://schemas.openxmlformats.org/officeDocument/2006/relationships" ref="A1485" r:id="rId1484"/>
    <hyperlink xmlns:r="http://schemas.openxmlformats.org/officeDocument/2006/relationships" ref="A1486" r:id="rId1485"/>
    <hyperlink xmlns:r="http://schemas.openxmlformats.org/officeDocument/2006/relationships" ref="A1487" r:id="rId1486"/>
    <hyperlink xmlns:r="http://schemas.openxmlformats.org/officeDocument/2006/relationships" ref="A1488" r:id="rId1487"/>
    <hyperlink xmlns:r="http://schemas.openxmlformats.org/officeDocument/2006/relationships" ref="A1489" r:id="rId1488"/>
    <hyperlink xmlns:r="http://schemas.openxmlformats.org/officeDocument/2006/relationships" ref="A1490" r:id="rId1489"/>
    <hyperlink xmlns:r="http://schemas.openxmlformats.org/officeDocument/2006/relationships" ref="A1491" r:id="rId1490"/>
    <hyperlink xmlns:r="http://schemas.openxmlformats.org/officeDocument/2006/relationships" ref="A1492" r:id="rId1491"/>
    <hyperlink xmlns:r="http://schemas.openxmlformats.org/officeDocument/2006/relationships" ref="A1493" r:id="rId1492"/>
    <hyperlink xmlns:r="http://schemas.openxmlformats.org/officeDocument/2006/relationships" ref="A1494" r:id="rId1493"/>
    <hyperlink xmlns:r="http://schemas.openxmlformats.org/officeDocument/2006/relationships" ref="A1495" r:id="rId1494"/>
    <hyperlink xmlns:r="http://schemas.openxmlformats.org/officeDocument/2006/relationships" ref="A1496" r:id="rId1495"/>
    <hyperlink xmlns:r="http://schemas.openxmlformats.org/officeDocument/2006/relationships" ref="A1497" r:id="rId1496"/>
    <hyperlink xmlns:r="http://schemas.openxmlformats.org/officeDocument/2006/relationships" ref="A1498" r:id="rId1497"/>
    <hyperlink xmlns:r="http://schemas.openxmlformats.org/officeDocument/2006/relationships" ref="A1499" r:id="rId1498"/>
    <hyperlink xmlns:r="http://schemas.openxmlformats.org/officeDocument/2006/relationships" ref="A1500" r:id="rId1499"/>
    <hyperlink xmlns:r="http://schemas.openxmlformats.org/officeDocument/2006/relationships" ref="A1501" r:id="rId1500"/>
    <hyperlink xmlns:r="http://schemas.openxmlformats.org/officeDocument/2006/relationships" ref="A1502" r:id="rId1501"/>
    <hyperlink xmlns:r="http://schemas.openxmlformats.org/officeDocument/2006/relationships" ref="A1503" r:id="rId1502"/>
    <hyperlink xmlns:r="http://schemas.openxmlformats.org/officeDocument/2006/relationships" ref="A1504" r:id="rId1503"/>
    <hyperlink xmlns:r="http://schemas.openxmlformats.org/officeDocument/2006/relationships" ref="A1505" r:id="rId1504"/>
    <hyperlink xmlns:r="http://schemas.openxmlformats.org/officeDocument/2006/relationships" ref="A1506" r:id="rId1505"/>
    <hyperlink xmlns:r="http://schemas.openxmlformats.org/officeDocument/2006/relationships" ref="A1507" r:id="rId1506"/>
    <hyperlink xmlns:r="http://schemas.openxmlformats.org/officeDocument/2006/relationships" ref="A1508" r:id="rId1507"/>
    <hyperlink xmlns:r="http://schemas.openxmlformats.org/officeDocument/2006/relationships" ref="A1509" r:id="rId1508"/>
    <hyperlink xmlns:r="http://schemas.openxmlformats.org/officeDocument/2006/relationships" ref="A1510" r:id="rId1509"/>
    <hyperlink xmlns:r="http://schemas.openxmlformats.org/officeDocument/2006/relationships" ref="A1511" r:id="rId1510"/>
    <hyperlink xmlns:r="http://schemas.openxmlformats.org/officeDocument/2006/relationships" ref="A1512" r:id="rId1511"/>
    <hyperlink xmlns:r="http://schemas.openxmlformats.org/officeDocument/2006/relationships" ref="A1513" r:id="rId1512"/>
    <hyperlink xmlns:r="http://schemas.openxmlformats.org/officeDocument/2006/relationships" ref="A1514" r:id="rId1513"/>
    <hyperlink xmlns:r="http://schemas.openxmlformats.org/officeDocument/2006/relationships" ref="A1515" r:id="rId1514"/>
    <hyperlink xmlns:r="http://schemas.openxmlformats.org/officeDocument/2006/relationships" ref="A1516" r:id="rId1515"/>
    <hyperlink xmlns:r="http://schemas.openxmlformats.org/officeDocument/2006/relationships" ref="A1517" r:id="rId1516"/>
    <hyperlink xmlns:r="http://schemas.openxmlformats.org/officeDocument/2006/relationships" ref="A1518" r:id="rId1517"/>
    <hyperlink xmlns:r="http://schemas.openxmlformats.org/officeDocument/2006/relationships" ref="A1519" r:id="rId1518"/>
    <hyperlink xmlns:r="http://schemas.openxmlformats.org/officeDocument/2006/relationships" ref="A1520" r:id="rId1519"/>
    <hyperlink xmlns:r="http://schemas.openxmlformats.org/officeDocument/2006/relationships" ref="A1521" r:id="rId1520"/>
    <hyperlink xmlns:r="http://schemas.openxmlformats.org/officeDocument/2006/relationships" ref="A1522" r:id="rId1521"/>
    <hyperlink xmlns:r="http://schemas.openxmlformats.org/officeDocument/2006/relationships" ref="A1523" r:id="rId1522"/>
    <hyperlink xmlns:r="http://schemas.openxmlformats.org/officeDocument/2006/relationships" ref="A1524" r:id="rId1523"/>
    <hyperlink xmlns:r="http://schemas.openxmlformats.org/officeDocument/2006/relationships" ref="A1525" r:id="rId1524"/>
    <hyperlink xmlns:r="http://schemas.openxmlformats.org/officeDocument/2006/relationships" ref="A1526" r:id="rId1525"/>
    <hyperlink xmlns:r="http://schemas.openxmlformats.org/officeDocument/2006/relationships" ref="A1527" r:id="rId1526"/>
    <hyperlink xmlns:r="http://schemas.openxmlformats.org/officeDocument/2006/relationships" ref="A1528" r:id="rId1527"/>
    <hyperlink xmlns:r="http://schemas.openxmlformats.org/officeDocument/2006/relationships" ref="A1529" r:id="rId1528"/>
    <hyperlink xmlns:r="http://schemas.openxmlformats.org/officeDocument/2006/relationships" ref="A1530" r:id="rId1529"/>
    <hyperlink xmlns:r="http://schemas.openxmlformats.org/officeDocument/2006/relationships" ref="A1531" r:id="rId1530"/>
    <hyperlink xmlns:r="http://schemas.openxmlformats.org/officeDocument/2006/relationships" ref="A1532" r:id="rId1531"/>
    <hyperlink xmlns:r="http://schemas.openxmlformats.org/officeDocument/2006/relationships" ref="A1533" r:id="rId1532"/>
    <hyperlink xmlns:r="http://schemas.openxmlformats.org/officeDocument/2006/relationships" ref="A1534" r:id="rId1533"/>
    <hyperlink xmlns:r="http://schemas.openxmlformats.org/officeDocument/2006/relationships" ref="A1535" r:id="rId1534"/>
    <hyperlink xmlns:r="http://schemas.openxmlformats.org/officeDocument/2006/relationships" ref="A1536" r:id="rId1535"/>
    <hyperlink xmlns:r="http://schemas.openxmlformats.org/officeDocument/2006/relationships" ref="A1537" r:id="rId1536"/>
    <hyperlink xmlns:r="http://schemas.openxmlformats.org/officeDocument/2006/relationships" ref="A1538" r:id="rId1537"/>
    <hyperlink xmlns:r="http://schemas.openxmlformats.org/officeDocument/2006/relationships" ref="A1539" r:id="rId1538"/>
    <hyperlink xmlns:r="http://schemas.openxmlformats.org/officeDocument/2006/relationships" ref="A1540" r:id="rId1539"/>
    <hyperlink xmlns:r="http://schemas.openxmlformats.org/officeDocument/2006/relationships" ref="A1541" r:id="rId1540"/>
    <hyperlink xmlns:r="http://schemas.openxmlformats.org/officeDocument/2006/relationships" ref="A1542" r:id="rId1541"/>
    <hyperlink xmlns:r="http://schemas.openxmlformats.org/officeDocument/2006/relationships" ref="A1543" r:id="rId1542"/>
    <hyperlink xmlns:r="http://schemas.openxmlformats.org/officeDocument/2006/relationships" ref="A1544" r:id="rId1543"/>
    <hyperlink xmlns:r="http://schemas.openxmlformats.org/officeDocument/2006/relationships" ref="A1545" r:id="rId1544"/>
    <hyperlink xmlns:r="http://schemas.openxmlformats.org/officeDocument/2006/relationships" ref="A1546" r:id="rId1545"/>
    <hyperlink xmlns:r="http://schemas.openxmlformats.org/officeDocument/2006/relationships" ref="A1547" r:id="rId1546"/>
    <hyperlink xmlns:r="http://schemas.openxmlformats.org/officeDocument/2006/relationships" ref="A1548" r:id="rId1547"/>
    <hyperlink xmlns:r="http://schemas.openxmlformats.org/officeDocument/2006/relationships" ref="A1549" r:id="rId1548"/>
    <hyperlink xmlns:r="http://schemas.openxmlformats.org/officeDocument/2006/relationships" ref="A1550" r:id="rId1549"/>
    <hyperlink xmlns:r="http://schemas.openxmlformats.org/officeDocument/2006/relationships" ref="A1551" r:id="rId1550"/>
    <hyperlink xmlns:r="http://schemas.openxmlformats.org/officeDocument/2006/relationships" ref="A1552" r:id="rId1551"/>
    <hyperlink xmlns:r="http://schemas.openxmlformats.org/officeDocument/2006/relationships" ref="A1553" r:id="rId1552"/>
    <hyperlink xmlns:r="http://schemas.openxmlformats.org/officeDocument/2006/relationships" ref="A1554" r:id="rId1553"/>
    <hyperlink xmlns:r="http://schemas.openxmlformats.org/officeDocument/2006/relationships" ref="A1555" r:id="rId1554"/>
    <hyperlink xmlns:r="http://schemas.openxmlformats.org/officeDocument/2006/relationships" ref="A1556" r:id="rId1555"/>
    <hyperlink xmlns:r="http://schemas.openxmlformats.org/officeDocument/2006/relationships" ref="A1557" r:id="rId1556"/>
    <hyperlink xmlns:r="http://schemas.openxmlformats.org/officeDocument/2006/relationships" ref="A1558" r:id="rId1557"/>
    <hyperlink xmlns:r="http://schemas.openxmlformats.org/officeDocument/2006/relationships" ref="A1559" r:id="rId1558"/>
    <hyperlink xmlns:r="http://schemas.openxmlformats.org/officeDocument/2006/relationships" ref="A1560" r:id="rId1559"/>
    <hyperlink xmlns:r="http://schemas.openxmlformats.org/officeDocument/2006/relationships" ref="A1561" r:id="rId1560"/>
    <hyperlink xmlns:r="http://schemas.openxmlformats.org/officeDocument/2006/relationships" ref="A1562" r:id="rId1561"/>
    <hyperlink xmlns:r="http://schemas.openxmlformats.org/officeDocument/2006/relationships" ref="A1563" r:id="rId1562"/>
    <hyperlink xmlns:r="http://schemas.openxmlformats.org/officeDocument/2006/relationships" ref="A1564" r:id="rId1563"/>
    <hyperlink xmlns:r="http://schemas.openxmlformats.org/officeDocument/2006/relationships" ref="A1565" r:id="rId1564"/>
    <hyperlink xmlns:r="http://schemas.openxmlformats.org/officeDocument/2006/relationships" ref="A1566" r:id="rId1565"/>
    <hyperlink xmlns:r="http://schemas.openxmlformats.org/officeDocument/2006/relationships" ref="A1567" r:id="rId1566"/>
    <hyperlink xmlns:r="http://schemas.openxmlformats.org/officeDocument/2006/relationships" ref="A1568" r:id="rId1567"/>
    <hyperlink xmlns:r="http://schemas.openxmlformats.org/officeDocument/2006/relationships" ref="A1569" r:id="rId1568"/>
    <hyperlink xmlns:r="http://schemas.openxmlformats.org/officeDocument/2006/relationships" ref="A1570" r:id="rId1569"/>
    <hyperlink xmlns:r="http://schemas.openxmlformats.org/officeDocument/2006/relationships" ref="A1571" r:id="rId1570"/>
    <hyperlink xmlns:r="http://schemas.openxmlformats.org/officeDocument/2006/relationships" ref="A1572" r:id="rId1571"/>
    <hyperlink xmlns:r="http://schemas.openxmlformats.org/officeDocument/2006/relationships" ref="A1573" r:id="rId1572"/>
    <hyperlink xmlns:r="http://schemas.openxmlformats.org/officeDocument/2006/relationships" ref="A1574" r:id="rId1573"/>
    <hyperlink xmlns:r="http://schemas.openxmlformats.org/officeDocument/2006/relationships" ref="A1575" r:id="rId1574"/>
    <hyperlink xmlns:r="http://schemas.openxmlformats.org/officeDocument/2006/relationships" ref="A1576" r:id="rId1575"/>
    <hyperlink xmlns:r="http://schemas.openxmlformats.org/officeDocument/2006/relationships" ref="A1577" r:id="rId1576"/>
    <hyperlink xmlns:r="http://schemas.openxmlformats.org/officeDocument/2006/relationships" ref="A1578" r:id="rId1577"/>
    <hyperlink xmlns:r="http://schemas.openxmlformats.org/officeDocument/2006/relationships" ref="A1579" r:id="rId1578"/>
    <hyperlink xmlns:r="http://schemas.openxmlformats.org/officeDocument/2006/relationships" ref="A1580" r:id="rId1579"/>
    <hyperlink xmlns:r="http://schemas.openxmlformats.org/officeDocument/2006/relationships" ref="A1581" r:id="rId1580"/>
    <hyperlink xmlns:r="http://schemas.openxmlformats.org/officeDocument/2006/relationships" ref="A1582" r:id="rId1581"/>
    <hyperlink xmlns:r="http://schemas.openxmlformats.org/officeDocument/2006/relationships" ref="A1583" r:id="rId1582"/>
    <hyperlink xmlns:r="http://schemas.openxmlformats.org/officeDocument/2006/relationships" ref="A1584" r:id="rId1583"/>
    <hyperlink xmlns:r="http://schemas.openxmlformats.org/officeDocument/2006/relationships" ref="A1585" r:id="rId1584"/>
    <hyperlink xmlns:r="http://schemas.openxmlformats.org/officeDocument/2006/relationships" ref="A1586" r:id="rId1585"/>
    <hyperlink xmlns:r="http://schemas.openxmlformats.org/officeDocument/2006/relationships" ref="A1587" r:id="rId1586"/>
    <hyperlink xmlns:r="http://schemas.openxmlformats.org/officeDocument/2006/relationships" ref="A1588" r:id="rId1587"/>
    <hyperlink xmlns:r="http://schemas.openxmlformats.org/officeDocument/2006/relationships" ref="A1589" r:id="rId1588"/>
    <hyperlink xmlns:r="http://schemas.openxmlformats.org/officeDocument/2006/relationships" ref="A1590" r:id="rId1589"/>
    <hyperlink xmlns:r="http://schemas.openxmlformats.org/officeDocument/2006/relationships" ref="A1591" r:id="rId1590"/>
    <hyperlink xmlns:r="http://schemas.openxmlformats.org/officeDocument/2006/relationships" ref="A1592" r:id="rId1591"/>
    <hyperlink xmlns:r="http://schemas.openxmlformats.org/officeDocument/2006/relationships" ref="A1593" r:id="rId1592"/>
    <hyperlink xmlns:r="http://schemas.openxmlformats.org/officeDocument/2006/relationships" ref="A1594" r:id="rId1593"/>
    <hyperlink xmlns:r="http://schemas.openxmlformats.org/officeDocument/2006/relationships" ref="A1595" r:id="rId1594"/>
    <hyperlink xmlns:r="http://schemas.openxmlformats.org/officeDocument/2006/relationships" ref="A1596" r:id="rId1595"/>
    <hyperlink xmlns:r="http://schemas.openxmlformats.org/officeDocument/2006/relationships" ref="A1597" r:id="rId1596"/>
    <hyperlink xmlns:r="http://schemas.openxmlformats.org/officeDocument/2006/relationships" ref="A1598" r:id="rId1597"/>
    <hyperlink xmlns:r="http://schemas.openxmlformats.org/officeDocument/2006/relationships" ref="A1599" r:id="rId1598"/>
    <hyperlink xmlns:r="http://schemas.openxmlformats.org/officeDocument/2006/relationships" ref="A1600" r:id="rId1599"/>
    <hyperlink xmlns:r="http://schemas.openxmlformats.org/officeDocument/2006/relationships" ref="A1601" r:id="rId1600"/>
    <hyperlink xmlns:r="http://schemas.openxmlformats.org/officeDocument/2006/relationships" ref="A1602" r:id="rId1601"/>
    <hyperlink xmlns:r="http://schemas.openxmlformats.org/officeDocument/2006/relationships" ref="A1603" r:id="rId1602"/>
    <hyperlink xmlns:r="http://schemas.openxmlformats.org/officeDocument/2006/relationships" ref="A1604" r:id="rId1603"/>
    <hyperlink xmlns:r="http://schemas.openxmlformats.org/officeDocument/2006/relationships" ref="A1605" r:id="rId1604"/>
    <hyperlink xmlns:r="http://schemas.openxmlformats.org/officeDocument/2006/relationships" ref="A1606" r:id="rId1605"/>
    <hyperlink xmlns:r="http://schemas.openxmlformats.org/officeDocument/2006/relationships" ref="A1607" r:id="rId1606"/>
    <hyperlink xmlns:r="http://schemas.openxmlformats.org/officeDocument/2006/relationships" ref="A1608" r:id="rId1607"/>
    <hyperlink xmlns:r="http://schemas.openxmlformats.org/officeDocument/2006/relationships" ref="A1609" r:id="rId1608"/>
    <hyperlink xmlns:r="http://schemas.openxmlformats.org/officeDocument/2006/relationships" ref="A1610" r:id="rId1609"/>
    <hyperlink xmlns:r="http://schemas.openxmlformats.org/officeDocument/2006/relationships" ref="A1611" r:id="rId1610"/>
    <hyperlink xmlns:r="http://schemas.openxmlformats.org/officeDocument/2006/relationships" ref="A1612" r:id="rId1611"/>
    <hyperlink xmlns:r="http://schemas.openxmlformats.org/officeDocument/2006/relationships" ref="A1613" r:id="rId1612"/>
    <hyperlink xmlns:r="http://schemas.openxmlformats.org/officeDocument/2006/relationships" ref="A1614" r:id="rId1613"/>
    <hyperlink xmlns:r="http://schemas.openxmlformats.org/officeDocument/2006/relationships" ref="A1615" r:id="rId1614"/>
    <hyperlink xmlns:r="http://schemas.openxmlformats.org/officeDocument/2006/relationships" ref="A1616" r:id="rId1615"/>
    <hyperlink xmlns:r="http://schemas.openxmlformats.org/officeDocument/2006/relationships" ref="A1617" r:id="rId1616"/>
    <hyperlink xmlns:r="http://schemas.openxmlformats.org/officeDocument/2006/relationships" ref="A1618" r:id="rId1617"/>
    <hyperlink xmlns:r="http://schemas.openxmlformats.org/officeDocument/2006/relationships" ref="A1619" r:id="rId1618"/>
    <hyperlink xmlns:r="http://schemas.openxmlformats.org/officeDocument/2006/relationships" ref="A1620" r:id="rId1619"/>
    <hyperlink xmlns:r="http://schemas.openxmlformats.org/officeDocument/2006/relationships" ref="A1621" r:id="rId1620"/>
    <hyperlink xmlns:r="http://schemas.openxmlformats.org/officeDocument/2006/relationships" ref="A1622" r:id="rId1621"/>
    <hyperlink xmlns:r="http://schemas.openxmlformats.org/officeDocument/2006/relationships" ref="A1623" r:id="rId1622"/>
    <hyperlink xmlns:r="http://schemas.openxmlformats.org/officeDocument/2006/relationships" ref="A1624" r:id="rId1623"/>
    <hyperlink xmlns:r="http://schemas.openxmlformats.org/officeDocument/2006/relationships" ref="A1625" r:id="rId1624"/>
    <hyperlink xmlns:r="http://schemas.openxmlformats.org/officeDocument/2006/relationships" ref="A1626" r:id="rId1625"/>
    <hyperlink xmlns:r="http://schemas.openxmlformats.org/officeDocument/2006/relationships" ref="A1627" r:id="rId1626"/>
    <hyperlink xmlns:r="http://schemas.openxmlformats.org/officeDocument/2006/relationships" ref="A1628" r:id="rId1627"/>
    <hyperlink xmlns:r="http://schemas.openxmlformats.org/officeDocument/2006/relationships" ref="A1629" r:id="rId1628"/>
    <hyperlink xmlns:r="http://schemas.openxmlformats.org/officeDocument/2006/relationships" ref="A1630" r:id="rId1629"/>
    <hyperlink xmlns:r="http://schemas.openxmlformats.org/officeDocument/2006/relationships" ref="A1631" r:id="rId1630"/>
    <hyperlink xmlns:r="http://schemas.openxmlformats.org/officeDocument/2006/relationships" ref="A1632" r:id="rId1631"/>
    <hyperlink xmlns:r="http://schemas.openxmlformats.org/officeDocument/2006/relationships" ref="A1633" r:id="rId1632"/>
    <hyperlink xmlns:r="http://schemas.openxmlformats.org/officeDocument/2006/relationships" ref="A1634" r:id="rId1633"/>
    <hyperlink xmlns:r="http://schemas.openxmlformats.org/officeDocument/2006/relationships" ref="A1635" r:id="rId1634"/>
    <hyperlink xmlns:r="http://schemas.openxmlformats.org/officeDocument/2006/relationships" ref="A1636" r:id="rId1635"/>
    <hyperlink xmlns:r="http://schemas.openxmlformats.org/officeDocument/2006/relationships" ref="A1637" r:id="rId1636"/>
    <hyperlink xmlns:r="http://schemas.openxmlformats.org/officeDocument/2006/relationships" ref="A1638" r:id="rId1637"/>
    <hyperlink xmlns:r="http://schemas.openxmlformats.org/officeDocument/2006/relationships" ref="A1639" r:id="rId1638"/>
    <hyperlink xmlns:r="http://schemas.openxmlformats.org/officeDocument/2006/relationships" ref="A1640" r:id="rId1639"/>
    <hyperlink xmlns:r="http://schemas.openxmlformats.org/officeDocument/2006/relationships" ref="A1641" r:id="rId1640"/>
    <hyperlink xmlns:r="http://schemas.openxmlformats.org/officeDocument/2006/relationships" ref="A1642" r:id="rId1641"/>
    <hyperlink xmlns:r="http://schemas.openxmlformats.org/officeDocument/2006/relationships" ref="A1643" r:id="rId1642"/>
    <hyperlink xmlns:r="http://schemas.openxmlformats.org/officeDocument/2006/relationships" ref="A1644" r:id="rId1643"/>
    <hyperlink xmlns:r="http://schemas.openxmlformats.org/officeDocument/2006/relationships" ref="A1645" r:id="rId1644"/>
    <hyperlink xmlns:r="http://schemas.openxmlformats.org/officeDocument/2006/relationships" ref="A1646" r:id="rId1645"/>
    <hyperlink xmlns:r="http://schemas.openxmlformats.org/officeDocument/2006/relationships" ref="A1647" r:id="rId1646"/>
    <hyperlink xmlns:r="http://schemas.openxmlformats.org/officeDocument/2006/relationships" ref="A1648" r:id="rId1647"/>
    <hyperlink xmlns:r="http://schemas.openxmlformats.org/officeDocument/2006/relationships" ref="A1649" r:id="rId1648"/>
    <hyperlink xmlns:r="http://schemas.openxmlformats.org/officeDocument/2006/relationships" ref="A1650" r:id="rId1649"/>
    <hyperlink xmlns:r="http://schemas.openxmlformats.org/officeDocument/2006/relationships" ref="A1651" r:id="rId1650"/>
    <hyperlink xmlns:r="http://schemas.openxmlformats.org/officeDocument/2006/relationships" ref="A1652" r:id="rId1651"/>
    <hyperlink xmlns:r="http://schemas.openxmlformats.org/officeDocument/2006/relationships" ref="A1653" r:id="rId1652"/>
    <hyperlink xmlns:r="http://schemas.openxmlformats.org/officeDocument/2006/relationships" ref="A1654" r:id="rId1653"/>
    <hyperlink xmlns:r="http://schemas.openxmlformats.org/officeDocument/2006/relationships" ref="A1655" r:id="rId1654"/>
    <hyperlink xmlns:r="http://schemas.openxmlformats.org/officeDocument/2006/relationships" ref="A1656" r:id="rId1655"/>
    <hyperlink xmlns:r="http://schemas.openxmlformats.org/officeDocument/2006/relationships" ref="A1657" r:id="rId1656"/>
    <hyperlink xmlns:r="http://schemas.openxmlformats.org/officeDocument/2006/relationships" ref="A1658" r:id="rId1657"/>
    <hyperlink xmlns:r="http://schemas.openxmlformats.org/officeDocument/2006/relationships" ref="A1659" r:id="rId1658"/>
    <hyperlink xmlns:r="http://schemas.openxmlformats.org/officeDocument/2006/relationships" ref="A1660" r:id="rId1659"/>
    <hyperlink xmlns:r="http://schemas.openxmlformats.org/officeDocument/2006/relationships" ref="A1661" r:id="rId1660"/>
    <hyperlink xmlns:r="http://schemas.openxmlformats.org/officeDocument/2006/relationships" ref="A1662" r:id="rId1661"/>
    <hyperlink xmlns:r="http://schemas.openxmlformats.org/officeDocument/2006/relationships" ref="A1663" r:id="rId1662"/>
    <hyperlink xmlns:r="http://schemas.openxmlformats.org/officeDocument/2006/relationships" ref="A1664" r:id="rId1663"/>
    <hyperlink xmlns:r="http://schemas.openxmlformats.org/officeDocument/2006/relationships" ref="A1665" r:id="rId1664"/>
    <hyperlink xmlns:r="http://schemas.openxmlformats.org/officeDocument/2006/relationships" ref="A1666" r:id="rId1665"/>
    <hyperlink xmlns:r="http://schemas.openxmlformats.org/officeDocument/2006/relationships" ref="A1667" r:id="rId1666"/>
    <hyperlink xmlns:r="http://schemas.openxmlformats.org/officeDocument/2006/relationships" ref="A1668" r:id="rId1667"/>
    <hyperlink xmlns:r="http://schemas.openxmlformats.org/officeDocument/2006/relationships" ref="A1669" r:id="rId1668"/>
    <hyperlink xmlns:r="http://schemas.openxmlformats.org/officeDocument/2006/relationships" ref="A1670" r:id="rId1669"/>
    <hyperlink xmlns:r="http://schemas.openxmlformats.org/officeDocument/2006/relationships" ref="A1671" r:id="rId1670"/>
    <hyperlink xmlns:r="http://schemas.openxmlformats.org/officeDocument/2006/relationships" ref="A1672" r:id="rId1671"/>
    <hyperlink xmlns:r="http://schemas.openxmlformats.org/officeDocument/2006/relationships" ref="A1673" r:id="rId1672"/>
    <hyperlink xmlns:r="http://schemas.openxmlformats.org/officeDocument/2006/relationships" ref="A1674" r:id="rId1673"/>
    <hyperlink xmlns:r="http://schemas.openxmlformats.org/officeDocument/2006/relationships" ref="A1675" r:id="rId1674"/>
    <hyperlink xmlns:r="http://schemas.openxmlformats.org/officeDocument/2006/relationships" ref="A1676" r:id="rId1675"/>
    <hyperlink xmlns:r="http://schemas.openxmlformats.org/officeDocument/2006/relationships" ref="A1677" r:id="rId1676"/>
    <hyperlink xmlns:r="http://schemas.openxmlformats.org/officeDocument/2006/relationships" ref="A1678" r:id="rId1677"/>
    <hyperlink xmlns:r="http://schemas.openxmlformats.org/officeDocument/2006/relationships" ref="A1679" r:id="rId1678"/>
    <hyperlink xmlns:r="http://schemas.openxmlformats.org/officeDocument/2006/relationships" ref="A1680" r:id="rId1679"/>
    <hyperlink xmlns:r="http://schemas.openxmlformats.org/officeDocument/2006/relationships" ref="A1681" r:id="rId1680"/>
    <hyperlink xmlns:r="http://schemas.openxmlformats.org/officeDocument/2006/relationships" ref="A1682" r:id="rId1681"/>
    <hyperlink xmlns:r="http://schemas.openxmlformats.org/officeDocument/2006/relationships" ref="A1683" r:id="rId1682"/>
    <hyperlink xmlns:r="http://schemas.openxmlformats.org/officeDocument/2006/relationships" ref="A1684" r:id="rId1683"/>
    <hyperlink xmlns:r="http://schemas.openxmlformats.org/officeDocument/2006/relationships" ref="A1685" r:id="rId1684"/>
    <hyperlink xmlns:r="http://schemas.openxmlformats.org/officeDocument/2006/relationships" ref="A1686" r:id="rId1685"/>
    <hyperlink xmlns:r="http://schemas.openxmlformats.org/officeDocument/2006/relationships" ref="A1687" r:id="rId1686"/>
    <hyperlink xmlns:r="http://schemas.openxmlformats.org/officeDocument/2006/relationships" ref="A1688" r:id="rId1687"/>
    <hyperlink xmlns:r="http://schemas.openxmlformats.org/officeDocument/2006/relationships" ref="A1689" r:id="rId1688"/>
    <hyperlink xmlns:r="http://schemas.openxmlformats.org/officeDocument/2006/relationships" ref="A1690" r:id="rId1689"/>
    <hyperlink xmlns:r="http://schemas.openxmlformats.org/officeDocument/2006/relationships" ref="A1691" r:id="rId1690"/>
    <hyperlink xmlns:r="http://schemas.openxmlformats.org/officeDocument/2006/relationships" ref="A1692" r:id="rId1691"/>
    <hyperlink xmlns:r="http://schemas.openxmlformats.org/officeDocument/2006/relationships" ref="A1693" r:id="rId1692"/>
    <hyperlink xmlns:r="http://schemas.openxmlformats.org/officeDocument/2006/relationships" ref="A1694" r:id="rId1693"/>
  </hyperlinks>
  <pageMargins left="0.75" right="0.75" top="1" bottom="1" header="0.5" footer="0.5"/>
</worksheet>
</file>

<file path=xl/worksheets/sheet7.xml><?xml version="1.0" encoding="utf-8"?>
<worksheet xmlns="http://schemas.openxmlformats.org/spreadsheetml/2006/main">
  <sheetPr>
    <tabColor rgb="00FF6666"/>
    <outlinePr summaryBelow="1" summaryRight="1"/>
    <pageSetUpPr/>
  </sheetPr>
  <dimension ref="A1:L1698"/>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1" t="inlineStr">
        <is>
          <t>VALIDATION ISSUES / COMPLETION CHECKS</t>
        </is>
      </c>
      <c r="B1" s="42" t="n"/>
      <c r="C1" s="42" t="n"/>
      <c r="D1" s="42" t="n"/>
      <c r="E1" s="42" t="n"/>
      <c r="F1" s="42" t="n"/>
      <c r="G1" s="42" t="n"/>
      <c r="H1" s="42" t="n"/>
      <c r="I1" s="42" t="n"/>
      <c r="J1" s="42" t="n"/>
      <c r="K1" s="42" t="n"/>
      <c r="L1" s="42" t="n"/>
    </row>
    <row r="2" ht="36" customHeight="1">
      <c r="A2" s="43"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4" t="inlineStr">
        <is>
          <t>root_id</t>
        </is>
      </c>
      <c r="B5" s="44" t="inlineStr">
        <is>
          <t>label</t>
        </is>
      </c>
      <c r="C5" s="44" t="inlineStr">
        <is>
          <t>module</t>
        </is>
      </c>
      <c r="D5" s="44" t="inlineStr">
        <is>
          <t>section</t>
        </is>
      </c>
      <c r="E5" s="44" t="inlineStr">
        <is>
          <t>source sheet</t>
        </is>
      </c>
      <c r="F5" s="44" t="inlineStr">
        <is>
          <t>status</t>
        </is>
      </c>
      <c r="G5" s="44" t="inlineStr">
        <is>
          <t>severity</t>
        </is>
      </c>
      <c r="H5" s="44" t="inlineStr">
        <is>
          <t>issue / reason</t>
        </is>
      </c>
      <c r="I5" s="44" t="inlineStr">
        <is>
          <t>recommended action</t>
        </is>
      </c>
      <c r="J5" s="44" t="inlineStr">
        <is>
          <t>dependency_string</t>
        </is>
      </c>
      <c r="K5" s="44" t="inlineStr">
        <is>
          <t>parse status</t>
        </is>
      </c>
      <c r="L5" s="44" t="inlineStr">
        <is>
          <t>open field</t>
        </is>
      </c>
    </row>
    <row r="6">
      <c r="A6" s="45" t="inlineStr">
        <is>
          <t>CASP_GI_1_v1</t>
        </is>
      </c>
      <c r="B6" s="46" t="inlineStr">
        <is>
          <t>Document Type</t>
        </is>
      </c>
      <c r="C6" s="46" t="inlineStr">
        <is>
          <t>GI</t>
        </is>
      </c>
      <c r="D6" s="46" t="inlineStr">
        <is>
          <t>Cover Sheet</t>
        </is>
      </c>
      <c r="E6" s="46" t="inlineStr">
        <is>
          <t>2- GI</t>
        </is>
      </c>
      <c r="F6" s="47">
        <f>'2- GI'!$AK$3</f>
        <v/>
      </c>
      <c r="G6" s="47">
        <f>IF(F6="INVALID","High",IF(F6="MISSING","Medium",IF(F6="CONTROLLER MISSING","Review",IF(F6="UNKNOWN","Technical review",""))))</f>
        <v/>
      </c>
      <c r="H6" s="46">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6">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6" t="inlineStr"/>
      <c r="K6" s="47">
        <f>'2- GI'!$AL$3</f>
        <v/>
      </c>
      <c r="L6" s="48" t="inlineStr">
        <is>
          <t>Open field</t>
        </is>
      </c>
    </row>
    <row r="7">
      <c r="A7" s="45" t="inlineStr">
        <is>
          <t>CASP_GI_2_v1</t>
        </is>
      </c>
      <c r="B7" s="46" t="inlineStr">
        <is>
          <t>Name of Authorised Person ("AP")</t>
        </is>
      </c>
      <c r="C7" s="46" t="inlineStr">
        <is>
          <t>GI</t>
        </is>
      </c>
      <c r="D7" s="46" t="inlineStr">
        <is>
          <t>Cover Sheet</t>
        </is>
      </c>
      <c r="E7" s="46" t="inlineStr">
        <is>
          <t>2- GI</t>
        </is>
      </c>
      <c r="F7" s="47">
        <f>'2- GI'!$AK$4</f>
        <v/>
      </c>
      <c r="G7" s="47">
        <f>IF(F7="INVALID","High",IF(F7="MISSING","Medium",IF(F7="CONTROLLER MISSING","Review",IF(F7="UNKNOWN","Technical review",""))))</f>
        <v/>
      </c>
      <c r="H7" s="46">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6">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6" t="inlineStr"/>
      <c r="K7" s="47">
        <f>'2- GI'!$AL$4</f>
        <v/>
      </c>
      <c r="L7" s="48" t="inlineStr">
        <is>
          <t>Open field</t>
        </is>
      </c>
    </row>
    <row r="8">
      <c r="A8" s="45" t="inlineStr">
        <is>
          <t>CASP_GI_3_v1</t>
        </is>
      </c>
      <c r="B8" s="46" t="inlineStr">
        <is>
          <t>Authorised Person Code ("AP Code")</t>
        </is>
      </c>
      <c r="C8" s="46" t="inlineStr">
        <is>
          <t>GI</t>
        </is>
      </c>
      <c r="D8" s="46" t="inlineStr">
        <is>
          <t>Cover Sheet</t>
        </is>
      </c>
      <c r="E8" s="46" t="inlineStr">
        <is>
          <t>2- GI</t>
        </is>
      </c>
      <c r="F8" s="47">
        <f>'2- GI'!$AK$5</f>
        <v/>
      </c>
      <c r="G8" s="47">
        <f>IF(F8="INVALID","High",IF(F8="MISSING","Medium",IF(F8="CONTROLLER MISSING","Review",IF(F8="UNKNOWN","Technical review",""))))</f>
        <v/>
      </c>
      <c r="H8" s="46">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6">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6" t="inlineStr"/>
      <c r="K8" s="47">
        <f>'2- GI'!$AL$5</f>
        <v/>
      </c>
      <c r="L8" s="48" t="inlineStr">
        <is>
          <t>Open field</t>
        </is>
      </c>
    </row>
    <row r="9">
      <c r="A9" s="45" t="inlineStr">
        <is>
          <t>CASP_GI_4_v1</t>
        </is>
      </c>
      <c r="B9" s="46" t="inlineStr">
        <is>
          <t>Legal Entity Identifier (LEI) Code</t>
        </is>
      </c>
      <c r="C9" s="46" t="inlineStr">
        <is>
          <t>GI</t>
        </is>
      </c>
      <c r="D9" s="46" t="inlineStr">
        <is>
          <t>Cover Sheet</t>
        </is>
      </c>
      <c r="E9" s="46" t="inlineStr">
        <is>
          <t>2- GI</t>
        </is>
      </c>
      <c r="F9" s="47">
        <f>'2- GI'!$AK$6</f>
        <v/>
      </c>
      <c r="G9" s="47">
        <f>IF(F9="INVALID","High",IF(F9="MISSING","Medium",IF(F9="CONTROLLER MISSING","Review",IF(F9="UNKNOWN","Technical review",""))))</f>
        <v/>
      </c>
      <c r="H9" s="46">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6">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6" t="inlineStr"/>
      <c r="K9" s="47">
        <f>'2- GI'!$AL$6</f>
        <v/>
      </c>
      <c r="L9" s="48" t="inlineStr">
        <is>
          <t>Open field</t>
        </is>
      </c>
    </row>
    <row r="10">
      <c r="A10" s="45" t="inlineStr">
        <is>
          <t>CASP_GI_5_v1</t>
        </is>
      </c>
      <c r="B10" s="46" t="inlineStr">
        <is>
          <t>For the period from</t>
        </is>
      </c>
      <c r="C10" s="46" t="inlineStr">
        <is>
          <t>GI</t>
        </is>
      </c>
      <c r="D10" s="46" t="inlineStr">
        <is>
          <t>Cover Sheet</t>
        </is>
      </c>
      <c r="E10" s="46" t="inlineStr">
        <is>
          <t>2- GI</t>
        </is>
      </c>
      <c r="F10" s="47">
        <f>'2- GI'!$AK$7</f>
        <v/>
      </c>
      <c r="G10" s="47">
        <f>IF(F10="INVALID","High",IF(F10="MISSING","Medium",IF(F10="CONTROLLER MISSING","Review",IF(F10="UNKNOWN","Technical review",""))))</f>
        <v/>
      </c>
      <c r="H10" s="46">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6">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6" t="inlineStr"/>
      <c r="K10" s="47">
        <f>'2- GI'!$AL$7</f>
        <v/>
      </c>
      <c r="L10" s="48" t="inlineStr">
        <is>
          <t>Open field</t>
        </is>
      </c>
    </row>
    <row r="11">
      <c r="A11" s="45" t="inlineStr">
        <is>
          <t>CASP_GI_6_v1</t>
        </is>
      </c>
      <c r="B11" s="46" t="inlineStr">
        <is>
          <t>For the period to</t>
        </is>
      </c>
      <c r="C11" s="46" t="inlineStr">
        <is>
          <t>GI</t>
        </is>
      </c>
      <c r="D11" s="46" t="inlineStr">
        <is>
          <t>Cover Sheet</t>
        </is>
      </c>
      <c r="E11" s="46" t="inlineStr">
        <is>
          <t>2- GI</t>
        </is>
      </c>
      <c r="F11" s="47">
        <f>'2- GI'!$AK$8</f>
        <v/>
      </c>
      <c r="G11" s="47">
        <f>IF(F11="INVALID","High",IF(F11="MISSING","Medium",IF(F11="CONTROLLER MISSING","Review",IF(F11="UNKNOWN","Technical review",""))))</f>
        <v/>
      </c>
      <c r="H11" s="46">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6">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6" t="inlineStr"/>
      <c r="K11" s="47">
        <f>'2- GI'!$AL$8</f>
        <v/>
      </c>
      <c r="L11" s="48" t="inlineStr">
        <is>
          <t>Open field</t>
        </is>
      </c>
    </row>
    <row r="12">
      <c r="A12" s="45" t="inlineStr">
        <is>
          <t>CASP_GI_7_v1</t>
        </is>
      </c>
      <c r="B12" s="46" t="inlineStr">
        <is>
          <t>Reporting Currency</t>
        </is>
      </c>
      <c r="C12" s="46" t="inlineStr">
        <is>
          <t>GI</t>
        </is>
      </c>
      <c r="D12" s="46" t="inlineStr">
        <is>
          <t>Cover Sheet</t>
        </is>
      </c>
      <c r="E12" s="46" t="inlineStr">
        <is>
          <t>2- GI</t>
        </is>
      </c>
      <c r="F12" s="47">
        <f>'2- GI'!$AK$9</f>
        <v/>
      </c>
      <c r="G12" s="47">
        <f>IF(F12="INVALID","High",IF(F12="MISSING","Medium",IF(F12="CONTROLLER MISSING","Review",IF(F12="UNKNOWN","Technical review",""))))</f>
        <v/>
      </c>
      <c r="H12" s="46">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6">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6" t="inlineStr"/>
      <c r="K12" s="47">
        <f>'2- GI'!$AL$9</f>
        <v/>
      </c>
      <c r="L12" s="48" t="inlineStr">
        <is>
          <t>Open field</t>
        </is>
      </c>
    </row>
    <row r="13">
      <c r="A13" s="45" t="inlineStr">
        <is>
          <t>CASP_GI_8_v1</t>
        </is>
      </c>
      <c r="B13" s="46" t="inlineStr">
        <is>
          <t>Exchange Rate</t>
        </is>
      </c>
      <c r="C13" s="46" t="inlineStr">
        <is>
          <t>GI</t>
        </is>
      </c>
      <c r="D13" s="46" t="inlineStr">
        <is>
          <t>Cover Sheet</t>
        </is>
      </c>
      <c r="E13" s="46" t="inlineStr">
        <is>
          <t>2- GI</t>
        </is>
      </c>
      <c r="F13" s="47">
        <f>'2- GI'!$AK$10</f>
        <v/>
      </c>
      <c r="G13" s="47">
        <f>IF(F13="INVALID","High",IF(F13="MISSING","Medium",IF(F13="CONTROLLER MISSING","Review",IF(F13="UNKNOWN","Technical review",""))))</f>
        <v/>
      </c>
      <c r="H13" s="46">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6">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6" t="inlineStr"/>
      <c r="K13" s="47">
        <f>'2- GI'!$AL$10</f>
        <v/>
      </c>
      <c r="L13" s="48" t="inlineStr">
        <is>
          <t>Open field</t>
        </is>
      </c>
    </row>
    <row r="14">
      <c r="A14" s="45" t="inlineStr">
        <is>
          <t>CASP_GI_9_v1</t>
        </is>
      </c>
      <c r="B14" s="46" t="inlineStr">
        <is>
          <t>Compliance Officer Name &amp; Surname</t>
        </is>
      </c>
      <c r="C14" s="46" t="inlineStr">
        <is>
          <t>GI</t>
        </is>
      </c>
      <c r="D14" s="46" t="inlineStr">
        <is>
          <t>Cover Sheet</t>
        </is>
      </c>
      <c r="E14" s="46" t="inlineStr">
        <is>
          <t>2- GI</t>
        </is>
      </c>
      <c r="F14" s="47">
        <f>'2- GI'!$AK$11</f>
        <v/>
      </c>
      <c r="G14" s="47">
        <f>IF(F14="INVALID","High",IF(F14="MISSING","Medium",IF(F14="CONTROLLER MISSING","Review",IF(F14="UNKNOWN","Technical review",""))))</f>
        <v/>
      </c>
      <c r="H14" s="46">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6">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6" t="inlineStr"/>
      <c r="K14" s="47">
        <f>'2- GI'!$AL$11</f>
        <v/>
      </c>
      <c r="L14" s="48" t="inlineStr">
        <is>
          <t>Open field</t>
        </is>
      </c>
    </row>
    <row r="15">
      <c r="A15" s="45" t="inlineStr">
        <is>
          <t>CASP_GI_10_v1</t>
        </is>
      </c>
      <c r="B15" s="46" t="inlineStr">
        <is>
          <t>Compliance Officer Email Address</t>
        </is>
      </c>
      <c r="C15" s="46" t="inlineStr">
        <is>
          <t>GI</t>
        </is>
      </c>
      <c r="D15" s="46" t="inlineStr">
        <is>
          <t>Cover Sheet</t>
        </is>
      </c>
      <c r="E15" s="46" t="inlineStr">
        <is>
          <t>2- GI</t>
        </is>
      </c>
      <c r="F15" s="47">
        <f>'2- GI'!$AK$12</f>
        <v/>
      </c>
      <c r="G15" s="47">
        <f>IF(F15="INVALID","High",IF(F15="MISSING","Medium",IF(F15="CONTROLLER MISSING","Review",IF(F15="UNKNOWN","Technical review",""))))</f>
        <v/>
      </c>
      <c r="H15" s="46">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6">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6" t="inlineStr"/>
      <c r="K15" s="47">
        <f>'2- GI'!$AL$12</f>
        <v/>
      </c>
      <c r="L15" s="48" t="inlineStr">
        <is>
          <t>Open field</t>
        </is>
      </c>
    </row>
    <row r="16">
      <c r="A16" s="45" t="inlineStr">
        <is>
          <t>CASP_GI_11_v1</t>
        </is>
      </c>
      <c r="B16" s="46" t="inlineStr">
        <is>
          <t>Business Register / INFOSTAT Code</t>
        </is>
      </c>
      <c r="C16" s="46" t="inlineStr">
        <is>
          <t>GI</t>
        </is>
      </c>
      <c r="D16" s="46" t="inlineStr">
        <is>
          <t>Cover Sheet</t>
        </is>
      </c>
      <c r="E16" s="46" t="inlineStr">
        <is>
          <t>2- GI</t>
        </is>
      </c>
      <c r="F16" s="47">
        <f>'2- GI'!$AK$13</f>
        <v/>
      </c>
      <c r="G16" s="47">
        <f>IF(F16="INVALID","High",IF(F16="MISSING","Medium",IF(F16="CONTROLLER MISSING","Review",IF(F16="UNKNOWN","Technical review",""))))</f>
        <v/>
      </c>
      <c r="H16" s="46">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6">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6" t="inlineStr"/>
      <c r="K16" s="47">
        <f>'2- GI'!$AL$13</f>
        <v/>
      </c>
      <c r="L16" s="48" t="inlineStr">
        <is>
          <t>Open field</t>
        </is>
      </c>
    </row>
    <row r="17">
      <c r="A17" s="45" t="inlineStr">
        <is>
          <t>CASP_GI_12_v1</t>
        </is>
      </c>
      <c r="B17" s="46" t="inlineStr">
        <is>
          <t>Company Number (C-Number)</t>
        </is>
      </c>
      <c r="C17" s="46" t="inlineStr">
        <is>
          <t>GI</t>
        </is>
      </c>
      <c r="D17" s="46" t="inlineStr">
        <is>
          <t>Cover Sheet</t>
        </is>
      </c>
      <c r="E17" s="46" t="inlineStr">
        <is>
          <t>2- GI</t>
        </is>
      </c>
      <c r="F17" s="47">
        <f>'2- GI'!$AK$14</f>
        <v/>
      </c>
      <c r="G17" s="47">
        <f>IF(F17="INVALID","High",IF(F17="MISSING","Medium",IF(F17="CONTROLLER MISSING","Review",IF(F17="UNKNOWN","Technical review",""))))</f>
        <v/>
      </c>
      <c r="H17" s="46">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6">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6" t="inlineStr"/>
      <c r="K17" s="47">
        <f>'2- GI'!$AL$14</f>
        <v/>
      </c>
      <c r="L17" s="48" t="inlineStr">
        <is>
          <t>Open field</t>
        </is>
      </c>
    </row>
    <row r="18">
      <c r="A18" s="45" t="inlineStr">
        <is>
          <t>CASP_PR_13_v1</t>
        </is>
      </c>
      <c r="B18" s="46" t="inlineStr">
        <is>
          <t>Employees in Full-Time Employment</t>
        </is>
      </c>
      <c r="C18" s="46" t="inlineStr">
        <is>
          <t>PR</t>
        </is>
      </c>
      <c r="D18" s="46" t="inlineStr">
        <is>
          <t>Employment</t>
        </is>
      </c>
      <c r="E18" s="46" t="inlineStr">
        <is>
          <t>2- PR</t>
        </is>
      </c>
      <c r="F18" s="47">
        <f>'2- PR'!$AK$3</f>
        <v/>
      </c>
      <c r="G18" s="47">
        <f>IF(F18="INVALID","High",IF(F18="MISSING","Medium",IF(F18="CONTROLLER MISSING","Review",IF(F18="UNKNOWN","Technical review",""))))</f>
        <v/>
      </c>
      <c r="H18" s="46">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6">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6" t="inlineStr"/>
      <c r="K18" s="47">
        <f>'2- PR'!$AL$3</f>
        <v/>
      </c>
      <c r="L18" s="48" t="inlineStr">
        <is>
          <t>Open field</t>
        </is>
      </c>
    </row>
    <row r="19">
      <c r="A19" s="45" t="inlineStr">
        <is>
          <t>CASP_PR_14_v1</t>
        </is>
      </c>
      <c r="B19" s="46" t="inlineStr">
        <is>
          <t>Employees in Part-Time Employment</t>
        </is>
      </c>
      <c r="C19" s="46" t="inlineStr">
        <is>
          <t>PR</t>
        </is>
      </c>
      <c r="D19" s="46" t="inlineStr">
        <is>
          <t>Employment</t>
        </is>
      </c>
      <c r="E19" s="46" t="inlineStr">
        <is>
          <t>2- PR</t>
        </is>
      </c>
      <c r="F19" s="47">
        <f>'2- PR'!$AK$4</f>
        <v/>
      </c>
      <c r="G19" s="47">
        <f>IF(F19="INVALID","High",IF(F19="MISSING","Medium",IF(F19="CONTROLLER MISSING","Review",IF(F19="UNKNOWN","Technical review",""))))</f>
        <v/>
      </c>
      <c r="H19" s="46">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6">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6" t="inlineStr"/>
      <c r="K19" s="47">
        <f>'2- PR'!$AL$4</f>
        <v/>
      </c>
      <c r="L19" s="48" t="inlineStr">
        <is>
          <t>Open field</t>
        </is>
      </c>
    </row>
    <row r="20">
      <c r="A20" s="45" t="inlineStr">
        <is>
          <t>CASP_PR_15_v1</t>
        </is>
      </c>
      <c r="B20" s="46" t="inlineStr">
        <is>
          <t>Employees in Other form of Employment</t>
        </is>
      </c>
      <c r="C20" s="46" t="inlineStr">
        <is>
          <t>PR</t>
        </is>
      </c>
      <c r="D20" s="46" t="inlineStr">
        <is>
          <t>Employment</t>
        </is>
      </c>
      <c r="E20" s="46" t="inlineStr">
        <is>
          <t>2- PR</t>
        </is>
      </c>
      <c r="F20" s="47">
        <f>'2- PR'!$AK$5</f>
        <v/>
      </c>
      <c r="G20" s="47">
        <f>IF(F20="INVALID","High",IF(F20="MISSING","Medium",IF(F20="CONTROLLER MISSING","Review",IF(F20="UNKNOWN","Technical review",""))))</f>
        <v/>
      </c>
      <c r="H20" s="46">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6">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6" t="inlineStr"/>
      <c r="K20" s="47">
        <f>'2- PR'!$AL$5</f>
        <v/>
      </c>
      <c r="L20" s="48" t="inlineStr">
        <is>
          <t>Open field</t>
        </is>
      </c>
    </row>
    <row r="21">
      <c r="A21" s="45" t="inlineStr">
        <is>
          <t>CASP_PR_16_v1</t>
        </is>
      </c>
      <c r="B21" s="46" t="inlineStr">
        <is>
          <t>Employees in Full-Time Employment</t>
        </is>
      </c>
      <c r="C21" s="46" t="inlineStr">
        <is>
          <t>PR</t>
        </is>
      </c>
      <c r="D21" s="46" t="inlineStr">
        <is>
          <t>Employment</t>
        </is>
      </c>
      <c r="E21" s="46" t="inlineStr">
        <is>
          <t>2- PR</t>
        </is>
      </c>
      <c r="F21" s="47">
        <f>'2- PR'!$AK$6</f>
        <v/>
      </c>
      <c r="G21" s="47">
        <f>IF(F21="INVALID","High",IF(F21="MISSING","Medium",IF(F21="CONTROLLER MISSING","Review",IF(F21="UNKNOWN","Technical review",""))))</f>
        <v/>
      </c>
      <c r="H21" s="46">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6">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6" t="inlineStr"/>
      <c r="K21" s="47">
        <f>'2- PR'!$AL$6</f>
        <v/>
      </c>
      <c r="L21" s="48" t="inlineStr">
        <is>
          <t>Open field</t>
        </is>
      </c>
    </row>
    <row r="22">
      <c r="A22" s="45" t="inlineStr">
        <is>
          <t>CASP_PR_17_v1</t>
        </is>
      </c>
      <c r="B22" s="46" t="inlineStr">
        <is>
          <t>Employees in Part-Time Employment</t>
        </is>
      </c>
      <c r="C22" s="46" t="inlineStr">
        <is>
          <t>PR</t>
        </is>
      </c>
      <c r="D22" s="46" t="inlineStr">
        <is>
          <t>Employment</t>
        </is>
      </c>
      <c r="E22" s="46" t="inlineStr">
        <is>
          <t>2- PR</t>
        </is>
      </c>
      <c r="F22" s="47">
        <f>'2- PR'!$AK$7</f>
        <v/>
      </c>
      <c r="G22" s="47">
        <f>IF(F22="INVALID","High",IF(F22="MISSING","Medium",IF(F22="CONTROLLER MISSING","Review",IF(F22="UNKNOWN","Technical review",""))))</f>
        <v/>
      </c>
      <c r="H22" s="46">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6">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6" t="inlineStr"/>
      <c r="K22" s="47">
        <f>'2- PR'!$AL$7</f>
        <v/>
      </c>
      <c r="L22" s="48" t="inlineStr">
        <is>
          <t>Open field</t>
        </is>
      </c>
    </row>
    <row r="23">
      <c r="A23" s="45" t="inlineStr">
        <is>
          <t>CASP_PR_18_v1</t>
        </is>
      </c>
      <c r="B23" s="46" t="inlineStr">
        <is>
          <t>Employees in Other form of Employment</t>
        </is>
      </c>
      <c r="C23" s="46" t="inlineStr">
        <is>
          <t>PR</t>
        </is>
      </c>
      <c r="D23" s="46" t="inlineStr">
        <is>
          <t>Employment</t>
        </is>
      </c>
      <c r="E23" s="46" t="inlineStr">
        <is>
          <t>2- PR</t>
        </is>
      </c>
      <c r="F23" s="47">
        <f>'2- PR'!$AK$8</f>
        <v/>
      </c>
      <c r="G23" s="47">
        <f>IF(F23="INVALID","High",IF(F23="MISSING","Medium",IF(F23="CONTROLLER MISSING","Review",IF(F23="UNKNOWN","Technical review",""))))</f>
        <v/>
      </c>
      <c r="H23" s="46">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6">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6" t="inlineStr"/>
      <c r="K23" s="47">
        <f>'2- PR'!$AL$8</f>
        <v/>
      </c>
      <c r="L23" s="48" t="inlineStr">
        <is>
          <t>Open field</t>
        </is>
      </c>
    </row>
    <row r="24">
      <c r="A24" s="45" t="inlineStr">
        <is>
          <t>CASP_PR_19_v1</t>
        </is>
      </c>
      <c r="B24" s="46" t="inlineStr">
        <is>
          <t>Employees in Full-Time Employment</t>
        </is>
      </c>
      <c r="C24" s="46" t="inlineStr">
        <is>
          <t>PR</t>
        </is>
      </c>
      <c r="D24" s="46" t="inlineStr">
        <is>
          <t>Employment</t>
        </is>
      </c>
      <c r="E24" s="46" t="inlineStr">
        <is>
          <t>2- PR</t>
        </is>
      </c>
      <c r="F24" s="47">
        <f>'2- PR'!$AK$9</f>
        <v/>
      </c>
      <c r="G24" s="47">
        <f>IF(F24="INVALID","High",IF(F24="MISSING","Medium",IF(F24="CONTROLLER MISSING","Review",IF(F24="UNKNOWN","Technical review",""))))</f>
        <v/>
      </c>
      <c r="H24" s="46">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6">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6" t="inlineStr"/>
      <c r="K24" s="47">
        <f>'2- PR'!$AL$9</f>
        <v/>
      </c>
      <c r="L24" s="48" t="inlineStr">
        <is>
          <t>Open field</t>
        </is>
      </c>
    </row>
    <row r="25">
      <c r="A25" s="45" t="inlineStr">
        <is>
          <t>CASP_PR_20_v1</t>
        </is>
      </c>
      <c r="B25" s="46" t="inlineStr">
        <is>
          <t>Employees in Part-Time Employment</t>
        </is>
      </c>
      <c r="C25" s="46" t="inlineStr">
        <is>
          <t>PR</t>
        </is>
      </c>
      <c r="D25" s="46" t="inlineStr">
        <is>
          <t>Employment</t>
        </is>
      </c>
      <c r="E25" s="46" t="inlineStr">
        <is>
          <t>2- PR</t>
        </is>
      </c>
      <c r="F25" s="47">
        <f>'2- PR'!$AK$10</f>
        <v/>
      </c>
      <c r="G25" s="47">
        <f>IF(F25="INVALID","High",IF(F25="MISSING","Medium",IF(F25="CONTROLLER MISSING","Review",IF(F25="UNKNOWN","Technical review",""))))</f>
        <v/>
      </c>
      <c r="H25" s="46">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6">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6" t="inlineStr"/>
      <c r="K25" s="47">
        <f>'2- PR'!$AL$10</f>
        <v/>
      </c>
      <c r="L25" s="48" t="inlineStr">
        <is>
          <t>Open field</t>
        </is>
      </c>
    </row>
    <row r="26">
      <c r="A26" s="45" t="inlineStr">
        <is>
          <t>CASP_PR_21_v1</t>
        </is>
      </c>
      <c r="B26" s="46" t="inlineStr">
        <is>
          <t>Employees in Other form of Employment</t>
        </is>
      </c>
      <c r="C26" s="46" t="inlineStr">
        <is>
          <t>PR</t>
        </is>
      </c>
      <c r="D26" s="46" t="inlineStr">
        <is>
          <t>Employment</t>
        </is>
      </c>
      <c r="E26" s="46" t="inlineStr">
        <is>
          <t>2- PR</t>
        </is>
      </c>
      <c r="F26" s="47">
        <f>'2- PR'!$AK$11</f>
        <v/>
      </c>
      <c r="G26" s="47">
        <f>IF(F26="INVALID","High",IF(F26="MISSING","Medium",IF(F26="CONTROLLER MISSING","Review",IF(F26="UNKNOWN","Technical review",""))))</f>
        <v/>
      </c>
      <c r="H26" s="46">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6">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6" t="inlineStr"/>
      <c r="K26" s="47">
        <f>'2- PR'!$AL$11</f>
        <v/>
      </c>
      <c r="L26" s="48" t="inlineStr">
        <is>
          <t>Open field</t>
        </is>
      </c>
    </row>
    <row r="27">
      <c r="A27" s="45" t="inlineStr">
        <is>
          <t>CASP_PR_22_v1</t>
        </is>
      </c>
      <c r="B27" s="46" t="inlineStr">
        <is>
          <t>Detail on Employees in Other Form of Employment</t>
        </is>
      </c>
      <c r="C27" s="46" t="inlineStr">
        <is>
          <t>PR</t>
        </is>
      </c>
      <c r="D27" s="46" t="inlineStr">
        <is>
          <t>Employment</t>
        </is>
      </c>
      <c r="E27" s="46" t="inlineStr">
        <is>
          <t>2- PR</t>
        </is>
      </c>
      <c r="F27" s="47">
        <f>'2- PR'!$AK$12</f>
        <v/>
      </c>
      <c r="G27" s="47">
        <f>IF(F27="INVALID","High",IF(F27="MISSING","Medium",IF(F27="CONTROLLER MISSING","Review",IF(F27="UNKNOWN","Technical review",""))))</f>
        <v/>
      </c>
      <c r="H27" s="46">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6">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6" t="inlineStr">
        <is>
          <t>SUM(CASP_PR_15, CASP_PR_18, CASP_PR_21) &gt; 0</t>
        </is>
      </c>
      <c r="K27" s="47">
        <f>'2- PR'!$AL$12</f>
        <v/>
      </c>
      <c r="L27" s="48" t="inlineStr">
        <is>
          <t>Open field</t>
        </is>
      </c>
    </row>
    <row r="28">
      <c r="A28" s="45" t="inlineStr">
        <is>
          <t>CASP_PR_23_v1</t>
        </is>
      </c>
      <c r="B28" s="46" t="inlineStr">
        <is>
          <t>Overall unplanned service downtime in minutes</t>
        </is>
      </c>
      <c r="C28" s="46" t="inlineStr">
        <is>
          <t>PR</t>
        </is>
      </c>
      <c r="D28" s="46" t="inlineStr">
        <is>
          <t>Unplanned Service Downtime</t>
        </is>
      </c>
      <c r="E28" s="46" t="inlineStr">
        <is>
          <t>2- PR</t>
        </is>
      </c>
      <c r="F28" s="47">
        <f>'2- PR'!$AK$14</f>
        <v/>
      </c>
      <c r="G28" s="47">
        <f>IF(F28="INVALID","High",IF(F28="MISSING","Medium",IF(F28="CONTROLLER MISSING","Review",IF(F28="UNKNOWN","Technical review",""))))</f>
        <v/>
      </c>
      <c r="H28" s="46">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6">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6" t="inlineStr"/>
      <c r="K28" s="47">
        <f>'2- PR'!$AL$14</f>
        <v/>
      </c>
      <c r="L28" s="48" t="inlineStr">
        <is>
          <t>Open field</t>
        </is>
      </c>
    </row>
    <row r="29">
      <c r="A29" s="45" t="inlineStr">
        <is>
          <t>CASP_PR_24_v1</t>
        </is>
      </c>
      <c r="B29" s="46" t="inlineStr">
        <is>
          <t>URL to Authorised Person's Website</t>
        </is>
      </c>
      <c r="C29" s="46" t="inlineStr">
        <is>
          <t>PR</t>
        </is>
      </c>
      <c r="D29" s="46" t="inlineStr">
        <is>
          <t>Website Link</t>
        </is>
      </c>
      <c r="E29" s="46" t="inlineStr">
        <is>
          <t>2- PR</t>
        </is>
      </c>
      <c r="F29" s="47">
        <f>'2- PR'!$AK$16</f>
        <v/>
      </c>
      <c r="G29" s="47">
        <f>IF(F29="INVALID","High",IF(F29="MISSING","Medium",IF(F29="CONTROLLER MISSING","Review",IF(F29="UNKNOWN","Technical review",""))))</f>
        <v/>
      </c>
      <c r="H29" s="46">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6">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6" t="inlineStr"/>
      <c r="K29" s="47">
        <f>'2- PR'!$AL$16</f>
        <v/>
      </c>
      <c r="L29" s="48" t="inlineStr">
        <is>
          <t>Open field</t>
        </is>
      </c>
    </row>
    <row r="30">
      <c r="A30" s="45" t="inlineStr">
        <is>
          <t>CASP_PR_25_v1</t>
        </is>
      </c>
      <c r="B30" s="46" t="inlineStr">
        <is>
          <t>Withdrawal Fees</t>
        </is>
      </c>
      <c r="C30" s="46" t="inlineStr">
        <is>
          <t>PR</t>
        </is>
      </c>
      <c r="D30" s="46" t="inlineStr">
        <is>
          <t>Custody and Administration of Crypto-Assets Revenue</t>
        </is>
      </c>
      <c r="E30" s="46" t="inlineStr">
        <is>
          <t>2- PR</t>
        </is>
      </c>
      <c r="F30" s="47">
        <f>'2- PR'!$AK$18</f>
        <v/>
      </c>
      <c r="G30" s="47">
        <f>IF(F30="INVALID","High",IF(F30="MISSING","Medium",IF(F30="CONTROLLER MISSING","Review",IF(F30="UNKNOWN","Technical review",""))))</f>
        <v/>
      </c>
      <c r="H30" s="46">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6">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6" t="inlineStr"/>
      <c r="K30" s="47">
        <f>'2- PR'!$AL$18</f>
        <v/>
      </c>
      <c r="L30" s="48" t="inlineStr">
        <is>
          <t>Open field</t>
        </is>
      </c>
    </row>
    <row r="31">
      <c r="A31" s="45" t="inlineStr">
        <is>
          <t>CASP_PR_26_v1</t>
        </is>
      </c>
      <c r="B31" s="46" t="inlineStr">
        <is>
          <t>Withdrawal Fees</t>
        </is>
      </c>
      <c r="C31" s="46" t="inlineStr">
        <is>
          <t>PR</t>
        </is>
      </c>
      <c r="D31" s="46" t="inlineStr">
        <is>
          <t>Custody and Administration of Crypto-Assets Revenue</t>
        </is>
      </c>
      <c r="E31" s="46" t="inlineStr">
        <is>
          <t>2- PR</t>
        </is>
      </c>
      <c r="F31" s="47">
        <f>'2- PR'!$AK$19</f>
        <v/>
      </c>
      <c r="G31" s="47">
        <f>IF(F31="INVALID","High",IF(F31="MISSING","Medium",IF(F31="CONTROLLER MISSING","Review",IF(F31="UNKNOWN","Technical review",""))))</f>
        <v/>
      </c>
      <c r="H31" s="46">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6">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6" t="inlineStr"/>
      <c r="K31" s="47">
        <f>'2- PR'!$AL$19</f>
        <v/>
      </c>
      <c r="L31" s="48" t="inlineStr">
        <is>
          <t>Open field</t>
        </is>
      </c>
    </row>
    <row r="32">
      <c r="A32" s="45" t="inlineStr">
        <is>
          <t>CASP_PR_27_v1</t>
        </is>
      </c>
      <c r="B32" s="46" t="inlineStr">
        <is>
          <t>Withdrawal Fees</t>
        </is>
      </c>
      <c r="C32" s="46" t="inlineStr">
        <is>
          <t>PR</t>
        </is>
      </c>
      <c r="D32" s="46" t="inlineStr">
        <is>
          <t>Custody and Administration of Crypto-Assets Revenue</t>
        </is>
      </c>
      <c r="E32" s="46" t="inlineStr">
        <is>
          <t>2- PR</t>
        </is>
      </c>
      <c r="F32" s="47">
        <f>'2- PR'!$AK$20</f>
        <v/>
      </c>
      <c r="G32" s="47">
        <f>IF(F32="INVALID","High",IF(F32="MISSING","Medium",IF(F32="CONTROLLER MISSING","Review",IF(F32="UNKNOWN","Technical review",""))))</f>
        <v/>
      </c>
      <c r="H32" s="46">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6">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6" t="inlineStr"/>
      <c r="K32" s="47">
        <f>'2- PR'!$AL$20</f>
        <v/>
      </c>
      <c r="L32" s="48" t="inlineStr">
        <is>
          <t>Open field</t>
        </is>
      </c>
    </row>
    <row r="33">
      <c r="A33" s="45" t="inlineStr">
        <is>
          <t>CASP_PR_28_v1</t>
        </is>
      </c>
      <c r="B33" s="46" t="inlineStr">
        <is>
          <t>Other Custody Revenue</t>
        </is>
      </c>
      <c r="C33" s="46" t="inlineStr">
        <is>
          <t>PR</t>
        </is>
      </c>
      <c r="D33" s="46" t="inlineStr">
        <is>
          <t>Custody and Administration of Crypto-Assets Revenue</t>
        </is>
      </c>
      <c r="E33" s="46" t="inlineStr">
        <is>
          <t>2- PR</t>
        </is>
      </c>
      <c r="F33" s="47">
        <f>'2- PR'!$AK$21</f>
        <v/>
      </c>
      <c r="G33" s="47">
        <f>IF(F33="INVALID","High",IF(F33="MISSING","Medium",IF(F33="CONTROLLER MISSING","Review",IF(F33="UNKNOWN","Technical review",""))))</f>
        <v/>
      </c>
      <c r="H33" s="46">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6">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6" t="inlineStr"/>
      <c r="K33" s="47">
        <f>'2- PR'!$AL$21</f>
        <v/>
      </c>
      <c r="L33" s="48" t="inlineStr">
        <is>
          <t>Open field</t>
        </is>
      </c>
    </row>
    <row r="34">
      <c r="A34" s="45" t="inlineStr">
        <is>
          <t>CASP_PR_29_v1</t>
        </is>
      </c>
      <c r="B34" s="46" t="inlineStr">
        <is>
          <t>Other Custody Revenue</t>
        </is>
      </c>
      <c r="C34" s="46" t="inlineStr">
        <is>
          <t>PR</t>
        </is>
      </c>
      <c r="D34" s="46" t="inlineStr">
        <is>
          <t>Custody and Administration of Crypto-Assets Revenue</t>
        </is>
      </c>
      <c r="E34" s="46" t="inlineStr">
        <is>
          <t>2- PR</t>
        </is>
      </c>
      <c r="F34" s="47">
        <f>'2- PR'!$AK$22</f>
        <v/>
      </c>
      <c r="G34" s="47">
        <f>IF(F34="INVALID","High",IF(F34="MISSING","Medium",IF(F34="CONTROLLER MISSING","Review",IF(F34="UNKNOWN","Technical review",""))))</f>
        <v/>
      </c>
      <c r="H34" s="46">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6">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6" t="inlineStr"/>
      <c r="K34" s="47">
        <f>'2- PR'!$AL$22</f>
        <v/>
      </c>
      <c r="L34" s="48" t="inlineStr">
        <is>
          <t>Open field</t>
        </is>
      </c>
    </row>
    <row r="35">
      <c r="A35" s="45" t="inlineStr">
        <is>
          <t>CASP_PR_30_v1</t>
        </is>
      </c>
      <c r="B35" s="46" t="inlineStr">
        <is>
          <t>Other Custody Revenue</t>
        </is>
      </c>
      <c r="C35" s="46" t="inlineStr">
        <is>
          <t>PR</t>
        </is>
      </c>
      <c r="D35" s="46" t="inlineStr">
        <is>
          <t>Custody and Administration of Crypto-Assets Revenue</t>
        </is>
      </c>
      <c r="E35" s="46" t="inlineStr">
        <is>
          <t>2- PR</t>
        </is>
      </c>
      <c r="F35" s="47">
        <f>'2- PR'!$AK$23</f>
        <v/>
      </c>
      <c r="G35" s="47">
        <f>IF(F35="INVALID","High",IF(F35="MISSING","Medium",IF(F35="CONTROLLER MISSING","Review",IF(F35="UNKNOWN","Technical review",""))))</f>
        <v/>
      </c>
      <c r="H35" s="46">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6">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6" t="inlineStr"/>
      <c r="K35" s="47">
        <f>'2- PR'!$AL$23</f>
        <v/>
      </c>
      <c r="L35" s="48" t="inlineStr">
        <is>
          <t>Open field</t>
        </is>
      </c>
    </row>
    <row r="36">
      <c r="A36" s="45" t="inlineStr">
        <is>
          <t>CASP_PR_31_v1</t>
        </is>
      </c>
      <c r="B36" s="46" t="inlineStr">
        <is>
          <t>Detail on Other Custody Revenue</t>
        </is>
      </c>
      <c r="C36" s="46" t="inlineStr">
        <is>
          <t>PR</t>
        </is>
      </c>
      <c r="D36" s="46" t="inlineStr">
        <is>
          <t>Custody and Administration of Crypto-Assets Revenue</t>
        </is>
      </c>
      <c r="E36" s="46" t="inlineStr">
        <is>
          <t>2- PR</t>
        </is>
      </c>
      <c r="F36" s="47">
        <f>'2- PR'!$AK$24</f>
        <v/>
      </c>
      <c r="G36" s="47">
        <f>IF(F36="INVALID","High",IF(F36="MISSING","Medium",IF(F36="CONTROLLER MISSING","Review",IF(F36="UNKNOWN","Technical review",""))))</f>
        <v/>
      </c>
      <c r="H36" s="46">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6">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6" t="inlineStr">
        <is>
          <t>SUM(CASP_PR_28, CASP_PR_29, CASP_PR_30) &gt; 0</t>
        </is>
      </c>
      <c r="K36" s="47">
        <f>'2- PR'!$AL$24</f>
        <v/>
      </c>
      <c r="L36" s="48" t="inlineStr">
        <is>
          <t>Open field</t>
        </is>
      </c>
    </row>
    <row r="37">
      <c r="A37" s="45" t="inlineStr">
        <is>
          <t>CASP_PR_32_v1</t>
        </is>
      </c>
      <c r="B37" s="46" t="inlineStr">
        <is>
          <t>Listing Fees</t>
        </is>
      </c>
      <c r="C37" s="46" t="inlineStr">
        <is>
          <t>PR</t>
        </is>
      </c>
      <c r="D37" s="46" t="inlineStr">
        <is>
          <t>Operation of a Trading Platform Revenue</t>
        </is>
      </c>
      <c r="E37" s="46" t="inlineStr">
        <is>
          <t>2- PR</t>
        </is>
      </c>
      <c r="F37" s="47">
        <f>'2- PR'!$AK$26</f>
        <v/>
      </c>
      <c r="G37" s="47">
        <f>IF(F37="INVALID","High",IF(F37="MISSING","Medium",IF(F37="CONTROLLER MISSING","Review",IF(F37="UNKNOWN","Technical review",""))))</f>
        <v/>
      </c>
      <c r="H37" s="46">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6">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6" t="inlineStr"/>
      <c r="K37" s="47">
        <f>'2- PR'!$AL$26</f>
        <v/>
      </c>
      <c r="L37" s="48" t="inlineStr">
        <is>
          <t>Open field</t>
        </is>
      </c>
    </row>
    <row r="38">
      <c r="A38" s="45" t="inlineStr">
        <is>
          <t>CASP_PR_33_v1</t>
        </is>
      </c>
      <c r="B38" s="46" t="inlineStr">
        <is>
          <t>Listing Fees</t>
        </is>
      </c>
      <c r="C38" s="46" t="inlineStr">
        <is>
          <t>PR</t>
        </is>
      </c>
      <c r="D38" s="46" t="inlineStr">
        <is>
          <t>Operation of a Trading Platform Revenue</t>
        </is>
      </c>
      <c r="E38" s="46" t="inlineStr">
        <is>
          <t>2- PR</t>
        </is>
      </c>
      <c r="F38" s="47">
        <f>'2- PR'!$AK$27</f>
        <v/>
      </c>
      <c r="G38" s="47">
        <f>IF(F38="INVALID","High",IF(F38="MISSING","Medium",IF(F38="CONTROLLER MISSING","Review",IF(F38="UNKNOWN","Technical review",""))))</f>
        <v/>
      </c>
      <c r="H38" s="46">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6">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6" t="inlineStr"/>
      <c r="K38" s="47">
        <f>'2- PR'!$AL$27</f>
        <v/>
      </c>
      <c r="L38" s="48" t="inlineStr">
        <is>
          <t>Open field</t>
        </is>
      </c>
    </row>
    <row r="39">
      <c r="A39" s="45" t="inlineStr">
        <is>
          <t>CASP_PR_34_v1</t>
        </is>
      </c>
      <c r="B39" s="46" t="inlineStr">
        <is>
          <t>Listing Fees</t>
        </is>
      </c>
      <c r="C39" s="46" t="inlineStr">
        <is>
          <t>PR</t>
        </is>
      </c>
      <c r="D39" s="46" t="inlineStr">
        <is>
          <t>Operation of a Trading Platform Revenue</t>
        </is>
      </c>
      <c r="E39" s="46" t="inlineStr">
        <is>
          <t>2- PR</t>
        </is>
      </c>
      <c r="F39" s="47">
        <f>'2- PR'!$AK$28</f>
        <v/>
      </c>
      <c r="G39" s="47">
        <f>IF(F39="INVALID","High",IF(F39="MISSING","Medium",IF(F39="CONTROLLER MISSING","Review",IF(F39="UNKNOWN","Technical review",""))))</f>
        <v/>
      </c>
      <c r="H39" s="46">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6">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6" t="inlineStr"/>
      <c r="K39" s="47">
        <f>'2- PR'!$AL$28</f>
        <v/>
      </c>
      <c r="L39" s="48" t="inlineStr">
        <is>
          <t>Open field</t>
        </is>
      </c>
    </row>
    <row r="40">
      <c r="A40" s="45" t="inlineStr">
        <is>
          <t>CASP_PR_35_v1</t>
        </is>
      </c>
      <c r="B40" s="46" t="inlineStr">
        <is>
          <t>Other Trading Income</t>
        </is>
      </c>
      <c r="C40" s="46" t="inlineStr">
        <is>
          <t>PR</t>
        </is>
      </c>
      <c r="D40" s="46" t="inlineStr">
        <is>
          <t>Operation of a Trading Platform Revenue</t>
        </is>
      </c>
      <c r="E40" s="46" t="inlineStr">
        <is>
          <t>2- PR</t>
        </is>
      </c>
      <c r="F40" s="47">
        <f>'2- PR'!$AK$29</f>
        <v/>
      </c>
      <c r="G40" s="47">
        <f>IF(F40="INVALID","High",IF(F40="MISSING","Medium",IF(F40="CONTROLLER MISSING","Review",IF(F40="UNKNOWN","Technical review",""))))</f>
        <v/>
      </c>
      <c r="H40" s="46">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6">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6" t="inlineStr"/>
      <c r="K40" s="47">
        <f>'2- PR'!$AL$29</f>
        <v/>
      </c>
      <c r="L40" s="48" t="inlineStr">
        <is>
          <t>Open field</t>
        </is>
      </c>
    </row>
    <row r="41">
      <c r="A41" s="45" t="inlineStr">
        <is>
          <t>CASP_PR_36_v1</t>
        </is>
      </c>
      <c r="B41" s="46" t="inlineStr">
        <is>
          <t>Other Trading Income</t>
        </is>
      </c>
      <c r="C41" s="46" t="inlineStr">
        <is>
          <t>PR</t>
        </is>
      </c>
      <c r="D41" s="46" t="inlineStr">
        <is>
          <t>Operation of a Trading Platform Revenue</t>
        </is>
      </c>
      <c r="E41" s="46" t="inlineStr">
        <is>
          <t>2- PR</t>
        </is>
      </c>
      <c r="F41" s="47">
        <f>'2- PR'!$AK$30</f>
        <v/>
      </c>
      <c r="G41" s="47">
        <f>IF(F41="INVALID","High",IF(F41="MISSING","Medium",IF(F41="CONTROLLER MISSING","Review",IF(F41="UNKNOWN","Technical review",""))))</f>
        <v/>
      </c>
      <c r="H41" s="46">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6">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6" t="inlineStr"/>
      <c r="K41" s="47">
        <f>'2- PR'!$AL$30</f>
        <v/>
      </c>
      <c r="L41" s="48" t="inlineStr">
        <is>
          <t>Open field</t>
        </is>
      </c>
    </row>
    <row r="42">
      <c r="A42" s="45" t="inlineStr">
        <is>
          <t>CASP_PR_37_v1</t>
        </is>
      </c>
      <c r="B42" s="46" t="inlineStr">
        <is>
          <t>Other Trading Income</t>
        </is>
      </c>
      <c r="C42" s="46" t="inlineStr">
        <is>
          <t>PR</t>
        </is>
      </c>
      <c r="D42" s="46" t="inlineStr">
        <is>
          <t>Operation of a Trading Platform Revenue</t>
        </is>
      </c>
      <c r="E42" s="46" t="inlineStr">
        <is>
          <t>2- PR</t>
        </is>
      </c>
      <c r="F42" s="47">
        <f>'2- PR'!$AK$31</f>
        <v/>
      </c>
      <c r="G42" s="47">
        <f>IF(F42="INVALID","High",IF(F42="MISSING","Medium",IF(F42="CONTROLLER MISSING","Review",IF(F42="UNKNOWN","Technical review",""))))</f>
        <v/>
      </c>
      <c r="H42" s="46">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6">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6" t="inlineStr"/>
      <c r="K42" s="47">
        <f>'2- PR'!$AL$31</f>
        <v/>
      </c>
      <c r="L42" s="48" t="inlineStr">
        <is>
          <t>Open field</t>
        </is>
      </c>
    </row>
    <row r="43">
      <c r="A43" s="45" t="inlineStr">
        <is>
          <t>CASP_PR_38_v1</t>
        </is>
      </c>
      <c r="B43" s="46" t="inlineStr">
        <is>
          <t>Detail on Other Trading Income</t>
        </is>
      </c>
      <c r="C43" s="46" t="inlineStr">
        <is>
          <t>PR</t>
        </is>
      </c>
      <c r="D43" s="46" t="inlineStr">
        <is>
          <t>Operation of a Trading Platform Revenue</t>
        </is>
      </c>
      <c r="E43" s="46" t="inlineStr">
        <is>
          <t>2- PR</t>
        </is>
      </c>
      <c r="F43" s="47">
        <f>'2- PR'!$AK$32</f>
        <v/>
      </c>
      <c r="G43" s="47">
        <f>IF(F43="INVALID","High",IF(F43="MISSING","Medium",IF(F43="CONTROLLER MISSING","Review",IF(F43="UNKNOWN","Technical review",""))))</f>
        <v/>
      </c>
      <c r="H43" s="46">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6">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6" t="inlineStr">
        <is>
          <t>SUM(CASP_PR_35, CASP_PR_36, CASP_PR_37) &gt; 0</t>
        </is>
      </c>
      <c r="K43" s="47">
        <f>'2- PR'!$AL$32</f>
        <v/>
      </c>
      <c r="L43" s="48" t="inlineStr">
        <is>
          <t>Open field</t>
        </is>
      </c>
    </row>
    <row r="44">
      <c r="A44" s="45" t="inlineStr">
        <is>
          <t>CASP_PR_39_v1</t>
        </is>
      </c>
      <c r="B44" s="46" t="inlineStr">
        <is>
          <t>Exchange Profit/(Loss) - Crypto-Assets for Funds</t>
        </is>
      </c>
      <c r="C44" s="46" t="inlineStr">
        <is>
          <t>PR</t>
        </is>
      </c>
      <c r="D44" s="46" t="inlineStr">
        <is>
          <t>Exchange of Crypto-Assets for Funds and other Crypto-Assets Revenue</t>
        </is>
      </c>
      <c r="E44" s="46" t="inlineStr">
        <is>
          <t>2- PR</t>
        </is>
      </c>
      <c r="F44" s="47">
        <f>'2- PR'!$AK$34</f>
        <v/>
      </c>
      <c r="G44" s="47">
        <f>IF(F44="INVALID","High",IF(F44="MISSING","Medium",IF(F44="CONTROLLER MISSING","Review",IF(F44="UNKNOWN","Technical review",""))))</f>
        <v/>
      </c>
      <c r="H44" s="46">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6">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6" t="inlineStr"/>
      <c r="K44" s="47">
        <f>'2- PR'!$AL$34</f>
        <v/>
      </c>
      <c r="L44" s="48" t="inlineStr">
        <is>
          <t>Open field</t>
        </is>
      </c>
    </row>
    <row r="45">
      <c r="A45" s="45" t="inlineStr">
        <is>
          <t>CASP_PR_40_v1</t>
        </is>
      </c>
      <c r="B45" s="46" t="inlineStr">
        <is>
          <t>Exchange Profit/(Loss) - Crypto-Assets for Funds</t>
        </is>
      </c>
      <c r="C45" s="46" t="inlineStr">
        <is>
          <t>PR</t>
        </is>
      </c>
      <c r="D45" s="46" t="inlineStr">
        <is>
          <t>Exchange of Crypto-Assets for Funds and other Crypto-Assets Revenue</t>
        </is>
      </c>
      <c r="E45" s="46" t="inlineStr">
        <is>
          <t>2- PR</t>
        </is>
      </c>
      <c r="F45" s="47">
        <f>'2- PR'!$AK$35</f>
        <v/>
      </c>
      <c r="G45" s="47">
        <f>IF(F45="INVALID","High",IF(F45="MISSING","Medium",IF(F45="CONTROLLER MISSING","Review",IF(F45="UNKNOWN","Technical review",""))))</f>
        <v/>
      </c>
      <c r="H45" s="46">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6">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6" t="inlineStr"/>
      <c r="K45" s="47">
        <f>'2- PR'!$AL$35</f>
        <v/>
      </c>
      <c r="L45" s="48" t="inlineStr">
        <is>
          <t>Open field</t>
        </is>
      </c>
    </row>
    <row r="46">
      <c r="A46" s="45" t="inlineStr">
        <is>
          <t>CASP_PR_41_v1</t>
        </is>
      </c>
      <c r="B46" s="46" t="inlineStr">
        <is>
          <t>Exchange Profit/(Loss) - Crypto-Assets for Funds</t>
        </is>
      </c>
      <c r="C46" s="46" t="inlineStr">
        <is>
          <t>PR</t>
        </is>
      </c>
      <c r="D46" s="46" t="inlineStr">
        <is>
          <t>Exchange of Crypto-Assets for Funds and other Crypto-Assets Revenue</t>
        </is>
      </c>
      <c r="E46" s="46" t="inlineStr">
        <is>
          <t>2- PR</t>
        </is>
      </c>
      <c r="F46" s="47">
        <f>'2- PR'!$AK$36</f>
        <v/>
      </c>
      <c r="G46" s="47">
        <f>IF(F46="INVALID","High",IF(F46="MISSING","Medium",IF(F46="CONTROLLER MISSING","Review",IF(F46="UNKNOWN","Technical review",""))))</f>
        <v/>
      </c>
      <c r="H46" s="46">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6">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6" t="inlineStr"/>
      <c r="K46" s="47">
        <f>'2- PR'!$AL$36</f>
        <v/>
      </c>
      <c r="L46" s="48" t="inlineStr">
        <is>
          <t>Open field</t>
        </is>
      </c>
    </row>
    <row r="47">
      <c r="A47" s="45" t="inlineStr">
        <is>
          <t>CASP_PR_42_v1</t>
        </is>
      </c>
      <c r="B47" s="46" t="inlineStr">
        <is>
          <t>Exchange Profit/(Loss) - Crypto-Assets for other Crypto-Assets</t>
        </is>
      </c>
      <c r="C47" s="46" t="inlineStr">
        <is>
          <t>PR</t>
        </is>
      </c>
      <c r="D47" s="46" t="inlineStr">
        <is>
          <t>Exchange of Crypto-Assets for Funds and other Crypto-Assets Revenue</t>
        </is>
      </c>
      <c r="E47" s="46" t="inlineStr">
        <is>
          <t>2- PR</t>
        </is>
      </c>
      <c r="F47" s="47">
        <f>'2- PR'!$AK$37</f>
        <v/>
      </c>
      <c r="G47" s="47">
        <f>IF(F47="INVALID","High",IF(F47="MISSING","Medium",IF(F47="CONTROLLER MISSING","Review",IF(F47="UNKNOWN","Technical review",""))))</f>
        <v/>
      </c>
      <c r="H47" s="46">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6">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6" t="inlineStr"/>
      <c r="K47" s="47">
        <f>'2- PR'!$AL$37</f>
        <v/>
      </c>
      <c r="L47" s="48" t="inlineStr">
        <is>
          <t>Open field</t>
        </is>
      </c>
    </row>
    <row r="48">
      <c r="A48" s="45" t="inlineStr">
        <is>
          <t>CASP_PR_43_v1</t>
        </is>
      </c>
      <c r="B48" s="46" t="inlineStr">
        <is>
          <t>Exchange Profit/(Loss) - Crypto-Assets for other Crypto-Assets</t>
        </is>
      </c>
      <c r="C48" s="46" t="inlineStr">
        <is>
          <t>PR</t>
        </is>
      </c>
      <c r="D48" s="46" t="inlineStr">
        <is>
          <t>Exchange of Crypto-Assets for Funds and other Crypto-Assets Revenue</t>
        </is>
      </c>
      <c r="E48" s="46" t="inlineStr">
        <is>
          <t>2- PR</t>
        </is>
      </c>
      <c r="F48" s="47">
        <f>'2- PR'!$AK$38</f>
        <v/>
      </c>
      <c r="G48" s="47">
        <f>IF(F48="INVALID","High",IF(F48="MISSING","Medium",IF(F48="CONTROLLER MISSING","Review",IF(F48="UNKNOWN","Technical review",""))))</f>
        <v/>
      </c>
      <c r="H48" s="46">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6">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6" t="inlineStr"/>
      <c r="K48" s="47">
        <f>'2- PR'!$AL$38</f>
        <v/>
      </c>
      <c r="L48" s="48" t="inlineStr">
        <is>
          <t>Open field</t>
        </is>
      </c>
    </row>
    <row r="49">
      <c r="A49" s="45" t="inlineStr">
        <is>
          <t>CASP_PR_44_v1</t>
        </is>
      </c>
      <c r="B49" s="46" t="inlineStr">
        <is>
          <t>Exchange Profit/(Loss) - Crypto-Assets for other Crypto-Assets</t>
        </is>
      </c>
      <c r="C49" s="46" t="inlineStr">
        <is>
          <t>PR</t>
        </is>
      </c>
      <c r="D49" s="46" t="inlineStr">
        <is>
          <t>Exchange of Crypto-Assets for Funds and other Crypto-Assets Revenue</t>
        </is>
      </c>
      <c r="E49" s="46" t="inlineStr">
        <is>
          <t>2- PR</t>
        </is>
      </c>
      <c r="F49" s="47">
        <f>'2- PR'!$AK$39</f>
        <v/>
      </c>
      <c r="G49" s="47">
        <f>IF(F49="INVALID","High",IF(F49="MISSING","Medium",IF(F49="CONTROLLER MISSING","Review",IF(F49="UNKNOWN","Technical review",""))))</f>
        <v/>
      </c>
      <c r="H49" s="46">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6">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6" t="inlineStr"/>
      <c r="K49" s="47">
        <f>'2- PR'!$AL$39</f>
        <v/>
      </c>
      <c r="L49" s="48" t="inlineStr">
        <is>
          <t>Open field</t>
        </is>
      </c>
    </row>
    <row r="50">
      <c r="A50" s="45" t="inlineStr">
        <is>
          <t>CASP_PR_45_v1</t>
        </is>
      </c>
      <c r="B50" s="46" t="inlineStr">
        <is>
          <t>Other Exchange Income</t>
        </is>
      </c>
      <c r="C50" s="46" t="inlineStr">
        <is>
          <t>PR</t>
        </is>
      </c>
      <c r="D50" s="46" t="inlineStr">
        <is>
          <t>Exchange of Crypto-Assets for Funds and other Crypto-Assets Revenue</t>
        </is>
      </c>
      <c r="E50" s="46" t="inlineStr">
        <is>
          <t>2- PR</t>
        </is>
      </c>
      <c r="F50" s="47">
        <f>'2- PR'!$AK$40</f>
        <v/>
      </c>
      <c r="G50" s="47">
        <f>IF(F50="INVALID","High",IF(F50="MISSING","Medium",IF(F50="CONTROLLER MISSING","Review",IF(F50="UNKNOWN","Technical review",""))))</f>
        <v/>
      </c>
      <c r="H50" s="46">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6">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6" t="inlineStr"/>
      <c r="K50" s="47">
        <f>'2- PR'!$AL$40</f>
        <v/>
      </c>
      <c r="L50" s="48" t="inlineStr">
        <is>
          <t>Open field</t>
        </is>
      </c>
    </row>
    <row r="51">
      <c r="A51" s="45" t="inlineStr">
        <is>
          <t>CASP_PR_46_v1</t>
        </is>
      </c>
      <c r="B51" s="46" t="inlineStr">
        <is>
          <t>Other Exchange Income</t>
        </is>
      </c>
      <c r="C51" s="46" t="inlineStr">
        <is>
          <t>PR</t>
        </is>
      </c>
      <c r="D51" s="46" t="inlineStr">
        <is>
          <t>Exchange of Crypto-Assets for Funds and other Crypto-Assets Revenue</t>
        </is>
      </c>
      <c r="E51" s="46" t="inlineStr">
        <is>
          <t>2- PR</t>
        </is>
      </c>
      <c r="F51" s="47">
        <f>'2- PR'!$AK$41</f>
        <v/>
      </c>
      <c r="G51" s="47">
        <f>IF(F51="INVALID","High",IF(F51="MISSING","Medium",IF(F51="CONTROLLER MISSING","Review",IF(F51="UNKNOWN","Technical review",""))))</f>
        <v/>
      </c>
      <c r="H51" s="46">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6">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6" t="inlineStr"/>
      <c r="K51" s="47">
        <f>'2- PR'!$AL$41</f>
        <v/>
      </c>
      <c r="L51" s="48" t="inlineStr">
        <is>
          <t>Open field</t>
        </is>
      </c>
    </row>
    <row r="52">
      <c r="A52" s="45" t="inlineStr">
        <is>
          <t>CASP_PR_47_v1</t>
        </is>
      </c>
      <c r="B52" s="46" t="inlineStr">
        <is>
          <t>Other Exchange Income</t>
        </is>
      </c>
      <c r="C52" s="46" t="inlineStr">
        <is>
          <t>PR</t>
        </is>
      </c>
      <c r="D52" s="46" t="inlineStr">
        <is>
          <t>Exchange of Crypto-Assets for Funds and other Crypto-Assets Revenue</t>
        </is>
      </c>
      <c r="E52" s="46" t="inlineStr">
        <is>
          <t>2- PR</t>
        </is>
      </c>
      <c r="F52" s="47">
        <f>'2- PR'!$AK$42</f>
        <v/>
      </c>
      <c r="G52" s="47">
        <f>IF(F52="INVALID","High",IF(F52="MISSING","Medium",IF(F52="CONTROLLER MISSING","Review",IF(F52="UNKNOWN","Technical review",""))))</f>
        <v/>
      </c>
      <c r="H52" s="46">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6">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6" t="inlineStr"/>
      <c r="K52" s="47">
        <f>'2- PR'!$AL$42</f>
        <v/>
      </c>
      <c r="L52" s="48" t="inlineStr">
        <is>
          <t>Open field</t>
        </is>
      </c>
    </row>
    <row r="53">
      <c r="A53" s="45" t="inlineStr">
        <is>
          <t>CASP_PR_48_v1</t>
        </is>
      </c>
      <c r="B53" s="46" t="inlineStr">
        <is>
          <t>Detail on Other Exchange Income</t>
        </is>
      </c>
      <c r="C53" s="46" t="inlineStr">
        <is>
          <t>PR</t>
        </is>
      </c>
      <c r="D53" s="46" t="inlineStr">
        <is>
          <t>Exchange of Crypto-Assets for Funds and other Crypto-Assets Revenue</t>
        </is>
      </c>
      <c r="E53" s="46" t="inlineStr">
        <is>
          <t>2- PR</t>
        </is>
      </c>
      <c r="F53" s="47">
        <f>'2- PR'!$AK$43</f>
        <v/>
      </c>
      <c r="G53" s="47">
        <f>IF(F53="INVALID","High",IF(F53="MISSING","Medium",IF(F53="CONTROLLER MISSING","Review",IF(F53="UNKNOWN","Technical review",""))))</f>
        <v/>
      </c>
      <c r="H53" s="46">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6">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6" t="inlineStr">
        <is>
          <t>SUM(CASP_PR_45, CASP_PR_46, CASP_PR_47) &gt; 0</t>
        </is>
      </c>
      <c r="K53" s="47">
        <f>'2- PR'!$AL$43</f>
        <v/>
      </c>
      <c r="L53" s="48" t="inlineStr">
        <is>
          <t>Open field</t>
        </is>
      </c>
    </row>
    <row r="54">
      <c r="A54" s="45" t="inlineStr">
        <is>
          <t>CASP_PR_49_v1</t>
        </is>
      </c>
      <c r="B54" s="46" t="inlineStr">
        <is>
          <t>Execution Fees</t>
        </is>
      </c>
      <c r="C54" s="46" t="inlineStr">
        <is>
          <t>PR</t>
        </is>
      </c>
      <c r="D54" s="46" t="inlineStr">
        <is>
          <t>Execution of Orders Revenue</t>
        </is>
      </c>
      <c r="E54" s="46" t="inlineStr">
        <is>
          <t>2- PR</t>
        </is>
      </c>
      <c r="F54" s="47">
        <f>'2- PR'!$AK$45</f>
        <v/>
      </c>
      <c r="G54" s="47">
        <f>IF(F54="INVALID","High",IF(F54="MISSING","Medium",IF(F54="CONTROLLER MISSING","Review",IF(F54="UNKNOWN","Technical review",""))))</f>
        <v/>
      </c>
      <c r="H54" s="46">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6">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6" t="inlineStr"/>
      <c r="K54" s="47">
        <f>'2- PR'!$AL$45</f>
        <v/>
      </c>
      <c r="L54" s="48" t="inlineStr">
        <is>
          <t>Open field</t>
        </is>
      </c>
    </row>
    <row r="55">
      <c r="A55" s="45" t="inlineStr">
        <is>
          <t>CASP_PR_50_v1</t>
        </is>
      </c>
      <c r="B55" s="46" t="inlineStr">
        <is>
          <t>Execution Fees</t>
        </is>
      </c>
      <c r="C55" s="46" t="inlineStr">
        <is>
          <t>PR</t>
        </is>
      </c>
      <c r="D55" s="46" t="inlineStr">
        <is>
          <t>Execution of Orders Revenue</t>
        </is>
      </c>
      <c r="E55" s="46" t="inlineStr">
        <is>
          <t>2- PR</t>
        </is>
      </c>
      <c r="F55" s="47">
        <f>'2- PR'!$AK$46</f>
        <v/>
      </c>
      <c r="G55" s="47">
        <f>IF(F55="INVALID","High",IF(F55="MISSING","Medium",IF(F55="CONTROLLER MISSING","Review",IF(F55="UNKNOWN","Technical review",""))))</f>
        <v/>
      </c>
      <c r="H55" s="46">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6">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6" t="inlineStr"/>
      <c r="K55" s="47">
        <f>'2- PR'!$AL$46</f>
        <v/>
      </c>
      <c r="L55" s="48" t="inlineStr">
        <is>
          <t>Open field</t>
        </is>
      </c>
    </row>
    <row r="56">
      <c r="A56" s="45" t="inlineStr">
        <is>
          <t>CASP_PR_51_v1</t>
        </is>
      </c>
      <c r="B56" s="46" t="inlineStr">
        <is>
          <t>Execution Fees</t>
        </is>
      </c>
      <c r="C56" s="46" t="inlineStr">
        <is>
          <t>PR</t>
        </is>
      </c>
      <c r="D56" s="46" t="inlineStr">
        <is>
          <t>Execution of Orders Revenue</t>
        </is>
      </c>
      <c r="E56" s="46" t="inlineStr">
        <is>
          <t>2- PR</t>
        </is>
      </c>
      <c r="F56" s="47">
        <f>'2- PR'!$AK$47</f>
        <v/>
      </c>
      <c r="G56" s="47">
        <f>IF(F56="INVALID","High",IF(F56="MISSING","Medium",IF(F56="CONTROLLER MISSING","Review",IF(F56="UNKNOWN","Technical review",""))))</f>
        <v/>
      </c>
      <c r="H56" s="46">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6">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6" t="inlineStr"/>
      <c r="K56" s="47">
        <f>'2- PR'!$AL$47</f>
        <v/>
      </c>
      <c r="L56" s="48" t="inlineStr">
        <is>
          <t>Open field</t>
        </is>
      </c>
    </row>
    <row r="57">
      <c r="A57" s="45" t="inlineStr">
        <is>
          <t>CASP_PR_52_v1</t>
        </is>
      </c>
      <c r="B57" s="46" t="inlineStr">
        <is>
          <t>Other Execution Income</t>
        </is>
      </c>
      <c r="C57" s="46" t="inlineStr">
        <is>
          <t>PR</t>
        </is>
      </c>
      <c r="D57" s="46" t="inlineStr">
        <is>
          <t>Execution of Orders Revenue</t>
        </is>
      </c>
      <c r="E57" s="46" t="inlineStr">
        <is>
          <t>2- PR</t>
        </is>
      </c>
      <c r="F57" s="47">
        <f>'2- PR'!$AK$48</f>
        <v/>
      </c>
      <c r="G57" s="47">
        <f>IF(F57="INVALID","High",IF(F57="MISSING","Medium",IF(F57="CONTROLLER MISSING","Review",IF(F57="UNKNOWN","Technical review",""))))</f>
        <v/>
      </c>
      <c r="H57" s="46">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6">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6" t="inlineStr"/>
      <c r="K57" s="47">
        <f>'2- PR'!$AL$48</f>
        <v/>
      </c>
      <c r="L57" s="48" t="inlineStr">
        <is>
          <t>Open field</t>
        </is>
      </c>
    </row>
    <row r="58">
      <c r="A58" s="45" t="inlineStr">
        <is>
          <t>CASP_PR_53_v1</t>
        </is>
      </c>
      <c r="B58" s="46" t="inlineStr">
        <is>
          <t>Other Execution Income</t>
        </is>
      </c>
      <c r="C58" s="46" t="inlineStr">
        <is>
          <t>PR</t>
        </is>
      </c>
      <c r="D58" s="46" t="inlineStr">
        <is>
          <t>Execution of Orders Revenue</t>
        </is>
      </c>
      <c r="E58" s="46" t="inlineStr">
        <is>
          <t>2- PR</t>
        </is>
      </c>
      <c r="F58" s="47">
        <f>'2- PR'!$AK$49</f>
        <v/>
      </c>
      <c r="G58" s="47">
        <f>IF(F58="INVALID","High",IF(F58="MISSING","Medium",IF(F58="CONTROLLER MISSING","Review",IF(F58="UNKNOWN","Technical review",""))))</f>
        <v/>
      </c>
      <c r="H58" s="46">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6">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6" t="inlineStr"/>
      <c r="K58" s="47">
        <f>'2- PR'!$AL$49</f>
        <v/>
      </c>
      <c r="L58" s="48" t="inlineStr">
        <is>
          <t>Open field</t>
        </is>
      </c>
    </row>
    <row r="59">
      <c r="A59" s="45" t="inlineStr">
        <is>
          <t>CASP_PR_54_v1</t>
        </is>
      </c>
      <c r="B59" s="46" t="inlineStr">
        <is>
          <t>Other Execution Income</t>
        </is>
      </c>
      <c r="C59" s="46" t="inlineStr">
        <is>
          <t>PR</t>
        </is>
      </c>
      <c r="D59" s="46" t="inlineStr">
        <is>
          <t>Execution of Orders Revenue</t>
        </is>
      </c>
      <c r="E59" s="46" t="inlineStr">
        <is>
          <t>2- PR</t>
        </is>
      </c>
      <c r="F59" s="47">
        <f>'2- PR'!$AK$50</f>
        <v/>
      </c>
      <c r="G59" s="47">
        <f>IF(F59="INVALID","High",IF(F59="MISSING","Medium",IF(F59="CONTROLLER MISSING","Review",IF(F59="UNKNOWN","Technical review",""))))</f>
        <v/>
      </c>
      <c r="H59" s="46">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6">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6" t="inlineStr"/>
      <c r="K59" s="47">
        <f>'2- PR'!$AL$50</f>
        <v/>
      </c>
      <c r="L59" s="48" t="inlineStr">
        <is>
          <t>Open field</t>
        </is>
      </c>
    </row>
    <row r="60">
      <c r="A60" s="45" t="inlineStr">
        <is>
          <t>CASP_PR_55_v1</t>
        </is>
      </c>
      <c r="B60" s="46" t="inlineStr">
        <is>
          <t>Detail on Other Execution Income</t>
        </is>
      </c>
      <c r="C60" s="46" t="inlineStr">
        <is>
          <t>PR</t>
        </is>
      </c>
      <c r="D60" s="46" t="inlineStr">
        <is>
          <t>Execution of Orders Revenue</t>
        </is>
      </c>
      <c r="E60" s="46" t="inlineStr">
        <is>
          <t>2- PR</t>
        </is>
      </c>
      <c r="F60" s="47">
        <f>'2- PR'!$AK$51</f>
        <v/>
      </c>
      <c r="G60" s="47">
        <f>IF(F60="INVALID","High",IF(F60="MISSING","Medium",IF(F60="CONTROLLER MISSING","Review",IF(F60="UNKNOWN","Technical review",""))))</f>
        <v/>
      </c>
      <c r="H60" s="46">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6">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6" t="inlineStr">
        <is>
          <t>SUM(CASP_PR_52, CASP_PR_53, CASP_PR_54) &gt; 0</t>
        </is>
      </c>
      <c r="K60" s="47">
        <f>'2- PR'!$AL$51</f>
        <v/>
      </c>
      <c r="L60" s="48" t="inlineStr">
        <is>
          <t>Open field</t>
        </is>
      </c>
    </row>
    <row r="61">
      <c r="A61" s="45" t="inlineStr">
        <is>
          <t>CASP_PR_56_v1</t>
        </is>
      </c>
      <c r="B61" s="46" t="inlineStr">
        <is>
          <t>Placing Fees</t>
        </is>
      </c>
      <c r="C61" s="46" t="inlineStr">
        <is>
          <t>PR</t>
        </is>
      </c>
      <c r="D61" s="46" t="inlineStr">
        <is>
          <t>Placing of Crypto-Assets Revenue</t>
        </is>
      </c>
      <c r="E61" s="46" t="inlineStr">
        <is>
          <t>2- PR</t>
        </is>
      </c>
      <c r="F61" s="47">
        <f>'2- PR'!$AK$53</f>
        <v/>
      </c>
      <c r="G61" s="47">
        <f>IF(F61="INVALID","High",IF(F61="MISSING","Medium",IF(F61="CONTROLLER MISSING","Review",IF(F61="UNKNOWN","Technical review",""))))</f>
        <v/>
      </c>
      <c r="H61" s="46">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6">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6" t="inlineStr"/>
      <c r="K61" s="47">
        <f>'2- PR'!$AL$53</f>
        <v/>
      </c>
      <c r="L61" s="48" t="inlineStr">
        <is>
          <t>Open field</t>
        </is>
      </c>
    </row>
    <row r="62">
      <c r="A62" s="45" t="inlineStr">
        <is>
          <t>CASP_PR_57_v1</t>
        </is>
      </c>
      <c r="B62" s="46" t="inlineStr">
        <is>
          <t>Placing Fees</t>
        </is>
      </c>
      <c r="C62" s="46" t="inlineStr">
        <is>
          <t>PR</t>
        </is>
      </c>
      <c r="D62" s="46" t="inlineStr">
        <is>
          <t>Placing of Crypto-Assets Revenue</t>
        </is>
      </c>
      <c r="E62" s="46" t="inlineStr">
        <is>
          <t>2- PR</t>
        </is>
      </c>
      <c r="F62" s="47">
        <f>'2- PR'!$AK$54</f>
        <v/>
      </c>
      <c r="G62" s="47">
        <f>IF(F62="INVALID","High",IF(F62="MISSING","Medium",IF(F62="CONTROLLER MISSING","Review",IF(F62="UNKNOWN","Technical review",""))))</f>
        <v/>
      </c>
      <c r="H62" s="46">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6">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6" t="inlineStr"/>
      <c r="K62" s="47">
        <f>'2- PR'!$AL$54</f>
        <v/>
      </c>
      <c r="L62" s="48" t="inlineStr">
        <is>
          <t>Open field</t>
        </is>
      </c>
    </row>
    <row r="63">
      <c r="A63" s="45" t="inlineStr">
        <is>
          <t>CASP_PR_58_v1</t>
        </is>
      </c>
      <c r="B63" s="46" t="inlineStr">
        <is>
          <t>Placing Fees</t>
        </is>
      </c>
      <c r="C63" s="46" t="inlineStr">
        <is>
          <t>PR</t>
        </is>
      </c>
      <c r="D63" s="46" t="inlineStr">
        <is>
          <t>Placing of Crypto-Assets Revenue</t>
        </is>
      </c>
      <c r="E63" s="46" t="inlineStr">
        <is>
          <t>2- PR</t>
        </is>
      </c>
      <c r="F63" s="47">
        <f>'2- PR'!$AK$55</f>
        <v/>
      </c>
      <c r="G63" s="47">
        <f>IF(F63="INVALID","High",IF(F63="MISSING","Medium",IF(F63="CONTROLLER MISSING","Review",IF(F63="UNKNOWN","Technical review",""))))</f>
        <v/>
      </c>
      <c r="H63" s="46">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6">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6" t="inlineStr"/>
      <c r="K63" s="47">
        <f>'2- PR'!$AL$55</f>
        <v/>
      </c>
      <c r="L63" s="48" t="inlineStr">
        <is>
          <t>Open field</t>
        </is>
      </c>
    </row>
    <row r="64">
      <c r="A64" s="45" t="inlineStr">
        <is>
          <t>CASP_PR_59_v1</t>
        </is>
      </c>
      <c r="B64" s="46" t="inlineStr">
        <is>
          <t>Other Placing Income</t>
        </is>
      </c>
      <c r="C64" s="46" t="inlineStr">
        <is>
          <t>PR</t>
        </is>
      </c>
      <c r="D64" s="46" t="inlineStr">
        <is>
          <t>Placing of Crypto-Assets Revenue</t>
        </is>
      </c>
      <c r="E64" s="46" t="inlineStr">
        <is>
          <t>2- PR</t>
        </is>
      </c>
      <c r="F64" s="47">
        <f>'2- PR'!$AK$56</f>
        <v/>
      </c>
      <c r="G64" s="47">
        <f>IF(F64="INVALID","High",IF(F64="MISSING","Medium",IF(F64="CONTROLLER MISSING","Review",IF(F64="UNKNOWN","Technical review",""))))</f>
        <v/>
      </c>
      <c r="H64" s="46">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6">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6" t="inlineStr"/>
      <c r="K64" s="47">
        <f>'2- PR'!$AL$56</f>
        <v/>
      </c>
      <c r="L64" s="48" t="inlineStr">
        <is>
          <t>Open field</t>
        </is>
      </c>
    </row>
    <row r="65">
      <c r="A65" s="45" t="inlineStr">
        <is>
          <t>CASP_PR_60_v1</t>
        </is>
      </c>
      <c r="B65" s="46" t="inlineStr">
        <is>
          <t>Other Placing Income</t>
        </is>
      </c>
      <c r="C65" s="46" t="inlineStr">
        <is>
          <t>PR</t>
        </is>
      </c>
      <c r="D65" s="46" t="inlineStr">
        <is>
          <t>Placing of Crypto-Assets Revenue</t>
        </is>
      </c>
      <c r="E65" s="46" t="inlineStr">
        <is>
          <t>2- PR</t>
        </is>
      </c>
      <c r="F65" s="47">
        <f>'2- PR'!$AK$57</f>
        <v/>
      </c>
      <c r="G65" s="47">
        <f>IF(F65="INVALID","High",IF(F65="MISSING","Medium",IF(F65="CONTROLLER MISSING","Review",IF(F65="UNKNOWN","Technical review",""))))</f>
        <v/>
      </c>
      <c r="H65" s="46">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6">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6" t="inlineStr"/>
      <c r="K65" s="47">
        <f>'2- PR'!$AL$57</f>
        <v/>
      </c>
      <c r="L65" s="48" t="inlineStr">
        <is>
          <t>Open field</t>
        </is>
      </c>
    </row>
    <row r="66">
      <c r="A66" s="45" t="inlineStr">
        <is>
          <t>CASP_PR_61_v1</t>
        </is>
      </c>
      <c r="B66" s="46" t="inlineStr">
        <is>
          <t>Other Placing Income</t>
        </is>
      </c>
      <c r="C66" s="46" t="inlineStr">
        <is>
          <t>PR</t>
        </is>
      </c>
      <c r="D66" s="46" t="inlineStr">
        <is>
          <t>Placing of Crypto-Assets Revenue</t>
        </is>
      </c>
      <c r="E66" s="46" t="inlineStr">
        <is>
          <t>2- PR</t>
        </is>
      </c>
      <c r="F66" s="47">
        <f>'2- PR'!$AK$58</f>
        <v/>
      </c>
      <c r="G66" s="47">
        <f>IF(F66="INVALID","High",IF(F66="MISSING","Medium",IF(F66="CONTROLLER MISSING","Review",IF(F66="UNKNOWN","Technical review",""))))</f>
        <v/>
      </c>
      <c r="H66" s="46">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6">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6" t="inlineStr"/>
      <c r="K66" s="47">
        <f>'2- PR'!$AL$58</f>
        <v/>
      </c>
      <c r="L66" s="48" t="inlineStr">
        <is>
          <t>Open field</t>
        </is>
      </c>
    </row>
    <row r="67">
      <c r="A67" s="45" t="inlineStr">
        <is>
          <t>CASP_PR_62_v1</t>
        </is>
      </c>
      <c r="B67" s="46" t="inlineStr">
        <is>
          <t>Details on Other Placing Income</t>
        </is>
      </c>
      <c r="C67" s="46" t="inlineStr">
        <is>
          <t>PR</t>
        </is>
      </c>
      <c r="D67" s="46" t="inlineStr">
        <is>
          <t>Placing of Crypto-Assets Revenue</t>
        </is>
      </c>
      <c r="E67" s="46" t="inlineStr">
        <is>
          <t>2- PR</t>
        </is>
      </c>
      <c r="F67" s="47">
        <f>'2- PR'!$AK$59</f>
        <v/>
      </c>
      <c r="G67" s="47">
        <f>IF(F67="INVALID","High",IF(F67="MISSING","Medium",IF(F67="CONTROLLER MISSING","Review",IF(F67="UNKNOWN","Technical review",""))))</f>
        <v/>
      </c>
      <c r="H67" s="46">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6">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6" t="inlineStr">
        <is>
          <t>SUM(CASP_PR_59, CASP_PR_60, CASP_PR_61) &gt; 0</t>
        </is>
      </c>
      <c r="K67" s="47">
        <f>'2- PR'!$AL$59</f>
        <v/>
      </c>
      <c r="L67" s="48" t="inlineStr">
        <is>
          <t>Open field</t>
        </is>
      </c>
    </row>
    <row r="68">
      <c r="A68" s="45" t="inlineStr">
        <is>
          <t>CASP_PR_63_v1</t>
        </is>
      </c>
      <c r="B68" s="46" t="inlineStr">
        <is>
          <t>Brokerage Fees</t>
        </is>
      </c>
      <c r="C68" s="46" t="inlineStr">
        <is>
          <t>PR</t>
        </is>
      </c>
      <c r="D68" s="46" t="inlineStr">
        <is>
          <t>Reception and Transmission of Orders Revenue</t>
        </is>
      </c>
      <c r="E68" s="46" t="inlineStr">
        <is>
          <t>2- PR</t>
        </is>
      </c>
      <c r="F68" s="47">
        <f>'2- PR'!$AK$61</f>
        <v/>
      </c>
      <c r="G68" s="47">
        <f>IF(F68="INVALID","High",IF(F68="MISSING","Medium",IF(F68="CONTROLLER MISSING","Review",IF(F68="UNKNOWN","Technical review",""))))</f>
        <v/>
      </c>
      <c r="H68" s="46">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6">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6" t="inlineStr"/>
      <c r="K68" s="47">
        <f>'2- PR'!$AL$61</f>
        <v/>
      </c>
      <c r="L68" s="48" t="inlineStr">
        <is>
          <t>Open field</t>
        </is>
      </c>
    </row>
    <row r="69">
      <c r="A69" s="45" t="inlineStr">
        <is>
          <t>CASP_PR_64_v1</t>
        </is>
      </c>
      <c r="B69" s="46" t="inlineStr">
        <is>
          <t>Brokerage Fees</t>
        </is>
      </c>
      <c r="C69" s="46" t="inlineStr">
        <is>
          <t>PR</t>
        </is>
      </c>
      <c r="D69" s="46" t="inlineStr">
        <is>
          <t>Reception and Transmission of Orders Revenue</t>
        </is>
      </c>
      <c r="E69" s="46" t="inlineStr">
        <is>
          <t>2- PR</t>
        </is>
      </c>
      <c r="F69" s="47">
        <f>'2- PR'!$AK$62</f>
        <v/>
      </c>
      <c r="G69" s="47">
        <f>IF(F69="INVALID","High",IF(F69="MISSING","Medium",IF(F69="CONTROLLER MISSING","Review",IF(F69="UNKNOWN","Technical review",""))))</f>
        <v/>
      </c>
      <c r="H69" s="46">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6">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6" t="inlineStr"/>
      <c r="K69" s="47">
        <f>'2- PR'!$AL$62</f>
        <v/>
      </c>
      <c r="L69" s="48" t="inlineStr">
        <is>
          <t>Open field</t>
        </is>
      </c>
    </row>
    <row r="70">
      <c r="A70" s="45" t="inlineStr">
        <is>
          <t>CASP_PR_65_v1</t>
        </is>
      </c>
      <c r="B70" s="46" t="inlineStr">
        <is>
          <t>Brokerage Fees</t>
        </is>
      </c>
      <c r="C70" s="46" t="inlineStr">
        <is>
          <t>PR</t>
        </is>
      </c>
      <c r="D70" s="46" t="inlineStr">
        <is>
          <t>Reception and Transmission of Orders Revenue</t>
        </is>
      </c>
      <c r="E70" s="46" t="inlineStr">
        <is>
          <t>2- PR</t>
        </is>
      </c>
      <c r="F70" s="47">
        <f>'2- PR'!$AK$63</f>
        <v/>
      </c>
      <c r="G70" s="47">
        <f>IF(F70="INVALID","High",IF(F70="MISSING","Medium",IF(F70="CONTROLLER MISSING","Review",IF(F70="UNKNOWN","Technical review",""))))</f>
        <v/>
      </c>
      <c r="H70" s="46">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6">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6" t="inlineStr"/>
      <c r="K70" s="47">
        <f>'2- PR'!$AL$63</f>
        <v/>
      </c>
      <c r="L70" s="48" t="inlineStr">
        <is>
          <t>Open field</t>
        </is>
      </c>
    </row>
    <row r="71">
      <c r="A71" s="45" t="inlineStr">
        <is>
          <t>CASP_PR_66_v1</t>
        </is>
      </c>
      <c r="B71" s="46" t="inlineStr">
        <is>
          <t>Other Fees from Reception and Transmission of Orders</t>
        </is>
      </c>
      <c r="C71" s="46" t="inlineStr">
        <is>
          <t>PR</t>
        </is>
      </c>
      <c r="D71" s="46" t="inlineStr">
        <is>
          <t>Reception and Transmission of Orders Revenue</t>
        </is>
      </c>
      <c r="E71" s="46" t="inlineStr">
        <is>
          <t>2- PR</t>
        </is>
      </c>
      <c r="F71" s="47">
        <f>'2- PR'!$AK$64</f>
        <v/>
      </c>
      <c r="G71" s="47">
        <f>IF(F71="INVALID","High",IF(F71="MISSING","Medium",IF(F71="CONTROLLER MISSING","Review",IF(F71="UNKNOWN","Technical review",""))))</f>
        <v/>
      </c>
      <c r="H71" s="46">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6">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6" t="inlineStr"/>
      <c r="K71" s="47">
        <f>'2- PR'!$AL$64</f>
        <v/>
      </c>
      <c r="L71" s="48" t="inlineStr">
        <is>
          <t>Open field</t>
        </is>
      </c>
    </row>
    <row r="72">
      <c r="A72" s="45" t="inlineStr">
        <is>
          <t>CASP_PR_67_v1</t>
        </is>
      </c>
      <c r="B72" s="46" t="inlineStr">
        <is>
          <t>Other Fees from Reception and Transmission of Orders</t>
        </is>
      </c>
      <c r="C72" s="46" t="inlineStr">
        <is>
          <t>PR</t>
        </is>
      </c>
      <c r="D72" s="46" t="inlineStr">
        <is>
          <t>Reception and Transmission of Orders Revenue</t>
        </is>
      </c>
      <c r="E72" s="46" t="inlineStr">
        <is>
          <t>2- PR</t>
        </is>
      </c>
      <c r="F72" s="47">
        <f>'2- PR'!$AK$65</f>
        <v/>
      </c>
      <c r="G72" s="47">
        <f>IF(F72="INVALID","High",IF(F72="MISSING","Medium",IF(F72="CONTROLLER MISSING","Review",IF(F72="UNKNOWN","Technical review",""))))</f>
        <v/>
      </c>
      <c r="H72" s="46">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6">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6" t="inlineStr"/>
      <c r="K72" s="47">
        <f>'2- PR'!$AL$65</f>
        <v/>
      </c>
      <c r="L72" s="48" t="inlineStr">
        <is>
          <t>Open field</t>
        </is>
      </c>
    </row>
    <row r="73">
      <c r="A73" s="45" t="inlineStr">
        <is>
          <t>CASP_PR_68_v1</t>
        </is>
      </c>
      <c r="B73" s="46" t="inlineStr">
        <is>
          <t>Other Fees from Reception and Transmission of Orders</t>
        </is>
      </c>
      <c r="C73" s="46" t="inlineStr">
        <is>
          <t>PR</t>
        </is>
      </c>
      <c r="D73" s="46" t="inlineStr">
        <is>
          <t>Reception and Transmission of Orders Revenue</t>
        </is>
      </c>
      <c r="E73" s="46" t="inlineStr">
        <is>
          <t>2- PR</t>
        </is>
      </c>
      <c r="F73" s="47">
        <f>'2- PR'!$AK$66</f>
        <v/>
      </c>
      <c r="G73" s="47">
        <f>IF(F73="INVALID","High",IF(F73="MISSING","Medium",IF(F73="CONTROLLER MISSING","Review",IF(F73="UNKNOWN","Technical review",""))))</f>
        <v/>
      </c>
      <c r="H73" s="46">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6">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6" t="inlineStr"/>
      <c r="K73" s="47">
        <f>'2- PR'!$AL$66</f>
        <v/>
      </c>
      <c r="L73" s="48" t="inlineStr">
        <is>
          <t>Open field</t>
        </is>
      </c>
    </row>
    <row r="74">
      <c r="A74" s="45" t="inlineStr">
        <is>
          <t>CASP_PR_69_v1</t>
        </is>
      </c>
      <c r="B74" s="46" t="inlineStr">
        <is>
          <t>Details on Other Fees from Reception and Transmission of Orders</t>
        </is>
      </c>
      <c r="C74" s="46" t="inlineStr">
        <is>
          <t>PR</t>
        </is>
      </c>
      <c r="D74" s="46" t="inlineStr">
        <is>
          <t>Reception and Transmission of Orders Revenue</t>
        </is>
      </c>
      <c r="E74" s="46" t="inlineStr">
        <is>
          <t>2- PR</t>
        </is>
      </c>
      <c r="F74" s="47">
        <f>'2- PR'!$AK$67</f>
        <v/>
      </c>
      <c r="G74" s="47">
        <f>IF(F74="INVALID","High",IF(F74="MISSING","Medium",IF(F74="CONTROLLER MISSING","Review",IF(F74="UNKNOWN","Technical review",""))))</f>
        <v/>
      </c>
      <c r="H74" s="46">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6">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6" t="inlineStr">
        <is>
          <t>SUM(CASP_PR_66, CASP_PR_67, CASP_PR_68) &gt; 0</t>
        </is>
      </c>
      <c r="K74" s="47">
        <f>'2- PR'!$AL$67</f>
        <v/>
      </c>
      <c r="L74" s="48" t="inlineStr">
        <is>
          <t>Open field</t>
        </is>
      </c>
    </row>
    <row r="75">
      <c r="A75" s="45" t="inlineStr">
        <is>
          <t>CASP_PR_70_v1</t>
        </is>
      </c>
      <c r="B75" s="46" t="inlineStr">
        <is>
          <t>Consultancy Fee</t>
        </is>
      </c>
      <c r="C75" s="46" t="inlineStr">
        <is>
          <t>PR</t>
        </is>
      </c>
      <c r="D75" s="46" t="inlineStr">
        <is>
          <t>Advice for Crypto-Assets Revenue</t>
        </is>
      </c>
      <c r="E75" s="46" t="inlineStr">
        <is>
          <t>2- PR</t>
        </is>
      </c>
      <c r="F75" s="47">
        <f>'2- PR'!$AK$69</f>
        <v/>
      </c>
      <c r="G75" s="47">
        <f>IF(F75="INVALID","High",IF(F75="MISSING","Medium",IF(F75="CONTROLLER MISSING","Review",IF(F75="UNKNOWN","Technical review",""))))</f>
        <v/>
      </c>
      <c r="H75" s="46">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6">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6" t="inlineStr"/>
      <c r="K75" s="47">
        <f>'2- PR'!$AL$69</f>
        <v/>
      </c>
      <c r="L75" s="48" t="inlineStr">
        <is>
          <t>Open field</t>
        </is>
      </c>
    </row>
    <row r="76">
      <c r="A76" s="45" t="inlineStr">
        <is>
          <t>CASP_PR_71_v1</t>
        </is>
      </c>
      <c r="B76" s="46" t="inlineStr">
        <is>
          <t>Consultancy Fee</t>
        </is>
      </c>
      <c r="C76" s="46" t="inlineStr">
        <is>
          <t>PR</t>
        </is>
      </c>
      <c r="D76" s="46" t="inlineStr">
        <is>
          <t>Advice for Crypto-Assets Revenue</t>
        </is>
      </c>
      <c r="E76" s="46" t="inlineStr">
        <is>
          <t>2- PR</t>
        </is>
      </c>
      <c r="F76" s="47">
        <f>'2- PR'!$AK$70</f>
        <v/>
      </c>
      <c r="G76" s="47">
        <f>IF(F76="INVALID","High",IF(F76="MISSING","Medium",IF(F76="CONTROLLER MISSING","Review",IF(F76="UNKNOWN","Technical review",""))))</f>
        <v/>
      </c>
      <c r="H76" s="46">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6">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6" t="inlineStr"/>
      <c r="K76" s="47">
        <f>'2- PR'!$AL$70</f>
        <v/>
      </c>
      <c r="L76" s="48" t="inlineStr">
        <is>
          <t>Open field</t>
        </is>
      </c>
    </row>
    <row r="77">
      <c r="A77" s="45" t="inlineStr">
        <is>
          <t>CASP_PR_72_v1</t>
        </is>
      </c>
      <c r="B77" s="46" t="inlineStr">
        <is>
          <t>Consultancy Fee</t>
        </is>
      </c>
      <c r="C77" s="46" t="inlineStr">
        <is>
          <t>PR</t>
        </is>
      </c>
      <c r="D77" s="46" t="inlineStr">
        <is>
          <t>Advice for Crypto-Assets Revenue</t>
        </is>
      </c>
      <c r="E77" s="46" t="inlineStr">
        <is>
          <t>2- PR</t>
        </is>
      </c>
      <c r="F77" s="47">
        <f>'2- PR'!$AK$71</f>
        <v/>
      </c>
      <c r="G77" s="47">
        <f>IF(F77="INVALID","High",IF(F77="MISSING","Medium",IF(F77="CONTROLLER MISSING","Review",IF(F77="UNKNOWN","Technical review",""))))</f>
        <v/>
      </c>
      <c r="H77" s="46">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6">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6" t="inlineStr"/>
      <c r="K77" s="47">
        <f>'2- PR'!$AL$71</f>
        <v/>
      </c>
      <c r="L77" s="48" t="inlineStr">
        <is>
          <t>Open field</t>
        </is>
      </c>
    </row>
    <row r="78">
      <c r="A78" s="45" t="inlineStr">
        <is>
          <t>CASP_PR_73_v1</t>
        </is>
      </c>
      <c r="B78" s="46" t="inlineStr">
        <is>
          <t>Other Fees from Investment Advice</t>
        </is>
      </c>
      <c r="C78" s="46" t="inlineStr">
        <is>
          <t>PR</t>
        </is>
      </c>
      <c r="D78" s="46" t="inlineStr">
        <is>
          <t>Advice for Crypto-Assets Revenue</t>
        </is>
      </c>
      <c r="E78" s="46" t="inlineStr">
        <is>
          <t>2- PR</t>
        </is>
      </c>
      <c r="F78" s="47">
        <f>'2- PR'!$AK$72</f>
        <v/>
      </c>
      <c r="G78" s="47">
        <f>IF(F78="INVALID","High",IF(F78="MISSING","Medium",IF(F78="CONTROLLER MISSING","Review",IF(F78="UNKNOWN","Technical review",""))))</f>
        <v/>
      </c>
      <c r="H78" s="46">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6">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6" t="inlineStr"/>
      <c r="K78" s="47">
        <f>'2- PR'!$AL$72</f>
        <v/>
      </c>
      <c r="L78" s="48" t="inlineStr">
        <is>
          <t>Open field</t>
        </is>
      </c>
    </row>
    <row r="79">
      <c r="A79" s="45" t="inlineStr">
        <is>
          <t>CASP_PR_74_v1</t>
        </is>
      </c>
      <c r="B79" s="46" t="inlineStr">
        <is>
          <t>Other Fees from Investment Advice</t>
        </is>
      </c>
      <c r="C79" s="46" t="inlineStr">
        <is>
          <t>PR</t>
        </is>
      </c>
      <c r="D79" s="46" t="inlineStr">
        <is>
          <t>Advice for Crypto-Assets Revenue</t>
        </is>
      </c>
      <c r="E79" s="46" t="inlineStr">
        <is>
          <t>2- PR</t>
        </is>
      </c>
      <c r="F79" s="47">
        <f>'2- PR'!$AK$73</f>
        <v/>
      </c>
      <c r="G79" s="47">
        <f>IF(F79="INVALID","High",IF(F79="MISSING","Medium",IF(F79="CONTROLLER MISSING","Review",IF(F79="UNKNOWN","Technical review",""))))</f>
        <v/>
      </c>
      <c r="H79" s="46">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6">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6" t="inlineStr"/>
      <c r="K79" s="47">
        <f>'2- PR'!$AL$73</f>
        <v/>
      </c>
      <c r="L79" s="48" t="inlineStr">
        <is>
          <t>Open field</t>
        </is>
      </c>
    </row>
    <row r="80">
      <c r="A80" s="45" t="inlineStr">
        <is>
          <t>CASP_PR_75_v1</t>
        </is>
      </c>
      <c r="B80" s="46" t="inlineStr">
        <is>
          <t>Other Fees from Investment Advice</t>
        </is>
      </c>
      <c r="C80" s="46" t="inlineStr">
        <is>
          <t>PR</t>
        </is>
      </c>
      <c r="D80" s="46" t="inlineStr">
        <is>
          <t>Advice for Crypto-Assets Revenue</t>
        </is>
      </c>
      <c r="E80" s="46" t="inlineStr">
        <is>
          <t>2- PR</t>
        </is>
      </c>
      <c r="F80" s="47">
        <f>'2- PR'!$AK$74</f>
        <v/>
      </c>
      <c r="G80" s="47">
        <f>IF(F80="INVALID","High",IF(F80="MISSING","Medium",IF(F80="CONTROLLER MISSING","Review",IF(F80="UNKNOWN","Technical review",""))))</f>
        <v/>
      </c>
      <c r="H80" s="46">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6">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6" t="inlineStr"/>
      <c r="K80" s="47">
        <f>'2- PR'!$AL$74</f>
        <v/>
      </c>
      <c r="L80" s="48" t="inlineStr">
        <is>
          <t>Open field</t>
        </is>
      </c>
    </row>
    <row r="81">
      <c r="A81" s="45" t="inlineStr">
        <is>
          <t>CASP_PR_76_v1</t>
        </is>
      </c>
      <c r="B81" s="46" t="inlineStr">
        <is>
          <t>Details on Other Fees from Investment Advice</t>
        </is>
      </c>
      <c r="C81" s="46" t="inlineStr">
        <is>
          <t>PR</t>
        </is>
      </c>
      <c r="D81" s="46" t="inlineStr">
        <is>
          <t>Advice for Crypto-Assets Revenue</t>
        </is>
      </c>
      <c r="E81" s="46" t="inlineStr">
        <is>
          <t>2- PR</t>
        </is>
      </c>
      <c r="F81" s="47">
        <f>'2- PR'!$AK$75</f>
        <v/>
      </c>
      <c r="G81" s="47">
        <f>IF(F81="INVALID","High",IF(F81="MISSING","Medium",IF(F81="CONTROLLER MISSING","Review",IF(F81="UNKNOWN","Technical review",""))))</f>
        <v/>
      </c>
      <c r="H81" s="46">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6">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6" t="inlineStr">
        <is>
          <t>SUM(CASP_PR_73, CASP_PR_74, CASP_PR_75) &gt; 0</t>
        </is>
      </c>
      <c r="K81" s="47">
        <f>'2- PR'!$AL$75</f>
        <v/>
      </c>
      <c r="L81" s="48" t="inlineStr">
        <is>
          <t>Open field</t>
        </is>
      </c>
    </row>
    <row r="82">
      <c r="A82" s="45" t="inlineStr">
        <is>
          <t>CASP_PR_77_v1</t>
        </is>
      </c>
      <c r="B82" s="46" t="inlineStr">
        <is>
          <t>Portfolio Management Fee</t>
        </is>
      </c>
      <c r="C82" s="46" t="inlineStr">
        <is>
          <t>PR</t>
        </is>
      </c>
      <c r="D82" s="46" t="inlineStr">
        <is>
          <t>Portfolio Management on Crypto-Assets Revenue</t>
        </is>
      </c>
      <c r="E82" s="46" t="inlineStr">
        <is>
          <t>2- PR</t>
        </is>
      </c>
      <c r="F82" s="47">
        <f>'2- PR'!$AK$77</f>
        <v/>
      </c>
      <c r="G82" s="47">
        <f>IF(F82="INVALID","High",IF(F82="MISSING","Medium",IF(F82="CONTROLLER MISSING","Review",IF(F82="UNKNOWN","Technical review",""))))</f>
        <v/>
      </c>
      <c r="H82" s="46">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6">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6" t="inlineStr"/>
      <c r="K82" s="47">
        <f>'2- PR'!$AL$77</f>
        <v/>
      </c>
      <c r="L82" s="48" t="inlineStr">
        <is>
          <t>Open field</t>
        </is>
      </c>
    </row>
    <row r="83">
      <c r="A83" s="45" t="inlineStr">
        <is>
          <t>CASP_PR_78_v1</t>
        </is>
      </c>
      <c r="B83" s="46" t="inlineStr">
        <is>
          <t>Portfolio Management Fee</t>
        </is>
      </c>
      <c r="C83" s="46" t="inlineStr">
        <is>
          <t>PR</t>
        </is>
      </c>
      <c r="D83" s="46" t="inlineStr">
        <is>
          <t>Portfolio Management on Crypto-Assets Revenue</t>
        </is>
      </c>
      <c r="E83" s="46" t="inlineStr">
        <is>
          <t>2- PR</t>
        </is>
      </c>
      <c r="F83" s="47">
        <f>'2- PR'!$AK$78</f>
        <v/>
      </c>
      <c r="G83" s="47">
        <f>IF(F83="INVALID","High",IF(F83="MISSING","Medium",IF(F83="CONTROLLER MISSING","Review",IF(F83="UNKNOWN","Technical review",""))))</f>
        <v/>
      </c>
      <c r="H83" s="46">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6">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6" t="inlineStr"/>
      <c r="K83" s="47">
        <f>'2- PR'!$AL$78</f>
        <v/>
      </c>
      <c r="L83" s="48" t="inlineStr">
        <is>
          <t>Open field</t>
        </is>
      </c>
    </row>
    <row r="84">
      <c r="A84" s="45" t="inlineStr">
        <is>
          <t>CASP_PR_79_v1</t>
        </is>
      </c>
      <c r="B84" s="46" t="inlineStr">
        <is>
          <t>Portfolio Management Fee</t>
        </is>
      </c>
      <c r="C84" s="46" t="inlineStr">
        <is>
          <t>PR</t>
        </is>
      </c>
      <c r="D84" s="46" t="inlineStr">
        <is>
          <t>Portfolio Management on Crypto-Assets Revenue</t>
        </is>
      </c>
      <c r="E84" s="46" t="inlineStr">
        <is>
          <t>2- PR</t>
        </is>
      </c>
      <c r="F84" s="47">
        <f>'2- PR'!$AK$79</f>
        <v/>
      </c>
      <c r="G84" s="47">
        <f>IF(F84="INVALID","High",IF(F84="MISSING","Medium",IF(F84="CONTROLLER MISSING","Review",IF(F84="UNKNOWN","Technical review",""))))</f>
        <v/>
      </c>
      <c r="H84" s="46">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6">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6" t="inlineStr"/>
      <c r="K84" s="47">
        <f>'2- PR'!$AL$79</f>
        <v/>
      </c>
      <c r="L84" s="48" t="inlineStr">
        <is>
          <t>Open field</t>
        </is>
      </c>
    </row>
    <row r="85">
      <c r="A85" s="45" t="inlineStr">
        <is>
          <t>CASP_PR_80_v1</t>
        </is>
      </c>
      <c r="B85" s="46" t="inlineStr">
        <is>
          <t>Other Income from Portfolio Management</t>
        </is>
      </c>
      <c r="C85" s="46" t="inlineStr">
        <is>
          <t>PR</t>
        </is>
      </c>
      <c r="D85" s="46" t="inlineStr">
        <is>
          <t>Portfolio Management on Crypto-Assets Revenue</t>
        </is>
      </c>
      <c r="E85" s="46" t="inlineStr">
        <is>
          <t>2- PR</t>
        </is>
      </c>
      <c r="F85" s="47">
        <f>'2- PR'!$AK$80</f>
        <v/>
      </c>
      <c r="G85" s="47">
        <f>IF(F85="INVALID","High",IF(F85="MISSING","Medium",IF(F85="CONTROLLER MISSING","Review",IF(F85="UNKNOWN","Technical review",""))))</f>
        <v/>
      </c>
      <c r="H85" s="46">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6">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6" t="inlineStr"/>
      <c r="K85" s="47">
        <f>'2- PR'!$AL$80</f>
        <v/>
      </c>
      <c r="L85" s="48" t="inlineStr">
        <is>
          <t>Open field</t>
        </is>
      </c>
    </row>
    <row r="86">
      <c r="A86" s="45" t="inlineStr">
        <is>
          <t>CASP_PR_81_v1</t>
        </is>
      </c>
      <c r="B86" s="46" t="inlineStr">
        <is>
          <t>Other Income from Portfolio Management</t>
        </is>
      </c>
      <c r="C86" s="46" t="inlineStr">
        <is>
          <t>PR</t>
        </is>
      </c>
      <c r="D86" s="46" t="inlineStr">
        <is>
          <t>Portfolio Management on Crypto-Assets Revenue</t>
        </is>
      </c>
      <c r="E86" s="46" t="inlineStr">
        <is>
          <t>2- PR</t>
        </is>
      </c>
      <c r="F86" s="47">
        <f>'2- PR'!$AK$81</f>
        <v/>
      </c>
      <c r="G86" s="47">
        <f>IF(F86="INVALID","High",IF(F86="MISSING","Medium",IF(F86="CONTROLLER MISSING","Review",IF(F86="UNKNOWN","Technical review",""))))</f>
        <v/>
      </c>
      <c r="H86" s="46">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6">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6" t="inlineStr"/>
      <c r="K86" s="47">
        <f>'2- PR'!$AL$81</f>
        <v/>
      </c>
      <c r="L86" s="48" t="inlineStr">
        <is>
          <t>Open field</t>
        </is>
      </c>
    </row>
    <row r="87">
      <c r="A87" s="45" t="inlineStr">
        <is>
          <t>CASP_PR_82_v1</t>
        </is>
      </c>
      <c r="B87" s="46" t="inlineStr">
        <is>
          <t>Other Income from Portfolio Management</t>
        </is>
      </c>
      <c r="C87" s="46" t="inlineStr">
        <is>
          <t>PR</t>
        </is>
      </c>
      <c r="D87" s="46" t="inlineStr">
        <is>
          <t>Portfolio Management on Crypto-Assets Revenue</t>
        </is>
      </c>
      <c r="E87" s="46" t="inlineStr">
        <is>
          <t>2- PR</t>
        </is>
      </c>
      <c r="F87" s="47">
        <f>'2- PR'!$AK$82</f>
        <v/>
      </c>
      <c r="G87" s="47">
        <f>IF(F87="INVALID","High",IF(F87="MISSING","Medium",IF(F87="CONTROLLER MISSING","Review",IF(F87="UNKNOWN","Technical review",""))))</f>
        <v/>
      </c>
      <c r="H87" s="46">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6">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6" t="inlineStr"/>
      <c r="K87" s="47">
        <f>'2- PR'!$AL$82</f>
        <v/>
      </c>
      <c r="L87" s="48" t="inlineStr">
        <is>
          <t>Open field</t>
        </is>
      </c>
    </row>
    <row r="88">
      <c r="A88" s="45" t="inlineStr">
        <is>
          <t>CASP_PR_83_v1</t>
        </is>
      </c>
      <c r="B88" s="46" t="inlineStr">
        <is>
          <t>Details on Other Income from Portfolio Management</t>
        </is>
      </c>
      <c r="C88" s="46" t="inlineStr">
        <is>
          <t>PR</t>
        </is>
      </c>
      <c r="D88" s="46" t="inlineStr">
        <is>
          <t>Portfolio Management on Crypto-Assets Revenue</t>
        </is>
      </c>
      <c r="E88" s="46" t="inlineStr">
        <is>
          <t>2- PR</t>
        </is>
      </c>
      <c r="F88" s="47">
        <f>'2- PR'!$AK$83</f>
        <v/>
      </c>
      <c r="G88" s="47">
        <f>IF(F88="INVALID","High",IF(F88="MISSING","Medium",IF(F88="CONTROLLER MISSING","Review",IF(F88="UNKNOWN","Technical review",""))))</f>
        <v/>
      </c>
      <c r="H88" s="46">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6">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6" t="inlineStr">
        <is>
          <t>SUM(CASP_PR_80, CASP_PR_81, CASP_PR_82) &gt; 0</t>
        </is>
      </c>
      <c r="K88" s="47">
        <f>'2- PR'!$AL$83</f>
        <v/>
      </c>
      <c r="L88" s="48" t="inlineStr">
        <is>
          <t>Open field</t>
        </is>
      </c>
    </row>
    <row r="89">
      <c r="A89" s="45" t="inlineStr">
        <is>
          <t>CASP_PR_84_v1</t>
        </is>
      </c>
      <c r="B89" s="46" t="inlineStr">
        <is>
          <t>Transaction Fees</t>
        </is>
      </c>
      <c r="C89" s="46" t="inlineStr">
        <is>
          <t>PR</t>
        </is>
      </c>
      <c r="D89" s="46" t="inlineStr">
        <is>
          <t>Transfer Services for Crypto-Assets Revenue</t>
        </is>
      </c>
      <c r="E89" s="46" t="inlineStr">
        <is>
          <t>2- PR</t>
        </is>
      </c>
      <c r="F89" s="47">
        <f>'2- PR'!$AK$85</f>
        <v/>
      </c>
      <c r="G89" s="47">
        <f>IF(F89="INVALID","High",IF(F89="MISSING","Medium",IF(F89="CONTROLLER MISSING","Review",IF(F89="UNKNOWN","Technical review",""))))</f>
        <v/>
      </c>
      <c r="H89" s="46">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6">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6" t="inlineStr"/>
      <c r="K89" s="47">
        <f>'2- PR'!$AL$85</f>
        <v/>
      </c>
      <c r="L89" s="48" t="inlineStr">
        <is>
          <t>Open field</t>
        </is>
      </c>
    </row>
    <row r="90">
      <c r="A90" s="45" t="inlineStr">
        <is>
          <t>CASP_PR_85_v1</t>
        </is>
      </c>
      <c r="B90" s="46" t="inlineStr">
        <is>
          <t>Transaction Fees</t>
        </is>
      </c>
      <c r="C90" s="46" t="inlineStr">
        <is>
          <t>PR</t>
        </is>
      </c>
      <c r="D90" s="46" t="inlineStr">
        <is>
          <t>Transfer Services for Crypto-Assets Revenue</t>
        </is>
      </c>
      <c r="E90" s="46" t="inlineStr">
        <is>
          <t>2- PR</t>
        </is>
      </c>
      <c r="F90" s="47">
        <f>'2- PR'!$AK$86</f>
        <v/>
      </c>
      <c r="G90" s="47">
        <f>IF(F90="INVALID","High",IF(F90="MISSING","Medium",IF(F90="CONTROLLER MISSING","Review",IF(F90="UNKNOWN","Technical review",""))))</f>
        <v/>
      </c>
      <c r="H90" s="46">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6">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6" t="inlineStr"/>
      <c r="K90" s="47">
        <f>'2- PR'!$AL$86</f>
        <v/>
      </c>
      <c r="L90" s="48" t="inlineStr">
        <is>
          <t>Open field</t>
        </is>
      </c>
    </row>
    <row r="91">
      <c r="A91" s="45" t="inlineStr">
        <is>
          <t>CASP_PR_86_v1</t>
        </is>
      </c>
      <c r="B91" s="46" t="inlineStr">
        <is>
          <t>Transaction Fees</t>
        </is>
      </c>
      <c r="C91" s="46" t="inlineStr">
        <is>
          <t>PR</t>
        </is>
      </c>
      <c r="D91" s="46" t="inlineStr">
        <is>
          <t>Transfer Services for Crypto-Assets Revenue</t>
        </is>
      </c>
      <c r="E91" s="46" t="inlineStr">
        <is>
          <t>2- PR</t>
        </is>
      </c>
      <c r="F91" s="47">
        <f>'2- PR'!$AK$87</f>
        <v/>
      </c>
      <c r="G91" s="47">
        <f>IF(F91="INVALID","High",IF(F91="MISSING","Medium",IF(F91="CONTROLLER MISSING","Review",IF(F91="UNKNOWN","Technical review",""))))</f>
        <v/>
      </c>
      <c r="H91" s="46">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6">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6" t="inlineStr"/>
      <c r="K91" s="47">
        <f>'2- PR'!$AL$87</f>
        <v/>
      </c>
      <c r="L91" s="48" t="inlineStr">
        <is>
          <t>Open field</t>
        </is>
      </c>
    </row>
    <row r="92">
      <c r="A92" s="45" t="inlineStr">
        <is>
          <t>CASP_PR_87_v1</t>
        </is>
      </c>
      <c r="B92" s="46" t="inlineStr">
        <is>
          <t>Other Transfers Income</t>
        </is>
      </c>
      <c r="C92" s="46" t="inlineStr">
        <is>
          <t>PR</t>
        </is>
      </c>
      <c r="D92" s="46" t="inlineStr">
        <is>
          <t>Transfer Services for Crypto-Assets Revenue</t>
        </is>
      </c>
      <c r="E92" s="46" t="inlineStr">
        <is>
          <t>2- PR</t>
        </is>
      </c>
      <c r="F92" s="47">
        <f>'2- PR'!$AK$88</f>
        <v/>
      </c>
      <c r="G92" s="47">
        <f>IF(F92="INVALID","High",IF(F92="MISSING","Medium",IF(F92="CONTROLLER MISSING","Review",IF(F92="UNKNOWN","Technical review",""))))</f>
        <v/>
      </c>
      <c r="H92" s="46">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6">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6" t="inlineStr"/>
      <c r="K92" s="47">
        <f>'2- PR'!$AL$88</f>
        <v/>
      </c>
      <c r="L92" s="48" t="inlineStr">
        <is>
          <t>Open field</t>
        </is>
      </c>
    </row>
    <row r="93">
      <c r="A93" s="45" t="inlineStr">
        <is>
          <t>CASP_PR_88_v1</t>
        </is>
      </c>
      <c r="B93" s="46" t="inlineStr">
        <is>
          <t>Other Transfers Income</t>
        </is>
      </c>
      <c r="C93" s="46" t="inlineStr">
        <is>
          <t>PR</t>
        </is>
      </c>
      <c r="D93" s="46" t="inlineStr">
        <is>
          <t>Transfer Services for Crypto-Assets Revenue</t>
        </is>
      </c>
      <c r="E93" s="46" t="inlineStr">
        <is>
          <t>2- PR</t>
        </is>
      </c>
      <c r="F93" s="47">
        <f>'2- PR'!$AK$89</f>
        <v/>
      </c>
      <c r="G93" s="47">
        <f>IF(F93="INVALID","High",IF(F93="MISSING","Medium",IF(F93="CONTROLLER MISSING","Review",IF(F93="UNKNOWN","Technical review",""))))</f>
        <v/>
      </c>
      <c r="H93" s="46">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6">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6" t="inlineStr"/>
      <c r="K93" s="47">
        <f>'2- PR'!$AL$89</f>
        <v/>
      </c>
      <c r="L93" s="48" t="inlineStr">
        <is>
          <t>Open field</t>
        </is>
      </c>
    </row>
    <row r="94">
      <c r="A94" s="45" t="inlineStr">
        <is>
          <t>CASP_PR_89_v1</t>
        </is>
      </c>
      <c r="B94" s="46" t="inlineStr">
        <is>
          <t>Other Transfers Income</t>
        </is>
      </c>
      <c r="C94" s="46" t="inlineStr">
        <is>
          <t>PR</t>
        </is>
      </c>
      <c r="D94" s="46" t="inlineStr">
        <is>
          <t>Transfer Services for Crypto-Assets Revenue</t>
        </is>
      </c>
      <c r="E94" s="46" t="inlineStr">
        <is>
          <t>2- PR</t>
        </is>
      </c>
      <c r="F94" s="47">
        <f>'2- PR'!$AK$90</f>
        <v/>
      </c>
      <c r="G94" s="47">
        <f>IF(F94="INVALID","High",IF(F94="MISSING","Medium",IF(F94="CONTROLLER MISSING","Review",IF(F94="UNKNOWN","Technical review",""))))</f>
        <v/>
      </c>
      <c r="H94" s="46">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6">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6" t="inlineStr"/>
      <c r="K94" s="47">
        <f>'2- PR'!$AL$90</f>
        <v/>
      </c>
      <c r="L94" s="48" t="inlineStr">
        <is>
          <t>Open field</t>
        </is>
      </c>
    </row>
    <row r="95">
      <c r="A95" s="45" t="inlineStr">
        <is>
          <t>CASP_PR_90_v1</t>
        </is>
      </c>
      <c r="B95" s="46" t="inlineStr">
        <is>
          <t>Details on Other Transfers Income</t>
        </is>
      </c>
      <c r="C95" s="46" t="inlineStr">
        <is>
          <t>PR</t>
        </is>
      </c>
      <c r="D95" s="46" t="inlineStr">
        <is>
          <t>Transfer Services for Crypto-Assets Revenue</t>
        </is>
      </c>
      <c r="E95" s="46" t="inlineStr">
        <is>
          <t>2- PR</t>
        </is>
      </c>
      <c r="F95" s="47">
        <f>'2- PR'!$AK$91</f>
        <v/>
      </c>
      <c r="G95" s="47">
        <f>IF(F95="INVALID","High",IF(F95="MISSING","Medium",IF(F95="CONTROLLER MISSING","Review",IF(F95="UNKNOWN","Technical review",""))))</f>
        <v/>
      </c>
      <c r="H95" s="46">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6">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6" t="inlineStr">
        <is>
          <t>SUM(CASP_PR_87, CASP_PR_88, CASP_PR_89) &gt; 0</t>
        </is>
      </c>
      <c r="K95" s="47">
        <f>'2- PR'!$AL$91</f>
        <v/>
      </c>
      <c r="L95" s="48" t="inlineStr">
        <is>
          <t>Open field</t>
        </is>
      </c>
    </row>
    <row r="96">
      <c r="A96" s="45" t="inlineStr">
        <is>
          <t>CASP_PR_91_v1</t>
        </is>
      </c>
      <c r="B96" s="46" t="inlineStr">
        <is>
          <t>Net sales of crypto assets held for sale excluding exchange rate changes and other revaluation changes</t>
        </is>
      </c>
      <c r="C96" s="46" t="inlineStr">
        <is>
          <t>PR</t>
        </is>
      </c>
      <c r="D96" s="46" t="inlineStr">
        <is>
          <t>Income from Other Crypto Services</t>
        </is>
      </c>
      <c r="E96" s="46" t="inlineStr">
        <is>
          <t>2- PR</t>
        </is>
      </c>
      <c r="F96" s="47">
        <f>'2- PR'!$AK$93</f>
        <v/>
      </c>
      <c r="G96" s="47">
        <f>IF(F96="INVALID","High",IF(F96="MISSING","Medium",IF(F96="CONTROLLER MISSING","Review",IF(F96="UNKNOWN","Technical review",""))))</f>
        <v/>
      </c>
      <c r="H96" s="46">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6">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6" t="inlineStr"/>
      <c r="K96" s="47">
        <f>'2- PR'!$AL$93</f>
        <v/>
      </c>
      <c r="L96" s="48" t="inlineStr">
        <is>
          <t>Open field</t>
        </is>
      </c>
    </row>
    <row r="97">
      <c r="A97" s="45" t="inlineStr">
        <is>
          <t>CASP_PR_92_v1</t>
        </is>
      </c>
      <c r="B97" s="46" t="inlineStr">
        <is>
          <t>Net sales of crypto assets held for sale excluding exchange rate changes and other revaluation changes</t>
        </is>
      </c>
      <c r="C97" s="46" t="inlineStr">
        <is>
          <t>PR</t>
        </is>
      </c>
      <c r="D97" s="46" t="inlineStr">
        <is>
          <t>Income from Other Crypto Services</t>
        </is>
      </c>
      <c r="E97" s="46" t="inlineStr">
        <is>
          <t>2- PR</t>
        </is>
      </c>
      <c r="F97" s="47">
        <f>'2- PR'!$AK$94</f>
        <v/>
      </c>
      <c r="G97" s="47">
        <f>IF(F97="INVALID","High",IF(F97="MISSING","Medium",IF(F97="CONTROLLER MISSING","Review",IF(F97="UNKNOWN","Technical review",""))))</f>
        <v/>
      </c>
      <c r="H97" s="46">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6">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6" t="inlineStr"/>
      <c r="K97" s="47">
        <f>'2- PR'!$AL$94</f>
        <v/>
      </c>
      <c r="L97" s="48" t="inlineStr">
        <is>
          <t>Open field</t>
        </is>
      </c>
    </row>
    <row r="98">
      <c r="A98" s="45" t="inlineStr">
        <is>
          <t>CASP_PR_93_v1</t>
        </is>
      </c>
      <c r="B98" s="46" t="inlineStr">
        <is>
          <t>Net sales of crypto assets held for sale excluding exchange rate changes and other revaluation changes</t>
        </is>
      </c>
      <c r="C98" s="46" t="inlineStr">
        <is>
          <t>PR</t>
        </is>
      </c>
      <c r="D98" s="46" t="inlineStr">
        <is>
          <t>Income from Other Crypto Services</t>
        </is>
      </c>
      <c r="E98" s="46" t="inlineStr">
        <is>
          <t>2- PR</t>
        </is>
      </c>
      <c r="F98" s="47">
        <f>'2- PR'!$AK$95</f>
        <v/>
      </c>
      <c r="G98" s="47">
        <f>IF(F98="INVALID","High",IF(F98="MISSING","Medium",IF(F98="CONTROLLER MISSING","Review",IF(F98="UNKNOWN","Technical review",""))))</f>
        <v/>
      </c>
      <c r="H98" s="46">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6">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6" t="inlineStr"/>
      <c r="K98" s="47">
        <f>'2- PR'!$AL$95</f>
        <v/>
      </c>
      <c r="L98" s="48" t="inlineStr">
        <is>
          <t>Open field</t>
        </is>
      </c>
    </row>
    <row r="99">
      <c r="A99" s="45" t="inlineStr">
        <is>
          <t>CASP_PR_94_v1</t>
        </is>
      </c>
      <c r="B99" s="46" t="inlineStr">
        <is>
          <t>Income from Other Crypto Services</t>
        </is>
      </c>
      <c r="C99" s="46" t="inlineStr">
        <is>
          <t>PR</t>
        </is>
      </c>
      <c r="D99" s="46" t="inlineStr">
        <is>
          <t>Income from Other Crypto Services</t>
        </is>
      </c>
      <c r="E99" s="46" t="inlineStr">
        <is>
          <t>2- PR</t>
        </is>
      </c>
      <c r="F99" s="47">
        <f>'2- PR'!$AK$96</f>
        <v/>
      </c>
      <c r="G99" s="47">
        <f>IF(F99="INVALID","High",IF(F99="MISSING","Medium",IF(F99="CONTROLLER MISSING","Review",IF(F99="UNKNOWN","Technical review",""))))</f>
        <v/>
      </c>
      <c r="H99" s="46">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6">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6" t="inlineStr"/>
      <c r="K99" s="47">
        <f>'2- PR'!$AL$96</f>
        <v/>
      </c>
      <c r="L99" s="48" t="inlineStr">
        <is>
          <t>Open field</t>
        </is>
      </c>
    </row>
    <row r="100">
      <c r="A100" s="45" t="inlineStr">
        <is>
          <t>CASP_PR_95_v1</t>
        </is>
      </c>
      <c r="B100" s="46" t="inlineStr">
        <is>
          <t>Income from Other Crypto Services</t>
        </is>
      </c>
      <c r="C100" s="46" t="inlineStr">
        <is>
          <t>PR</t>
        </is>
      </c>
      <c r="D100" s="46" t="inlineStr">
        <is>
          <t>Income from Other Crypto Services</t>
        </is>
      </c>
      <c r="E100" s="46" t="inlineStr">
        <is>
          <t>2- PR</t>
        </is>
      </c>
      <c r="F100" s="47">
        <f>'2- PR'!$AK$97</f>
        <v/>
      </c>
      <c r="G100" s="47">
        <f>IF(F100="INVALID","High",IF(F100="MISSING","Medium",IF(F100="CONTROLLER MISSING","Review",IF(F100="UNKNOWN","Technical review",""))))</f>
        <v/>
      </c>
      <c r="H100" s="46">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6">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6" t="inlineStr"/>
      <c r="K100" s="47">
        <f>'2- PR'!$AL$97</f>
        <v/>
      </c>
      <c r="L100" s="48" t="inlineStr">
        <is>
          <t>Open field</t>
        </is>
      </c>
    </row>
    <row r="101">
      <c r="A101" s="45" t="inlineStr">
        <is>
          <t>CASP_PR_96_v1</t>
        </is>
      </c>
      <c r="B101" s="46" t="inlineStr">
        <is>
          <t>Income from Other Crypto Services</t>
        </is>
      </c>
      <c r="C101" s="46" t="inlineStr">
        <is>
          <t>PR</t>
        </is>
      </c>
      <c r="D101" s="46" t="inlineStr">
        <is>
          <t>Income from Other Crypto Services</t>
        </is>
      </c>
      <c r="E101" s="46" t="inlineStr">
        <is>
          <t>2- PR</t>
        </is>
      </c>
      <c r="F101" s="47">
        <f>'2- PR'!$AK$98</f>
        <v/>
      </c>
      <c r="G101" s="47">
        <f>IF(F101="INVALID","High",IF(F101="MISSING","Medium",IF(F101="CONTROLLER MISSING","Review",IF(F101="UNKNOWN","Technical review",""))))</f>
        <v/>
      </c>
      <c r="H101" s="46">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6">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6" t="inlineStr"/>
      <c r="K101" s="47">
        <f>'2- PR'!$AL$98</f>
        <v/>
      </c>
      <c r="L101" s="48" t="inlineStr">
        <is>
          <t>Open field</t>
        </is>
      </c>
    </row>
    <row r="102">
      <c r="A102" s="45" t="inlineStr">
        <is>
          <t>CASP_PR_97_v1</t>
        </is>
      </c>
      <c r="B102" s="46" t="inlineStr">
        <is>
          <t>Details on Income from other Crypto-Services</t>
        </is>
      </c>
      <c r="C102" s="46" t="inlineStr">
        <is>
          <t>PR</t>
        </is>
      </c>
      <c r="D102" s="46" t="inlineStr">
        <is>
          <t>Income from Other Crypto Services</t>
        </is>
      </c>
      <c r="E102" s="46" t="inlineStr">
        <is>
          <t>2- PR</t>
        </is>
      </c>
      <c r="F102" s="47">
        <f>'2- PR'!$AK$99</f>
        <v/>
      </c>
      <c r="G102" s="47">
        <f>IF(F102="INVALID","High",IF(F102="MISSING","Medium",IF(F102="CONTROLLER MISSING","Review",IF(F102="UNKNOWN","Technical review",""))))</f>
        <v/>
      </c>
      <c r="H102" s="46">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6">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6" t="inlineStr">
        <is>
          <t>SUM(CASP_PR_94, CASP_PR_95, CASP_PR_96) &gt; 0</t>
        </is>
      </c>
      <c r="K102" s="47">
        <f>'2- PR'!$AL$99</f>
        <v/>
      </c>
      <c r="L102" s="48" t="inlineStr">
        <is>
          <t>Open field</t>
        </is>
      </c>
    </row>
    <row r="103">
      <c r="A103" s="45" t="inlineStr">
        <is>
          <t>CASP_PR_98_v1</t>
        </is>
      </c>
      <c r="B103" s="46" t="inlineStr">
        <is>
          <t>Investment Income from Equity Securities</t>
        </is>
      </c>
      <c r="C103" s="46" t="inlineStr">
        <is>
          <t>PR</t>
        </is>
      </c>
      <c r="D103" s="46" t="inlineStr">
        <is>
          <t>Other Income</t>
        </is>
      </c>
      <c r="E103" s="46" t="inlineStr">
        <is>
          <t>2- PR</t>
        </is>
      </c>
      <c r="F103" s="47">
        <f>'2- PR'!$AK$101</f>
        <v/>
      </c>
      <c r="G103" s="47">
        <f>IF(F103="INVALID","High",IF(F103="MISSING","Medium",IF(F103="CONTROLLER MISSING","Review",IF(F103="UNKNOWN","Technical review",""))))</f>
        <v/>
      </c>
      <c r="H103" s="46">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6">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6" t="inlineStr"/>
      <c r="K103" s="47">
        <f>'2- PR'!$AL$101</f>
        <v/>
      </c>
      <c r="L103" s="48" t="inlineStr">
        <is>
          <t>Open field</t>
        </is>
      </c>
    </row>
    <row r="104">
      <c r="A104" s="45" t="inlineStr">
        <is>
          <t>CASP_PR_99_v1</t>
        </is>
      </c>
      <c r="B104" s="46" t="inlineStr">
        <is>
          <t>Investment Income from Equity Securities</t>
        </is>
      </c>
      <c r="C104" s="46" t="inlineStr">
        <is>
          <t>PR</t>
        </is>
      </c>
      <c r="D104" s="46" t="inlineStr">
        <is>
          <t>Other Income</t>
        </is>
      </c>
      <c r="E104" s="46" t="inlineStr">
        <is>
          <t>2- PR</t>
        </is>
      </c>
      <c r="F104" s="47">
        <f>'2- PR'!$AK$102</f>
        <v/>
      </c>
      <c r="G104" s="47">
        <f>IF(F104="INVALID","High",IF(F104="MISSING","Medium",IF(F104="CONTROLLER MISSING","Review",IF(F104="UNKNOWN","Technical review",""))))</f>
        <v/>
      </c>
      <c r="H104" s="46">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6">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6" t="inlineStr"/>
      <c r="K104" s="47">
        <f>'2- PR'!$AL$102</f>
        <v/>
      </c>
      <c r="L104" s="48" t="inlineStr">
        <is>
          <t>Open field</t>
        </is>
      </c>
    </row>
    <row r="105">
      <c r="A105" s="45" t="inlineStr">
        <is>
          <t>CASP_PR_100_v1</t>
        </is>
      </c>
      <c r="B105" s="46" t="inlineStr">
        <is>
          <t>Investment Income from Equity Securities</t>
        </is>
      </c>
      <c r="C105" s="46" t="inlineStr">
        <is>
          <t>PR</t>
        </is>
      </c>
      <c r="D105" s="46" t="inlineStr">
        <is>
          <t>Other Income</t>
        </is>
      </c>
      <c r="E105" s="46" t="inlineStr">
        <is>
          <t>2- PR</t>
        </is>
      </c>
      <c r="F105" s="47">
        <f>'2- PR'!$AK$103</f>
        <v/>
      </c>
      <c r="G105" s="47">
        <f>IF(F105="INVALID","High",IF(F105="MISSING","Medium",IF(F105="CONTROLLER MISSING","Review",IF(F105="UNKNOWN","Technical review",""))))</f>
        <v/>
      </c>
      <c r="H105" s="46">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6">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6" t="inlineStr"/>
      <c r="K105" s="47">
        <f>'2- PR'!$AL$103</f>
        <v/>
      </c>
      <c r="L105" s="48" t="inlineStr">
        <is>
          <t>Open field</t>
        </is>
      </c>
    </row>
    <row r="106">
      <c r="A106" s="45" t="inlineStr">
        <is>
          <t>CASP_PR_101_v1</t>
        </is>
      </c>
      <c r="B106" s="46" t="inlineStr">
        <is>
          <t>Investment Income from Debt Securities</t>
        </is>
      </c>
      <c r="C106" s="46" t="inlineStr">
        <is>
          <t>PR</t>
        </is>
      </c>
      <c r="D106" s="46" t="inlineStr">
        <is>
          <t>Other Income</t>
        </is>
      </c>
      <c r="E106" s="46" t="inlineStr">
        <is>
          <t>2- PR</t>
        </is>
      </c>
      <c r="F106" s="47">
        <f>'2- PR'!$AK$104</f>
        <v/>
      </c>
      <c r="G106" s="47">
        <f>IF(F106="INVALID","High",IF(F106="MISSING","Medium",IF(F106="CONTROLLER MISSING","Review",IF(F106="UNKNOWN","Technical review",""))))</f>
        <v/>
      </c>
      <c r="H106" s="46">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6">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6" t="inlineStr"/>
      <c r="K106" s="47">
        <f>'2- PR'!$AL$104</f>
        <v/>
      </c>
      <c r="L106" s="48" t="inlineStr">
        <is>
          <t>Open field</t>
        </is>
      </c>
    </row>
    <row r="107">
      <c r="A107" s="45" t="inlineStr">
        <is>
          <t>CASP_PR_102_v1</t>
        </is>
      </c>
      <c r="B107" s="46" t="inlineStr">
        <is>
          <t>Investment Income from Debt Securities</t>
        </is>
      </c>
      <c r="C107" s="46" t="inlineStr">
        <is>
          <t>PR</t>
        </is>
      </c>
      <c r="D107" s="46" t="inlineStr">
        <is>
          <t>Other Income</t>
        </is>
      </c>
      <c r="E107" s="46" t="inlineStr">
        <is>
          <t>2- PR</t>
        </is>
      </c>
      <c r="F107" s="47">
        <f>'2- PR'!$AK$105</f>
        <v/>
      </c>
      <c r="G107" s="47">
        <f>IF(F107="INVALID","High",IF(F107="MISSING","Medium",IF(F107="CONTROLLER MISSING","Review",IF(F107="UNKNOWN","Technical review",""))))</f>
        <v/>
      </c>
      <c r="H107" s="46">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6">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6" t="inlineStr"/>
      <c r="K107" s="47">
        <f>'2- PR'!$AL$105</f>
        <v/>
      </c>
      <c r="L107" s="48" t="inlineStr">
        <is>
          <t>Open field</t>
        </is>
      </c>
    </row>
    <row r="108">
      <c r="A108" s="45" t="inlineStr">
        <is>
          <t>CASP_PR_103_v1</t>
        </is>
      </c>
      <c r="B108" s="46" t="inlineStr">
        <is>
          <t>Investment Income from Debt Securities</t>
        </is>
      </c>
      <c r="C108" s="46" t="inlineStr">
        <is>
          <t>PR</t>
        </is>
      </c>
      <c r="D108" s="46" t="inlineStr">
        <is>
          <t>Other Income</t>
        </is>
      </c>
      <c r="E108" s="46" t="inlineStr">
        <is>
          <t>2- PR</t>
        </is>
      </c>
      <c r="F108" s="47">
        <f>'2- PR'!$AK$106</f>
        <v/>
      </c>
      <c r="G108" s="47">
        <f>IF(F108="INVALID","High",IF(F108="MISSING","Medium",IF(F108="CONTROLLER MISSING","Review",IF(F108="UNKNOWN","Technical review",""))))</f>
        <v/>
      </c>
      <c r="H108" s="46">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6">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6" t="inlineStr"/>
      <c r="K108" s="47">
        <f>'2- PR'!$AL$106</f>
        <v/>
      </c>
      <c r="L108" s="48" t="inlineStr">
        <is>
          <t>Open field</t>
        </is>
      </c>
    </row>
    <row r="109">
      <c r="A109" s="45" t="inlineStr">
        <is>
          <t>CASP_PR_104_v1</t>
        </is>
      </c>
      <c r="B109" s="46" t="inlineStr">
        <is>
          <t>Investment Income from Crypto-Assets</t>
        </is>
      </c>
      <c r="C109" s="46" t="inlineStr">
        <is>
          <t>PR</t>
        </is>
      </c>
      <c r="D109" s="46" t="inlineStr">
        <is>
          <t>Other Income</t>
        </is>
      </c>
      <c r="E109" s="46" t="inlineStr">
        <is>
          <t>2- PR</t>
        </is>
      </c>
      <c r="F109" s="47">
        <f>'2- PR'!$AK$107</f>
        <v/>
      </c>
      <c r="G109" s="47">
        <f>IF(F109="INVALID","High",IF(F109="MISSING","Medium",IF(F109="CONTROLLER MISSING","Review",IF(F109="UNKNOWN","Technical review",""))))</f>
        <v/>
      </c>
      <c r="H109" s="46">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6">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6" t="inlineStr"/>
      <c r="K109" s="47">
        <f>'2- PR'!$AL$107</f>
        <v/>
      </c>
      <c r="L109" s="48" t="inlineStr">
        <is>
          <t>Open field</t>
        </is>
      </c>
    </row>
    <row r="110">
      <c r="A110" s="45" t="inlineStr">
        <is>
          <t>CASP_PR_105_v1</t>
        </is>
      </c>
      <c r="B110" s="46" t="inlineStr">
        <is>
          <t>Investment Income from Crypto-Assets</t>
        </is>
      </c>
      <c r="C110" s="46" t="inlineStr">
        <is>
          <t>PR</t>
        </is>
      </c>
      <c r="D110" s="46" t="inlineStr">
        <is>
          <t>Other Income</t>
        </is>
      </c>
      <c r="E110" s="46" t="inlineStr">
        <is>
          <t>2- PR</t>
        </is>
      </c>
      <c r="F110" s="47">
        <f>'2- PR'!$AK$108</f>
        <v/>
      </c>
      <c r="G110" s="47">
        <f>IF(F110="INVALID","High",IF(F110="MISSING","Medium",IF(F110="CONTROLLER MISSING","Review",IF(F110="UNKNOWN","Technical review",""))))</f>
        <v/>
      </c>
      <c r="H110" s="46">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6">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6" t="inlineStr"/>
      <c r="K110" s="47">
        <f>'2- PR'!$AL$108</f>
        <v/>
      </c>
      <c r="L110" s="48" t="inlineStr">
        <is>
          <t>Open field</t>
        </is>
      </c>
    </row>
    <row r="111">
      <c r="A111" s="45" t="inlineStr">
        <is>
          <t>CASP_PR_106_v1</t>
        </is>
      </c>
      <c r="B111" s="46" t="inlineStr">
        <is>
          <t>Investment Income from Crypto-Assets</t>
        </is>
      </c>
      <c r="C111" s="46" t="inlineStr">
        <is>
          <t>PR</t>
        </is>
      </c>
      <c r="D111" s="46" t="inlineStr">
        <is>
          <t>Other Income</t>
        </is>
      </c>
      <c r="E111" s="46" t="inlineStr">
        <is>
          <t>2- PR</t>
        </is>
      </c>
      <c r="F111" s="47">
        <f>'2- PR'!$AK$109</f>
        <v/>
      </c>
      <c r="G111" s="47">
        <f>IF(F111="INVALID","High",IF(F111="MISSING","Medium",IF(F111="CONTROLLER MISSING","Review",IF(F111="UNKNOWN","Technical review",""))))</f>
        <v/>
      </c>
      <c r="H111" s="46">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6">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6" t="inlineStr"/>
      <c r="K111" s="47">
        <f>'2- PR'!$AL$109</f>
        <v/>
      </c>
      <c r="L111" s="48" t="inlineStr">
        <is>
          <t>Open field</t>
        </is>
      </c>
    </row>
    <row r="112">
      <c r="A112" s="45" t="inlineStr">
        <is>
          <t>CASP_PR_107_v1</t>
        </is>
      </c>
      <c r="B112" s="46" t="inlineStr">
        <is>
          <t>Income from Other Investments Held</t>
        </is>
      </c>
      <c r="C112" s="46" t="inlineStr">
        <is>
          <t>PR</t>
        </is>
      </c>
      <c r="D112" s="46" t="inlineStr">
        <is>
          <t>Other Income</t>
        </is>
      </c>
      <c r="E112" s="46" t="inlineStr">
        <is>
          <t>2- PR</t>
        </is>
      </c>
      <c r="F112" s="47">
        <f>'2- PR'!$AK$110</f>
        <v/>
      </c>
      <c r="G112" s="47">
        <f>IF(F112="INVALID","High",IF(F112="MISSING","Medium",IF(F112="CONTROLLER MISSING","Review",IF(F112="UNKNOWN","Technical review",""))))</f>
        <v/>
      </c>
      <c r="H112" s="46">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6">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6" t="inlineStr"/>
      <c r="K112" s="47">
        <f>'2- PR'!$AL$110</f>
        <v/>
      </c>
      <c r="L112" s="48" t="inlineStr">
        <is>
          <t>Open field</t>
        </is>
      </c>
    </row>
    <row r="113">
      <c r="A113" s="45" t="inlineStr">
        <is>
          <t>CASP_PR_108_v1</t>
        </is>
      </c>
      <c r="B113" s="46" t="inlineStr">
        <is>
          <t>Income from Other Investments Held</t>
        </is>
      </c>
      <c r="C113" s="46" t="inlineStr">
        <is>
          <t>PR</t>
        </is>
      </c>
      <c r="D113" s="46" t="inlineStr">
        <is>
          <t>Other Income</t>
        </is>
      </c>
      <c r="E113" s="46" t="inlineStr">
        <is>
          <t>2- PR</t>
        </is>
      </c>
      <c r="F113" s="47">
        <f>'2- PR'!$AK$111</f>
        <v/>
      </c>
      <c r="G113" s="47">
        <f>IF(F113="INVALID","High",IF(F113="MISSING","Medium",IF(F113="CONTROLLER MISSING","Review",IF(F113="UNKNOWN","Technical review",""))))</f>
        <v/>
      </c>
      <c r="H113" s="46">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6">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6" t="inlineStr"/>
      <c r="K113" s="47">
        <f>'2- PR'!$AL$111</f>
        <v/>
      </c>
      <c r="L113" s="48" t="inlineStr">
        <is>
          <t>Open field</t>
        </is>
      </c>
    </row>
    <row r="114">
      <c r="A114" s="45" t="inlineStr">
        <is>
          <t>CASP_PR_109_v1</t>
        </is>
      </c>
      <c r="B114" s="46" t="inlineStr">
        <is>
          <t>Income from Other Investments Held</t>
        </is>
      </c>
      <c r="C114" s="46" t="inlineStr">
        <is>
          <t>PR</t>
        </is>
      </c>
      <c r="D114" s="46" t="inlineStr">
        <is>
          <t>Other Income</t>
        </is>
      </c>
      <c r="E114" s="46" t="inlineStr">
        <is>
          <t>2- PR</t>
        </is>
      </c>
      <c r="F114" s="47">
        <f>'2- PR'!$AK$112</f>
        <v/>
      </c>
      <c r="G114" s="47">
        <f>IF(F114="INVALID","High",IF(F114="MISSING","Medium",IF(F114="CONTROLLER MISSING","Review",IF(F114="UNKNOWN","Technical review",""))))</f>
        <v/>
      </c>
      <c r="H114" s="46">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6">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6" t="inlineStr"/>
      <c r="K114" s="47">
        <f>'2- PR'!$AL$112</f>
        <v/>
      </c>
      <c r="L114" s="48" t="inlineStr">
        <is>
          <t>Open field</t>
        </is>
      </c>
    </row>
    <row r="115">
      <c r="A115" s="45" t="inlineStr">
        <is>
          <t>CASP_PR_110_v1</t>
        </is>
      </c>
      <c r="B115" s="46" t="inlineStr">
        <is>
          <t>Details on Income from other Investments Held</t>
        </is>
      </c>
      <c r="C115" s="46" t="inlineStr">
        <is>
          <t>PR</t>
        </is>
      </c>
      <c r="D115" s="46" t="inlineStr">
        <is>
          <t>Other Income</t>
        </is>
      </c>
      <c r="E115" s="46" t="inlineStr">
        <is>
          <t>2- PR</t>
        </is>
      </c>
      <c r="F115" s="47">
        <f>'2- PR'!$AK$113</f>
        <v/>
      </c>
      <c r="G115" s="47">
        <f>IF(F115="INVALID","High",IF(F115="MISSING","Medium",IF(F115="CONTROLLER MISSING","Review",IF(F115="UNKNOWN","Technical review",""))))</f>
        <v/>
      </c>
      <c r="H115" s="46">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6">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6" t="inlineStr">
        <is>
          <t>SUM(CASP_PR_107, CASP_PR_108, CASP_PR_109) &gt; 0</t>
        </is>
      </c>
      <c r="K115" s="47">
        <f>'2- PR'!$AL$113</f>
        <v/>
      </c>
      <c r="L115" s="48" t="inlineStr">
        <is>
          <t>Open field</t>
        </is>
      </c>
    </row>
    <row r="116">
      <c r="A116" s="45" t="inlineStr">
        <is>
          <t>CASP_PR_111_v1</t>
        </is>
      </c>
      <c r="B116" s="46" t="inlineStr">
        <is>
          <t>Onboarding Fees</t>
        </is>
      </c>
      <c r="C116" s="46" t="inlineStr">
        <is>
          <t>PR</t>
        </is>
      </c>
      <c r="D116" s="46" t="inlineStr">
        <is>
          <t>Other Income</t>
        </is>
      </c>
      <c r="E116" s="46" t="inlineStr">
        <is>
          <t>2- PR</t>
        </is>
      </c>
      <c r="F116" s="47">
        <f>'2- PR'!$AK$114</f>
        <v/>
      </c>
      <c r="G116" s="47">
        <f>IF(F116="INVALID","High",IF(F116="MISSING","Medium",IF(F116="CONTROLLER MISSING","Review",IF(F116="UNKNOWN","Technical review",""))))</f>
        <v/>
      </c>
      <c r="H116" s="46">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6">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6" t="inlineStr"/>
      <c r="K116" s="47">
        <f>'2- PR'!$AL$114</f>
        <v/>
      </c>
      <c r="L116" s="48" t="inlineStr">
        <is>
          <t>Open field</t>
        </is>
      </c>
    </row>
    <row r="117">
      <c r="A117" s="45" t="inlineStr">
        <is>
          <t>CASP_PR_112_v1</t>
        </is>
      </c>
      <c r="B117" s="46" t="inlineStr">
        <is>
          <t>Onboarding Fees</t>
        </is>
      </c>
      <c r="C117" s="46" t="inlineStr">
        <is>
          <t>PR</t>
        </is>
      </c>
      <c r="D117" s="46" t="inlineStr">
        <is>
          <t>Other Income</t>
        </is>
      </c>
      <c r="E117" s="46" t="inlineStr">
        <is>
          <t>2- PR</t>
        </is>
      </c>
      <c r="F117" s="47">
        <f>'2- PR'!$AK$115</f>
        <v/>
      </c>
      <c r="G117" s="47">
        <f>IF(F117="INVALID","High",IF(F117="MISSING","Medium",IF(F117="CONTROLLER MISSING","Review",IF(F117="UNKNOWN","Technical review",""))))</f>
        <v/>
      </c>
      <c r="H117" s="46">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6">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6" t="inlineStr"/>
      <c r="K117" s="47">
        <f>'2- PR'!$AL$115</f>
        <v/>
      </c>
      <c r="L117" s="48" t="inlineStr">
        <is>
          <t>Open field</t>
        </is>
      </c>
    </row>
    <row r="118">
      <c r="A118" s="45" t="inlineStr">
        <is>
          <t>CASP_PR_113_v1</t>
        </is>
      </c>
      <c r="B118" s="46" t="inlineStr">
        <is>
          <t>Onboarding Fees</t>
        </is>
      </c>
      <c r="C118" s="46" t="inlineStr">
        <is>
          <t>PR</t>
        </is>
      </c>
      <c r="D118" s="46" t="inlineStr">
        <is>
          <t>Other Income</t>
        </is>
      </c>
      <c r="E118" s="46" t="inlineStr">
        <is>
          <t>2- PR</t>
        </is>
      </c>
      <c r="F118" s="47">
        <f>'2- PR'!$AK$116</f>
        <v/>
      </c>
      <c r="G118" s="47">
        <f>IF(F118="INVALID","High",IF(F118="MISSING","Medium",IF(F118="CONTROLLER MISSING","Review",IF(F118="UNKNOWN","Technical review",""))))</f>
        <v/>
      </c>
      <c r="H118" s="46">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6">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6" t="inlineStr"/>
      <c r="K118" s="47">
        <f>'2- PR'!$AL$116</f>
        <v/>
      </c>
      <c r="L118" s="48" t="inlineStr">
        <is>
          <t>Open field</t>
        </is>
      </c>
    </row>
    <row r="119">
      <c r="A119" s="45" t="inlineStr">
        <is>
          <t>CASP_PR_114_v1</t>
        </is>
      </c>
      <c r="B119" s="46" t="inlineStr">
        <is>
          <t>Withdrawal Fees</t>
        </is>
      </c>
      <c r="C119" s="46" t="inlineStr">
        <is>
          <t>PR</t>
        </is>
      </c>
      <c r="D119" s="46" t="inlineStr">
        <is>
          <t>Other Income</t>
        </is>
      </c>
      <c r="E119" s="46" t="inlineStr">
        <is>
          <t>2- PR</t>
        </is>
      </c>
      <c r="F119" s="47">
        <f>'2- PR'!$AK$117</f>
        <v/>
      </c>
      <c r="G119" s="47">
        <f>IF(F119="INVALID","High",IF(F119="MISSING","Medium",IF(F119="CONTROLLER MISSING","Review",IF(F119="UNKNOWN","Technical review",""))))</f>
        <v/>
      </c>
      <c r="H119" s="46">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6">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6" t="inlineStr"/>
      <c r="K119" s="47">
        <f>'2- PR'!$AL$117</f>
        <v/>
      </c>
      <c r="L119" s="48" t="inlineStr">
        <is>
          <t>Open field</t>
        </is>
      </c>
    </row>
    <row r="120">
      <c r="A120" s="45" t="inlineStr">
        <is>
          <t>CASP_PR_115_v1</t>
        </is>
      </c>
      <c r="B120" s="46" t="inlineStr">
        <is>
          <t>Withdrawal Fees</t>
        </is>
      </c>
      <c r="C120" s="46" t="inlineStr">
        <is>
          <t>PR</t>
        </is>
      </c>
      <c r="D120" s="46" t="inlineStr">
        <is>
          <t>Other Income</t>
        </is>
      </c>
      <c r="E120" s="46" t="inlineStr">
        <is>
          <t>2- PR</t>
        </is>
      </c>
      <c r="F120" s="47">
        <f>'2- PR'!$AK$118</f>
        <v/>
      </c>
      <c r="G120" s="47">
        <f>IF(F120="INVALID","High",IF(F120="MISSING","Medium",IF(F120="CONTROLLER MISSING","Review",IF(F120="UNKNOWN","Technical review",""))))</f>
        <v/>
      </c>
      <c r="H120" s="46">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6">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6" t="inlineStr"/>
      <c r="K120" s="47">
        <f>'2- PR'!$AL$118</f>
        <v/>
      </c>
      <c r="L120" s="48" t="inlineStr">
        <is>
          <t>Open field</t>
        </is>
      </c>
    </row>
    <row r="121">
      <c r="A121" s="45" t="inlineStr">
        <is>
          <t>CASP_PR_116_v1</t>
        </is>
      </c>
      <c r="B121" s="46" t="inlineStr">
        <is>
          <t>Withdrawal Fees</t>
        </is>
      </c>
      <c r="C121" s="46" t="inlineStr">
        <is>
          <t>PR</t>
        </is>
      </c>
      <c r="D121" s="46" t="inlineStr">
        <is>
          <t>Other Income</t>
        </is>
      </c>
      <c r="E121" s="46" t="inlineStr">
        <is>
          <t>2- PR</t>
        </is>
      </c>
      <c r="F121" s="47">
        <f>'2- PR'!$AK$119</f>
        <v/>
      </c>
      <c r="G121" s="47">
        <f>IF(F121="INVALID","High",IF(F121="MISSING","Medium",IF(F121="CONTROLLER MISSING","Review",IF(F121="UNKNOWN","Technical review",""))))</f>
        <v/>
      </c>
      <c r="H121" s="46">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6">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6" t="inlineStr"/>
      <c r="K121" s="47">
        <f>'2- PR'!$AL$119</f>
        <v/>
      </c>
      <c r="L121" s="48" t="inlineStr">
        <is>
          <t>Open field</t>
        </is>
      </c>
    </row>
    <row r="122">
      <c r="A122" s="45" t="inlineStr">
        <is>
          <t>CASP_PR_117_v1</t>
        </is>
      </c>
      <c r="B122" s="46" t="inlineStr">
        <is>
          <t>Account Maintenance Fees</t>
        </is>
      </c>
      <c r="C122" s="46" t="inlineStr">
        <is>
          <t>PR</t>
        </is>
      </c>
      <c r="D122" s="46" t="inlineStr">
        <is>
          <t>Other Income</t>
        </is>
      </c>
      <c r="E122" s="46" t="inlineStr">
        <is>
          <t>2- PR</t>
        </is>
      </c>
      <c r="F122" s="47">
        <f>'2- PR'!$AK$120</f>
        <v/>
      </c>
      <c r="G122" s="47">
        <f>IF(F122="INVALID","High",IF(F122="MISSING","Medium",IF(F122="CONTROLLER MISSING","Review",IF(F122="UNKNOWN","Technical review",""))))</f>
        <v/>
      </c>
      <c r="H122" s="46">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6">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6" t="inlineStr"/>
      <c r="K122" s="47">
        <f>'2- PR'!$AL$120</f>
        <v/>
      </c>
      <c r="L122" s="48" t="inlineStr">
        <is>
          <t>Open field</t>
        </is>
      </c>
    </row>
    <row r="123">
      <c r="A123" s="45" t="inlineStr">
        <is>
          <t>CASP_PR_118_v1</t>
        </is>
      </c>
      <c r="B123" s="46" t="inlineStr">
        <is>
          <t>Account Maintenance Fees</t>
        </is>
      </c>
      <c r="C123" s="46" t="inlineStr">
        <is>
          <t>PR</t>
        </is>
      </c>
      <c r="D123" s="46" t="inlineStr">
        <is>
          <t>Other Income</t>
        </is>
      </c>
      <c r="E123" s="46" t="inlineStr">
        <is>
          <t>2- PR</t>
        </is>
      </c>
      <c r="F123" s="47">
        <f>'2- PR'!$AK$121</f>
        <v/>
      </c>
      <c r="G123" s="47">
        <f>IF(F123="INVALID","High",IF(F123="MISSING","Medium",IF(F123="CONTROLLER MISSING","Review",IF(F123="UNKNOWN","Technical review",""))))</f>
        <v/>
      </c>
      <c r="H123" s="46">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6">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6" t="inlineStr"/>
      <c r="K123" s="47">
        <f>'2- PR'!$AL$121</f>
        <v/>
      </c>
      <c r="L123" s="48" t="inlineStr">
        <is>
          <t>Open field</t>
        </is>
      </c>
    </row>
    <row r="124">
      <c r="A124" s="45" t="inlineStr">
        <is>
          <t>CASP_PR_119_v1</t>
        </is>
      </c>
      <c r="B124" s="46" t="inlineStr">
        <is>
          <t>Account Maintenance Fees</t>
        </is>
      </c>
      <c r="C124" s="46" t="inlineStr">
        <is>
          <t>PR</t>
        </is>
      </c>
      <c r="D124" s="46" t="inlineStr">
        <is>
          <t>Other Income</t>
        </is>
      </c>
      <c r="E124" s="46" t="inlineStr">
        <is>
          <t>2- PR</t>
        </is>
      </c>
      <c r="F124" s="47">
        <f>'2- PR'!$AK$122</f>
        <v/>
      </c>
      <c r="G124" s="47">
        <f>IF(F124="INVALID","High",IF(F124="MISSING","Medium",IF(F124="CONTROLLER MISSING","Review",IF(F124="UNKNOWN","Technical review",""))))</f>
        <v/>
      </c>
      <c r="H124" s="46">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6">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6" t="inlineStr"/>
      <c r="K124" s="47">
        <f>'2- PR'!$AL$122</f>
        <v/>
      </c>
      <c r="L124" s="48" t="inlineStr">
        <is>
          <t>Open field</t>
        </is>
      </c>
    </row>
    <row r="125">
      <c r="A125" s="45" t="inlineStr">
        <is>
          <t>CASP_PR_120_v1</t>
        </is>
      </c>
      <c r="B125" s="46" t="inlineStr">
        <is>
          <t>Management Recharge Income</t>
        </is>
      </c>
      <c r="C125" s="46" t="inlineStr">
        <is>
          <t>PR</t>
        </is>
      </c>
      <c r="D125" s="46" t="inlineStr">
        <is>
          <t>Other Income</t>
        </is>
      </c>
      <c r="E125" s="46" t="inlineStr">
        <is>
          <t>2- PR</t>
        </is>
      </c>
      <c r="F125" s="47">
        <f>'2- PR'!$AK$123</f>
        <v/>
      </c>
      <c r="G125" s="47">
        <f>IF(F125="INVALID","High",IF(F125="MISSING","Medium",IF(F125="CONTROLLER MISSING","Review",IF(F125="UNKNOWN","Technical review",""))))</f>
        <v/>
      </c>
      <c r="H125" s="46">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6">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6" t="inlineStr"/>
      <c r="K125" s="47">
        <f>'2- PR'!$AL$123</f>
        <v/>
      </c>
      <c r="L125" s="48" t="inlineStr">
        <is>
          <t>Open field</t>
        </is>
      </c>
    </row>
    <row r="126">
      <c r="A126" s="45" t="inlineStr">
        <is>
          <t>CASP_PR_121_v1</t>
        </is>
      </c>
      <c r="B126" s="46" t="inlineStr">
        <is>
          <t>Management Recharge Income</t>
        </is>
      </c>
      <c r="C126" s="46" t="inlineStr">
        <is>
          <t>PR</t>
        </is>
      </c>
      <c r="D126" s="46" t="inlineStr">
        <is>
          <t>Other Income</t>
        </is>
      </c>
      <c r="E126" s="46" t="inlineStr">
        <is>
          <t>2- PR</t>
        </is>
      </c>
      <c r="F126" s="47">
        <f>'2- PR'!$AK$124</f>
        <v/>
      </c>
      <c r="G126" s="47">
        <f>IF(F126="INVALID","High",IF(F126="MISSING","Medium",IF(F126="CONTROLLER MISSING","Review",IF(F126="UNKNOWN","Technical review",""))))</f>
        <v/>
      </c>
      <c r="H126" s="46">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6">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6" t="inlineStr"/>
      <c r="K126" s="47">
        <f>'2- PR'!$AL$124</f>
        <v/>
      </c>
      <c r="L126" s="48" t="inlineStr">
        <is>
          <t>Open field</t>
        </is>
      </c>
    </row>
    <row r="127">
      <c r="A127" s="45" t="inlineStr">
        <is>
          <t>CASP_PR_122_v1</t>
        </is>
      </c>
      <c r="B127" s="46" t="inlineStr">
        <is>
          <t>Management Recharge Income</t>
        </is>
      </c>
      <c r="C127" s="46" t="inlineStr">
        <is>
          <t>PR</t>
        </is>
      </c>
      <c r="D127" s="46" t="inlineStr">
        <is>
          <t>Other Income</t>
        </is>
      </c>
      <c r="E127" s="46" t="inlineStr">
        <is>
          <t>2- PR</t>
        </is>
      </c>
      <c r="F127" s="47">
        <f>'2- PR'!$AK$125</f>
        <v/>
      </c>
      <c r="G127" s="47">
        <f>IF(F127="INVALID","High",IF(F127="MISSING","Medium",IF(F127="CONTROLLER MISSING","Review",IF(F127="UNKNOWN","Technical review",""))))</f>
        <v/>
      </c>
      <c r="H127" s="46">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6">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6" t="inlineStr"/>
      <c r="K127" s="47">
        <f>'2- PR'!$AL$125</f>
        <v/>
      </c>
      <c r="L127" s="48" t="inlineStr">
        <is>
          <t>Open field</t>
        </is>
      </c>
    </row>
    <row r="128">
      <c r="A128" s="45" t="inlineStr">
        <is>
          <t>CASP_PR_123_v1</t>
        </is>
      </c>
      <c r="B128" s="46" t="inlineStr">
        <is>
          <t>Operational Lease Income</t>
        </is>
      </c>
      <c r="C128" s="46" t="inlineStr">
        <is>
          <t>PR</t>
        </is>
      </c>
      <c r="D128" s="46" t="inlineStr">
        <is>
          <t>Other Income</t>
        </is>
      </c>
      <c r="E128" s="46" t="inlineStr">
        <is>
          <t>2- PR</t>
        </is>
      </c>
      <c r="F128" s="47">
        <f>'2- PR'!$AK$126</f>
        <v/>
      </c>
      <c r="G128" s="47">
        <f>IF(F128="INVALID","High",IF(F128="MISSING","Medium",IF(F128="CONTROLLER MISSING","Review",IF(F128="UNKNOWN","Technical review",""))))</f>
        <v/>
      </c>
      <c r="H128" s="46">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6">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6" t="inlineStr"/>
      <c r="K128" s="47">
        <f>'2- PR'!$AL$126</f>
        <v/>
      </c>
      <c r="L128" s="48" t="inlineStr">
        <is>
          <t>Open field</t>
        </is>
      </c>
    </row>
    <row r="129">
      <c r="A129" s="45" t="inlineStr">
        <is>
          <t>CASP_PR_124_v1</t>
        </is>
      </c>
      <c r="B129" s="46" t="inlineStr">
        <is>
          <t>Operational Lease Income</t>
        </is>
      </c>
      <c r="C129" s="46" t="inlineStr">
        <is>
          <t>PR</t>
        </is>
      </c>
      <c r="D129" s="46" t="inlineStr">
        <is>
          <t>Other Income</t>
        </is>
      </c>
      <c r="E129" s="46" t="inlineStr">
        <is>
          <t>2- PR</t>
        </is>
      </c>
      <c r="F129" s="47">
        <f>'2- PR'!$AK$127</f>
        <v/>
      </c>
      <c r="G129" s="47">
        <f>IF(F129="INVALID","High",IF(F129="MISSING","Medium",IF(F129="CONTROLLER MISSING","Review",IF(F129="UNKNOWN","Technical review",""))))</f>
        <v/>
      </c>
      <c r="H129" s="46">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6">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6" t="inlineStr"/>
      <c r="K129" s="47">
        <f>'2- PR'!$AL$127</f>
        <v/>
      </c>
      <c r="L129" s="48" t="inlineStr">
        <is>
          <t>Open field</t>
        </is>
      </c>
    </row>
    <row r="130">
      <c r="A130" s="45" t="inlineStr">
        <is>
          <t>CASP_PR_125_v1</t>
        </is>
      </c>
      <c r="B130" s="46" t="inlineStr">
        <is>
          <t>Operational Lease Income</t>
        </is>
      </c>
      <c r="C130" s="46" t="inlineStr">
        <is>
          <t>PR</t>
        </is>
      </c>
      <c r="D130" s="46" t="inlineStr">
        <is>
          <t>Other Income</t>
        </is>
      </c>
      <c r="E130" s="46" t="inlineStr">
        <is>
          <t>2- PR</t>
        </is>
      </c>
      <c r="F130" s="47">
        <f>'2- PR'!$AK$128</f>
        <v/>
      </c>
      <c r="G130" s="47">
        <f>IF(F130="INVALID","High",IF(F130="MISSING","Medium",IF(F130="CONTROLLER MISSING","Review",IF(F130="UNKNOWN","Technical review",""))))</f>
        <v/>
      </c>
      <c r="H130" s="46">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6">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6" t="inlineStr"/>
      <c r="K130" s="47">
        <f>'2- PR'!$AL$128</f>
        <v/>
      </c>
      <c r="L130" s="48" t="inlineStr">
        <is>
          <t>Open field</t>
        </is>
      </c>
    </row>
    <row r="131">
      <c r="A131" s="45" t="inlineStr">
        <is>
          <t>CASP_PR_126_v1</t>
        </is>
      </c>
      <c r="B131" s="46" t="inlineStr">
        <is>
          <t>Other Remaining Income</t>
        </is>
      </c>
      <c r="C131" s="46" t="inlineStr">
        <is>
          <t>PR</t>
        </is>
      </c>
      <c r="D131" s="46" t="inlineStr">
        <is>
          <t>Other Income</t>
        </is>
      </c>
      <c r="E131" s="46" t="inlineStr">
        <is>
          <t>2- PR</t>
        </is>
      </c>
      <c r="F131" s="47">
        <f>'2- PR'!$AK$129</f>
        <v/>
      </c>
      <c r="G131" s="47">
        <f>IF(F131="INVALID","High",IF(F131="MISSING","Medium",IF(F131="CONTROLLER MISSING","Review",IF(F131="UNKNOWN","Technical review",""))))</f>
        <v/>
      </c>
      <c r="H131" s="46">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6">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6" t="inlineStr"/>
      <c r="K131" s="47">
        <f>'2- PR'!$AL$129</f>
        <v/>
      </c>
      <c r="L131" s="48" t="inlineStr">
        <is>
          <t>Open field</t>
        </is>
      </c>
    </row>
    <row r="132">
      <c r="A132" s="45" t="inlineStr">
        <is>
          <t>CASP_PR_127_v1</t>
        </is>
      </c>
      <c r="B132" s="46" t="inlineStr">
        <is>
          <t>Other Remaining Income</t>
        </is>
      </c>
      <c r="C132" s="46" t="inlineStr">
        <is>
          <t>PR</t>
        </is>
      </c>
      <c r="D132" s="46" t="inlineStr">
        <is>
          <t>Other Income</t>
        </is>
      </c>
      <c r="E132" s="46" t="inlineStr">
        <is>
          <t>2- PR</t>
        </is>
      </c>
      <c r="F132" s="47">
        <f>'2- PR'!$AK$130</f>
        <v/>
      </c>
      <c r="G132" s="47">
        <f>IF(F132="INVALID","High",IF(F132="MISSING","Medium",IF(F132="CONTROLLER MISSING","Review",IF(F132="UNKNOWN","Technical review",""))))</f>
        <v/>
      </c>
      <c r="H132" s="46">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6">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6" t="inlineStr"/>
      <c r="K132" s="47">
        <f>'2- PR'!$AL$130</f>
        <v/>
      </c>
      <c r="L132" s="48" t="inlineStr">
        <is>
          <t>Open field</t>
        </is>
      </c>
    </row>
    <row r="133">
      <c r="A133" s="45" t="inlineStr">
        <is>
          <t>CASP_PR_128_v1</t>
        </is>
      </c>
      <c r="B133" s="46" t="inlineStr">
        <is>
          <t>Other Remaining Income</t>
        </is>
      </c>
      <c r="C133" s="46" t="inlineStr">
        <is>
          <t>PR</t>
        </is>
      </c>
      <c r="D133" s="46" t="inlineStr">
        <is>
          <t>Other Income</t>
        </is>
      </c>
      <c r="E133" s="46" t="inlineStr">
        <is>
          <t>2- PR</t>
        </is>
      </c>
      <c r="F133" s="47">
        <f>'2- PR'!$AK$131</f>
        <v/>
      </c>
      <c r="G133" s="47">
        <f>IF(F133="INVALID","High",IF(F133="MISSING","Medium",IF(F133="CONTROLLER MISSING","Review",IF(F133="UNKNOWN","Technical review",""))))</f>
        <v/>
      </c>
      <c r="H133" s="46">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6">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6" t="inlineStr"/>
      <c r="K133" s="47">
        <f>'2- PR'!$AL$131</f>
        <v/>
      </c>
      <c r="L133" s="48" t="inlineStr">
        <is>
          <t>Open field</t>
        </is>
      </c>
    </row>
    <row r="134">
      <c r="A134" s="45" t="inlineStr">
        <is>
          <t>CASP_PR_129_v1</t>
        </is>
      </c>
      <c r="B134" s="46" t="inlineStr">
        <is>
          <t>Details on Other Remaining Income</t>
        </is>
      </c>
      <c r="C134" s="46" t="inlineStr">
        <is>
          <t>PR</t>
        </is>
      </c>
      <c r="D134" s="46" t="inlineStr">
        <is>
          <t>Other Income</t>
        </is>
      </c>
      <c r="E134" s="46" t="inlineStr">
        <is>
          <t>2- PR</t>
        </is>
      </c>
      <c r="F134" s="47">
        <f>'2- PR'!$AK$132</f>
        <v/>
      </c>
      <c r="G134" s="47">
        <f>IF(F134="INVALID","High",IF(F134="MISSING","Medium",IF(F134="CONTROLLER MISSING","Review",IF(F134="UNKNOWN","Technical review",""))))</f>
        <v/>
      </c>
      <c r="H134" s="46">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6">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6" t="inlineStr">
        <is>
          <t>SUM(CASP_PR_126, CASP_PR_127, CASP_PR_128) &gt; 0</t>
        </is>
      </c>
      <c r="K134" s="47">
        <f>'2- PR'!$AL$132</f>
        <v/>
      </c>
      <c r="L134" s="48" t="inlineStr">
        <is>
          <t>Open field</t>
        </is>
      </c>
    </row>
    <row r="135">
      <c r="A135" s="45" t="inlineStr">
        <is>
          <t>CASP_PR_130_v1</t>
        </is>
      </c>
      <c r="B135" s="46" t="inlineStr">
        <is>
          <t>Gain on Disposal of Assets</t>
        </is>
      </c>
      <c r="C135" s="46" t="inlineStr">
        <is>
          <t>PR</t>
        </is>
      </c>
      <c r="D135" s="46" t="inlineStr">
        <is>
          <t>Other Income</t>
        </is>
      </c>
      <c r="E135" s="46" t="inlineStr">
        <is>
          <t>2- PR</t>
        </is>
      </c>
      <c r="F135" s="47">
        <f>'2- PR'!$AK$133</f>
        <v/>
      </c>
      <c r="G135" s="47">
        <f>IF(F135="INVALID","High",IF(F135="MISSING","Medium",IF(F135="CONTROLLER MISSING","Review",IF(F135="UNKNOWN","Technical review",""))))</f>
        <v/>
      </c>
      <c r="H135" s="46">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6">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6" t="inlineStr"/>
      <c r="K135" s="47">
        <f>'2- PR'!$AL$133</f>
        <v/>
      </c>
      <c r="L135" s="48" t="inlineStr">
        <is>
          <t>Open field</t>
        </is>
      </c>
    </row>
    <row r="136">
      <c r="A136" s="45" t="inlineStr">
        <is>
          <t>CASP_PR_131_v1</t>
        </is>
      </c>
      <c r="B136" s="46" t="inlineStr">
        <is>
          <t>Gain on Disposal of Assets</t>
        </is>
      </c>
      <c r="C136" s="46" t="inlineStr">
        <is>
          <t>PR</t>
        </is>
      </c>
      <c r="D136" s="46" t="inlineStr">
        <is>
          <t>Other Income</t>
        </is>
      </c>
      <c r="E136" s="46" t="inlineStr">
        <is>
          <t>2- PR</t>
        </is>
      </c>
      <c r="F136" s="47">
        <f>'2- PR'!$AK$134</f>
        <v/>
      </c>
      <c r="G136" s="47">
        <f>IF(F136="INVALID","High",IF(F136="MISSING","Medium",IF(F136="CONTROLLER MISSING","Review",IF(F136="UNKNOWN","Technical review",""))))</f>
        <v/>
      </c>
      <c r="H136" s="46">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6">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6" t="inlineStr"/>
      <c r="K136" s="47">
        <f>'2- PR'!$AL$134</f>
        <v/>
      </c>
      <c r="L136" s="48" t="inlineStr">
        <is>
          <t>Open field</t>
        </is>
      </c>
    </row>
    <row r="137">
      <c r="A137" s="45" t="inlineStr">
        <is>
          <t>CASP_PR_132_v1</t>
        </is>
      </c>
      <c r="B137" s="46" t="inlineStr">
        <is>
          <t>Gain on Disposal of Assets</t>
        </is>
      </c>
      <c r="C137" s="46" t="inlineStr">
        <is>
          <t>PR</t>
        </is>
      </c>
      <c r="D137" s="46" t="inlineStr">
        <is>
          <t>Other Income</t>
        </is>
      </c>
      <c r="E137" s="46" t="inlineStr">
        <is>
          <t>2- PR</t>
        </is>
      </c>
      <c r="F137" s="47">
        <f>'2- PR'!$AK$135</f>
        <v/>
      </c>
      <c r="G137" s="47">
        <f>IF(F137="INVALID","High",IF(F137="MISSING","Medium",IF(F137="CONTROLLER MISSING","Review",IF(F137="UNKNOWN","Technical review",""))))</f>
        <v/>
      </c>
      <c r="H137" s="46">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6">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6" t="inlineStr"/>
      <c r="K137" s="47">
        <f>'2- PR'!$AL$135</f>
        <v/>
      </c>
      <c r="L137" s="48" t="inlineStr">
        <is>
          <t>Open field</t>
        </is>
      </c>
    </row>
    <row r="138">
      <c r="A138" s="45" t="inlineStr">
        <is>
          <t>CASP_PR_133_v1</t>
        </is>
      </c>
      <c r="B138" s="46" t="inlineStr">
        <is>
          <t>Unrealised Gain on financial assets measured at fair value through profit or loss</t>
        </is>
      </c>
      <c r="C138" s="46" t="inlineStr">
        <is>
          <t>PR</t>
        </is>
      </c>
      <c r="D138" s="46" t="inlineStr">
        <is>
          <t>Finance Income</t>
        </is>
      </c>
      <c r="E138" s="46" t="inlineStr">
        <is>
          <t>2- PR</t>
        </is>
      </c>
      <c r="F138" s="47">
        <f>'2- PR'!$AK$137</f>
        <v/>
      </c>
      <c r="G138" s="47">
        <f>IF(F138="INVALID","High",IF(F138="MISSING","Medium",IF(F138="CONTROLLER MISSING","Review",IF(F138="UNKNOWN","Technical review",""))))</f>
        <v/>
      </c>
      <c r="H138" s="46">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6">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6" t="inlineStr"/>
      <c r="K138" s="47">
        <f>'2- PR'!$AL$137</f>
        <v/>
      </c>
      <c r="L138" s="48" t="inlineStr">
        <is>
          <t>Open field</t>
        </is>
      </c>
    </row>
    <row r="139">
      <c r="A139" s="45" t="inlineStr">
        <is>
          <t>CASP_PR_134_v1</t>
        </is>
      </c>
      <c r="B139" s="46" t="inlineStr">
        <is>
          <t>Unrealised Gain on financial assets measured at fair value through profit or loss</t>
        </is>
      </c>
      <c r="C139" s="46" t="inlineStr">
        <is>
          <t>PR</t>
        </is>
      </c>
      <c r="D139" s="46" t="inlineStr">
        <is>
          <t>Finance Income</t>
        </is>
      </c>
      <c r="E139" s="46" t="inlineStr">
        <is>
          <t>2- PR</t>
        </is>
      </c>
      <c r="F139" s="47">
        <f>'2- PR'!$AK$138</f>
        <v/>
      </c>
      <c r="G139" s="47">
        <f>IF(F139="INVALID","High",IF(F139="MISSING","Medium",IF(F139="CONTROLLER MISSING","Review",IF(F139="UNKNOWN","Technical review",""))))</f>
        <v/>
      </c>
      <c r="H139" s="46">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6">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6" t="inlineStr"/>
      <c r="K139" s="47">
        <f>'2- PR'!$AL$138</f>
        <v/>
      </c>
      <c r="L139" s="48" t="inlineStr">
        <is>
          <t>Open field</t>
        </is>
      </c>
    </row>
    <row r="140">
      <c r="A140" s="45" t="inlineStr">
        <is>
          <t>CASP_PR_135_v1</t>
        </is>
      </c>
      <c r="B140" s="46" t="inlineStr">
        <is>
          <t>Unrealised Gain on financial assets measured at fair value through profit or loss</t>
        </is>
      </c>
      <c r="C140" s="46" t="inlineStr">
        <is>
          <t>PR</t>
        </is>
      </c>
      <c r="D140" s="46" t="inlineStr">
        <is>
          <t>Finance Income</t>
        </is>
      </c>
      <c r="E140" s="46" t="inlineStr">
        <is>
          <t>2- PR</t>
        </is>
      </c>
      <c r="F140" s="47">
        <f>'2- PR'!$AK$139</f>
        <v/>
      </c>
      <c r="G140" s="47">
        <f>IF(F140="INVALID","High",IF(F140="MISSING","Medium",IF(F140="CONTROLLER MISSING","Review",IF(F140="UNKNOWN","Technical review",""))))</f>
        <v/>
      </c>
      <c r="H140" s="46">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6">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6" t="inlineStr"/>
      <c r="K140" s="47">
        <f>'2- PR'!$AL$139</f>
        <v/>
      </c>
      <c r="L140" s="48" t="inlineStr">
        <is>
          <t>Open field</t>
        </is>
      </c>
    </row>
    <row r="141">
      <c r="A141" s="45" t="inlineStr">
        <is>
          <t>CASP_PR_136_v1</t>
        </is>
      </c>
      <c r="B141" s="46" t="inlineStr">
        <is>
          <t>Realised Gain on financial assets measured at fair value through profit or loss</t>
        </is>
      </c>
      <c r="C141" s="46" t="inlineStr">
        <is>
          <t>PR</t>
        </is>
      </c>
      <c r="D141" s="46" t="inlineStr">
        <is>
          <t>Finance Income</t>
        </is>
      </c>
      <c r="E141" s="46" t="inlineStr">
        <is>
          <t>2- PR</t>
        </is>
      </c>
      <c r="F141" s="47">
        <f>'2- PR'!$AK$140</f>
        <v/>
      </c>
      <c r="G141" s="47">
        <f>IF(F141="INVALID","High",IF(F141="MISSING","Medium",IF(F141="CONTROLLER MISSING","Review",IF(F141="UNKNOWN","Technical review",""))))</f>
        <v/>
      </c>
      <c r="H141" s="46">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6">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6" t="inlineStr"/>
      <c r="K141" s="47">
        <f>'2- PR'!$AL$140</f>
        <v/>
      </c>
      <c r="L141" s="48" t="inlineStr">
        <is>
          <t>Open field</t>
        </is>
      </c>
    </row>
    <row r="142">
      <c r="A142" s="45" t="inlineStr">
        <is>
          <t>CASP_PR_137_v1</t>
        </is>
      </c>
      <c r="B142" s="46" t="inlineStr">
        <is>
          <t>Realised Gain on financial assets measured at fair value through profit or loss</t>
        </is>
      </c>
      <c r="C142" s="46" t="inlineStr">
        <is>
          <t>PR</t>
        </is>
      </c>
      <c r="D142" s="46" t="inlineStr">
        <is>
          <t>Finance Income</t>
        </is>
      </c>
      <c r="E142" s="46" t="inlineStr">
        <is>
          <t>2- PR</t>
        </is>
      </c>
      <c r="F142" s="47">
        <f>'2- PR'!$AK$141</f>
        <v/>
      </c>
      <c r="G142" s="47">
        <f>IF(F142="INVALID","High",IF(F142="MISSING","Medium",IF(F142="CONTROLLER MISSING","Review",IF(F142="UNKNOWN","Technical review",""))))</f>
        <v/>
      </c>
      <c r="H142" s="46">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6">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6" t="inlineStr"/>
      <c r="K142" s="47">
        <f>'2- PR'!$AL$141</f>
        <v/>
      </c>
      <c r="L142" s="48" t="inlineStr">
        <is>
          <t>Open field</t>
        </is>
      </c>
    </row>
    <row r="143">
      <c r="A143" s="45" t="inlineStr">
        <is>
          <t>CASP_PR_138_v1</t>
        </is>
      </c>
      <c r="B143" s="46" t="inlineStr">
        <is>
          <t>Realised Gain on financial assets measured at fair value through profit or loss</t>
        </is>
      </c>
      <c r="C143" s="46" t="inlineStr">
        <is>
          <t>PR</t>
        </is>
      </c>
      <c r="D143" s="46" t="inlineStr">
        <is>
          <t>Finance Income</t>
        </is>
      </c>
      <c r="E143" s="46" t="inlineStr">
        <is>
          <t>2- PR</t>
        </is>
      </c>
      <c r="F143" s="47">
        <f>'2- PR'!$AK$142</f>
        <v/>
      </c>
      <c r="G143" s="47">
        <f>IF(F143="INVALID","High",IF(F143="MISSING","Medium",IF(F143="CONTROLLER MISSING","Review",IF(F143="UNKNOWN","Technical review",""))))</f>
        <v/>
      </c>
      <c r="H143" s="46">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6">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6" t="inlineStr"/>
      <c r="K143" s="47">
        <f>'2- PR'!$AL$142</f>
        <v/>
      </c>
      <c r="L143" s="48" t="inlineStr">
        <is>
          <t>Open field</t>
        </is>
      </c>
    </row>
    <row r="144">
      <c r="A144" s="45" t="inlineStr">
        <is>
          <t>CASP_PR_139_v1</t>
        </is>
      </c>
      <c r="B144" s="46" t="inlineStr">
        <is>
          <t>Realised Gain on foreign exchange differences</t>
        </is>
      </c>
      <c r="C144" s="46" t="inlineStr">
        <is>
          <t>PR</t>
        </is>
      </c>
      <c r="D144" s="46" t="inlineStr">
        <is>
          <t>Finance Income</t>
        </is>
      </c>
      <c r="E144" s="46" t="inlineStr">
        <is>
          <t>2- PR</t>
        </is>
      </c>
      <c r="F144" s="47">
        <f>'2- PR'!$AK$143</f>
        <v/>
      </c>
      <c r="G144" s="47">
        <f>IF(F144="INVALID","High",IF(F144="MISSING","Medium",IF(F144="CONTROLLER MISSING","Review",IF(F144="UNKNOWN","Technical review",""))))</f>
        <v/>
      </c>
      <c r="H144" s="46">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6">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6" t="inlineStr"/>
      <c r="K144" s="47">
        <f>'2- PR'!$AL$143</f>
        <v/>
      </c>
      <c r="L144" s="48" t="inlineStr">
        <is>
          <t>Open field</t>
        </is>
      </c>
    </row>
    <row r="145">
      <c r="A145" s="45" t="inlineStr">
        <is>
          <t>CASP_PR_140_v1</t>
        </is>
      </c>
      <c r="B145" s="46" t="inlineStr">
        <is>
          <t>Realised Gain on foreign exchange differences</t>
        </is>
      </c>
      <c r="C145" s="46" t="inlineStr">
        <is>
          <t>PR</t>
        </is>
      </c>
      <c r="D145" s="46" t="inlineStr">
        <is>
          <t>Finance Income</t>
        </is>
      </c>
      <c r="E145" s="46" t="inlineStr">
        <is>
          <t>2- PR</t>
        </is>
      </c>
      <c r="F145" s="47">
        <f>'2- PR'!$AK$144</f>
        <v/>
      </c>
      <c r="G145" s="47">
        <f>IF(F145="INVALID","High",IF(F145="MISSING","Medium",IF(F145="CONTROLLER MISSING","Review",IF(F145="UNKNOWN","Technical review",""))))</f>
        <v/>
      </c>
      <c r="H145" s="46">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6">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6" t="inlineStr"/>
      <c r="K145" s="47">
        <f>'2- PR'!$AL$144</f>
        <v/>
      </c>
      <c r="L145" s="48" t="inlineStr">
        <is>
          <t>Open field</t>
        </is>
      </c>
    </row>
    <row r="146">
      <c r="A146" s="45" t="inlineStr">
        <is>
          <t>CASP_PR_141_v1</t>
        </is>
      </c>
      <c r="B146" s="46" t="inlineStr">
        <is>
          <t>Realised Gain on foreign exchange differences</t>
        </is>
      </c>
      <c r="C146" s="46" t="inlineStr">
        <is>
          <t>PR</t>
        </is>
      </c>
      <c r="D146" s="46" t="inlineStr">
        <is>
          <t>Finance Income</t>
        </is>
      </c>
      <c r="E146" s="46" t="inlineStr">
        <is>
          <t>2- PR</t>
        </is>
      </c>
      <c r="F146" s="47">
        <f>'2- PR'!$AK$145</f>
        <v/>
      </c>
      <c r="G146" s="47">
        <f>IF(F146="INVALID","High",IF(F146="MISSING","Medium",IF(F146="CONTROLLER MISSING","Review",IF(F146="UNKNOWN","Technical review",""))))</f>
        <v/>
      </c>
      <c r="H146" s="46">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6">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6" t="inlineStr"/>
      <c r="K146" s="47">
        <f>'2- PR'!$AL$145</f>
        <v/>
      </c>
      <c r="L146" s="48" t="inlineStr">
        <is>
          <t>Open field</t>
        </is>
      </c>
    </row>
    <row r="147">
      <c r="A147" s="45" t="inlineStr">
        <is>
          <t>CASP_PR_142_v1</t>
        </is>
      </c>
      <c r="B147" s="46" t="inlineStr">
        <is>
          <t>Unrealised Gain on foreign exchange differences</t>
        </is>
      </c>
      <c r="C147" s="46" t="inlineStr">
        <is>
          <t>PR</t>
        </is>
      </c>
      <c r="D147" s="46" t="inlineStr">
        <is>
          <t>Finance Income</t>
        </is>
      </c>
      <c r="E147" s="46" t="inlineStr">
        <is>
          <t>2- PR</t>
        </is>
      </c>
      <c r="F147" s="47">
        <f>'2- PR'!$AK$146</f>
        <v/>
      </c>
      <c r="G147" s="47">
        <f>IF(F147="INVALID","High",IF(F147="MISSING","Medium",IF(F147="CONTROLLER MISSING","Review",IF(F147="UNKNOWN","Technical review",""))))</f>
        <v/>
      </c>
      <c r="H147" s="46">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6">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6" t="inlineStr"/>
      <c r="K147" s="47">
        <f>'2- PR'!$AL$146</f>
        <v/>
      </c>
      <c r="L147" s="48" t="inlineStr">
        <is>
          <t>Open field</t>
        </is>
      </c>
    </row>
    <row r="148">
      <c r="A148" s="45" t="inlineStr">
        <is>
          <t>CASP_PR_143_v1</t>
        </is>
      </c>
      <c r="B148" s="46" t="inlineStr">
        <is>
          <t>Unrealised Gain on foreign exchange differences</t>
        </is>
      </c>
      <c r="C148" s="46" t="inlineStr">
        <is>
          <t>PR</t>
        </is>
      </c>
      <c r="D148" s="46" t="inlineStr">
        <is>
          <t>Finance Income</t>
        </is>
      </c>
      <c r="E148" s="46" t="inlineStr">
        <is>
          <t>2- PR</t>
        </is>
      </c>
      <c r="F148" s="47">
        <f>'2- PR'!$AK$147</f>
        <v/>
      </c>
      <c r="G148" s="47">
        <f>IF(F148="INVALID","High",IF(F148="MISSING","Medium",IF(F148="CONTROLLER MISSING","Review",IF(F148="UNKNOWN","Technical review",""))))</f>
        <v/>
      </c>
      <c r="H148" s="46">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6">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6" t="inlineStr"/>
      <c r="K148" s="47">
        <f>'2- PR'!$AL$147</f>
        <v/>
      </c>
      <c r="L148" s="48" t="inlineStr">
        <is>
          <t>Open field</t>
        </is>
      </c>
    </row>
    <row r="149">
      <c r="A149" s="45" t="inlineStr">
        <is>
          <t>CASP_PR_144_v1</t>
        </is>
      </c>
      <c r="B149" s="46" t="inlineStr">
        <is>
          <t>Unrealised Gain on foreign exchange differences</t>
        </is>
      </c>
      <c r="C149" s="46" t="inlineStr">
        <is>
          <t>PR</t>
        </is>
      </c>
      <c r="D149" s="46" t="inlineStr">
        <is>
          <t>Finance Income</t>
        </is>
      </c>
      <c r="E149" s="46" t="inlineStr">
        <is>
          <t>2- PR</t>
        </is>
      </c>
      <c r="F149" s="47">
        <f>'2- PR'!$AK$148</f>
        <v/>
      </c>
      <c r="G149" s="47">
        <f>IF(F149="INVALID","High",IF(F149="MISSING","Medium",IF(F149="CONTROLLER MISSING","Review",IF(F149="UNKNOWN","Technical review",""))))</f>
        <v/>
      </c>
      <c r="H149" s="46">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6">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6" t="inlineStr"/>
      <c r="K149" s="47">
        <f>'2- PR'!$AL$148</f>
        <v/>
      </c>
      <c r="L149" s="48" t="inlineStr">
        <is>
          <t>Open field</t>
        </is>
      </c>
    </row>
    <row r="150">
      <c r="A150" s="45" t="inlineStr">
        <is>
          <t>CASP_PR_145_v1</t>
        </is>
      </c>
      <c r="B150" s="46" t="inlineStr">
        <is>
          <t>Gain on financial assets attributable to clients measured at amortised cost</t>
        </is>
      </c>
      <c r="C150" s="46" t="inlineStr">
        <is>
          <t>PR</t>
        </is>
      </c>
      <c r="D150" s="46" t="inlineStr">
        <is>
          <t>Finance Income</t>
        </is>
      </c>
      <c r="E150" s="46" t="inlineStr">
        <is>
          <t>2- PR</t>
        </is>
      </c>
      <c r="F150" s="47">
        <f>'2- PR'!$AK$149</f>
        <v/>
      </c>
      <c r="G150" s="47">
        <f>IF(F150="INVALID","High",IF(F150="MISSING","Medium",IF(F150="CONTROLLER MISSING","Review",IF(F150="UNKNOWN","Technical review",""))))</f>
        <v/>
      </c>
      <c r="H150" s="46">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6">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6" t="inlineStr"/>
      <c r="K150" s="47">
        <f>'2- PR'!$AL$149</f>
        <v/>
      </c>
      <c r="L150" s="48" t="inlineStr">
        <is>
          <t>Open field</t>
        </is>
      </c>
    </row>
    <row r="151">
      <c r="A151" s="45" t="inlineStr">
        <is>
          <t>CASP_PR_146_v1</t>
        </is>
      </c>
      <c r="B151" s="46" t="inlineStr">
        <is>
          <t>Gain on financial assets attributable to clients measured at amortised cost</t>
        </is>
      </c>
      <c r="C151" s="46" t="inlineStr">
        <is>
          <t>PR</t>
        </is>
      </c>
      <c r="D151" s="46" t="inlineStr">
        <is>
          <t>Finance Income</t>
        </is>
      </c>
      <c r="E151" s="46" t="inlineStr">
        <is>
          <t>2- PR</t>
        </is>
      </c>
      <c r="F151" s="47">
        <f>'2- PR'!$AK$150</f>
        <v/>
      </c>
      <c r="G151" s="47">
        <f>IF(F151="INVALID","High",IF(F151="MISSING","Medium",IF(F151="CONTROLLER MISSING","Review",IF(F151="UNKNOWN","Technical review",""))))</f>
        <v/>
      </c>
      <c r="H151" s="46">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6">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6" t="inlineStr"/>
      <c r="K151" s="47">
        <f>'2- PR'!$AL$150</f>
        <v/>
      </c>
      <c r="L151" s="48" t="inlineStr">
        <is>
          <t>Open field</t>
        </is>
      </c>
    </row>
    <row r="152">
      <c r="A152" s="45" t="inlineStr">
        <is>
          <t>CASP_PR_147_v1</t>
        </is>
      </c>
      <c r="B152" s="46" t="inlineStr">
        <is>
          <t>Gain on financial assets attributable to clients measured at amortised cost</t>
        </is>
      </c>
      <c r="C152" s="46" t="inlineStr">
        <is>
          <t>PR</t>
        </is>
      </c>
      <c r="D152" s="46" t="inlineStr">
        <is>
          <t>Finance Income</t>
        </is>
      </c>
      <c r="E152" s="46" t="inlineStr">
        <is>
          <t>2- PR</t>
        </is>
      </c>
      <c r="F152" s="47">
        <f>'2- PR'!$AK$151</f>
        <v/>
      </c>
      <c r="G152" s="47">
        <f>IF(F152="INVALID","High",IF(F152="MISSING","Medium",IF(F152="CONTROLLER MISSING","Review",IF(F152="UNKNOWN","Technical review",""))))</f>
        <v/>
      </c>
      <c r="H152" s="46">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6">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6" t="inlineStr"/>
      <c r="K152" s="47">
        <f>'2- PR'!$AL$151</f>
        <v/>
      </c>
      <c r="L152" s="48" t="inlineStr">
        <is>
          <t>Open field</t>
        </is>
      </c>
    </row>
    <row r="153">
      <c r="A153" s="45" t="inlineStr">
        <is>
          <t>CASP_PR_148_v1</t>
        </is>
      </c>
      <c r="B153" s="46" t="inlineStr">
        <is>
          <t>Gain on financial assets measured at amortised cost</t>
        </is>
      </c>
      <c r="C153" s="46" t="inlineStr">
        <is>
          <t>PR</t>
        </is>
      </c>
      <c r="D153" s="46" t="inlineStr">
        <is>
          <t>Finance Income</t>
        </is>
      </c>
      <c r="E153" s="46" t="inlineStr">
        <is>
          <t>2- PR</t>
        </is>
      </c>
      <c r="F153" s="47">
        <f>'2- PR'!$AK$152</f>
        <v/>
      </c>
      <c r="G153" s="47">
        <f>IF(F153="INVALID","High",IF(F153="MISSING","Medium",IF(F153="CONTROLLER MISSING","Review",IF(F153="UNKNOWN","Technical review",""))))</f>
        <v/>
      </c>
      <c r="H153" s="46">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6">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6" t="inlineStr"/>
      <c r="K153" s="47">
        <f>'2- PR'!$AL$152</f>
        <v/>
      </c>
      <c r="L153" s="48" t="inlineStr">
        <is>
          <t>Open field</t>
        </is>
      </c>
    </row>
    <row r="154">
      <c r="A154" s="45" t="inlineStr">
        <is>
          <t>CASP_PR_149_v1</t>
        </is>
      </c>
      <c r="B154" s="46" t="inlineStr">
        <is>
          <t>Gain on financial assets measured at amortised cost</t>
        </is>
      </c>
      <c r="C154" s="46" t="inlineStr">
        <is>
          <t>PR</t>
        </is>
      </c>
      <c r="D154" s="46" t="inlineStr">
        <is>
          <t>Finance Income</t>
        </is>
      </c>
      <c r="E154" s="46" t="inlineStr">
        <is>
          <t>2- PR</t>
        </is>
      </c>
      <c r="F154" s="47">
        <f>'2- PR'!$AK$153</f>
        <v/>
      </c>
      <c r="G154" s="47">
        <f>IF(F154="INVALID","High",IF(F154="MISSING","Medium",IF(F154="CONTROLLER MISSING","Review",IF(F154="UNKNOWN","Technical review",""))))</f>
        <v/>
      </c>
      <c r="H154" s="46">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6">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6" t="inlineStr"/>
      <c r="K154" s="47">
        <f>'2- PR'!$AL$153</f>
        <v/>
      </c>
      <c r="L154" s="48" t="inlineStr">
        <is>
          <t>Open field</t>
        </is>
      </c>
    </row>
    <row r="155">
      <c r="A155" s="45" t="inlineStr">
        <is>
          <t>CASP_PR_150_v1</t>
        </is>
      </c>
      <c r="B155" s="46" t="inlineStr">
        <is>
          <t>Gain on financial assets measured at amortised cost</t>
        </is>
      </c>
      <c r="C155" s="46" t="inlineStr">
        <is>
          <t>PR</t>
        </is>
      </c>
      <c r="D155" s="46" t="inlineStr">
        <is>
          <t>Finance Income</t>
        </is>
      </c>
      <c r="E155" s="46" t="inlineStr">
        <is>
          <t>2- PR</t>
        </is>
      </c>
      <c r="F155" s="47">
        <f>'2- PR'!$AK$154</f>
        <v/>
      </c>
      <c r="G155" s="47">
        <f>IF(F155="INVALID","High",IF(F155="MISSING","Medium",IF(F155="CONTROLLER MISSING","Review",IF(F155="UNKNOWN","Technical review",""))))</f>
        <v/>
      </c>
      <c r="H155" s="46">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6">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6" t="inlineStr"/>
      <c r="K155" s="47">
        <f>'2- PR'!$AL$154</f>
        <v/>
      </c>
      <c r="L155" s="48" t="inlineStr">
        <is>
          <t>Open field</t>
        </is>
      </c>
    </row>
    <row r="156">
      <c r="A156" s="45" t="inlineStr">
        <is>
          <t>CASP_PR_151_v1</t>
        </is>
      </c>
      <c r="B156" s="46" t="inlineStr">
        <is>
          <t>Interest income from bank deposits - own funds</t>
        </is>
      </c>
      <c r="C156" s="46" t="inlineStr">
        <is>
          <t>PR</t>
        </is>
      </c>
      <c r="D156" s="46" t="inlineStr">
        <is>
          <t>Finance Income</t>
        </is>
      </c>
      <c r="E156" s="46" t="inlineStr">
        <is>
          <t>2- PR</t>
        </is>
      </c>
      <c r="F156" s="47">
        <f>'2- PR'!$AK$155</f>
        <v/>
      </c>
      <c r="G156" s="47">
        <f>IF(F156="INVALID","High",IF(F156="MISSING","Medium",IF(F156="CONTROLLER MISSING","Review",IF(F156="UNKNOWN","Technical review",""))))</f>
        <v/>
      </c>
      <c r="H156" s="46">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6">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6" t="inlineStr"/>
      <c r="K156" s="47">
        <f>'2- PR'!$AL$155</f>
        <v/>
      </c>
      <c r="L156" s="48" t="inlineStr">
        <is>
          <t>Open field</t>
        </is>
      </c>
    </row>
    <row r="157">
      <c r="A157" s="45" t="inlineStr">
        <is>
          <t>CASP_PR_152_v1</t>
        </is>
      </c>
      <c r="B157" s="46" t="inlineStr">
        <is>
          <t>Interest income from bank deposits - own funds</t>
        </is>
      </c>
      <c r="C157" s="46" t="inlineStr">
        <is>
          <t>PR</t>
        </is>
      </c>
      <c r="D157" s="46" t="inlineStr">
        <is>
          <t>Finance Income</t>
        </is>
      </c>
      <c r="E157" s="46" t="inlineStr">
        <is>
          <t>2- PR</t>
        </is>
      </c>
      <c r="F157" s="47">
        <f>'2- PR'!$AK$156</f>
        <v/>
      </c>
      <c r="G157" s="47">
        <f>IF(F157="INVALID","High",IF(F157="MISSING","Medium",IF(F157="CONTROLLER MISSING","Review",IF(F157="UNKNOWN","Technical review",""))))</f>
        <v/>
      </c>
      <c r="H157" s="46">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6">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6" t="inlineStr"/>
      <c r="K157" s="47">
        <f>'2- PR'!$AL$156</f>
        <v/>
      </c>
      <c r="L157" s="48" t="inlineStr">
        <is>
          <t>Open field</t>
        </is>
      </c>
    </row>
    <row r="158">
      <c r="A158" s="45" t="inlineStr">
        <is>
          <t>CASP_PR_153_v1</t>
        </is>
      </c>
      <c r="B158" s="46" t="inlineStr">
        <is>
          <t>Interest income from bank deposits - own funds</t>
        </is>
      </c>
      <c r="C158" s="46" t="inlineStr">
        <is>
          <t>PR</t>
        </is>
      </c>
      <c r="D158" s="46" t="inlineStr">
        <is>
          <t>Finance Income</t>
        </is>
      </c>
      <c r="E158" s="46" t="inlineStr">
        <is>
          <t>2- PR</t>
        </is>
      </c>
      <c r="F158" s="47">
        <f>'2- PR'!$AK$157</f>
        <v/>
      </c>
      <c r="G158" s="47">
        <f>IF(F158="INVALID","High",IF(F158="MISSING","Medium",IF(F158="CONTROLLER MISSING","Review",IF(F158="UNKNOWN","Technical review",""))))</f>
        <v/>
      </c>
      <c r="H158" s="46">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6">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6" t="inlineStr"/>
      <c r="K158" s="47">
        <f>'2- PR'!$AL$157</f>
        <v/>
      </c>
      <c r="L158" s="48" t="inlineStr">
        <is>
          <t>Open field</t>
        </is>
      </c>
    </row>
    <row r="159">
      <c r="A159" s="45" t="inlineStr">
        <is>
          <t>CASP_PR_154_v1</t>
        </is>
      </c>
      <c r="B159" s="46" t="inlineStr">
        <is>
          <t>Interest income from bank deposits - clients' fund</t>
        </is>
      </c>
      <c r="C159" s="46" t="inlineStr">
        <is>
          <t>PR</t>
        </is>
      </c>
      <c r="D159" s="46" t="inlineStr">
        <is>
          <t>Finance Income</t>
        </is>
      </c>
      <c r="E159" s="46" t="inlineStr">
        <is>
          <t>2- PR</t>
        </is>
      </c>
      <c r="F159" s="47">
        <f>'2- PR'!$AK$158</f>
        <v/>
      </c>
      <c r="G159" s="47">
        <f>IF(F159="INVALID","High",IF(F159="MISSING","Medium",IF(F159="CONTROLLER MISSING","Review",IF(F159="UNKNOWN","Technical review",""))))</f>
        <v/>
      </c>
      <c r="H159" s="46">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6">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6" t="inlineStr"/>
      <c r="K159" s="47">
        <f>'2- PR'!$AL$158</f>
        <v/>
      </c>
      <c r="L159" s="48" t="inlineStr">
        <is>
          <t>Open field</t>
        </is>
      </c>
    </row>
    <row r="160">
      <c r="A160" s="45" t="inlineStr">
        <is>
          <t>CASP_PR_155_v1</t>
        </is>
      </c>
      <c r="B160" s="46" t="inlineStr">
        <is>
          <t>Interest income from bank deposits - clients' fund</t>
        </is>
      </c>
      <c r="C160" s="46" t="inlineStr">
        <is>
          <t>PR</t>
        </is>
      </c>
      <c r="D160" s="46" t="inlineStr">
        <is>
          <t>Finance Income</t>
        </is>
      </c>
      <c r="E160" s="46" t="inlineStr">
        <is>
          <t>2- PR</t>
        </is>
      </c>
      <c r="F160" s="47">
        <f>'2- PR'!$AK$159</f>
        <v/>
      </c>
      <c r="G160" s="47">
        <f>IF(F160="INVALID","High",IF(F160="MISSING","Medium",IF(F160="CONTROLLER MISSING","Review",IF(F160="UNKNOWN","Technical review",""))))</f>
        <v/>
      </c>
      <c r="H160" s="46">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6">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6" t="inlineStr"/>
      <c r="K160" s="47">
        <f>'2- PR'!$AL$159</f>
        <v/>
      </c>
      <c r="L160" s="48" t="inlineStr">
        <is>
          <t>Open field</t>
        </is>
      </c>
    </row>
    <row r="161">
      <c r="A161" s="45" t="inlineStr">
        <is>
          <t>CASP_PR_156_v1</t>
        </is>
      </c>
      <c r="B161" s="46" t="inlineStr">
        <is>
          <t>Interest income from bank deposits - clients' fund</t>
        </is>
      </c>
      <c r="C161" s="46" t="inlineStr">
        <is>
          <t>PR</t>
        </is>
      </c>
      <c r="D161" s="46" t="inlineStr">
        <is>
          <t>Finance Income</t>
        </is>
      </c>
      <c r="E161" s="46" t="inlineStr">
        <is>
          <t>2- PR</t>
        </is>
      </c>
      <c r="F161" s="47">
        <f>'2- PR'!$AK$160</f>
        <v/>
      </c>
      <c r="G161" s="47">
        <f>IF(F161="INVALID","High",IF(F161="MISSING","Medium",IF(F161="CONTROLLER MISSING","Review",IF(F161="UNKNOWN","Technical review",""))))</f>
        <v/>
      </c>
      <c r="H161" s="46">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6">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6" t="inlineStr"/>
      <c r="K161" s="47">
        <f>'2- PR'!$AL$160</f>
        <v/>
      </c>
      <c r="L161" s="48" t="inlineStr">
        <is>
          <t>Open field</t>
        </is>
      </c>
    </row>
    <row r="162">
      <c r="A162" s="45" t="inlineStr">
        <is>
          <t>CASP_PR_157_v1</t>
        </is>
      </c>
      <c r="B162" s="46" t="inlineStr">
        <is>
          <t>Interest income from loans and advances granted to group entities - Loans in FIAT</t>
        </is>
      </c>
      <c r="C162" s="46" t="inlineStr">
        <is>
          <t>PR</t>
        </is>
      </c>
      <c r="D162" s="46" t="inlineStr">
        <is>
          <t>Finance Income</t>
        </is>
      </c>
      <c r="E162" s="46" t="inlineStr">
        <is>
          <t>2- PR</t>
        </is>
      </c>
      <c r="F162" s="47">
        <f>'2- PR'!$AK$161</f>
        <v/>
      </c>
      <c r="G162" s="47">
        <f>IF(F162="INVALID","High",IF(F162="MISSING","Medium",IF(F162="CONTROLLER MISSING","Review",IF(F162="UNKNOWN","Technical review",""))))</f>
        <v/>
      </c>
      <c r="H162" s="46">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6">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6" t="inlineStr"/>
      <c r="K162" s="47">
        <f>'2- PR'!$AL$161</f>
        <v/>
      </c>
      <c r="L162" s="48" t="inlineStr">
        <is>
          <t>Open field</t>
        </is>
      </c>
    </row>
    <row r="163">
      <c r="A163" s="45" t="inlineStr">
        <is>
          <t>CASP_PR_158_v1</t>
        </is>
      </c>
      <c r="B163" s="46" t="inlineStr">
        <is>
          <t>Interest income from loans and advances granted to group entities - Loans in FIAT</t>
        </is>
      </c>
      <c r="C163" s="46" t="inlineStr">
        <is>
          <t>PR</t>
        </is>
      </c>
      <c r="D163" s="46" t="inlineStr">
        <is>
          <t>Finance Income</t>
        </is>
      </c>
      <c r="E163" s="46" t="inlineStr">
        <is>
          <t>2- PR</t>
        </is>
      </c>
      <c r="F163" s="47">
        <f>'2- PR'!$AK$162</f>
        <v/>
      </c>
      <c r="G163" s="47">
        <f>IF(F163="INVALID","High",IF(F163="MISSING","Medium",IF(F163="CONTROLLER MISSING","Review",IF(F163="UNKNOWN","Technical review",""))))</f>
        <v/>
      </c>
      <c r="H163" s="46">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6">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6" t="inlineStr"/>
      <c r="K163" s="47">
        <f>'2- PR'!$AL$162</f>
        <v/>
      </c>
      <c r="L163" s="48" t="inlineStr">
        <is>
          <t>Open field</t>
        </is>
      </c>
    </row>
    <row r="164">
      <c r="A164" s="45" t="inlineStr">
        <is>
          <t>CASP_PR_159_v1</t>
        </is>
      </c>
      <c r="B164" s="46" t="inlineStr">
        <is>
          <t>Interest income from loans and advances granted to group entities - Loans in FIAT</t>
        </is>
      </c>
      <c r="C164" s="46" t="inlineStr">
        <is>
          <t>PR</t>
        </is>
      </c>
      <c r="D164" s="46" t="inlineStr">
        <is>
          <t>Finance Income</t>
        </is>
      </c>
      <c r="E164" s="46" t="inlineStr">
        <is>
          <t>2- PR</t>
        </is>
      </c>
      <c r="F164" s="47">
        <f>'2- PR'!$AK$163</f>
        <v/>
      </c>
      <c r="G164" s="47">
        <f>IF(F164="INVALID","High",IF(F164="MISSING","Medium",IF(F164="CONTROLLER MISSING","Review",IF(F164="UNKNOWN","Technical review",""))))</f>
        <v/>
      </c>
      <c r="H164" s="46">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6">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6" t="inlineStr"/>
      <c r="K164" s="47">
        <f>'2- PR'!$AL$163</f>
        <v/>
      </c>
      <c r="L164" s="48" t="inlineStr">
        <is>
          <t>Open field</t>
        </is>
      </c>
    </row>
    <row r="165">
      <c r="A165" s="45" t="inlineStr">
        <is>
          <t>CASP_PR_160_v1</t>
        </is>
      </c>
      <c r="B165" s="46" t="inlineStr">
        <is>
          <t>Interest income from loans and advances granted to third-party entities - Loans in FIAT</t>
        </is>
      </c>
      <c r="C165" s="46" t="inlineStr">
        <is>
          <t>PR</t>
        </is>
      </c>
      <c r="D165" s="46" t="inlineStr">
        <is>
          <t>Finance Income</t>
        </is>
      </c>
      <c r="E165" s="46" t="inlineStr">
        <is>
          <t>2- PR</t>
        </is>
      </c>
      <c r="F165" s="47">
        <f>'2- PR'!$AK$164</f>
        <v/>
      </c>
      <c r="G165" s="47">
        <f>IF(F165="INVALID","High",IF(F165="MISSING","Medium",IF(F165="CONTROLLER MISSING","Review",IF(F165="UNKNOWN","Technical review",""))))</f>
        <v/>
      </c>
      <c r="H165" s="46">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6">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6" t="inlineStr"/>
      <c r="K165" s="47">
        <f>'2- PR'!$AL$164</f>
        <v/>
      </c>
      <c r="L165" s="48" t="inlineStr">
        <is>
          <t>Open field</t>
        </is>
      </c>
    </row>
    <row r="166">
      <c r="A166" s="45" t="inlineStr">
        <is>
          <t>CASP_PR_161_v1</t>
        </is>
      </c>
      <c r="B166" s="46" t="inlineStr">
        <is>
          <t>Interest income from loans and advances granted to third-party entities - Loans in FIAT</t>
        </is>
      </c>
      <c r="C166" s="46" t="inlineStr">
        <is>
          <t>PR</t>
        </is>
      </c>
      <c r="D166" s="46" t="inlineStr">
        <is>
          <t>Finance Income</t>
        </is>
      </c>
      <c r="E166" s="46" t="inlineStr">
        <is>
          <t>2- PR</t>
        </is>
      </c>
      <c r="F166" s="47">
        <f>'2- PR'!$AK$165</f>
        <v/>
      </c>
      <c r="G166" s="47">
        <f>IF(F166="INVALID","High",IF(F166="MISSING","Medium",IF(F166="CONTROLLER MISSING","Review",IF(F166="UNKNOWN","Technical review",""))))</f>
        <v/>
      </c>
      <c r="H166" s="46">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6">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6" t="inlineStr"/>
      <c r="K166" s="47">
        <f>'2- PR'!$AL$165</f>
        <v/>
      </c>
      <c r="L166" s="48" t="inlineStr">
        <is>
          <t>Open field</t>
        </is>
      </c>
    </row>
    <row r="167">
      <c r="A167" s="45" t="inlineStr">
        <is>
          <t>CASP_PR_162_v1</t>
        </is>
      </c>
      <c r="B167" s="46" t="inlineStr">
        <is>
          <t>Interest income from loans and advances granted to third-party entities - Loans in FIAT</t>
        </is>
      </c>
      <c r="C167" s="46" t="inlineStr">
        <is>
          <t>PR</t>
        </is>
      </c>
      <c r="D167" s="46" t="inlineStr">
        <is>
          <t>Finance Income</t>
        </is>
      </c>
      <c r="E167" s="46" t="inlineStr">
        <is>
          <t>2- PR</t>
        </is>
      </c>
      <c r="F167" s="47">
        <f>'2- PR'!$AK$166</f>
        <v/>
      </c>
      <c r="G167" s="47">
        <f>IF(F167="INVALID","High",IF(F167="MISSING","Medium",IF(F167="CONTROLLER MISSING","Review",IF(F167="UNKNOWN","Technical review",""))))</f>
        <v/>
      </c>
      <c r="H167" s="46">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6">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6" t="inlineStr"/>
      <c r="K167" s="47">
        <f>'2- PR'!$AL$166</f>
        <v/>
      </c>
      <c r="L167" s="48" t="inlineStr">
        <is>
          <t>Open field</t>
        </is>
      </c>
    </row>
    <row r="168">
      <c r="A168" s="45" t="inlineStr">
        <is>
          <t>CASP_PR_163_v1</t>
        </is>
      </c>
      <c r="B168" s="46" t="inlineStr">
        <is>
          <t>Detail on Interest income from loans and advances granted to third-party entities - Loans in FIAT</t>
        </is>
      </c>
      <c r="C168" s="46" t="inlineStr">
        <is>
          <t>PR</t>
        </is>
      </c>
      <c r="D168" s="46" t="inlineStr">
        <is>
          <t>Finance Income</t>
        </is>
      </c>
      <c r="E168" s="46" t="inlineStr">
        <is>
          <t>2- PR</t>
        </is>
      </c>
      <c r="F168" s="47">
        <f>'2- PR'!$AK$167</f>
        <v/>
      </c>
      <c r="G168" s="47">
        <f>IF(F168="INVALID","High",IF(F168="MISSING","Medium",IF(F168="CONTROLLER MISSING","Review",IF(F168="UNKNOWN","Technical review",""))))</f>
        <v/>
      </c>
      <c r="H168" s="46">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6">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6" t="inlineStr">
        <is>
          <t>SUM(CASP_PR_160, CASP_PR_161, CASP_PR_162) &gt; 0</t>
        </is>
      </c>
      <c r="K168" s="47">
        <f>'2- PR'!$AL$167</f>
        <v/>
      </c>
      <c r="L168" s="48" t="inlineStr">
        <is>
          <t>Open field</t>
        </is>
      </c>
    </row>
    <row r="169">
      <c r="A169" s="45" t="inlineStr">
        <is>
          <t>CASP_PR_164_v1</t>
        </is>
      </c>
      <c r="B169" s="46" t="inlineStr">
        <is>
          <t>Interest income from loans and advances granted to group entities - Loans in Crypto</t>
        </is>
      </c>
      <c r="C169" s="46" t="inlineStr">
        <is>
          <t>PR</t>
        </is>
      </c>
      <c r="D169" s="46" t="inlineStr">
        <is>
          <t>Finance Income</t>
        </is>
      </c>
      <c r="E169" s="46" t="inlineStr">
        <is>
          <t>2- PR</t>
        </is>
      </c>
      <c r="F169" s="47">
        <f>'2- PR'!$AK$168</f>
        <v/>
      </c>
      <c r="G169" s="47">
        <f>IF(F169="INVALID","High",IF(F169="MISSING","Medium",IF(F169="CONTROLLER MISSING","Review",IF(F169="UNKNOWN","Technical review",""))))</f>
        <v/>
      </c>
      <c r="H169" s="46">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6">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6" t="inlineStr"/>
      <c r="K169" s="47">
        <f>'2- PR'!$AL$168</f>
        <v/>
      </c>
      <c r="L169" s="48" t="inlineStr">
        <is>
          <t>Open field</t>
        </is>
      </c>
    </row>
    <row r="170">
      <c r="A170" s="45" t="inlineStr">
        <is>
          <t>CASP_PR_165_v1</t>
        </is>
      </c>
      <c r="B170" s="46" t="inlineStr">
        <is>
          <t>Interest income from loans and advances granted to group entities - Loans in Crypto</t>
        </is>
      </c>
      <c r="C170" s="46" t="inlineStr">
        <is>
          <t>PR</t>
        </is>
      </c>
      <c r="D170" s="46" t="inlineStr">
        <is>
          <t>Finance Income</t>
        </is>
      </c>
      <c r="E170" s="46" t="inlineStr">
        <is>
          <t>2- PR</t>
        </is>
      </c>
      <c r="F170" s="47">
        <f>'2- PR'!$AK$169</f>
        <v/>
      </c>
      <c r="G170" s="47">
        <f>IF(F170="INVALID","High",IF(F170="MISSING","Medium",IF(F170="CONTROLLER MISSING","Review",IF(F170="UNKNOWN","Technical review",""))))</f>
        <v/>
      </c>
      <c r="H170" s="46">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6">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6" t="inlineStr"/>
      <c r="K170" s="47">
        <f>'2- PR'!$AL$169</f>
        <v/>
      </c>
      <c r="L170" s="48" t="inlineStr">
        <is>
          <t>Open field</t>
        </is>
      </c>
    </row>
    <row r="171">
      <c r="A171" s="45" t="inlineStr">
        <is>
          <t>CASP_PR_166_v1</t>
        </is>
      </c>
      <c r="B171" s="46" t="inlineStr">
        <is>
          <t>Interest income from loans and advances granted to group entities - Loans in Crypto</t>
        </is>
      </c>
      <c r="C171" s="46" t="inlineStr">
        <is>
          <t>PR</t>
        </is>
      </c>
      <c r="D171" s="46" t="inlineStr">
        <is>
          <t>Finance Income</t>
        </is>
      </c>
      <c r="E171" s="46" t="inlineStr">
        <is>
          <t>2- PR</t>
        </is>
      </c>
      <c r="F171" s="47">
        <f>'2- PR'!$AK$170</f>
        <v/>
      </c>
      <c r="G171" s="47">
        <f>IF(F171="INVALID","High",IF(F171="MISSING","Medium",IF(F171="CONTROLLER MISSING","Review",IF(F171="UNKNOWN","Technical review",""))))</f>
        <v/>
      </c>
      <c r="H171" s="46">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6">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6" t="inlineStr"/>
      <c r="K171" s="47">
        <f>'2- PR'!$AL$170</f>
        <v/>
      </c>
      <c r="L171" s="48" t="inlineStr">
        <is>
          <t>Open field</t>
        </is>
      </c>
    </row>
    <row r="172">
      <c r="A172" s="45" t="inlineStr">
        <is>
          <t>CASP_PR_167_v1</t>
        </is>
      </c>
      <c r="B172" s="46" t="inlineStr">
        <is>
          <t>Interest income from loans and advances granted to third-party entities - Loans in Crypto</t>
        </is>
      </c>
      <c r="C172" s="46" t="inlineStr">
        <is>
          <t>PR</t>
        </is>
      </c>
      <c r="D172" s="46" t="inlineStr">
        <is>
          <t>Finance Income</t>
        </is>
      </c>
      <c r="E172" s="46" t="inlineStr">
        <is>
          <t>2- PR</t>
        </is>
      </c>
      <c r="F172" s="47">
        <f>'2- PR'!$AK$171</f>
        <v/>
      </c>
      <c r="G172" s="47">
        <f>IF(F172="INVALID","High",IF(F172="MISSING","Medium",IF(F172="CONTROLLER MISSING","Review",IF(F172="UNKNOWN","Technical review",""))))</f>
        <v/>
      </c>
      <c r="H172" s="46">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6">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6" t="inlineStr"/>
      <c r="K172" s="47">
        <f>'2- PR'!$AL$171</f>
        <v/>
      </c>
      <c r="L172" s="48" t="inlineStr">
        <is>
          <t>Open field</t>
        </is>
      </c>
    </row>
    <row r="173">
      <c r="A173" s="45" t="inlineStr">
        <is>
          <t>CASP_PR_168_v1</t>
        </is>
      </c>
      <c r="B173" s="46" t="inlineStr">
        <is>
          <t>Interest income from loans and advances granted to third-party entities - Loans in Crypto</t>
        </is>
      </c>
      <c r="C173" s="46" t="inlineStr">
        <is>
          <t>PR</t>
        </is>
      </c>
      <c r="D173" s="46" t="inlineStr">
        <is>
          <t>Finance Income</t>
        </is>
      </c>
      <c r="E173" s="46" t="inlineStr">
        <is>
          <t>2- PR</t>
        </is>
      </c>
      <c r="F173" s="47">
        <f>'2- PR'!$AK$172</f>
        <v/>
      </c>
      <c r="G173" s="47">
        <f>IF(F173="INVALID","High",IF(F173="MISSING","Medium",IF(F173="CONTROLLER MISSING","Review",IF(F173="UNKNOWN","Technical review",""))))</f>
        <v/>
      </c>
      <c r="H173" s="46">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6">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6" t="inlineStr"/>
      <c r="K173" s="47">
        <f>'2- PR'!$AL$172</f>
        <v/>
      </c>
      <c r="L173" s="48" t="inlineStr">
        <is>
          <t>Open field</t>
        </is>
      </c>
    </row>
    <row r="174">
      <c r="A174" s="45" t="inlineStr">
        <is>
          <t>CASP_PR_169_v1</t>
        </is>
      </c>
      <c r="B174" s="46" t="inlineStr">
        <is>
          <t>Interest income from loans and advances granted to third-party entities - Loans in Crypto</t>
        </is>
      </c>
      <c r="C174" s="46" t="inlineStr">
        <is>
          <t>PR</t>
        </is>
      </c>
      <c r="D174" s="46" t="inlineStr">
        <is>
          <t>Finance Income</t>
        </is>
      </c>
      <c r="E174" s="46" t="inlineStr">
        <is>
          <t>2- PR</t>
        </is>
      </c>
      <c r="F174" s="47">
        <f>'2- PR'!$AK$173</f>
        <v/>
      </c>
      <c r="G174" s="47">
        <f>IF(F174="INVALID","High",IF(F174="MISSING","Medium",IF(F174="CONTROLLER MISSING","Review",IF(F174="UNKNOWN","Technical review",""))))</f>
        <v/>
      </c>
      <c r="H174" s="46">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6">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6" t="inlineStr"/>
      <c r="K174" s="47">
        <f>'2- PR'!$AL$173</f>
        <v/>
      </c>
      <c r="L174" s="48" t="inlineStr">
        <is>
          <t>Open field</t>
        </is>
      </c>
    </row>
    <row r="175">
      <c r="A175" s="45" t="inlineStr">
        <is>
          <t>CASP_PR_170_v1</t>
        </is>
      </c>
      <c r="B175" s="46" t="inlineStr">
        <is>
          <t>Details on Interest income from loans and advances granted to third-party entities - Loans in Crypto</t>
        </is>
      </c>
      <c r="C175" s="46" t="inlineStr">
        <is>
          <t>PR</t>
        </is>
      </c>
      <c r="D175" s="46" t="inlineStr">
        <is>
          <t>Finance Income</t>
        </is>
      </c>
      <c r="E175" s="46" t="inlineStr">
        <is>
          <t>2- PR</t>
        </is>
      </c>
      <c r="F175" s="47">
        <f>'2- PR'!$AK$174</f>
        <v/>
      </c>
      <c r="G175" s="47">
        <f>IF(F175="INVALID","High",IF(F175="MISSING","Medium",IF(F175="CONTROLLER MISSING","Review",IF(F175="UNKNOWN","Technical review",""))))</f>
        <v/>
      </c>
      <c r="H175" s="46">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6">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6" t="inlineStr">
        <is>
          <t>SUM(CASP_PR_167, CASP_PR_168, CASP_PR_169) &gt; 0</t>
        </is>
      </c>
      <c r="K175" s="47">
        <f>'2- PR'!$AL$174</f>
        <v/>
      </c>
      <c r="L175" s="48" t="inlineStr">
        <is>
          <t>Open field</t>
        </is>
      </c>
    </row>
    <row r="176">
      <c r="A176" s="45" t="inlineStr">
        <is>
          <t>CASP_PR_171_v1</t>
        </is>
      </c>
      <c r="B176" s="46" t="inlineStr">
        <is>
          <t>Other remaining finance income</t>
        </is>
      </c>
      <c r="C176" s="46" t="inlineStr">
        <is>
          <t>PR</t>
        </is>
      </c>
      <c r="D176" s="46" t="inlineStr">
        <is>
          <t>Finance Income</t>
        </is>
      </c>
      <c r="E176" s="46" t="inlineStr">
        <is>
          <t>2- PR</t>
        </is>
      </c>
      <c r="F176" s="47">
        <f>'2- PR'!$AK$175</f>
        <v/>
      </c>
      <c r="G176" s="47">
        <f>IF(F176="INVALID","High",IF(F176="MISSING","Medium",IF(F176="CONTROLLER MISSING","Review",IF(F176="UNKNOWN","Technical review",""))))</f>
        <v/>
      </c>
      <c r="H176" s="46">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6">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6" t="inlineStr"/>
      <c r="K176" s="47">
        <f>'2- PR'!$AL$175</f>
        <v/>
      </c>
      <c r="L176" s="48" t="inlineStr">
        <is>
          <t>Open field</t>
        </is>
      </c>
    </row>
    <row r="177">
      <c r="A177" s="45" t="inlineStr">
        <is>
          <t>CASP_PR_172_v1</t>
        </is>
      </c>
      <c r="B177" s="46" t="inlineStr">
        <is>
          <t>Other remaining finance income</t>
        </is>
      </c>
      <c r="C177" s="46" t="inlineStr">
        <is>
          <t>PR</t>
        </is>
      </c>
      <c r="D177" s="46" t="inlineStr">
        <is>
          <t>Finance Income</t>
        </is>
      </c>
      <c r="E177" s="46" t="inlineStr">
        <is>
          <t>2- PR</t>
        </is>
      </c>
      <c r="F177" s="47">
        <f>'2- PR'!$AK$176</f>
        <v/>
      </c>
      <c r="G177" s="47">
        <f>IF(F177="INVALID","High",IF(F177="MISSING","Medium",IF(F177="CONTROLLER MISSING","Review",IF(F177="UNKNOWN","Technical review",""))))</f>
        <v/>
      </c>
      <c r="H177" s="46">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6">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6" t="inlineStr"/>
      <c r="K177" s="47">
        <f>'2- PR'!$AL$176</f>
        <v/>
      </c>
      <c r="L177" s="48" t="inlineStr">
        <is>
          <t>Open field</t>
        </is>
      </c>
    </row>
    <row r="178">
      <c r="A178" s="45" t="inlineStr">
        <is>
          <t>CASP_PR_173_v1</t>
        </is>
      </c>
      <c r="B178" s="46" t="inlineStr">
        <is>
          <t>Other remaining finance income</t>
        </is>
      </c>
      <c r="C178" s="46" t="inlineStr">
        <is>
          <t>PR</t>
        </is>
      </c>
      <c r="D178" s="46" t="inlineStr">
        <is>
          <t>Finance Income</t>
        </is>
      </c>
      <c r="E178" s="46" t="inlineStr">
        <is>
          <t>2- PR</t>
        </is>
      </c>
      <c r="F178" s="47">
        <f>'2- PR'!$AK$177</f>
        <v/>
      </c>
      <c r="G178" s="47">
        <f>IF(F178="INVALID","High",IF(F178="MISSING","Medium",IF(F178="CONTROLLER MISSING","Review",IF(F178="UNKNOWN","Technical review",""))))</f>
        <v/>
      </c>
      <c r="H178" s="46">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6">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6" t="inlineStr"/>
      <c r="K178" s="47">
        <f>'2- PR'!$AL$177</f>
        <v/>
      </c>
      <c r="L178" s="48" t="inlineStr">
        <is>
          <t>Open field</t>
        </is>
      </c>
    </row>
    <row r="179">
      <c r="A179" s="45" t="inlineStr">
        <is>
          <t>CASP_PR_174_v1</t>
        </is>
      </c>
      <c r="B179" s="46" t="inlineStr">
        <is>
          <t>Detials on Other remaining finance income</t>
        </is>
      </c>
      <c r="C179" s="46" t="inlineStr">
        <is>
          <t>PR</t>
        </is>
      </c>
      <c r="D179" s="46" t="inlineStr">
        <is>
          <t>Finance Income</t>
        </is>
      </c>
      <c r="E179" s="46" t="inlineStr">
        <is>
          <t>2- PR</t>
        </is>
      </c>
      <c r="F179" s="47">
        <f>'2- PR'!$AK$178</f>
        <v/>
      </c>
      <c r="G179" s="47">
        <f>IF(F179="INVALID","High",IF(F179="MISSING","Medium",IF(F179="CONTROLLER MISSING","Review",IF(F179="UNKNOWN","Technical review",""))))</f>
        <v/>
      </c>
      <c r="H179" s="46">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6">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6" t="inlineStr">
        <is>
          <t>SUM(CASP_PR_171, CASP_PR_172, CASP_PR_173) &gt; 0</t>
        </is>
      </c>
      <c r="K179" s="47">
        <f>'2- PR'!$AL$178</f>
        <v/>
      </c>
      <c r="L179" s="48" t="inlineStr">
        <is>
          <t>Open field</t>
        </is>
      </c>
    </row>
    <row r="180">
      <c r="A180" s="45" t="inlineStr">
        <is>
          <t>CASP_PR_175_v1</t>
        </is>
      </c>
      <c r="B180" s="46" t="inlineStr">
        <is>
          <t>Commissions directly related to the acquisition of gross revenue derived from Crypto activities, paid or payable to third parties</t>
        </is>
      </c>
      <c r="C180" s="46" t="inlineStr">
        <is>
          <t>PR</t>
        </is>
      </c>
      <c r="D180" s="46" t="inlineStr">
        <is>
          <t>Direct Costs</t>
        </is>
      </c>
      <c r="E180" s="46" t="inlineStr">
        <is>
          <t>2- PR</t>
        </is>
      </c>
      <c r="F180" s="47">
        <f>'2- PR'!$AK$180</f>
        <v/>
      </c>
      <c r="G180" s="47">
        <f>IF(F180="INVALID","High",IF(F180="MISSING","Medium",IF(F180="CONTROLLER MISSING","Review",IF(F180="UNKNOWN","Technical review",""))))</f>
        <v/>
      </c>
      <c r="H180" s="46">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6">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6" t="inlineStr"/>
      <c r="K180" s="47">
        <f>'2- PR'!$AL$180</f>
        <v/>
      </c>
      <c r="L180" s="48" t="inlineStr">
        <is>
          <t>Open field</t>
        </is>
      </c>
    </row>
    <row r="181">
      <c r="A181" s="45" t="inlineStr">
        <is>
          <t>CASP_PR_176_v1</t>
        </is>
      </c>
      <c r="B181" s="46" t="inlineStr">
        <is>
          <t>Commissions directly related to the acquisition of gross revenue derived from Crypto activities, paid or payable to third parties</t>
        </is>
      </c>
      <c r="C181" s="46" t="inlineStr">
        <is>
          <t>PR</t>
        </is>
      </c>
      <c r="D181" s="46" t="inlineStr">
        <is>
          <t>Direct Costs</t>
        </is>
      </c>
      <c r="E181" s="46" t="inlineStr">
        <is>
          <t>2- PR</t>
        </is>
      </c>
      <c r="F181" s="47">
        <f>'2- PR'!$AK$181</f>
        <v/>
      </c>
      <c r="G181" s="47">
        <f>IF(F181="INVALID","High",IF(F181="MISSING","Medium",IF(F181="CONTROLLER MISSING","Review",IF(F181="UNKNOWN","Technical review",""))))</f>
        <v/>
      </c>
      <c r="H181" s="46">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6">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6" t="inlineStr"/>
      <c r="K181" s="47">
        <f>'2- PR'!$AL$181</f>
        <v/>
      </c>
      <c r="L181" s="48" t="inlineStr">
        <is>
          <t>Open field</t>
        </is>
      </c>
    </row>
    <row r="182">
      <c r="A182" s="45" t="inlineStr">
        <is>
          <t>CASP_PR_177_v1</t>
        </is>
      </c>
      <c r="B182" s="46" t="inlineStr">
        <is>
          <t>Commissions directly related to the acquisition of gross revenue derived from Crypto activities, paid or payable to third parties</t>
        </is>
      </c>
      <c r="C182" s="46" t="inlineStr">
        <is>
          <t>PR</t>
        </is>
      </c>
      <c r="D182" s="46" t="inlineStr">
        <is>
          <t>Direct Costs</t>
        </is>
      </c>
      <c r="E182" s="46" t="inlineStr">
        <is>
          <t>2- PR</t>
        </is>
      </c>
      <c r="F182" s="47">
        <f>'2- PR'!$AK$182</f>
        <v/>
      </c>
      <c r="G182" s="47">
        <f>IF(F182="INVALID","High",IF(F182="MISSING","Medium",IF(F182="CONTROLLER MISSING","Review",IF(F182="UNKNOWN","Technical review",""))))</f>
        <v/>
      </c>
      <c r="H182" s="46">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6">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6" t="inlineStr"/>
      <c r="K182" s="47">
        <f>'2- PR'!$AL$182</f>
        <v/>
      </c>
      <c r="L182" s="48" t="inlineStr">
        <is>
          <t>Open field</t>
        </is>
      </c>
    </row>
    <row r="183">
      <c r="A183" s="45" t="inlineStr">
        <is>
          <t>CASP_PR_178_v1</t>
        </is>
      </c>
      <c r="B183" s="46" t="inlineStr">
        <is>
          <t>Fees, brokerage and other charges paid to exchanges and intermediate brokers for the purpose of executing, registering and/or clearing transactions</t>
        </is>
      </c>
      <c r="C183" s="46" t="inlineStr">
        <is>
          <t>PR</t>
        </is>
      </c>
      <c r="D183" s="46" t="inlineStr">
        <is>
          <t>Direct Costs</t>
        </is>
      </c>
      <c r="E183" s="46" t="inlineStr">
        <is>
          <t>2- PR</t>
        </is>
      </c>
      <c r="F183" s="47">
        <f>'2- PR'!$AK$183</f>
        <v/>
      </c>
      <c r="G183" s="47">
        <f>IF(F183="INVALID","High",IF(F183="MISSING","Medium",IF(F183="CONTROLLER MISSING","Review",IF(F183="UNKNOWN","Technical review",""))))</f>
        <v/>
      </c>
      <c r="H183" s="46">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6">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6" t="inlineStr"/>
      <c r="K183" s="47">
        <f>'2- PR'!$AL$183</f>
        <v/>
      </c>
      <c r="L183" s="48" t="inlineStr">
        <is>
          <t>Open field</t>
        </is>
      </c>
    </row>
    <row r="184">
      <c r="A184" s="45" t="inlineStr">
        <is>
          <t>CASP_PR_179_v1</t>
        </is>
      </c>
      <c r="B184" s="46" t="inlineStr">
        <is>
          <t>Fees, brokerage and other charges paid to exchanges and intermediate brokers for the purpose of executing, registering and/or clearing transactions</t>
        </is>
      </c>
      <c r="C184" s="46" t="inlineStr">
        <is>
          <t>PR</t>
        </is>
      </c>
      <c r="D184" s="46" t="inlineStr">
        <is>
          <t>Direct Costs</t>
        </is>
      </c>
      <c r="E184" s="46" t="inlineStr">
        <is>
          <t>2- PR</t>
        </is>
      </c>
      <c r="F184" s="47">
        <f>'2- PR'!$AK$184</f>
        <v/>
      </c>
      <c r="G184" s="47">
        <f>IF(F184="INVALID","High",IF(F184="MISSING","Medium",IF(F184="CONTROLLER MISSING","Review",IF(F184="UNKNOWN","Technical review",""))))</f>
        <v/>
      </c>
      <c r="H184" s="46">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6">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6" t="inlineStr"/>
      <c r="K184" s="47">
        <f>'2- PR'!$AL$184</f>
        <v/>
      </c>
      <c r="L184" s="48" t="inlineStr">
        <is>
          <t>Open field</t>
        </is>
      </c>
    </row>
    <row r="185">
      <c r="A185" s="45" t="inlineStr">
        <is>
          <t>CASP_PR_180_v1</t>
        </is>
      </c>
      <c r="B185" s="46" t="inlineStr">
        <is>
          <t>Fees, brokerage and other charges paid to exchanges and intermediate brokers for the purpose of executing, registering and/or clearing transactions</t>
        </is>
      </c>
      <c r="C185" s="46" t="inlineStr">
        <is>
          <t>PR</t>
        </is>
      </c>
      <c r="D185" s="46" t="inlineStr">
        <is>
          <t>Direct Costs</t>
        </is>
      </c>
      <c r="E185" s="46" t="inlineStr">
        <is>
          <t>2- PR</t>
        </is>
      </c>
      <c r="F185" s="47">
        <f>'2- PR'!$AK$185</f>
        <v/>
      </c>
      <c r="G185" s="47">
        <f>IF(F185="INVALID","High",IF(F185="MISSING","Medium",IF(F185="CONTROLLER MISSING","Review",IF(F185="UNKNOWN","Technical review",""))))</f>
        <v/>
      </c>
      <c r="H185" s="46">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6">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6" t="inlineStr"/>
      <c r="K185" s="47">
        <f>'2- PR'!$AL$185</f>
        <v/>
      </c>
      <c r="L185" s="48" t="inlineStr">
        <is>
          <t>Open field</t>
        </is>
      </c>
    </row>
    <row r="186">
      <c r="A186" s="45" t="inlineStr">
        <is>
          <t>CASP_PR_181_v1</t>
        </is>
      </c>
      <c r="B186" s="46" t="inlineStr">
        <is>
          <t>Other Commissions Payable not related to Crypto Services</t>
        </is>
      </c>
      <c r="C186" s="46" t="inlineStr">
        <is>
          <t>PR</t>
        </is>
      </c>
      <c r="D186" s="46" t="inlineStr">
        <is>
          <t>Direct Costs</t>
        </is>
      </c>
      <c r="E186" s="46" t="inlineStr">
        <is>
          <t>2- PR</t>
        </is>
      </c>
      <c r="F186" s="47">
        <f>'2- PR'!$AK$186</f>
        <v/>
      </c>
      <c r="G186" s="47">
        <f>IF(F186="INVALID","High",IF(F186="MISSING","Medium",IF(F186="CONTROLLER MISSING","Review",IF(F186="UNKNOWN","Technical review",""))))</f>
        <v/>
      </c>
      <c r="H186" s="46">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6">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6" t="inlineStr"/>
      <c r="K186" s="47">
        <f>'2- PR'!$AL$186</f>
        <v/>
      </c>
      <c r="L186" s="48" t="inlineStr">
        <is>
          <t>Open field</t>
        </is>
      </c>
    </row>
    <row r="187">
      <c r="A187" s="45" t="inlineStr">
        <is>
          <t>CASP_PR_182_v1</t>
        </is>
      </c>
      <c r="B187" s="46" t="inlineStr">
        <is>
          <t>Other Commissions Payable not related to Crypto Services</t>
        </is>
      </c>
      <c r="C187" s="46" t="inlineStr">
        <is>
          <t>PR</t>
        </is>
      </c>
      <c r="D187" s="46" t="inlineStr">
        <is>
          <t>Direct Costs</t>
        </is>
      </c>
      <c r="E187" s="46" t="inlineStr">
        <is>
          <t>2- PR</t>
        </is>
      </c>
      <c r="F187" s="47">
        <f>'2- PR'!$AK$187</f>
        <v/>
      </c>
      <c r="G187" s="47">
        <f>IF(F187="INVALID","High",IF(F187="MISSING","Medium",IF(F187="CONTROLLER MISSING","Review",IF(F187="UNKNOWN","Technical review",""))))</f>
        <v/>
      </c>
      <c r="H187" s="46">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6">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6" t="inlineStr"/>
      <c r="K187" s="47">
        <f>'2- PR'!$AL$187</f>
        <v/>
      </c>
      <c r="L187" s="48" t="inlineStr">
        <is>
          <t>Open field</t>
        </is>
      </c>
    </row>
    <row r="188">
      <c r="A188" s="45" t="inlineStr">
        <is>
          <t>CASP_PR_183_v1</t>
        </is>
      </c>
      <c r="B188" s="46" t="inlineStr">
        <is>
          <t>Other Commissions Payable not related to Crypto Services</t>
        </is>
      </c>
      <c r="C188" s="46" t="inlineStr">
        <is>
          <t>PR</t>
        </is>
      </c>
      <c r="D188" s="46" t="inlineStr">
        <is>
          <t>Direct Costs</t>
        </is>
      </c>
      <c r="E188" s="46" t="inlineStr">
        <is>
          <t>2- PR</t>
        </is>
      </c>
      <c r="F188" s="47">
        <f>'2- PR'!$AK$188</f>
        <v/>
      </c>
      <c r="G188" s="47">
        <f>IF(F188="INVALID","High",IF(F188="MISSING","Medium",IF(F188="CONTROLLER MISSING","Review",IF(F188="UNKNOWN","Technical review",""))))</f>
        <v/>
      </c>
      <c r="H188" s="46">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6">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6" t="inlineStr"/>
      <c r="K188" s="47">
        <f>'2- PR'!$AL$188</f>
        <v/>
      </c>
      <c r="L188" s="48" t="inlineStr">
        <is>
          <t>Open field</t>
        </is>
      </c>
    </row>
    <row r="189">
      <c r="A189" s="45" t="inlineStr">
        <is>
          <t>CASP_PR_184_v1</t>
        </is>
      </c>
      <c r="B189" s="46" t="inlineStr">
        <is>
          <t>Details on Other Commissions Payable not related to Crypto Services</t>
        </is>
      </c>
      <c r="C189" s="46" t="inlineStr">
        <is>
          <t>PR</t>
        </is>
      </c>
      <c r="D189" s="46" t="inlineStr">
        <is>
          <t>Direct Costs</t>
        </is>
      </c>
      <c r="E189" s="46" t="inlineStr">
        <is>
          <t>2- PR</t>
        </is>
      </c>
      <c r="F189" s="47">
        <f>'2- PR'!$AK$189</f>
        <v/>
      </c>
      <c r="G189" s="47">
        <f>IF(F189="INVALID","High",IF(F189="MISSING","Medium",IF(F189="CONTROLLER MISSING","Review",IF(F189="UNKNOWN","Technical review",""))))</f>
        <v/>
      </c>
      <c r="H189" s="46">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6">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6" t="inlineStr">
        <is>
          <t>SUM(CASP_PR_181, CASP_PR_182, CASP_PR_183) &gt; 0</t>
        </is>
      </c>
      <c r="K189" s="47">
        <f>'2- PR'!$AL$189</f>
        <v/>
      </c>
      <c r="L189" s="48" t="inlineStr">
        <is>
          <t>Open field</t>
        </is>
      </c>
    </row>
    <row r="190">
      <c r="A190" s="45" t="inlineStr">
        <is>
          <t>CASP_PR_185_v1</t>
        </is>
      </c>
      <c r="B190" s="46" t="inlineStr">
        <is>
          <t>MFSA Supervisory Fee</t>
        </is>
      </c>
      <c r="C190" s="46" t="inlineStr">
        <is>
          <t>PR</t>
        </is>
      </c>
      <c r="D190" s="46" t="inlineStr">
        <is>
          <t>Operating/Administrative Expenditure</t>
        </is>
      </c>
      <c r="E190" s="46" t="inlineStr">
        <is>
          <t>2- PR</t>
        </is>
      </c>
      <c r="F190" s="47">
        <f>'2- PR'!$AK$191</f>
        <v/>
      </c>
      <c r="G190" s="47">
        <f>IF(F190="INVALID","High",IF(F190="MISSING","Medium",IF(F190="CONTROLLER MISSING","Review",IF(F190="UNKNOWN","Technical review",""))))</f>
        <v/>
      </c>
      <c r="H190" s="46">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6">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6" t="inlineStr"/>
      <c r="K190" s="47">
        <f>'2- PR'!$AL$191</f>
        <v/>
      </c>
      <c r="L190" s="48" t="inlineStr">
        <is>
          <t>Open field</t>
        </is>
      </c>
    </row>
    <row r="191">
      <c r="A191" s="45" t="inlineStr">
        <is>
          <t>CASP_PR_186_v1</t>
        </is>
      </c>
      <c r="B191" s="46" t="inlineStr">
        <is>
          <t>Depreciation expense - Property, Plant and Equipment</t>
        </is>
      </c>
      <c r="C191" s="46" t="inlineStr">
        <is>
          <t>PR</t>
        </is>
      </c>
      <c r="D191" s="46" t="inlineStr">
        <is>
          <t>Operating/Administrative Expenditure</t>
        </is>
      </c>
      <c r="E191" s="46" t="inlineStr">
        <is>
          <t>2- PR</t>
        </is>
      </c>
      <c r="F191" s="47">
        <f>'2- PR'!$AK$192</f>
        <v/>
      </c>
      <c r="G191" s="47">
        <f>IF(F191="INVALID","High",IF(F191="MISSING","Medium",IF(F191="CONTROLLER MISSING","Review",IF(F191="UNKNOWN","Technical review",""))))</f>
        <v/>
      </c>
      <c r="H191" s="46">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6">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6" t="inlineStr"/>
      <c r="K191" s="47">
        <f>'2- PR'!$AL$192</f>
        <v/>
      </c>
      <c r="L191" s="48" t="inlineStr">
        <is>
          <t>Open field</t>
        </is>
      </c>
    </row>
    <row r="192">
      <c r="A192" s="45" t="inlineStr">
        <is>
          <t>CASP_PR_187_v1</t>
        </is>
      </c>
      <c r="B192" s="46" t="inlineStr">
        <is>
          <t>Depreciation expense - Property, Plant and Equipment</t>
        </is>
      </c>
      <c r="C192" s="46" t="inlineStr">
        <is>
          <t>PR</t>
        </is>
      </c>
      <c r="D192" s="46" t="inlineStr">
        <is>
          <t>Operating/Administrative Expenditure</t>
        </is>
      </c>
      <c r="E192" s="46" t="inlineStr">
        <is>
          <t>2- PR</t>
        </is>
      </c>
      <c r="F192" s="47">
        <f>'2- PR'!$AK$193</f>
        <v/>
      </c>
      <c r="G192" s="47">
        <f>IF(F192="INVALID","High",IF(F192="MISSING","Medium",IF(F192="CONTROLLER MISSING","Review",IF(F192="UNKNOWN","Technical review",""))))</f>
        <v/>
      </c>
      <c r="H192" s="46">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6">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6" t="inlineStr"/>
      <c r="K192" s="47">
        <f>'2- PR'!$AL$193</f>
        <v/>
      </c>
      <c r="L192" s="48" t="inlineStr">
        <is>
          <t>Open field</t>
        </is>
      </c>
    </row>
    <row r="193">
      <c r="A193" s="45" t="inlineStr">
        <is>
          <t>CASP_PR_188_v1</t>
        </is>
      </c>
      <c r="B193" s="46" t="inlineStr">
        <is>
          <t>Depreciation expense - Property, Plant and Equipment</t>
        </is>
      </c>
      <c r="C193" s="46" t="inlineStr">
        <is>
          <t>PR</t>
        </is>
      </c>
      <c r="D193" s="46" t="inlineStr">
        <is>
          <t>Operating/Administrative Expenditure</t>
        </is>
      </c>
      <c r="E193" s="46" t="inlineStr">
        <is>
          <t>2- PR</t>
        </is>
      </c>
      <c r="F193" s="47">
        <f>'2- PR'!$AK$194</f>
        <v/>
      </c>
      <c r="G193" s="47">
        <f>IF(F193="INVALID","High",IF(F193="MISSING","Medium",IF(F193="CONTROLLER MISSING","Review",IF(F193="UNKNOWN","Technical review",""))))</f>
        <v/>
      </c>
      <c r="H193" s="46">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6">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6" t="inlineStr"/>
      <c r="K193" s="47">
        <f>'2- PR'!$AL$194</f>
        <v/>
      </c>
      <c r="L193" s="48" t="inlineStr">
        <is>
          <t>Open field</t>
        </is>
      </c>
    </row>
    <row r="194">
      <c r="A194" s="45" t="inlineStr">
        <is>
          <t>CASP_PR_189_v1</t>
        </is>
      </c>
      <c r="B194" s="46" t="inlineStr">
        <is>
          <t>Depreciation expense - Right of use of asset</t>
        </is>
      </c>
      <c r="C194" s="46" t="inlineStr">
        <is>
          <t>PR</t>
        </is>
      </c>
      <c r="D194" s="46" t="inlineStr">
        <is>
          <t>Operating/Administrative Expenditure</t>
        </is>
      </c>
      <c r="E194" s="46" t="inlineStr">
        <is>
          <t>2- PR</t>
        </is>
      </c>
      <c r="F194" s="47">
        <f>'2- PR'!$AK$195</f>
        <v/>
      </c>
      <c r="G194" s="47">
        <f>IF(F194="INVALID","High",IF(F194="MISSING","Medium",IF(F194="CONTROLLER MISSING","Review",IF(F194="UNKNOWN","Technical review",""))))</f>
        <v/>
      </c>
      <c r="H194" s="46">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6">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6" t="inlineStr"/>
      <c r="K194" s="47">
        <f>'2- PR'!$AL$195</f>
        <v/>
      </c>
      <c r="L194" s="48" t="inlineStr">
        <is>
          <t>Open field</t>
        </is>
      </c>
    </row>
    <row r="195">
      <c r="A195" s="45" t="inlineStr">
        <is>
          <t>CASP_PR_190_v1</t>
        </is>
      </c>
      <c r="B195" s="46" t="inlineStr">
        <is>
          <t>Depreciation expense - Right of use of asset</t>
        </is>
      </c>
      <c r="C195" s="46" t="inlineStr">
        <is>
          <t>PR</t>
        </is>
      </c>
      <c r="D195" s="46" t="inlineStr">
        <is>
          <t>Operating/Administrative Expenditure</t>
        </is>
      </c>
      <c r="E195" s="46" t="inlineStr">
        <is>
          <t>2- PR</t>
        </is>
      </c>
      <c r="F195" s="47">
        <f>'2- PR'!$AK$196</f>
        <v/>
      </c>
      <c r="G195" s="47">
        <f>IF(F195="INVALID","High",IF(F195="MISSING","Medium",IF(F195="CONTROLLER MISSING","Review",IF(F195="UNKNOWN","Technical review",""))))</f>
        <v/>
      </c>
      <c r="H195" s="46">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6">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6" t="inlineStr"/>
      <c r="K195" s="47">
        <f>'2- PR'!$AL$196</f>
        <v/>
      </c>
      <c r="L195" s="48" t="inlineStr">
        <is>
          <t>Open field</t>
        </is>
      </c>
    </row>
    <row r="196">
      <c r="A196" s="45" t="inlineStr">
        <is>
          <t>CASP_PR_191_v1</t>
        </is>
      </c>
      <c r="B196" s="46" t="inlineStr">
        <is>
          <t>Depreciation expense - Right of use of asset</t>
        </is>
      </c>
      <c r="C196" s="46" t="inlineStr">
        <is>
          <t>PR</t>
        </is>
      </c>
      <c r="D196" s="46" t="inlineStr">
        <is>
          <t>Operating/Administrative Expenditure</t>
        </is>
      </c>
      <c r="E196" s="46" t="inlineStr">
        <is>
          <t>2- PR</t>
        </is>
      </c>
      <c r="F196" s="47">
        <f>'2- PR'!$AK$197</f>
        <v/>
      </c>
      <c r="G196" s="47">
        <f>IF(F196="INVALID","High",IF(F196="MISSING","Medium",IF(F196="CONTROLLER MISSING","Review",IF(F196="UNKNOWN","Technical review",""))))</f>
        <v/>
      </c>
      <c r="H196" s="46">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6">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6" t="inlineStr"/>
      <c r="K196" s="47">
        <f>'2- PR'!$AL$197</f>
        <v/>
      </c>
      <c r="L196" s="48" t="inlineStr">
        <is>
          <t>Open field</t>
        </is>
      </c>
    </row>
    <row r="197">
      <c r="A197" s="45" t="inlineStr">
        <is>
          <t>CASP_PR_192_v1</t>
        </is>
      </c>
      <c r="B197" s="46" t="inlineStr">
        <is>
          <t>Amortisation - Intangible assets</t>
        </is>
      </c>
      <c r="C197" s="46" t="inlineStr">
        <is>
          <t>PR</t>
        </is>
      </c>
      <c r="D197" s="46" t="inlineStr">
        <is>
          <t>Operating/Administrative Expenditure</t>
        </is>
      </c>
      <c r="E197" s="46" t="inlineStr">
        <is>
          <t>2- PR</t>
        </is>
      </c>
      <c r="F197" s="47">
        <f>'2- PR'!$AK$198</f>
        <v/>
      </c>
      <c r="G197" s="47">
        <f>IF(F197="INVALID","High",IF(F197="MISSING","Medium",IF(F197="CONTROLLER MISSING","Review",IF(F197="UNKNOWN","Technical review",""))))</f>
        <v/>
      </c>
      <c r="H197" s="46">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6">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6" t="inlineStr"/>
      <c r="K197" s="47">
        <f>'2- PR'!$AL$198</f>
        <v/>
      </c>
      <c r="L197" s="48" t="inlineStr">
        <is>
          <t>Open field</t>
        </is>
      </c>
    </row>
    <row r="198">
      <c r="A198" s="45" t="inlineStr">
        <is>
          <t>CASP_PR_193_v1</t>
        </is>
      </c>
      <c r="B198" s="46" t="inlineStr">
        <is>
          <t>Amortisation - Intangible assets</t>
        </is>
      </c>
      <c r="C198" s="46" t="inlineStr">
        <is>
          <t>PR</t>
        </is>
      </c>
      <c r="D198" s="46" t="inlineStr">
        <is>
          <t>Operating/Administrative Expenditure</t>
        </is>
      </c>
      <c r="E198" s="46" t="inlineStr">
        <is>
          <t>2- PR</t>
        </is>
      </c>
      <c r="F198" s="47">
        <f>'2- PR'!$AK$199</f>
        <v/>
      </c>
      <c r="G198" s="47">
        <f>IF(F198="INVALID","High",IF(F198="MISSING","Medium",IF(F198="CONTROLLER MISSING","Review",IF(F198="UNKNOWN","Technical review",""))))</f>
        <v/>
      </c>
      <c r="H198" s="46">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6">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6" t="inlineStr"/>
      <c r="K198" s="47">
        <f>'2- PR'!$AL$199</f>
        <v/>
      </c>
      <c r="L198" s="48" t="inlineStr">
        <is>
          <t>Open field</t>
        </is>
      </c>
    </row>
    <row r="199">
      <c r="A199" s="45" t="inlineStr">
        <is>
          <t>CASP_PR_194_v1</t>
        </is>
      </c>
      <c r="B199" s="46" t="inlineStr">
        <is>
          <t>Amortisation - Intangible assets</t>
        </is>
      </c>
      <c r="C199" s="46" t="inlineStr">
        <is>
          <t>PR</t>
        </is>
      </c>
      <c r="D199" s="46" t="inlineStr">
        <is>
          <t>Operating/Administrative Expenditure</t>
        </is>
      </c>
      <c r="E199" s="46" t="inlineStr">
        <is>
          <t>2- PR</t>
        </is>
      </c>
      <c r="F199" s="47">
        <f>'2- PR'!$AK$200</f>
        <v/>
      </c>
      <c r="G199" s="47">
        <f>IF(F199="INVALID","High",IF(F199="MISSING","Medium",IF(F199="CONTROLLER MISSING","Review",IF(F199="UNKNOWN","Technical review",""))))</f>
        <v/>
      </c>
      <c r="H199" s="46">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6">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6" t="inlineStr"/>
      <c r="K199" s="47">
        <f>'2- PR'!$AL$200</f>
        <v/>
      </c>
      <c r="L199" s="48" t="inlineStr">
        <is>
          <t>Open field</t>
        </is>
      </c>
    </row>
    <row r="200">
      <c r="A200" s="45" t="inlineStr">
        <is>
          <t>CASP_PR_195_v1</t>
        </is>
      </c>
      <c r="B200" s="46" t="inlineStr">
        <is>
          <t>Impairment of tangible or intangible assets</t>
        </is>
      </c>
      <c r="C200" s="46" t="inlineStr">
        <is>
          <t>PR</t>
        </is>
      </c>
      <c r="D200" s="46" t="inlineStr">
        <is>
          <t>Operating/Administrative Expenditure</t>
        </is>
      </c>
      <c r="E200" s="46" t="inlineStr">
        <is>
          <t>2- PR</t>
        </is>
      </c>
      <c r="F200" s="47">
        <f>'2- PR'!$AK$201</f>
        <v/>
      </c>
      <c r="G200" s="47">
        <f>IF(F200="INVALID","High",IF(F200="MISSING","Medium",IF(F200="CONTROLLER MISSING","Review",IF(F200="UNKNOWN","Technical review",""))))</f>
        <v/>
      </c>
      <c r="H200" s="46">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6">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6" t="inlineStr"/>
      <c r="K200" s="47">
        <f>'2- PR'!$AL$201</f>
        <v/>
      </c>
      <c r="L200" s="48" t="inlineStr">
        <is>
          <t>Open field</t>
        </is>
      </c>
    </row>
    <row r="201">
      <c r="A201" s="45" t="inlineStr">
        <is>
          <t>CASP_PR_196_v1</t>
        </is>
      </c>
      <c r="B201" s="46" t="inlineStr">
        <is>
          <t>Impairment of tangible or intangible assets</t>
        </is>
      </c>
      <c r="C201" s="46" t="inlineStr">
        <is>
          <t>PR</t>
        </is>
      </c>
      <c r="D201" s="46" t="inlineStr">
        <is>
          <t>Operating/Administrative Expenditure</t>
        </is>
      </c>
      <c r="E201" s="46" t="inlineStr">
        <is>
          <t>2- PR</t>
        </is>
      </c>
      <c r="F201" s="47">
        <f>'2- PR'!$AK$202</f>
        <v/>
      </c>
      <c r="G201" s="47">
        <f>IF(F201="INVALID","High",IF(F201="MISSING","Medium",IF(F201="CONTROLLER MISSING","Review",IF(F201="UNKNOWN","Technical review",""))))</f>
        <v/>
      </c>
      <c r="H201" s="46">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6">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6" t="inlineStr"/>
      <c r="K201" s="47">
        <f>'2- PR'!$AL$202</f>
        <v/>
      </c>
      <c r="L201" s="48" t="inlineStr">
        <is>
          <t>Open field</t>
        </is>
      </c>
    </row>
    <row r="202">
      <c r="A202" s="45" t="inlineStr">
        <is>
          <t>CASP_PR_197_v1</t>
        </is>
      </c>
      <c r="B202" s="46" t="inlineStr">
        <is>
          <t>Impairment of tangible or intangible assets</t>
        </is>
      </c>
      <c r="C202" s="46" t="inlineStr">
        <is>
          <t>PR</t>
        </is>
      </c>
      <c r="D202" s="46" t="inlineStr">
        <is>
          <t>Operating/Administrative Expenditure</t>
        </is>
      </c>
      <c r="E202" s="46" t="inlineStr">
        <is>
          <t>2- PR</t>
        </is>
      </c>
      <c r="F202" s="47">
        <f>'2- PR'!$AK$203</f>
        <v/>
      </c>
      <c r="G202" s="47">
        <f>IF(F202="INVALID","High",IF(F202="MISSING","Medium",IF(F202="CONTROLLER MISSING","Review",IF(F202="UNKNOWN","Technical review",""))))</f>
        <v/>
      </c>
      <c r="H202" s="46">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6">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6" t="inlineStr"/>
      <c r="K202" s="47">
        <f>'2- PR'!$AL$203</f>
        <v/>
      </c>
      <c r="L202" s="48" t="inlineStr">
        <is>
          <t>Open field</t>
        </is>
      </c>
    </row>
    <row r="203">
      <c r="A203" s="45" t="inlineStr">
        <is>
          <t>CASP_PR_198_v1</t>
        </is>
      </c>
      <c r="B203" s="46" t="inlineStr">
        <is>
          <t>Loss on disposal of Assets</t>
        </is>
      </c>
      <c r="C203" s="46" t="inlineStr">
        <is>
          <t>PR</t>
        </is>
      </c>
      <c r="D203" s="46" t="inlineStr">
        <is>
          <t>Operating/Administrative Expenditure</t>
        </is>
      </c>
      <c r="E203" s="46" t="inlineStr">
        <is>
          <t>2- PR</t>
        </is>
      </c>
      <c r="F203" s="47">
        <f>'2- PR'!$AK$204</f>
        <v/>
      </c>
      <c r="G203" s="47">
        <f>IF(F203="INVALID","High",IF(F203="MISSING","Medium",IF(F203="CONTROLLER MISSING","Review",IF(F203="UNKNOWN","Technical review",""))))</f>
        <v/>
      </c>
      <c r="H203" s="46">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6">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6" t="inlineStr"/>
      <c r="K203" s="47">
        <f>'2- PR'!$AL$204</f>
        <v/>
      </c>
      <c r="L203" s="48" t="inlineStr">
        <is>
          <t>Open field</t>
        </is>
      </c>
    </row>
    <row r="204">
      <c r="A204" s="45" t="inlineStr">
        <is>
          <t>CASP_PR_199_v1</t>
        </is>
      </c>
      <c r="B204" s="46" t="inlineStr">
        <is>
          <t>Loss on disposal of Assets</t>
        </is>
      </c>
      <c r="C204" s="46" t="inlineStr">
        <is>
          <t>PR</t>
        </is>
      </c>
      <c r="D204" s="46" t="inlineStr">
        <is>
          <t>Operating/Administrative Expenditure</t>
        </is>
      </c>
      <c r="E204" s="46" t="inlineStr">
        <is>
          <t>2- PR</t>
        </is>
      </c>
      <c r="F204" s="47">
        <f>'2- PR'!$AK$205</f>
        <v/>
      </c>
      <c r="G204" s="47">
        <f>IF(F204="INVALID","High",IF(F204="MISSING","Medium",IF(F204="CONTROLLER MISSING","Review",IF(F204="UNKNOWN","Technical review",""))))</f>
        <v/>
      </c>
      <c r="H204" s="46">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6">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6" t="inlineStr"/>
      <c r="K204" s="47">
        <f>'2- PR'!$AL$205</f>
        <v/>
      </c>
      <c r="L204" s="48" t="inlineStr">
        <is>
          <t>Open field</t>
        </is>
      </c>
    </row>
    <row r="205">
      <c r="A205" s="45" t="inlineStr">
        <is>
          <t>CASP_PR_200_v1</t>
        </is>
      </c>
      <c r="B205" s="46" t="inlineStr">
        <is>
          <t>Loss on disposal of Assets</t>
        </is>
      </c>
      <c r="C205" s="46" t="inlineStr">
        <is>
          <t>PR</t>
        </is>
      </c>
      <c r="D205" s="46" t="inlineStr">
        <is>
          <t>Operating/Administrative Expenditure</t>
        </is>
      </c>
      <c r="E205" s="46" t="inlineStr">
        <is>
          <t>2- PR</t>
        </is>
      </c>
      <c r="F205" s="47">
        <f>'2- PR'!$AK$206</f>
        <v/>
      </c>
      <c r="G205" s="47">
        <f>IF(F205="INVALID","High",IF(F205="MISSING","Medium",IF(F205="CONTROLLER MISSING","Review",IF(F205="UNKNOWN","Technical review",""))))</f>
        <v/>
      </c>
      <c r="H205" s="46">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6">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6" t="inlineStr"/>
      <c r="K205" s="47">
        <f>'2- PR'!$AL$206</f>
        <v/>
      </c>
      <c r="L205" s="48" t="inlineStr">
        <is>
          <t>Open field</t>
        </is>
      </c>
    </row>
    <row r="206">
      <c r="A206" s="45" t="inlineStr">
        <is>
          <t>CASP_PR_201_v1</t>
        </is>
      </c>
      <c r="B206" s="46" t="inlineStr">
        <is>
          <t>Increase/ decrease in provisions</t>
        </is>
      </c>
      <c r="C206" s="46" t="inlineStr">
        <is>
          <t>PR</t>
        </is>
      </c>
      <c r="D206" s="46" t="inlineStr">
        <is>
          <t>Operating/Administrative Expenditure</t>
        </is>
      </c>
      <c r="E206" s="46" t="inlineStr">
        <is>
          <t>2- PR</t>
        </is>
      </c>
      <c r="F206" s="47">
        <f>'2- PR'!$AK$207</f>
        <v/>
      </c>
      <c r="G206" s="47">
        <f>IF(F206="INVALID","High",IF(F206="MISSING","Medium",IF(F206="CONTROLLER MISSING","Review",IF(F206="UNKNOWN","Technical review",""))))</f>
        <v/>
      </c>
      <c r="H206" s="46">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6">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6" t="inlineStr"/>
      <c r="K206" s="47">
        <f>'2- PR'!$AL$207</f>
        <v/>
      </c>
      <c r="L206" s="48" t="inlineStr">
        <is>
          <t>Open field</t>
        </is>
      </c>
    </row>
    <row r="207">
      <c r="A207" s="45" t="inlineStr">
        <is>
          <t>CASP_PR_202_v1</t>
        </is>
      </c>
      <c r="B207" s="46" t="inlineStr">
        <is>
          <t>Increase/ decrease in provisions</t>
        </is>
      </c>
      <c r="C207" s="46" t="inlineStr">
        <is>
          <t>PR</t>
        </is>
      </c>
      <c r="D207" s="46" t="inlineStr">
        <is>
          <t>Operating/Administrative Expenditure</t>
        </is>
      </c>
      <c r="E207" s="46" t="inlineStr">
        <is>
          <t>2- PR</t>
        </is>
      </c>
      <c r="F207" s="47">
        <f>'2- PR'!$AK$208</f>
        <v/>
      </c>
      <c r="G207" s="47">
        <f>IF(F207="INVALID","High",IF(F207="MISSING","Medium",IF(F207="CONTROLLER MISSING","Review",IF(F207="UNKNOWN","Technical review",""))))</f>
        <v/>
      </c>
      <c r="H207" s="46">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6">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6" t="inlineStr"/>
      <c r="K207" s="47">
        <f>'2- PR'!$AL$208</f>
        <v/>
      </c>
      <c r="L207" s="48" t="inlineStr">
        <is>
          <t>Open field</t>
        </is>
      </c>
    </row>
    <row r="208">
      <c r="A208" s="45" t="inlineStr">
        <is>
          <t>CASP_PR_203_v1</t>
        </is>
      </c>
      <c r="B208" s="46" t="inlineStr">
        <is>
          <t>Increase/ decrease in provisions</t>
        </is>
      </c>
      <c r="C208" s="46" t="inlineStr">
        <is>
          <t>PR</t>
        </is>
      </c>
      <c r="D208" s="46" t="inlineStr">
        <is>
          <t>Operating/Administrative Expenditure</t>
        </is>
      </c>
      <c r="E208" s="46" t="inlineStr">
        <is>
          <t>2- PR</t>
        </is>
      </c>
      <c r="F208" s="47">
        <f>'2- PR'!$AK$209</f>
        <v/>
      </c>
      <c r="G208" s="47">
        <f>IF(F208="INVALID","High",IF(F208="MISSING","Medium",IF(F208="CONTROLLER MISSING","Review",IF(F208="UNKNOWN","Technical review",""))))</f>
        <v/>
      </c>
      <c r="H208" s="46">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6">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6" t="inlineStr"/>
      <c r="K208" s="47">
        <f>'2- PR'!$AL$209</f>
        <v/>
      </c>
      <c r="L208" s="48" t="inlineStr">
        <is>
          <t>Open field</t>
        </is>
      </c>
    </row>
    <row r="209">
      <c r="A209" s="45" t="inlineStr">
        <is>
          <t>CASP_PR_204_v1</t>
        </is>
      </c>
      <c r="B209" s="46" t="inlineStr">
        <is>
          <t>Changes in expected credit loss</t>
        </is>
      </c>
      <c r="C209" s="46" t="inlineStr">
        <is>
          <t>PR</t>
        </is>
      </c>
      <c r="D209" s="46" t="inlineStr">
        <is>
          <t>Operating/Administrative Expenditure</t>
        </is>
      </c>
      <c r="E209" s="46" t="inlineStr">
        <is>
          <t>2- PR</t>
        </is>
      </c>
      <c r="F209" s="47">
        <f>'2- PR'!$AK$210</f>
        <v/>
      </c>
      <c r="G209" s="47">
        <f>IF(F209="INVALID","High",IF(F209="MISSING","Medium",IF(F209="CONTROLLER MISSING","Review",IF(F209="UNKNOWN","Technical review",""))))</f>
        <v/>
      </c>
      <c r="H209" s="46">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6">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6" t="inlineStr"/>
      <c r="K209" s="47">
        <f>'2- PR'!$AL$210</f>
        <v/>
      </c>
      <c r="L209" s="48" t="inlineStr">
        <is>
          <t>Open field</t>
        </is>
      </c>
    </row>
    <row r="210">
      <c r="A210" s="45" t="inlineStr">
        <is>
          <t>CASP_PR_205_v1</t>
        </is>
      </c>
      <c r="B210" s="46" t="inlineStr">
        <is>
          <t>Changes in expected credit loss</t>
        </is>
      </c>
      <c r="C210" s="46" t="inlineStr">
        <is>
          <t>PR</t>
        </is>
      </c>
      <c r="D210" s="46" t="inlineStr">
        <is>
          <t>Operating/Administrative Expenditure</t>
        </is>
      </c>
      <c r="E210" s="46" t="inlineStr">
        <is>
          <t>2- PR</t>
        </is>
      </c>
      <c r="F210" s="47">
        <f>'2- PR'!$AK$211</f>
        <v/>
      </c>
      <c r="G210" s="47">
        <f>IF(F210="INVALID","High",IF(F210="MISSING","Medium",IF(F210="CONTROLLER MISSING","Review",IF(F210="UNKNOWN","Technical review",""))))</f>
        <v/>
      </c>
      <c r="H210" s="46">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6">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6" t="inlineStr"/>
      <c r="K210" s="47">
        <f>'2- PR'!$AL$211</f>
        <v/>
      </c>
      <c r="L210" s="48" t="inlineStr">
        <is>
          <t>Open field</t>
        </is>
      </c>
    </row>
    <row r="211">
      <c r="A211" s="45" t="inlineStr">
        <is>
          <t>CASP_PR_206_v1</t>
        </is>
      </c>
      <c r="B211" s="46" t="inlineStr">
        <is>
          <t>Changes in expected credit loss</t>
        </is>
      </c>
      <c r="C211" s="46" t="inlineStr">
        <is>
          <t>PR</t>
        </is>
      </c>
      <c r="D211" s="46" t="inlineStr">
        <is>
          <t>Operating/Administrative Expenditure</t>
        </is>
      </c>
      <c r="E211" s="46" t="inlineStr">
        <is>
          <t>2- PR</t>
        </is>
      </c>
      <c r="F211" s="47">
        <f>'2- PR'!$AK$212</f>
        <v/>
      </c>
      <c r="G211" s="47">
        <f>IF(F211="INVALID","High",IF(F211="MISSING","Medium",IF(F211="CONTROLLER MISSING","Review",IF(F211="UNKNOWN","Technical review",""))))</f>
        <v/>
      </c>
      <c r="H211" s="46">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6">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6" t="inlineStr"/>
      <c r="K211" s="47">
        <f>'2- PR'!$AL$212</f>
        <v/>
      </c>
      <c r="L211" s="48" t="inlineStr">
        <is>
          <t>Open field</t>
        </is>
      </c>
    </row>
    <row r="212">
      <c r="A212" s="45" t="inlineStr">
        <is>
          <t>CASP_PR_207_v1</t>
        </is>
      </c>
      <c r="B212" s="46" t="inlineStr">
        <is>
          <t>Bad debts</t>
        </is>
      </c>
      <c r="C212" s="46" t="inlineStr">
        <is>
          <t>PR</t>
        </is>
      </c>
      <c r="D212" s="46" t="inlineStr">
        <is>
          <t>Operating/Administrative Expenditure</t>
        </is>
      </c>
      <c r="E212" s="46" t="inlineStr">
        <is>
          <t>2- PR</t>
        </is>
      </c>
      <c r="F212" s="47">
        <f>'2- PR'!$AK$213</f>
        <v/>
      </c>
      <c r="G212" s="47">
        <f>IF(F212="INVALID","High",IF(F212="MISSING","Medium",IF(F212="CONTROLLER MISSING","Review",IF(F212="UNKNOWN","Technical review",""))))</f>
        <v/>
      </c>
      <c r="H212" s="46">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6">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6" t="inlineStr"/>
      <c r="K212" s="47">
        <f>'2- PR'!$AL$213</f>
        <v/>
      </c>
      <c r="L212" s="48" t="inlineStr">
        <is>
          <t>Open field</t>
        </is>
      </c>
    </row>
    <row r="213">
      <c r="A213" s="45" t="inlineStr">
        <is>
          <t>CASP_PR_208_v1</t>
        </is>
      </c>
      <c r="B213" s="46" t="inlineStr">
        <is>
          <t>Bad debts</t>
        </is>
      </c>
      <c r="C213" s="46" t="inlineStr">
        <is>
          <t>PR</t>
        </is>
      </c>
      <c r="D213" s="46" t="inlineStr">
        <is>
          <t>Operating/Administrative Expenditure</t>
        </is>
      </c>
      <c r="E213" s="46" t="inlineStr">
        <is>
          <t>2- PR</t>
        </is>
      </c>
      <c r="F213" s="47">
        <f>'2- PR'!$AK$214</f>
        <v/>
      </c>
      <c r="G213" s="47">
        <f>IF(F213="INVALID","High",IF(F213="MISSING","Medium",IF(F213="CONTROLLER MISSING","Review",IF(F213="UNKNOWN","Technical review",""))))</f>
        <v/>
      </c>
      <c r="H213" s="46">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6">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6" t="inlineStr"/>
      <c r="K213" s="47">
        <f>'2- PR'!$AL$214</f>
        <v/>
      </c>
      <c r="L213" s="48" t="inlineStr">
        <is>
          <t>Open field</t>
        </is>
      </c>
    </row>
    <row r="214">
      <c r="A214" s="45" t="inlineStr">
        <is>
          <t>CASP_PR_209_v1</t>
        </is>
      </c>
      <c r="B214" s="46" t="inlineStr">
        <is>
          <t>Bad debts</t>
        </is>
      </c>
      <c r="C214" s="46" t="inlineStr">
        <is>
          <t>PR</t>
        </is>
      </c>
      <c r="D214" s="46" t="inlineStr">
        <is>
          <t>Operating/Administrative Expenditure</t>
        </is>
      </c>
      <c r="E214" s="46" t="inlineStr">
        <is>
          <t>2- PR</t>
        </is>
      </c>
      <c r="F214" s="47">
        <f>'2- PR'!$AK$215</f>
        <v/>
      </c>
      <c r="G214" s="47">
        <f>IF(F214="INVALID","High",IF(F214="MISSING","Medium",IF(F214="CONTROLLER MISSING","Review",IF(F214="UNKNOWN","Technical review",""))))</f>
        <v/>
      </c>
      <c r="H214" s="46">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6">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6" t="inlineStr"/>
      <c r="K214" s="47">
        <f>'2- PR'!$AL$215</f>
        <v/>
      </c>
      <c r="L214" s="48" t="inlineStr">
        <is>
          <t>Open field</t>
        </is>
      </c>
    </row>
    <row r="215">
      <c r="A215" s="45" t="inlineStr">
        <is>
          <t>CASP_PR_210_v1</t>
        </is>
      </c>
      <c r="B215" s="46" t="inlineStr">
        <is>
          <t>Directors' Remuneration</t>
        </is>
      </c>
      <c r="C215" s="46" t="inlineStr">
        <is>
          <t>PR</t>
        </is>
      </c>
      <c r="D215" s="46" t="inlineStr">
        <is>
          <t>Operating/Administrative Expenditure</t>
        </is>
      </c>
      <c r="E215" s="46" t="inlineStr">
        <is>
          <t>2- PR</t>
        </is>
      </c>
      <c r="F215" s="47">
        <f>'2- PR'!$AK$216</f>
        <v/>
      </c>
      <c r="G215" s="47">
        <f>IF(F215="INVALID","High",IF(F215="MISSING","Medium",IF(F215="CONTROLLER MISSING","Review",IF(F215="UNKNOWN","Technical review",""))))</f>
        <v/>
      </c>
      <c r="H215" s="46">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6">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6" t="inlineStr"/>
      <c r="K215" s="47">
        <f>'2- PR'!$AL$216</f>
        <v/>
      </c>
      <c r="L215" s="48" t="inlineStr">
        <is>
          <t>Open field</t>
        </is>
      </c>
    </row>
    <row r="216">
      <c r="A216" s="45" t="inlineStr">
        <is>
          <t>CASP_PR_211_v1</t>
        </is>
      </c>
      <c r="B216" s="46" t="inlineStr">
        <is>
          <t>Directors' Remuneration</t>
        </is>
      </c>
      <c r="C216" s="46" t="inlineStr">
        <is>
          <t>PR</t>
        </is>
      </c>
      <c r="D216" s="46" t="inlineStr">
        <is>
          <t>Operating/Administrative Expenditure</t>
        </is>
      </c>
      <c r="E216" s="46" t="inlineStr">
        <is>
          <t>2- PR</t>
        </is>
      </c>
      <c r="F216" s="47">
        <f>'2- PR'!$AK$217</f>
        <v/>
      </c>
      <c r="G216" s="47">
        <f>IF(F216="INVALID","High",IF(F216="MISSING","Medium",IF(F216="CONTROLLER MISSING","Review",IF(F216="UNKNOWN","Technical review",""))))</f>
        <v/>
      </c>
      <c r="H216" s="46">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6">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6" t="inlineStr"/>
      <c r="K216" s="47">
        <f>'2- PR'!$AL$217</f>
        <v/>
      </c>
      <c r="L216" s="48" t="inlineStr">
        <is>
          <t>Open field</t>
        </is>
      </c>
    </row>
    <row r="217">
      <c r="A217" s="45" t="inlineStr">
        <is>
          <t>CASP_PR_212_v1</t>
        </is>
      </c>
      <c r="B217" s="46" t="inlineStr">
        <is>
          <t>Directors' Remuneration</t>
        </is>
      </c>
      <c r="C217" s="46" t="inlineStr">
        <is>
          <t>PR</t>
        </is>
      </c>
      <c r="D217" s="46" t="inlineStr">
        <is>
          <t>Operating/Administrative Expenditure</t>
        </is>
      </c>
      <c r="E217" s="46" t="inlineStr">
        <is>
          <t>2- PR</t>
        </is>
      </c>
      <c r="F217" s="47">
        <f>'2- PR'!$AK$218</f>
        <v/>
      </c>
      <c r="G217" s="47">
        <f>IF(F217="INVALID","High",IF(F217="MISSING","Medium",IF(F217="CONTROLLER MISSING","Review",IF(F217="UNKNOWN","Technical review",""))))</f>
        <v/>
      </c>
      <c r="H217" s="46">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6">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6" t="inlineStr"/>
      <c r="K217" s="47">
        <f>'2- PR'!$AL$218</f>
        <v/>
      </c>
      <c r="L217" s="48" t="inlineStr">
        <is>
          <t>Open field</t>
        </is>
      </c>
    </row>
    <row r="218">
      <c r="A218" s="45" t="inlineStr">
        <is>
          <t>CASP_PR_213_v1</t>
        </is>
      </c>
      <c r="B218" s="46" t="inlineStr">
        <is>
          <t>Wages and Salaries</t>
        </is>
      </c>
      <c r="C218" s="46" t="inlineStr">
        <is>
          <t>PR</t>
        </is>
      </c>
      <c r="D218" s="46" t="inlineStr">
        <is>
          <t>Operating/Administrative Expenditure</t>
        </is>
      </c>
      <c r="E218" s="46" t="inlineStr">
        <is>
          <t>2- PR</t>
        </is>
      </c>
      <c r="F218" s="47">
        <f>'2- PR'!$AK$219</f>
        <v/>
      </c>
      <c r="G218" s="47">
        <f>IF(F218="INVALID","High",IF(F218="MISSING","Medium",IF(F218="CONTROLLER MISSING","Review",IF(F218="UNKNOWN","Technical review",""))))</f>
        <v/>
      </c>
      <c r="H218" s="46">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6">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6" t="inlineStr"/>
      <c r="K218" s="47">
        <f>'2- PR'!$AL$219</f>
        <v/>
      </c>
      <c r="L218" s="48" t="inlineStr">
        <is>
          <t>Open field</t>
        </is>
      </c>
    </row>
    <row r="219">
      <c r="A219" s="45" t="inlineStr">
        <is>
          <t>CASP_PR_214_v1</t>
        </is>
      </c>
      <c r="B219" s="46" t="inlineStr">
        <is>
          <t>Wages and Salaries</t>
        </is>
      </c>
      <c r="C219" s="46" t="inlineStr">
        <is>
          <t>PR</t>
        </is>
      </c>
      <c r="D219" s="46" t="inlineStr">
        <is>
          <t>Operating/Administrative Expenditure</t>
        </is>
      </c>
      <c r="E219" s="46" t="inlineStr">
        <is>
          <t>2- PR</t>
        </is>
      </c>
      <c r="F219" s="47">
        <f>'2- PR'!$AK$220</f>
        <v/>
      </c>
      <c r="G219" s="47">
        <f>IF(F219="INVALID","High",IF(F219="MISSING","Medium",IF(F219="CONTROLLER MISSING","Review",IF(F219="UNKNOWN","Technical review",""))))</f>
        <v/>
      </c>
      <c r="H219" s="46">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6">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6" t="inlineStr"/>
      <c r="K219" s="47">
        <f>'2- PR'!$AL$220</f>
        <v/>
      </c>
      <c r="L219" s="48" t="inlineStr">
        <is>
          <t>Open field</t>
        </is>
      </c>
    </row>
    <row r="220">
      <c r="A220" s="45" t="inlineStr">
        <is>
          <t>CASP_PR_215_v1</t>
        </is>
      </c>
      <c r="B220" s="46" t="inlineStr">
        <is>
          <t>Wages and Salaries</t>
        </is>
      </c>
      <c r="C220" s="46" t="inlineStr">
        <is>
          <t>PR</t>
        </is>
      </c>
      <c r="D220" s="46" t="inlineStr">
        <is>
          <t>Operating/Administrative Expenditure</t>
        </is>
      </c>
      <c r="E220" s="46" t="inlineStr">
        <is>
          <t>2- PR</t>
        </is>
      </c>
      <c r="F220" s="47">
        <f>'2- PR'!$AK$221</f>
        <v/>
      </c>
      <c r="G220" s="47">
        <f>IF(F220="INVALID","High",IF(F220="MISSING","Medium",IF(F220="CONTROLLER MISSING","Review",IF(F220="UNKNOWN","Technical review",""))))</f>
        <v/>
      </c>
      <c r="H220" s="46">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6">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6" t="inlineStr"/>
      <c r="K220" s="47">
        <f>'2- PR'!$AL$221</f>
        <v/>
      </c>
      <c r="L220" s="48" t="inlineStr">
        <is>
          <t>Open field</t>
        </is>
      </c>
    </row>
    <row r="221">
      <c r="A221" s="45" t="inlineStr">
        <is>
          <t>CASP_PR_216_v1</t>
        </is>
      </c>
      <c r="B221" s="46" t="inlineStr">
        <is>
          <t>Other Staff benefit expenses</t>
        </is>
      </c>
      <c r="C221" s="46" t="inlineStr">
        <is>
          <t>PR</t>
        </is>
      </c>
      <c r="D221" s="46" t="inlineStr">
        <is>
          <t>Operating/Administrative Expenditure</t>
        </is>
      </c>
      <c r="E221" s="46" t="inlineStr">
        <is>
          <t>2- PR</t>
        </is>
      </c>
      <c r="F221" s="47">
        <f>'2- PR'!$AK$222</f>
        <v/>
      </c>
      <c r="G221" s="47">
        <f>IF(F221="INVALID","High",IF(F221="MISSING","Medium",IF(F221="CONTROLLER MISSING","Review",IF(F221="UNKNOWN","Technical review",""))))</f>
        <v/>
      </c>
      <c r="H221" s="46">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6">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6" t="inlineStr"/>
      <c r="K221" s="47">
        <f>'2- PR'!$AL$222</f>
        <v/>
      </c>
      <c r="L221" s="48" t="inlineStr">
        <is>
          <t>Open field</t>
        </is>
      </c>
    </row>
    <row r="222">
      <c r="A222" s="45" t="inlineStr">
        <is>
          <t>CASP_PR_217_v1</t>
        </is>
      </c>
      <c r="B222" s="46" t="inlineStr">
        <is>
          <t>Other Staff benefit expenses</t>
        </is>
      </c>
      <c r="C222" s="46" t="inlineStr">
        <is>
          <t>PR</t>
        </is>
      </c>
      <c r="D222" s="46" t="inlineStr">
        <is>
          <t>Operating/Administrative Expenditure</t>
        </is>
      </c>
      <c r="E222" s="46" t="inlineStr">
        <is>
          <t>2- PR</t>
        </is>
      </c>
      <c r="F222" s="47">
        <f>'2- PR'!$AK$223</f>
        <v/>
      </c>
      <c r="G222" s="47">
        <f>IF(F222="INVALID","High",IF(F222="MISSING","Medium",IF(F222="CONTROLLER MISSING","Review",IF(F222="UNKNOWN","Technical review",""))))</f>
        <v/>
      </c>
      <c r="H222" s="46">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6">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6" t="inlineStr"/>
      <c r="K222" s="47">
        <f>'2- PR'!$AL$223</f>
        <v/>
      </c>
      <c r="L222" s="48" t="inlineStr">
        <is>
          <t>Open field</t>
        </is>
      </c>
    </row>
    <row r="223">
      <c r="A223" s="45" t="inlineStr">
        <is>
          <t>CASP_PR_218_v1</t>
        </is>
      </c>
      <c r="B223" s="46" t="inlineStr">
        <is>
          <t>Other Staff benefit expenses</t>
        </is>
      </c>
      <c r="C223" s="46" t="inlineStr">
        <is>
          <t>PR</t>
        </is>
      </c>
      <c r="D223" s="46" t="inlineStr">
        <is>
          <t>Operating/Administrative Expenditure</t>
        </is>
      </c>
      <c r="E223" s="46" t="inlineStr">
        <is>
          <t>2- PR</t>
        </is>
      </c>
      <c r="F223" s="47">
        <f>'2- PR'!$AK$224</f>
        <v/>
      </c>
      <c r="G223" s="47">
        <f>IF(F223="INVALID","High",IF(F223="MISSING","Medium",IF(F223="CONTROLLER MISSING","Review",IF(F223="UNKNOWN","Technical review",""))))</f>
        <v/>
      </c>
      <c r="H223" s="46">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6">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6" t="inlineStr"/>
      <c r="K223" s="47">
        <f>'2- PR'!$AL$224</f>
        <v/>
      </c>
      <c r="L223" s="48" t="inlineStr">
        <is>
          <t>Open field</t>
        </is>
      </c>
    </row>
    <row r="224">
      <c r="A224" s="45" t="inlineStr">
        <is>
          <t>CASP_PR_219_v1</t>
        </is>
      </c>
      <c r="B224" s="46" t="inlineStr">
        <is>
          <t>Legal Fees</t>
        </is>
      </c>
      <c r="C224" s="46" t="inlineStr">
        <is>
          <t>PR</t>
        </is>
      </c>
      <c r="D224" s="46" t="inlineStr">
        <is>
          <t>Operating/Administrative Expenditure</t>
        </is>
      </c>
      <c r="E224" s="46" t="inlineStr">
        <is>
          <t>2- PR</t>
        </is>
      </c>
      <c r="F224" s="47">
        <f>'2- PR'!$AK$225</f>
        <v/>
      </c>
      <c r="G224" s="47">
        <f>IF(F224="INVALID","High",IF(F224="MISSING","Medium",IF(F224="CONTROLLER MISSING","Review",IF(F224="UNKNOWN","Technical review",""))))</f>
        <v/>
      </c>
      <c r="H224" s="46">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6">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6" t="inlineStr"/>
      <c r="K224" s="47">
        <f>'2- PR'!$AL$225</f>
        <v/>
      </c>
      <c r="L224" s="48" t="inlineStr">
        <is>
          <t>Open field</t>
        </is>
      </c>
    </row>
    <row r="225">
      <c r="A225" s="45" t="inlineStr">
        <is>
          <t>CASP_PR_220_v1</t>
        </is>
      </c>
      <c r="B225" s="46" t="inlineStr">
        <is>
          <t>Legal Fees</t>
        </is>
      </c>
      <c r="C225" s="46" t="inlineStr">
        <is>
          <t>PR</t>
        </is>
      </c>
      <c r="D225" s="46" t="inlineStr">
        <is>
          <t>Operating/Administrative Expenditure</t>
        </is>
      </c>
      <c r="E225" s="46" t="inlineStr">
        <is>
          <t>2- PR</t>
        </is>
      </c>
      <c r="F225" s="47">
        <f>'2- PR'!$AK$226</f>
        <v/>
      </c>
      <c r="G225" s="47">
        <f>IF(F225="INVALID","High",IF(F225="MISSING","Medium",IF(F225="CONTROLLER MISSING","Review",IF(F225="UNKNOWN","Technical review",""))))</f>
        <v/>
      </c>
      <c r="H225" s="46">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6">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6" t="inlineStr"/>
      <c r="K225" s="47">
        <f>'2- PR'!$AL$226</f>
        <v/>
      </c>
      <c r="L225" s="48" t="inlineStr">
        <is>
          <t>Open field</t>
        </is>
      </c>
    </row>
    <row r="226">
      <c r="A226" s="45" t="inlineStr">
        <is>
          <t>CASP_PR_221_v1</t>
        </is>
      </c>
      <c r="B226" s="46" t="inlineStr">
        <is>
          <t>Legal Fees</t>
        </is>
      </c>
      <c r="C226" s="46" t="inlineStr">
        <is>
          <t>PR</t>
        </is>
      </c>
      <c r="D226" s="46" t="inlineStr">
        <is>
          <t>Operating/Administrative Expenditure</t>
        </is>
      </c>
      <c r="E226" s="46" t="inlineStr">
        <is>
          <t>2- PR</t>
        </is>
      </c>
      <c r="F226" s="47">
        <f>'2- PR'!$AK$227</f>
        <v/>
      </c>
      <c r="G226" s="47">
        <f>IF(F226="INVALID","High",IF(F226="MISSING","Medium",IF(F226="CONTROLLER MISSING","Review",IF(F226="UNKNOWN","Technical review",""))))</f>
        <v/>
      </c>
      <c r="H226" s="46">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6">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6" t="inlineStr"/>
      <c r="K226" s="47">
        <f>'2- PR'!$AL$227</f>
        <v/>
      </c>
      <c r="L226" s="48" t="inlineStr">
        <is>
          <t>Open field</t>
        </is>
      </c>
    </row>
    <row r="227">
      <c r="A227" s="45" t="inlineStr">
        <is>
          <t>CASP_PR_222_v1</t>
        </is>
      </c>
      <c r="B227" s="46" t="inlineStr">
        <is>
          <t>Professional Fees</t>
        </is>
      </c>
      <c r="C227" s="46" t="inlineStr">
        <is>
          <t>PR</t>
        </is>
      </c>
      <c r="D227" s="46" t="inlineStr">
        <is>
          <t>Operating/Administrative Expenditure</t>
        </is>
      </c>
      <c r="E227" s="46" t="inlineStr">
        <is>
          <t>2- PR</t>
        </is>
      </c>
      <c r="F227" s="47">
        <f>'2- PR'!$AK$228</f>
        <v/>
      </c>
      <c r="G227" s="47">
        <f>IF(F227="INVALID","High",IF(F227="MISSING","Medium",IF(F227="CONTROLLER MISSING","Review",IF(F227="UNKNOWN","Technical review",""))))</f>
        <v/>
      </c>
      <c r="H227" s="46">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6">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6" t="inlineStr"/>
      <c r="K227" s="47">
        <f>'2- PR'!$AL$228</f>
        <v/>
      </c>
      <c r="L227" s="48" t="inlineStr">
        <is>
          <t>Open field</t>
        </is>
      </c>
    </row>
    <row r="228">
      <c r="A228" s="45" t="inlineStr">
        <is>
          <t>CASP_PR_223_v1</t>
        </is>
      </c>
      <c r="B228" s="46" t="inlineStr">
        <is>
          <t>Professional Fees</t>
        </is>
      </c>
      <c r="C228" s="46" t="inlineStr">
        <is>
          <t>PR</t>
        </is>
      </c>
      <c r="D228" s="46" t="inlineStr">
        <is>
          <t>Operating/Administrative Expenditure</t>
        </is>
      </c>
      <c r="E228" s="46" t="inlineStr">
        <is>
          <t>2- PR</t>
        </is>
      </c>
      <c r="F228" s="47">
        <f>'2- PR'!$AK$229</f>
        <v/>
      </c>
      <c r="G228" s="47">
        <f>IF(F228="INVALID","High",IF(F228="MISSING","Medium",IF(F228="CONTROLLER MISSING","Review",IF(F228="UNKNOWN","Technical review",""))))</f>
        <v/>
      </c>
      <c r="H228" s="46">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6">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6" t="inlineStr"/>
      <c r="K228" s="47">
        <f>'2- PR'!$AL$229</f>
        <v/>
      </c>
      <c r="L228" s="48" t="inlineStr">
        <is>
          <t>Open field</t>
        </is>
      </c>
    </row>
    <row r="229">
      <c r="A229" s="45" t="inlineStr">
        <is>
          <t>CASP_PR_224_v1</t>
        </is>
      </c>
      <c r="B229" s="46" t="inlineStr">
        <is>
          <t>Professional Fees</t>
        </is>
      </c>
      <c r="C229" s="46" t="inlineStr">
        <is>
          <t>PR</t>
        </is>
      </c>
      <c r="D229" s="46" t="inlineStr">
        <is>
          <t>Operating/Administrative Expenditure</t>
        </is>
      </c>
      <c r="E229" s="46" t="inlineStr">
        <is>
          <t>2- PR</t>
        </is>
      </c>
      <c r="F229" s="47">
        <f>'2- PR'!$AK$230</f>
        <v/>
      </c>
      <c r="G229" s="47">
        <f>IF(F229="INVALID","High",IF(F229="MISSING","Medium",IF(F229="CONTROLLER MISSING","Review",IF(F229="UNKNOWN","Technical review",""))))</f>
        <v/>
      </c>
      <c r="H229" s="46">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6">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6" t="inlineStr"/>
      <c r="K229" s="47">
        <f>'2- PR'!$AL$230</f>
        <v/>
      </c>
      <c r="L229" s="48" t="inlineStr">
        <is>
          <t>Open field</t>
        </is>
      </c>
    </row>
    <row r="230">
      <c r="A230" s="45" t="inlineStr">
        <is>
          <t>CASP_PR_225_v1</t>
        </is>
      </c>
      <c r="B230" s="46" t="inlineStr">
        <is>
          <t>Research and development expenses</t>
        </is>
      </c>
      <c r="C230" s="46" t="inlineStr">
        <is>
          <t>PR</t>
        </is>
      </c>
      <c r="D230" s="46" t="inlineStr">
        <is>
          <t>Operating/Administrative Expenditure</t>
        </is>
      </c>
      <c r="E230" s="46" t="inlineStr">
        <is>
          <t>2- PR</t>
        </is>
      </c>
      <c r="F230" s="47">
        <f>'2- PR'!$AK$231</f>
        <v/>
      </c>
      <c r="G230" s="47">
        <f>IF(F230="INVALID","High",IF(F230="MISSING","Medium",IF(F230="CONTROLLER MISSING","Review",IF(F230="UNKNOWN","Technical review",""))))</f>
        <v/>
      </c>
      <c r="H230" s="46">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6">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6" t="inlineStr"/>
      <c r="K230" s="47">
        <f>'2- PR'!$AL$231</f>
        <v/>
      </c>
      <c r="L230" s="48" t="inlineStr">
        <is>
          <t>Open field</t>
        </is>
      </c>
    </row>
    <row r="231">
      <c r="A231" s="45" t="inlineStr">
        <is>
          <t>CASP_PR_226_v1</t>
        </is>
      </c>
      <c r="B231" s="46" t="inlineStr">
        <is>
          <t>Research and development expenses</t>
        </is>
      </c>
      <c r="C231" s="46" t="inlineStr">
        <is>
          <t>PR</t>
        </is>
      </c>
      <c r="D231" s="46" t="inlineStr">
        <is>
          <t>Operating/Administrative Expenditure</t>
        </is>
      </c>
      <c r="E231" s="46" t="inlineStr">
        <is>
          <t>2- PR</t>
        </is>
      </c>
      <c r="F231" s="47">
        <f>'2- PR'!$AK$232</f>
        <v/>
      </c>
      <c r="G231" s="47">
        <f>IF(F231="INVALID","High",IF(F231="MISSING","Medium",IF(F231="CONTROLLER MISSING","Review",IF(F231="UNKNOWN","Technical review",""))))</f>
        <v/>
      </c>
      <c r="H231" s="46">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6">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6" t="inlineStr"/>
      <c r="K231" s="47">
        <f>'2- PR'!$AL$232</f>
        <v/>
      </c>
      <c r="L231" s="48" t="inlineStr">
        <is>
          <t>Open field</t>
        </is>
      </c>
    </row>
    <row r="232">
      <c r="A232" s="45" t="inlineStr">
        <is>
          <t>CASP_PR_227_v1</t>
        </is>
      </c>
      <c r="B232" s="46" t="inlineStr">
        <is>
          <t>Research and development expenses</t>
        </is>
      </c>
      <c r="C232" s="46" t="inlineStr">
        <is>
          <t>PR</t>
        </is>
      </c>
      <c r="D232" s="46" t="inlineStr">
        <is>
          <t>Operating/Administrative Expenditure</t>
        </is>
      </c>
      <c r="E232" s="46" t="inlineStr">
        <is>
          <t>2- PR</t>
        </is>
      </c>
      <c r="F232" s="47">
        <f>'2- PR'!$AK$233</f>
        <v/>
      </c>
      <c r="G232" s="47">
        <f>IF(F232="INVALID","High",IF(F232="MISSING","Medium",IF(F232="CONTROLLER MISSING","Review",IF(F232="UNKNOWN","Technical review",""))))</f>
        <v/>
      </c>
      <c r="H232" s="46">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6">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6" t="inlineStr"/>
      <c r="K232" s="47">
        <f>'2- PR'!$AL$233</f>
        <v/>
      </c>
      <c r="L232" s="48" t="inlineStr">
        <is>
          <t>Open field</t>
        </is>
      </c>
    </row>
    <row r="233">
      <c r="A233" s="45" t="inlineStr">
        <is>
          <t>CASP_PR_228_v1</t>
        </is>
      </c>
      <c r="B233" s="46" t="inlineStr">
        <is>
          <t>Other IT &amp; Systems costs</t>
        </is>
      </c>
      <c r="C233" s="46" t="inlineStr">
        <is>
          <t>PR</t>
        </is>
      </c>
      <c r="D233" s="46" t="inlineStr">
        <is>
          <t>Operating/Administrative Expenditure</t>
        </is>
      </c>
      <c r="E233" s="46" t="inlineStr">
        <is>
          <t>2- PR</t>
        </is>
      </c>
      <c r="F233" s="47">
        <f>'2- PR'!$AK$234</f>
        <v/>
      </c>
      <c r="G233" s="47">
        <f>IF(F233="INVALID","High",IF(F233="MISSING","Medium",IF(F233="CONTROLLER MISSING","Review",IF(F233="UNKNOWN","Technical review",""))))</f>
        <v/>
      </c>
      <c r="H233" s="46">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6">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6" t="inlineStr"/>
      <c r="K233" s="47">
        <f>'2- PR'!$AL$234</f>
        <v/>
      </c>
      <c r="L233" s="48" t="inlineStr">
        <is>
          <t>Open field</t>
        </is>
      </c>
    </row>
    <row r="234">
      <c r="A234" s="45" t="inlineStr">
        <is>
          <t>CASP_PR_229_v1</t>
        </is>
      </c>
      <c r="B234" s="46" t="inlineStr">
        <is>
          <t>Other IT &amp; Systems costs</t>
        </is>
      </c>
      <c r="C234" s="46" t="inlineStr">
        <is>
          <t>PR</t>
        </is>
      </c>
      <c r="D234" s="46" t="inlineStr">
        <is>
          <t>Operating/Administrative Expenditure</t>
        </is>
      </c>
      <c r="E234" s="46" t="inlineStr">
        <is>
          <t>2- PR</t>
        </is>
      </c>
      <c r="F234" s="47">
        <f>'2- PR'!$AK$235</f>
        <v/>
      </c>
      <c r="G234" s="47">
        <f>IF(F234="INVALID","High",IF(F234="MISSING","Medium",IF(F234="CONTROLLER MISSING","Review",IF(F234="UNKNOWN","Technical review",""))))</f>
        <v/>
      </c>
      <c r="H234" s="46">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6">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6" t="inlineStr"/>
      <c r="K234" s="47">
        <f>'2- PR'!$AL$235</f>
        <v/>
      </c>
      <c r="L234" s="48" t="inlineStr">
        <is>
          <t>Open field</t>
        </is>
      </c>
    </row>
    <row r="235">
      <c r="A235" s="45" t="inlineStr">
        <is>
          <t>CASP_PR_230_v1</t>
        </is>
      </c>
      <c r="B235" s="46" t="inlineStr">
        <is>
          <t>Other IT &amp; Systems costs</t>
        </is>
      </c>
      <c r="C235" s="46" t="inlineStr">
        <is>
          <t>PR</t>
        </is>
      </c>
      <c r="D235" s="46" t="inlineStr">
        <is>
          <t>Operating/Administrative Expenditure</t>
        </is>
      </c>
      <c r="E235" s="46" t="inlineStr">
        <is>
          <t>2- PR</t>
        </is>
      </c>
      <c r="F235" s="47">
        <f>'2- PR'!$AK$236</f>
        <v/>
      </c>
      <c r="G235" s="47">
        <f>IF(F235="INVALID","High",IF(F235="MISSING","Medium",IF(F235="CONTROLLER MISSING","Review",IF(F235="UNKNOWN","Technical review",""))))</f>
        <v/>
      </c>
      <c r="H235" s="46">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6">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6" t="inlineStr"/>
      <c r="K235" s="47">
        <f>'2- PR'!$AL$236</f>
        <v/>
      </c>
      <c r="L235" s="48" t="inlineStr">
        <is>
          <t>Open field</t>
        </is>
      </c>
    </row>
    <row r="236">
      <c r="A236" s="45" t="inlineStr">
        <is>
          <t>CASP_PR_231_v1</t>
        </is>
      </c>
      <c r="B236" s="46" t="inlineStr">
        <is>
          <t>Details on Other IT &amp; System Costs</t>
        </is>
      </c>
      <c r="C236" s="46" t="inlineStr">
        <is>
          <t>PR</t>
        </is>
      </c>
      <c r="D236" s="46" t="inlineStr">
        <is>
          <t>Operating/Administrative Expenditure</t>
        </is>
      </c>
      <c r="E236" s="46" t="inlineStr">
        <is>
          <t>2- PR</t>
        </is>
      </c>
      <c r="F236" s="47">
        <f>'2- PR'!$AK$237</f>
        <v/>
      </c>
      <c r="G236" s="47">
        <f>IF(F236="INVALID","High",IF(F236="MISSING","Medium",IF(F236="CONTROLLER MISSING","Review",IF(F236="UNKNOWN","Technical review",""))))</f>
        <v/>
      </c>
      <c r="H236" s="46">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6">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6" t="inlineStr">
        <is>
          <t>SUM(CASP_PR_228 , CASP_PR_229 , CASP_PR_230) &gt; 0</t>
        </is>
      </c>
      <c r="K236" s="47">
        <f>'2- PR'!$AL$237</f>
        <v/>
      </c>
      <c r="L236" s="48" t="inlineStr">
        <is>
          <t>Open field</t>
        </is>
      </c>
    </row>
    <row r="237">
      <c r="A237" s="45" t="inlineStr">
        <is>
          <t>CASP_PR_232_v1</t>
        </is>
      </c>
      <c r="B237" s="46" t="inlineStr">
        <is>
          <t>Repairs and maintenance fee</t>
        </is>
      </c>
      <c r="C237" s="46" t="inlineStr">
        <is>
          <t>PR</t>
        </is>
      </c>
      <c r="D237" s="46" t="inlineStr">
        <is>
          <t>Operating/Administrative Expenditure</t>
        </is>
      </c>
      <c r="E237" s="46" t="inlineStr">
        <is>
          <t>2- PR</t>
        </is>
      </c>
      <c r="F237" s="47">
        <f>'2- PR'!$AK$238</f>
        <v/>
      </c>
      <c r="G237" s="47">
        <f>IF(F237="INVALID","High",IF(F237="MISSING","Medium",IF(F237="CONTROLLER MISSING","Review",IF(F237="UNKNOWN","Technical review",""))))</f>
        <v/>
      </c>
      <c r="H237" s="46">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6">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6" t="inlineStr"/>
      <c r="K237" s="47">
        <f>'2- PR'!$AL$238</f>
        <v/>
      </c>
      <c r="L237" s="48" t="inlineStr">
        <is>
          <t>Open field</t>
        </is>
      </c>
    </row>
    <row r="238">
      <c r="A238" s="45" t="inlineStr">
        <is>
          <t>CASP_PR_233_v1</t>
        </is>
      </c>
      <c r="B238" s="46" t="inlineStr">
        <is>
          <t>Repairs and maintenance fee</t>
        </is>
      </c>
      <c r="C238" s="46" t="inlineStr">
        <is>
          <t>PR</t>
        </is>
      </c>
      <c r="D238" s="46" t="inlineStr">
        <is>
          <t>Operating/Administrative Expenditure</t>
        </is>
      </c>
      <c r="E238" s="46" t="inlineStr">
        <is>
          <t>2- PR</t>
        </is>
      </c>
      <c r="F238" s="47">
        <f>'2- PR'!$AK$239</f>
        <v/>
      </c>
      <c r="G238" s="47">
        <f>IF(F238="INVALID","High",IF(F238="MISSING","Medium",IF(F238="CONTROLLER MISSING","Review",IF(F238="UNKNOWN","Technical review",""))))</f>
        <v/>
      </c>
      <c r="H238" s="46">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6">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6" t="inlineStr"/>
      <c r="K238" s="47">
        <f>'2- PR'!$AL$239</f>
        <v/>
      </c>
      <c r="L238" s="48" t="inlineStr">
        <is>
          <t>Open field</t>
        </is>
      </c>
    </row>
    <row r="239">
      <c r="A239" s="45" t="inlineStr">
        <is>
          <t>CASP_PR_234_v1</t>
        </is>
      </c>
      <c r="B239" s="46" t="inlineStr">
        <is>
          <t>Repairs and maintenance fee</t>
        </is>
      </c>
      <c r="C239" s="46" t="inlineStr">
        <is>
          <t>PR</t>
        </is>
      </c>
      <c r="D239" s="46" t="inlineStr">
        <is>
          <t>Operating/Administrative Expenditure</t>
        </is>
      </c>
      <c r="E239" s="46" t="inlineStr">
        <is>
          <t>2- PR</t>
        </is>
      </c>
      <c r="F239" s="47">
        <f>'2- PR'!$AK$240</f>
        <v/>
      </c>
      <c r="G239" s="47">
        <f>IF(F239="INVALID","High",IF(F239="MISSING","Medium",IF(F239="CONTROLLER MISSING","Review",IF(F239="UNKNOWN","Technical review",""))))</f>
        <v/>
      </c>
      <c r="H239" s="46">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6">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6" t="inlineStr"/>
      <c r="K239" s="47">
        <f>'2- PR'!$AL$240</f>
        <v/>
      </c>
      <c r="L239" s="48" t="inlineStr">
        <is>
          <t>Open field</t>
        </is>
      </c>
    </row>
    <row r="240">
      <c r="A240" s="45" t="inlineStr">
        <is>
          <t>CASP_PR_235_v1</t>
        </is>
      </c>
      <c r="B240" s="46" t="inlineStr">
        <is>
          <t>Audit Fees</t>
        </is>
      </c>
      <c r="C240" s="46" t="inlineStr">
        <is>
          <t>PR</t>
        </is>
      </c>
      <c r="D240" s="46" t="inlineStr">
        <is>
          <t>Operating/Administrative Expenditure</t>
        </is>
      </c>
      <c r="E240" s="46" t="inlineStr">
        <is>
          <t>2- PR</t>
        </is>
      </c>
      <c r="F240" s="47">
        <f>'2- PR'!$AK$241</f>
        <v/>
      </c>
      <c r="G240" s="47">
        <f>IF(F240="INVALID","High",IF(F240="MISSING","Medium",IF(F240="CONTROLLER MISSING","Review",IF(F240="UNKNOWN","Technical review",""))))</f>
        <v/>
      </c>
      <c r="H240" s="46">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6">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6" t="inlineStr"/>
      <c r="K240" s="47">
        <f>'2- PR'!$AL$241</f>
        <v/>
      </c>
      <c r="L240" s="48" t="inlineStr">
        <is>
          <t>Open field</t>
        </is>
      </c>
    </row>
    <row r="241">
      <c r="A241" s="45" t="inlineStr">
        <is>
          <t>CASP_PR_236_v1</t>
        </is>
      </c>
      <c r="B241" s="46" t="inlineStr">
        <is>
          <t>Audit Fees</t>
        </is>
      </c>
      <c r="C241" s="46" t="inlineStr">
        <is>
          <t>PR</t>
        </is>
      </c>
      <c r="D241" s="46" t="inlineStr">
        <is>
          <t>Operating/Administrative Expenditure</t>
        </is>
      </c>
      <c r="E241" s="46" t="inlineStr">
        <is>
          <t>2- PR</t>
        </is>
      </c>
      <c r="F241" s="47">
        <f>'2- PR'!$AK$242</f>
        <v/>
      </c>
      <c r="G241" s="47">
        <f>IF(F241="INVALID","High",IF(F241="MISSING","Medium",IF(F241="CONTROLLER MISSING","Review",IF(F241="UNKNOWN","Technical review",""))))</f>
        <v/>
      </c>
      <c r="H241" s="46">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6">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6" t="inlineStr"/>
      <c r="K241" s="47">
        <f>'2- PR'!$AL$242</f>
        <v/>
      </c>
      <c r="L241" s="48" t="inlineStr">
        <is>
          <t>Open field</t>
        </is>
      </c>
    </row>
    <row r="242">
      <c r="A242" s="45" t="inlineStr">
        <is>
          <t>CASP_PR_237_v1</t>
        </is>
      </c>
      <c r="B242" s="46" t="inlineStr">
        <is>
          <t>Audit Fees</t>
        </is>
      </c>
      <c r="C242" s="46" t="inlineStr">
        <is>
          <t>PR</t>
        </is>
      </c>
      <c r="D242" s="46" t="inlineStr">
        <is>
          <t>Operating/Administrative Expenditure</t>
        </is>
      </c>
      <c r="E242" s="46" t="inlineStr">
        <is>
          <t>2- PR</t>
        </is>
      </c>
      <c r="F242" s="47">
        <f>'2- PR'!$AK$243</f>
        <v/>
      </c>
      <c r="G242" s="47">
        <f>IF(F242="INVALID","High",IF(F242="MISSING","Medium",IF(F242="CONTROLLER MISSING","Review",IF(F242="UNKNOWN","Technical review",""))))</f>
        <v/>
      </c>
      <c r="H242" s="46">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6">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6" t="inlineStr"/>
      <c r="K242" s="47">
        <f>'2- PR'!$AL$243</f>
        <v/>
      </c>
      <c r="L242" s="48" t="inlineStr">
        <is>
          <t>Open field</t>
        </is>
      </c>
    </row>
    <row r="243">
      <c r="A243" s="45" t="inlineStr">
        <is>
          <t>CASP_PR_238_v1</t>
        </is>
      </c>
      <c r="B243" s="46" t="inlineStr">
        <is>
          <t>Custody Fee</t>
        </is>
      </c>
      <c r="C243" s="46" t="inlineStr">
        <is>
          <t>PR</t>
        </is>
      </c>
      <c r="D243" s="46" t="inlineStr">
        <is>
          <t>Operating/Administrative Expenditure</t>
        </is>
      </c>
      <c r="E243" s="46" t="inlineStr">
        <is>
          <t>2- PR</t>
        </is>
      </c>
      <c r="F243" s="47">
        <f>'2- PR'!$AK$244</f>
        <v/>
      </c>
      <c r="G243" s="47">
        <f>IF(F243="INVALID","High",IF(F243="MISSING","Medium",IF(F243="CONTROLLER MISSING","Review",IF(F243="UNKNOWN","Technical review",""))))</f>
        <v/>
      </c>
      <c r="H243" s="46">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6">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6" t="inlineStr"/>
      <c r="K243" s="47">
        <f>'2- PR'!$AL$244</f>
        <v/>
      </c>
      <c r="L243" s="48" t="inlineStr">
        <is>
          <t>Open field</t>
        </is>
      </c>
    </row>
    <row r="244">
      <c r="A244" s="45" t="inlineStr">
        <is>
          <t>CASP_PR_239_v1</t>
        </is>
      </c>
      <c r="B244" s="46" t="inlineStr">
        <is>
          <t>Custody Fee</t>
        </is>
      </c>
      <c r="C244" s="46" t="inlineStr">
        <is>
          <t>PR</t>
        </is>
      </c>
      <c r="D244" s="46" t="inlineStr">
        <is>
          <t>Operating/Administrative Expenditure</t>
        </is>
      </c>
      <c r="E244" s="46" t="inlineStr">
        <is>
          <t>2- PR</t>
        </is>
      </c>
      <c r="F244" s="47">
        <f>'2- PR'!$AK$245</f>
        <v/>
      </c>
      <c r="G244" s="47">
        <f>IF(F244="INVALID","High",IF(F244="MISSING","Medium",IF(F244="CONTROLLER MISSING","Review",IF(F244="UNKNOWN","Technical review",""))))</f>
        <v/>
      </c>
      <c r="H244" s="46">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6">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6" t="inlineStr"/>
      <c r="K244" s="47">
        <f>'2- PR'!$AL$245</f>
        <v/>
      </c>
      <c r="L244" s="48" t="inlineStr">
        <is>
          <t>Open field</t>
        </is>
      </c>
    </row>
    <row r="245">
      <c r="A245" s="45" t="inlineStr">
        <is>
          <t>CASP_PR_240_v1</t>
        </is>
      </c>
      <c r="B245" s="46" t="inlineStr">
        <is>
          <t>Custody Fee</t>
        </is>
      </c>
      <c r="C245" s="46" t="inlineStr">
        <is>
          <t>PR</t>
        </is>
      </c>
      <c r="D245" s="46" t="inlineStr">
        <is>
          <t>Operating/Administrative Expenditure</t>
        </is>
      </c>
      <c r="E245" s="46" t="inlineStr">
        <is>
          <t>2- PR</t>
        </is>
      </c>
      <c r="F245" s="47">
        <f>'2- PR'!$AK$246</f>
        <v/>
      </c>
      <c r="G245" s="47">
        <f>IF(F245="INVALID","High",IF(F245="MISSING","Medium",IF(F245="CONTROLLER MISSING","Review",IF(F245="UNKNOWN","Technical review",""))))</f>
        <v/>
      </c>
      <c r="H245" s="46">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6">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6" t="inlineStr"/>
      <c r="K245" s="47">
        <f>'2- PR'!$AL$246</f>
        <v/>
      </c>
      <c r="L245" s="48" t="inlineStr">
        <is>
          <t>Open field</t>
        </is>
      </c>
    </row>
    <row r="246">
      <c r="A246" s="45" t="inlineStr">
        <is>
          <t>CASP_PR_241_v1</t>
        </is>
      </c>
      <c r="B246" s="46" t="inlineStr">
        <is>
          <t>Bank Charges</t>
        </is>
      </c>
      <c r="C246" s="46" t="inlineStr">
        <is>
          <t>PR</t>
        </is>
      </c>
      <c r="D246" s="46" t="inlineStr">
        <is>
          <t>Operating/Administrative Expenditure</t>
        </is>
      </c>
      <c r="E246" s="46" t="inlineStr">
        <is>
          <t>2- PR</t>
        </is>
      </c>
      <c r="F246" s="47">
        <f>'2- PR'!$AK$247</f>
        <v/>
      </c>
      <c r="G246" s="47">
        <f>IF(F246="INVALID","High",IF(F246="MISSING","Medium",IF(F246="CONTROLLER MISSING","Review",IF(F246="UNKNOWN","Technical review",""))))</f>
        <v/>
      </c>
      <c r="H246" s="46">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6">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6" t="inlineStr"/>
      <c r="K246" s="47">
        <f>'2- PR'!$AL$247</f>
        <v/>
      </c>
      <c r="L246" s="48" t="inlineStr">
        <is>
          <t>Open field</t>
        </is>
      </c>
    </row>
    <row r="247">
      <c r="A247" s="45" t="inlineStr">
        <is>
          <t>CASP_PR_242_v1</t>
        </is>
      </c>
      <c r="B247" s="46" t="inlineStr">
        <is>
          <t>Bank Charges</t>
        </is>
      </c>
      <c r="C247" s="46" t="inlineStr">
        <is>
          <t>PR</t>
        </is>
      </c>
      <c r="D247" s="46" t="inlineStr">
        <is>
          <t>Operating/Administrative Expenditure</t>
        </is>
      </c>
      <c r="E247" s="46" t="inlineStr">
        <is>
          <t>2- PR</t>
        </is>
      </c>
      <c r="F247" s="47">
        <f>'2- PR'!$AK$248</f>
        <v/>
      </c>
      <c r="G247" s="47">
        <f>IF(F247="INVALID","High",IF(F247="MISSING","Medium",IF(F247="CONTROLLER MISSING","Review",IF(F247="UNKNOWN","Technical review",""))))</f>
        <v/>
      </c>
      <c r="H247" s="46">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6">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6" t="inlineStr"/>
      <c r="K247" s="47">
        <f>'2- PR'!$AL$248</f>
        <v/>
      </c>
      <c r="L247" s="48" t="inlineStr">
        <is>
          <t>Open field</t>
        </is>
      </c>
    </row>
    <row r="248">
      <c r="A248" s="45" t="inlineStr">
        <is>
          <t>CASP_PR_243_v1</t>
        </is>
      </c>
      <c r="B248" s="46" t="inlineStr">
        <is>
          <t>Bank Charges</t>
        </is>
      </c>
      <c r="C248" s="46" t="inlineStr">
        <is>
          <t>PR</t>
        </is>
      </c>
      <c r="D248" s="46" t="inlineStr">
        <is>
          <t>Operating/Administrative Expenditure</t>
        </is>
      </c>
      <c r="E248" s="46" t="inlineStr">
        <is>
          <t>2- PR</t>
        </is>
      </c>
      <c r="F248" s="47">
        <f>'2- PR'!$AK$249</f>
        <v/>
      </c>
      <c r="G248" s="47">
        <f>IF(F248="INVALID","High",IF(F248="MISSING","Medium",IF(F248="CONTROLLER MISSING","Review",IF(F248="UNKNOWN","Technical review",""))))</f>
        <v/>
      </c>
      <c r="H248" s="46">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6">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6" t="inlineStr"/>
      <c r="K248" s="47">
        <f>'2- PR'!$AL$249</f>
        <v/>
      </c>
      <c r="L248" s="48" t="inlineStr">
        <is>
          <t>Open field</t>
        </is>
      </c>
    </row>
    <row r="249">
      <c r="A249" s="45" t="inlineStr">
        <is>
          <t>CASP_PR_244_v1</t>
        </is>
      </c>
      <c r="B249" s="46" t="inlineStr">
        <is>
          <t>Rental Expenses</t>
        </is>
      </c>
      <c r="C249" s="46" t="inlineStr">
        <is>
          <t>PR</t>
        </is>
      </c>
      <c r="D249" s="46" t="inlineStr">
        <is>
          <t>Operating/Administrative Expenditure</t>
        </is>
      </c>
      <c r="E249" s="46" t="inlineStr">
        <is>
          <t>2- PR</t>
        </is>
      </c>
      <c r="F249" s="47">
        <f>'2- PR'!$AK$250</f>
        <v/>
      </c>
      <c r="G249" s="47">
        <f>IF(F249="INVALID","High",IF(F249="MISSING","Medium",IF(F249="CONTROLLER MISSING","Review",IF(F249="UNKNOWN","Technical review",""))))</f>
        <v/>
      </c>
      <c r="H249" s="46">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6">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6" t="inlineStr"/>
      <c r="K249" s="47">
        <f>'2- PR'!$AL$250</f>
        <v/>
      </c>
      <c r="L249" s="48" t="inlineStr">
        <is>
          <t>Open field</t>
        </is>
      </c>
    </row>
    <row r="250">
      <c r="A250" s="45" t="inlineStr">
        <is>
          <t>CASP_PR_245_v1</t>
        </is>
      </c>
      <c r="B250" s="46" t="inlineStr">
        <is>
          <t>Rental Expenses</t>
        </is>
      </c>
      <c r="C250" s="46" t="inlineStr">
        <is>
          <t>PR</t>
        </is>
      </c>
      <c r="D250" s="46" t="inlineStr">
        <is>
          <t>Operating/Administrative Expenditure</t>
        </is>
      </c>
      <c r="E250" s="46" t="inlineStr">
        <is>
          <t>2- PR</t>
        </is>
      </c>
      <c r="F250" s="47">
        <f>'2- PR'!$AK$251</f>
        <v/>
      </c>
      <c r="G250" s="47">
        <f>IF(F250="INVALID","High",IF(F250="MISSING","Medium",IF(F250="CONTROLLER MISSING","Review",IF(F250="UNKNOWN","Technical review",""))))</f>
        <v/>
      </c>
      <c r="H250" s="46">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6">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6" t="inlineStr"/>
      <c r="K250" s="47">
        <f>'2- PR'!$AL$251</f>
        <v/>
      </c>
      <c r="L250" s="48" t="inlineStr">
        <is>
          <t>Open field</t>
        </is>
      </c>
    </row>
    <row r="251">
      <c r="A251" s="45" t="inlineStr">
        <is>
          <t>CASP_PR_246_v1</t>
        </is>
      </c>
      <c r="B251" s="46" t="inlineStr">
        <is>
          <t>Rental Expenses</t>
        </is>
      </c>
      <c r="C251" s="46" t="inlineStr">
        <is>
          <t>PR</t>
        </is>
      </c>
      <c r="D251" s="46" t="inlineStr">
        <is>
          <t>Operating/Administrative Expenditure</t>
        </is>
      </c>
      <c r="E251" s="46" t="inlineStr">
        <is>
          <t>2- PR</t>
        </is>
      </c>
      <c r="F251" s="47">
        <f>'2- PR'!$AK$252</f>
        <v/>
      </c>
      <c r="G251" s="47">
        <f>IF(F251="INVALID","High",IF(F251="MISSING","Medium",IF(F251="CONTROLLER MISSING","Review",IF(F251="UNKNOWN","Technical review",""))))</f>
        <v/>
      </c>
      <c r="H251" s="46">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6">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6" t="inlineStr"/>
      <c r="K251" s="47">
        <f>'2- PR'!$AL$252</f>
        <v/>
      </c>
      <c r="L251" s="48" t="inlineStr">
        <is>
          <t>Open field</t>
        </is>
      </c>
    </row>
    <row r="252">
      <c r="A252" s="45" t="inlineStr">
        <is>
          <t>CASP_PR_247_v1</t>
        </is>
      </c>
      <c r="B252" s="46" t="inlineStr">
        <is>
          <t>Insurance Expenses</t>
        </is>
      </c>
      <c r="C252" s="46" t="inlineStr">
        <is>
          <t>PR</t>
        </is>
      </c>
      <c r="D252" s="46" t="inlineStr">
        <is>
          <t>Operating/Administrative Expenditure</t>
        </is>
      </c>
      <c r="E252" s="46" t="inlineStr">
        <is>
          <t>2- PR</t>
        </is>
      </c>
      <c r="F252" s="47">
        <f>'2- PR'!$AK$253</f>
        <v/>
      </c>
      <c r="G252" s="47">
        <f>IF(F252="INVALID","High",IF(F252="MISSING","Medium",IF(F252="CONTROLLER MISSING","Review",IF(F252="UNKNOWN","Technical review",""))))</f>
        <v/>
      </c>
      <c r="H252" s="46">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6">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6" t="inlineStr"/>
      <c r="K252" s="47">
        <f>'2- PR'!$AL$253</f>
        <v/>
      </c>
      <c r="L252" s="48" t="inlineStr">
        <is>
          <t>Open field</t>
        </is>
      </c>
    </row>
    <row r="253">
      <c r="A253" s="45" t="inlineStr">
        <is>
          <t>CASP_PR_248_v1</t>
        </is>
      </c>
      <c r="B253" s="46" t="inlineStr">
        <is>
          <t>Insurance Expenses</t>
        </is>
      </c>
      <c r="C253" s="46" t="inlineStr">
        <is>
          <t>PR</t>
        </is>
      </c>
      <c r="D253" s="46" t="inlineStr">
        <is>
          <t>Operating/Administrative Expenditure</t>
        </is>
      </c>
      <c r="E253" s="46" t="inlineStr">
        <is>
          <t>2- PR</t>
        </is>
      </c>
      <c r="F253" s="47">
        <f>'2- PR'!$AK$254</f>
        <v/>
      </c>
      <c r="G253" s="47">
        <f>IF(F253="INVALID","High",IF(F253="MISSING","Medium",IF(F253="CONTROLLER MISSING","Review",IF(F253="UNKNOWN","Technical review",""))))</f>
        <v/>
      </c>
      <c r="H253" s="46">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6">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6" t="inlineStr"/>
      <c r="K253" s="47">
        <f>'2- PR'!$AL$254</f>
        <v/>
      </c>
      <c r="L253" s="48" t="inlineStr">
        <is>
          <t>Open field</t>
        </is>
      </c>
    </row>
    <row r="254">
      <c r="A254" s="45" t="inlineStr">
        <is>
          <t>CASP_PR_249_v1</t>
        </is>
      </c>
      <c r="B254" s="46" t="inlineStr">
        <is>
          <t>Insurance Expenses</t>
        </is>
      </c>
      <c r="C254" s="46" t="inlineStr">
        <is>
          <t>PR</t>
        </is>
      </c>
      <c r="D254" s="46" t="inlineStr">
        <is>
          <t>Operating/Administrative Expenditure</t>
        </is>
      </c>
      <c r="E254" s="46" t="inlineStr">
        <is>
          <t>2- PR</t>
        </is>
      </c>
      <c r="F254" s="47">
        <f>'2- PR'!$AK$255</f>
        <v/>
      </c>
      <c r="G254" s="47">
        <f>IF(F254="INVALID","High",IF(F254="MISSING","Medium",IF(F254="CONTROLLER MISSING","Review",IF(F254="UNKNOWN","Technical review",""))))</f>
        <v/>
      </c>
      <c r="H254" s="46">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6">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6" t="inlineStr"/>
      <c r="K254" s="47">
        <f>'2- PR'!$AL$255</f>
        <v/>
      </c>
      <c r="L254" s="48" t="inlineStr">
        <is>
          <t>Open field</t>
        </is>
      </c>
    </row>
    <row r="255">
      <c r="A255" s="45" t="inlineStr">
        <is>
          <t>CASP_PR_250_v1</t>
        </is>
      </c>
      <c r="B255" s="46" t="inlineStr">
        <is>
          <t>Marketing and Promotion Expenses</t>
        </is>
      </c>
      <c r="C255" s="46" t="inlineStr">
        <is>
          <t>PR</t>
        </is>
      </c>
      <c r="D255" s="46" t="inlineStr">
        <is>
          <t>Operating/Administrative Expenditure</t>
        </is>
      </c>
      <c r="E255" s="46" t="inlineStr">
        <is>
          <t>2- PR</t>
        </is>
      </c>
      <c r="F255" s="47">
        <f>'2- PR'!$AK$256</f>
        <v/>
      </c>
      <c r="G255" s="47">
        <f>IF(F255="INVALID","High",IF(F255="MISSING","Medium",IF(F255="CONTROLLER MISSING","Review",IF(F255="UNKNOWN","Technical review",""))))</f>
        <v/>
      </c>
      <c r="H255" s="46">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6">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6" t="inlineStr"/>
      <c r="K255" s="47">
        <f>'2- PR'!$AL$256</f>
        <v/>
      </c>
      <c r="L255" s="48" t="inlineStr">
        <is>
          <t>Open field</t>
        </is>
      </c>
    </row>
    <row r="256">
      <c r="A256" s="45" t="inlineStr">
        <is>
          <t>CASP_PR_251_v1</t>
        </is>
      </c>
      <c r="B256" s="46" t="inlineStr">
        <is>
          <t>Marketing and Promotion Expenses</t>
        </is>
      </c>
      <c r="C256" s="46" t="inlineStr">
        <is>
          <t>PR</t>
        </is>
      </c>
      <c r="D256" s="46" t="inlineStr">
        <is>
          <t>Operating/Administrative Expenditure</t>
        </is>
      </c>
      <c r="E256" s="46" t="inlineStr">
        <is>
          <t>2- PR</t>
        </is>
      </c>
      <c r="F256" s="47">
        <f>'2- PR'!$AK$257</f>
        <v/>
      </c>
      <c r="G256" s="47">
        <f>IF(F256="INVALID","High",IF(F256="MISSING","Medium",IF(F256="CONTROLLER MISSING","Review",IF(F256="UNKNOWN","Technical review",""))))</f>
        <v/>
      </c>
      <c r="H256" s="46">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6">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6" t="inlineStr"/>
      <c r="K256" s="47">
        <f>'2- PR'!$AL$257</f>
        <v/>
      </c>
      <c r="L256" s="48" t="inlineStr">
        <is>
          <t>Open field</t>
        </is>
      </c>
    </row>
    <row r="257">
      <c r="A257" s="45" t="inlineStr">
        <is>
          <t>CASP_PR_252_v1</t>
        </is>
      </c>
      <c r="B257" s="46" t="inlineStr">
        <is>
          <t>Marketing and Promotion Expenses</t>
        </is>
      </c>
      <c r="C257" s="46" t="inlineStr">
        <is>
          <t>PR</t>
        </is>
      </c>
      <c r="D257" s="46" t="inlineStr">
        <is>
          <t>Operating/Administrative Expenditure</t>
        </is>
      </c>
      <c r="E257" s="46" t="inlineStr">
        <is>
          <t>2- PR</t>
        </is>
      </c>
      <c r="F257" s="47">
        <f>'2- PR'!$AK$258</f>
        <v/>
      </c>
      <c r="G257" s="47">
        <f>IF(F257="INVALID","High",IF(F257="MISSING","Medium",IF(F257="CONTROLLER MISSING","Review",IF(F257="UNKNOWN","Technical review",""))))</f>
        <v/>
      </c>
      <c r="H257" s="46">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6">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6" t="inlineStr"/>
      <c r="K257" s="47">
        <f>'2- PR'!$AL$258</f>
        <v/>
      </c>
      <c r="L257" s="48" t="inlineStr">
        <is>
          <t>Open field</t>
        </is>
      </c>
    </row>
    <row r="258">
      <c r="A258" s="45" t="inlineStr">
        <is>
          <t>CASP_PR_253_v1</t>
        </is>
      </c>
      <c r="B258" s="46" t="inlineStr">
        <is>
          <t>Non-recurrent expenses from non-ordinary activities</t>
        </is>
      </c>
      <c r="C258" s="46" t="inlineStr">
        <is>
          <t>PR</t>
        </is>
      </c>
      <c r="D258" s="46" t="inlineStr">
        <is>
          <t>Operating/Administrative Expenditure</t>
        </is>
      </c>
      <c r="E258" s="46" t="inlineStr">
        <is>
          <t>2- PR</t>
        </is>
      </c>
      <c r="F258" s="47">
        <f>'2- PR'!$AK$259</f>
        <v/>
      </c>
      <c r="G258" s="47">
        <f>IF(F258="INVALID","High",IF(F258="MISSING","Medium",IF(F258="CONTROLLER MISSING","Review",IF(F258="UNKNOWN","Technical review",""))))</f>
        <v/>
      </c>
      <c r="H258" s="46">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6">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6" t="inlineStr"/>
      <c r="K258" s="47">
        <f>'2- PR'!$AL$259</f>
        <v/>
      </c>
      <c r="L258" s="48" t="inlineStr">
        <is>
          <t>Open field</t>
        </is>
      </c>
    </row>
    <row r="259">
      <c r="A259" s="45" t="inlineStr">
        <is>
          <t>CASP_PR_254_v1</t>
        </is>
      </c>
      <c r="B259" s="46" t="inlineStr">
        <is>
          <t>Non-recurrent expenses from non-ordinary activities</t>
        </is>
      </c>
      <c r="C259" s="46" t="inlineStr">
        <is>
          <t>PR</t>
        </is>
      </c>
      <c r="D259" s="46" t="inlineStr">
        <is>
          <t>Operating/Administrative Expenditure</t>
        </is>
      </c>
      <c r="E259" s="46" t="inlineStr">
        <is>
          <t>2- PR</t>
        </is>
      </c>
      <c r="F259" s="47">
        <f>'2- PR'!$AK$260</f>
        <v/>
      </c>
      <c r="G259" s="47">
        <f>IF(F259="INVALID","High",IF(F259="MISSING","Medium",IF(F259="CONTROLLER MISSING","Review",IF(F259="UNKNOWN","Technical review",""))))</f>
        <v/>
      </c>
      <c r="H259" s="46">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6">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6" t="inlineStr"/>
      <c r="K259" s="47">
        <f>'2- PR'!$AL$260</f>
        <v/>
      </c>
      <c r="L259" s="48" t="inlineStr">
        <is>
          <t>Open field</t>
        </is>
      </c>
    </row>
    <row r="260">
      <c r="A260" s="45" t="inlineStr">
        <is>
          <t>CASP_PR_255_v1</t>
        </is>
      </c>
      <c r="B260" s="46" t="inlineStr">
        <is>
          <t>Non-recurrent expenses from non-ordinary activities</t>
        </is>
      </c>
      <c r="C260" s="46" t="inlineStr">
        <is>
          <t>PR</t>
        </is>
      </c>
      <c r="D260" s="46" t="inlineStr">
        <is>
          <t>Operating/Administrative Expenditure</t>
        </is>
      </c>
      <c r="E260" s="46" t="inlineStr">
        <is>
          <t>2- PR</t>
        </is>
      </c>
      <c r="F260" s="47">
        <f>'2- PR'!$AK$261</f>
        <v/>
      </c>
      <c r="G260" s="47">
        <f>IF(F260="INVALID","High",IF(F260="MISSING","Medium",IF(F260="CONTROLLER MISSING","Review",IF(F260="UNKNOWN","Technical review",""))))</f>
        <v/>
      </c>
      <c r="H260" s="46">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6">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6" t="inlineStr"/>
      <c r="K260" s="47">
        <f>'2- PR'!$AL$261</f>
        <v/>
      </c>
      <c r="L260" s="48" t="inlineStr">
        <is>
          <t>Open field</t>
        </is>
      </c>
    </row>
    <row r="261">
      <c r="A261" s="45" t="inlineStr">
        <is>
          <t>CASP_PR_256_v1</t>
        </is>
      </c>
      <c r="B261" s="46" t="inlineStr">
        <is>
          <t>Lease expenses</t>
        </is>
      </c>
      <c r="C261" s="46" t="inlineStr">
        <is>
          <t>PR</t>
        </is>
      </c>
      <c r="D261" s="46" t="inlineStr">
        <is>
          <t>Operating/Administrative Expenditure</t>
        </is>
      </c>
      <c r="E261" s="46" t="inlineStr">
        <is>
          <t>2- PR</t>
        </is>
      </c>
      <c r="F261" s="47">
        <f>'2- PR'!$AK$262</f>
        <v/>
      </c>
      <c r="G261" s="47">
        <f>IF(F261="INVALID","High",IF(F261="MISSING","Medium",IF(F261="CONTROLLER MISSING","Review",IF(F261="UNKNOWN","Technical review",""))))</f>
        <v/>
      </c>
      <c r="H261" s="46">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6">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6" t="inlineStr"/>
      <c r="K261" s="47">
        <f>'2- PR'!$AL$262</f>
        <v/>
      </c>
      <c r="L261" s="48" t="inlineStr">
        <is>
          <t>Open field</t>
        </is>
      </c>
    </row>
    <row r="262">
      <c r="A262" s="45" t="inlineStr">
        <is>
          <t>CASP_PR_257_v1</t>
        </is>
      </c>
      <c r="B262" s="46" t="inlineStr">
        <is>
          <t>Lease expenses</t>
        </is>
      </c>
      <c r="C262" s="46" t="inlineStr">
        <is>
          <t>PR</t>
        </is>
      </c>
      <c r="D262" s="46" t="inlineStr">
        <is>
          <t>Operating/Administrative Expenditure</t>
        </is>
      </c>
      <c r="E262" s="46" t="inlineStr">
        <is>
          <t>2- PR</t>
        </is>
      </c>
      <c r="F262" s="47">
        <f>'2- PR'!$AK$263</f>
        <v/>
      </c>
      <c r="G262" s="47">
        <f>IF(F262="INVALID","High",IF(F262="MISSING","Medium",IF(F262="CONTROLLER MISSING","Review",IF(F262="UNKNOWN","Technical review",""))))</f>
        <v/>
      </c>
      <c r="H262" s="46">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6">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6" t="inlineStr"/>
      <c r="K262" s="47">
        <f>'2- PR'!$AL$263</f>
        <v/>
      </c>
      <c r="L262" s="48" t="inlineStr">
        <is>
          <t>Open field</t>
        </is>
      </c>
    </row>
    <row r="263">
      <c r="A263" s="45" t="inlineStr">
        <is>
          <t>CASP_PR_258_v1</t>
        </is>
      </c>
      <c r="B263" s="46" t="inlineStr">
        <is>
          <t>Lease expenses</t>
        </is>
      </c>
      <c r="C263" s="46" t="inlineStr">
        <is>
          <t>PR</t>
        </is>
      </c>
      <c r="D263" s="46" t="inlineStr">
        <is>
          <t>Operating/Administrative Expenditure</t>
        </is>
      </c>
      <c r="E263" s="46" t="inlineStr">
        <is>
          <t>2- PR</t>
        </is>
      </c>
      <c r="F263" s="47">
        <f>'2- PR'!$AK$264</f>
        <v/>
      </c>
      <c r="G263" s="47">
        <f>IF(F263="INVALID","High",IF(F263="MISSING","Medium",IF(F263="CONTROLLER MISSING","Review",IF(F263="UNKNOWN","Technical review",""))))</f>
        <v/>
      </c>
      <c r="H263" s="46">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6">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6" t="inlineStr"/>
      <c r="K263" s="47">
        <f>'2- PR'!$AL$264</f>
        <v/>
      </c>
      <c r="L263" s="48" t="inlineStr">
        <is>
          <t>Open field</t>
        </is>
      </c>
    </row>
    <row r="264">
      <c r="A264" s="45" t="inlineStr">
        <is>
          <t>CASP_PR_259_v1</t>
        </is>
      </c>
      <c r="B264" s="46" t="inlineStr">
        <is>
          <t>Outsourcing Fees</t>
        </is>
      </c>
      <c r="C264" s="46" t="inlineStr">
        <is>
          <t>PR</t>
        </is>
      </c>
      <c r="D264" s="46" t="inlineStr">
        <is>
          <t>Operating/Administrative Expenditure</t>
        </is>
      </c>
      <c r="E264" s="46" t="inlineStr">
        <is>
          <t>2- PR</t>
        </is>
      </c>
      <c r="F264" s="47">
        <f>'2- PR'!$AK$265</f>
        <v/>
      </c>
      <c r="G264" s="47">
        <f>IF(F264="INVALID","High",IF(F264="MISSING","Medium",IF(F264="CONTROLLER MISSING","Review",IF(F264="UNKNOWN","Technical review",""))))</f>
        <v/>
      </c>
      <c r="H264" s="46">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6">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6" t="inlineStr"/>
      <c r="K264" s="47">
        <f>'2- PR'!$AL$265</f>
        <v/>
      </c>
      <c r="L264" s="48" t="inlineStr">
        <is>
          <t>Open field</t>
        </is>
      </c>
    </row>
    <row r="265">
      <c r="A265" s="45" t="inlineStr">
        <is>
          <t>CASP_PR_260_v1</t>
        </is>
      </c>
      <c r="B265" s="46" t="inlineStr">
        <is>
          <t>Outsourcing Fees</t>
        </is>
      </c>
      <c r="C265" s="46" t="inlineStr">
        <is>
          <t>PR</t>
        </is>
      </c>
      <c r="D265" s="46" t="inlineStr">
        <is>
          <t>Operating/Administrative Expenditure</t>
        </is>
      </c>
      <c r="E265" s="46" t="inlineStr">
        <is>
          <t>2- PR</t>
        </is>
      </c>
      <c r="F265" s="47">
        <f>'2- PR'!$AK$266</f>
        <v/>
      </c>
      <c r="G265" s="47">
        <f>IF(F265="INVALID","High",IF(F265="MISSING","Medium",IF(F265="CONTROLLER MISSING","Review",IF(F265="UNKNOWN","Technical review",""))))</f>
        <v/>
      </c>
      <c r="H265" s="46">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6">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6" t="inlineStr"/>
      <c r="K265" s="47">
        <f>'2- PR'!$AL$266</f>
        <v/>
      </c>
      <c r="L265" s="48" t="inlineStr">
        <is>
          <t>Open field</t>
        </is>
      </c>
    </row>
    <row r="266">
      <c r="A266" s="45" t="inlineStr">
        <is>
          <t>CASP_PR_261_v1</t>
        </is>
      </c>
      <c r="B266" s="46" t="inlineStr">
        <is>
          <t>Outsourcing Fees</t>
        </is>
      </c>
      <c r="C266" s="46" t="inlineStr">
        <is>
          <t>PR</t>
        </is>
      </c>
      <c r="D266" s="46" t="inlineStr">
        <is>
          <t>Operating/Administrative Expenditure</t>
        </is>
      </c>
      <c r="E266" s="46" t="inlineStr">
        <is>
          <t>2- PR</t>
        </is>
      </c>
      <c r="F266" s="47">
        <f>'2- PR'!$AK$267</f>
        <v/>
      </c>
      <c r="G266" s="47">
        <f>IF(F266="INVALID","High",IF(F266="MISSING","Medium",IF(F266="CONTROLLER MISSING","Review",IF(F266="UNKNOWN","Technical review",""))))</f>
        <v/>
      </c>
      <c r="H266" s="46">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6">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6" t="inlineStr"/>
      <c r="K266" s="47">
        <f>'2- PR'!$AL$267</f>
        <v/>
      </c>
      <c r="L266" s="48" t="inlineStr">
        <is>
          <t>Open field</t>
        </is>
      </c>
    </row>
    <row r="267">
      <c r="A267" s="45" t="inlineStr">
        <is>
          <t>CASP_PR_262_v1</t>
        </is>
      </c>
      <c r="B267" s="46" t="inlineStr">
        <is>
          <t>Consultation expenses</t>
        </is>
      </c>
      <c r="C267" s="46" t="inlineStr">
        <is>
          <t>PR</t>
        </is>
      </c>
      <c r="D267" s="46" t="inlineStr">
        <is>
          <t>Operating/Administrative Expenditure</t>
        </is>
      </c>
      <c r="E267" s="46" t="inlineStr">
        <is>
          <t>2- PR</t>
        </is>
      </c>
      <c r="F267" s="47">
        <f>'2- PR'!$AK$268</f>
        <v/>
      </c>
      <c r="G267" s="47">
        <f>IF(F267="INVALID","High",IF(F267="MISSING","Medium",IF(F267="CONTROLLER MISSING","Review",IF(F267="UNKNOWN","Technical review",""))))</f>
        <v/>
      </c>
      <c r="H267" s="46">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6">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6" t="inlineStr"/>
      <c r="K267" s="47">
        <f>'2- PR'!$AL$268</f>
        <v/>
      </c>
      <c r="L267" s="48" t="inlineStr">
        <is>
          <t>Open field</t>
        </is>
      </c>
    </row>
    <row r="268">
      <c r="A268" s="45" t="inlineStr">
        <is>
          <t>CASP_PR_263_v1</t>
        </is>
      </c>
      <c r="B268" s="46" t="inlineStr">
        <is>
          <t>Consultation expenses</t>
        </is>
      </c>
      <c r="C268" s="46" t="inlineStr">
        <is>
          <t>PR</t>
        </is>
      </c>
      <c r="D268" s="46" t="inlineStr">
        <is>
          <t>Operating/Administrative Expenditure</t>
        </is>
      </c>
      <c r="E268" s="46" t="inlineStr">
        <is>
          <t>2- PR</t>
        </is>
      </c>
      <c r="F268" s="47">
        <f>'2- PR'!$AK$269</f>
        <v/>
      </c>
      <c r="G268" s="47">
        <f>IF(F268="INVALID","High",IF(F268="MISSING","Medium",IF(F268="CONTROLLER MISSING","Review",IF(F268="UNKNOWN","Technical review",""))))</f>
        <v/>
      </c>
      <c r="H268" s="46">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6">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6" t="inlineStr"/>
      <c r="K268" s="47">
        <f>'2- PR'!$AL$269</f>
        <v/>
      </c>
      <c r="L268" s="48" t="inlineStr">
        <is>
          <t>Open field</t>
        </is>
      </c>
    </row>
    <row r="269">
      <c r="A269" s="45" t="inlineStr">
        <is>
          <t>CASP_PR_264_v1</t>
        </is>
      </c>
      <c r="B269" s="46" t="inlineStr">
        <is>
          <t>Consultation expenses</t>
        </is>
      </c>
      <c r="C269" s="46" t="inlineStr">
        <is>
          <t>PR</t>
        </is>
      </c>
      <c r="D269" s="46" t="inlineStr">
        <is>
          <t>Operating/Administrative Expenditure</t>
        </is>
      </c>
      <c r="E269" s="46" t="inlineStr">
        <is>
          <t>2- PR</t>
        </is>
      </c>
      <c r="F269" s="47">
        <f>'2- PR'!$AK$270</f>
        <v/>
      </c>
      <c r="G269" s="47">
        <f>IF(F269="INVALID","High",IF(F269="MISSING","Medium",IF(F269="CONTROLLER MISSING","Review",IF(F269="UNKNOWN","Technical review",""))))</f>
        <v/>
      </c>
      <c r="H269" s="46">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6">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6" t="inlineStr"/>
      <c r="K269" s="47">
        <f>'2- PR'!$AL$270</f>
        <v/>
      </c>
      <c r="L269" s="48" t="inlineStr">
        <is>
          <t>Open field</t>
        </is>
      </c>
    </row>
    <row r="270">
      <c r="A270" s="45" t="inlineStr">
        <is>
          <t>CASP_PR_265_v1</t>
        </is>
      </c>
      <c r="B270" s="46" t="inlineStr">
        <is>
          <t>Management recharge expenses</t>
        </is>
      </c>
      <c r="C270" s="46" t="inlineStr">
        <is>
          <t>PR</t>
        </is>
      </c>
      <c r="D270" s="46" t="inlineStr">
        <is>
          <t>Operating/Administrative Expenditure</t>
        </is>
      </c>
      <c r="E270" s="46" t="inlineStr">
        <is>
          <t>2- PR</t>
        </is>
      </c>
      <c r="F270" s="47">
        <f>'2- PR'!$AK$271</f>
        <v/>
      </c>
      <c r="G270" s="47">
        <f>IF(F270="INVALID","High",IF(F270="MISSING","Medium",IF(F270="CONTROLLER MISSING","Review",IF(F270="UNKNOWN","Technical review",""))))</f>
        <v/>
      </c>
      <c r="H270" s="46">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6">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6" t="inlineStr"/>
      <c r="K270" s="47">
        <f>'2- PR'!$AL$271</f>
        <v/>
      </c>
      <c r="L270" s="48" t="inlineStr">
        <is>
          <t>Open field</t>
        </is>
      </c>
    </row>
    <row r="271">
      <c r="A271" s="45" t="inlineStr">
        <is>
          <t>CASP_PR_266_v1</t>
        </is>
      </c>
      <c r="B271" s="46" t="inlineStr">
        <is>
          <t>Management recharge expenses</t>
        </is>
      </c>
      <c r="C271" s="46" t="inlineStr">
        <is>
          <t>PR</t>
        </is>
      </c>
      <c r="D271" s="46" t="inlineStr">
        <is>
          <t>Operating/Administrative Expenditure</t>
        </is>
      </c>
      <c r="E271" s="46" t="inlineStr">
        <is>
          <t>2- PR</t>
        </is>
      </c>
      <c r="F271" s="47">
        <f>'2- PR'!$AK$272</f>
        <v/>
      </c>
      <c r="G271" s="47">
        <f>IF(F271="INVALID","High",IF(F271="MISSING","Medium",IF(F271="CONTROLLER MISSING","Review",IF(F271="UNKNOWN","Technical review",""))))</f>
        <v/>
      </c>
      <c r="H271" s="46">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6">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6" t="inlineStr"/>
      <c r="K271" s="47">
        <f>'2- PR'!$AL$272</f>
        <v/>
      </c>
      <c r="L271" s="48" t="inlineStr">
        <is>
          <t>Open field</t>
        </is>
      </c>
    </row>
    <row r="272">
      <c r="A272" s="45" t="inlineStr">
        <is>
          <t>CASP_PR_267_v1</t>
        </is>
      </c>
      <c r="B272" s="46" t="inlineStr">
        <is>
          <t>Management recharge expenses</t>
        </is>
      </c>
      <c r="C272" s="46" t="inlineStr">
        <is>
          <t>PR</t>
        </is>
      </c>
      <c r="D272" s="46" t="inlineStr">
        <is>
          <t>Operating/Administrative Expenditure</t>
        </is>
      </c>
      <c r="E272" s="46" t="inlineStr">
        <is>
          <t>2- PR</t>
        </is>
      </c>
      <c r="F272" s="47">
        <f>'2- PR'!$AK$273</f>
        <v/>
      </c>
      <c r="G272" s="47">
        <f>IF(F272="INVALID","High",IF(F272="MISSING","Medium",IF(F272="CONTROLLER MISSING","Review",IF(F272="UNKNOWN","Technical review",""))))</f>
        <v/>
      </c>
      <c r="H272" s="46">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6">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6" t="inlineStr"/>
      <c r="K272" s="47">
        <f>'2- PR'!$AL$273</f>
        <v/>
      </c>
      <c r="L272" s="48" t="inlineStr">
        <is>
          <t>Open field</t>
        </is>
      </c>
    </row>
    <row r="273">
      <c r="A273" s="45" t="inlineStr">
        <is>
          <t>CASP_PR_268_v1</t>
        </is>
      </c>
      <c r="B273" s="46" t="inlineStr">
        <is>
          <t>Other administrative expenses</t>
        </is>
      </c>
      <c r="C273" s="46" t="inlineStr">
        <is>
          <t>PR</t>
        </is>
      </c>
      <c r="D273" s="46" t="inlineStr">
        <is>
          <t>Operating/Administrative Expenditure</t>
        </is>
      </c>
      <c r="E273" s="46" t="inlineStr">
        <is>
          <t>2- PR</t>
        </is>
      </c>
      <c r="F273" s="47">
        <f>'2- PR'!$AK$274</f>
        <v/>
      </c>
      <c r="G273" s="47">
        <f>IF(F273="INVALID","High",IF(F273="MISSING","Medium",IF(F273="CONTROLLER MISSING","Review",IF(F273="UNKNOWN","Technical review",""))))</f>
        <v/>
      </c>
      <c r="H273" s="46">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6">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6" t="inlineStr"/>
      <c r="K273" s="47">
        <f>'2- PR'!$AL$274</f>
        <v/>
      </c>
      <c r="L273" s="48" t="inlineStr">
        <is>
          <t>Open field</t>
        </is>
      </c>
    </row>
    <row r="274">
      <c r="A274" s="45" t="inlineStr">
        <is>
          <t>CASP_PR_269_v1</t>
        </is>
      </c>
      <c r="B274" s="46" t="inlineStr">
        <is>
          <t>Other administrative expenses</t>
        </is>
      </c>
      <c r="C274" s="46" t="inlineStr">
        <is>
          <t>PR</t>
        </is>
      </c>
      <c r="D274" s="46" t="inlineStr">
        <is>
          <t>Operating/Administrative Expenditure</t>
        </is>
      </c>
      <c r="E274" s="46" t="inlineStr">
        <is>
          <t>2- PR</t>
        </is>
      </c>
      <c r="F274" s="47">
        <f>'2- PR'!$AK$275</f>
        <v/>
      </c>
      <c r="G274" s="47">
        <f>IF(F274="INVALID","High",IF(F274="MISSING","Medium",IF(F274="CONTROLLER MISSING","Review",IF(F274="UNKNOWN","Technical review",""))))</f>
        <v/>
      </c>
      <c r="H274" s="46">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6">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6" t="inlineStr"/>
      <c r="K274" s="47">
        <f>'2- PR'!$AL$275</f>
        <v/>
      </c>
      <c r="L274" s="48" t="inlineStr">
        <is>
          <t>Open field</t>
        </is>
      </c>
    </row>
    <row r="275">
      <c r="A275" s="45" t="inlineStr">
        <is>
          <t>CASP_PR_270_v1</t>
        </is>
      </c>
      <c r="B275" s="46" t="inlineStr">
        <is>
          <t>Other administrative expenses</t>
        </is>
      </c>
      <c r="C275" s="46" t="inlineStr">
        <is>
          <t>PR</t>
        </is>
      </c>
      <c r="D275" s="46" t="inlineStr">
        <is>
          <t>Operating/Administrative Expenditure</t>
        </is>
      </c>
      <c r="E275" s="46" t="inlineStr">
        <is>
          <t>2- PR</t>
        </is>
      </c>
      <c r="F275" s="47">
        <f>'2- PR'!$AK$276</f>
        <v/>
      </c>
      <c r="G275" s="47">
        <f>IF(F275="INVALID","High",IF(F275="MISSING","Medium",IF(F275="CONTROLLER MISSING","Review",IF(F275="UNKNOWN","Technical review",""))))</f>
        <v/>
      </c>
      <c r="H275" s="46">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6">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6" t="inlineStr"/>
      <c r="K275" s="47">
        <f>'2- PR'!$AL$276</f>
        <v/>
      </c>
      <c r="L275" s="48" t="inlineStr">
        <is>
          <t>Open field</t>
        </is>
      </c>
    </row>
    <row r="276">
      <c r="A276" s="45" t="inlineStr">
        <is>
          <t>CASP_PR_271_v1</t>
        </is>
      </c>
      <c r="B276" s="46" t="inlineStr">
        <is>
          <t>Other administrative expenses</t>
        </is>
      </c>
      <c r="C276" s="46" t="inlineStr">
        <is>
          <t>PR</t>
        </is>
      </c>
      <c r="D276" s="46" t="inlineStr">
        <is>
          <t>Operating/Administrative Expenditure</t>
        </is>
      </c>
      <c r="E276" s="46" t="inlineStr">
        <is>
          <t>2- PR</t>
        </is>
      </c>
      <c r="F276" s="47">
        <f>'2- PR'!$AK$277</f>
        <v/>
      </c>
      <c r="G276" s="47">
        <f>IF(F276="INVALID","High",IF(F276="MISSING","Medium",IF(F276="CONTROLLER MISSING","Review",IF(F276="UNKNOWN","Technical review",""))))</f>
        <v/>
      </c>
      <c r="H276" s="46">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6">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6" t="inlineStr"/>
      <c r="K276" s="47">
        <f>'2- PR'!$AL$277</f>
        <v/>
      </c>
      <c r="L276" s="48" t="inlineStr">
        <is>
          <t>Open field</t>
        </is>
      </c>
    </row>
    <row r="277">
      <c r="A277" s="45" t="inlineStr">
        <is>
          <t>CASP_PR_272_v1</t>
        </is>
      </c>
      <c r="B277" s="46" t="inlineStr">
        <is>
          <t>Unrealised losses on financial assets measured at fair value through profit or loss</t>
        </is>
      </c>
      <c r="C277" s="46" t="inlineStr">
        <is>
          <t>PR</t>
        </is>
      </c>
      <c r="D277" s="46" t="inlineStr">
        <is>
          <t>Finance Cost</t>
        </is>
      </c>
      <c r="E277" s="46" t="inlineStr">
        <is>
          <t>2- PR</t>
        </is>
      </c>
      <c r="F277" s="47">
        <f>'2- PR'!$AK$279</f>
        <v/>
      </c>
      <c r="G277" s="47">
        <f>IF(F277="INVALID","High",IF(F277="MISSING","Medium",IF(F277="CONTROLLER MISSING","Review",IF(F277="UNKNOWN","Technical review",""))))</f>
        <v/>
      </c>
      <c r="H277" s="46">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6">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6" t="inlineStr"/>
      <c r="K277" s="47">
        <f>'2- PR'!$AL$279</f>
        <v/>
      </c>
      <c r="L277" s="48" t="inlineStr">
        <is>
          <t>Open field</t>
        </is>
      </c>
    </row>
    <row r="278">
      <c r="A278" s="45" t="inlineStr">
        <is>
          <t>CASP_PR_273_v1</t>
        </is>
      </c>
      <c r="B278" s="46" t="inlineStr">
        <is>
          <t>Unrealised losses on financial assets measured at fair value through profit or loss</t>
        </is>
      </c>
      <c r="C278" s="46" t="inlineStr">
        <is>
          <t>PR</t>
        </is>
      </c>
      <c r="D278" s="46" t="inlineStr">
        <is>
          <t>Finance Cost</t>
        </is>
      </c>
      <c r="E278" s="46" t="inlineStr">
        <is>
          <t>2- PR</t>
        </is>
      </c>
      <c r="F278" s="47">
        <f>'2- PR'!$AK$280</f>
        <v/>
      </c>
      <c r="G278" s="47">
        <f>IF(F278="INVALID","High",IF(F278="MISSING","Medium",IF(F278="CONTROLLER MISSING","Review",IF(F278="UNKNOWN","Technical review",""))))</f>
        <v/>
      </c>
      <c r="H278" s="46">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6">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6" t="inlineStr"/>
      <c r="K278" s="47">
        <f>'2- PR'!$AL$280</f>
        <v/>
      </c>
      <c r="L278" s="48" t="inlineStr">
        <is>
          <t>Open field</t>
        </is>
      </c>
    </row>
    <row r="279">
      <c r="A279" s="45" t="inlineStr">
        <is>
          <t>CASP_PR_274_v1</t>
        </is>
      </c>
      <c r="B279" s="46" t="inlineStr">
        <is>
          <t>Unrealised losses on financial assets measured at fair value through profit or loss</t>
        </is>
      </c>
      <c r="C279" s="46" t="inlineStr">
        <is>
          <t>PR</t>
        </is>
      </c>
      <c r="D279" s="46" t="inlineStr">
        <is>
          <t>Finance Cost</t>
        </is>
      </c>
      <c r="E279" s="46" t="inlineStr">
        <is>
          <t>2- PR</t>
        </is>
      </c>
      <c r="F279" s="47">
        <f>'2- PR'!$AK$281</f>
        <v/>
      </c>
      <c r="G279" s="47">
        <f>IF(F279="INVALID","High",IF(F279="MISSING","Medium",IF(F279="CONTROLLER MISSING","Review",IF(F279="UNKNOWN","Technical review",""))))</f>
        <v/>
      </c>
      <c r="H279" s="46">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6">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6" t="inlineStr"/>
      <c r="K279" s="47">
        <f>'2- PR'!$AL$281</f>
        <v/>
      </c>
      <c r="L279" s="48" t="inlineStr">
        <is>
          <t>Open field</t>
        </is>
      </c>
    </row>
    <row r="280">
      <c r="A280" s="45" t="inlineStr">
        <is>
          <t>CASP_PR_275_v1</t>
        </is>
      </c>
      <c r="B280" s="46" t="inlineStr">
        <is>
          <t>Realised losses on financial assets measured at fair value through profit or loss</t>
        </is>
      </c>
      <c r="C280" s="46" t="inlineStr">
        <is>
          <t>PR</t>
        </is>
      </c>
      <c r="D280" s="46" t="inlineStr">
        <is>
          <t>Finance Cost</t>
        </is>
      </c>
      <c r="E280" s="46" t="inlineStr">
        <is>
          <t>2- PR</t>
        </is>
      </c>
      <c r="F280" s="47">
        <f>'2- PR'!$AK$282</f>
        <v/>
      </c>
      <c r="G280" s="47">
        <f>IF(F280="INVALID","High",IF(F280="MISSING","Medium",IF(F280="CONTROLLER MISSING","Review",IF(F280="UNKNOWN","Technical review",""))))</f>
        <v/>
      </c>
      <c r="H280" s="46">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6">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6" t="inlineStr"/>
      <c r="K280" s="47">
        <f>'2- PR'!$AL$282</f>
        <v/>
      </c>
      <c r="L280" s="48" t="inlineStr">
        <is>
          <t>Open field</t>
        </is>
      </c>
    </row>
    <row r="281">
      <c r="A281" s="45" t="inlineStr">
        <is>
          <t>CASP_PR_276_v1</t>
        </is>
      </c>
      <c r="B281" s="46" t="inlineStr">
        <is>
          <t>Realised losses on financial assets measured at fair value through profit or loss</t>
        </is>
      </c>
      <c r="C281" s="46" t="inlineStr">
        <is>
          <t>PR</t>
        </is>
      </c>
      <c r="D281" s="46" t="inlineStr">
        <is>
          <t>Finance Cost</t>
        </is>
      </c>
      <c r="E281" s="46" t="inlineStr">
        <is>
          <t>2- PR</t>
        </is>
      </c>
      <c r="F281" s="47">
        <f>'2- PR'!$AK$283</f>
        <v/>
      </c>
      <c r="G281" s="47">
        <f>IF(F281="INVALID","High",IF(F281="MISSING","Medium",IF(F281="CONTROLLER MISSING","Review",IF(F281="UNKNOWN","Technical review",""))))</f>
        <v/>
      </c>
      <c r="H281" s="46">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6">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6" t="inlineStr"/>
      <c r="K281" s="47">
        <f>'2- PR'!$AL$283</f>
        <v/>
      </c>
      <c r="L281" s="48" t="inlineStr">
        <is>
          <t>Open field</t>
        </is>
      </c>
    </row>
    <row r="282">
      <c r="A282" s="45" t="inlineStr">
        <is>
          <t>CASP_PR_277_v1</t>
        </is>
      </c>
      <c r="B282" s="46" t="inlineStr">
        <is>
          <t>Realised losses on financial assets measured at fair value through profit or loss</t>
        </is>
      </c>
      <c r="C282" s="46" t="inlineStr">
        <is>
          <t>PR</t>
        </is>
      </c>
      <c r="D282" s="46" t="inlineStr">
        <is>
          <t>Finance Cost</t>
        </is>
      </c>
      <c r="E282" s="46" t="inlineStr">
        <is>
          <t>2- PR</t>
        </is>
      </c>
      <c r="F282" s="47">
        <f>'2- PR'!$AK$284</f>
        <v/>
      </c>
      <c r="G282" s="47">
        <f>IF(F282="INVALID","High",IF(F282="MISSING","Medium",IF(F282="CONTROLLER MISSING","Review",IF(F282="UNKNOWN","Technical review",""))))</f>
        <v/>
      </c>
      <c r="H282" s="46">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6">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6" t="inlineStr"/>
      <c r="K282" s="47">
        <f>'2- PR'!$AL$284</f>
        <v/>
      </c>
      <c r="L282" s="48" t="inlineStr">
        <is>
          <t>Open field</t>
        </is>
      </c>
    </row>
    <row r="283">
      <c r="A283" s="45" t="inlineStr">
        <is>
          <t>CASP_PR_278_v1</t>
        </is>
      </c>
      <c r="B283" s="46" t="inlineStr">
        <is>
          <t>Realised loss on foreign exchange differences</t>
        </is>
      </c>
      <c r="C283" s="46" t="inlineStr">
        <is>
          <t>PR</t>
        </is>
      </c>
      <c r="D283" s="46" t="inlineStr">
        <is>
          <t>Finance Cost</t>
        </is>
      </c>
      <c r="E283" s="46" t="inlineStr">
        <is>
          <t>2- PR</t>
        </is>
      </c>
      <c r="F283" s="47">
        <f>'2- PR'!$AK$285</f>
        <v/>
      </c>
      <c r="G283" s="47">
        <f>IF(F283="INVALID","High",IF(F283="MISSING","Medium",IF(F283="CONTROLLER MISSING","Review",IF(F283="UNKNOWN","Technical review",""))))</f>
        <v/>
      </c>
      <c r="H283" s="46">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6">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6" t="inlineStr"/>
      <c r="K283" s="47">
        <f>'2- PR'!$AL$285</f>
        <v/>
      </c>
      <c r="L283" s="48" t="inlineStr">
        <is>
          <t>Open field</t>
        </is>
      </c>
    </row>
    <row r="284">
      <c r="A284" s="45" t="inlineStr">
        <is>
          <t>CASP_PR_279_v1</t>
        </is>
      </c>
      <c r="B284" s="46" t="inlineStr">
        <is>
          <t>Realised loss on foreign exchange differences</t>
        </is>
      </c>
      <c r="C284" s="46" t="inlineStr">
        <is>
          <t>PR</t>
        </is>
      </c>
      <c r="D284" s="46" t="inlineStr">
        <is>
          <t>Finance Cost</t>
        </is>
      </c>
      <c r="E284" s="46" t="inlineStr">
        <is>
          <t>2- PR</t>
        </is>
      </c>
      <c r="F284" s="47">
        <f>'2- PR'!$AK$286</f>
        <v/>
      </c>
      <c r="G284" s="47">
        <f>IF(F284="INVALID","High",IF(F284="MISSING","Medium",IF(F284="CONTROLLER MISSING","Review",IF(F284="UNKNOWN","Technical review",""))))</f>
        <v/>
      </c>
      <c r="H284" s="46">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6">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6" t="inlineStr"/>
      <c r="K284" s="47">
        <f>'2- PR'!$AL$286</f>
        <v/>
      </c>
      <c r="L284" s="48" t="inlineStr">
        <is>
          <t>Open field</t>
        </is>
      </c>
    </row>
    <row r="285">
      <c r="A285" s="45" t="inlineStr">
        <is>
          <t>CASP_PR_280_v1</t>
        </is>
      </c>
      <c r="B285" s="46" t="inlineStr">
        <is>
          <t>Realised loss on foreign exchange differences</t>
        </is>
      </c>
      <c r="C285" s="46" t="inlineStr">
        <is>
          <t>PR</t>
        </is>
      </c>
      <c r="D285" s="46" t="inlineStr">
        <is>
          <t>Finance Cost</t>
        </is>
      </c>
      <c r="E285" s="46" t="inlineStr">
        <is>
          <t>2- PR</t>
        </is>
      </c>
      <c r="F285" s="47">
        <f>'2- PR'!$AK$287</f>
        <v/>
      </c>
      <c r="G285" s="47">
        <f>IF(F285="INVALID","High",IF(F285="MISSING","Medium",IF(F285="CONTROLLER MISSING","Review",IF(F285="UNKNOWN","Technical review",""))))</f>
        <v/>
      </c>
      <c r="H285" s="46">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6">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6" t="inlineStr"/>
      <c r="K285" s="47">
        <f>'2- PR'!$AL$287</f>
        <v/>
      </c>
      <c r="L285" s="48" t="inlineStr">
        <is>
          <t>Open field</t>
        </is>
      </c>
    </row>
    <row r="286">
      <c r="A286" s="45" t="inlineStr">
        <is>
          <t>CASP_PR_281_v1</t>
        </is>
      </c>
      <c r="B286" s="46" t="inlineStr">
        <is>
          <t>Unrealised loss on foreign exchange differences</t>
        </is>
      </c>
      <c r="C286" s="46" t="inlineStr">
        <is>
          <t>PR</t>
        </is>
      </c>
      <c r="D286" s="46" t="inlineStr">
        <is>
          <t>Finance Cost</t>
        </is>
      </c>
      <c r="E286" s="46" t="inlineStr">
        <is>
          <t>2- PR</t>
        </is>
      </c>
      <c r="F286" s="47">
        <f>'2- PR'!$AK$288</f>
        <v/>
      </c>
      <c r="G286" s="47">
        <f>IF(F286="INVALID","High",IF(F286="MISSING","Medium",IF(F286="CONTROLLER MISSING","Review",IF(F286="UNKNOWN","Technical review",""))))</f>
        <v/>
      </c>
      <c r="H286" s="46">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6">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6" t="inlineStr"/>
      <c r="K286" s="47">
        <f>'2- PR'!$AL$288</f>
        <v/>
      </c>
      <c r="L286" s="48" t="inlineStr">
        <is>
          <t>Open field</t>
        </is>
      </c>
    </row>
    <row r="287">
      <c r="A287" s="45" t="inlineStr">
        <is>
          <t>CASP_PR_282_v1</t>
        </is>
      </c>
      <c r="B287" s="46" t="inlineStr">
        <is>
          <t>Unrealised loss on foreign exchange differences</t>
        </is>
      </c>
      <c r="C287" s="46" t="inlineStr">
        <is>
          <t>PR</t>
        </is>
      </c>
      <c r="D287" s="46" t="inlineStr">
        <is>
          <t>Finance Cost</t>
        </is>
      </c>
      <c r="E287" s="46" t="inlineStr">
        <is>
          <t>2- PR</t>
        </is>
      </c>
      <c r="F287" s="47">
        <f>'2- PR'!$AK$289</f>
        <v/>
      </c>
      <c r="G287" s="47">
        <f>IF(F287="INVALID","High",IF(F287="MISSING","Medium",IF(F287="CONTROLLER MISSING","Review",IF(F287="UNKNOWN","Technical review",""))))</f>
        <v/>
      </c>
      <c r="H287" s="46">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6">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6" t="inlineStr"/>
      <c r="K287" s="47">
        <f>'2- PR'!$AL$289</f>
        <v/>
      </c>
      <c r="L287" s="48" t="inlineStr">
        <is>
          <t>Open field</t>
        </is>
      </c>
    </row>
    <row r="288">
      <c r="A288" s="45" t="inlineStr">
        <is>
          <t>CASP_PR_283_v1</t>
        </is>
      </c>
      <c r="B288" s="46" t="inlineStr">
        <is>
          <t>Unrealised loss on foreign exchange differences</t>
        </is>
      </c>
      <c r="C288" s="46" t="inlineStr">
        <is>
          <t>PR</t>
        </is>
      </c>
      <c r="D288" s="46" t="inlineStr">
        <is>
          <t>Finance Cost</t>
        </is>
      </c>
      <c r="E288" s="46" t="inlineStr">
        <is>
          <t>2- PR</t>
        </is>
      </c>
      <c r="F288" s="47">
        <f>'2- PR'!$AK$290</f>
        <v/>
      </c>
      <c r="G288" s="47">
        <f>IF(F288="INVALID","High",IF(F288="MISSING","Medium",IF(F288="CONTROLLER MISSING","Review",IF(F288="UNKNOWN","Technical review",""))))</f>
        <v/>
      </c>
      <c r="H288" s="46">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6">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6" t="inlineStr"/>
      <c r="K288" s="47">
        <f>'2- PR'!$AL$290</f>
        <v/>
      </c>
      <c r="L288" s="48" t="inlineStr">
        <is>
          <t>Open field</t>
        </is>
      </c>
    </row>
    <row r="289">
      <c r="A289" s="45" t="inlineStr">
        <is>
          <t>CASP_PR_284_v1</t>
        </is>
      </c>
      <c r="B289" s="46" t="inlineStr">
        <is>
          <t>Loss on financial assets attributable to clients measured at amortised cost</t>
        </is>
      </c>
      <c r="C289" s="46" t="inlineStr">
        <is>
          <t>PR</t>
        </is>
      </c>
      <c r="D289" s="46" t="inlineStr">
        <is>
          <t>Finance Cost</t>
        </is>
      </c>
      <c r="E289" s="46" t="inlineStr">
        <is>
          <t>2- PR</t>
        </is>
      </c>
      <c r="F289" s="47">
        <f>'2- PR'!$AK$291</f>
        <v/>
      </c>
      <c r="G289" s="47">
        <f>IF(F289="INVALID","High",IF(F289="MISSING","Medium",IF(F289="CONTROLLER MISSING","Review",IF(F289="UNKNOWN","Technical review",""))))</f>
        <v/>
      </c>
      <c r="H289" s="46">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6">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6" t="inlineStr"/>
      <c r="K289" s="47">
        <f>'2- PR'!$AL$291</f>
        <v/>
      </c>
      <c r="L289" s="48" t="inlineStr">
        <is>
          <t>Open field</t>
        </is>
      </c>
    </row>
    <row r="290">
      <c r="A290" s="45" t="inlineStr">
        <is>
          <t>CASP_PR_285_v1</t>
        </is>
      </c>
      <c r="B290" s="46" t="inlineStr">
        <is>
          <t>Loss on financial assets attributable to clients measured at amortised cost</t>
        </is>
      </c>
      <c r="C290" s="46" t="inlineStr">
        <is>
          <t>PR</t>
        </is>
      </c>
      <c r="D290" s="46" t="inlineStr">
        <is>
          <t>Finance Cost</t>
        </is>
      </c>
      <c r="E290" s="46" t="inlineStr">
        <is>
          <t>2- PR</t>
        </is>
      </c>
      <c r="F290" s="47">
        <f>'2- PR'!$AK$292</f>
        <v/>
      </c>
      <c r="G290" s="47">
        <f>IF(F290="INVALID","High",IF(F290="MISSING","Medium",IF(F290="CONTROLLER MISSING","Review",IF(F290="UNKNOWN","Technical review",""))))</f>
        <v/>
      </c>
      <c r="H290" s="46">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6">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6" t="inlineStr"/>
      <c r="K290" s="47">
        <f>'2- PR'!$AL$292</f>
        <v/>
      </c>
      <c r="L290" s="48" t="inlineStr">
        <is>
          <t>Open field</t>
        </is>
      </c>
    </row>
    <row r="291">
      <c r="A291" s="45" t="inlineStr">
        <is>
          <t>CASP_PR_286_v1</t>
        </is>
      </c>
      <c r="B291" s="46" t="inlineStr">
        <is>
          <t>Loss on financial assets attributable to clients measured at amortised cost</t>
        </is>
      </c>
      <c r="C291" s="46" t="inlineStr">
        <is>
          <t>PR</t>
        </is>
      </c>
      <c r="D291" s="46" t="inlineStr">
        <is>
          <t>Finance Cost</t>
        </is>
      </c>
      <c r="E291" s="46" t="inlineStr">
        <is>
          <t>2- PR</t>
        </is>
      </c>
      <c r="F291" s="47">
        <f>'2- PR'!$AK$293</f>
        <v/>
      </c>
      <c r="G291" s="47">
        <f>IF(F291="INVALID","High",IF(F291="MISSING","Medium",IF(F291="CONTROLLER MISSING","Review",IF(F291="UNKNOWN","Technical review",""))))</f>
        <v/>
      </c>
      <c r="H291" s="46">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6">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6" t="inlineStr"/>
      <c r="K291" s="47">
        <f>'2- PR'!$AL$293</f>
        <v/>
      </c>
      <c r="L291" s="48" t="inlineStr">
        <is>
          <t>Open field</t>
        </is>
      </c>
    </row>
    <row r="292">
      <c r="A292" s="45" t="inlineStr">
        <is>
          <t>CASP_PR_287_v1</t>
        </is>
      </c>
      <c r="B292" s="46" t="inlineStr">
        <is>
          <t>Loss on financial assets measured at amortised cost</t>
        </is>
      </c>
      <c r="C292" s="46" t="inlineStr">
        <is>
          <t>PR</t>
        </is>
      </c>
      <c r="D292" s="46" t="inlineStr">
        <is>
          <t>Finance Cost</t>
        </is>
      </c>
      <c r="E292" s="46" t="inlineStr">
        <is>
          <t>2- PR</t>
        </is>
      </c>
      <c r="F292" s="47">
        <f>'2- PR'!$AK$294</f>
        <v/>
      </c>
      <c r="G292" s="47">
        <f>IF(F292="INVALID","High",IF(F292="MISSING","Medium",IF(F292="CONTROLLER MISSING","Review",IF(F292="UNKNOWN","Technical review",""))))</f>
        <v/>
      </c>
      <c r="H292" s="46">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6">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6" t="inlineStr"/>
      <c r="K292" s="47">
        <f>'2- PR'!$AL$294</f>
        <v/>
      </c>
      <c r="L292" s="48" t="inlineStr">
        <is>
          <t>Open field</t>
        </is>
      </c>
    </row>
    <row r="293">
      <c r="A293" s="45" t="inlineStr">
        <is>
          <t>CASP_PR_288_v1</t>
        </is>
      </c>
      <c r="B293" s="46" t="inlineStr">
        <is>
          <t>Loss on financial assets measured at amortised cost</t>
        </is>
      </c>
      <c r="C293" s="46" t="inlineStr">
        <is>
          <t>PR</t>
        </is>
      </c>
      <c r="D293" s="46" t="inlineStr">
        <is>
          <t>Finance Cost</t>
        </is>
      </c>
      <c r="E293" s="46" t="inlineStr">
        <is>
          <t>2- PR</t>
        </is>
      </c>
      <c r="F293" s="47">
        <f>'2- PR'!$AK$295</f>
        <v/>
      </c>
      <c r="G293" s="47">
        <f>IF(F293="INVALID","High",IF(F293="MISSING","Medium",IF(F293="CONTROLLER MISSING","Review",IF(F293="UNKNOWN","Technical review",""))))</f>
        <v/>
      </c>
      <c r="H293" s="46">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6">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6" t="inlineStr"/>
      <c r="K293" s="47">
        <f>'2- PR'!$AL$295</f>
        <v/>
      </c>
      <c r="L293" s="48" t="inlineStr">
        <is>
          <t>Open field</t>
        </is>
      </c>
    </row>
    <row r="294">
      <c r="A294" s="45" t="inlineStr">
        <is>
          <t>CASP_PR_289_v1</t>
        </is>
      </c>
      <c r="B294" s="46" t="inlineStr">
        <is>
          <t>Loss on financial assets measured at amortised cost</t>
        </is>
      </c>
      <c r="C294" s="46" t="inlineStr">
        <is>
          <t>PR</t>
        </is>
      </c>
      <c r="D294" s="46" t="inlineStr">
        <is>
          <t>Finance Cost</t>
        </is>
      </c>
      <c r="E294" s="46" t="inlineStr">
        <is>
          <t>2- PR</t>
        </is>
      </c>
      <c r="F294" s="47">
        <f>'2- PR'!$AK$296</f>
        <v/>
      </c>
      <c r="G294" s="47">
        <f>IF(F294="INVALID","High",IF(F294="MISSING","Medium",IF(F294="CONTROLLER MISSING","Review",IF(F294="UNKNOWN","Technical review",""))))</f>
        <v/>
      </c>
      <c r="H294" s="46">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6">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6" t="inlineStr"/>
      <c r="K294" s="47">
        <f>'2- PR'!$AL$296</f>
        <v/>
      </c>
      <c r="L294" s="48" t="inlineStr">
        <is>
          <t>Open field</t>
        </is>
      </c>
    </row>
    <row r="295">
      <c r="A295" s="45" t="inlineStr">
        <is>
          <t>CASP_PR_290_v1</t>
        </is>
      </c>
      <c r="B295" s="46" t="inlineStr">
        <is>
          <t>Finance cost on lease liabilities</t>
        </is>
      </c>
      <c r="C295" s="46" t="inlineStr">
        <is>
          <t>PR</t>
        </is>
      </c>
      <c r="D295" s="46" t="inlineStr">
        <is>
          <t>Finance Cost</t>
        </is>
      </c>
      <c r="E295" s="46" t="inlineStr">
        <is>
          <t>2- PR</t>
        </is>
      </c>
      <c r="F295" s="47">
        <f>'2- PR'!$AK$297</f>
        <v/>
      </c>
      <c r="G295" s="47">
        <f>IF(F295="INVALID","High",IF(F295="MISSING","Medium",IF(F295="CONTROLLER MISSING","Review",IF(F295="UNKNOWN","Technical review",""))))</f>
        <v/>
      </c>
      <c r="H295" s="46">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6">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6" t="inlineStr"/>
      <c r="K295" s="47">
        <f>'2- PR'!$AL$297</f>
        <v/>
      </c>
      <c r="L295" s="48" t="inlineStr">
        <is>
          <t>Open field</t>
        </is>
      </c>
    </row>
    <row r="296">
      <c r="A296" s="45" t="inlineStr">
        <is>
          <t>CASP_PR_291_v1</t>
        </is>
      </c>
      <c r="B296" s="46" t="inlineStr">
        <is>
          <t>Finance cost on lease liabilities</t>
        </is>
      </c>
      <c r="C296" s="46" t="inlineStr">
        <is>
          <t>PR</t>
        </is>
      </c>
      <c r="D296" s="46" t="inlineStr">
        <is>
          <t>Finance Cost</t>
        </is>
      </c>
      <c r="E296" s="46" t="inlineStr">
        <is>
          <t>2- PR</t>
        </is>
      </c>
      <c r="F296" s="47">
        <f>'2- PR'!$AK$298</f>
        <v/>
      </c>
      <c r="G296" s="47">
        <f>IF(F296="INVALID","High",IF(F296="MISSING","Medium",IF(F296="CONTROLLER MISSING","Review",IF(F296="UNKNOWN","Technical review",""))))</f>
        <v/>
      </c>
      <c r="H296" s="46">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6">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6" t="inlineStr"/>
      <c r="K296" s="47">
        <f>'2- PR'!$AL$298</f>
        <v/>
      </c>
      <c r="L296" s="48" t="inlineStr">
        <is>
          <t>Open field</t>
        </is>
      </c>
    </row>
    <row r="297">
      <c r="A297" s="45" t="inlineStr">
        <is>
          <t>CASP_PR_292_v1</t>
        </is>
      </c>
      <c r="B297" s="46" t="inlineStr">
        <is>
          <t>Finance cost on lease liabilities</t>
        </is>
      </c>
      <c r="C297" s="46" t="inlineStr">
        <is>
          <t>PR</t>
        </is>
      </c>
      <c r="D297" s="46" t="inlineStr">
        <is>
          <t>Finance Cost</t>
        </is>
      </c>
      <c r="E297" s="46" t="inlineStr">
        <is>
          <t>2- PR</t>
        </is>
      </c>
      <c r="F297" s="47">
        <f>'2- PR'!$AK$299</f>
        <v/>
      </c>
      <c r="G297" s="47">
        <f>IF(F297="INVALID","High",IF(F297="MISSING","Medium",IF(F297="CONTROLLER MISSING","Review",IF(F297="UNKNOWN","Technical review",""))))</f>
        <v/>
      </c>
      <c r="H297" s="46">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6">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6" t="inlineStr"/>
      <c r="K297" s="47">
        <f>'2- PR'!$AL$299</f>
        <v/>
      </c>
      <c r="L297" s="48" t="inlineStr">
        <is>
          <t>Open field</t>
        </is>
      </c>
    </row>
    <row r="298">
      <c r="A298" s="45" t="inlineStr">
        <is>
          <t>CASP_PR_293_v1</t>
        </is>
      </c>
      <c r="B298" s="46" t="inlineStr">
        <is>
          <t>Negative interest paid to banks</t>
        </is>
      </c>
      <c r="C298" s="46" t="inlineStr">
        <is>
          <t>PR</t>
        </is>
      </c>
      <c r="D298" s="46" t="inlineStr">
        <is>
          <t>Finance Cost</t>
        </is>
      </c>
      <c r="E298" s="46" t="inlineStr">
        <is>
          <t>2- PR</t>
        </is>
      </c>
      <c r="F298" s="47">
        <f>'2- PR'!$AK$300</f>
        <v/>
      </c>
      <c r="G298" s="47">
        <f>IF(F298="INVALID","High",IF(F298="MISSING","Medium",IF(F298="CONTROLLER MISSING","Review",IF(F298="UNKNOWN","Technical review",""))))</f>
        <v/>
      </c>
      <c r="H298" s="46">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6">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6" t="inlineStr"/>
      <c r="K298" s="47">
        <f>'2- PR'!$AL$300</f>
        <v/>
      </c>
      <c r="L298" s="48" t="inlineStr">
        <is>
          <t>Open field</t>
        </is>
      </c>
    </row>
    <row r="299">
      <c r="A299" s="45" t="inlineStr">
        <is>
          <t>CASP_PR_294_v1</t>
        </is>
      </c>
      <c r="B299" s="46" t="inlineStr">
        <is>
          <t>Negative interest paid to banks</t>
        </is>
      </c>
      <c r="C299" s="46" t="inlineStr">
        <is>
          <t>PR</t>
        </is>
      </c>
      <c r="D299" s="46" t="inlineStr">
        <is>
          <t>Finance Cost</t>
        </is>
      </c>
      <c r="E299" s="46" t="inlineStr">
        <is>
          <t>2- PR</t>
        </is>
      </c>
      <c r="F299" s="47">
        <f>'2- PR'!$AK$301</f>
        <v/>
      </c>
      <c r="G299" s="47">
        <f>IF(F299="INVALID","High",IF(F299="MISSING","Medium",IF(F299="CONTROLLER MISSING","Review",IF(F299="UNKNOWN","Technical review",""))))</f>
        <v/>
      </c>
      <c r="H299" s="46">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6">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6" t="inlineStr"/>
      <c r="K299" s="47">
        <f>'2- PR'!$AL$301</f>
        <v/>
      </c>
      <c r="L299" s="48" t="inlineStr">
        <is>
          <t>Open field</t>
        </is>
      </c>
    </row>
    <row r="300">
      <c r="A300" s="45" t="inlineStr">
        <is>
          <t>CASP_PR_295_v1</t>
        </is>
      </c>
      <c r="B300" s="46" t="inlineStr">
        <is>
          <t>Negative interest paid to banks</t>
        </is>
      </c>
      <c r="C300" s="46" t="inlineStr">
        <is>
          <t>PR</t>
        </is>
      </c>
      <c r="D300" s="46" t="inlineStr">
        <is>
          <t>Finance Cost</t>
        </is>
      </c>
      <c r="E300" s="46" t="inlineStr">
        <is>
          <t>2- PR</t>
        </is>
      </c>
      <c r="F300" s="47">
        <f>'2- PR'!$AK$302</f>
        <v/>
      </c>
      <c r="G300" s="47">
        <f>IF(F300="INVALID","High",IF(F300="MISSING","Medium",IF(F300="CONTROLLER MISSING","Review",IF(F300="UNKNOWN","Technical review",""))))</f>
        <v/>
      </c>
      <c r="H300" s="46">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6">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6" t="inlineStr"/>
      <c r="K300" s="47">
        <f>'2- PR'!$AL$302</f>
        <v/>
      </c>
      <c r="L300" s="48" t="inlineStr">
        <is>
          <t>Open field</t>
        </is>
      </c>
    </row>
    <row r="301">
      <c r="A301" s="45" t="inlineStr">
        <is>
          <t>CASP_PR_296_v1</t>
        </is>
      </c>
      <c r="B301" s="46" t="inlineStr">
        <is>
          <t>Interest expense on loans and advances from group entities - Loans in FIAT</t>
        </is>
      </c>
      <c r="C301" s="46" t="inlineStr">
        <is>
          <t>PR</t>
        </is>
      </c>
      <c r="D301" s="46" t="inlineStr">
        <is>
          <t>Finance Cost</t>
        </is>
      </c>
      <c r="E301" s="46" t="inlineStr">
        <is>
          <t>2- PR</t>
        </is>
      </c>
      <c r="F301" s="47">
        <f>'2- PR'!$AK$303</f>
        <v/>
      </c>
      <c r="G301" s="47">
        <f>IF(F301="INVALID","High",IF(F301="MISSING","Medium",IF(F301="CONTROLLER MISSING","Review",IF(F301="UNKNOWN","Technical review",""))))</f>
        <v/>
      </c>
      <c r="H301" s="46">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6">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6" t="inlineStr"/>
      <c r="K301" s="47">
        <f>'2- PR'!$AL$303</f>
        <v/>
      </c>
      <c r="L301" s="48" t="inlineStr">
        <is>
          <t>Open field</t>
        </is>
      </c>
    </row>
    <row r="302">
      <c r="A302" s="45" t="inlineStr">
        <is>
          <t>CASP_PR_297_v1</t>
        </is>
      </c>
      <c r="B302" s="46" t="inlineStr">
        <is>
          <t>Interest expense on loans and advances from group entities - Loans in FIAT</t>
        </is>
      </c>
      <c r="C302" s="46" t="inlineStr">
        <is>
          <t>PR</t>
        </is>
      </c>
      <c r="D302" s="46" t="inlineStr">
        <is>
          <t>Finance Cost</t>
        </is>
      </c>
      <c r="E302" s="46" t="inlineStr">
        <is>
          <t>2- PR</t>
        </is>
      </c>
      <c r="F302" s="47">
        <f>'2- PR'!$AK$304</f>
        <v/>
      </c>
      <c r="G302" s="47">
        <f>IF(F302="INVALID","High",IF(F302="MISSING","Medium",IF(F302="CONTROLLER MISSING","Review",IF(F302="UNKNOWN","Technical review",""))))</f>
        <v/>
      </c>
      <c r="H302" s="46">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6">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6" t="inlineStr"/>
      <c r="K302" s="47">
        <f>'2- PR'!$AL$304</f>
        <v/>
      </c>
      <c r="L302" s="48" t="inlineStr">
        <is>
          <t>Open field</t>
        </is>
      </c>
    </row>
    <row r="303">
      <c r="A303" s="45" t="inlineStr">
        <is>
          <t>CASP_PR_298_v1</t>
        </is>
      </c>
      <c r="B303" s="46" t="inlineStr">
        <is>
          <t>Interest expense on loans and advances from group entities - Loans in FIAT</t>
        </is>
      </c>
      <c r="C303" s="46" t="inlineStr">
        <is>
          <t>PR</t>
        </is>
      </c>
      <c r="D303" s="46" t="inlineStr">
        <is>
          <t>Finance Cost</t>
        </is>
      </c>
      <c r="E303" s="46" t="inlineStr">
        <is>
          <t>2- PR</t>
        </is>
      </c>
      <c r="F303" s="47">
        <f>'2- PR'!$AK$305</f>
        <v/>
      </c>
      <c r="G303" s="47">
        <f>IF(F303="INVALID","High",IF(F303="MISSING","Medium",IF(F303="CONTROLLER MISSING","Review",IF(F303="UNKNOWN","Technical review",""))))</f>
        <v/>
      </c>
      <c r="H303" s="46">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6">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6" t="inlineStr"/>
      <c r="K303" s="47">
        <f>'2- PR'!$AL$305</f>
        <v/>
      </c>
      <c r="L303" s="48" t="inlineStr">
        <is>
          <t>Open field</t>
        </is>
      </c>
    </row>
    <row r="304">
      <c r="A304" s="45" t="inlineStr">
        <is>
          <t>CASP_PR_299_v1</t>
        </is>
      </c>
      <c r="B304" s="46" t="inlineStr">
        <is>
          <t>Interest expense on loans and advances from third-party entities - Loans in FIAT</t>
        </is>
      </c>
      <c r="C304" s="46" t="inlineStr">
        <is>
          <t>PR</t>
        </is>
      </c>
      <c r="D304" s="46" t="inlineStr">
        <is>
          <t>Finance Cost</t>
        </is>
      </c>
      <c r="E304" s="46" t="inlineStr">
        <is>
          <t>2- PR</t>
        </is>
      </c>
      <c r="F304" s="47">
        <f>'2- PR'!$AK$306</f>
        <v/>
      </c>
      <c r="G304" s="47">
        <f>IF(F304="INVALID","High",IF(F304="MISSING","Medium",IF(F304="CONTROLLER MISSING","Review",IF(F304="UNKNOWN","Technical review",""))))</f>
        <v/>
      </c>
      <c r="H304" s="46">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6">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6" t="inlineStr"/>
      <c r="K304" s="47">
        <f>'2- PR'!$AL$306</f>
        <v/>
      </c>
      <c r="L304" s="48" t="inlineStr">
        <is>
          <t>Open field</t>
        </is>
      </c>
    </row>
    <row r="305">
      <c r="A305" s="45" t="inlineStr">
        <is>
          <t>CASP_PR_300_v1</t>
        </is>
      </c>
      <c r="B305" s="46" t="inlineStr">
        <is>
          <t>Interest expense on loans and advances from third-party entities - Loans in FIAT</t>
        </is>
      </c>
      <c r="C305" s="46" t="inlineStr">
        <is>
          <t>PR</t>
        </is>
      </c>
      <c r="D305" s="46" t="inlineStr">
        <is>
          <t>Finance Cost</t>
        </is>
      </c>
      <c r="E305" s="46" t="inlineStr">
        <is>
          <t>2- PR</t>
        </is>
      </c>
      <c r="F305" s="47">
        <f>'2- PR'!$AK$307</f>
        <v/>
      </c>
      <c r="G305" s="47">
        <f>IF(F305="INVALID","High",IF(F305="MISSING","Medium",IF(F305="CONTROLLER MISSING","Review",IF(F305="UNKNOWN","Technical review",""))))</f>
        <v/>
      </c>
      <c r="H305" s="46">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6">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6" t="inlineStr"/>
      <c r="K305" s="47">
        <f>'2- PR'!$AL$307</f>
        <v/>
      </c>
      <c r="L305" s="48" t="inlineStr">
        <is>
          <t>Open field</t>
        </is>
      </c>
    </row>
    <row r="306">
      <c r="A306" s="45" t="inlineStr">
        <is>
          <t>CASP_PR_301_v1</t>
        </is>
      </c>
      <c r="B306" s="46" t="inlineStr">
        <is>
          <t>Interest expense on loans and advances from third-party entities - Loans in FIAT</t>
        </is>
      </c>
      <c r="C306" s="46" t="inlineStr">
        <is>
          <t>PR</t>
        </is>
      </c>
      <c r="D306" s="46" t="inlineStr">
        <is>
          <t>Finance Cost</t>
        </is>
      </c>
      <c r="E306" s="46" t="inlineStr">
        <is>
          <t>2- PR</t>
        </is>
      </c>
      <c r="F306" s="47">
        <f>'2- PR'!$AK$308</f>
        <v/>
      </c>
      <c r="G306" s="47">
        <f>IF(F306="INVALID","High",IF(F306="MISSING","Medium",IF(F306="CONTROLLER MISSING","Review",IF(F306="UNKNOWN","Technical review",""))))</f>
        <v/>
      </c>
      <c r="H306" s="46">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6">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6" t="inlineStr"/>
      <c r="K306" s="47">
        <f>'2- PR'!$AL$308</f>
        <v/>
      </c>
      <c r="L306" s="48" t="inlineStr">
        <is>
          <t>Open field</t>
        </is>
      </c>
    </row>
    <row r="307">
      <c r="A307" s="45" t="inlineStr">
        <is>
          <t>CASP_PR_302_v1</t>
        </is>
      </c>
      <c r="B307" s="46" t="inlineStr">
        <is>
          <t>Details on Interest expense on loans and advances from third-party entities - Loans in FIAT</t>
        </is>
      </c>
      <c r="C307" s="46" t="inlineStr">
        <is>
          <t>PR</t>
        </is>
      </c>
      <c r="D307" s="46" t="inlineStr">
        <is>
          <t>Finance Cost</t>
        </is>
      </c>
      <c r="E307" s="46" t="inlineStr">
        <is>
          <t>2- PR</t>
        </is>
      </c>
      <c r="F307" s="47">
        <f>'2- PR'!$AK$309</f>
        <v/>
      </c>
      <c r="G307" s="47">
        <f>IF(F307="INVALID","High",IF(F307="MISSING","Medium",IF(F307="CONTROLLER MISSING","Review",IF(F307="UNKNOWN","Technical review",""))))</f>
        <v/>
      </c>
      <c r="H307" s="46">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6">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6" t="inlineStr">
        <is>
          <t>SUM(CASP_PR_299, CASP_PR_300, CASP_PR_301) &gt; 0</t>
        </is>
      </c>
      <c r="K307" s="47">
        <f>'2- PR'!$AL$309</f>
        <v/>
      </c>
      <c r="L307" s="48" t="inlineStr">
        <is>
          <t>Open field</t>
        </is>
      </c>
    </row>
    <row r="308">
      <c r="A308" s="45" t="inlineStr">
        <is>
          <t>CASP_PR_303_v1</t>
        </is>
      </c>
      <c r="B308" s="46" t="inlineStr">
        <is>
          <t>Interest expense on loans and advances from group entities - Loans in Crypto</t>
        </is>
      </c>
      <c r="C308" s="46" t="inlineStr">
        <is>
          <t>PR</t>
        </is>
      </c>
      <c r="D308" s="46" t="inlineStr">
        <is>
          <t>Finance Cost</t>
        </is>
      </c>
      <c r="E308" s="46" t="inlineStr">
        <is>
          <t>2- PR</t>
        </is>
      </c>
      <c r="F308" s="47">
        <f>'2- PR'!$AK$310</f>
        <v/>
      </c>
      <c r="G308" s="47">
        <f>IF(F308="INVALID","High",IF(F308="MISSING","Medium",IF(F308="CONTROLLER MISSING","Review",IF(F308="UNKNOWN","Technical review",""))))</f>
        <v/>
      </c>
      <c r="H308" s="46">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6">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6" t="inlineStr"/>
      <c r="K308" s="47">
        <f>'2- PR'!$AL$310</f>
        <v/>
      </c>
      <c r="L308" s="48" t="inlineStr">
        <is>
          <t>Open field</t>
        </is>
      </c>
    </row>
    <row r="309">
      <c r="A309" s="45" t="inlineStr">
        <is>
          <t>CASP_PR_304_v1</t>
        </is>
      </c>
      <c r="B309" s="46" t="inlineStr">
        <is>
          <t>Interest expense on loans and advances from group entities - Loans in Crypto</t>
        </is>
      </c>
      <c r="C309" s="46" t="inlineStr">
        <is>
          <t>PR</t>
        </is>
      </c>
      <c r="D309" s="46" t="inlineStr">
        <is>
          <t>Finance Cost</t>
        </is>
      </c>
      <c r="E309" s="46" t="inlineStr">
        <is>
          <t>2- PR</t>
        </is>
      </c>
      <c r="F309" s="47">
        <f>'2- PR'!$AK$311</f>
        <v/>
      </c>
      <c r="G309" s="47">
        <f>IF(F309="INVALID","High",IF(F309="MISSING","Medium",IF(F309="CONTROLLER MISSING","Review",IF(F309="UNKNOWN","Technical review",""))))</f>
        <v/>
      </c>
      <c r="H309" s="46">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6">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6" t="inlineStr"/>
      <c r="K309" s="47">
        <f>'2- PR'!$AL$311</f>
        <v/>
      </c>
      <c r="L309" s="48" t="inlineStr">
        <is>
          <t>Open field</t>
        </is>
      </c>
    </row>
    <row r="310">
      <c r="A310" s="45" t="inlineStr">
        <is>
          <t>CASP_PR_305_v1</t>
        </is>
      </c>
      <c r="B310" s="46" t="inlineStr">
        <is>
          <t>Interest expense on loans and advances from group entities - Loans in Crypto</t>
        </is>
      </c>
      <c r="C310" s="46" t="inlineStr">
        <is>
          <t>PR</t>
        </is>
      </c>
      <c r="D310" s="46" t="inlineStr">
        <is>
          <t>Finance Cost</t>
        </is>
      </c>
      <c r="E310" s="46" t="inlineStr">
        <is>
          <t>2- PR</t>
        </is>
      </c>
      <c r="F310" s="47">
        <f>'2- PR'!$AK$312</f>
        <v/>
      </c>
      <c r="G310" s="47">
        <f>IF(F310="INVALID","High",IF(F310="MISSING","Medium",IF(F310="CONTROLLER MISSING","Review",IF(F310="UNKNOWN","Technical review",""))))</f>
        <v/>
      </c>
      <c r="H310" s="46">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6">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6" t="inlineStr"/>
      <c r="K310" s="47">
        <f>'2- PR'!$AL$312</f>
        <v/>
      </c>
      <c r="L310" s="48" t="inlineStr">
        <is>
          <t>Open field</t>
        </is>
      </c>
    </row>
    <row r="311">
      <c r="A311" s="45" t="inlineStr">
        <is>
          <t>CASP_PR_306_v1</t>
        </is>
      </c>
      <c r="B311" s="46" t="inlineStr">
        <is>
          <t>Interest expense on loans and advances from third-party entities - Loans in Crypto</t>
        </is>
      </c>
      <c r="C311" s="46" t="inlineStr">
        <is>
          <t>PR</t>
        </is>
      </c>
      <c r="D311" s="46" t="inlineStr">
        <is>
          <t>Finance Cost</t>
        </is>
      </c>
      <c r="E311" s="46" t="inlineStr">
        <is>
          <t>2- PR</t>
        </is>
      </c>
      <c r="F311" s="47">
        <f>'2- PR'!$AK$313</f>
        <v/>
      </c>
      <c r="G311" s="47">
        <f>IF(F311="INVALID","High",IF(F311="MISSING","Medium",IF(F311="CONTROLLER MISSING","Review",IF(F311="UNKNOWN","Technical review",""))))</f>
        <v/>
      </c>
      <c r="H311" s="46">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6">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6" t="inlineStr"/>
      <c r="K311" s="47">
        <f>'2- PR'!$AL$313</f>
        <v/>
      </c>
      <c r="L311" s="48" t="inlineStr">
        <is>
          <t>Open field</t>
        </is>
      </c>
    </row>
    <row r="312">
      <c r="A312" s="45" t="inlineStr">
        <is>
          <t>CASP_PR_307_v1</t>
        </is>
      </c>
      <c r="B312" s="46" t="inlineStr">
        <is>
          <t>Interest expense on loans and advances from third-party entities - Loans in Crypto</t>
        </is>
      </c>
      <c r="C312" s="46" t="inlineStr">
        <is>
          <t>PR</t>
        </is>
      </c>
      <c r="D312" s="46" t="inlineStr">
        <is>
          <t>Finance Cost</t>
        </is>
      </c>
      <c r="E312" s="46" t="inlineStr">
        <is>
          <t>2- PR</t>
        </is>
      </c>
      <c r="F312" s="47">
        <f>'2- PR'!$AK$314</f>
        <v/>
      </c>
      <c r="G312" s="47">
        <f>IF(F312="INVALID","High",IF(F312="MISSING","Medium",IF(F312="CONTROLLER MISSING","Review",IF(F312="UNKNOWN","Technical review",""))))</f>
        <v/>
      </c>
      <c r="H312" s="46">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6">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6" t="inlineStr"/>
      <c r="K312" s="47">
        <f>'2- PR'!$AL$314</f>
        <v/>
      </c>
      <c r="L312" s="48" t="inlineStr">
        <is>
          <t>Open field</t>
        </is>
      </c>
    </row>
    <row r="313">
      <c r="A313" s="45" t="inlineStr">
        <is>
          <t>CASP_PR_308_v1</t>
        </is>
      </c>
      <c r="B313" s="46" t="inlineStr">
        <is>
          <t>Interest expense on loans and advances from third-party entities - Loans in Crypto</t>
        </is>
      </c>
      <c r="C313" s="46" t="inlineStr">
        <is>
          <t>PR</t>
        </is>
      </c>
      <c r="D313" s="46" t="inlineStr">
        <is>
          <t>Finance Cost</t>
        </is>
      </c>
      <c r="E313" s="46" t="inlineStr">
        <is>
          <t>2- PR</t>
        </is>
      </c>
      <c r="F313" s="47">
        <f>'2- PR'!$AK$315</f>
        <v/>
      </c>
      <c r="G313" s="47">
        <f>IF(F313="INVALID","High",IF(F313="MISSING","Medium",IF(F313="CONTROLLER MISSING","Review",IF(F313="UNKNOWN","Technical review",""))))</f>
        <v/>
      </c>
      <c r="H313" s="46">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6">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6" t="inlineStr"/>
      <c r="K313" s="47">
        <f>'2- PR'!$AL$315</f>
        <v/>
      </c>
      <c r="L313" s="48" t="inlineStr">
        <is>
          <t>Open field</t>
        </is>
      </c>
    </row>
    <row r="314">
      <c r="A314" s="45" t="inlineStr">
        <is>
          <t>CASP_PR_309_v1</t>
        </is>
      </c>
      <c r="B314" s="46" t="inlineStr">
        <is>
          <t>Details on Interest expense on loans and advances from third-party entities - Loans in Crypto</t>
        </is>
      </c>
      <c r="C314" s="46" t="inlineStr">
        <is>
          <t>PR</t>
        </is>
      </c>
      <c r="D314" s="46" t="inlineStr">
        <is>
          <t>Finance Cost</t>
        </is>
      </c>
      <c r="E314" s="46" t="inlineStr">
        <is>
          <t>2- PR</t>
        </is>
      </c>
      <c r="F314" s="47">
        <f>'2- PR'!$AK$316</f>
        <v/>
      </c>
      <c r="G314" s="47">
        <f>IF(F314="INVALID","High",IF(F314="MISSING","Medium",IF(F314="CONTROLLER MISSING","Review",IF(F314="UNKNOWN","Technical review",""))))</f>
        <v/>
      </c>
      <c r="H314" s="46">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6">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6" t="inlineStr">
        <is>
          <t>SUM(CASP_PR_306, CASP_PR_307, CASP_PR_308) &gt; 0</t>
        </is>
      </c>
      <c r="K314" s="47">
        <f>'2- PR'!$AL$316</f>
        <v/>
      </c>
      <c r="L314" s="48" t="inlineStr">
        <is>
          <t>Open field</t>
        </is>
      </c>
    </row>
    <row r="315">
      <c r="A315" s="45" t="inlineStr">
        <is>
          <t>CASP_PR_310_v1</t>
        </is>
      </c>
      <c r="B315" s="46" t="inlineStr">
        <is>
          <t>Other remaining finance costs</t>
        </is>
      </c>
      <c r="C315" s="46" t="inlineStr">
        <is>
          <t>PR</t>
        </is>
      </c>
      <c r="D315" s="46" t="inlineStr">
        <is>
          <t>Finance Cost</t>
        </is>
      </c>
      <c r="E315" s="46" t="inlineStr">
        <is>
          <t>2- PR</t>
        </is>
      </c>
      <c r="F315" s="47">
        <f>'2- PR'!$AK$317</f>
        <v/>
      </c>
      <c r="G315" s="47">
        <f>IF(F315="INVALID","High",IF(F315="MISSING","Medium",IF(F315="CONTROLLER MISSING","Review",IF(F315="UNKNOWN","Technical review",""))))</f>
        <v/>
      </c>
      <c r="H315" s="46">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6">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6" t="inlineStr"/>
      <c r="K315" s="47">
        <f>'2- PR'!$AL$317</f>
        <v/>
      </c>
      <c r="L315" s="48" t="inlineStr">
        <is>
          <t>Open field</t>
        </is>
      </c>
    </row>
    <row r="316">
      <c r="A316" s="45" t="inlineStr">
        <is>
          <t>CASP_PR_311_v1</t>
        </is>
      </c>
      <c r="B316" s="46" t="inlineStr">
        <is>
          <t>Other remaining finance costs</t>
        </is>
      </c>
      <c r="C316" s="46" t="inlineStr">
        <is>
          <t>PR</t>
        </is>
      </c>
      <c r="D316" s="46" t="inlineStr">
        <is>
          <t>Finance Cost</t>
        </is>
      </c>
      <c r="E316" s="46" t="inlineStr">
        <is>
          <t>2- PR</t>
        </is>
      </c>
      <c r="F316" s="47">
        <f>'2- PR'!$AK$318</f>
        <v/>
      </c>
      <c r="G316" s="47">
        <f>IF(F316="INVALID","High",IF(F316="MISSING","Medium",IF(F316="CONTROLLER MISSING","Review",IF(F316="UNKNOWN","Technical review",""))))</f>
        <v/>
      </c>
      <c r="H316" s="46">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6">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6" t="inlineStr"/>
      <c r="K316" s="47">
        <f>'2- PR'!$AL$318</f>
        <v/>
      </c>
      <c r="L316" s="48" t="inlineStr">
        <is>
          <t>Open field</t>
        </is>
      </c>
    </row>
    <row r="317">
      <c r="A317" s="45" t="inlineStr">
        <is>
          <t>CASP_PR_312_v1</t>
        </is>
      </c>
      <c r="B317" s="46" t="inlineStr">
        <is>
          <t>Other remaining finance costs</t>
        </is>
      </c>
      <c r="C317" s="46" t="inlineStr">
        <is>
          <t>PR</t>
        </is>
      </c>
      <c r="D317" s="46" t="inlineStr">
        <is>
          <t>Finance Cost</t>
        </is>
      </c>
      <c r="E317" s="46" t="inlineStr">
        <is>
          <t>2- PR</t>
        </is>
      </c>
      <c r="F317" s="47">
        <f>'2- PR'!$AK$319</f>
        <v/>
      </c>
      <c r="G317" s="47">
        <f>IF(F317="INVALID","High",IF(F317="MISSING","Medium",IF(F317="CONTROLLER MISSING","Review",IF(F317="UNKNOWN","Technical review",""))))</f>
        <v/>
      </c>
      <c r="H317" s="46">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6">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6" t="inlineStr"/>
      <c r="K317" s="47">
        <f>'2- PR'!$AL$319</f>
        <v/>
      </c>
      <c r="L317" s="48" t="inlineStr">
        <is>
          <t>Open field</t>
        </is>
      </c>
    </row>
    <row r="318">
      <c r="A318" s="45" t="inlineStr">
        <is>
          <t>CASP_PR_313_v1</t>
        </is>
      </c>
      <c r="B318" s="46" t="inlineStr">
        <is>
          <t>Details of Other remaining finance costs</t>
        </is>
      </c>
      <c r="C318" s="46" t="inlineStr">
        <is>
          <t>PR</t>
        </is>
      </c>
      <c r="D318" s="46" t="inlineStr">
        <is>
          <t>Finance Cost</t>
        </is>
      </c>
      <c r="E318" s="46" t="inlineStr">
        <is>
          <t>2- PR</t>
        </is>
      </c>
      <c r="F318" s="47">
        <f>'2- PR'!$AK$320</f>
        <v/>
      </c>
      <c r="G318" s="47">
        <f>IF(F318="INVALID","High",IF(F318="MISSING","Medium",IF(F318="CONTROLLER MISSING","Review",IF(F318="UNKNOWN","Technical review",""))))</f>
        <v/>
      </c>
      <c r="H318" s="46">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6">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6" t="inlineStr">
        <is>
          <t>SUM(CASP_PR_310, CASP_PR_311, CASP_PR_312) &gt; 0</t>
        </is>
      </c>
      <c r="K318" s="47">
        <f>'2- PR'!$AL$320</f>
        <v/>
      </c>
      <c r="L318" s="48" t="inlineStr">
        <is>
          <t>Open field</t>
        </is>
      </c>
    </row>
    <row r="319">
      <c r="A319" s="45" t="inlineStr">
        <is>
          <t>CASP_PR_314_v1</t>
        </is>
      </c>
      <c r="B319" s="46" t="inlineStr">
        <is>
          <t>Taxation for the Year</t>
        </is>
      </c>
      <c r="C319" s="46" t="inlineStr">
        <is>
          <t>PR</t>
        </is>
      </c>
      <c r="D319" s="46" t="inlineStr">
        <is>
          <t>Other Expenses</t>
        </is>
      </c>
      <c r="E319" s="46" t="inlineStr">
        <is>
          <t>2- PR</t>
        </is>
      </c>
      <c r="F319" s="47">
        <f>'2- PR'!$AK$322</f>
        <v/>
      </c>
      <c r="G319" s="47">
        <f>IF(F319="INVALID","High",IF(F319="MISSING","Medium",IF(F319="CONTROLLER MISSING","Review",IF(F319="UNKNOWN","Technical review",""))))</f>
        <v/>
      </c>
      <c r="H319" s="46">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6">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6" t="inlineStr"/>
      <c r="K319" s="47">
        <f>'2- PR'!$AL$322</f>
        <v/>
      </c>
      <c r="L319" s="48" t="inlineStr">
        <is>
          <t>Open field</t>
        </is>
      </c>
    </row>
    <row r="320">
      <c r="A320" s="45" t="inlineStr">
        <is>
          <t>CASP_PR_315_v1</t>
        </is>
      </c>
      <c r="B320" s="46" t="inlineStr">
        <is>
          <t>Taxation for the Year</t>
        </is>
      </c>
      <c r="C320" s="46" t="inlineStr">
        <is>
          <t>PR</t>
        </is>
      </c>
      <c r="D320" s="46" t="inlineStr">
        <is>
          <t>Other Expenses</t>
        </is>
      </c>
      <c r="E320" s="46" t="inlineStr">
        <is>
          <t>2- PR</t>
        </is>
      </c>
      <c r="F320" s="47">
        <f>'2- PR'!$AK$323</f>
        <v/>
      </c>
      <c r="G320" s="47">
        <f>IF(F320="INVALID","High",IF(F320="MISSING","Medium",IF(F320="CONTROLLER MISSING","Review",IF(F320="UNKNOWN","Technical review",""))))</f>
        <v/>
      </c>
      <c r="H320" s="46">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6">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6" t="inlineStr"/>
      <c r="K320" s="47">
        <f>'2- PR'!$AL$323</f>
        <v/>
      </c>
      <c r="L320" s="48" t="inlineStr">
        <is>
          <t>Open field</t>
        </is>
      </c>
    </row>
    <row r="321">
      <c r="A321" s="45" t="inlineStr">
        <is>
          <t>CASP_PR_316_v1</t>
        </is>
      </c>
      <c r="B321" s="46" t="inlineStr">
        <is>
          <t>Taxation for the Year</t>
        </is>
      </c>
      <c r="C321" s="46" t="inlineStr">
        <is>
          <t>PR</t>
        </is>
      </c>
      <c r="D321" s="46" t="inlineStr">
        <is>
          <t>Other Expenses</t>
        </is>
      </c>
      <c r="E321" s="46" t="inlineStr">
        <is>
          <t>2- PR</t>
        </is>
      </c>
      <c r="F321" s="47">
        <f>'2- PR'!$AK$324</f>
        <v/>
      </c>
      <c r="G321" s="47">
        <f>IF(F321="INVALID","High",IF(F321="MISSING","Medium",IF(F321="CONTROLLER MISSING","Review",IF(F321="UNKNOWN","Technical review",""))))</f>
        <v/>
      </c>
      <c r="H321" s="46">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6">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6" t="inlineStr"/>
      <c r="K321" s="47">
        <f>'2- PR'!$AL$324</f>
        <v/>
      </c>
      <c r="L321" s="48" t="inlineStr">
        <is>
          <t>Open field</t>
        </is>
      </c>
    </row>
    <row r="322">
      <c r="A322" s="45" t="inlineStr">
        <is>
          <t>CASP_PR_317_v1</t>
        </is>
      </c>
      <c r="B322" s="46" t="inlineStr">
        <is>
          <t>Gain/Loss on revaluation of intangible assets</t>
        </is>
      </c>
      <c r="C322" s="46" t="inlineStr">
        <is>
          <t>PR</t>
        </is>
      </c>
      <c r="D322" s="46" t="inlineStr">
        <is>
          <t>Statement of Other Comprehensive Income</t>
        </is>
      </c>
      <c r="E322" s="46" t="inlineStr">
        <is>
          <t>2- PR</t>
        </is>
      </c>
      <c r="F322" s="47">
        <f>'2- PR'!$AK$326</f>
        <v/>
      </c>
      <c r="G322" s="47">
        <f>IF(F322="INVALID","High",IF(F322="MISSING","Medium",IF(F322="CONTROLLER MISSING","Review",IF(F322="UNKNOWN","Technical review",""))))</f>
        <v/>
      </c>
      <c r="H322" s="46">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6">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6" t="inlineStr"/>
      <c r="K322" s="47">
        <f>'2- PR'!$AL$326</f>
        <v/>
      </c>
      <c r="L322" s="48" t="inlineStr">
        <is>
          <t>Open field</t>
        </is>
      </c>
    </row>
    <row r="323">
      <c r="A323" s="45" t="inlineStr">
        <is>
          <t>CASP_PR_318_v1</t>
        </is>
      </c>
      <c r="B323" s="46" t="inlineStr">
        <is>
          <t>Gain/Loss on revaluation of fixed assets</t>
        </is>
      </c>
      <c r="C323" s="46" t="inlineStr">
        <is>
          <t>PR</t>
        </is>
      </c>
      <c r="D323" s="46" t="inlineStr">
        <is>
          <t>Statement of Other Comprehensive Income</t>
        </is>
      </c>
      <c r="E323" s="46" t="inlineStr">
        <is>
          <t>2- PR</t>
        </is>
      </c>
      <c r="F323" s="47">
        <f>'2- PR'!$AK$327</f>
        <v/>
      </c>
      <c r="G323" s="47">
        <f>IF(F323="INVALID","High",IF(F323="MISSING","Medium",IF(F323="CONTROLLER MISSING","Review",IF(F323="UNKNOWN","Technical review",""))))</f>
        <v/>
      </c>
      <c r="H323" s="46">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6">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6" t="inlineStr"/>
      <c r="K323" s="47">
        <f>'2- PR'!$AL$327</f>
        <v/>
      </c>
      <c r="L323" s="48" t="inlineStr">
        <is>
          <t>Open field</t>
        </is>
      </c>
    </row>
    <row r="324">
      <c r="A324" s="45" t="inlineStr">
        <is>
          <t>CASP_PR_319_v1</t>
        </is>
      </c>
      <c r="B324" s="46" t="inlineStr">
        <is>
          <t>Unrealised gain/loss on financial assets measured at fair value through other comprehensive income</t>
        </is>
      </c>
      <c r="C324" s="46" t="inlineStr">
        <is>
          <t>PR</t>
        </is>
      </c>
      <c r="D324" s="46" t="inlineStr">
        <is>
          <t>Statement of Other Comprehensive Income</t>
        </is>
      </c>
      <c r="E324" s="46" t="inlineStr">
        <is>
          <t>2- PR</t>
        </is>
      </c>
      <c r="F324" s="47">
        <f>'2- PR'!$AK$328</f>
        <v/>
      </c>
      <c r="G324" s="47">
        <f>IF(F324="INVALID","High",IF(F324="MISSING","Medium",IF(F324="CONTROLLER MISSING","Review",IF(F324="UNKNOWN","Technical review",""))))</f>
        <v/>
      </c>
      <c r="H324" s="46">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6">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6" t="inlineStr"/>
      <c r="K324" s="47">
        <f>'2- PR'!$AL$328</f>
        <v/>
      </c>
      <c r="L324" s="48" t="inlineStr">
        <is>
          <t>Open field</t>
        </is>
      </c>
    </row>
    <row r="325">
      <c r="A325" s="45" t="inlineStr">
        <is>
          <t>CASP_PR_320_v1</t>
        </is>
      </c>
      <c r="B325" s="46" t="inlineStr">
        <is>
          <t>Realised gain/loss on financial assets measured at fair value through other comprehensive income</t>
        </is>
      </c>
      <c r="C325" s="46" t="inlineStr">
        <is>
          <t>PR</t>
        </is>
      </c>
      <c r="D325" s="46" t="inlineStr">
        <is>
          <t>Statement of Other Comprehensive Income</t>
        </is>
      </c>
      <c r="E325" s="46" t="inlineStr">
        <is>
          <t>2- PR</t>
        </is>
      </c>
      <c r="F325" s="47">
        <f>'2- PR'!$AK$329</f>
        <v/>
      </c>
      <c r="G325" s="47">
        <f>IF(F325="INVALID","High",IF(F325="MISSING","Medium",IF(F325="CONTROLLER MISSING","Review",IF(F325="UNKNOWN","Technical review",""))))</f>
        <v/>
      </c>
      <c r="H325" s="46">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6">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6" t="inlineStr"/>
      <c r="K325" s="47">
        <f>'2- PR'!$AL$329</f>
        <v/>
      </c>
      <c r="L325" s="48" t="inlineStr">
        <is>
          <t>Open field</t>
        </is>
      </c>
    </row>
    <row r="326">
      <c r="A326" s="45" t="inlineStr">
        <is>
          <t>CASP_PR_321_v1</t>
        </is>
      </c>
      <c r="B326" s="46" t="inlineStr">
        <is>
          <t>Gain/Loss on revaluation of available for sale Financial assets</t>
        </is>
      </c>
      <c r="C326" s="46" t="inlineStr">
        <is>
          <t>PR</t>
        </is>
      </c>
      <c r="D326" s="46" t="inlineStr">
        <is>
          <t>Statement of Other Comprehensive Income</t>
        </is>
      </c>
      <c r="E326" s="46" t="inlineStr">
        <is>
          <t>2- PR</t>
        </is>
      </c>
      <c r="F326" s="47">
        <f>'2- PR'!$AK$330</f>
        <v/>
      </c>
      <c r="G326" s="47">
        <f>IF(F326="INVALID","High",IF(F326="MISSING","Medium",IF(F326="CONTROLLER MISSING","Review",IF(F326="UNKNOWN","Technical review",""))))</f>
        <v/>
      </c>
      <c r="H326" s="46">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6">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6" t="inlineStr"/>
      <c r="K326" s="47">
        <f>'2- PR'!$AL$330</f>
        <v/>
      </c>
      <c r="L326" s="48" t="inlineStr">
        <is>
          <t>Open field</t>
        </is>
      </c>
    </row>
    <row r="327">
      <c r="A327" s="45" t="inlineStr">
        <is>
          <t>CASP_PR_322_v1</t>
        </is>
      </c>
      <c r="B327" s="46" t="inlineStr">
        <is>
          <t>Gain/Loss on foreign exchange differences recognised in other comprehensive income</t>
        </is>
      </c>
      <c r="C327" s="46" t="inlineStr">
        <is>
          <t>PR</t>
        </is>
      </c>
      <c r="D327" s="46" t="inlineStr">
        <is>
          <t>Statement of Other Comprehensive Income</t>
        </is>
      </c>
      <c r="E327" s="46" t="inlineStr">
        <is>
          <t>2- PR</t>
        </is>
      </c>
      <c r="F327" s="47">
        <f>'2- PR'!$AK$331</f>
        <v/>
      </c>
      <c r="G327" s="47">
        <f>IF(F327="INVALID","High",IF(F327="MISSING","Medium",IF(F327="CONTROLLER MISSING","Review",IF(F327="UNKNOWN","Technical review",""))))</f>
        <v/>
      </c>
      <c r="H327" s="46">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6">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6" t="inlineStr"/>
      <c r="K327" s="47">
        <f>'2- PR'!$AL$331</f>
        <v/>
      </c>
      <c r="L327" s="48" t="inlineStr">
        <is>
          <t>Open field</t>
        </is>
      </c>
    </row>
    <row r="328">
      <c r="A328" s="45" t="inlineStr">
        <is>
          <t>CASP_PR_323_v1</t>
        </is>
      </c>
      <c r="B328" s="46" t="inlineStr">
        <is>
          <t>Other gain or loss recognised in other comprehensive income</t>
        </is>
      </c>
      <c r="C328" s="46" t="inlineStr">
        <is>
          <t>PR</t>
        </is>
      </c>
      <c r="D328" s="46" t="inlineStr">
        <is>
          <t>Statement of Other Comprehensive Income</t>
        </is>
      </c>
      <c r="E328" s="46" t="inlineStr">
        <is>
          <t>2- PR</t>
        </is>
      </c>
      <c r="F328" s="47">
        <f>'2- PR'!$AK$332</f>
        <v/>
      </c>
      <c r="G328" s="47">
        <f>IF(F328="INVALID","High",IF(F328="MISSING","Medium",IF(F328="CONTROLLER MISSING","Review",IF(F328="UNKNOWN","Technical review",""))))</f>
        <v/>
      </c>
      <c r="H328" s="46">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6">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6" t="inlineStr"/>
      <c r="K328" s="47">
        <f>'2- PR'!$AL$332</f>
        <v/>
      </c>
      <c r="L328" s="48" t="inlineStr">
        <is>
          <t>Open field</t>
        </is>
      </c>
    </row>
    <row r="329">
      <c r="A329" s="45" t="inlineStr">
        <is>
          <t>CASP_PR_324_v1</t>
        </is>
      </c>
      <c r="B329" s="46" t="inlineStr">
        <is>
          <t>Details on Other gain or loss recognised in other comprehensive income</t>
        </is>
      </c>
      <c r="C329" s="46" t="inlineStr">
        <is>
          <t>PR</t>
        </is>
      </c>
      <c r="D329" s="46" t="inlineStr">
        <is>
          <t>Statement of Other Comprehensive Income</t>
        </is>
      </c>
      <c r="E329" s="46" t="inlineStr">
        <is>
          <t>2- PR</t>
        </is>
      </c>
      <c r="F329" s="47">
        <f>'2- PR'!$AK$333</f>
        <v/>
      </c>
      <c r="G329" s="47">
        <f>IF(F329="INVALID","High",IF(F329="MISSING","Medium",IF(F329="CONTROLLER MISSING","Review",IF(F329="UNKNOWN","Technical review",""))))</f>
        <v/>
      </c>
      <c r="H329" s="46">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6">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6" t="inlineStr">
        <is>
          <t>CASP_PR_323 &gt; 0</t>
        </is>
      </c>
      <c r="K329" s="47">
        <f>'2- PR'!$AL$333</f>
        <v/>
      </c>
      <c r="L329" s="48" t="inlineStr">
        <is>
          <t>Open field</t>
        </is>
      </c>
    </row>
    <row r="330">
      <c r="A330" s="45" t="inlineStr">
        <is>
          <t>CASP_PR_325_v1</t>
        </is>
      </c>
      <c r="B330" s="46" t="inlineStr">
        <is>
          <t>Tax income/ expense relating to components of other comprehensive income</t>
        </is>
      </c>
      <c r="C330" s="46" t="inlineStr">
        <is>
          <t>PR</t>
        </is>
      </c>
      <c r="D330" s="46" t="inlineStr">
        <is>
          <t>Statement of Other Comprehensive Income</t>
        </is>
      </c>
      <c r="E330" s="46" t="inlineStr">
        <is>
          <t>2- PR</t>
        </is>
      </c>
      <c r="F330" s="47">
        <f>'2- PR'!$AK$334</f>
        <v/>
      </c>
      <c r="G330" s="47">
        <f>IF(F330="INVALID","High",IF(F330="MISSING","Medium",IF(F330="CONTROLLER MISSING","Review",IF(F330="UNKNOWN","Technical review",""))))</f>
        <v/>
      </c>
      <c r="H330" s="46">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6">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6" t="inlineStr"/>
      <c r="K330" s="47">
        <f>'2- PR'!$AL$334</f>
        <v/>
      </c>
      <c r="L330" s="48" t="inlineStr">
        <is>
          <t>Open field</t>
        </is>
      </c>
    </row>
    <row r="331">
      <c r="A331" s="45" t="inlineStr">
        <is>
          <t>CASP_PR_326_v1</t>
        </is>
      </c>
      <c r="B331" s="46" t="inlineStr">
        <is>
          <t>Property</t>
        </is>
      </c>
      <c r="C331" s="46" t="inlineStr">
        <is>
          <t>PR</t>
        </is>
      </c>
      <c r="D331" s="46" t="inlineStr">
        <is>
          <t>Non-Current Assets</t>
        </is>
      </c>
      <c r="E331" s="46" t="inlineStr">
        <is>
          <t>2- PR</t>
        </is>
      </c>
      <c r="F331" s="47">
        <f>'2- PR'!$AK$336</f>
        <v/>
      </c>
      <c r="G331" s="47">
        <f>IF(F331="INVALID","High",IF(F331="MISSING","Medium",IF(F331="CONTROLLER MISSING","Review",IF(F331="UNKNOWN","Technical review",""))))</f>
        <v/>
      </c>
      <c r="H331" s="46">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6">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6" t="inlineStr"/>
      <c r="K331" s="47">
        <f>'2- PR'!$AL$336</f>
        <v/>
      </c>
      <c r="L331" s="48" t="inlineStr">
        <is>
          <t>Open field</t>
        </is>
      </c>
    </row>
    <row r="332">
      <c r="A332" s="45" t="inlineStr">
        <is>
          <t>CASP_PR_327_v1</t>
        </is>
      </c>
      <c r="B332" s="46" t="inlineStr">
        <is>
          <t>Property</t>
        </is>
      </c>
      <c r="C332" s="46" t="inlineStr">
        <is>
          <t>PR</t>
        </is>
      </c>
      <c r="D332" s="46" t="inlineStr">
        <is>
          <t>Non-Current Assets</t>
        </is>
      </c>
      <c r="E332" s="46" t="inlineStr">
        <is>
          <t>2- PR</t>
        </is>
      </c>
      <c r="F332" s="47">
        <f>'2- PR'!$AK$337</f>
        <v/>
      </c>
      <c r="G332" s="47">
        <f>IF(F332="INVALID","High",IF(F332="MISSING","Medium",IF(F332="CONTROLLER MISSING","Review",IF(F332="UNKNOWN","Technical review",""))))</f>
        <v/>
      </c>
      <c r="H332" s="46">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6">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6" t="inlineStr"/>
      <c r="K332" s="47">
        <f>'2- PR'!$AL$337</f>
        <v/>
      </c>
      <c r="L332" s="48" t="inlineStr">
        <is>
          <t>Open field</t>
        </is>
      </c>
    </row>
    <row r="333">
      <c r="A333" s="45" t="inlineStr">
        <is>
          <t>CASP_PR_328_v1</t>
        </is>
      </c>
      <c r="B333" s="46" t="inlineStr">
        <is>
          <t>Property</t>
        </is>
      </c>
      <c r="C333" s="46" t="inlineStr">
        <is>
          <t>PR</t>
        </is>
      </c>
      <c r="D333" s="46" t="inlineStr">
        <is>
          <t>Non-Current Assets</t>
        </is>
      </c>
      <c r="E333" s="46" t="inlineStr">
        <is>
          <t>2- PR</t>
        </is>
      </c>
      <c r="F333" s="47">
        <f>'2- PR'!$AK$338</f>
        <v/>
      </c>
      <c r="G333" s="47">
        <f>IF(F333="INVALID","High",IF(F333="MISSING","Medium",IF(F333="CONTROLLER MISSING","Review",IF(F333="UNKNOWN","Technical review",""))))</f>
        <v/>
      </c>
      <c r="H333" s="46">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6">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6" t="inlineStr"/>
      <c r="K333" s="47">
        <f>'2- PR'!$AL$338</f>
        <v/>
      </c>
      <c r="L333" s="48" t="inlineStr">
        <is>
          <t>Open field</t>
        </is>
      </c>
    </row>
    <row r="334">
      <c r="A334" s="45" t="inlineStr">
        <is>
          <t>CASP_PR_329_v1</t>
        </is>
      </c>
      <c r="B334" s="46" t="inlineStr">
        <is>
          <t>Plant and Equipment</t>
        </is>
      </c>
      <c r="C334" s="46" t="inlineStr">
        <is>
          <t>PR</t>
        </is>
      </c>
      <c r="D334" s="46" t="inlineStr">
        <is>
          <t>Non-Current Assets</t>
        </is>
      </c>
      <c r="E334" s="46" t="inlineStr">
        <is>
          <t>2- PR</t>
        </is>
      </c>
      <c r="F334" s="47">
        <f>'2- PR'!$AK$339</f>
        <v/>
      </c>
      <c r="G334" s="47">
        <f>IF(F334="INVALID","High",IF(F334="MISSING","Medium",IF(F334="CONTROLLER MISSING","Review",IF(F334="UNKNOWN","Technical review",""))))</f>
        <v/>
      </c>
      <c r="H334" s="46">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6">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6" t="inlineStr"/>
      <c r="K334" s="47">
        <f>'2- PR'!$AL$339</f>
        <v/>
      </c>
      <c r="L334" s="48" t="inlineStr">
        <is>
          <t>Open field</t>
        </is>
      </c>
    </row>
    <row r="335">
      <c r="A335" s="45" t="inlineStr">
        <is>
          <t>CASP_PR_330_v1</t>
        </is>
      </c>
      <c r="B335" s="46" t="inlineStr">
        <is>
          <t>Plant and Equipment</t>
        </is>
      </c>
      <c r="C335" s="46" t="inlineStr">
        <is>
          <t>PR</t>
        </is>
      </c>
      <c r="D335" s="46" t="inlineStr">
        <is>
          <t>Non-Current Assets</t>
        </is>
      </c>
      <c r="E335" s="46" t="inlineStr">
        <is>
          <t>2- PR</t>
        </is>
      </c>
      <c r="F335" s="47">
        <f>'2- PR'!$AK$340</f>
        <v/>
      </c>
      <c r="G335" s="47">
        <f>IF(F335="INVALID","High",IF(F335="MISSING","Medium",IF(F335="CONTROLLER MISSING","Review",IF(F335="UNKNOWN","Technical review",""))))</f>
        <v/>
      </c>
      <c r="H335" s="46">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6">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6" t="inlineStr"/>
      <c r="K335" s="47">
        <f>'2- PR'!$AL$340</f>
        <v/>
      </c>
      <c r="L335" s="48" t="inlineStr">
        <is>
          <t>Open field</t>
        </is>
      </c>
    </row>
    <row r="336">
      <c r="A336" s="45" t="inlineStr">
        <is>
          <t>CASP_PR_331_v1</t>
        </is>
      </c>
      <c r="B336" s="46" t="inlineStr">
        <is>
          <t>Plant and Equipment</t>
        </is>
      </c>
      <c r="C336" s="46" t="inlineStr">
        <is>
          <t>PR</t>
        </is>
      </c>
      <c r="D336" s="46" t="inlineStr">
        <is>
          <t>Non-Current Assets</t>
        </is>
      </c>
      <c r="E336" s="46" t="inlineStr">
        <is>
          <t>2- PR</t>
        </is>
      </c>
      <c r="F336" s="47">
        <f>'2- PR'!$AK$341</f>
        <v/>
      </c>
      <c r="G336" s="47">
        <f>IF(F336="INVALID","High",IF(F336="MISSING","Medium",IF(F336="CONTROLLER MISSING","Review",IF(F336="UNKNOWN","Technical review",""))))</f>
        <v/>
      </c>
      <c r="H336" s="46">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6">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6" t="inlineStr"/>
      <c r="K336" s="47">
        <f>'2- PR'!$AL$341</f>
        <v/>
      </c>
      <c r="L336" s="48" t="inlineStr">
        <is>
          <t>Open field</t>
        </is>
      </c>
    </row>
    <row r="337">
      <c r="A337" s="45" t="inlineStr">
        <is>
          <t>CASP_PR_332_v1</t>
        </is>
      </c>
      <c r="B337" s="46" t="inlineStr">
        <is>
          <t>Intangible Assets, of Which: Goodwill</t>
        </is>
      </c>
      <c r="C337" s="46" t="inlineStr">
        <is>
          <t>PR</t>
        </is>
      </c>
      <c r="D337" s="46" t="inlineStr">
        <is>
          <t>Non-Current Assets</t>
        </is>
      </c>
      <c r="E337" s="46" t="inlineStr">
        <is>
          <t>2- PR</t>
        </is>
      </c>
      <c r="F337" s="47">
        <f>'2- PR'!$AK$342</f>
        <v/>
      </c>
      <c r="G337" s="47">
        <f>IF(F337="INVALID","High",IF(F337="MISSING","Medium",IF(F337="CONTROLLER MISSING","Review",IF(F337="UNKNOWN","Technical review",""))))</f>
        <v/>
      </c>
      <c r="H337" s="46">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6">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6" t="inlineStr"/>
      <c r="K337" s="47">
        <f>'2- PR'!$AL$342</f>
        <v/>
      </c>
      <c r="L337" s="48" t="inlineStr">
        <is>
          <t>Open field</t>
        </is>
      </c>
    </row>
    <row r="338">
      <c r="A338" s="45" t="inlineStr">
        <is>
          <t>CASP_PR_333_v1</t>
        </is>
      </c>
      <c r="B338" s="46" t="inlineStr">
        <is>
          <t>Intangible Assets, of Which: Prudently Valued software assets, the value of which is not negatively affected by resolution, insolvency or liquidation of the Authorised Person (as stipulated by Regulation (EU) 2019/876)</t>
        </is>
      </c>
      <c r="C338" s="46" t="inlineStr">
        <is>
          <t>PR</t>
        </is>
      </c>
      <c r="D338" s="46" t="inlineStr">
        <is>
          <t>Non-Current Assets</t>
        </is>
      </c>
      <c r="E338" s="46" t="inlineStr">
        <is>
          <t>2- PR</t>
        </is>
      </c>
      <c r="F338" s="47">
        <f>'2- PR'!$AK$343</f>
        <v/>
      </c>
      <c r="G338" s="47">
        <f>IF(F338="INVALID","High",IF(F338="MISSING","Medium",IF(F338="CONTROLLER MISSING","Review",IF(F338="UNKNOWN","Technical review",""))))</f>
        <v/>
      </c>
      <c r="H338" s="46">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6">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6" t="inlineStr"/>
      <c r="K338" s="47">
        <f>'2- PR'!$AL$343</f>
        <v/>
      </c>
      <c r="L338" s="48" t="inlineStr">
        <is>
          <t>Open field</t>
        </is>
      </c>
    </row>
    <row r="339">
      <c r="A339" s="45" t="inlineStr">
        <is>
          <t>CASP_PR_334_v1</t>
        </is>
      </c>
      <c r="B339" s="46" t="inlineStr">
        <is>
          <t>Other Intangible Assets</t>
        </is>
      </c>
      <c r="C339" s="46" t="inlineStr">
        <is>
          <t>PR</t>
        </is>
      </c>
      <c r="D339" s="46" t="inlineStr">
        <is>
          <t>Non-Current Assets</t>
        </is>
      </c>
      <c r="E339" s="46" t="inlineStr">
        <is>
          <t>2- PR</t>
        </is>
      </c>
      <c r="F339" s="47">
        <f>'2- PR'!$AK$344</f>
        <v/>
      </c>
      <c r="G339" s="47">
        <f>IF(F339="INVALID","High",IF(F339="MISSING","Medium",IF(F339="CONTROLLER MISSING","Review",IF(F339="UNKNOWN","Technical review",""))))</f>
        <v/>
      </c>
      <c r="H339" s="46">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6">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6" t="inlineStr"/>
      <c r="K339" s="47">
        <f>'2- PR'!$AL$344</f>
        <v/>
      </c>
      <c r="L339" s="48" t="inlineStr">
        <is>
          <t>Open field</t>
        </is>
      </c>
    </row>
    <row r="340">
      <c r="A340" s="45" t="inlineStr">
        <is>
          <t>CASP_PR_335_v1</t>
        </is>
      </c>
      <c r="B340" s="46" t="inlineStr">
        <is>
          <t>Details on Other Intangible Assets</t>
        </is>
      </c>
      <c r="C340" s="46" t="inlineStr">
        <is>
          <t>PR</t>
        </is>
      </c>
      <c r="D340" s="46" t="inlineStr">
        <is>
          <t>Non-Current Assets</t>
        </is>
      </c>
      <c r="E340" s="46" t="inlineStr">
        <is>
          <t>2- PR</t>
        </is>
      </c>
      <c r="F340" s="47">
        <f>'2- PR'!$AK$345</f>
        <v/>
      </c>
      <c r="G340" s="47">
        <f>IF(F340="INVALID","High",IF(F340="MISSING","Medium",IF(F340="CONTROLLER MISSING","Review",IF(F340="UNKNOWN","Technical review",""))))</f>
        <v/>
      </c>
      <c r="H340" s="46">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6">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6" t="inlineStr">
        <is>
          <t>CASP_PR_334 &gt; 0</t>
        </is>
      </c>
      <c r="K340" s="47">
        <f>'2- PR'!$AL$345</f>
        <v/>
      </c>
      <c r="L340" s="48" t="inlineStr">
        <is>
          <t>Open field</t>
        </is>
      </c>
    </row>
    <row r="341">
      <c r="A341" s="45" t="inlineStr">
        <is>
          <t>CASP_PR_336_v1</t>
        </is>
      </c>
      <c r="B341" s="46" t="inlineStr">
        <is>
          <t>Right-of-Use Assets</t>
        </is>
      </c>
      <c r="C341" s="46" t="inlineStr">
        <is>
          <t>PR</t>
        </is>
      </c>
      <c r="D341" s="46" t="inlineStr">
        <is>
          <t>Non-Current Assets</t>
        </is>
      </c>
      <c r="E341" s="46" t="inlineStr">
        <is>
          <t>2- PR</t>
        </is>
      </c>
      <c r="F341" s="47">
        <f>'2- PR'!$AK$346</f>
        <v/>
      </c>
      <c r="G341" s="47">
        <f>IF(F341="INVALID","High",IF(F341="MISSING","Medium",IF(F341="CONTROLLER MISSING","Review",IF(F341="UNKNOWN","Technical review",""))))</f>
        <v/>
      </c>
      <c r="H341" s="46">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6">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6" t="inlineStr"/>
      <c r="K341" s="47">
        <f>'2- PR'!$AL$346</f>
        <v/>
      </c>
      <c r="L341" s="48" t="inlineStr">
        <is>
          <t>Open field</t>
        </is>
      </c>
    </row>
    <row r="342">
      <c r="A342" s="45" t="inlineStr">
        <is>
          <t>CASP_PR_337_v1</t>
        </is>
      </c>
      <c r="B342" s="46" t="inlineStr">
        <is>
          <t>Right-of-Use Assets</t>
        </is>
      </c>
      <c r="C342" s="46" t="inlineStr">
        <is>
          <t>PR</t>
        </is>
      </c>
      <c r="D342" s="46" t="inlineStr">
        <is>
          <t>Non-Current Assets</t>
        </is>
      </c>
      <c r="E342" s="46" t="inlineStr">
        <is>
          <t>2- PR</t>
        </is>
      </c>
      <c r="F342" s="47">
        <f>'2- PR'!$AK$347</f>
        <v/>
      </c>
      <c r="G342" s="47">
        <f>IF(F342="INVALID","High",IF(F342="MISSING","Medium",IF(F342="CONTROLLER MISSING","Review",IF(F342="UNKNOWN","Technical review",""))))</f>
        <v/>
      </c>
      <c r="H342" s="46">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6">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6" t="inlineStr"/>
      <c r="K342" s="47">
        <f>'2- PR'!$AL$347</f>
        <v/>
      </c>
      <c r="L342" s="48" t="inlineStr">
        <is>
          <t>Open field</t>
        </is>
      </c>
    </row>
    <row r="343">
      <c r="A343" s="45" t="inlineStr">
        <is>
          <t>CASP_PR_338_v1</t>
        </is>
      </c>
      <c r="B343" s="46" t="inlineStr">
        <is>
          <t>Right-of-Use Assets</t>
        </is>
      </c>
      <c r="C343" s="46" t="inlineStr">
        <is>
          <t>PR</t>
        </is>
      </c>
      <c r="D343" s="46" t="inlineStr">
        <is>
          <t>Non-Current Assets</t>
        </is>
      </c>
      <c r="E343" s="46" t="inlineStr">
        <is>
          <t>2- PR</t>
        </is>
      </c>
      <c r="F343" s="47">
        <f>'2- PR'!$AK$348</f>
        <v/>
      </c>
      <c r="G343" s="47">
        <f>IF(F343="INVALID","High",IF(F343="MISSING","Medium",IF(F343="CONTROLLER MISSING","Review",IF(F343="UNKNOWN","Technical review",""))))</f>
        <v/>
      </c>
      <c r="H343" s="46">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6">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6" t="inlineStr"/>
      <c r="K343" s="47">
        <f>'2- PR'!$AL$348</f>
        <v/>
      </c>
      <c r="L343" s="48" t="inlineStr">
        <is>
          <t>Open field</t>
        </is>
      </c>
    </row>
    <row r="344">
      <c r="A344" s="45" t="inlineStr">
        <is>
          <t>CASP_PR_339_v1</t>
        </is>
      </c>
      <c r="B344" s="46" t="inlineStr">
        <is>
          <t>Investments in Subsidiary, Associates and joint Venture</t>
        </is>
      </c>
      <c r="C344" s="46" t="inlineStr">
        <is>
          <t>PR</t>
        </is>
      </c>
      <c r="D344" s="46" t="inlineStr">
        <is>
          <t>Non-Current Assets</t>
        </is>
      </c>
      <c r="E344" s="46" t="inlineStr">
        <is>
          <t>2- PR</t>
        </is>
      </c>
      <c r="F344" s="47">
        <f>'2- PR'!$AK$349</f>
        <v/>
      </c>
      <c r="G344" s="47">
        <f>IF(F344="INVALID","High",IF(F344="MISSING","Medium",IF(F344="CONTROLLER MISSING","Review",IF(F344="UNKNOWN","Technical review",""))))</f>
        <v/>
      </c>
      <c r="H344" s="46">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6">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6" t="inlineStr"/>
      <c r="K344" s="47">
        <f>'2- PR'!$AL$349</f>
        <v/>
      </c>
      <c r="L344" s="48" t="inlineStr">
        <is>
          <t>Open field</t>
        </is>
      </c>
    </row>
    <row r="345">
      <c r="A345" s="45" t="inlineStr">
        <is>
          <t>CASP_PR_340_v1</t>
        </is>
      </c>
      <c r="B345" s="46" t="inlineStr">
        <is>
          <t>Investments in Subsidiary, Associates and joint Venture</t>
        </is>
      </c>
      <c r="C345" s="46" t="inlineStr">
        <is>
          <t>PR</t>
        </is>
      </c>
      <c r="D345" s="46" t="inlineStr">
        <is>
          <t>Non-Current Assets</t>
        </is>
      </c>
      <c r="E345" s="46" t="inlineStr">
        <is>
          <t>2- PR</t>
        </is>
      </c>
      <c r="F345" s="47">
        <f>'2- PR'!$AK$350</f>
        <v/>
      </c>
      <c r="G345" s="47">
        <f>IF(F345="INVALID","High",IF(F345="MISSING","Medium",IF(F345="CONTROLLER MISSING","Review",IF(F345="UNKNOWN","Technical review",""))))</f>
        <v/>
      </c>
      <c r="H345" s="46">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6">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6" t="inlineStr"/>
      <c r="K345" s="47">
        <f>'2- PR'!$AL$350</f>
        <v/>
      </c>
      <c r="L345" s="48" t="inlineStr">
        <is>
          <t>Open field</t>
        </is>
      </c>
    </row>
    <row r="346">
      <c r="A346" s="45" t="inlineStr">
        <is>
          <t>CASP_PR_341_v1</t>
        </is>
      </c>
      <c r="B346" s="46" t="inlineStr">
        <is>
          <t>Investments in Subsidiary, Associates and joint Venture</t>
        </is>
      </c>
      <c r="C346" s="46" t="inlineStr">
        <is>
          <t>PR</t>
        </is>
      </c>
      <c r="D346" s="46" t="inlineStr">
        <is>
          <t>Non-Current Assets</t>
        </is>
      </c>
      <c r="E346" s="46" t="inlineStr">
        <is>
          <t>2- PR</t>
        </is>
      </c>
      <c r="F346" s="47">
        <f>'2- PR'!$AK$351</f>
        <v/>
      </c>
      <c r="G346" s="47">
        <f>IF(F346="INVALID","High",IF(F346="MISSING","Medium",IF(F346="CONTROLLER MISSING","Review",IF(F346="UNKNOWN","Technical review",""))))</f>
        <v/>
      </c>
      <c r="H346" s="46">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6">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6" t="inlineStr"/>
      <c r="K346" s="47">
        <f>'2- PR'!$AL$351</f>
        <v/>
      </c>
      <c r="L346" s="48" t="inlineStr">
        <is>
          <t>Open field</t>
        </is>
      </c>
    </row>
    <row r="347">
      <c r="A347" s="45" t="inlineStr">
        <is>
          <t>CASP_PR_342_v1</t>
        </is>
      </c>
      <c r="B347" s="46" t="inlineStr">
        <is>
          <t>Other Investments</t>
        </is>
      </c>
      <c r="C347" s="46" t="inlineStr">
        <is>
          <t>PR</t>
        </is>
      </c>
      <c r="D347" s="46" t="inlineStr">
        <is>
          <t>Non-Current Assets</t>
        </is>
      </c>
      <c r="E347" s="46" t="inlineStr">
        <is>
          <t>2- PR</t>
        </is>
      </c>
      <c r="F347" s="47">
        <f>'2- PR'!$AK$352</f>
        <v/>
      </c>
      <c r="G347" s="47">
        <f>IF(F347="INVALID","High",IF(F347="MISSING","Medium",IF(F347="CONTROLLER MISSING","Review",IF(F347="UNKNOWN","Technical review",""))))</f>
        <v/>
      </c>
      <c r="H347" s="46">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6">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6" t="inlineStr"/>
      <c r="K347" s="47">
        <f>'2- PR'!$AL$352</f>
        <v/>
      </c>
      <c r="L347" s="48" t="inlineStr">
        <is>
          <t>Open field</t>
        </is>
      </c>
    </row>
    <row r="348">
      <c r="A348" s="45" t="inlineStr">
        <is>
          <t>CASP_PR_343_v1</t>
        </is>
      </c>
      <c r="B348" s="46" t="inlineStr">
        <is>
          <t>Other Investments</t>
        </is>
      </c>
      <c r="C348" s="46" t="inlineStr">
        <is>
          <t>PR</t>
        </is>
      </c>
      <c r="D348" s="46" t="inlineStr">
        <is>
          <t>Non-Current Assets</t>
        </is>
      </c>
      <c r="E348" s="46" t="inlineStr">
        <is>
          <t>2- PR</t>
        </is>
      </c>
      <c r="F348" s="47">
        <f>'2- PR'!$AK$353</f>
        <v/>
      </c>
      <c r="G348" s="47">
        <f>IF(F348="INVALID","High",IF(F348="MISSING","Medium",IF(F348="CONTROLLER MISSING","Review",IF(F348="UNKNOWN","Technical review",""))))</f>
        <v/>
      </c>
      <c r="H348" s="46">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6">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6" t="inlineStr"/>
      <c r="K348" s="47">
        <f>'2- PR'!$AL$353</f>
        <v/>
      </c>
      <c r="L348" s="48" t="inlineStr">
        <is>
          <t>Open field</t>
        </is>
      </c>
    </row>
    <row r="349">
      <c r="A349" s="45" t="inlineStr">
        <is>
          <t>CASP_PR_344_v1</t>
        </is>
      </c>
      <c r="B349" s="46" t="inlineStr">
        <is>
          <t>Other Investments</t>
        </is>
      </c>
      <c r="C349" s="46" t="inlineStr">
        <is>
          <t>PR</t>
        </is>
      </c>
      <c r="D349" s="46" t="inlineStr">
        <is>
          <t>Non-Current Assets</t>
        </is>
      </c>
      <c r="E349" s="46" t="inlineStr">
        <is>
          <t>2- PR</t>
        </is>
      </c>
      <c r="F349" s="47">
        <f>'2- PR'!$AK$354</f>
        <v/>
      </c>
      <c r="G349" s="47">
        <f>IF(F349="INVALID","High",IF(F349="MISSING","Medium",IF(F349="CONTROLLER MISSING","Review",IF(F349="UNKNOWN","Technical review",""))))</f>
        <v/>
      </c>
      <c r="H349" s="46">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6">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6" t="inlineStr"/>
      <c r="K349" s="47">
        <f>'2- PR'!$AL$354</f>
        <v/>
      </c>
      <c r="L349" s="48" t="inlineStr">
        <is>
          <t>Open field</t>
        </is>
      </c>
    </row>
    <row r="350">
      <c r="A350" s="45" t="inlineStr">
        <is>
          <t>CASP_PR_345_v1</t>
        </is>
      </c>
      <c r="B350" s="46" t="inlineStr">
        <is>
          <t>Details on other Investments</t>
        </is>
      </c>
      <c r="C350" s="46" t="inlineStr">
        <is>
          <t>PR</t>
        </is>
      </c>
      <c r="D350" s="46" t="inlineStr">
        <is>
          <t>Non-Current Assets</t>
        </is>
      </c>
      <c r="E350" s="46" t="inlineStr">
        <is>
          <t>2- PR</t>
        </is>
      </c>
      <c r="F350" s="47">
        <f>'2- PR'!$AK$355</f>
        <v/>
      </c>
      <c r="G350" s="47">
        <f>IF(F350="INVALID","High",IF(F350="MISSING","Medium",IF(F350="CONTROLLER MISSING","Review",IF(F350="UNKNOWN","Technical review",""))))</f>
        <v/>
      </c>
      <c r="H350" s="46">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6">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6" t="inlineStr">
        <is>
          <t>SUM(CASP_PR_342, CASP_PR_343, CASP_PR_344) &gt; 0</t>
        </is>
      </c>
      <c r="K350" s="47">
        <f>'2- PR'!$AL$355</f>
        <v/>
      </c>
      <c r="L350" s="48" t="inlineStr">
        <is>
          <t>Open field</t>
        </is>
      </c>
    </row>
    <row r="351">
      <c r="A351" s="45" t="inlineStr">
        <is>
          <t>CASP_PR_346_v1</t>
        </is>
      </c>
      <c r="B351" s="46" t="inlineStr">
        <is>
          <t>Financial Assets: Amortised Cost - Equity Securities not reported in Investments in Subsidiary, Associates and joint Venture, were the holding is 10% or more</t>
        </is>
      </c>
      <c r="C351" s="46" t="inlineStr">
        <is>
          <t>PR</t>
        </is>
      </c>
      <c r="D351" s="46" t="inlineStr">
        <is>
          <t>Non-Current Assets</t>
        </is>
      </c>
      <c r="E351" s="46" t="inlineStr">
        <is>
          <t>2- PR</t>
        </is>
      </c>
      <c r="F351" s="47">
        <f>'2- PR'!$AK$356</f>
        <v/>
      </c>
      <c r="G351" s="47">
        <f>IF(F351="INVALID","High",IF(F351="MISSING","Medium",IF(F351="CONTROLLER MISSING","Review",IF(F351="UNKNOWN","Technical review",""))))</f>
        <v/>
      </c>
      <c r="H351" s="46">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6">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6" t="inlineStr"/>
      <c r="K351" s="47">
        <f>'2- PR'!$AL$356</f>
        <v/>
      </c>
      <c r="L351" s="48" t="inlineStr">
        <is>
          <t>Open field</t>
        </is>
      </c>
    </row>
    <row r="352">
      <c r="A352" s="45" t="inlineStr">
        <is>
          <t>CASP_PR_347_v1</t>
        </is>
      </c>
      <c r="B352" s="46" t="inlineStr">
        <is>
          <t>Financial Assets: Amortised Cost - Equity Securities not reported in Investments in Subsidiary, Associates and joint Venture, were the holding is 10% or more</t>
        </is>
      </c>
      <c r="C352" s="46" t="inlineStr">
        <is>
          <t>PR</t>
        </is>
      </c>
      <c r="D352" s="46" t="inlineStr">
        <is>
          <t>Non-Current Assets</t>
        </is>
      </c>
      <c r="E352" s="46" t="inlineStr">
        <is>
          <t>2- PR</t>
        </is>
      </c>
      <c r="F352" s="47">
        <f>'2- PR'!$AK$357</f>
        <v/>
      </c>
      <c r="G352" s="47">
        <f>IF(F352="INVALID","High",IF(F352="MISSING","Medium",IF(F352="CONTROLLER MISSING","Review",IF(F352="UNKNOWN","Technical review",""))))</f>
        <v/>
      </c>
      <c r="H352" s="46">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6">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6" t="inlineStr"/>
      <c r="K352" s="47">
        <f>'2- PR'!$AL$357</f>
        <v/>
      </c>
      <c r="L352" s="48" t="inlineStr">
        <is>
          <t>Open field</t>
        </is>
      </c>
    </row>
    <row r="353">
      <c r="A353" s="45" t="inlineStr">
        <is>
          <t>CASP_PR_348_v1</t>
        </is>
      </c>
      <c r="B353" s="46" t="inlineStr">
        <is>
          <t>Financial Assets: Amortised Cost - Equity Securities not reported in Investments in Subsidiary, Associates and joint Venture, were the holding is 10% or more</t>
        </is>
      </c>
      <c r="C353" s="46" t="inlineStr">
        <is>
          <t>PR</t>
        </is>
      </c>
      <c r="D353" s="46" t="inlineStr">
        <is>
          <t>Non-Current Assets</t>
        </is>
      </c>
      <c r="E353" s="46" t="inlineStr">
        <is>
          <t>2- PR</t>
        </is>
      </c>
      <c r="F353" s="47">
        <f>'2- PR'!$AK$358</f>
        <v/>
      </c>
      <c r="G353" s="47">
        <f>IF(F353="INVALID","High",IF(F353="MISSING","Medium",IF(F353="CONTROLLER MISSING","Review",IF(F353="UNKNOWN","Technical review",""))))</f>
        <v/>
      </c>
      <c r="H353" s="46">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6">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6" t="inlineStr"/>
      <c r="K353" s="47">
        <f>'2- PR'!$AL$358</f>
        <v/>
      </c>
      <c r="L353" s="48" t="inlineStr">
        <is>
          <t>Open field</t>
        </is>
      </c>
    </row>
    <row r="354">
      <c r="A354" s="45" t="inlineStr">
        <is>
          <t>CASP_PR_349_v1</t>
        </is>
      </c>
      <c r="B354" s="46" t="inlineStr">
        <is>
          <t>Financial Assets: Amortised Cost - Equity Securities not reported in Investments in Subsidiary, Associates and joint Venture, were the holding is less than 10%</t>
        </is>
      </c>
      <c r="C354" s="46" t="inlineStr">
        <is>
          <t>PR</t>
        </is>
      </c>
      <c r="D354" s="46" t="inlineStr">
        <is>
          <t>Non-Current Assets</t>
        </is>
      </c>
      <c r="E354" s="46" t="inlineStr">
        <is>
          <t>2- PR</t>
        </is>
      </c>
      <c r="F354" s="47">
        <f>'2- PR'!$AK$359</f>
        <v/>
      </c>
      <c r="G354" s="47">
        <f>IF(F354="INVALID","High",IF(F354="MISSING","Medium",IF(F354="CONTROLLER MISSING","Review",IF(F354="UNKNOWN","Technical review",""))))</f>
        <v/>
      </c>
      <c r="H354" s="46">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6">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6" t="inlineStr"/>
      <c r="K354" s="47">
        <f>'2- PR'!$AL$359</f>
        <v/>
      </c>
      <c r="L354" s="48" t="inlineStr">
        <is>
          <t>Open field</t>
        </is>
      </c>
    </row>
    <row r="355">
      <c r="A355" s="45" t="inlineStr">
        <is>
          <t>CASP_PR_350_v1</t>
        </is>
      </c>
      <c r="B355" s="46" t="inlineStr">
        <is>
          <t>Financial Assets: Amortised Cost - Equity Securities not reported in Investments in Subsidiary, Associates and joint Venture, were the holding is less than 10%</t>
        </is>
      </c>
      <c r="C355" s="46" t="inlineStr">
        <is>
          <t>PR</t>
        </is>
      </c>
      <c r="D355" s="46" t="inlineStr">
        <is>
          <t>Non-Current Assets</t>
        </is>
      </c>
      <c r="E355" s="46" t="inlineStr">
        <is>
          <t>2- PR</t>
        </is>
      </c>
      <c r="F355" s="47">
        <f>'2- PR'!$AK$360</f>
        <v/>
      </c>
      <c r="G355" s="47">
        <f>IF(F355="INVALID","High",IF(F355="MISSING","Medium",IF(F355="CONTROLLER MISSING","Review",IF(F355="UNKNOWN","Technical review",""))))</f>
        <v/>
      </c>
      <c r="H355" s="46">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6">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6" t="inlineStr"/>
      <c r="K355" s="47">
        <f>'2- PR'!$AL$360</f>
        <v/>
      </c>
      <c r="L355" s="48" t="inlineStr">
        <is>
          <t>Open field</t>
        </is>
      </c>
    </row>
    <row r="356">
      <c r="A356" s="45" t="inlineStr">
        <is>
          <t>CASP_PR_351_v1</t>
        </is>
      </c>
      <c r="B356" s="46" t="inlineStr">
        <is>
          <t>Financial Assets: Amortised Cost - Equity Securities not reported in Investments in Subsidiary, Associates and joint Venture, were the holding is less than 10%</t>
        </is>
      </c>
      <c r="C356" s="46" t="inlineStr">
        <is>
          <t>PR</t>
        </is>
      </c>
      <c r="D356" s="46" t="inlineStr">
        <is>
          <t>Non-Current Assets</t>
        </is>
      </c>
      <c r="E356" s="46" t="inlineStr">
        <is>
          <t>2- PR</t>
        </is>
      </c>
      <c r="F356" s="47">
        <f>'2- PR'!$AK$361</f>
        <v/>
      </c>
      <c r="G356" s="47">
        <f>IF(F356="INVALID","High",IF(F356="MISSING","Medium",IF(F356="CONTROLLER MISSING","Review",IF(F356="UNKNOWN","Technical review",""))))</f>
        <v/>
      </c>
      <c r="H356" s="46">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6">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6" t="inlineStr"/>
      <c r="K356" s="47">
        <f>'2- PR'!$AL$361</f>
        <v/>
      </c>
      <c r="L356" s="48" t="inlineStr">
        <is>
          <t>Open field</t>
        </is>
      </c>
    </row>
    <row r="357">
      <c r="A357" s="45" t="inlineStr">
        <is>
          <t>CASP_PR_352_v1</t>
        </is>
      </c>
      <c r="B357" s="46" t="inlineStr">
        <is>
          <t>Financial Assets: Amortised Cost - Debt Securities not reported in Investments in Subsidiary, Associates and joint Venture</t>
        </is>
      </c>
      <c r="C357" s="46" t="inlineStr">
        <is>
          <t>PR</t>
        </is>
      </c>
      <c r="D357" s="46" t="inlineStr">
        <is>
          <t>Non-Current Assets</t>
        </is>
      </c>
      <c r="E357" s="46" t="inlineStr">
        <is>
          <t>2- PR</t>
        </is>
      </c>
      <c r="F357" s="47">
        <f>'2- PR'!$AK$362</f>
        <v/>
      </c>
      <c r="G357" s="47">
        <f>IF(F357="INVALID","High",IF(F357="MISSING","Medium",IF(F357="CONTROLLER MISSING","Review",IF(F357="UNKNOWN","Technical review",""))))</f>
        <v/>
      </c>
      <c r="H357" s="46">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6">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6" t="inlineStr"/>
      <c r="K357" s="47">
        <f>'2- PR'!$AL$362</f>
        <v/>
      </c>
      <c r="L357" s="48" t="inlineStr">
        <is>
          <t>Open field</t>
        </is>
      </c>
    </row>
    <row r="358">
      <c r="A358" s="45" t="inlineStr">
        <is>
          <t>CASP_PR_353_v1</t>
        </is>
      </c>
      <c r="B358" s="46" t="inlineStr">
        <is>
          <t>Financial Assets: Amortised Cost - Debt Securities not reported in Investments in Subsidiary, Associates and joint Venture</t>
        </is>
      </c>
      <c r="C358" s="46" t="inlineStr">
        <is>
          <t>PR</t>
        </is>
      </c>
      <c r="D358" s="46" t="inlineStr">
        <is>
          <t>Non-Current Assets</t>
        </is>
      </c>
      <c r="E358" s="46" t="inlineStr">
        <is>
          <t>2- PR</t>
        </is>
      </c>
      <c r="F358" s="47">
        <f>'2- PR'!$AK$363</f>
        <v/>
      </c>
      <c r="G358" s="47">
        <f>IF(F358="INVALID","High",IF(F358="MISSING","Medium",IF(F358="CONTROLLER MISSING","Review",IF(F358="UNKNOWN","Technical review",""))))</f>
        <v/>
      </c>
      <c r="H358" s="46">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6">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6" t="inlineStr"/>
      <c r="K358" s="47">
        <f>'2- PR'!$AL$363</f>
        <v/>
      </c>
      <c r="L358" s="48" t="inlineStr">
        <is>
          <t>Open field</t>
        </is>
      </c>
    </row>
    <row r="359">
      <c r="A359" s="45" t="inlineStr">
        <is>
          <t>CASP_PR_354_v1</t>
        </is>
      </c>
      <c r="B359" s="46" t="inlineStr">
        <is>
          <t>Financial Assets: Amortised Cost - Debt Securities not reported in Investments in Subsidiary, Associates and joint Venture</t>
        </is>
      </c>
      <c r="C359" s="46" t="inlineStr">
        <is>
          <t>PR</t>
        </is>
      </c>
      <c r="D359" s="46" t="inlineStr">
        <is>
          <t>Non-Current Assets</t>
        </is>
      </c>
      <c r="E359" s="46" t="inlineStr">
        <is>
          <t>2- PR</t>
        </is>
      </c>
      <c r="F359" s="47">
        <f>'2- PR'!$AK$364</f>
        <v/>
      </c>
      <c r="G359" s="47">
        <f>IF(F359="INVALID","High",IF(F359="MISSING","Medium",IF(F359="CONTROLLER MISSING","Review",IF(F359="UNKNOWN","Technical review",""))))</f>
        <v/>
      </c>
      <c r="H359" s="46">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6">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6" t="inlineStr"/>
      <c r="K359" s="47">
        <f>'2- PR'!$AL$364</f>
        <v/>
      </c>
      <c r="L359" s="48" t="inlineStr">
        <is>
          <t>Open field</t>
        </is>
      </c>
    </row>
    <row r="360">
      <c r="A360" s="45" t="inlineStr">
        <is>
          <t>CASP_PR_355_v1</t>
        </is>
      </c>
      <c r="B360" s="46" t="inlineStr">
        <is>
          <t>Financial Assets: Amortised Cost - Financial Derivatives not reported in Investments in Subsidiary, Associates and joint Venture</t>
        </is>
      </c>
      <c r="C360" s="46" t="inlineStr">
        <is>
          <t>PR</t>
        </is>
      </c>
      <c r="D360" s="46" t="inlineStr">
        <is>
          <t>Non-Current Assets</t>
        </is>
      </c>
      <c r="E360" s="46" t="inlineStr">
        <is>
          <t>2- PR</t>
        </is>
      </c>
      <c r="F360" s="47">
        <f>'2- PR'!$AK$365</f>
        <v/>
      </c>
      <c r="G360" s="47">
        <f>IF(F360="INVALID","High",IF(F360="MISSING","Medium",IF(F360="CONTROLLER MISSING","Review",IF(F360="UNKNOWN","Technical review",""))))</f>
        <v/>
      </c>
      <c r="H360" s="46">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6">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6" t="inlineStr"/>
      <c r="K360" s="47">
        <f>'2- PR'!$AL$365</f>
        <v/>
      </c>
      <c r="L360" s="48" t="inlineStr">
        <is>
          <t>Open field</t>
        </is>
      </c>
    </row>
    <row r="361">
      <c r="A361" s="45" t="inlineStr">
        <is>
          <t>CASP_PR_356_v1</t>
        </is>
      </c>
      <c r="B361" s="46" t="inlineStr">
        <is>
          <t>Financial Assets: Amortised Cost - Financial Derivatives not reported in Investments in Subsidiary, Associates and joint Venture</t>
        </is>
      </c>
      <c r="C361" s="46" t="inlineStr">
        <is>
          <t>PR</t>
        </is>
      </c>
      <c r="D361" s="46" t="inlineStr">
        <is>
          <t>Non-Current Assets</t>
        </is>
      </c>
      <c r="E361" s="46" t="inlineStr">
        <is>
          <t>2- PR</t>
        </is>
      </c>
      <c r="F361" s="47">
        <f>'2- PR'!$AK$366</f>
        <v/>
      </c>
      <c r="G361" s="47">
        <f>IF(F361="INVALID","High",IF(F361="MISSING","Medium",IF(F361="CONTROLLER MISSING","Review",IF(F361="UNKNOWN","Technical review",""))))</f>
        <v/>
      </c>
      <c r="H361" s="46">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6">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6" t="inlineStr"/>
      <c r="K361" s="47">
        <f>'2- PR'!$AL$366</f>
        <v/>
      </c>
      <c r="L361" s="48" t="inlineStr">
        <is>
          <t>Open field</t>
        </is>
      </c>
    </row>
    <row r="362">
      <c r="A362" s="45" t="inlineStr">
        <is>
          <t>CASP_PR_357_v1</t>
        </is>
      </c>
      <c r="B362" s="46" t="inlineStr">
        <is>
          <t>Financial Assets: Amortised Cost - Financial Derivatives not reported in Investments in Subsidiary, Associates and joint Venture</t>
        </is>
      </c>
      <c r="C362" s="46" t="inlineStr">
        <is>
          <t>PR</t>
        </is>
      </c>
      <c r="D362" s="46" t="inlineStr">
        <is>
          <t>Non-Current Assets</t>
        </is>
      </c>
      <c r="E362" s="46" t="inlineStr">
        <is>
          <t>2- PR</t>
        </is>
      </c>
      <c r="F362" s="47">
        <f>'2- PR'!$AK$367</f>
        <v/>
      </c>
      <c r="G362" s="47">
        <f>IF(F362="INVALID","High",IF(F362="MISSING","Medium",IF(F362="CONTROLLER MISSING","Review",IF(F362="UNKNOWN","Technical review",""))))</f>
        <v/>
      </c>
      <c r="H362" s="46">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6">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6" t="inlineStr"/>
      <c r="K362" s="47">
        <f>'2- PR'!$AL$367</f>
        <v/>
      </c>
      <c r="L362" s="48" t="inlineStr">
        <is>
          <t>Open field</t>
        </is>
      </c>
    </row>
    <row r="363">
      <c r="A363" s="45" t="inlineStr">
        <is>
          <t>CASP_PR_358_v1</t>
        </is>
      </c>
      <c r="B363" s="46" t="inlineStr">
        <is>
          <t>Financial Assets: Amortised Cost - Other Financial Assets not reported in Investments in Subsidiary, Associates and joint Venture</t>
        </is>
      </c>
      <c r="C363" s="46" t="inlineStr">
        <is>
          <t>PR</t>
        </is>
      </c>
      <c r="D363" s="46" t="inlineStr">
        <is>
          <t>Non-Current Assets</t>
        </is>
      </c>
      <c r="E363" s="46" t="inlineStr">
        <is>
          <t>2- PR</t>
        </is>
      </c>
      <c r="F363" s="47">
        <f>'2- PR'!$AK$368</f>
        <v/>
      </c>
      <c r="G363" s="47">
        <f>IF(F363="INVALID","High",IF(F363="MISSING","Medium",IF(F363="CONTROLLER MISSING","Review",IF(F363="UNKNOWN","Technical review",""))))</f>
        <v/>
      </c>
      <c r="H363" s="46">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6">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6" t="inlineStr"/>
      <c r="K363" s="47">
        <f>'2- PR'!$AL$368</f>
        <v/>
      </c>
      <c r="L363" s="48" t="inlineStr">
        <is>
          <t>Open field</t>
        </is>
      </c>
    </row>
    <row r="364">
      <c r="A364" s="45" t="inlineStr">
        <is>
          <t>CASP_PR_359_v1</t>
        </is>
      </c>
      <c r="B364" s="46" t="inlineStr">
        <is>
          <t>Financial Assets: Amortised Cost - Other Financial Assets not reported in Investments in Subsidiary, Associates and joint Venture</t>
        </is>
      </c>
      <c r="C364" s="46" t="inlineStr">
        <is>
          <t>PR</t>
        </is>
      </c>
      <c r="D364" s="46" t="inlineStr">
        <is>
          <t>Non-Current Assets</t>
        </is>
      </c>
      <c r="E364" s="46" t="inlineStr">
        <is>
          <t>2- PR</t>
        </is>
      </c>
      <c r="F364" s="47">
        <f>'2- PR'!$AK$369</f>
        <v/>
      </c>
      <c r="G364" s="47">
        <f>IF(F364="INVALID","High",IF(F364="MISSING","Medium",IF(F364="CONTROLLER MISSING","Review",IF(F364="UNKNOWN","Technical review",""))))</f>
        <v/>
      </c>
      <c r="H364" s="46">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6">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6" t="inlineStr"/>
      <c r="K364" s="47">
        <f>'2- PR'!$AL$369</f>
        <v/>
      </c>
      <c r="L364" s="48" t="inlineStr">
        <is>
          <t>Open field</t>
        </is>
      </c>
    </row>
    <row r="365">
      <c r="A365" s="45" t="inlineStr">
        <is>
          <t>CASP_PR_360_v1</t>
        </is>
      </c>
      <c r="B365" s="46" t="inlineStr">
        <is>
          <t>Financial Assets: Amortised Cost - Other Financial Assets not reported in Investments in Subsidiary, Associates and joint Venture</t>
        </is>
      </c>
      <c r="C365" s="46" t="inlineStr">
        <is>
          <t>PR</t>
        </is>
      </c>
      <c r="D365" s="46" t="inlineStr">
        <is>
          <t>Non-Current Assets</t>
        </is>
      </c>
      <c r="E365" s="46" t="inlineStr">
        <is>
          <t>2- PR</t>
        </is>
      </c>
      <c r="F365" s="47">
        <f>'2- PR'!$AK$370</f>
        <v/>
      </c>
      <c r="G365" s="47">
        <f>IF(F365="INVALID","High",IF(F365="MISSING","Medium",IF(F365="CONTROLLER MISSING","Review",IF(F365="UNKNOWN","Technical review",""))))</f>
        <v/>
      </c>
      <c r="H365" s="46">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6">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6" t="inlineStr"/>
      <c r="K365" s="47">
        <f>'2- PR'!$AL$370</f>
        <v/>
      </c>
      <c r="L365" s="48" t="inlineStr">
        <is>
          <t>Open field</t>
        </is>
      </c>
    </row>
    <row r="366">
      <c r="A366" s="45" t="inlineStr">
        <is>
          <t>CASP_PR_361_v1</t>
        </is>
      </c>
      <c r="B366" s="46" t="inlineStr">
        <is>
          <t>Financial Assets: Fair Value Through Profit or Loss (FVTPL) - Equity Securities not reported in Investments in Subsidiary, Associates and joint Venture, were the holding is 10% or more</t>
        </is>
      </c>
      <c r="C366" s="46" t="inlineStr">
        <is>
          <t>PR</t>
        </is>
      </c>
      <c r="D366" s="46" t="inlineStr">
        <is>
          <t>Non-Current Assets</t>
        </is>
      </c>
      <c r="E366" s="46" t="inlineStr">
        <is>
          <t>2- PR</t>
        </is>
      </c>
      <c r="F366" s="47">
        <f>'2- PR'!$AK$371</f>
        <v/>
      </c>
      <c r="G366" s="47">
        <f>IF(F366="INVALID","High",IF(F366="MISSING","Medium",IF(F366="CONTROLLER MISSING","Review",IF(F366="UNKNOWN","Technical review",""))))</f>
        <v/>
      </c>
      <c r="H366" s="46">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6">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6" t="inlineStr"/>
      <c r="K366" s="47">
        <f>'2- PR'!$AL$371</f>
        <v/>
      </c>
      <c r="L366" s="48" t="inlineStr">
        <is>
          <t>Open field</t>
        </is>
      </c>
    </row>
    <row r="367">
      <c r="A367" s="45" t="inlineStr">
        <is>
          <t>CASP_PR_362_v1</t>
        </is>
      </c>
      <c r="B367" s="46" t="inlineStr">
        <is>
          <t>Financial Assets: Fair Value Through Profit or Loss (FVTPL) - Equity Securities not reported in Investments in Subsidiary, Associates and joint Venture, were the holding is 10% or more</t>
        </is>
      </c>
      <c r="C367" s="46" t="inlineStr">
        <is>
          <t>PR</t>
        </is>
      </c>
      <c r="D367" s="46" t="inlineStr">
        <is>
          <t>Non-Current Assets</t>
        </is>
      </c>
      <c r="E367" s="46" t="inlineStr">
        <is>
          <t>2- PR</t>
        </is>
      </c>
      <c r="F367" s="47">
        <f>'2- PR'!$AK$372</f>
        <v/>
      </c>
      <c r="G367" s="47">
        <f>IF(F367="INVALID","High",IF(F367="MISSING","Medium",IF(F367="CONTROLLER MISSING","Review",IF(F367="UNKNOWN","Technical review",""))))</f>
        <v/>
      </c>
      <c r="H367" s="46">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6">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6" t="inlineStr"/>
      <c r="K367" s="47">
        <f>'2- PR'!$AL$372</f>
        <v/>
      </c>
      <c r="L367" s="48" t="inlineStr">
        <is>
          <t>Open field</t>
        </is>
      </c>
    </row>
    <row r="368">
      <c r="A368" s="45" t="inlineStr">
        <is>
          <t>CASP_PR_363_v1</t>
        </is>
      </c>
      <c r="B368" s="46" t="inlineStr">
        <is>
          <t>Financial Assets: Fair Value Through Profit or Loss (FVTPL) - Equity Securities not reported in Investments in Subsidiary, Associates and joint Venture, were the holding is 10% or more</t>
        </is>
      </c>
      <c r="C368" s="46" t="inlineStr">
        <is>
          <t>PR</t>
        </is>
      </c>
      <c r="D368" s="46" t="inlineStr">
        <is>
          <t>Non-Current Assets</t>
        </is>
      </c>
      <c r="E368" s="46" t="inlineStr">
        <is>
          <t>2- PR</t>
        </is>
      </c>
      <c r="F368" s="47">
        <f>'2- PR'!$AK$373</f>
        <v/>
      </c>
      <c r="G368" s="47">
        <f>IF(F368="INVALID","High",IF(F368="MISSING","Medium",IF(F368="CONTROLLER MISSING","Review",IF(F368="UNKNOWN","Technical review",""))))</f>
        <v/>
      </c>
      <c r="H368" s="46">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6">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6" t="inlineStr"/>
      <c r="K368" s="47">
        <f>'2- PR'!$AL$373</f>
        <v/>
      </c>
      <c r="L368" s="48" t="inlineStr">
        <is>
          <t>Open field</t>
        </is>
      </c>
    </row>
    <row r="369">
      <c r="A369" s="45" t="inlineStr">
        <is>
          <t>CASP_PR_364_v1</t>
        </is>
      </c>
      <c r="B369" s="46" t="inlineStr">
        <is>
          <t>Financial Assets: Fair Value Through Profit or Loss (FVTPL) - Equity Securities not reported in Investments in Subsidiary, Associates and joint Venture, were the holding is less than 10%</t>
        </is>
      </c>
      <c r="C369" s="46" t="inlineStr">
        <is>
          <t>PR</t>
        </is>
      </c>
      <c r="D369" s="46" t="inlineStr">
        <is>
          <t>Non-Current Assets</t>
        </is>
      </c>
      <c r="E369" s="46" t="inlineStr">
        <is>
          <t>2- PR</t>
        </is>
      </c>
      <c r="F369" s="47">
        <f>'2- PR'!$AK$374</f>
        <v/>
      </c>
      <c r="G369" s="47">
        <f>IF(F369="INVALID","High",IF(F369="MISSING","Medium",IF(F369="CONTROLLER MISSING","Review",IF(F369="UNKNOWN","Technical review",""))))</f>
        <v/>
      </c>
      <c r="H369" s="46">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6">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6" t="inlineStr"/>
      <c r="K369" s="47">
        <f>'2- PR'!$AL$374</f>
        <v/>
      </c>
      <c r="L369" s="48" t="inlineStr">
        <is>
          <t>Open field</t>
        </is>
      </c>
    </row>
    <row r="370">
      <c r="A370" s="45" t="inlineStr">
        <is>
          <t>CASP_PR_365_v1</t>
        </is>
      </c>
      <c r="B370" s="46" t="inlineStr">
        <is>
          <t>Financial Assets: Fair Value Through Profit or Loss (FVTPL) - Equity Securities not reported in Investments in Subsidiary, Associates and joint Venture, were the holding is less than 10%</t>
        </is>
      </c>
      <c r="C370" s="46" t="inlineStr">
        <is>
          <t>PR</t>
        </is>
      </c>
      <c r="D370" s="46" t="inlineStr">
        <is>
          <t>Non-Current Assets</t>
        </is>
      </c>
      <c r="E370" s="46" t="inlineStr">
        <is>
          <t>2- PR</t>
        </is>
      </c>
      <c r="F370" s="47">
        <f>'2- PR'!$AK$375</f>
        <v/>
      </c>
      <c r="G370" s="47">
        <f>IF(F370="INVALID","High",IF(F370="MISSING","Medium",IF(F370="CONTROLLER MISSING","Review",IF(F370="UNKNOWN","Technical review",""))))</f>
        <v/>
      </c>
      <c r="H370" s="46">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6">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6" t="inlineStr"/>
      <c r="K370" s="47">
        <f>'2- PR'!$AL$375</f>
        <v/>
      </c>
      <c r="L370" s="48" t="inlineStr">
        <is>
          <t>Open field</t>
        </is>
      </c>
    </row>
    <row r="371">
      <c r="A371" s="45" t="inlineStr">
        <is>
          <t>CASP_PR_366_v1</t>
        </is>
      </c>
      <c r="B371" s="46" t="inlineStr">
        <is>
          <t>Financial Assets: Fair Value Through Profit or Loss (FVTPL) - Equity Securities not reported in Investments in Subsidiary, Associates and joint Venture, were the holding is less than 10%</t>
        </is>
      </c>
      <c r="C371" s="46" t="inlineStr">
        <is>
          <t>PR</t>
        </is>
      </c>
      <c r="D371" s="46" t="inlineStr">
        <is>
          <t>Non-Current Assets</t>
        </is>
      </c>
      <c r="E371" s="46" t="inlineStr">
        <is>
          <t>2- PR</t>
        </is>
      </c>
      <c r="F371" s="47">
        <f>'2- PR'!$AK$376</f>
        <v/>
      </c>
      <c r="G371" s="47">
        <f>IF(F371="INVALID","High",IF(F371="MISSING","Medium",IF(F371="CONTROLLER MISSING","Review",IF(F371="UNKNOWN","Technical review",""))))</f>
        <v/>
      </c>
      <c r="H371" s="46">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6">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6" t="inlineStr"/>
      <c r="K371" s="47">
        <f>'2- PR'!$AL$376</f>
        <v/>
      </c>
      <c r="L371" s="48" t="inlineStr">
        <is>
          <t>Open field</t>
        </is>
      </c>
    </row>
    <row r="372">
      <c r="A372" s="45" t="inlineStr">
        <is>
          <t>CASP_PR_367_v1</t>
        </is>
      </c>
      <c r="B372" s="46" t="inlineStr">
        <is>
          <t>Financial Assets: Fair Value Through Profit or Loss (FVTPL) - Debt Securities not reported in Investments in Subsidiary, Associates and joint Venture</t>
        </is>
      </c>
      <c r="C372" s="46" t="inlineStr">
        <is>
          <t>PR</t>
        </is>
      </c>
      <c r="D372" s="46" t="inlineStr">
        <is>
          <t>Non-Current Assets</t>
        </is>
      </c>
      <c r="E372" s="46" t="inlineStr">
        <is>
          <t>2- PR</t>
        </is>
      </c>
      <c r="F372" s="47">
        <f>'2- PR'!$AK$377</f>
        <v/>
      </c>
      <c r="G372" s="47">
        <f>IF(F372="INVALID","High",IF(F372="MISSING","Medium",IF(F372="CONTROLLER MISSING","Review",IF(F372="UNKNOWN","Technical review",""))))</f>
        <v/>
      </c>
      <c r="H372" s="46">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6">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6" t="inlineStr"/>
      <c r="K372" s="47">
        <f>'2- PR'!$AL$377</f>
        <v/>
      </c>
      <c r="L372" s="48" t="inlineStr">
        <is>
          <t>Open field</t>
        </is>
      </c>
    </row>
    <row r="373">
      <c r="A373" s="45" t="inlineStr">
        <is>
          <t>CASP_PR_368_v1</t>
        </is>
      </c>
      <c r="B373" s="46" t="inlineStr">
        <is>
          <t>Financial Assets: Fair Value Through Profit or Loss (FVTPL) - Debt Securities not reported in Investments in Subsidiary, Associates and joint Venture</t>
        </is>
      </c>
      <c r="C373" s="46" t="inlineStr">
        <is>
          <t>PR</t>
        </is>
      </c>
      <c r="D373" s="46" t="inlineStr">
        <is>
          <t>Non-Current Assets</t>
        </is>
      </c>
      <c r="E373" s="46" t="inlineStr">
        <is>
          <t>2- PR</t>
        </is>
      </c>
      <c r="F373" s="47">
        <f>'2- PR'!$AK$378</f>
        <v/>
      </c>
      <c r="G373" s="47">
        <f>IF(F373="INVALID","High",IF(F373="MISSING","Medium",IF(F373="CONTROLLER MISSING","Review",IF(F373="UNKNOWN","Technical review",""))))</f>
        <v/>
      </c>
      <c r="H373" s="46">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6">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6" t="inlineStr"/>
      <c r="K373" s="47">
        <f>'2- PR'!$AL$378</f>
        <v/>
      </c>
      <c r="L373" s="48" t="inlineStr">
        <is>
          <t>Open field</t>
        </is>
      </c>
    </row>
    <row r="374">
      <c r="A374" s="45" t="inlineStr">
        <is>
          <t>CASP_PR_369_v1</t>
        </is>
      </c>
      <c r="B374" s="46" t="inlineStr">
        <is>
          <t>Financial Assets: Fair Value Through Profit or Loss (FVTPL) - Debt Securities not reported in Investments in Subsidiary, Associates and joint Venture</t>
        </is>
      </c>
      <c r="C374" s="46" t="inlineStr">
        <is>
          <t>PR</t>
        </is>
      </c>
      <c r="D374" s="46" t="inlineStr">
        <is>
          <t>Non-Current Assets</t>
        </is>
      </c>
      <c r="E374" s="46" t="inlineStr">
        <is>
          <t>2- PR</t>
        </is>
      </c>
      <c r="F374" s="47">
        <f>'2- PR'!$AK$379</f>
        <v/>
      </c>
      <c r="G374" s="47">
        <f>IF(F374="INVALID","High",IF(F374="MISSING","Medium",IF(F374="CONTROLLER MISSING","Review",IF(F374="UNKNOWN","Technical review",""))))</f>
        <v/>
      </c>
      <c r="H374" s="46">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6">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6" t="inlineStr"/>
      <c r="K374" s="47">
        <f>'2- PR'!$AL$379</f>
        <v/>
      </c>
      <c r="L374" s="48" t="inlineStr">
        <is>
          <t>Open field</t>
        </is>
      </c>
    </row>
    <row r="375">
      <c r="A375" s="45" t="inlineStr">
        <is>
          <t>CASP_PR_370_v1</t>
        </is>
      </c>
      <c r="B375" s="46" t="inlineStr">
        <is>
          <t>Financial Assets: Fair Value Through Profit or Loss (FVTPL) - Financial Derivatives not reported in Investments in Subsidiary, Associates and joint Venture</t>
        </is>
      </c>
      <c r="C375" s="46" t="inlineStr">
        <is>
          <t>PR</t>
        </is>
      </c>
      <c r="D375" s="46" t="inlineStr">
        <is>
          <t>Non-Current Assets</t>
        </is>
      </c>
      <c r="E375" s="46" t="inlineStr">
        <is>
          <t>2- PR</t>
        </is>
      </c>
      <c r="F375" s="47">
        <f>'2- PR'!$AK$380</f>
        <v/>
      </c>
      <c r="G375" s="47">
        <f>IF(F375="INVALID","High",IF(F375="MISSING","Medium",IF(F375="CONTROLLER MISSING","Review",IF(F375="UNKNOWN","Technical review",""))))</f>
        <v/>
      </c>
      <c r="H375" s="46">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6">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6" t="inlineStr"/>
      <c r="K375" s="47">
        <f>'2- PR'!$AL$380</f>
        <v/>
      </c>
      <c r="L375" s="48" t="inlineStr">
        <is>
          <t>Open field</t>
        </is>
      </c>
    </row>
    <row r="376">
      <c r="A376" s="45" t="inlineStr">
        <is>
          <t>CASP_PR_371_v1</t>
        </is>
      </c>
      <c r="B376" s="46" t="inlineStr">
        <is>
          <t>Financial Assets: Fair Value Through Profit or Loss (FVTPL) - Financial Derivatives not reported in Investments in Subsidiary, Associates and joint Venture</t>
        </is>
      </c>
      <c r="C376" s="46" t="inlineStr">
        <is>
          <t>PR</t>
        </is>
      </c>
      <c r="D376" s="46" t="inlineStr">
        <is>
          <t>Non-Current Assets</t>
        </is>
      </c>
      <c r="E376" s="46" t="inlineStr">
        <is>
          <t>2- PR</t>
        </is>
      </c>
      <c r="F376" s="47">
        <f>'2- PR'!$AK$381</f>
        <v/>
      </c>
      <c r="G376" s="47">
        <f>IF(F376="INVALID","High",IF(F376="MISSING","Medium",IF(F376="CONTROLLER MISSING","Review",IF(F376="UNKNOWN","Technical review",""))))</f>
        <v/>
      </c>
      <c r="H376" s="46">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6">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6" t="inlineStr"/>
      <c r="K376" s="47">
        <f>'2- PR'!$AL$381</f>
        <v/>
      </c>
      <c r="L376" s="48" t="inlineStr">
        <is>
          <t>Open field</t>
        </is>
      </c>
    </row>
    <row r="377">
      <c r="A377" s="45" t="inlineStr">
        <is>
          <t>CASP_PR_372_v1</t>
        </is>
      </c>
      <c r="B377" s="46" t="inlineStr">
        <is>
          <t>Financial Assets: Fair Value Through Profit or Loss (FVTPL) - Financial Derivatives not reported in Investments in Subsidiary, Associates and joint Venture</t>
        </is>
      </c>
      <c r="C377" s="46" t="inlineStr">
        <is>
          <t>PR</t>
        </is>
      </c>
      <c r="D377" s="46" t="inlineStr">
        <is>
          <t>Non-Current Assets</t>
        </is>
      </c>
      <c r="E377" s="46" t="inlineStr">
        <is>
          <t>2- PR</t>
        </is>
      </c>
      <c r="F377" s="47">
        <f>'2- PR'!$AK$382</f>
        <v/>
      </c>
      <c r="G377" s="47">
        <f>IF(F377="INVALID","High",IF(F377="MISSING","Medium",IF(F377="CONTROLLER MISSING","Review",IF(F377="UNKNOWN","Technical review",""))))</f>
        <v/>
      </c>
      <c r="H377" s="46">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6">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6" t="inlineStr"/>
      <c r="K377" s="47">
        <f>'2- PR'!$AL$382</f>
        <v/>
      </c>
      <c r="L377" s="48" t="inlineStr">
        <is>
          <t>Open field</t>
        </is>
      </c>
    </row>
    <row r="378">
      <c r="A378" s="45" t="inlineStr">
        <is>
          <t>CASP_PR_373_v1</t>
        </is>
      </c>
      <c r="B378" s="46" t="inlineStr">
        <is>
          <t>Financial Assets: Fair Value Through Profit or Loss (FVTPL) - Other Financial Assets not reported in Investments in Subsidiary, Associates and joint Venture</t>
        </is>
      </c>
      <c r="C378" s="46" t="inlineStr">
        <is>
          <t>PR</t>
        </is>
      </c>
      <c r="D378" s="46" t="inlineStr">
        <is>
          <t>Non-Current Assets</t>
        </is>
      </c>
      <c r="E378" s="46" t="inlineStr">
        <is>
          <t>2- PR</t>
        </is>
      </c>
      <c r="F378" s="47">
        <f>'2- PR'!$AK$383</f>
        <v/>
      </c>
      <c r="G378" s="47">
        <f>IF(F378="INVALID","High",IF(F378="MISSING","Medium",IF(F378="CONTROLLER MISSING","Review",IF(F378="UNKNOWN","Technical review",""))))</f>
        <v/>
      </c>
      <c r="H378" s="46">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6">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6" t="inlineStr"/>
      <c r="K378" s="47">
        <f>'2- PR'!$AL$383</f>
        <v/>
      </c>
      <c r="L378" s="48" t="inlineStr">
        <is>
          <t>Open field</t>
        </is>
      </c>
    </row>
    <row r="379">
      <c r="A379" s="45" t="inlineStr">
        <is>
          <t>CASP_PR_374_v1</t>
        </is>
      </c>
      <c r="B379" s="46" t="inlineStr">
        <is>
          <t>Financial Assets: Fair Value Through Profit or Loss (FVTPL) - Other Financial Assets not reported in Investments in Subsidiary, Associates and joint Venture</t>
        </is>
      </c>
      <c r="C379" s="46" t="inlineStr">
        <is>
          <t>PR</t>
        </is>
      </c>
      <c r="D379" s="46" t="inlineStr">
        <is>
          <t>Non-Current Assets</t>
        </is>
      </c>
      <c r="E379" s="46" t="inlineStr">
        <is>
          <t>2- PR</t>
        </is>
      </c>
      <c r="F379" s="47">
        <f>'2- PR'!$AK$384</f>
        <v/>
      </c>
      <c r="G379" s="47">
        <f>IF(F379="INVALID","High",IF(F379="MISSING","Medium",IF(F379="CONTROLLER MISSING","Review",IF(F379="UNKNOWN","Technical review",""))))</f>
        <v/>
      </c>
      <c r="H379" s="46">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6">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6" t="inlineStr"/>
      <c r="K379" s="47">
        <f>'2- PR'!$AL$384</f>
        <v/>
      </c>
      <c r="L379" s="48" t="inlineStr">
        <is>
          <t>Open field</t>
        </is>
      </c>
    </row>
    <row r="380">
      <c r="A380" s="45" t="inlineStr">
        <is>
          <t>CASP_PR_375_v1</t>
        </is>
      </c>
      <c r="B380" s="46" t="inlineStr">
        <is>
          <t>Financial Assets: Fair Value Through Profit or Loss (FVTPL) - Other Financial Assets not reported in Investments in Subsidiary, Associates and joint Venture</t>
        </is>
      </c>
      <c r="C380" s="46" t="inlineStr">
        <is>
          <t>PR</t>
        </is>
      </c>
      <c r="D380" s="46" t="inlineStr">
        <is>
          <t>Non-Current Assets</t>
        </is>
      </c>
      <c r="E380" s="46" t="inlineStr">
        <is>
          <t>2- PR</t>
        </is>
      </c>
      <c r="F380" s="47">
        <f>'2- PR'!$AK$385</f>
        <v/>
      </c>
      <c r="G380" s="47">
        <f>IF(F380="INVALID","High",IF(F380="MISSING","Medium",IF(F380="CONTROLLER MISSING","Review",IF(F380="UNKNOWN","Technical review",""))))</f>
        <v/>
      </c>
      <c r="H380" s="46">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6">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6" t="inlineStr"/>
      <c r="K380" s="47">
        <f>'2- PR'!$AL$385</f>
        <v/>
      </c>
      <c r="L380" s="48" t="inlineStr">
        <is>
          <t>Open field</t>
        </is>
      </c>
    </row>
    <row r="381">
      <c r="A381" s="45" t="inlineStr">
        <is>
          <t>CASP_PR_376_v1</t>
        </is>
      </c>
      <c r="B381" s="46" t="inlineStr">
        <is>
          <t>Financial Assets: Fair Value Through Other Comprehensive Income (FVOCI) - Equity Securities not reported in Investments in Subsidiary, Associates and joint Venture, were the holding is 10% or more</t>
        </is>
      </c>
      <c r="C381" s="46" t="inlineStr">
        <is>
          <t>PR</t>
        </is>
      </c>
      <c r="D381" s="46" t="inlineStr">
        <is>
          <t>Non-Current Assets</t>
        </is>
      </c>
      <c r="E381" s="46" t="inlineStr">
        <is>
          <t>2- PR</t>
        </is>
      </c>
      <c r="F381" s="47">
        <f>'2- PR'!$AK$386</f>
        <v/>
      </c>
      <c r="G381" s="47">
        <f>IF(F381="INVALID","High",IF(F381="MISSING","Medium",IF(F381="CONTROLLER MISSING","Review",IF(F381="UNKNOWN","Technical review",""))))</f>
        <v/>
      </c>
      <c r="H381" s="46">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6">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6" t="inlineStr"/>
      <c r="K381" s="47">
        <f>'2- PR'!$AL$386</f>
        <v/>
      </c>
      <c r="L381" s="48" t="inlineStr">
        <is>
          <t>Open field</t>
        </is>
      </c>
    </row>
    <row r="382">
      <c r="A382" s="45" t="inlineStr">
        <is>
          <t>CASP_PR_377_v1</t>
        </is>
      </c>
      <c r="B382" s="46" t="inlineStr">
        <is>
          <t>Financial Assets: Fair Value Through Other Comprehensive Income (FVOCI) - Equity Securities not reported in Investments in Subsidiary, Associates and joint Venture, were the holding is 10% or more</t>
        </is>
      </c>
      <c r="C382" s="46" t="inlineStr">
        <is>
          <t>PR</t>
        </is>
      </c>
      <c r="D382" s="46" t="inlineStr">
        <is>
          <t>Non-Current Assets</t>
        </is>
      </c>
      <c r="E382" s="46" t="inlineStr">
        <is>
          <t>2- PR</t>
        </is>
      </c>
      <c r="F382" s="47">
        <f>'2- PR'!$AK$387</f>
        <v/>
      </c>
      <c r="G382" s="47">
        <f>IF(F382="INVALID","High",IF(F382="MISSING","Medium",IF(F382="CONTROLLER MISSING","Review",IF(F382="UNKNOWN","Technical review",""))))</f>
        <v/>
      </c>
      <c r="H382" s="46">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6">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6" t="inlineStr"/>
      <c r="K382" s="47">
        <f>'2- PR'!$AL$387</f>
        <v/>
      </c>
      <c r="L382" s="48" t="inlineStr">
        <is>
          <t>Open field</t>
        </is>
      </c>
    </row>
    <row r="383">
      <c r="A383" s="45" t="inlineStr">
        <is>
          <t>CASP_PR_378_v1</t>
        </is>
      </c>
      <c r="B383" s="46" t="inlineStr">
        <is>
          <t>Financial Assets: Fair Value Through Other Comprehensive Income (FVOCI) - Equity Securities not reported in Investments in Subsidiary, Associates and joint Venture, were the holding is 10% or more</t>
        </is>
      </c>
      <c r="C383" s="46" t="inlineStr">
        <is>
          <t>PR</t>
        </is>
      </c>
      <c r="D383" s="46" t="inlineStr">
        <is>
          <t>Non-Current Assets</t>
        </is>
      </c>
      <c r="E383" s="46" t="inlineStr">
        <is>
          <t>2- PR</t>
        </is>
      </c>
      <c r="F383" s="47">
        <f>'2- PR'!$AK$388</f>
        <v/>
      </c>
      <c r="G383" s="47">
        <f>IF(F383="INVALID","High",IF(F383="MISSING","Medium",IF(F383="CONTROLLER MISSING","Review",IF(F383="UNKNOWN","Technical review",""))))</f>
        <v/>
      </c>
      <c r="H383" s="46">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6">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6" t="inlineStr"/>
      <c r="K383" s="47">
        <f>'2- PR'!$AL$388</f>
        <v/>
      </c>
      <c r="L383" s="48" t="inlineStr">
        <is>
          <t>Open field</t>
        </is>
      </c>
    </row>
    <row r="384">
      <c r="A384" s="45" t="inlineStr">
        <is>
          <t>CASP_PR_379_v1</t>
        </is>
      </c>
      <c r="B384" s="46" t="inlineStr">
        <is>
          <t>Financial Assets: Fair Value Through Other Comprehensive Income (FVOCI) - Equity Securities not reported in Investments in Subsidiary, Associates and joint Venture, were the holding is less than 10%</t>
        </is>
      </c>
      <c r="C384" s="46" t="inlineStr">
        <is>
          <t>PR</t>
        </is>
      </c>
      <c r="D384" s="46" t="inlineStr">
        <is>
          <t>Non-Current Assets</t>
        </is>
      </c>
      <c r="E384" s="46" t="inlineStr">
        <is>
          <t>2- PR</t>
        </is>
      </c>
      <c r="F384" s="47">
        <f>'2- PR'!$AK$389</f>
        <v/>
      </c>
      <c r="G384" s="47">
        <f>IF(F384="INVALID","High",IF(F384="MISSING","Medium",IF(F384="CONTROLLER MISSING","Review",IF(F384="UNKNOWN","Technical review",""))))</f>
        <v/>
      </c>
      <c r="H384" s="46">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6">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6" t="inlineStr"/>
      <c r="K384" s="47">
        <f>'2- PR'!$AL$389</f>
        <v/>
      </c>
      <c r="L384" s="48" t="inlineStr">
        <is>
          <t>Open field</t>
        </is>
      </c>
    </row>
    <row r="385">
      <c r="A385" s="45" t="inlineStr">
        <is>
          <t>CASP_PR_380_v1</t>
        </is>
      </c>
      <c r="B385" s="46" t="inlineStr">
        <is>
          <t>Financial Assets: Fair Value Through Other Comprehensive Income (FVOCI) - Equity Securities not reported in Investments in Subsidiary, Associates and joint Venture, were the holding is less than 10%</t>
        </is>
      </c>
      <c r="C385" s="46" t="inlineStr">
        <is>
          <t>PR</t>
        </is>
      </c>
      <c r="D385" s="46" t="inlineStr">
        <is>
          <t>Non-Current Assets</t>
        </is>
      </c>
      <c r="E385" s="46" t="inlineStr">
        <is>
          <t>2- PR</t>
        </is>
      </c>
      <c r="F385" s="47">
        <f>'2- PR'!$AK$390</f>
        <v/>
      </c>
      <c r="G385" s="47">
        <f>IF(F385="INVALID","High",IF(F385="MISSING","Medium",IF(F385="CONTROLLER MISSING","Review",IF(F385="UNKNOWN","Technical review",""))))</f>
        <v/>
      </c>
      <c r="H385" s="46">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6">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6" t="inlineStr"/>
      <c r="K385" s="47">
        <f>'2- PR'!$AL$390</f>
        <v/>
      </c>
      <c r="L385" s="48" t="inlineStr">
        <is>
          <t>Open field</t>
        </is>
      </c>
    </row>
    <row r="386">
      <c r="A386" s="45" t="inlineStr">
        <is>
          <t>CASP_PR_381_v1</t>
        </is>
      </c>
      <c r="B386" s="46" t="inlineStr">
        <is>
          <t>Financial Assets: Fair Value Through Other Comprehensive Income (FVOCI) - Equity Securities not reported in Investments in Subsidiary, Associates and joint Venture, were the holding is less than 10%</t>
        </is>
      </c>
      <c r="C386" s="46" t="inlineStr">
        <is>
          <t>PR</t>
        </is>
      </c>
      <c r="D386" s="46" t="inlineStr">
        <is>
          <t>Non-Current Assets</t>
        </is>
      </c>
      <c r="E386" s="46" t="inlineStr">
        <is>
          <t>2- PR</t>
        </is>
      </c>
      <c r="F386" s="47">
        <f>'2- PR'!$AK$391</f>
        <v/>
      </c>
      <c r="G386" s="47">
        <f>IF(F386="INVALID","High",IF(F386="MISSING","Medium",IF(F386="CONTROLLER MISSING","Review",IF(F386="UNKNOWN","Technical review",""))))</f>
        <v/>
      </c>
      <c r="H386" s="46">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6">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6" t="inlineStr"/>
      <c r="K386" s="47">
        <f>'2- PR'!$AL$391</f>
        <v/>
      </c>
      <c r="L386" s="48" t="inlineStr">
        <is>
          <t>Open field</t>
        </is>
      </c>
    </row>
    <row r="387">
      <c r="A387" s="45" t="inlineStr">
        <is>
          <t>CASP_PR_382_v1</t>
        </is>
      </c>
      <c r="B387" s="46" t="inlineStr">
        <is>
          <t>Financial Assets: Fair Value Through Other Comprehensive Income (FVOCI) - Debt Securities not reported in Investments in Subsidiary, Associates and joint Venture</t>
        </is>
      </c>
      <c r="C387" s="46" t="inlineStr">
        <is>
          <t>PR</t>
        </is>
      </c>
      <c r="D387" s="46" t="inlineStr">
        <is>
          <t>Non-Current Assets</t>
        </is>
      </c>
      <c r="E387" s="46" t="inlineStr">
        <is>
          <t>2- PR</t>
        </is>
      </c>
      <c r="F387" s="47">
        <f>'2- PR'!$AK$392</f>
        <v/>
      </c>
      <c r="G387" s="47">
        <f>IF(F387="INVALID","High",IF(F387="MISSING","Medium",IF(F387="CONTROLLER MISSING","Review",IF(F387="UNKNOWN","Technical review",""))))</f>
        <v/>
      </c>
      <c r="H387" s="46">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6">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6" t="inlineStr"/>
      <c r="K387" s="47">
        <f>'2- PR'!$AL$392</f>
        <v/>
      </c>
      <c r="L387" s="48" t="inlineStr">
        <is>
          <t>Open field</t>
        </is>
      </c>
    </row>
    <row r="388">
      <c r="A388" s="45" t="inlineStr">
        <is>
          <t>CASP_PR_383_v1</t>
        </is>
      </c>
      <c r="B388" s="46" t="inlineStr">
        <is>
          <t>Financial Assets: Fair Value Through Other Comprehensive Income (FVOCI) - Debt Securities not reported in Investments in Subsidiary, Associates and joint Venture</t>
        </is>
      </c>
      <c r="C388" s="46" t="inlineStr">
        <is>
          <t>PR</t>
        </is>
      </c>
      <c r="D388" s="46" t="inlineStr">
        <is>
          <t>Non-Current Assets</t>
        </is>
      </c>
      <c r="E388" s="46" t="inlineStr">
        <is>
          <t>2- PR</t>
        </is>
      </c>
      <c r="F388" s="47">
        <f>'2- PR'!$AK$393</f>
        <v/>
      </c>
      <c r="G388" s="47">
        <f>IF(F388="INVALID","High",IF(F388="MISSING","Medium",IF(F388="CONTROLLER MISSING","Review",IF(F388="UNKNOWN","Technical review",""))))</f>
        <v/>
      </c>
      <c r="H388" s="46">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6">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6" t="inlineStr"/>
      <c r="K388" s="47">
        <f>'2- PR'!$AL$393</f>
        <v/>
      </c>
      <c r="L388" s="48" t="inlineStr">
        <is>
          <t>Open field</t>
        </is>
      </c>
    </row>
    <row r="389">
      <c r="A389" s="45" t="inlineStr">
        <is>
          <t>CASP_PR_384_v1</t>
        </is>
      </c>
      <c r="B389" s="46" t="inlineStr">
        <is>
          <t>Financial Assets: Fair Value Through Other Comprehensive Income (FVOCI) - Debt Securities not reported in Investments in Subsidiary, Associates and joint Venture</t>
        </is>
      </c>
      <c r="C389" s="46" t="inlineStr">
        <is>
          <t>PR</t>
        </is>
      </c>
      <c r="D389" s="46" t="inlineStr">
        <is>
          <t>Non-Current Assets</t>
        </is>
      </c>
      <c r="E389" s="46" t="inlineStr">
        <is>
          <t>2- PR</t>
        </is>
      </c>
      <c r="F389" s="47">
        <f>'2- PR'!$AK$394</f>
        <v/>
      </c>
      <c r="G389" s="47">
        <f>IF(F389="INVALID","High",IF(F389="MISSING","Medium",IF(F389="CONTROLLER MISSING","Review",IF(F389="UNKNOWN","Technical review",""))))</f>
        <v/>
      </c>
      <c r="H389" s="46">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6">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6" t="inlineStr"/>
      <c r="K389" s="47">
        <f>'2- PR'!$AL$394</f>
        <v/>
      </c>
      <c r="L389" s="48" t="inlineStr">
        <is>
          <t>Open field</t>
        </is>
      </c>
    </row>
    <row r="390">
      <c r="A390" s="45" t="inlineStr">
        <is>
          <t>CASP_PR_385_v1</t>
        </is>
      </c>
      <c r="B390" s="46" t="inlineStr">
        <is>
          <t>Financial Assets: Fair Value Through Other Comprehensive Income (FVOCI) - Financial Derivatives not reported in Investments in Subsidiary, Associates and joint Venture</t>
        </is>
      </c>
      <c r="C390" s="46" t="inlineStr">
        <is>
          <t>PR</t>
        </is>
      </c>
      <c r="D390" s="46" t="inlineStr">
        <is>
          <t>Non-Current Assets</t>
        </is>
      </c>
      <c r="E390" s="46" t="inlineStr">
        <is>
          <t>2- PR</t>
        </is>
      </c>
      <c r="F390" s="47">
        <f>'2- PR'!$AK$395</f>
        <v/>
      </c>
      <c r="G390" s="47">
        <f>IF(F390="INVALID","High",IF(F390="MISSING","Medium",IF(F390="CONTROLLER MISSING","Review",IF(F390="UNKNOWN","Technical review",""))))</f>
        <v/>
      </c>
      <c r="H390" s="46">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6">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6" t="inlineStr"/>
      <c r="K390" s="47">
        <f>'2- PR'!$AL$395</f>
        <v/>
      </c>
      <c r="L390" s="48" t="inlineStr">
        <is>
          <t>Open field</t>
        </is>
      </c>
    </row>
    <row r="391">
      <c r="A391" s="45" t="inlineStr">
        <is>
          <t>CASP_PR_386_v1</t>
        </is>
      </c>
      <c r="B391" s="46" t="inlineStr">
        <is>
          <t>Financial Assets: Fair Value Through Other Comprehensive Income (FVOCI) - Financial Derivatives not reported in Investments in Subsidiary, Associates and joint Venture</t>
        </is>
      </c>
      <c r="C391" s="46" t="inlineStr">
        <is>
          <t>PR</t>
        </is>
      </c>
      <c r="D391" s="46" t="inlineStr">
        <is>
          <t>Non-Current Assets</t>
        </is>
      </c>
      <c r="E391" s="46" t="inlineStr">
        <is>
          <t>2- PR</t>
        </is>
      </c>
      <c r="F391" s="47">
        <f>'2- PR'!$AK$396</f>
        <v/>
      </c>
      <c r="G391" s="47">
        <f>IF(F391="INVALID","High",IF(F391="MISSING","Medium",IF(F391="CONTROLLER MISSING","Review",IF(F391="UNKNOWN","Technical review",""))))</f>
        <v/>
      </c>
      <c r="H391" s="46">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6">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6" t="inlineStr"/>
      <c r="K391" s="47">
        <f>'2- PR'!$AL$396</f>
        <v/>
      </c>
      <c r="L391" s="48" t="inlineStr">
        <is>
          <t>Open field</t>
        </is>
      </c>
    </row>
    <row r="392">
      <c r="A392" s="45" t="inlineStr">
        <is>
          <t>CASP_PR_387_v1</t>
        </is>
      </c>
      <c r="B392" s="46" t="inlineStr">
        <is>
          <t>Financial Assets: Fair Value Through Other Comprehensive Income (FVOCI) - Financial Derivatives not reported in Investments in Subsidiary, Associates and joint Venture</t>
        </is>
      </c>
      <c r="C392" s="46" t="inlineStr">
        <is>
          <t>PR</t>
        </is>
      </c>
      <c r="D392" s="46" t="inlineStr">
        <is>
          <t>Non-Current Assets</t>
        </is>
      </c>
      <c r="E392" s="46" t="inlineStr">
        <is>
          <t>2- PR</t>
        </is>
      </c>
      <c r="F392" s="47">
        <f>'2- PR'!$AK$397</f>
        <v/>
      </c>
      <c r="G392" s="47">
        <f>IF(F392="INVALID","High",IF(F392="MISSING","Medium",IF(F392="CONTROLLER MISSING","Review",IF(F392="UNKNOWN","Technical review",""))))</f>
        <v/>
      </c>
      <c r="H392" s="46">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6">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6" t="inlineStr"/>
      <c r="K392" s="47">
        <f>'2- PR'!$AL$397</f>
        <v/>
      </c>
      <c r="L392" s="48" t="inlineStr">
        <is>
          <t>Open field</t>
        </is>
      </c>
    </row>
    <row r="393">
      <c r="A393" s="45" t="inlineStr">
        <is>
          <t>CASP_PR_388_v1</t>
        </is>
      </c>
      <c r="B393" s="46" t="inlineStr">
        <is>
          <t>Financial Assets: Fair Value Through Other Comprehensive Income (FVOCI) - Other Financial Assets not reported in Investments in Subsidiary, Associates and joint Venture</t>
        </is>
      </c>
      <c r="C393" s="46" t="inlineStr">
        <is>
          <t>PR</t>
        </is>
      </c>
      <c r="D393" s="46" t="inlineStr">
        <is>
          <t>Non-Current Assets</t>
        </is>
      </c>
      <c r="E393" s="46" t="inlineStr">
        <is>
          <t>2- PR</t>
        </is>
      </c>
      <c r="F393" s="47">
        <f>'2- PR'!$AK$398</f>
        <v/>
      </c>
      <c r="G393" s="47">
        <f>IF(F393="INVALID","High",IF(F393="MISSING","Medium",IF(F393="CONTROLLER MISSING","Review",IF(F393="UNKNOWN","Technical review",""))))</f>
        <v/>
      </c>
      <c r="H393" s="46">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6">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6" t="inlineStr"/>
      <c r="K393" s="47">
        <f>'2- PR'!$AL$398</f>
        <v/>
      </c>
      <c r="L393" s="48" t="inlineStr">
        <is>
          <t>Open field</t>
        </is>
      </c>
    </row>
    <row r="394">
      <c r="A394" s="45" t="inlineStr">
        <is>
          <t>CASP_PR_389_v1</t>
        </is>
      </c>
      <c r="B394" s="46" t="inlineStr">
        <is>
          <t>Financial Assets: Fair Value Through Other Comprehensive Income (FVOCI) - Other Financial Assets not reported in Investments in Subsidiary, Associates and joint Venture</t>
        </is>
      </c>
      <c r="C394" s="46" t="inlineStr">
        <is>
          <t>PR</t>
        </is>
      </c>
      <c r="D394" s="46" t="inlineStr">
        <is>
          <t>Non-Current Assets</t>
        </is>
      </c>
      <c r="E394" s="46" t="inlineStr">
        <is>
          <t>2- PR</t>
        </is>
      </c>
      <c r="F394" s="47">
        <f>'2- PR'!$AK$399</f>
        <v/>
      </c>
      <c r="G394" s="47">
        <f>IF(F394="INVALID","High",IF(F394="MISSING","Medium",IF(F394="CONTROLLER MISSING","Review",IF(F394="UNKNOWN","Technical review",""))))</f>
        <v/>
      </c>
      <c r="H394" s="46">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6">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6" t="inlineStr"/>
      <c r="K394" s="47">
        <f>'2- PR'!$AL$399</f>
        <v/>
      </c>
      <c r="L394" s="48" t="inlineStr">
        <is>
          <t>Open field</t>
        </is>
      </c>
    </row>
    <row r="395">
      <c r="A395" s="45" t="inlineStr">
        <is>
          <t>CASP_PR_390_v1</t>
        </is>
      </c>
      <c r="B395" s="46" t="inlineStr">
        <is>
          <t>Financial Assets: Fair Value Through Other Comprehensive Income (FVOCI) - Other Financial Assets not reported in Investments in Subsidiary, Associates and joint Venture</t>
        </is>
      </c>
      <c r="C395" s="46" t="inlineStr">
        <is>
          <t>PR</t>
        </is>
      </c>
      <c r="D395" s="46" t="inlineStr">
        <is>
          <t>Non-Current Assets</t>
        </is>
      </c>
      <c r="E395" s="46" t="inlineStr">
        <is>
          <t>2- PR</t>
        </is>
      </c>
      <c r="F395" s="47">
        <f>'2- PR'!$AK$400</f>
        <v/>
      </c>
      <c r="G395" s="47">
        <f>IF(F395="INVALID","High",IF(F395="MISSING","Medium",IF(F395="CONTROLLER MISSING","Review",IF(F395="UNKNOWN","Technical review",""))))</f>
        <v/>
      </c>
      <c r="H395" s="46">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6">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6" t="inlineStr"/>
      <c r="K395" s="47">
        <f>'2- PR'!$AL$400</f>
        <v/>
      </c>
      <c r="L395" s="48" t="inlineStr">
        <is>
          <t>Open field</t>
        </is>
      </c>
    </row>
    <row r="396">
      <c r="A396" s="45" t="inlineStr">
        <is>
          <t>CASP_PR_391_v1</t>
        </is>
      </c>
      <c r="B396" s="46" t="inlineStr">
        <is>
          <t>Loans and advances granted to group entities</t>
        </is>
      </c>
      <c r="C396" s="46" t="inlineStr">
        <is>
          <t>PR</t>
        </is>
      </c>
      <c r="D396" s="46" t="inlineStr">
        <is>
          <t>Non-Current Assets</t>
        </is>
      </c>
      <c r="E396" s="46" t="inlineStr">
        <is>
          <t>2- PR</t>
        </is>
      </c>
      <c r="F396" s="47">
        <f>'2- PR'!$AK$401</f>
        <v/>
      </c>
      <c r="G396" s="47">
        <f>IF(F396="INVALID","High",IF(F396="MISSING","Medium",IF(F396="CONTROLLER MISSING","Review",IF(F396="UNKNOWN","Technical review",""))))</f>
        <v/>
      </c>
      <c r="H396" s="46">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6">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6" t="inlineStr"/>
      <c r="K396" s="47">
        <f>'2- PR'!$AL$401</f>
        <v/>
      </c>
      <c r="L396" s="48" t="inlineStr">
        <is>
          <t>Open field</t>
        </is>
      </c>
    </row>
    <row r="397">
      <c r="A397" s="45" t="inlineStr">
        <is>
          <t>CASP_PR_392_v1</t>
        </is>
      </c>
      <c r="B397" s="46" t="inlineStr">
        <is>
          <t>Loans and advances granted to group entities</t>
        </is>
      </c>
      <c r="C397" s="46" t="inlineStr">
        <is>
          <t>PR</t>
        </is>
      </c>
      <c r="D397" s="46" t="inlineStr">
        <is>
          <t>Non-Current Assets</t>
        </is>
      </c>
      <c r="E397" s="46" t="inlineStr">
        <is>
          <t>2- PR</t>
        </is>
      </c>
      <c r="F397" s="47">
        <f>'2- PR'!$AK$402</f>
        <v/>
      </c>
      <c r="G397" s="47">
        <f>IF(F397="INVALID","High",IF(F397="MISSING","Medium",IF(F397="CONTROLLER MISSING","Review",IF(F397="UNKNOWN","Technical review",""))))</f>
        <v/>
      </c>
      <c r="H397" s="46">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6">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6" t="inlineStr"/>
      <c r="K397" s="47">
        <f>'2- PR'!$AL$402</f>
        <v/>
      </c>
      <c r="L397" s="48" t="inlineStr">
        <is>
          <t>Open field</t>
        </is>
      </c>
    </row>
    <row r="398">
      <c r="A398" s="45" t="inlineStr">
        <is>
          <t>CASP_PR_393_v1</t>
        </is>
      </c>
      <c r="B398" s="46" t="inlineStr">
        <is>
          <t>Loans and advances granted to group entities</t>
        </is>
      </c>
      <c r="C398" s="46" t="inlineStr">
        <is>
          <t>PR</t>
        </is>
      </c>
      <c r="D398" s="46" t="inlineStr">
        <is>
          <t>Non-Current Assets</t>
        </is>
      </c>
      <c r="E398" s="46" t="inlineStr">
        <is>
          <t>2- PR</t>
        </is>
      </c>
      <c r="F398" s="47">
        <f>'2- PR'!$AK$403</f>
        <v/>
      </c>
      <c r="G398" s="47">
        <f>IF(F398="INVALID","High",IF(F398="MISSING","Medium",IF(F398="CONTROLLER MISSING","Review",IF(F398="UNKNOWN","Technical review",""))))</f>
        <v/>
      </c>
      <c r="H398" s="46">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6">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6" t="inlineStr"/>
      <c r="K398" s="47">
        <f>'2- PR'!$AL$403</f>
        <v/>
      </c>
      <c r="L398" s="48" t="inlineStr">
        <is>
          <t>Open field</t>
        </is>
      </c>
    </row>
    <row r="399">
      <c r="A399" s="45" t="inlineStr">
        <is>
          <t>CASP_PR_394_v1</t>
        </is>
      </c>
      <c r="B399" s="46" t="inlineStr">
        <is>
          <t>Loans and advances granted to third-party entities</t>
        </is>
      </c>
      <c r="C399" s="46" t="inlineStr">
        <is>
          <t>PR</t>
        </is>
      </c>
      <c r="D399" s="46" t="inlineStr">
        <is>
          <t>Non-Current Assets</t>
        </is>
      </c>
      <c r="E399" s="46" t="inlineStr">
        <is>
          <t>2- PR</t>
        </is>
      </c>
      <c r="F399" s="47">
        <f>'2- PR'!$AK$404</f>
        <v/>
      </c>
      <c r="G399" s="47">
        <f>IF(F399="INVALID","High",IF(F399="MISSING","Medium",IF(F399="CONTROLLER MISSING","Review",IF(F399="UNKNOWN","Technical review",""))))</f>
        <v/>
      </c>
      <c r="H399" s="46">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6">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6" t="inlineStr"/>
      <c r="K399" s="47">
        <f>'2- PR'!$AL$404</f>
        <v/>
      </c>
      <c r="L399" s="48" t="inlineStr">
        <is>
          <t>Open field</t>
        </is>
      </c>
    </row>
    <row r="400">
      <c r="A400" s="45" t="inlineStr">
        <is>
          <t>CASP_PR_395_v1</t>
        </is>
      </c>
      <c r="B400" s="46" t="inlineStr">
        <is>
          <t>Loans and advances granted to third-party entities</t>
        </is>
      </c>
      <c r="C400" s="46" t="inlineStr">
        <is>
          <t>PR</t>
        </is>
      </c>
      <c r="D400" s="46" t="inlineStr">
        <is>
          <t>Non-Current Assets</t>
        </is>
      </c>
      <c r="E400" s="46" t="inlineStr">
        <is>
          <t>2- PR</t>
        </is>
      </c>
      <c r="F400" s="47">
        <f>'2- PR'!$AK$405</f>
        <v/>
      </c>
      <c r="G400" s="47">
        <f>IF(F400="INVALID","High",IF(F400="MISSING","Medium",IF(F400="CONTROLLER MISSING","Review",IF(F400="UNKNOWN","Technical review",""))))</f>
        <v/>
      </c>
      <c r="H400" s="46">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6">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6" t="inlineStr"/>
      <c r="K400" s="47">
        <f>'2- PR'!$AL$405</f>
        <v/>
      </c>
      <c r="L400" s="48" t="inlineStr">
        <is>
          <t>Open field</t>
        </is>
      </c>
    </row>
    <row r="401">
      <c r="A401" s="45" t="inlineStr">
        <is>
          <t>CASP_PR_396_v1</t>
        </is>
      </c>
      <c r="B401" s="46" t="inlineStr">
        <is>
          <t>Loans and advances granted to third-party entities</t>
        </is>
      </c>
      <c r="C401" s="46" t="inlineStr">
        <is>
          <t>PR</t>
        </is>
      </c>
      <c r="D401" s="46" t="inlineStr">
        <is>
          <t>Non-Current Assets</t>
        </is>
      </c>
      <c r="E401" s="46" t="inlineStr">
        <is>
          <t>2- PR</t>
        </is>
      </c>
      <c r="F401" s="47">
        <f>'2- PR'!$AK$406</f>
        <v/>
      </c>
      <c r="G401" s="47">
        <f>IF(F401="INVALID","High",IF(F401="MISSING","Medium",IF(F401="CONTROLLER MISSING","Review",IF(F401="UNKNOWN","Technical review",""))))</f>
        <v/>
      </c>
      <c r="H401" s="46">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6">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6" t="inlineStr"/>
      <c r="K401" s="47">
        <f>'2- PR'!$AL$406</f>
        <v/>
      </c>
      <c r="L401" s="48" t="inlineStr">
        <is>
          <t>Open field</t>
        </is>
      </c>
    </row>
    <row r="402">
      <c r="A402" s="45" t="inlineStr">
        <is>
          <t>CASP_PR_397_v1</t>
        </is>
      </c>
      <c r="B402" s="46" t="inlineStr">
        <is>
          <t>Details on Loans and advances granted to third-party entities</t>
        </is>
      </c>
      <c r="C402" s="46" t="inlineStr">
        <is>
          <t>PR</t>
        </is>
      </c>
      <c r="D402" s="46" t="inlineStr">
        <is>
          <t>Non-Current Assets</t>
        </is>
      </c>
      <c r="E402" s="46" t="inlineStr">
        <is>
          <t>2- PR</t>
        </is>
      </c>
      <c r="F402" s="47">
        <f>'2- PR'!$AK$407</f>
        <v/>
      </c>
      <c r="G402" s="47">
        <f>IF(F402="INVALID","High",IF(F402="MISSING","Medium",IF(F402="CONTROLLER MISSING","Review",IF(F402="UNKNOWN","Technical review",""))))</f>
        <v/>
      </c>
      <c r="H402" s="46">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6">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6" t="inlineStr">
        <is>
          <t>SUM(CASP_PR_394, CASP_PR_395, CASP_PR_396) &gt; 0</t>
        </is>
      </c>
      <c r="K402" s="47">
        <f>'2- PR'!$AL$407</f>
        <v/>
      </c>
      <c r="L402" s="48" t="inlineStr">
        <is>
          <t>Open field</t>
        </is>
      </c>
    </row>
    <row r="403">
      <c r="A403" s="45" t="inlineStr">
        <is>
          <t>CASP_PR_398_v1</t>
        </is>
      </c>
      <c r="B403" s="46" t="inlineStr">
        <is>
          <t>Trade Receivables</t>
        </is>
      </c>
      <c r="C403" s="46" t="inlineStr">
        <is>
          <t>PR</t>
        </is>
      </c>
      <c r="D403" s="46" t="inlineStr">
        <is>
          <t>Non-Current Assets</t>
        </is>
      </c>
      <c r="E403" s="46" t="inlineStr">
        <is>
          <t>2- PR</t>
        </is>
      </c>
      <c r="F403" s="47">
        <f>'2- PR'!$AK$408</f>
        <v/>
      </c>
      <c r="G403" s="47">
        <f>IF(F403="INVALID","High",IF(F403="MISSING","Medium",IF(F403="CONTROLLER MISSING","Review",IF(F403="UNKNOWN","Technical review",""))))</f>
        <v/>
      </c>
      <c r="H403" s="46">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6">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6" t="inlineStr"/>
      <c r="K403" s="47">
        <f>'2- PR'!$AL$408</f>
        <v/>
      </c>
      <c r="L403" s="48" t="inlineStr">
        <is>
          <t>Open field</t>
        </is>
      </c>
    </row>
    <row r="404">
      <c r="A404" s="45" t="inlineStr">
        <is>
          <t>CASP_PR_399_v1</t>
        </is>
      </c>
      <c r="B404" s="46" t="inlineStr">
        <is>
          <t>Trade Receivables</t>
        </is>
      </c>
      <c r="C404" s="46" t="inlineStr">
        <is>
          <t>PR</t>
        </is>
      </c>
      <c r="D404" s="46" t="inlineStr">
        <is>
          <t>Non-Current Assets</t>
        </is>
      </c>
      <c r="E404" s="46" t="inlineStr">
        <is>
          <t>2- PR</t>
        </is>
      </c>
      <c r="F404" s="47">
        <f>'2- PR'!$AK$409</f>
        <v/>
      </c>
      <c r="G404" s="47">
        <f>IF(F404="INVALID","High",IF(F404="MISSING","Medium",IF(F404="CONTROLLER MISSING","Review",IF(F404="UNKNOWN","Technical review",""))))</f>
        <v/>
      </c>
      <c r="H404" s="46">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6">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6" t="inlineStr"/>
      <c r="K404" s="47">
        <f>'2- PR'!$AL$409</f>
        <v/>
      </c>
      <c r="L404" s="48" t="inlineStr">
        <is>
          <t>Open field</t>
        </is>
      </c>
    </row>
    <row r="405">
      <c r="A405" s="45" t="inlineStr">
        <is>
          <t>CASP_PR_400_v1</t>
        </is>
      </c>
      <c r="B405" s="46" t="inlineStr">
        <is>
          <t>Trade Receivables</t>
        </is>
      </c>
      <c r="C405" s="46" t="inlineStr">
        <is>
          <t>PR</t>
        </is>
      </c>
      <c r="D405" s="46" t="inlineStr">
        <is>
          <t>Non-Current Assets</t>
        </is>
      </c>
      <c r="E405" s="46" t="inlineStr">
        <is>
          <t>2- PR</t>
        </is>
      </c>
      <c r="F405" s="47">
        <f>'2- PR'!$AK$410</f>
        <v/>
      </c>
      <c r="G405" s="47">
        <f>IF(F405="INVALID","High",IF(F405="MISSING","Medium",IF(F405="CONTROLLER MISSING","Review",IF(F405="UNKNOWN","Technical review",""))))</f>
        <v/>
      </c>
      <c r="H405" s="46">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6">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6" t="inlineStr"/>
      <c r="K405" s="47">
        <f>'2- PR'!$AL$410</f>
        <v/>
      </c>
      <c r="L405" s="48" t="inlineStr">
        <is>
          <t>Open field</t>
        </is>
      </c>
    </row>
    <row r="406">
      <c r="A406" s="45" t="inlineStr">
        <is>
          <t>CASP_PR_401_v1</t>
        </is>
      </c>
      <c r="B406" s="46" t="inlineStr">
        <is>
          <t>Amount due from payment service providers or intermediaries</t>
        </is>
      </c>
      <c r="C406" s="46" t="inlineStr">
        <is>
          <t>PR</t>
        </is>
      </c>
      <c r="D406" s="46" t="inlineStr">
        <is>
          <t>Non-Current Assets</t>
        </is>
      </c>
      <c r="E406" s="46" t="inlineStr">
        <is>
          <t>2- PR</t>
        </is>
      </c>
      <c r="F406" s="47">
        <f>'2- PR'!$AK$411</f>
        <v/>
      </c>
      <c r="G406" s="47">
        <f>IF(F406="INVALID","High",IF(F406="MISSING","Medium",IF(F406="CONTROLLER MISSING","Review",IF(F406="UNKNOWN","Technical review",""))))</f>
        <v/>
      </c>
      <c r="H406" s="46">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6">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6" t="inlineStr"/>
      <c r="K406" s="47">
        <f>'2- PR'!$AL$411</f>
        <v/>
      </c>
      <c r="L406" s="48" t="inlineStr">
        <is>
          <t>Open field</t>
        </is>
      </c>
    </row>
    <row r="407">
      <c r="A407" s="45" t="inlineStr">
        <is>
          <t>CASP_PR_402_v1</t>
        </is>
      </c>
      <c r="B407" s="46" t="inlineStr">
        <is>
          <t>Amount due from payment service providers or intermediaries</t>
        </is>
      </c>
      <c r="C407" s="46" t="inlineStr">
        <is>
          <t>PR</t>
        </is>
      </c>
      <c r="D407" s="46" t="inlineStr">
        <is>
          <t>Non-Current Assets</t>
        </is>
      </c>
      <c r="E407" s="46" t="inlineStr">
        <is>
          <t>2- PR</t>
        </is>
      </c>
      <c r="F407" s="47">
        <f>'2- PR'!$AK$412</f>
        <v/>
      </c>
      <c r="G407" s="47">
        <f>IF(F407="INVALID","High",IF(F407="MISSING","Medium",IF(F407="CONTROLLER MISSING","Review",IF(F407="UNKNOWN","Technical review",""))))</f>
        <v/>
      </c>
      <c r="H407" s="46">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6">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6" t="inlineStr"/>
      <c r="K407" s="47">
        <f>'2- PR'!$AL$412</f>
        <v/>
      </c>
      <c r="L407" s="48" t="inlineStr">
        <is>
          <t>Open field</t>
        </is>
      </c>
    </row>
    <row r="408">
      <c r="A408" s="45" t="inlineStr">
        <is>
          <t>CASP_PR_403_v1</t>
        </is>
      </c>
      <c r="B408" s="46" t="inlineStr">
        <is>
          <t>Amount due from payment service providers or intermediaries</t>
        </is>
      </c>
      <c r="C408" s="46" t="inlineStr">
        <is>
          <t>PR</t>
        </is>
      </c>
      <c r="D408" s="46" t="inlineStr">
        <is>
          <t>Non-Current Assets</t>
        </is>
      </c>
      <c r="E408" s="46" t="inlineStr">
        <is>
          <t>2- PR</t>
        </is>
      </c>
      <c r="F408" s="47">
        <f>'2- PR'!$AK$413</f>
        <v/>
      </c>
      <c r="G408" s="47">
        <f>IF(F408="INVALID","High",IF(F408="MISSING","Medium",IF(F408="CONTROLLER MISSING","Review",IF(F408="UNKNOWN","Technical review",""))))</f>
        <v/>
      </c>
      <c r="H408" s="46">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6">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6" t="inlineStr"/>
      <c r="K408" s="47">
        <f>'2- PR'!$AL$413</f>
        <v/>
      </c>
      <c r="L408" s="48" t="inlineStr">
        <is>
          <t>Open field</t>
        </is>
      </c>
    </row>
    <row r="409">
      <c r="A409" s="45" t="inlineStr">
        <is>
          <t>CASP_PR_404_v1</t>
        </is>
      </c>
      <c r="B409" s="46" t="inlineStr">
        <is>
          <t>Collateral deposits or reserves held with payment service providers or intermediaries</t>
        </is>
      </c>
      <c r="C409" s="46" t="inlineStr">
        <is>
          <t>PR</t>
        </is>
      </c>
      <c r="D409" s="46" t="inlineStr">
        <is>
          <t>Non-Current Assets</t>
        </is>
      </c>
      <c r="E409" s="46" t="inlineStr">
        <is>
          <t>2- PR</t>
        </is>
      </c>
      <c r="F409" s="47">
        <f>'2- PR'!$AK$414</f>
        <v/>
      </c>
      <c r="G409" s="47">
        <f>IF(F409="INVALID","High",IF(F409="MISSING","Medium",IF(F409="CONTROLLER MISSING","Review",IF(F409="UNKNOWN","Technical review",""))))</f>
        <v/>
      </c>
      <c r="H409" s="46">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6">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6" t="inlineStr"/>
      <c r="K409" s="47">
        <f>'2- PR'!$AL$414</f>
        <v/>
      </c>
      <c r="L409" s="48" t="inlineStr">
        <is>
          <t>Open field</t>
        </is>
      </c>
    </row>
    <row r="410">
      <c r="A410" s="45" t="inlineStr">
        <is>
          <t>CASP_PR_405_v1</t>
        </is>
      </c>
      <c r="B410" s="46" t="inlineStr">
        <is>
          <t>Collateral deposits or reserves held with payment service providers or intermediaries</t>
        </is>
      </c>
      <c r="C410" s="46" t="inlineStr">
        <is>
          <t>PR</t>
        </is>
      </c>
      <c r="D410" s="46" t="inlineStr">
        <is>
          <t>Non-Current Assets</t>
        </is>
      </c>
      <c r="E410" s="46" t="inlineStr">
        <is>
          <t>2- PR</t>
        </is>
      </c>
      <c r="F410" s="47">
        <f>'2- PR'!$AK$415</f>
        <v/>
      </c>
      <c r="G410" s="47">
        <f>IF(F410="INVALID","High",IF(F410="MISSING","Medium",IF(F410="CONTROLLER MISSING","Review",IF(F410="UNKNOWN","Technical review",""))))</f>
        <v/>
      </c>
      <c r="H410" s="46">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6">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6" t="inlineStr"/>
      <c r="K410" s="47">
        <f>'2- PR'!$AL$415</f>
        <v/>
      </c>
      <c r="L410" s="48" t="inlineStr">
        <is>
          <t>Open field</t>
        </is>
      </c>
    </row>
    <row r="411">
      <c r="A411" s="45" t="inlineStr">
        <is>
          <t>CASP_PR_406_v1</t>
        </is>
      </c>
      <c r="B411" s="46" t="inlineStr">
        <is>
          <t>Collateral deposits or reserves held with payment service providers or intermediaries</t>
        </is>
      </c>
      <c r="C411" s="46" t="inlineStr">
        <is>
          <t>PR</t>
        </is>
      </c>
      <c r="D411" s="46" t="inlineStr">
        <is>
          <t>Non-Current Assets</t>
        </is>
      </c>
      <c r="E411" s="46" t="inlineStr">
        <is>
          <t>2- PR</t>
        </is>
      </c>
      <c r="F411" s="47">
        <f>'2- PR'!$AK$416</f>
        <v/>
      </c>
      <c r="G411" s="47">
        <f>IF(F411="INVALID","High",IF(F411="MISSING","Medium",IF(F411="CONTROLLER MISSING","Review",IF(F411="UNKNOWN","Technical review",""))))</f>
        <v/>
      </c>
      <c r="H411" s="46">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6">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6" t="inlineStr"/>
      <c r="K411" s="47">
        <f>'2- PR'!$AL$416</f>
        <v/>
      </c>
      <c r="L411" s="48" t="inlineStr">
        <is>
          <t>Open field</t>
        </is>
      </c>
    </row>
    <row r="412">
      <c r="A412" s="45" t="inlineStr">
        <is>
          <t>CASP_PR_407_v1</t>
        </is>
      </c>
      <c r="B412" s="46" t="inlineStr">
        <is>
          <t>Advance payments to clients</t>
        </is>
      </c>
      <c r="C412" s="46" t="inlineStr">
        <is>
          <t>PR</t>
        </is>
      </c>
      <c r="D412" s="46" t="inlineStr">
        <is>
          <t>Non-Current Assets</t>
        </is>
      </c>
      <c r="E412" s="46" t="inlineStr">
        <is>
          <t>2- PR</t>
        </is>
      </c>
      <c r="F412" s="47">
        <f>'2- PR'!$AK$417</f>
        <v/>
      </c>
      <c r="G412" s="47">
        <f>IF(F412="INVALID","High",IF(F412="MISSING","Medium",IF(F412="CONTROLLER MISSING","Review",IF(F412="UNKNOWN","Technical review",""))))</f>
        <v/>
      </c>
      <c r="H412" s="46">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6">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6" t="inlineStr"/>
      <c r="K412" s="47">
        <f>'2- PR'!$AL$417</f>
        <v/>
      </c>
      <c r="L412" s="48" t="inlineStr">
        <is>
          <t>Open field</t>
        </is>
      </c>
    </row>
    <row r="413">
      <c r="A413" s="45" t="inlineStr">
        <is>
          <t>CASP_PR_408_v1</t>
        </is>
      </c>
      <c r="B413" s="46" t="inlineStr">
        <is>
          <t>Advance payments to clients</t>
        </is>
      </c>
      <c r="C413" s="46" t="inlineStr">
        <is>
          <t>PR</t>
        </is>
      </c>
      <c r="D413" s="46" t="inlineStr">
        <is>
          <t>Non-Current Assets</t>
        </is>
      </c>
      <c r="E413" s="46" t="inlineStr">
        <is>
          <t>2- PR</t>
        </is>
      </c>
      <c r="F413" s="47">
        <f>'2- PR'!$AK$418</f>
        <v/>
      </c>
      <c r="G413" s="47">
        <f>IF(F413="INVALID","High",IF(F413="MISSING","Medium",IF(F413="CONTROLLER MISSING","Review",IF(F413="UNKNOWN","Technical review",""))))</f>
        <v/>
      </c>
      <c r="H413" s="46">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6">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6" t="inlineStr"/>
      <c r="K413" s="47">
        <f>'2- PR'!$AL$418</f>
        <v/>
      </c>
      <c r="L413" s="48" t="inlineStr">
        <is>
          <t>Open field</t>
        </is>
      </c>
    </row>
    <row r="414">
      <c r="A414" s="45" t="inlineStr">
        <is>
          <t>CASP_PR_409_v1</t>
        </is>
      </c>
      <c r="B414" s="46" t="inlineStr">
        <is>
          <t>Advance payments to clients</t>
        </is>
      </c>
      <c r="C414" s="46" t="inlineStr">
        <is>
          <t>PR</t>
        </is>
      </c>
      <c r="D414" s="46" t="inlineStr">
        <is>
          <t>Non-Current Assets</t>
        </is>
      </c>
      <c r="E414" s="46" t="inlineStr">
        <is>
          <t>2- PR</t>
        </is>
      </c>
      <c r="F414" s="47">
        <f>'2- PR'!$AK$419</f>
        <v/>
      </c>
      <c r="G414" s="47">
        <f>IF(F414="INVALID","High",IF(F414="MISSING","Medium",IF(F414="CONTROLLER MISSING","Review",IF(F414="UNKNOWN","Technical review",""))))</f>
        <v/>
      </c>
      <c r="H414" s="46">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6">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6" t="inlineStr"/>
      <c r="K414" s="47">
        <f>'2- PR'!$AL$419</f>
        <v/>
      </c>
      <c r="L414" s="48" t="inlineStr">
        <is>
          <t>Open field</t>
        </is>
      </c>
    </row>
    <row r="415">
      <c r="A415" s="45" t="inlineStr">
        <is>
          <t>CASP_PR_410_v1</t>
        </is>
      </c>
      <c r="B415" s="46" t="inlineStr">
        <is>
          <t>Amounts due from group entities</t>
        </is>
      </c>
      <c r="C415" s="46" t="inlineStr">
        <is>
          <t>PR</t>
        </is>
      </c>
      <c r="D415" s="46" t="inlineStr">
        <is>
          <t>Non-Current Assets</t>
        </is>
      </c>
      <c r="E415" s="46" t="inlineStr">
        <is>
          <t>2- PR</t>
        </is>
      </c>
      <c r="F415" s="47">
        <f>'2- PR'!$AK$420</f>
        <v/>
      </c>
      <c r="G415" s="47">
        <f>IF(F415="INVALID","High",IF(F415="MISSING","Medium",IF(F415="CONTROLLER MISSING","Review",IF(F415="UNKNOWN","Technical review",""))))</f>
        <v/>
      </c>
      <c r="H415" s="46">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6">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6" t="inlineStr"/>
      <c r="K415" s="47">
        <f>'2- PR'!$AL$420</f>
        <v/>
      </c>
      <c r="L415" s="48" t="inlineStr">
        <is>
          <t>Open field</t>
        </is>
      </c>
    </row>
    <row r="416">
      <c r="A416" s="45" t="inlineStr">
        <is>
          <t>CASP_PR_411_v1</t>
        </is>
      </c>
      <c r="B416" s="46" t="inlineStr">
        <is>
          <t>Amounts due from group entities</t>
        </is>
      </c>
      <c r="C416" s="46" t="inlineStr">
        <is>
          <t>PR</t>
        </is>
      </c>
      <c r="D416" s="46" t="inlineStr">
        <is>
          <t>Non-Current Assets</t>
        </is>
      </c>
      <c r="E416" s="46" t="inlineStr">
        <is>
          <t>2- PR</t>
        </is>
      </c>
      <c r="F416" s="47">
        <f>'2- PR'!$AK$421</f>
        <v/>
      </c>
      <c r="G416" s="47">
        <f>IF(F416="INVALID","High",IF(F416="MISSING","Medium",IF(F416="CONTROLLER MISSING","Review",IF(F416="UNKNOWN","Technical review",""))))</f>
        <v/>
      </c>
      <c r="H416" s="46">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6">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6" t="inlineStr"/>
      <c r="K416" s="47">
        <f>'2- PR'!$AL$421</f>
        <v/>
      </c>
      <c r="L416" s="48" t="inlineStr">
        <is>
          <t>Open field</t>
        </is>
      </c>
    </row>
    <row r="417">
      <c r="A417" s="45" t="inlineStr">
        <is>
          <t>CASP_PR_412_v1</t>
        </is>
      </c>
      <c r="B417" s="46" t="inlineStr">
        <is>
          <t>Amounts due from group entities</t>
        </is>
      </c>
      <c r="C417" s="46" t="inlineStr">
        <is>
          <t>PR</t>
        </is>
      </c>
      <c r="D417" s="46" t="inlineStr">
        <is>
          <t>Non-Current Assets</t>
        </is>
      </c>
      <c r="E417" s="46" t="inlineStr">
        <is>
          <t>2- PR</t>
        </is>
      </c>
      <c r="F417" s="47">
        <f>'2- PR'!$AK$422</f>
        <v/>
      </c>
      <c r="G417" s="47">
        <f>IF(F417="INVALID","High",IF(F417="MISSING","Medium",IF(F417="CONTROLLER MISSING","Review",IF(F417="UNKNOWN","Technical review",""))))</f>
        <v/>
      </c>
      <c r="H417" s="46">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6">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6" t="inlineStr"/>
      <c r="K417" s="47">
        <f>'2- PR'!$AL$422</f>
        <v/>
      </c>
      <c r="L417" s="48" t="inlineStr">
        <is>
          <t>Open field</t>
        </is>
      </c>
    </row>
    <row r="418">
      <c r="A418" s="45" t="inlineStr">
        <is>
          <t>CASP_PR_413_v1</t>
        </is>
      </c>
      <c r="B418" s="46" t="inlineStr">
        <is>
          <t>Details on Amounts due from group entities</t>
        </is>
      </c>
      <c r="C418" s="46" t="inlineStr">
        <is>
          <t>PR</t>
        </is>
      </c>
      <c r="D418" s="46" t="inlineStr">
        <is>
          <t>Non-Current Assets</t>
        </is>
      </c>
      <c r="E418" s="46" t="inlineStr">
        <is>
          <t>2- PR</t>
        </is>
      </c>
      <c r="F418" s="47">
        <f>'2- PR'!$AK$423</f>
        <v/>
      </c>
      <c r="G418" s="47">
        <f>IF(F418="INVALID","High",IF(F418="MISSING","Medium",IF(F418="CONTROLLER MISSING","Review",IF(F418="UNKNOWN","Technical review",""))))</f>
        <v/>
      </c>
      <c r="H418" s="46">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6">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6" t="inlineStr">
        <is>
          <t>SUM(CASP_PR_410, CASP_PR_411, CASP_PR_412) &gt; 0</t>
        </is>
      </c>
      <c r="K418" s="47">
        <f>'2- PR'!$AL$423</f>
        <v/>
      </c>
      <c r="L418" s="48" t="inlineStr">
        <is>
          <t>Open field</t>
        </is>
      </c>
    </row>
    <row r="419">
      <c r="A419" s="45" t="inlineStr">
        <is>
          <t>CASP_PR_414_v1</t>
        </is>
      </c>
      <c r="B419" s="46" t="inlineStr">
        <is>
          <t>Amounts due from third parties</t>
        </is>
      </c>
      <c r="C419" s="46" t="inlineStr">
        <is>
          <t>PR</t>
        </is>
      </c>
      <c r="D419" s="46" t="inlineStr">
        <is>
          <t>Non-Current Assets</t>
        </is>
      </c>
      <c r="E419" s="46" t="inlineStr">
        <is>
          <t>2- PR</t>
        </is>
      </c>
      <c r="F419" s="47">
        <f>'2- PR'!$AK$424</f>
        <v/>
      </c>
      <c r="G419" s="47">
        <f>IF(F419="INVALID","High",IF(F419="MISSING","Medium",IF(F419="CONTROLLER MISSING","Review",IF(F419="UNKNOWN","Technical review",""))))</f>
        <v/>
      </c>
      <c r="H419" s="46">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6">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6" t="inlineStr"/>
      <c r="K419" s="47">
        <f>'2- PR'!$AL$424</f>
        <v/>
      </c>
      <c r="L419" s="48" t="inlineStr">
        <is>
          <t>Open field</t>
        </is>
      </c>
    </row>
    <row r="420">
      <c r="A420" s="45" t="inlineStr">
        <is>
          <t>CASP_PR_415_v1</t>
        </is>
      </c>
      <c r="B420" s="46" t="inlineStr">
        <is>
          <t>Amounts due from third parties</t>
        </is>
      </c>
      <c r="C420" s="46" t="inlineStr">
        <is>
          <t>PR</t>
        </is>
      </c>
      <c r="D420" s="46" t="inlineStr">
        <is>
          <t>Non-Current Assets</t>
        </is>
      </c>
      <c r="E420" s="46" t="inlineStr">
        <is>
          <t>2- PR</t>
        </is>
      </c>
      <c r="F420" s="47">
        <f>'2- PR'!$AK$425</f>
        <v/>
      </c>
      <c r="G420" s="47">
        <f>IF(F420="INVALID","High",IF(F420="MISSING","Medium",IF(F420="CONTROLLER MISSING","Review",IF(F420="UNKNOWN","Technical review",""))))</f>
        <v/>
      </c>
      <c r="H420" s="46">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6">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6" t="inlineStr"/>
      <c r="K420" s="47">
        <f>'2- PR'!$AL$425</f>
        <v/>
      </c>
      <c r="L420" s="48" t="inlineStr">
        <is>
          <t>Open field</t>
        </is>
      </c>
    </row>
    <row r="421">
      <c r="A421" s="45" t="inlineStr">
        <is>
          <t>CASP_PR_416_v1</t>
        </is>
      </c>
      <c r="B421" s="46" t="inlineStr">
        <is>
          <t>Amounts due from third parties</t>
        </is>
      </c>
      <c r="C421" s="46" t="inlineStr">
        <is>
          <t>PR</t>
        </is>
      </c>
      <c r="D421" s="46" t="inlineStr">
        <is>
          <t>Non-Current Assets</t>
        </is>
      </c>
      <c r="E421" s="46" t="inlineStr">
        <is>
          <t>2- PR</t>
        </is>
      </c>
      <c r="F421" s="47">
        <f>'2- PR'!$AK$426</f>
        <v/>
      </c>
      <c r="G421" s="47">
        <f>IF(F421="INVALID","High",IF(F421="MISSING","Medium",IF(F421="CONTROLLER MISSING","Review",IF(F421="UNKNOWN","Technical review",""))))</f>
        <v/>
      </c>
      <c r="H421" s="46">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6">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6" t="inlineStr"/>
      <c r="K421" s="47">
        <f>'2- PR'!$AL$426</f>
        <v/>
      </c>
      <c r="L421" s="48" t="inlineStr">
        <is>
          <t>Open field</t>
        </is>
      </c>
    </row>
    <row r="422">
      <c r="A422" s="45" t="inlineStr">
        <is>
          <t>CASP_PR_417_v1</t>
        </is>
      </c>
      <c r="B422" s="46" t="inlineStr">
        <is>
          <t>Details on Amounts due from third parties</t>
        </is>
      </c>
      <c r="C422" s="46" t="inlineStr">
        <is>
          <t>PR</t>
        </is>
      </c>
      <c r="D422" s="46" t="inlineStr">
        <is>
          <t>Non-Current Assets</t>
        </is>
      </c>
      <c r="E422" s="46" t="inlineStr">
        <is>
          <t>2- PR</t>
        </is>
      </c>
      <c r="F422" s="47">
        <f>'2- PR'!$AK$427</f>
        <v/>
      </c>
      <c r="G422" s="47">
        <f>IF(F422="INVALID","High",IF(F422="MISSING","Medium",IF(F422="CONTROLLER MISSING","Review",IF(F422="UNKNOWN","Technical review",""))))</f>
        <v/>
      </c>
      <c r="H422" s="46">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6">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6" t="inlineStr">
        <is>
          <t>SUM(CASP_PR_414, CASP_PR_415, CASP_PR_416) &gt; 0</t>
        </is>
      </c>
      <c r="K422" s="47">
        <f>'2- PR'!$AL$427</f>
        <v/>
      </c>
      <c r="L422" s="48" t="inlineStr">
        <is>
          <t>Open field</t>
        </is>
      </c>
    </row>
    <row r="423">
      <c r="A423" s="45" t="inlineStr">
        <is>
          <t>CASP_PR_418_v1</t>
        </is>
      </c>
      <c r="B423" s="46" t="inlineStr">
        <is>
          <t>Prepaid Tax</t>
        </is>
      </c>
      <c r="C423" s="46" t="inlineStr">
        <is>
          <t>PR</t>
        </is>
      </c>
      <c r="D423" s="46" t="inlineStr">
        <is>
          <t>Non-Current Assets</t>
        </is>
      </c>
      <c r="E423" s="46" t="inlineStr">
        <is>
          <t>2- PR</t>
        </is>
      </c>
      <c r="F423" s="47">
        <f>'2- PR'!$AK$428</f>
        <v/>
      </c>
      <c r="G423" s="47">
        <f>IF(F423="INVALID","High",IF(F423="MISSING","Medium",IF(F423="CONTROLLER MISSING","Review",IF(F423="UNKNOWN","Technical review",""))))</f>
        <v/>
      </c>
      <c r="H423" s="46">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6">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6" t="inlineStr"/>
      <c r="K423" s="47">
        <f>'2- PR'!$AL$428</f>
        <v/>
      </c>
      <c r="L423" s="48" t="inlineStr">
        <is>
          <t>Open field</t>
        </is>
      </c>
    </row>
    <row r="424">
      <c r="A424" s="45" t="inlineStr">
        <is>
          <t>CASP_PR_419_v1</t>
        </is>
      </c>
      <c r="B424" s="46" t="inlineStr">
        <is>
          <t>Prepaid Tax</t>
        </is>
      </c>
      <c r="C424" s="46" t="inlineStr">
        <is>
          <t>PR</t>
        </is>
      </c>
      <c r="D424" s="46" t="inlineStr">
        <is>
          <t>Non-Current Assets</t>
        </is>
      </c>
      <c r="E424" s="46" t="inlineStr">
        <is>
          <t>2- PR</t>
        </is>
      </c>
      <c r="F424" s="47">
        <f>'2- PR'!$AK$429</f>
        <v/>
      </c>
      <c r="G424" s="47">
        <f>IF(F424="INVALID","High",IF(F424="MISSING","Medium",IF(F424="CONTROLLER MISSING","Review",IF(F424="UNKNOWN","Technical review",""))))</f>
        <v/>
      </c>
      <c r="H424" s="46">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6">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6" t="inlineStr"/>
      <c r="K424" s="47">
        <f>'2- PR'!$AL$429</f>
        <v/>
      </c>
      <c r="L424" s="48" t="inlineStr">
        <is>
          <t>Open field</t>
        </is>
      </c>
    </row>
    <row r="425">
      <c r="A425" s="45" t="inlineStr">
        <is>
          <t>CASP_PR_420_v1</t>
        </is>
      </c>
      <c r="B425" s="46" t="inlineStr">
        <is>
          <t>Prepaid Tax</t>
        </is>
      </c>
      <c r="C425" s="46" t="inlineStr">
        <is>
          <t>PR</t>
        </is>
      </c>
      <c r="D425" s="46" t="inlineStr">
        <is>
          <t>Non-Current Assets</t>
        </is>
      </c>
      <c r="E425" s="46" t="inlineStr">
        <is>
          <t>2- PR</t>
        </is>
      </c>
      <c r="F425" s="47">
        <f>'2- PR'!$AK$430</f>
        <v/>
      </c>
      <c r="G425" s="47">
        <f>IF(F425="INVALID","High",IF(F425="MISSING","Medium",IF(F425="CONTROLLER MISSING","Review",IF(F425="UNKNOWN","Technical review",""))))</f>
        <v/>
      </c>
      <c r="H425" s="46">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6">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6" t="inlineStr"/>
      <c r="K425" s="47">
        <f>'2- PR'!$AL$430</f>
        <v/>
      </c>
      <c r="L425" s="48" t="inlineStr">
        <is>
          <t>Open field</t>
        </is>
      </c>
    </row>
    <row r="426">
      <c r="A426" s="45" t="inlineStr">
        <is>
          <t>CASP_PR_421_v1</t>
        </is>
      </c>
      <c r="B426" s="46" t="inlineStr">
        <is>
          <t>Deferred tax</t>
        </is>
      </c>
      <c r="C426" s="46" t="inlineStr">
        <is>
          <t>PR</t>
        </is>
      </c>
      <c r="D426" s="46" t="inlineStr">
        <is>
          <t>Non-Current Assets</t>
        </is>
      </c>
      <c r="E426" s="46" t="inlineStr">
        <is>
          <t>2- PR</t>
        </is>
      </c>
      <c r="F426" s="47">
        <f>'2- PR'!$AK$431</f>
        <v/>
      </c>
      <c r="G426" s="47">
        <f>IF(F426="INVALID","High",IF(F426="MISSING","Medium",IF(F426="CONTROLLER MISSING","Review",IF(F426="UNKNOWN","Technical review",""))))</f>
        <v/>
      </c>
      <c r="H426" s="46">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6">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6" t="inlineStr"/>
      <c r="K426" s="47">
        <f>'2- PR'!$AL$431</f>
        <v/>
      </c>
      <c r="L426" s="48" t="inlineStr">
        <is>
          <t>Open field</t>
        </is>
      </c>
    </row>
    <row r="427">
      <c r="A427" s="45" t="inlineStr">
        <is>
          <t>CASP_PR_422_v1</t>
        </is>
      </c>
      <c r="B427" s="46" t="inlineStr">
        <is>
          <t>Deferred tax</t>
        </is>
      </c>
      <c r="C427" s="46" t="inlineStr">
        <is>
          <t>PR</t>
        </is>
      </c>
      <c r="D427" s="46" t="inlineStr">
        <is>
          <t>Non-Current Assets</t>
        </is>
      </c>
      <c r="E427" s="46" t="inlineStr">
        <is>
          <t>2- PR</t>
        </is>
      </c>
      <c r="F427" s="47">
        <f>'2- PR'!$AK$432</f>
        <v/>
      </c>
      <c r="G427" s="47">
        <f>IF(F427="INVALID","High",IF(F427="MISSING","Medium",IF(F427="CONTROLLER MISSING","Review",IF(F427="UNKNOWN","Technical review",""))))</f>
        <v/>
      </c>
      <c r="H427" s="46">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6">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6" t="inlineStr"/>
      <c r="K427" s="47">
        <f>'2- PR'!$AL$432</f>
        <v/>
      </c>
      <c r="L427" s="48" t="inlineStr">
        <is>
          <t>Open field</t>
        </is>
      </c>
    </row>
    <row r="428">
      <c r="A428" s="45" t="inlineStr">
        <is>
          <t>CASP_PR_423_v1</t>
        </is>
      </c>
      <c r="B428" s="46" t="inlineStr">
        <is>
          <t>Deferred tax</t>
        </is>
      </c>
      <c r="C428" s="46" t="inlineStr">
        <is>
          <t>PR</t>
        </is>
      </c>
      <c r="D428" s="46" t="inlineStr">
        <is>
          <t>Non-Current Assets</t>
        </is>
      </c>
      <c r="E428" s="46" t="inlineStr">
        <is>
          <t>2- PR</t>
        </is>
      </c>
      <c r="F428" s="47">
        <f>'2- PR'!$AK$433</f>
        <v/>
      </c>
      <c r="G428" s="47">
        <f>IF(F428="INVALID","High",IF(F428="MISSING","Medium",IF(F428="CONTROLLER MISSING","Review",IF(F428="UNKNOWN","Technical review",""))))</f>
        <v/>
      </c>
      <c r="H428" s="46">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6">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6" t="inlineStr"/>
      <c r="K428" s="47">
        <f>'2- PR'!$AL$433</f>
        <v/>
      </c>
      <c r="L428" s="48" t="inlineStr">
        <is>
          <t>Open field</t>
        </is>
      </c>
    </row>
    <row r="429">
      <c r="A429" s="45" t="inlineStr">
        <is>
          <t>CASP_PR_424_v1</t>
        </is>
      </c>
      <c r="B429" s="46" t="inlineStr">
        <is>
          <t>Other Receivables</t>
        </is>
      </c>
      <c r="C429" s="46" t="inlineStr">
        <is>
          <t>PR</t>
        </is>
      </c>
      <c r="D429" s="46" t="inlineStr">
        <is>
          <t>Non-Current Assets</t>
        </is>
      </c>
      <c r="E429" s="46" t="inlineStr">
        <is>
          <t>2- PR</t>
        </is>
      </c>
      <c r="F429" s="47">
        <f>'2- PR'!$AK$434</f>
        <v/>
      </c>
      <c r="G429" s="47">
        <f>IF(F429="INVALID","High",IF(F429="MISSING","Medium",IF(F429="CONTROLLER MISSING","Review",IF(F429="UNKNOWN","Technical review",""))))</f>
        <v/>
      </c>
      <c r="H429" s="46">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6">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6" t="inlineStr"/>
      <c r="K429" s="47">
        <f>'2- PR'!$AL$434</f>
        <v/>
      </c>
      <c r="L429" s="48" t="inlineStr">
        <is>
          <t>Open field</t>
        </is>
      </c>
    </row>
    <row r="430">
      <c r="A430" s="45" t="inlineStr">
        <is>
          <t>CASP_PR_425_v1</t>
        </is>
      </c>
      <c r="B430" s="46" t="inlineStr">
        <is>
          <t>Other Receivables</t>
        </is>
      </c>
      <c r="C430" s="46" t="inlineStr">
        <is>
          <t>PR</t>
        </is>
      </c>
      <c r="D430" s="46" t="inlineStr">
        <is>
          <t>Non-Current Assets</t>
        </is>
      </c>
      <c r="E430" s="46" t="inlineStr">
        <is>
          <t>2- PR</t>
        </is>
      </c>
      <c r="F430" s="47">
        <f>'2- PR'!$AK$435</f>
        <v/>
      </c>
      <c r="G430" s="47">
        <f>IF(F430="INVALID","High",IF(F430="MISSING","Medium",IF(F430="CONTROLLER MISSING","Review",IF(F430="UNKNOWN","Technical review",""))))</f>
        <v/>
      </c>
      <c r="H430" s="46">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6">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6" t="inlineStr"/>
      <c r="K430" s="47">
        <f>'2- PR'!$AL$435</f>
        <v/>
      </c>
      <c r="L430" s="48" t="inlineStr">
        <is>
          <t>Open field</t>
        </is>
      </c>
    </row>
    <row r="431">
      <c r="A431" s="45" t="inlineStr">
        <is>
          <t>CASP_PR_426_v1</t>
        </is>
      </c>
      <c r="B431" s="46" t="inlineStr">
        <is>
          <t>Other Receivables</t>
        </is>
      </c>
      <c r="C431" s="46" t="inlineStr">
        <is>
          <t>PR</t>
        </is>
      </c>
      <c r="D431" s="46" t="inlineStr">
        <is>
          <t>Non-Current Assets</t>
        </is>
      </c>
      <c r="E431" s="46" t="inlineStr">
        <is>
          <t>2- PR</t>
        </is>
      </c>
      <c r="F431" s="47">
        <f>'2- PR'!$AK$436</f>
        <v/>
      </c>
      <c r="G431" s="47">
        <f>IF(F431="INVALID","High",IF(F431="MISSING","Medium",IF(F431="CONTROLLER MISSING","Review",IF(F431="UNKNOWN","Technical review",""))))</f>
        <v/>
      </c>
      <c r="H431" s="46">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6">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6" t="inlineStr"/>
      <c r="K431" s="47">
        <f>'2- PR'!$AL$436</f>
        <v/>
      </c>
      <c r="L431" s="48" t="inlineStr">
        <is>
          <t>Open field</t>
        </is>
      </c>
    </row>
    <row r="432">
      <c r="A432" s="45" t="inlineStr">
        <is>
          <t>CASP_PR_427_v1</t>
        </is>
      </c>
      <c r="B432" s="46" t="inlineStr">
        <is>
          <t>Details on Other Receivables</t>
        </is>
      </c>
      <c r="C432" s="46" t="inlineStr">
        <is>
          <t>PR</t>
        </is>
      </c>
      <c r="D432" s="46" t="inlineStr">
        <is>
          <t>Non-Current Assets</t>
        </is>
      </c>
      <c r="E432" s="46" t="inlineStr">
        <is>
          <t>2- PR</t>
        </is>
      </c>
      <c r="F432" s="47">
        <f>'2- PR'!$AK$437</f>
        <v/>
      </c>
      <c r="G432" s="47">
        <f>IF(F432="INVALID","High",IF(F432="MISSING","Medium",IF(F432="CONTROLLER MISSING","Review",IF(F432="UNKNOWN","Technical review",""))))</f>
        <v/>
      </c>
      <c r="H432" s="46">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6">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6" t="inlineStr">
        <is>
          <t>SUM(CASP_PR_424, CASP_PR_425, CASP_PR_426) &gt; 0</t>
        </is>
      </c>
      <c r="K432" s="47">
        <f>'2- PR'!$AL$437</f>
        <v/>
      </c>
      <c r="L432" s="48" t="inlineStr">
        <is>
          <t>Open field</t>
        </is>
      </c>
    </row>
    <row r="433">
      <c r="A433" s="45" t="inlineStr">
        <is>
          <t>CASP_PR_428_v1</t>
        </is>
      </c>
      <c r="B433" s="46" t="inlineStr">
        <is>
          <t>Cash and Cash Equivalents - Term Deposits</t>
        </is>
      </c>
      <c r="C433" s="46" t="inlineStr">
        <is>
          <t>PR</t>
        </is>
      </c>
      <c r="D433" s="46" t="inlineStr">
        <is>
          <t>Non-Current Assets</t>
        </is>
      </c>
      <c r="E433" s="46" t="inlineStr">
        <is>
          <t>2- PR</t>
        </is>
      </c>
      <c r="F433" s="47">
        <f>'2- PR'!$AK$438</f>
        <v/>
      </c>
      <c r="G433" s="47">
        <f>IF(F433="INVALID","High",IF(F433="MISSING","Medium",IF(F433="CONTROLLER MISSING","Review",IF(F433="UNKNOWN","Technical review",""))))</f>
        <v/>
      </c>
      <c r="H433" s="46">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6">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6" t="inlineStr"/>
      <c r="K433" s="47">
        <f>'2- PR'!$AL$438</f>
        <v/>
      </c>
      <c r="L433" s="48" t="inlineStr">
        <is>
          <t>Open field</t>
        </is>
      </c>
    </row>
    <row r="434">
      <c r="A434" s="45" t="inlineStr">
        <is>
          <t>CASP_PR_429_v1</t>
        </is>
      </c>
      <c r="B434" s="46" t="inlineStr">
        <is>
          <t>Cash and Cash Equivalents - Term Deposits</t>
        </is>
      </c>
      <c r="C434" s="46" t="inlineStr">
        <is>
          <t>PR</t>
        </is>
      </c>
      <c r="D434" s="46" t="inlineStr">
        <is>
          <t>Non-Current Assets</t>
        </is>
      </c>
      <c r="E434" s="46" t="inlineStr">
        <is>
          <t>2- PR</t>
        </is>
      </c>
      <c r="F434" s="47">
        <f>'2- PR'!$AK$439</f>
        <v/>
      </c>
      <c r="G434" s="47">
        <f>IF(F434="INVALID","High",IF(F434="MISSING","Medium",IF(F434="CONTROLLER MISSING","Review",IF(F434="UNKNOWN","Technical review",""))))</f>
        <v/>
      </c>
      <c r="H434" s="46">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6">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6" t="inlineStr"/>
      <c r="K434" s="47">
        <f>'2- PR'!$AL$439</f>
        <v/>
      </c>
      <c r="L434" s="48" t="inlineStr">
        <is>
          <t>Open field</t>
        </is>
      </c>
    </row>
    <row r="435">
      <c r="A435" s="45" t="inlineStr">
        <is>
          <t>CASP_PR_430_v1</t>
        </is>
      </c>
      <c r="B435" s="46" t="inlineStr">
        <is>
          <t>Cash and Cash Equivalents - Term Deposits</t>
        </is>
      </c>
      <c r="C435" s="46" t="inlineStr">
        <is>
          <t>PR</t>
        </is>
      </c>
      <c r="D435" s="46" t="inlineStr">
        <is>
          <t>Non-Current Assets</t>
        </is>
      </c>
      <c r="E435" s="46" t="inlineStr">
        <is>
          <t>2- PR</t>
        </is>
      </c>
      <c r="F435" s="47">
        <f>'2- PR'!$AK$440</f>
        <v/>
      </c>
      <c r="G435" s="47">
        <f>IF(F435="INVALID","High",IF(F435="MISSING","Medium",IF(F435="CONTROLLER MISSING","Review",IF(F435="UNKNOWN","Technical review",""))))</f>
        <v/>
      </c>
      <c r="H435" s="46">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6">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6" t="inlineStr"/>
      <c r="K435" s="47">
        <f>'2- PR'!$AL$440</f>
        <v/>
      </c>
      <c r="L435" s="48" t="inlineStr">
        <is>
          <t>Open field</t>
        </is>
      </c>
    </row>
    <row r="436">
      <c r="A436" s="45" t="inlineStr">
        <is>
          <t>CASP_PR_431_v1</t>
        </is>
      </c>
      <c r="B436" s="46" t="inlineStr">
        <is>
          <t>Cash and Cash Equivalents - Restricted Cash</t>
        </is>
      </c>
      <c r="C436" s="46" t="inlineStr">
        <is>
          <t>PR</t>
        </is>
      </c>
      <c r="D436" s="46" t="inlineStr">
        <is>
          <t>Non-Current Assets</t>
        </is>
      </c>
      <c r="E436" s="46" t="inlineStr">
        <is>
          <t>2- PR</t>
        </is>
      </c>
      <c r="F436" s="47">
        <f>'2- PR'!$AK$441</f>
        <v/>
      </c>
      <c r="G436" s="47">
        <f>IF(F436="INVALID","High",IF(F436="MISSING","Medium",IF(F436="CONTROLLER MISSING","Review",IF(F436="UNKNOWN","Technical review",""))))</f>
        <v/>
      </c>
      <c r="H436" s="46">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6">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6" t="inlineStr"/>
      <c r="K436" s="47">
        <f>'2- PR'!$AL$441</f>
        <v/>
      </c>
      <c r="L436" s="48" t="inlineStr">
        <is>
          <t>Open field</t>
        </is>
      </c>
    </row>
    <row r="437">
      <c r="A437" s="45" t="inlineStr">
        <is>
          <t>CASP_PR_432_v1</t>
        </is>
      </c>
      <c r="B437" s="46" t="inlineStr">
        <is>
          <t>Cash and Cash Equivalents - Restricted Cash</t>
        </is>
      </c>
      <c r="C437" s="46" t="inlineStr">
        <is>
          <t>PR</t>
        </is>
      </c>
      <c r="D437" s="46" t="inlineStr">
        <is>
          <t>Non-Current Assets</t>
        </is>
      </c>
      <c r="E437" s="46" t="inlineStr">
        <is>
          <t>2- PR</t>
        </is>
      </c>
      <c r="F437" s="47">
        <f>'2- PR'!$AK$442</f>
        <v/>
      </c>
      <c r="G437" s="47">
        <f>IF(F437="INVALID","High",IF(F437="MISSING","Medium",IF(F437="CONTROLLER MISSING","Review",IF(F437="UNKNOWN","Technical review",""))))</f>
        <v/>
      </c>
      <c r="H437" s="46">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6">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6" t="inlineStr"/>
      <c r="K437" s="47">
        <f>'2- PR'!$AL$442</f>
        <v/>
      </c>
      <c r="L437" s="48" t="inlineStr">
        <is>
          <t>Open field</t>
        </is>
      </c>
    </row>
    <row r="438">
      <c r="A438" s="45" t="inlineStr">
        <is>
          <t>CASP_PR_433_v1</t>
        </is>
      </c>
      <c r="B438" s="46" t="inlineStr">
        <is>
          <t>Cash and Cash Equivalents - Restricted Cash</t>
        </is>
      </c>
      <c r="C438" s="46" t="inlineStr">
        <is>
          <t>PR</t>
        </is>
      </c>
      <c r="D438" s="46" t="inlineStr">
        <is>
          <t>Non-Current Assets</t>
        </is>
      </c>
      <c r="E438" s="46" t="inlineStr">
        <is>
          <t>2- PR</t>
        </is>
      </c>
      <c r="F438" s="47">
        <f>'2- PR'!$AK$443</f>
        <v/>
      </c>
      <c r="G438" s="47">
        <f>IF(F438="INVALID","High",IF(F438="MISSING","Medium",IF(F438="CONTROLLER MISSING","Review",IF(F438="UNKNOWN","Technical review",""))))</f>
        <v/>
      </c>
      <c r="H438" s="46">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6">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6" t="inlineStr"/>
      <c r="K438" s="47">
        <f>'2- PR'!$AL$443</f>
        <v/>
      </c>
      <c r="L438" s="48" t="inlineStr">
        <is>
          <t>Open field</t>
        </is>
      </c>
    </row>
    <row r="439">
      <c r="A439" s="45" t="inlineStr">
        <is>
          <t>CASP_PR_434_v1</t>
        </is>
      </c>
      <c r="B439" s="46" t="inlineStr">
        <is>
          <t>Cash and Cash Equivalents - Other</t>
        </is>
      </c>
      <c r="C439" s="46" t="inlineStr">
        <is>
          <t>PR</t>
        </is>
      </c>
      <c r="D439" s="46" t="inlineStr">
        <is>
          <t>Non-Current Assets</t>
        </is>
      </c>
      <c r="E439" s="46" t="inlineStr">
        <is>
          <t>2- PR</t>
        </is>
      </c>
      <c r="F439" s="47">
        <f>'2- PR'!$AK$444</f>
        <v/>
      </c>
      <c r="G439" s="47">
        <f>IF(F439="INVALID","High",IF(F439="MISSING","Medium",IF(F439="CONTROLLER MISSING","Review",IF(F439="UNKNOWN","Technical review",""))))</f>
        <v/>
      </c>
      <c r="H439" s="46">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6">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6" t="inlineStr"/>
      <c r="K439" s="47">
        <f>'2- PR'!$AL$444</f>
        <v/>
      </c>
      <c r="L439" s="48" t="inlineStr">
        <is>
          <t>Open field</t>
        </is>
      </c>
    </row>
    <row r="440">
      <c r="A440" s="45" t="inlineStr">
        <is>
          <t>CASP_PR_435_v1</t>
        </is>
      </c>
      <c r="B440" s="46" t="inlineStr">
        <is>
          <t>Cash and Cash Equivalents - Other</t>
        </is>
      </c>
      <c r="C440" s="46" t="inlineStr">
        <is>
          <t>PR</t>
        </is>
      </c>
      <c r="D440" s="46" t="inlineStr">
        <is>
          <t>Non-Current Assets</t>
        </is>
      </c>
      <c r="E440" s="46" t="inlineStr">
        <is>
          <t>2- PR</t>
        </is>
      </c>
      <c r="F440" s="47">
        <f>'2- PR'!$AK$445</f>
        <v/>
      </c>
      <c r="G440" s="47">
        <f>IF(F440="INVALID","High",IF(F440="MISSING","Medium",IF(F440="CONTROLLER MISSING","Review",IF(F440="UNKNOWN","Technical review",""))))</f>
        <v/>
      </c>
      <c r="H440" s="46">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6">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6" t="inlineStr"/>
      <c r="K440" s="47">
        <f>'2- PR'!$AL$445</f>
        <v/>
      </c>
      <c r="L440" s="48" t="inlineStr">
        <is>
          <t>Open field</t>
        </is>
      </c>
    </row>
    <row r="441">
      <c r="A441" s="45" t="inlineStr">
        <is>
          <t>CASP_PR_436_v1</t>
        </is>
      </c>
      <c r="B441" s="46" t="inlineStr">
        <is>
          <t>Cash and Cash Equivalents - Other</t>
        </is>
      </c>
      <c r="C441" s="46" t="inlineStr">
        <is>
          <t>PR</t>
        </is>
      </c>
      <c r="D441" s="46" t="inlineStr">
        <is>
          <t>Non-Current Assets</t>
        </is>
      </c>
      <c r="E441" s="46" t="inlineStr">
        <is>
          <t>2- PR</t>
        </is>
      </c>
      <c r="F441" s="47">
        <f>'2- PR'!$AK$446</f>
        <v/>
      </c>
      <c r="G441" s="47">
        <f>IF(F441="INVALID","High",IF(F441="MISSING","Medium",IF(F441="CONTROLLER MISSING","Review",IF(F441="UNKNOWN","Technical review",""))))</f>
        <v/>
      </c>
      <c r="H441" s="46">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6">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6" t="inlineStr"/>
      <c r="K441" s="47">
        <f>'2- PR'!$AL$446</f>
        <v/>
      </c>
      <c r="L441" s="48" t="inlineStr">
        <is>
          <t>Open field</t>
        </is>
      </c>
    </row>
    <row r="442">
      <c r="A442" s="45" t="inlineStr">
        <is>
          <t>CASP_PR_437_v1</t>
        </is>
      </c>
      <c r="B442" s="46" t="inlineStr">
        <is>
          <t>Details on Cash and Cash Equivalents - Other</t>
        </is>
      </c>
      <c r="C442" s="46" t="inlineStr">
        <is>
          <t>PR</t>
        </is>
      </c>
      <c r="D442" s="46" t="inlineStr">
        <is>
          <t>Non-Current Assets</t>
        </is>
      </c>
      <c r="E442" s="46" t="inlineStr">
        <is>
          <t>2- PR</t>
        </is>
      </c>
      <c r="F442" s="47">
        <f>'2- PR'!$AK$447</f>
        <v/>
      </c>
      <c r="G442" s="47">
        <f>IF(F442="INVALID","High",IF(F442="MISSING","Medium",IF(F442="CONTROLLER MISSING","Review",IF(F442="UNKNOWN","Technical review",""))))</f>
        <v/>
      </c>
      <c r="H442" s="46">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6">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6" t="inlineStr">
        <is>
          <t>SUM(CASP_PR_434, CASP_PR_435, CASP_PR_436) &gt; 0</t>
        </is>
      </c>
      <c r="K442" s="47">
        <f>'2- PR'!$AL$447</f>
        <v/>
      </c>
      <c r="L442" s="48" t="inlineStr">
        <is>
          <t>Open field</t>
        </is>
      </c>
    </row>
    <row r="443">
      <c r="A443" s="45" t="inlineStr">
        <is>
          <t>CASP_PR_438_v1</t>
        </is>
      </c>
      <c r="B443" s="46" t="inlineStr">
        <is>
          <t>Inventories/Crypto-Assets held for sale - Bitcoin (BTC)</t>
        </is>
      </c>
      <c r="C443" s="46" t="inlineStr">
        <is>
          <t>PR</t>
        </is>
      </c>
      <c r="D443" s="46" t="inlineStr">
        <is>
          <t>Current Assets</t>
        </is>
      </c>
      <c r="E443" s="46" t="inlineStr">
        <is>
          <t>2- PR</t>
        </is>
      </c>
      <c r="F443" s="47">
        <f>'2- PR'!$AK$449</f>
        <v/>
      </c>
      <c r="G443" s="47">
        <f>IF(F443="INVALID","High",IF(F443="MISSING","Medium",IF(F443="CONTROLLER MISSING","Review",IF(F443="UNKNOWN","Technical review",""))))</f>
        <v/>
      </c>
      <c r="H443" s="46">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6">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6" t="inlineStr"/>
      <c r="K443" s="47">
        <f>'2- PR'!$AL$449</f>
        <v/>
      </c>
      <c r="L443" s="48" t="inlineStr">
        <is>
          <t>Open field</t>
        </is>
      </c>
    </row>
    <row r="444">
      <c r="A444" s="45" t="inlineStr">
        <is>
          <t>CASP_PR_439_v1</t>
        </is>
      </c>
      <c r="B444" s="46" t="inlineStr">
        <is>
          <t>Inventories/Crypto-Assets held for sale - Ethereum (ETH)</t>
        </is>
      </c>
      <c r="C444" s="46" t="inlineStr">
        <is>
          <t>PR</t>
        </is>
      </c>
      <c r="D444" s="46" t="inlineStr">
        <is>
          <t>Current Assets</t>
        </is>
      </c>
      <c r="E444" s="46" t="inlineStr">
        <is>
          <t>2- PR</t>
        </is>
      </c>
      <c r="F444" s="47">
        <f>'2- PR'!$AK$450</f>
        <v/>
      </c>
      <c r="G444" s="47">
        <f>IF(F444="INVALID","High",IF(F444="MISSING","Medium",IF(F444="CONTROLLER MISSING","Review",IF(F444="UNKNOWN","Technical review",""))))</f>
        <v/>
      </c>
      <c r="H444" s="46">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6">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6" t="inlineStr"/>
      <c r="K444" s="47">
        <f>'2- PR'!$AL$450</f>
        <v/>
      </c>
      <c r="L444" s="48" t="inlineStr">
        <is>
          <t>Open field</t>
        </is>
      </c>
    </row>
    <row r="445">
      <c r="A445" s="45" t="inlineStr">
        <is>
          <t>CASP_PR_440_v1</t>
        </is>
      </c>
      <c r="B445" s="46" t="inlineStr">
        <is>
          <t>Inventories/Crypto-Assets held for sale - USD Denominated Stablecoin</t>
        </is>
      </c>
      <c r="C445" s="46" t="inlineStr">
        <is>
          <t>PR</t>
        </is>
      </c>
      <c r="D445" s="46" t="inlineStr">
        <is>
          <t>Current Assets</t>
        </is>
      </c>
      <c r="E445" s="46" t="inlineStr">
        <is>
          <t>2- PR</t>
        </is>
      </c>
      <c r="F445" s="47">
        <f>'2- PR'!$AK$451</f>
        <v/>
      </c>
      <c r="G445" s="47">
        <f>IF(F445="INVALID","High",IF(F445="MISSING","Medium",IF(F445="CONTROLLER MISSING","Review",IF(F445="UNKNOWN","Technical review",""))))</f>
        <v/>
      </c>
      <c r="H445" s="46">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6">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6" t="inlineStr"/>
      <c r="K445" s="47">
        <f>'2- PR'!$AL$451</f>
        <v/>
      </c>
      <c r="L445" s="48" t="inlineStr">
        <is>
          <t>Open field</t>
        </is>
      </c>
    </row>
    <row r="446">
      <c r="A446" s="45" t="inlineStr">
        <is>
          <t>CASP_PR_441_v1</t>
        </is>
      </c>
      <c r="B446" s="46" t="inlineStr">
        <is>
          <t>Inventories/Crypto-Assets held for sale - EUR Denominated Stablecoin</t>
        </is>
      </c>
      <c r="C446" s="46" t="inlineStr">
        <is>
          <t>PR</t>
        </is>
      </c>
      <c r="D446" s="46" t="inlineStr">
        <is>
          <t>Current Assets</t>
        </is>
      </c>
      <c r="E446" s="46" t="inlineStr">
        <is>
          <t>2- PR</t>
        </is>
      </c>
      <c r="F446" s="47">
        <f>'2- PR'!$AK$452</f>
        <v/>
      </c>
      <c r="G446" s="47">
        <f>IF(F446="INVALID","High",IF(F446="MISSING","Medium",IF(F446="CONTROLLER MISSING","Review",IF(F446="UNKNOWN","Technical review",""))))</f>
        <v/>
      </c>
      <c r="H446" s="46">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6">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6" t="inlineStr"/>
      <c r="K446" s="47">
        <f>'2- PR'!$AL$452</f>
        <v/>
      </c>
      <c r="L446" s="48" t="inlineStr">
        <is>
          <t>Open field</t>
        </is>
      </c>
    </row>
    <row r="447">
      <c r="A447" s="45" t="inlineStr">
        <is>
          <t>CASP_PR_442_v1</t>
        </is>
      </c>
      <c r="B447" s="46" t="inlineStr">
        <is>
          <t>Inventories/Crypto-Assets held for sale - Binance Coin (BNB)</t>
        </is>
      </c>
      <c r="C447" s="46" t="inlineStr">
        <is>
          <t>PR</t>
        </is>
      </c>
      <c r="D447" s="46" t="inlineStr">
        <is>
          <t>Current Assets</t>
        </is>
      </c>
      <c r="E447" s="46" t="inlineStr">
        <is>
          <t>2- PR</t>
        </is>
      </c>
      <c r="F447" s="47">
        <f>'2- PR'!$AK$453</f>
        <v/>
      </c>
      <c r="G447" s="47">
        <f>IF(F447="INVALID","High",IF(F447="MISSING","Medium",IF(F447="CONTROLLER MISSING","Review",IF(F447="UNKNOWN","Technical review",""))))</f>
        <v/>
      </c>
      <c r="H447" s="46">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6">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6" t="inlineStr"/>
      <c r="K447" s="47">
        <f>'2- PR'!$AL$453</f>
        <v/>
      </c>
      <c r="L447" s="48" t="inlineStr">
        <is>
          <t>Open field</t>
        </is>
      </c>
    </row>
    <row r="448">
      <c r="A448" s="45" t="inlineStr">
        <is>
          <t>CASP_PR_443_v1</t>
        </is>
      </c>
      <c r="B448" s="46" t="inlineStr">
        <is>
          <t>Inventories/Crypto-Assets held for sale - Solana (SOL)</t>
        </is>
      </c>
      <c r="C448" s="46" t="inlineStr">
        <is>
          <t>PR</t>
        </is>
      </c>
      <c r="D448" s="46" t="inlineStr">
        <is>
          <t>Current Assets</t>
        </is>
      </c>
      <c r="E448" s="46" t="inlineStr">
        <is>
          <t>2- PR</t>
        </is>
      </c>
      <c r="F448" s="47">
        <f>'2- PR'!$AK$454</f>
        <v/>
      </c>
      <c r="G448" s="47">
        <f>IF(F448="INVALID","High",IF(F448="MISSING","Medium",IF(F448="CONTROLLER MISSING","Review",IF(F448="UNKNOWN","Technical review",""))))</f>
        <v/>
      </c>
      <c r="H448" s="46">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6">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6" t="inlineStr"/>
      <c r="K448" s="47">
        <f>'2- PR'!$AL$454</f>
        <v/>
      </c>
      <c r="L448" s="48" t="inlineStr">
        <is>
          <t>Open field</t>
        </is>
      </c>
    </row>
    <row r="449">
      <c r="A449" s="45" t="inlineStr">
        <is>
          <t>CASP_PR_444_v1</t>
        </is>
      </c>
      <c r="B449" s="46" t="inlineStr">
        <is>
          <t>Inventories/Crypto-Assets held for sale - XRP</t>
        </is>
      </c>
      <c r="C449" s="46" t="inlineStr">
        <is>
          <t>PR</t>
        </is>
      </c>
      <c r="D449" s="46" t="inlineStr">
        <is>
          <t>Current Assets</t>
        </is>
      </c>
      <c r="E449" s="46" t="inlineStr">
        <is>
          <t>2- PR</t>
        </is>
      </c>
      <c r="F449" s="47">
        <f>'2- PR'!$AK$455</f>
        <v/>
      </c>
      <c r="G449" s="47">
        <f>IF(F449="INVALID","High",IF(F449="MISSING","Medium",IF(F449="CONTROLLER MISSING","Review",IF(F449="UNKNOWN","Technical review",""))))</f>
        <v/>
      </c>
      <c r="H449" s="46">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6">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6" t="inlineStr"/>
      <c r="K449" s="47">
        <f>'2- PR'!$AL$455</f>
        <v/>
      </c>
      <c r="L449" s="48" t="inlineStr">
        <is>
          <t>Open field</t>
        </is>
      </c>
    </row>
    <row r="450">
      <c r="A450" s="45" t="inlineStr">
        <is>
          <t>CASP_PR_445_v1</t>
        </is>
      </c>
      <c r="B450" s="46" t="inlineStr">
        <is>
          <t>Inventories/Crypto-Assets held for sale - Other</t>
        </is>
      </c>
      <c r="C450" s="46" t="inlineStr">
        <is>
          <t>PR</t>
        </is>
      </c>
      <c r="D450" s="46" t="inlineStr">
        <is>
          <t>Current Assets</t>
        </is>
      </c>
      <c r="E450" s="46" t="inlineStr">
        <is>
          <t>2- PR</t>
        </is>
      </c>
      <c r="F450" s="47">
        <f>'2- PR'!$AK$456</f>
        <v/>
      </c>
      <c r="G450" s="47">
        <f>IF(F450="INVALID","High",IF(F450="MISSING","Medium",IF(F450="CONTROLLER MISSING","Review",IF(F450="UNKNOWN","Technical review",""))))</f>
        <v/>
      </c>
      <c r="H450" s="46">
        <f>IF(F450="MISSING","An applicable or required answer is missing",IF(F450="INVALID","A value was entered although the dependency is not met",IF(F450="CONTROLLER MISSING","A controlling answer is missing, so applicability cannot yet be determined",IF(F450="UNKNOWN","The dependency could not be evaluated or a referenced datapoint could not be resolved",""))))</f>
        <v/>
      </c>
      <c r="I450" s="46">
        <f>IF(F450="MISSING","Enter a valid response in the linked field",IF(F450="INVALID","Clear the response or amend the controlling answer so that the dependency is met",IF(F450="CONTROLLER MISSING","Complete the controlling question first, then review this field",IF(F450="UNKNOWN","Review the Field Guide and dependency_string; contact the MFSA if clarification is required",""))))</f>
        <v/>
      </c>
      <c r="J450" s="46" t="inlineStr"/>
      <c r="K450" s="47">
        <f>'2- PR'!$AL$456</f>
        <v/>
      </c>
      <c r="L450" s="48" t="inlineStr">
        <is>
          <t>Open field</t>
        </is>
      </c>
    </row>
    <row r="451">
      <c r="A451" s="45" t="inlineStr">
        <is>
          <t>CASP_PR_446_v1</t>
        </is>
      </c>
      <c r="B451" s="46" t="inlineStr">
        <is>
          <t>Details of Inventories/Crypto-Assets held for sale - Other</t>
        </is>
      </c>
      <c r="C451" s="46" t="inlineStr">
        <is>
          <t>PR</t>
        </is>
      </c>
      <c r="D451" s="46" t="inlineStr">
        <is>
          <t>Current Assets</t>
        </is>
      </c>
      <c r="E451" s="46" t="inlineStr">
        <is>
          <t>2- PR</t>
        </is>
      </c>
      <c r="F451" s="47">
        <f>'2- PR'!$AK$457</f>
        <v/>
      </c>
      <c r="G451" s="47">
        <f>IF(F451="INVALID","High",IF(F451="MISSING","Medium",IF(F451="CONTROLLER MISSING","Review",IF(F451="UNKNOWN","Technical review",""))))</f>
        <v/>
      </c>
      <c r="H451" s="46">
        <f>IF(F451="MISSING","An applicable or required answer is missing",IF(F451="INVALID","A value was entered although the dependency is not met",IF(F451="CONTROLLER MISSING","A controlling answer is missing, so applicability cannot yet be determined",IF(F451="UNKNOWN","The dependency could not be evaluated or a referenced datapoint could not be resolved",""))))</f>
        <v/>
      </c>
      <c r="I451" s="46">
        <f>IF(F451="MISSING","Enter a valid response in the linked field",IF(F451="INVALID","Clear the response or amend the controlling answer so that the dependency is met",IF(F451="CONTROLLER MISSING","Complete the controlling question first, then review this field",IF(F451="UNKNOWN","Review the Field Guide and dependency_string; contact the MFSA if clarification is required",""))))</f>
        <v/>
      </c>
      <c r="J451" s="46" t="inlineStr">
        <is>
          <t>CASP_PR_445 &gt; 0</t>
        </is>
      </c>
      <c r="K451" s="47">
        <f>'2- PR'!$AL$457</f>
        <v/>
      </c>
      <c r="L451" s="48" t="inlineStr">
        <is>
          <t>Open field</t>
        </is>
      </c>
    </row>
    <row r="452">
      <c r="A452" s="45" t="inlineStr">
        <is>
          <t>CASP_PR_447_v1</t>
        </is>
      </c>
      <c r="B452" s="46" t="inlineStr">
        <is>
          <t>Right-Of-Use Assets</t>
        </is>
      </c>
      <c r="C452" s="46" t="inlineStr">
        <is>
          <t>PR</t>
        </is>
      </c>
      <c r="D452" s="46" t="inlineStr">
        <is>
          <t>Current Assets</t>
        </is>
      </c>
      <c r="E452" s="46" t="inlineStr">
        <is>
          <t>2- PR</t>
        </is>
      </c>
      <c r="F452" s="47">
        <f>'2- PR'!$AK$458</f>
        <v/>
      </c>
      <c r="G452" s="47">
        <f>IF(F452="INVALID","High",IF(F452="MISSING","Medium",IF(F452="CONTROLLER MISSING","Review",IF(F452="UNKNOWN","Technical review",""))))</f>
        <v/>
      </c>
      <c r="H452" s="46">
        <f>IF(F452="MISSING","An applicable or required answer is missing",IF(F452="INVALID","A value was entered although the dependency is not met",IF(F452="CONTROLLER MISSING","A controlling answer is missing, so applicability cannot yet be determined",IF(F452="UNKNOWN","The dependency could not be evaluated or a referenced datapoint could not be resolved",""))))</f>
        <v/>
      </c>
      <c r="I452" s="46">
        <f>IF(F452="MISSING","Enter a valid response in the linked field",IF(F452="INVALID","Clear the response or amend the controlling answer so that the dependency is met",IF(F452="CONTROLLER MISSING","Complete the controlling question first, then review this field",IF(F452="UNKNOWN","Review the Field Guide and dependency_string; contact the MFSA if clarification is required",""))))</f>
        <v/>
      </c>
      <c r="J452" s="46" t="inlineStr"/>
      <c r="K452" s="47">
        <f>'2- PR'!$AL$458</f>
        <v/>
      </c>
      <c r="L452" s="48" t="inlineStr">
        <is>
          <t>Open field</t>
        </is>
      </c>
    </row>
    <row r="453">
      <c r="A453" s="45" t="inlineStr">
        <is>
          <t>CASP_PR_448_v1</t>
        </is>
      </c>
      <c r="B453" s="46" t="inlineStr">
        <is>
          <t>Right-Of-Use Assets</t>
        </is>
      </c>
      <c r="C453" s="46" t="inlineStr">
        <is>
          <t>PR</t>
        </is>
      </c>
      <c r="D453" s="46" t="inlineStr">
        <is>
          <t>Current Assets</t>
        </is>
      </c>
      <c r="E453" s="46" t="inlineStr">
        <is>
          <t>2- PR</t>
        </is>
      </c>
      <c r="F453" s="47">
        <f>'2- PR'!$AK$459</f>
        <v/>
      </c>
      <c r="G453" s="47">
        <f>IF(F453="INVALID","High",IF(F453="MISSING","Medium",IF(F453="CONTROLLER MISSING","Review",IF(F453="UNKNOWN","Technical review",""))))</f>
        <v/>
      </c>
      <c r="H453" s="46">
        <f>IF(F453="MISSING","An applicable or required answer is missing",IF(F453="INVALID","A value was entered although the dependency is not met",IF(F453="CONTROLLER MISSING","A controlling answer is missing, so applicability cannot yet be determined",IF(F453="UNKNOWN","The dependency could not be evaluated or a referenced datapoint could not be resolved",""))))</f>
        <v/>
      </c>
      <c r="I453" s="46">
        <f>IF(F453="MISSING","Enter a valid response in the linked field",IF(F453="INVALID","Clear the response or amend the controlling answer so that the dependency is met",IF(F453="CONTROLLER MISSING","Complete the controlling question first, then review this field",IF(F453="UNKNOWN","Review the Field Guide and dependency_string; contact the MFSA if clarification is required",""))))</f>
        <v/>
      </c>
      <c r="J453" s="46" t="inlineStr"/>
      <c r="K453" s="47">
        <f>'2- PR'!$AL$459</f>
        <v/>
      </c>
      <c r="L453" s="48" t="inlineStr">
        <is>
          <t>Open field</t>
        </is>
      </c>
    </row>
    <row r="454">
      <c r="A454" s="45" t="inlineStr">
        <is>
          <t>CASP_PR_449_v1</t>
        </is>
      </c>
      <c r="B454" s="46" t="inlineStr">
        <is>
          <t>Right-Of-Use Assets</t>
        </is>
      </c>
      <c r="C454" s="46" t="inlineStr">
        <is>
          <t>PR</t>
        </is>
      </c>
      <c r="D454" s="46" t="inlineStr">
        <is>
          <t>Current Assets</t>
        </is>
      </c>
      <c r="E454" s="46" t="inlineStr">
        <is>
          <t>2- PR</t>
        </is>
      </c>
      <c r="F454" s="47">
        <f>'2- PR'!$AK$460</f>
        <v/>
      </c>
      <c r="G454" s="47">
        <f>IF(F454="INVALID","High",IF(F454="MISSING","Medium",IF(F454="CONTROLLER MISSING","Review",IF(F454="UNKNOWN","Technical review",""))))</f>
        <v/>
      </c>
      <c r="H454" s="46">
        <f>IF(F454="MISSING","An applicable or required answer is missing",IF(F454="INVALID","A value was entered although the dependency is not met",IF(F454="CONTROLLER MISSING","A controlling answer is missing, so applicability cannot yet be determined",IF(F454="UNKNOWN","The dependency could not be evaluated or a referenced datapoint could not be resolved",""))))</f>
        <v/>
      </c>
      <c r="I454" s="46">
        <f>IF(F454="MISSING","Enter a valid response in the linked field",IF(F454="INVALID","Clear the response or amend the controlling answer so that the dependency is met",IF(F454="CONTROLLER MISSING","Complete the controlling question first, then review this field",IF(F454="UNKNOWN","Review the Field Guide and dependency_string; contact the MFSA if clarification is required",""))))</f>
        <v/>
      </c>
      <c r="J454" s="46" t="inlineStr"/>
      <c r="K454" s="47">
        <f>'2- PR'!$AL$460</f>
        <v/>
      </c>
      <c r="L454" s="48" t="inlineStr">
        <is>
          <t>Open field</t>
        </is>
      </c>
    </row>
    <row r="455">
      <c r="A455" s="45" t="inlineStr">
        <is>
          <t>CASP_PR_450_v1</t>
        </is>
      </c>
      <c r="B455" s="46" t="inlineStr">
        <is>
          <t>Investments in Subsidiary, Associates and joint Venture</t>
        </is>
      </c>
      <c r="C455" s="46" t="inlineStr">
        <is>
          <t>PR</t>
        </is>
      </c>
      <c r="D455" s="46" t="inlineStr">
        <is>
          <t>Current Assets</t>
        </is>
      </c>
      <c r="E455" s="46" t="inlineStr">
        <is>
          <t>2- PR</t>
        </is>
      </c>
      <c r="F455" s="47">
        <f>'2- PR'!$AK$461</f>
        <v/>
      </c>
      <c r="G455" s="47">
        <f>IF(F455="INVALID","High",IF(F455="MISSING","Medium",IF(F455="CONTROLLER MISSING","Review",IF(F455="UNKNOWN","Technical review",""))))</f>
        <v/>
      </c>
      <c r="H455" s="46">
        <f>IF(F455="MISSING","An applicable or required answer is missing",IF(F455="INVALID","A value was entered although the dependency is not met",IF(F455="CONTROLLER MISSING","A controlling answer is missing, so applicability cannot yet be determined",IF(F455="UNKNOWN","The dependency could not be evaluated or a referenced datapoint could not be resolved",""))))</f>
        <v/>
      </c>
      <c r="I455" s="46">
        <f>IF(F455="MISSING","Enter a valid response in the linked field",IF(F455="INVALID","Clear the response or amend the controlling answer so that the dependency is met",IF(F455="CONTROLLER MISSING","Complete the controlling question first, then review this field",IF(F455="UNKNOWN","Review the Field Guide and dependency_string; contact the MFSA if clarification is required",""))))</f>
        <v/>
      </c>
      <c r="J455" s="46" t="inlineStr"/>
      <c r="K455" s="47">
        <f>'2- PR'!$AL$461</f>
        <v/>
      </c>
      <c r="L455" s="48" t="inlineStr">
        <is>
          <t>Open field</t>
        </is>
      </c>
    </row>
    <row r="456">
      <c r="A456" s="45" t="inlineStr">
        <is>
          <t>CASP_PR_451_v1</t>
        </is>
      </c>
      <c r="B456" s="46" t="inlineStr">
        <is>
          <t>Investments in Subsidiary, Associates and joint Venture</t>
        </is>
      </c>
      <c r="C456" s="46" t="inlineStr">
        <is>
          <t>PR</t>
        </is>
      </c>
      <c r="D456" s="46" t="inlineStr">
        <is>
          <t>Current Assets</t>
        </is>
      </c>
      <c r="E456" s="46" t="inlineStr">
        <is>
          <t>2- PR</t>
        </is>
      </c>
      <c r="F456" s="47">
        <f>'2- PR'!$AK$462</f>
        <v/>
      </c>
      <c r="G456" s="47">
        <f>IF(F456="INVALID","High",IF(F456="MISSING","Medium",IF(F456="CONTROLLER MISSING","Review",IF(F456="UNKNOWN","Technical review",""))))</f>
        <v/>
      </c>
      <c r="H456" s="46">
        <f>IF(F456="MISSING","An applicable or required answer is missing",IF(F456="INVALID","A value was entered although the dependency is not met",IF(F456="CONTROLLER MISSING","A controlling answer is missing, so applicability cannot yet be determined",IF(F456="UNKNOWN","The dependency could not be evaluated or a referenced datapoint could not be resolved",""))))</f>
        <v/>
      </c>
      <c r="I456" s="46">
        <f>IF(F456="MISSING","Enter a valid response in the linked field",IF(F456="INVALID","Clear the response or amend the controlling answer so that the dependency is met",IF(F456="CONTROLLER MISSING","Complete the controlling question first, then review this field",IF(F456="UNKNOWN","Review the Field Guide and dependency_string; contact the MFSA if clarification is required",""))))</f>
        <v/>
      </c>
      <c r="J456" s="46" t="inlineStr"/>
      <c r="K456" s="47">
        <f>'2- PR'!$AL$462</f>
        <v/>
      </c>
      <c r="L456" s="48" t="inlineStr">
        <is>
          <t>Open field</t>
        </is>
      </c>
    </row>
    <row r="457">
      <c r="A457" s="45" t="inlineStr">
        <is>
          <t>CASP_PR_452_v1</t>
        </is>
      </c>
      <c r="B457" s="46" t="inlineStr">
        <is>
          <t>Investments in Subsidiary, Associates and joint Venture</t>
        </is>
      </c>
      <c r="C457" s="46" t="inlineStr">
        <is>
          <t>PR</t>
        </is>
      </c>
      <c r="D457" s="46" t="inlineStr">
        <is>
          <t>Current Assets</t>
        </is>
      </c>
      <c r="E457" s="46" t="inlineStr">
        <is>
          <t>2- PR</t>
        </is>
      </c>
      <c r="F457" s="47">
        <f>'2- PR'!$AK$463</f>
        <v/>
      </c>
      <c r="G457" s="47">
        <f>IF(F457="INVALID","High",IF(F457="MISSING","Medium",IF(F457="CONTROLLER MISSING","Review",IF(F457="UNKNOWN","Technical review",""))))</f>
        <v/>
      </c>
      <c r="H457" s="46">
        <f>IF(F457="MISSING","An applicable or required answer is missing",IF(F457="INVALID","A value was entered although the dependency is not met",IF(F457="CONTROLLER MISSING","A controlling answer is missing, so applicability cannot yet be determined",IF(F457="UNKNOWN","The dependency could not be evaluated or a referenced datapoint could not be resolved",""))))</f>
        <v/>
      </c>
      <c r="I457" s="46">
        <f>IF(F457="MISSING","Enter a valid response in the linked field",IF(F457="INVALID","Clear the response or amend the controlling answer so that the dependency is met",IF(F457="CONTROLLER MISSING","Complete the controlling question first, then review this field",IF(F457="UNKNOWN","Review the Field Guide and dependency_string; contact the MFSA if clarification is required",""))))</f>
        <v/>
      </c>
      <c r="J457" s="46" t="inlineStr"/>
      <c r="K457" s="47">
        <f>'2- PR'!$AL$463</f>
        <v/>
      </c>
      <c r="L457" s="48" t="inlineStr">
        <is>
          <t>Open field</t>
        </is>
      </c>
    </row>
    <row r="458">
      <c r="A458" s="45" t="inlineStr">
        <is>
          <t>CASP_PR_453_v1</t>
        </is>
      </c>
      <c r="B458" s="46" t="inlineStr">
        <is>
          <t>Other Investments</t>
        </is>
      </c>
      <c r="C458" s="46" t="inlineStr">
        <is>
          <t>PR</t>
        </is>
      </c>
      <c r="D458" s="46" t="inlineStr">
        <is>
          <t>Current Assets</t>
        </is>
      </c>
      <c r="E458" s="46" t="inlineStr">
        <is>
          <t>2- PR</t>
        </is>
      </c>
      <c r="F458" s="47">
        <f>'2- PR'!$AK$464</f>
        <v/>
      </c>
      <c r="G458" s="47">
        <f>IF(F458="INVALID","High",IF(F458="MISSING","Medium",IF(F458="CONTROLLER MISSING","Review",IF(F458="UNKNOWN","Technical review",""))))</f>
        <v/>
      </c>
      <c r="H458" s="46">
        <f>IF(F458="MISSING","An applicable or required answer is missing",IF(F458="INVALID","A value was entered although the dependency is not met",IF(F458="CONTROLLER MISSING","A controlling answer is missing, so applicability cannot yet be determined",IF(F458="UNKNOWN","The dependency could not be evaluated or a referenced datapoint could not be resolved",""))))</f>
        <v/>
      </c>
      <c r="I458" s="46">
        <f>IF(F458="MISSING","Enter a valid response in the linked field",IF(F458="INVALID","Clear the response or amend the controlling answer so that the dependency is met",IF(F458="CONTROLLER MISSING","Complete the controlling question first, then review this field",IF(F458="UNKNOWN","Review the Field Guide and dependency_string; contact the MFSA if clarification is required",""))))</f>
        <v/>
      </c>
      <c r="J458" s="46" t="inlineStr"/>
      <c r="K458" s="47">
        <f>'2- PR'!$AL$464</f>
        <v/>
      </c>
      <c r="L458" s="48" t="inlineStr">
        <is>
          <t>Open field</t>
        </is>
      </c>
    </row>
    <row r="459">
      <c r="A459" s="45" t="inlineStr">
        <is>
          <t>CASP_PR_454_v1</t>
        </is>
      </c>
      <c r="B459" s="46" t="inlineStr">
        <is>
          <t>Other Investments</t>
        </is>
      </c>
      <c r="C459" s="46" t="inlineStr">
        <is>
          <t>PR</t>
        </is>
      </c>
      <c r="D459" s="46" t="inlineStr">
        <is>
          <t>Current Assets</t>
        </is>
      </c>
      <c r="E459" s="46" t="inlineStr">
        <is>
          <t>2- PR</t>
        </is>
      </c>
      <c r="F459" s="47">
        <f>'2- PR'!$AK$465</f>
        <v/>
      </c>
      <c r="G459" s="47">
        <f>IF(F459="INVALID","High",IF(F459="MISSING","Medium",IF(F459="CONTROLLER MISSING","Review",IF(F459="UNKNOWN","Technical review",""))))</f>
        <v/>
      </c>
      <c r="H459" s="46">
        <f>IF(F459="MISSING","An applicable or required answer is missing",IF(F459="INVALID","A value was entered although the dependency is not met",IF(F459="CONTROLLER MISSING","A controlling answer is missing, so applicability cannot yet be determined",IF(F459="UNKNOWN","The dependency could not be evaluated or a referenced datapoint could not be resolved",""))))</f>
        <v/>
      </c>
      <c r="I459" s="46">
        <f>IF(F459="MISSING","Enter a valid response in the linked field",IF(F459="INVALID","Clear the response or amend the controlling answer so that the dependency is met",IF(F459="CONTROLLER MISSING","Complete the controlling question first, then review this field",IF(F459="UNKNOWN","Review the Field Guide and dependency_string; contact the MFSA if clarification is required",""))))</f>
        <v/>
      </c>
      <c r="J459" s="46" t="inlineStr"/>
      <c r="K459" s="47">
        <f>'2- PR'!$AL$465</f>
        <v/>
      </c>
      <c r="L459" s="48" t="inlineStr">
        <is>
          <t>Open field</t>
        </is>
      </c>
    </row>
    <row r="460">
      <c r="A460" s="45" t="inlineStr">
        <is>
          <t>CASP_PR_455_v1</t>
        </is>
      </c>
      <c r="B460" s="46" t="inlineStr">
        <is>
          <t>Other Investments</t>
        </is>
      </c>
      <c r="C460" s="46" t="inlineStr">
        <is>
          <t>PR</t>
        </is>
      </c>
      <c r="D460" s="46" t="inlineStr">
        <is>
          <t>Current Assets</t>
        </is>
      </c>
      <c r="E460" s="46" t="inlineStr">
        <is>
          <t>2- PR</t>
        </is>
      </c>
      <c r="F460" s="47">
        <f>'2- PR'!$AK$466</f>
        <v/>
      </c>
      <c r="G460" s="47">
        <f>IF(F460="INVALID","High",IF(F460="MISSING","Medium",IF(F460="CONTROLLER MISSING","Review",IF(F460="UNKNOWN","Technical review",""))))</f>
        <v/>
      </c>
      <c r="H460" s="46">
        <f>IF(F460="MISSING","An applicable or required answer is missing",IF(F460="INVALID","A value was entered although the dependency is not met",IF(F460="CONTROLLER MISSING","A controlling answer is missing, so applicability cannot yet be determined",IF(F460="UNKNOWN","The dependency could not be evaluated or a referenced datapoint could not be resolved",""))))</f>
        <v/>
      </c>
      <c r="I460" s="46">
        <f>IF(F460="MISSING","Enter a valid response in the linked field",IF(F460="INVALID","Clear the response or amend the controlling answer so that the dependency is met",IF(F460="CONTROLLER MISSING","Complete the controlling question first, then review this field",IF(F460="UNKNOWN","Review the Field Guide and dependency_string; contact the MFSA if clarification is required",""))))</f>
        <v/>
      </c>
      <c r="J460" s="46" t="inlineStr"/>
      <c r="K460" s="47">
        <f>'2- PR'!$AL$466</f>
        <v/>
      </c>
      <c r="L460" s="48" t="inlineStr">
        <is>
          <t>Open field</t>
        </is>
      </c>
    </row>
    <row r="461">
      <c r="A461" s="45" t="inlineStr">
        <is>
          <t>CASP_PR_456_v1</t>
        </is>
      </c>
      <c r="B461" s="46" t="inlineStr">
        <is>
          <t>Details on other Investments</t>
        </is>
      </c>
      <c r="C461" s="46" t="inlineStr">
        <is>
          <t>PR</t>
        </is>
      </c>
      <c r="D461" s="46" t="inlineStr">
        <is>
          <t>Current Assets</t>
        </is>
      </c>
      <c r="E461" s="46" t="inlineStr">
        <is>
          <t>2- PR</t>
        </is>
      </c>
      <c r="F461" s="47">
        <f>'2- PR'!$AK$467</f>
        <v/>
      </c>
      <c r="G461" s="47">
        <f>IF(F461="INVALID","High",IF(F461="MISSING","Medium",IF(F461="CONTROLLER MISSING","Review",IF(F461="UNKNOWN","Technical review",""))))</f>
        <v/>
      </c>
      <c r="H461" s="46">
        <f>IF(F461="MISSING","An applicable or required answer is missing",IF(F461="INVALID","A value was entered although the dependency is not met",IF(F461="CONTROLLER MISSING","A controlling answer is missing, so applicability cannot yet be determined",IF(F461="UNKNOWN","The dependency could not be evaluated or a referenced datapoint could not be resolved",""))))</f>
        <v/>
      </c>
      <c r="I461" s="46">
        <f>IF(F461="MISSING","Enter a valid response in the linked field",IF(F461="INVALID","Clear the response or amend the controlling answer so that the dependency is met",IF(F461="CONTROLLER MISSING","Complete the controlling question first, then review this field",IF(F461="UNKNOWN","Review the Field Guide and dependency_string; contact the MFSA if clarification is required",""))))</f>
        <v/>
      </c>
      <c r="J461" s="46" t="inlineStr">
        <is>
          <t>SUM(CASP_PR_453, CASP_PR_454, CASP_PR_455) &gt; 0</t>
        </is>
      </c>
      <c r="K461" s="47">
        <f>'2- PR'!$AL$467</f>
        <v/>
      </c>
      <c r="L461" s="48" t="inlineStr">
        <is>
          <t>Open field</t>
        </is>
      </c>
    </row>
    <row r="462">
      <c r="A462" s="45" t="inlineStr">
        <is>
          <t>CASP_PR_457_v1</t>
        </is>
      </c>
      <c r="B462" s="46" t="inlineStr">
        <is>
          <t>Financial Assets: Amortised Cost - Equity Securities not reported in Investments in Subsidiary, Associates and joint Venture, were the holding is 10% or more</t>
        </is>
      </c>
      <c r="C462" s="46" t="inlineStr">
        <is>
          <t>PR</t>
        </is>
      </c>
      <c r="D462" s="46" t="inlineStr">
        <is>
          <t>Current Assets</t>
        </is>
      </c>
      <c r="E462" s="46" t="inlineStr">
        <is>
          <t>2- PR</t>
        </is>
      </c>
      <c r="F462" s="47">
        <f>'2- PR'!$AK$468</f>
        <v/>
      </c>
      <c r="G462" s="47">
        <f>IF(F462="INVALID","High",IF(F462="MISSING","Medium",IF(F462="CONTROLLER MISSING","Review",IF(F462="UNKNOWN","Technical review",""))))</f>
        <v/>
      </c>
      <c r="H462" s="46">
        <f>IF(F462="MISSING","An applicable or required answer is missing",IF(F462="INVALID","A value was entered although the dependency is not met",IF(F462="CONTROLLER MISSING","A controlling answer is missing, so applicability cannot yet be determined",IF(F462="UNKNOWN","The dependency could not be evaluated or a referenced datapoint could not be resolved",""))))</f>
        <v/>
      </c>
      <c r="I462" s="46">
        <f>IF(F462="MISSING","Enter a valid response in the linked field",IF(F462="INVALID","Clear the response or amend the controlling answer so that the dependency is met",IF(F462="CONTROLLER MISSING","Complete the controlling question first, then review this field",IF(F462="UNKNOWN","Review the Field Guide and dependency_string; contact the MFSA if clarification is required",""))))</f>
        <v/>
      </c>
      <c r="J462" s="46" t="inlineStr"/>
      <c r="K462" s="47">
        <f>'2- PR'!$AL$468</f>
        <v/>
      </c>
      <c r="L462" s="48" t="inlineStr">
        <is>
          <t>Open field</t>
        </is>
      </c>
    </row>
    <row r="463">
      <c r="A463" s="45" t="inlineStr">
        <is>
          <t>CASP_PR_458_v1</t>
        </is>
      </c>
      <c r="B463" s="46" t="inlineStr">
        <is>
          <t>Financial Assets: Amortised Cost - Equity Securities not reported in Investments in Subsidiary, Associates and joint Venture, were the holding is 10% or more</t>
        </is>
      </c>
      <c r="C463" s="46" t="inlineStr">
        <is>
          <t>PR</t>
        </is>
      </c>
      <c r="D463" s="46" t="inlineStr">
        <is>
          <t>Current Assets</t>
        </is>
      </c>
      <c r="E463" s="46" t="inlineStr">
        <is>
          <t>2- PR</t>
        </is>
      </c>
      <c r="F463" s="47">
        <f>'2- PR'!$AK$469</f>
        <v/>
      </c>
      <c r="G463" s="47">
        <f>IF(F463="INVALID","High",IF(F463="MISSING","Medium",IF(F463="CONTROLLER MISSING","Review",IF(F463="UNKNOWN","Technical review",""))))</f>
        <v/>
      </c>
      <c r="H463" s="46">
        <f>IF(F463="MISSING","An applicable or required answer is missing",IF(F463="INVALID","A value was entered although the dependency is not met",IF(F463="CONTROLLER MISSING","A controlling answer is missing, so applicability cannot yet be determined",IF(F463="UNKNOWN","The dependency could not be evaluated or a referenced datapoint could not be resolved",""))))</f>
        <v/>
      </c>
      <c r="I463" s="46">
        <f>IF(F463="MISSING","Enter a valid response in the linked field",IF(F463="INVALID","Clear the response or amend the controlling answer so that the dependency is met",IF(F463="CONTROLLER MISSING","Complete the controlling question first, then review this field",IF(F463="UNKNOWN","Review the Field Guide and dependency_string; contact the MFSA if clarification is required",""))))</f>
        <v/>
      </c>
      <c r="J463" s="46" t="inlineStr"/>
      <c r="K463" s="47">
        <f>'2- PR'!$AL$469</f>
        <v/>
      </c>
      <c r="L463" s="48" t="inlineStr">
        <is>
          <t>Open field</t>
        </is>
      </c>
    </row>
    <row r="464">
      <c r="A464" s="45" t="inlineStr">
        <is>
          <t>CASP_PR_459_v1</t>
        </is>
      </c>
      <c r="B464" s="46" t="inlineStr">
        <is>
          <t>Financial Assets: Amortised Cost - Equity Securities not reported in Investments in Subsidiary, Associates and joint Venture, were the holding is 10% or more</t>
        </is>
      </c>
      <c r="C464" s="46" t="inlineStr">
        <is>
          <t>PR</t>
        </is>
      </c>
      <c r="D464" s="46" t="inlineStr">
        <is>
          <t>Current Assets</t>
        </is>
      </c>
      <c r="E464" s="46" t="inlineStr">
        <is>
          <t>2- PR</t>
        </is>
      </c>
      <c r="F464" s="47">
        <f>'2- PR'!$AK$470</f>
        <v/>
      </c>
      <c r="G464" s="47">
        <f>IF(F464="INVALID","High",IF(F464="MISSING","Medium",IF(F464="CONTROLLER MISSING","Review",IF(F464="UNKNOWN","Technical review",""))))</f>
        <v/>
      </c>
      <c r="H464" s="46">
        <f>IF(F464="MISSING","An applicable or required answer is missing",IF(F464="INVALID","A value was entered although the dependency is not met",IF(F464="CONTROLLER MISSING","A controlling answer is missing, so applicability cannot yet be determined",IF(F464="UNKNOWN","The dependency could not be evaluated or a referenced datapoint could not be resolved",""))))</f>
        <v/>
      </c>
      <c r="I464" s="46">
        <f>IF(F464="MISSING","Enter a valid response in the linked field",IF(F464="INVALID","Clear the response or amend the controlling answer so that the dependency is met",IF(F464="CONTROLLER MISSING","Complete the controlling question first, then review this field",IF(F464="UNKNOWN","Review the Field Guide and dependency_string; contact the MFSA if clarification is required",""))))</f>
        <v/>
      </c>
      <c r="J464" s="46" t="inlineStr"/>
      <c r="K464" s="47">
        <f>'2- PR'!$AL$470</f>
        <v/>
      </c>
      <c r="L464" s="48" t="inlineStr">
        <is>
          <t>Open field</t>
        </is>
      </c>
    </row>
    <row r="465">
      <c r="A465" s="45" t="inlineStr">
        <is>
          <t>CASP_PR_460_v1</t>
        </is>
      </c>
      <c r="B465" s="46" t="inlineStr">
        <is>
          <t>Financial Assets: Amortised Cost - Equity Securities not reported in Investments in Subsidiary, Associates and joint Venture, were the holding is less than 10%</t>
        </is>
      </c>
      <c r="C465" s="46" t="inlineStr">
        <is>
          <t>PR</t>
        </is>
      </c>
      <c r="D465" s="46" t="inlineStr">
        <is>
          <t>Current Assets</t>
        </is>
      </c>
      <c r="E465" s="46" t="inlineStr">
        <is>
          <t>2- PR</t>
        </is>
      </c>
      <c r="F465" s="47">
        <f>'2- PR'!$AK$471</f>
        <v/>
      </c>
      <c r="G465" s="47">
        <f>IF(F465="INVALID","High",IF(F465="MISSING","Medium",IF(F465="CONTROLLER MISSING","Review",IF(F465="UNKNOWN","Technical review",""))))</f>
        <v/>
      </c>
      <c r="H465" s="46">
        <f>IF(F465="MISSING","An applicable or required answer is missing",IF(F465="INVALID","A value was entered although the dependency is not met",IF(F465="CONTROLLER MISSING","A controlling answer is missing, so applicability cannot yet be determined",IF(F465="UNKNOWN","The dependency could not be evaluated or a referenced datapoint could not be resolved",""))))</f>
        <v/>
      </c>
      <c r="I465" s="46">
        <f>IF(F465="MISSING","Enter a valid response in the linked field",IF(F465="INVALID","Clear the response or amend the controlling answer so that the dependency is met",IF(F465="CONTROLLER MISSING","Complete the controlling question first, then review this field",IF(F465="UNKNOWN","Review the Field Guide and dependency_string; contact the MFSA if clarification is required",""))))</f>
        <v/>
      </c>
      <c r="J465" s="46" t="inlineStr"/>
      <c r="K465" s="47">
        <f>'2- PR'!$AL$471</f>
        <v/>
      </c>
      <c r="L465" s="48" t="inlineStr">
        <is>
          <t>Open field</t>
        </is>
      </c>
    </row>
    <row r="466">
      <c r="A466" s="45" t="inlineStr">
        <is>
          <t>CASP_PR_461_v1</t>
        </is>
      </c>
      <c r="B466" s="46" t="inlineStr">
        <is>
          <t>Financial Assets: Amortised Cost - Equity Securities not reported in Investments in Subsidiary, Associates and joint Venture, were the holding is less than 10%</t>
        </is>
      </c>
      <c r="C466" s="46" t="inlineStr">
        <is>
          <t>PR</t>
        </is>
      </c>
      <c r="D466" s="46" t="inlineStr">
        <is>
          <t>Current Assets</t>
        </is>
      </c>
      <c r="E466" s="46" t="inlineStr">
        <is>
          <t>2- PR</t>
        </is>
      </c>
      <c r="F466" s="47">
        <f>'2- PR'!$AK$472</f>
        <v/>
      </c>
      <c r="G466" s="47">
        <f>IF(F466="INVALID","High",IF(F466="MISSING","Medium",IF(F466="CONTROLLER MISSING","Review",IF(F466="UNKNOWN","Technical review",""))))</f>
        <v/>
      </c>
      <c r="H466" s="46">
        <f>IF(F466="MISSING","An applicable or required answer is missing",IF(F466="INVALID","A value was entered although the dependency is not met",IF(F466="CONTROLLER MISSING","A controlling answer is missing, so applicability cannot yet be determined",IF(F466="UNKNOWN","The dependency could not be evaluated or a referenced datapoint could not be resolved",""))))</f>
        <v/>
      </c>
      <c r="I466" s="46">
        <f>IF(F466="MISSING","Enter a valid response in the linked field",IF(F466="INVALID","Clear the response or amend the controlling answer so that the dependency is met",IF(F466="CONTROLLER MISSING","Complete the controlling question first, then review this field",IF(F466="UNKNOWN","Review the Field Guide and dependency_string; contact the MFSA if clarification is required",""))))</f>
        <v/>
      </c>
      <c r="J466" s="46" t="inlineStr"/>
      <c r="K466" s="47">
        <f>'2- PR'!$AL$472</f>
        <v/>
      </c>
      <c r="L466" s="48" t="inlineStr">
        <is>
          <t>Open field</t>
        </is>
      </c>
    </row>
    <row r="467">
      <c r="A467" s="45" t="inlineStr">
        <is>
          <t>CASP_PR_462_v1</t>
        </is>
      </c>
      <c r="B467" s="46" t="inlineStr">
        <is>
          <t>Financial Assets: Amortised Cost - Equity Securities not reported in Investments in Subsidiary, Associates and joint Venture, were the holding is less than 10%</t>
        </is>
      </c>
      <c r="C467" s="46" t="inlineStr">
        <is>
          <t>PR</t>
        </is>
      </c>
      <c r="D467" s="46" t="inlineStr">
        <is>
          <t>Current Assets</t>
        </is>
      </c>
      <c r="E467" s="46" t="inlineStr">
        <is>
          <t>2- PR</t>
        </is>
      </c>
      <c r="F467" s="47">
        <f>'2- PR'!$AK$473</f>
        <v/>
      </c>
      <c r="G467" s="47">
        <f>IF(F467="INVALID","High",IF(F467="MISSING","Medium",IF(F467="CONTROLLER MISSING","Review",IF(F467="UNKNOWN","Technical review",""))))</f>
        <v/>
      </c>
      <c r="H467" s="46">
        <f>IF(F467="MISSING","An applicable or required answer is missing",IF(F467="INVALID","A value was entered although the dependency is not met",IF(F467="CONTROLLER MISSING","A controlling answer is missing, so applicability cannot yet be determined",IF(F467="UNKNOWN","The dependency could not be evaluated or a referenced datapoint could not be resolved",""))))</f>
        <v/>
      </c>
      <c r="I467" s="46">
        <f>IF(F467="MISSING","Enter a valid response in the linked field",IF(F467="INVALID","Clear the response or amend the controlling answer so that the dependency is met",IF(F467="CONTROLLER MISSING","Complete the controlling question first, then review this field",IF(F467="UNKNOWN","Review the Field Guide and dependency_string; contact the MFSA if clarification is required",""))))</f>
        <v/>
      </c>
      <c r="J467" s="46" t="inlineStr"/>
      <c r="K467" s="47">
        <f>'2- PR'!$AL$473</f>
        <v/>
      </c>
      <c r="L467" s="48" t="inlineStr">
        <is>
          <t>Open field</t>
        </is>
      </c>
    </row>
    <row r="468">
      <c r="A468" s="45" t="inlineStr">
        <is>
          <t>CASP_PR_463_v1</t>
        </is>
      </c>
      <c r="B468" s="46" t="inlineStr">
        <is>
          <t>Financial Assets: Amortised Cost - Debt Securities not reported in Investments in Subsidiary, Associates and joint Venture</t>
        </is>
      </c>
      <c r="C468" s="46" t="inlineStr">
        <is>
          <t>PR</t>
        </is>
      </c>
      <c r="D468" s="46" t="inlineStr">
        <is>
          <t>Current Assets</t>
        </is>
      </c>
      <c r="E468" s="46" t="inlineStr">
        <is>
          <t>2- PR</t>
        </is>
      </c>
      <c r="F468" s="47">
        <f>'2- PR'!$AK$474</f>
        <v/>
      </c>
      <c r="G468" s="47">
        <f>IF(F468="INVALID","High",IF(F468="MISSING","Medium",IF(F468="CONTROLLER MISSING","Review",IF(F468="UNKNOWN","Technical review",""))))</f>
        <v/>
      </c>
      <c r="H468" s="46">
        <f>IF(F468="MISSING","An applicable or required answer is missing",IF(F468="INVALID","A value was entered although the dependency is not met",IF(F468="CONTROLLER MISSING","A controlling answer is missing, so applicability cannot yet be determined",IF(F468="UNKNOWN","The dependency could not be evaluated or a referenced datapoint could not be resolved",""))))</f>
        <v/>
      </c>
      <c r="I468" s="46">
        <f>IF(F468="MISSING","Enter a valid response in the linked field",IF(F468="INVALID","Clear the response or amend the controlling answer so that the dependency is met",IF(F468="CONTROLLER MISSING","Complete the controlling question first, then review this field",IF(F468="UNKNOWN","Review the Field Guide and dependency_string; contact the MFSA if clarification is required",""))))</f>
        <v/>
      </c>
      <c r="J468" s="46" t="inlineStr"/>
      <c r="K468" s="47">
        <f>'2- PR'!$AL$474</f>
        <v/>
      </c>
      <c r="L468" s="48" t="inlineStr">
        <is>
          <t>Open field</t>
        </is>
      </c>
    </row>
    <row r="469">
      <c r="A469" s="45" t="inlineStr">
        <is>
          <t>CASP_PR_464_v1</t>
        </is>
      </c>
      <c r="B469" s="46" t="inlineStr">
        <is>
          <t>Financial Assets: Amortised Cost - Debt Securities not reported in Investments in Subsidiary, Associates and joint Venture</t>
        </is>
      </c>
      <c r="C469" s="46" t="inlineStr">
        <is>
          <t>PR</t>
        </is>
      </c>
      <c r="D469" s="46" t="inlineStr">
        <is>
          <t>Current Assets</t>
        </is>
      </c>
      <c r="E469" s="46" t="inlineStr">
        <is>
          <t>2- PR</t>
        </is>
      </c>
      <c r="F469" s="47">
        <f>'2- PR'!$AK$475</f>
        <v/>
      </c>
      <c r="G469" s="47">
        <f>IF(F469="INVALID","High",IF(F469="MISSING","Medium",IF(F469="CONTROLLER MISSING","Review",IF(F469="UNKNOWN","Technical review",""))))</f>
        <v/>
      </c>
      <c r="H469" s="46">
        <f>IF(F469="MISSING","An applicable or required answer is missing",IF(F469="INVALID","A value was entered although the dependency is not met",IF(F469="CONTROLLER MISSING","A controlling answer is missing, so applicability cannot yet be determined",IF(F469="UNKNOWN","The dependency could not be evaluated or a referenced datapoint could not be resolved",""))))</f>
        <v/>
      </c>
      <c r="I469" s="46">
        <f>IF(F469="MISSING","Enter a valid response in the linked field",IF(F469="INVALID","Clear the response or amend the controlling answer so that the dependency is met",IF(F469="CONTROLLER MISSING","Complete the controlling question first, then review this field",IF(F469="UNKNOWN","Review the Field Guide and dependency_string; contact the MFSA if clarification is required",""))))</f>
        <v/>
      </c>
      <c r="J469" s="46" t="inlineStr"/>
      <c r="K469" s="47">
        <f>'2- PR'!$AL$475</f>
        <v/>
      </c>
      <c r="L469" s="48" t="inlineStr">
        <is>
          <t>Open field</t>
        </is>
      </c>
    </row>
    <row r="470">
      <c r="A470" s="45" t="inlineStr">
        <is>
          <t>CASP_PR_465_v1</t>
        </is>
      </c>
      <c r="B470" s="46" t="inlineStr">
        <is>
          <t>Financial Assets: Amortised Cost - Debt Securities not reported in Investments in Subsidiary, Associates and joint Venture</t>
        </is>
      </c>
      <c r="C470" s="46" t="inlineStr">
        <is>
          <t>PR</t>
        </is>
      </c>
      <c r="D470" s="46" t="inlineStr">
        <is>
          <t>Current Assets</t>
        </is>
      </c>
      <c r="E470" s="46" t="inlineStr">
        <is>
          <t>2- PR</t>
        </is>
      </c>
      <c r="F470" s="47">
        <f>'2- PR'!$AK$476</f>
        <v/>
      </c>
      <c r="G470" s="47">
        <f>IF(F470="INVALID","High",IF(F470="MISSING","Medium",IF(F470="CONTROLLER MISSING","Review",IF(F470="UNKNOWN","Technical review",""))))</f>
        <v/>
      </c>
      <c r="H470" s="46">
        <f>IF(F470="MISSING","An applicable or required answer is missing",IF(F470="INVALID","A value was entered although the dependency is not met",IF(F470="CONTROLLER MISSING","A controlling answer is missing, so applicability cannot yet be determined",IF(F470="UNKNOWN","The dependency could not be evaluated or a referenced datapoint could not be resolved",""))))</f>
        <v/>
      </c>
      <c r="I470" s="46">
        <f>IF(F470="MISSING","Enter a valid response in the linked field",IF(F470="INVALID","Clear the response or amend the controlling answer so that the dependency is met",IF(F470="CONTROLLER MISSING","Complete the controlling question first, then review this field",IF(F470="UNKNOWN","Review the Field Guide and dependency_string; contact the MFSA if clarification is required",""))))</f>
        <v/>
      </c>
      <c r="J470" s="46" t="inlineStr"/>
      <c r="K470" s="47">
        <f>'2- PR'!$AL$476</f>
        <v/>
      </c>
      <c r="L470" s="48" t="inlineStr">
        <is>
          <t>Open field</t>
        </is>
      </c>
    </row>
    <row r="471">
      <c r="A471" s="45" t="inlineStr">
        <is>
          <t>CASP_PR_466_v1</t>
        </is>
      </c>
      <c r="B471" s="46" t="inlineStr">
        <is>
          <t>Financial Assets: Amortised Cost - Financial Derivatives not reported in Investments in Subsidiary, Associates and joint Venture</t>
        </is>
      </c>
      <c r="C471" s="46" t="inlineStr">
        <is>
          <t>PR</t>
        </is>
      </c>
      <c r="D471" s="46" t="inlineStr">
        <is>
          <t>Current Assets</t>
        </is>
      </c>
      <c r="E471" s="46" t="inlineStr">
        <is>
          <t>2- PR</t>
        </is>
      </c>
      <c r="F471" s="47">
        <f>'2- PR'!$AK$477</f>
        <v/>
      </c>
      <c r="G471" s="47">
        <f>IF(F471="INVALID","High",IF(F471="MISSING","Medium",IF(F471="CONTROLLER MISSING","Review",IF(F471="UNKNOWN","Technical review",""))))</f>
        <v/>
      </c>
      <c r="H471" s="46">
        <f>IF(F471="MISSING","An applicable or required answer is missing",IF(F471="INVALID","A value was entered although the dependency is not met",IF(F471="CONTROLLER MISSING","A controlling answer is missing, so applicability cannot yet be determined",IF(F471="UNKNOWN","The dependency could not be evaluated or a referenced datapoint could not be resolved",""))))</f>
        <v/>
      </c>
      <c r="I471" s="46">
        <f>IF(F471="MISSING","Enter a valid response in the linked field",IF(F471="INVALID","Clear the response or amend the controlling answer so that the dependency is met",IF(F471="CONTROLLER MISSING","Complete the controlling question first, then review this field",IF(F471="UNKNOWN","Review the Field Guide and dependency_string; contact the MFSA if clarification is required",""))))</f>
        <v/>
      </c>
      <c r="J471" s="46" t="inlineStr"/>
      <c r="K471" s="47">
        <f>'2- PR'!$AL$477</f>
        <v/>
      </c>
      <c r="L471" s="48" t="inlineStr">
        <is>
          <t>Open field</t>
        </is>
      </c>
    </row>
    <row r="472">
      <c r="A472" s="45" t="inlineStr">
        <is>
          <t>CASP_PR_467_v1</t>
        </is>
      </c>
      <c r="B472" s="46" t="inlineStr">
        <is>
          <t>Financial Assets: Amortised Cost - Financial Derivatives not reported in Investments in Subsidiary, Associates and joint Venture</t>
        </is>
      </c>
      <c r="C472" s="46" t="inlineStr">
        <is>
          <t>PR</t>
        </is>
      </c>
      <c r="D472" s="46" t="inlineStr">
        <is>
          <t>Current Assets</t>
        </is>
      </c>
      <c r="E472" s="46" t="inlineStr">
        <is>
          <t>2- PR</t>
        </is>
      </c>
      <c r="F472" s="47">
        <f>'2- PR'!$AK$478</f>
        <v/>
      </c>
      <c r="G472" s="47">
        <f>IF(F472="INVALID","High",IF(F472="MISSING","Medium",IF(F472="CONTROLLER MISSING","Review",IF(F472="UNKNOWN","Technical review",""))))</f>
        <v/>
      </c>
      <c r="H472" s="46">
        <f>IF(F472="MISSING","An applicable or required answer is missing",IF(F472="INVALID","A value was entered although the dependency is not met",IF(F472="CONTROLLER MISSING","A controlling answer is missing, so applicability cannot yet be determined",IF(F472="UNKNOWN","The dependency could not be evaluated or a referenced datapoint could not be resolved",""))))</f>
        <v/>
      </c>
      <c r="I472" s="46">
        <f>IF(F472="MISSING","Enter a valid response in the linked field",IF(F472="INVALID","Clear the response or amend the controlling answer so that the dependency is met",IF(F472="CONTROLLER MISSING","Complete the controlling question first, then review this field",IF(F472="UNKNOWN","Review the Field Guide and dependency_string; contact the MFSA if clarification is required",""))))</f>
        <v/>
      </c>
      <c r="J472" s="46" t="inlineStr"/>
      <c r="K472" s="47">
        <f>'2- PR'!$AL$478</f>
        <v/>
      </c>
      <c r="L472" s="48" t="inlineStr">
        <is>
          <t>Open field</t>
        </is>
      </c>
    </row>
    <row r="473">
      <c r="A473" s="45" t="inlineStr">
        <is>
          <t>CASP_PR_468_v1</t>
        </is>
      </c>
      <c r="B473" s="46" t="inlineStr">
        <is>
          <t>Financial Assets: Amortised Cost - Financial Derivatives not reported in Investments in Subsidiary, Associates and joint Venture</t>
        </is>
      </c>
      <c r="C473" s="46" t="inlineStr">
        <is>
          <t>PR</t>
        </is>
      </c>
      <c r="D473" s="46" t="inlineStr">
        <is>
          <t>Current Assets</t>
        </is>
      </c>
      <c r="E473" s="46" t="inlineStr">
        <is>
          <t>2- PR</t>
        </is>
      </c>
      <c r="F473" s="47">
        <f>'2- PR'!$AK$479</f>
        <v/>
      </c>
      <c r="G473" s="47">
        <f>IF(F473="INVALID","High",IF(F473="MISSING","Medium",IF(F473="CONTROLLER MISSING","Review",IF(F473="UNKNOWN","Technical review",""))))</f>
        <v/>
      </c>
      <c r="H473" s="46">
        <f>IF(F473="MISSING","An applicable or required answer is missing",IF(F473="INVALID","A value was entered although the dependency is not met",IF(F473="CONTROLLER MISSING","A controlling answer is missing, so applicability cannot yet be determined",IF(F473="UNKNOWN","The dependency could not be evaluated or a referenced datapoint could not be resolved",""))))</f>
        <v/>
      </c>
      <c r="I473" s="46">
        <f>IF(F473="MISSING","Enter a valid response in the linked field",IF(F473="INVALID","Clear the response or amend the controlling answer so that the dependency is met",IF(F473="CONTROLLER MISSING","Complete the controlling question first, then review this field",IF(F473="UNKNOWN","Review the Field Guide and dependency_string; contact the MFSA if clarification is required",""))))</f>
        <v/>
      </c>
      <c r="J473" s="46" t="inlineStr"/>
      <c r="K473" s="47">
        <f>'2- PR'!$AL$479</f>
        <v/>
      </c>
      <c r="L473" s="48" t="inlineStr">
        <is>
          <t>Open field</t>
        </is>
      </c>
    </row>
    <row r="474">
      <c r="A474" s="45" t="inlineStr">
        <is>
          <t>CASP_PR_469_v1</t>
        </is>
      </c>
      <c r="B474" s="46" t="inlineStr">
        <is>
          <t>Financial Assets: Amortised Cost - Other Financial Assets not reported in Investments in Subsidiary, Associates and joint Venture</t>
        </is>
      </c>
      <c r="C474" s="46" t="inlineStr">
        <is>
          <t>PR</t>
        </is>
      </c>
      <c r="D474" s="46" t="inlineStr">
        <is>
          <t>Current Assets</t>
        </is>
      </c>
      <c r="E474" s="46" t="inlineStr">
        <is>
          <t>2- PR</t>
        </is>
      </c>
      <c r="F474" s="47">
        <f>'2- PR'!$AK$480</f>
        <v/>
      </c>
      <c r="G474" s="47">
        <f>IF(F474="INVALID","High",IF(F474="MISSING","Medium",IF(F474="CONTROLLER MISSING","Review",IF(F474="UNKNOWN","Technical review",""))))</f>
        <v/>
      </c>
      <c r="H474" s="46">
        <f>IF(F474="MISSING","An applicable or required answer is missing",IF(F474="INVALID","A value was entered although the dependency is not met",IF(F474="CONTROLLER MISSING","A controlling answer is missing, so applicability cannot yet be determined",IF(F474="UNKNOWN","The dependency could not be evaluated or a referenced datapoint could not be resolved",""))))</f>
        <v/>
      </c>
      <c r="I474" s="46">
        <f>IF(F474="MISSING","Enter a valid response in the linked field",IF(F474="INVALID","Clear the response or amend the controlling answer so that the dependency is met",IF(F474="CONTROLLER MISSING","Complete the controlling question first, then review this field",IF(F474="UNKNOWN","Review the Field Guide and dependency_string; contact the MFSA if clarification is required",""))))</f>
        <v/>
      </c>
      <c r="J474" s="46" t="inlineStr"/>
      <c r="K474" s="47">
        <f>'2- PR'!$AL$480</f>
        <v/>
      </c>
      <c r="L474" s="48" t="inlineStr">
        <is>
          <t>Open field</t>
        </is>
      </c>
    </row>
    <row r="475">
      <c r="A475" s="45" t="inlineStr">
        <is>
          <t>CASP_PR_470_v1</t>
        </is>
      </c>
      <c r="B475" s="46" t="inlineStr">
        <is>
          <t>Financial Assets: Amortised Cost - Other Financial Assets not reported in Investments in Subsidiary, Associates and joint Venture</t>
        </is>
      </c>
      <c r="C475" s="46" t="inlineStr">
        <is>
          <t>PR</t>
        </is>
      </c>
      <c r="D475" s="46" t="inlineStr">
        <is>
          <t>Current Assets</t>
        </is>
      </c>
      <c r="E475" s="46" t="inlineStr">
        <is>
          <t>2- PR</t>
        </is>
      </c>
      <c r="F475" s="47">
        <f>'2- PR'!$AK$481</f>
        <v/>
      </c>
      <c r="G475" s="47">
        <f>IF(F475="INVALID","High",IF(F475="MISSING","Medium",IF(F475="CONTROLLER MISSING","Review",IF(F475="UNKNOWN","Technical review",""))))</f>
        <v/>
      </c>
      <c r="H475" s="46">
        <f>IF(F475="MISSING","An applicable or required answer is missing",IF(F475="INVALID","A value was entered although the dependency is not met",IF(F475="CONTROLLER MISSING","A controlling answer is missing, so applicability cannot yet be determined",IF(F475="UNKNOWN","The dependency could not be evaluated or a referenced datapoint could not be resolved",""))))</f>
        <v/>
      </c>
      <c r="I475" s="46">
        <f>IF(F475="MISSING","Enter a valid response in the linked field",IF(F475="INVALID","Clear the response or amend the controlling answer so that the dependency is met",IF(F475="CONTROLLER MISSING","Complete the controlling question first, then review this field",IF(F475="UNKNOWN","Review the Field Guide and dependency_string; contact the MFSA if clarification is required",""))))</f>
        <v/>
      </c>
      <c r="J475" s="46" t="inlineStr"/>
      <c r="K475" s="47">
        <f>'2- PR'!$AL$481</f>
        <v/>
      </c>
      <c r="L475" s="48" t="inlineStr">
        <is>
          <t>Open field</t>
        </is>
      </c>
    </row>
    <row r="476">
      <c r="A476" s="45" t="inlineStr">
        <is>
          <t>CASP_PR_471_v1</t>
        </is>
      </c>
      <c r="B476" s="46" t="inlineStr">
        <is>
          <t>Financial Assets: Amortised Cost - Other Financial Assets not reported in Investments in Subsidiary, Associates and joint Venture</t>
        </is>
      </c>
      <c r="C476" s="46" t="inlineStr">
        <is>
          <t>PR</t>
        </is>
      </c>
      <c r="D476" s="46" t="inlineStr">
        <is>
          <t>Current Assets</t>
        </is>
      </c>
      <c r="E476" s="46" t="inlineStr">
        <is>
          <t>2- PR</t>
        </is>
      </c>
      <c r="F476" s="47">
        <f>'2- PR'!$AK$482</f>
        <v/>
      </c>
      <c r="G476" s="47">
        <f>IF(F476="INVALID","High",IF(F476="MISSING","Medium",IF(F476="CONTROLLER MISSING","Review",IF(F476="UNKNOWN","Technical review",""))))</f>
        <v/>
      </c>
      <c r="H476" s="46">
        <f>IF(F476="MISSING","An applicable or required answer is missing",IF(F476="INVALID","A value was entered although the dependency is not met",IF(F476="CONTROLLER MISSING","A controlling answer is missing, so applicability cannot yet be determined",IF(F476="UNKNOWN","The dependency could not be evaluated or a referenced datapoint could not be resolved",""))))</f>
        <v/>
      </c>
      <c r="I476" s="46">
        <f>IF(F476="MISSING","Enter a valid response in the linked field",IF(F476="INVALID","Clear the response or amend the controlling answer so that the dependency is met",IF(F476="CONTROLLER MISSING","Complete the controlling question first, then review this field",IF(F476="UNKNOWN","Review the Field Guide and dependency_string; contact the MFSA if clarification is required",""))))</f>
        <v/>
      </c>
      <c r="J476" s="46" t="inlineStr"/>
      <c r="K476" s="47">
        <f>'2- PR'!$AL$482</f>
        <v/>
      </c>
      <c r="L476" s="48" t="inlineStr">
        <is>
          <t>Open field</t>
        </is>
      </c>
    </row>
    <row r="477">
      <c r="A477" s="45" t="inlineStr">
        <is>
          <t>CASP_PR_472_v1</t>
        </is>
      </c>
      <c r="B477" s="46" t="inlineStr">
        <is>
          <t>Financial Assets: Fair Value Through Profit or Loss (FVTPL) - Equity Securities not reported in Investments in Subsidiary, Associates and joint Venture, were the holding is 10% or more</t>
        </is>
      </c>
      <c r="C477" s="46" t="inlineStr">
        <is>
          <t>PR</t>
        </is>
      </c>
      <c r="D477" s="46" t="inlineStr">
        <is>
          <t>Current Assets</t>
        </is>
      </c>
      <c r="E477" s="46" t="inlineStr">
        <is>
          <t>2- PR</t>
        </is>
      </c>
      <c r="F477" s="47">
        <f>'2- PR'!$AK$483</f>
        <v/>
      </c>
      <c r="G477" s="47">
        <f>IF(F477="INVALID","High",IF(F477="MISSING","Medium",IF(F477="CONTROLLER MISSING","Review",IF(F477="UNKNOWN","Technical review",""))))</f>
        <v/>
      </c>
      <c r="H477" s="46">
        <f>IF(F477="MISSING","An applicable or required answer is missing",IF(F477="INVALID","A value was entered although the dependency is not met",IF(F477="CONTROLLER MISSING","A controlling answer is missing, so applicability cannot yet be determined",IF(F477="UNKNOWN","The dependency could not be evaluated or a referenced datapoint could not be resolved",""))))</f>
        <v/>
      </c>
      <c r="I477" s="46">
        <f>IF(F477="MISSING","Enter a valid response in the linked field",IF(F477="INVALID","Clear the response or amend the controlling answer so that the dependency is met",IF(F477="CONTROLLER MISSING","Complete the controlling question first, then review this field",IF(F477="UNKNOWN","Review the Field Guide and dependency_string; contact the MFSA if clarification is required",""))))</f>
        <v/>
      </c>
      <c r="J477" s="46" t="inlineStr"/>
      <c r="K477" s="47">
        <f>'2- PR'!$AL$483</f>
        <v/>
      </c>
      <c r="L477" s="48" t="inlineStr">
        <is>
          <t>Open field</t>
        </is>
      </c>
    </row>
    <row r="478">
      <c r="A478" s="45" t="inlineStr">
        <is>
          <t>CASP_PR_473_v1</t>
        </is>
      </c>
      <c r="B478" s="46" t="inlineStr">
        <is>
          <t>Financial Assets: Fair Value Through Profit or Loss (FVTPL) - Equity Securities not reported in Investments in Subsidiary, Associates and joint Venture, were the holding is 10% or more</t>
        </is>
      </c>
      <c r="C478" s="46" t="inlineStr">
        <is>
          <t>PR</t>
        </is>
      </c>
      <c r="D478" s="46" t="inlineStr">
        <is>
          <t>Current Assets</t>
        </is>
      </c>
      <c r="E478" s="46" t="inlineStr">
        <is>
          <t>2- PR</t>
        </is>
      </c>
      <c r="F478" s="47">
        <f>'2- PR'!$AK$484</f>
        <v/>
      </c>
      <c r="G478" s="47">
        <f>IF(F478="INVALID","High",IF(F478="MISSING","Medium",IF(F478="CONTROLLER MISSING","Review",IF(F478="UNKNOWN","Technical review",""))))</f>
        <v/>
      </c>
      <c r="H478" s="46">
        <f>IF(F478="MISSING","An applicable or required answer is missing",IF(F478="INVALID","A value was entered although the dependency is not met",IF(F478="CONTROLLER MISSING","A controlling answer is missing, so applicability cannot yet be determined",IF(F478="UNKNOWN","The dependency could not be evaluated or a referenced datapoint could not be resolved",""))))</f>
        <v/>
      </c>
      <c r="I478" s="46">
        <f>IF(F478="MISSING","Enter a valid response in the linked field",IF(F478="INVALID","Clear the response or amend the controlling answer so that the dependency is met",IF(F478="CONTROLLER MISSING","Complete the controlling question first, then review this field",IF(F478="UNKNOWN","Review the Field Guide and dependency_string; contact the MFSA if clarification is required",""))))</f>
        <v/>
      </c>
      <c r="J478" s="46" t="inlineStr"/>
      <c r="K478" s="47">
        <f>'2- PR'!$AL$484</f>
        <v/>
      </c>
      <c r="L478" s="48" t="inlineStr">
        <is>
          <t>Open field</t>
        </is>
      </c>
    </row>
    <row r="479">
      <c r="A479" s="45" t="inlineStr">
        <is>
          <t>CASP_PR_474_v1</t>
        </is>
      </c>
      <c r="B479" s="46" t="inlineStr">
        <is>
          <t>Financial Assets: Fair Value Through Profit or Loss (FVTPL) - Equity Securities not reported in Investments in Subsidiary, Associates and joint Venture, were the holding is 10% or more</t>
        </is>
      </c>
      <c r="C479" s="46" t="inlineStr">
        <is>
          <t>PR</t>
        </is>
      </c>
      <c r="D479" s="46" t="inlineStr">
        <is>
          <t>Current Assets</t>
        </is>
      </c>
      <c r="E479" s="46" t="inlineStr">
        <is>
          <t>2- PR</t>
        </is>
      </c>
      <c r="F479" s="47">
        <f>'2- PR'!$AK$485</f>
        <v/>
      </c>
      <c r="G479" s="47">
        <f>IF(F479="INVALID","High",IF(F479="MISSING","Medium",IF(F479="CONTROLLER MISSING","Review",IF(F479="UNKNOWN","Technical review",""))))</f>
        <v/>
      </c>
      <c r="H479" s="46">
        <f>IF(F479="MISSING","An applicable or required answer is missing",IF(F479="INVALID","A value was entered although the dependency is not met",IF(F479="CONTROLLER MISSING","A controlling answer is missing, so applicability cannot yet be determined",IF(F479="UNKNOWN","The dependency could not be evaluated or a referenced datapoint could not be resolved",""))))</f>
        <v/>
      </c>
      <c r="I479" s="46">
        <f>IF(F479="MISSING","Enter a valid response in the linked field",IF(F479="INVALID","Clear the response or amend the controlling answer so that the dependency is met",IF(F479="CONTROLLER MISSING","Complete the controlling question first, then review this field",IF(F479="UNKNOWN","Review the Field Guide and dependency_string; contact the MFSA if clarification is required",""))))</f>
        <v/>
      </c>
      <c r="J479" s="46" t="inlineStr"/>
      <c r="K479" s="47">
        <f>'2- PR'!$AL$485</f>
        <v/>
      </c>
      <c r="L479" s="48" t="inlineStr">
        <is>
          <t>Open field</t>
        </is>
      </c>
    </row>
    <row r="480">
      <c r="A480" s="45" t="inlineStr">
        <is>
          <t>CASP_PR_475_v1</t>
        </is>
      </c>
      <c r="B480" s="46" t="inlineStr">
        <is>
          <t>Financial Assets: Fair Value Through Profit or Loss (FVTPL) - Equity Securities not reported in Investments in Subsidiary, Associates and joint Venture, were the holding is less than 10%</t>
        </is>
      </c>
      <c r="C480" s="46" t="inlineStr">
        <is>
          <t>PR</t>
        </is>
      </c>
      <c r="D480" s="46" t="inlineStr">
        <is>
          <t>Current Assets</t>
        </is>
      </c>
      <c r="E480" s="46" t="inlineStr">
        <is>
          <t>2- PR</t>
        </is>
      </c>
      <c r="F480" s="47">
        <f>'2- PR'!$AK$486</f>
        <v/>
      </c>
      <c r="G480" s="47">
        <f>IF(F480="INVALID","High",IF(F480="MISSING","Medium",IF(F480="CONTROLLER MISSING","Review",IF(F480="UNKNOWN","Technical review",""))))</f>
        <v/>
      </c>
      <c r="H480" s="46">
        <f>IF(F480="MISSING","An applicable or required answer is missing",IF(F480="INVALID","A value was entered although the dependency is not met",IF(F480="CONTROLLER MISSING","A controlling answer is missing, so applicability cannot yet be determined",IF(F480="UNKNOWN","The dependency could not be evaluated or a referenced datapoint could not be resolved",""))))</f>
        <v/>
      </c>
      <c r="I480" s="46">
        <f>IF(F480="MISSING","Enter a valid response in the linked field",IF(F480="INVALID","Clear the response or amend the controlling answer so that the dependency is met",IF(F480="CONTROLLER MISSING","Complete the controlling question first, then review this field",IF(F480="UNKNOWN","Review the Field Guide and dependency_string; contact the MFSA if clarification is required",""))))</f>
        <v/>
      </c>
      <c r="J480" s="46" t="inlineStr"/>
      <c r="K480" s="47">
        <f>'2- PR'!$AL$486</f>
        <v/>
      </c>
      <c r="L480" s="48" t="inlineStr">
        <is>
          <t>Open field</t>
        </is>
      </c>
    </row>
    <row r="481">
      <c r="A481" s="45" t="inlineStr">
        <is>
          <t>CASP_PR_476_v1</t>
        </is>
      </c>
      <c r="B481" s="46" t="inlineStr">
        <is>
          <t>Financial Assets: Fair Value Through Profit or Loss (FVTPL) - Equity Securities not reported in Investments in Subsidiary, Associates and joint Venture, were the holding is less than 10%</t>
        </is>
      </c>
      <c r="C481" s="46" t="inlineStr">
        <is>
          <t>PR</t>
        </is>
      </c>
      <c r="D481" s="46" t="inlineStr">
        <is>
          <t>Current Assets</t>
        </is>
      </c>
      <c r="E481" s="46" t="inlineStr">
        <is>
          <t>2- PR</t>
        </is>
      </c>
      <c r="F481" s="47">
        <f>'2- PR'!$AK$487</f>
        <v/>
      </c>
      <c r="G481" s="47">
        <f>IF(F481="INVALID","High",IF(F481="MISSING","Medium",IF(F481="CONTROLLER MISSING","Review",IF(F481="UNKNOWN","Technical review",""))))</f>
        <v/>
      </c>
      <c r="H481" s="46">
        <f>IF(F481="MISSING","An applicable or required answer is missing",IF(F481="INVALID","A value was entered although the dependency is not met",IF(F481="CONTROLLER MISSING","A controlling answer is missing, so applicability cannot yet be determined",IF(F481="UNKNOWN","The dependency could not be evaluated or a referenced datapoint could not be resolved",""))))</f>
        <v/>
      </c>
      <c r="I481" s="46">
        <f>IF(F481="MISSING","Enter a valid response in the linked field",IF(F481="INVALID","Clear the response or amend the controlling answer so that the dependency is met",IF(F481="CONTROLLER MISSING","Complete the controlling question first, then review this field",IF(F481="UNKNOWN","Review the Field Guide and dependency_string; contact the MFSA if clarification is required",""))))</f>
        <v/>
      </c>
      <c r="J481" s="46" t="inlineStr"/>
      <c r="K481" s="47">
        <f>'2- PR'!$AL$487</f>
        <v/>
      </c>
      <c r="L481" s="48" t="inlineStr">
        <is>
          <t>Open field</t>
        </is>
      </c>
    </row>
    <row r="482">
      <c r="A482" s="45" t="inlineStr">
        <is>
          <t>CASP_PR_477_v1</t>
        </is>
      </c>
      <c r="B482" s="46" t="inlineStr">
        <is>
          <t>Financial Assets: Fair Value Through Profit or Loss (FVTPL) - Equity Securities not reported in Investments in Subsidiary, Associates and joint Venture, were the holding is less than 10%</t>
        </is>
      </c>
      <c r="C482" s="46" t="inlineStr">
        <is>
          <t>PR</t>
        </is>
      </c>
      <c r="D482" s="46" t="inlineStr">
        <is>
          <t>Current Assets</t>
        </is>
      </c>
      <c r="E482" s="46" t="inlineStr">
        <is>
          <t>2- PR</t>
        </is>
      </c>
      <c r="F482" s="47">
        <f>'2- PR'!$AK$488</f>
        <v/>
      </c>
      <c r="G482" s="47">
        <f>IF(F482="INVALID","High",IF(F482="MISSING","Medium",IF(F482="CONTROLLER MISSING","Review",IF(F482="UNKNOWN","Technical review",""))))</f>
        <v/>
      </c>
      <c r="H482" s="46">
        <f>IF(F482="MISSING","An applicable or required answer is missing",IF(F482="INVALID","A value was entered although the dependency is not met",IF(F482="CONTROLLER MISSING","A controlling answer is missing, so applicability cannot yet be determined",IF(F482="UNKNOWN","The dependency could not be evaluated or a referenced datapoint could not be resolved",""))))</f>
        <v/>
      </c>
      <c r="I482" s="46">
        <f>IF(F482="MISSING","Enter a valid response in the linked field",IF(F482="INVALID","Clear the response or amend the controlling answer so that the dependency is met",IF(F482="CONTROLLER MISSING","Complete the controlling question first, then review this field",IF(F482="UNKNOWN","Review the Field Guide and dependency_string; contact the MFSA if clarification is required",""))))</f>
        <v/>
      </c>
      <c r="J482" s="46" t="inlineStr"/>
      <c r="K482" s="47">
        <f>'2- PR'!$AL$488</f>
        <v/>
      </c>
      <c r="L482" s="48" t="inlineStr">
        <is>
          <t>Open field</t>
        </is>
      </c>
    </row>
    <row r="483">
      <c r="A483" s="45" t="inlineStr">
        <is>
          <t>CASP_PR_478_v1</t>
        </is>
      </c>
      <c r="B483" s="46" t="inlineStr">
        <is>
          <t>Financial Assets: Fair Value Through Profit or Loss (FVTPL) - Debt Securities not reported in Investments in Subsidiary, Associates and joint Venture</t>
        </is>
      </c>
      <c r="C483" s="46" t="inlineStr">
        <is>
          <t>PR</t>
        </is>
      </c>
      <c r="D483" s="46" t="inlineStr">
        <is>
          <t>Current Assets</t>
        </is>
      </c>
      <c r="E483" s="46" t="inlineStr">
        <is>
          <t>2- PR</t>
        </is>
      </c>
      <c r="F483" s="47">
        <f>'2- PR'!$AK$489</f>
        <v/>
      </c>
      <c r="G483" s="47">
        <f>IF(F483="INVALID","High",IF(F483="MISSING","Medium",IF(F483="CONTROLLER MISSING","Review",IF(F483="UNKNOWN","Technical review",""))))</f>
        <v/>
      </c>
      <c r="H483" s="46">
        <f>IF(F483="MISSING","An applicable or required answer is missing",IF(F483="INVALID","A value was entered although the dependency is not met",IF(F483="CONTROLLER MISSING","A controlling answer is missing, so applicability cannot yet be determined",IF(F483="UNKNOWN","The dependency could not be evaluated or a referenced datapoint could not be resolved",""))))</f>
        <v/>
      </c>
      <c r="I483" s="46">
        <f>IF(F483="MISSING","Enter a valid response in the linked field",IF(F483="INVALID","Clear the response or amend the controlling answer so that the dependency is met",IF(F483="CONTROLLER MISSING","Complete the controlling question first, then review this field",IF(F483="UNKNOWN","Review the Field Guide and dependency_string; contact the MFSA if clarification is required",""))))</f>
        <v/>
      </c>
      <c r="J483" s="46" t="inlineStr"/>
      <c r="K483" s="47">
        <f>'2- PR'!$AL$489</f>
        <v/>
      </c>
      <c r="L483" s="48" t="inlineStr">
        <is>
          <t>Open field</t>
        </is>
      </c>
    </row>
    <row r="484">
      <c r="A484" s="45" t="inlineStr">
        <is>
          <t>CASP_PR_479_v1</t>
        </is>
      </c>
      <c r="B484" s="46" t="inlineStr">
        <is>
          <t>Financial Assets: Fair Value Through Profit or Loss (FVTPL) - Debt Securities not reported in Investments in Subsidiary, Associates and joint Venture</t>
        </is>
      </c>
      <c r="C484" s="46" t="inlineStr">
        <is>
          <t>PR</t>
        </is>
      </c>
      <c r="D484" s="46" t="inlineStr">
        <is>
          <t>Current Assets</t>
        </is>
      </c>
      <c r="E484" s="46" t="inlineStr">
        <is>
          <t>2- PR</t>
        </is>
      </c>
      <c r="F484" s="47">
        <f>'2- PR'!$AK$490</f>
        <v/>
      </c>
      <c r="G484" s="47">
        <f>IF(F484="INVALID","High",IF(F484="MISSING","Medium",IF(F484="CONTROLLER MISSING","Review",IF(F484="UNKNOWN","Technical review",""))))</f>
        <v/>
      </c>
      <c r="H484" s="46">
        <f>IF(F484="MISSING","An applicable or required answer is missing",IF(F484="INVALID","A value was entered although the dependency is not met",IF(F484="CONTROLLER MISSING","A controlling answer is missing, so applicability cannot yet be determined",IF(F484="UNKNOWN","The dependency could not be evaluated or a referenced datapoint could not be resolved",""))))</f>
        <v/>
      </c>
      <c r="I484" s="46">
        <f>IF(F484="MISSING","Enter a valid response in the linked field",IF(F484="INVALID","Clear the response or amend the controlling answer so that the dependency is met",IF(F484="CONTROLLER MISSING","Complete the controlling question first, then review this field",IF(F484="UNKNOWN","Review the Field Guide and dependency_string; contact the MFSA if clarification is required",""))))</f>
        <v/>
      </c>
      <c r="J484" s="46" t="inlineStr"/>
      <c r="K484" s="47">
        <f>'2- PR'!$AL$490</f>
        <v/>
      </c>
      <c r="L484" s="48" t="inlineStr">
        <is>
          <t>Open field</t>
        </is>
      </c>
    </row>
    <row r="485">
      <c r="A485" s="45" t="inlineStr">
        <is>
          <t>CASP_PR_480_v1</t>
        </is>
      </c>
      <c r="B485" s="46" t="inlineStr">
        <is>
          <t>Financial Assets: Fair Value Through Profit or Loss (FVTPL) - Debt Securities not reported in Investments in Subsidiary, Associates and joint Venture</t>
        </is>
      </c>
      <c r="C485" s="46" t="inlineStr">
        <is>
          <t>PR</t>
        </is>
      </c>
      <c r="D485" s="46" t="inlineStr">
        <is>
          <t>Current Assets</t>
        </is>
      </c>
      <c r="E485" s="46" t="inlineStr">
        <is>
          <t>2- PR</t>
        </is>
      </c>
      <c r="F485" s="47">
        <f>'2- PR'!$AK$491</f>
        <v/>
      </c>
      <c r="G485" s="47">
        <f>IF(F485="INVALID","High",IF(F485="MISSING","Medium",IF(F485="CONTROLLER MISSING","Review",IF(F485="UNKNOWN","Technical review",""))))</f>
        <v/>
      </c>
      <c r="H485" s="46">
        <f>IF(F485="MISSING","An applicable or required answer is missing",IF(F485="INVALID","A value was entered although the dependency is not met",IF(F485="CONTROLLER MISSING","A controlling answer is missing, so applicability cannot yet be determined",IF(F485="UNKNOWN","The dependency could not be evaluated or a referenced datapoint could not be resolved",""))))</f>
        <v/>
      </c>
      <c r="I485" s="46">
        <f>IF(F485="MISSING","Enter a valid response in the linked field",IF(F485="INVALID","Clear the response or amend the controlling answer so that the dependency is met",IF(F485="CONTROLLER MISSING","Complete the controlling question first, then review this field",IF(F485="UNKNOWN","Review the Field Guide and dependency_string; contact the MFSA if clarification is required",""))))</f>
        <v/>
      </c>
      <c r="J485" s="46" t="inlineStr"/>
      <c r="K485" s="47">
        <f>'2- PR'!$AL$491</f>
        <v/>
      </c>
      <c r="L485" s="48" t="inlineStr">
        <is>
          <t>Open field</t>
        </is>
      </c>
    </row>
    <row r="486">
      <c r="A486" s="45" t="inlineStr">
        <is>
          <t>CASP_PR_481_v1</t>
        </is>
      </c>
      <c r="B486" s="46" t="inlineStr">
        <is>
          <t>Financial Assets: Fair Value Through Profit or Loss (FVTPL) - Financial Derivatives not reported in Investments in Subsidiary, Associates and joint Venture</t>
        </is>
      </c>
      <c r="C486" s="46" t="inlineStr">
        <is>
          <t>PR</t>
        </is>
      </c>
      <c r="D486" s="46" t="inlineStr">
        <is>
          <t>Current Assets</t>
        </is>
      </c>
      <c r="E486" s="46" t="inlineStr">
        <is>
          <t>2- PR</t>
        </is>
      </c>
      <c r="F486" s="47">
        <f>'2- PR'!$AK$492</f>
        <v/>
      </c>
      <c r="G486" s="47">
        <f>IF(F486="INVALID","High",IF(F486="MISSING","Medium",IF(F486="CONTROLLER MISSING","Review",IF(F486="UNKNOWN","Technical review",""))))</f>
        <v/>
      </c>
      <c r="H486" s="46">
        <f>IF(F486="MISSING","An applicable or required answer is missing",IF(F486="INVALID","A value was entered although the dependency is not met",IF(F486="CONTROLLER MISSING","A controlling answer is missing, so applicability cannot yet be determined",IF(F486="UNKNOWN","The dependency could not be evaluated or a referenced datapoint could not be resolved",""))))</f>
        <v/>
      </c>
      <c r="I486" s="46">
        <f>IF(F486="MISSING","Enter a valid response in the linked field",IF(F486="INVALID","Clear the response or amend the controlling answer so that the dependency is met",IF(F486="CONTROLLER MISSING","Complete the controlling question first, then review this field",IF(F486="UNKNOWN","Review the Field Guide and dependency_string; contact the MFSA if clarification is required",""))))</f>
        <v/>
      </c>
      <c r="J486" s="46" t="inlineStr"/>
      <c r="K486" s="47">
        <f>'2- PR'!$AL$492</f>
        <v/>
      </c>
      <c r="L486" s="48" t="inlineStr">
        <is>
          <t>Open field</t>
        </is>
      </c>
    </row>
    <row r="487">
      <c r="A487" s="45" t="inlineStr">
        <is>
          <t>CASP_PR_482_v1</t>
        </is>
      </c>
      <c r="B487" s="46" t="inlineStr">
        <is>
          <t>Financial Assets: Fair Value Through Profit or Loss (FVTPL) - Financial Derivatives not reported in Investments in Subsidiary, Associates and joint Venture</t>
        </is>
      </c>
      <c r="C487" s="46" t="inlineStr">
        <is>
          <t>PR</t>
        </is>
      </c>
      <c r="D487" s="46" t="inlineStr">
        <is>
          <t>Current Assets</t>
        </is>
      </c>
      <c r="E487" s="46" t="inlineStr">
        <is>
          <t>2- PR</t>
        </is>
      </c>
      <c r="F487" s="47">
        <f>'2- PR'!$AK$493</f>
        <v/>
      </c>
      <c r="G487" s="47">
        <f>IF(F487="INVALID","High",IF(F487="MISSING","Medium",IF(F487="CONTROLLER MISSING","Review",IF(F487="UNKNOWN","Technical review",""))))</f>
        <v/>
      </c>
      <c r="H487" s="46">
        <f>IF(F487="MISSING","An applicable or required answer is missing",IF(F487="INVALID","A value was entered although the dependency is not met",IF(F487="CONTROLLER MISSING","A controlling answer is missing, so applicability cannot yet be determined",IF(F487="UNKNOWN","The dependency could not be evaluated or a referenced datapoint could not be resolved",""))))</f>
        <v/>
      </c>
      <c r="I487" s="46">
        <f>IF(F487="MISSING","Enter a valid response in the linked field",IF(F487="INVALID","Clear the response or amend the controlling answer so that the dependency is met",IF(F487="CONTROLLER MISSING","Complete the controlling question first, then review this field",IF(F487="UNKNOWN","Review the Field Guide and dependency_string; contact the MFSA if clarification is required",""))))</f>
        <v/>
      </c>
      <c r="J487" s="46" t="inlineStr"/>
      <c r="K487" s="47">
        <f>'2- PR'!$AL$493</f>
        <v/>
      </c>
      <c r="L487" s="48" t="inlineStr">
        <is>
          <t>Open field</t>
        </is>
      </c>
    </row>
    <row r="488">
      <c r="A488" s="45" t="inlineStr">
        <is>
          <t>CASP_PR_483_v1</t>
        </is>
      </c>
      <c r="B488" s="46" t="inlineStr">
        <is>
          <t>Financial Assets: Fair Value Through Profit or Loss (FVTPL) - Financial Derivatives not reported in Investments in Subsidiary, Associates and joint Venture</t>
        </is>
      </c>
      <c r="C488" s="46" t="inlineStr">
        <is>
          <t>PR</t>
        </is>
      </c>
      <c r="D488" s="46" t="inlineStr">
        <is>
          <t>Current Assets</t>
        </is>
      </c>
      <c r="E488" s="46" t="inlineStr">
        <is>
          <t>2- PR</t>
        </is>
      </c>
      <c r="F488" s="47">
        <f>'2- PR'!$AK$494</f>
        <v/>
      </c>
      <c r="G488" s="47">
        <f>IF(F488="INVALID","High",IF(F488="MISSING","Medium",IF(F488="CONTROLLER MISSING","Review",IF(F488="UNKNOWN","Technical review",""))))</f>
        <v/>
      </c>
      <c r="H488" s="46">
        <f>IF(F488="MISSING","An applicable or required answer is missing",IF(F488="INVALID","A value was entered although the dependency is not met",IF(F488="CONTROLLER MISSING","A controlling answer is missing, so applicability cannot yet be determined",IF(F488="UNKNOWN","The dependency could not be evaluated or a referenced datapoint could not be resolved",""))))</f>
        <v/>
      </c>
      <c r="I488" s="46">
        <f>IF(F488="MISSING","Enter a valid response in the linked field",IF(F488="INVALID","Clear the response or amend the controlling answer so that the dependency is met",IF(F488="CONTROLLER MISSING","Complete the controlling question first, then review this field",IF(F488="UNKNOWN","Review the Field Guide and dependency_string; contact the MFSA if clarification is required",""))))</f>
        <v/>
      </c>
      <c r="J488" s="46" t="inlineStr"/>
      <c r="K488" s="47">
        <f>'2- PR'!$AL$494</f>
        <v/>
      </c>
      <c r="L488" s="48" t="inlineStr">
        <is>
          <t>Open field</t>
        </is>
      </c>
    </row>
    <row r="489">
      <c r="A489" s="45" t="inlineStr">
        <is>
          <t>CASP_PR_484_v1</t>
        </is>
      </c>
      <c r="B489" s="46" t="inlineStr">
        <is>
          <t>Financial Assets: Fair Value Through Profit or Loss (FVTPL) - Other Financial Assets not reported in Investments in Subsidiary, Associates and joint Venture</t>
        </is>
      </c>
      <c r="C489" s="46" t="inlineStr">
        <is>
          <t>PR</t>
        </is>
      </c>
      <c r="D489" s="46" t="inlineStr">
        <is>
          <t>Current Assets</t>
        </is>
      </c>
      <c r="E489" s="46" t="inlineStr">
        <is>
          <t>2- PR</t>
        </is>
      </c>
      <c r="F489" s="47">
        <f>'2- PR'!$AK$495</f>
        <v/>
      </c>
      <c r="G489" s="47">
        <f>IF(F489="INVALID","High",IF(F489="MISSING","Medium",IF(F489="CONTROLLER MISSING","Review",IF(F489="UNKNOWN","Technical review",""))))</f>
        <v/>
      </c>
      <c r="H489" s="46">
        <f>IF(F489="MISSING","An applicable or required answer is missing",IF(F489="INVALID","A value was entered although the dependency is not met",IF(F489="CONTROLLER MISSING","A controlling answer is missing, so applicability cannot yet be determined",IF(F489="UNKNOWN","The dependency could not be evaluated or a referenced datapoint could not be resolved",""))))</f>
        <v/>
      </c>
      <c r="I489" s="46">
        <f>IF(F489="MISSING","Enter a valid response in the linked field",IF(F489="INVALID","Clear the response or amend the controlling answer so that the dependency is met",IF(F489="CONTROLLER MISSING","Complete the controlling question first, then review this field",IF(F489="UNKNOWN","Review the Field Guide and dependency_string; contact the MFSA if clarification is required",""))))</f>
        <v/>
      </c>
      <c r="J489" s="46" t="inlineStr"/>
      <c r="K489" s="47">
        <f>'2- PR'!$AL$495</f>
        <v/>
      </c>
      <c r="L489" s="48" t="inlineStr">
        <is>
          <t>Open field</t>
        </is>
      </c>
    </row>
    <row r="490">
      <c r="A490" s="45" t="inlineStr">
        <is>
          <t>CASP_PR_485_v1</t>
        </is>
      </c>
      <c r="B490" s="46" t="inlineStr">
        <is>
          <t>Financial Assets: Fair Value Through Profit or Loss (FVTPL) - Other Financial Assets not reported in Investments in Subsidiary, Associates and joint Venture</t>
        </is>
      </c>
      <c r="C490" s="46" t="inlineStr">
        <is>
          <t>PR</t>
        </is>
      </c>
      <c r="D490" s="46" t="inlineStr">
        <is>
          <t>Current Assets</t>
        </is>
      </c>
      <c r="E490" s="46" t="inlineStr">
        <is>
          <t>2- PR</t>
        </is>
      </c>
      <c r="F490" s="47">
        <f>'2- PR'!$AK$496</f>
        <v/>
      </c>
      <c r="G490" s="47">
        <f>IF(F490="INVALID","High",IF(F490="MISSING","Medium",IF(F490="CONTROLLER MISSING","Review",IF(F490="UNKNOWN","Technical review",""))))</f>
        <v/>
      </c>
      <c r="H490" s="46">
        <f>IF(F490="MISSING","An applicable or required answer is missing",IF(F490="INVALID","A value was entered although the dependency is not met",IF(F490="CONTROLLER MISSING","A controlling answer is missing, so applicability cannot yet be determined",IF(F490="UNKNOWN","The dependency could not be evaluated or a referenced datapoint could not be resolved",""))))</f>
        <v/>
      </c>
      <c r="I490" s="46">
        <f>IF(F490="MISSING","Enter a valid response in the linked field",IF(F490="INVALID","Clear the response or amend the controlling answer so that the dependency is met",IF(F490="CONTROLLER MISSING","Complete the controlling question first, then review this field",IF(F490="UNKNOWN","Review the Field Guide and dependency_string; contact the MFSA if clarification is required",""))))</f>
        <v/>
      </c>
      <c r="J490" s="46" t="inlineStr"/>
      <c r="K490" s="47">
        <f>'2- PR'!$AL$496</f>
        <v/>
      </c>
      <c r="L490" s="48" t="inlineStr">
        <is>
          <t>Open field</t>
        </is>
      </c>
    </row>
    <row r="491">
      <c r="A491" s="45" t="inlineStr">
        <is>
          <t>CASP_PR_486_v1</t>
        </is>
      </c>
      <c r="B491" s="46" t="inlineStr">
        <is>
          <t>Financial Assets: Fair Value Through Profit or Loss (FVTPL) - Other Financial Assets not reported in Investments in Subsidiary, Associates and joint Venture</t>
        </is>
      </c>
      <c r="C491" s="46" t="inlineStr">
        <is>
          <t>PR</t>
        </is>
      </c>
      <c r="D491" s="46" t="inlineStr">
        <is>
          <t>Current Assets</t>
        </is>
      </c>
      <c r="E491" s="46" t="inlineStr">
        <is>
          <t>2- PR</t>
        </is>
      </c>
      <c r="F491" s="47">
        <f>'2- PR'!$AK$497</f>
        <v/>
      </c>
      <c r="G491" s="47">
        <f>IF(F491="INVALID","High",IF(F491="MISSING","Medium",IF(F491="CONTROLLER MISSING","Review",IF(F491="UNKNOWN","Technical review",""))))</f>
        <v/>
      </c>
      <c r="H491" s="46">
        <f>IF(F491="MISSING","An applicable or required answer is missing",IF(F491="INVALID","A value was entered although the dependency is not met",IF(F491="CONTROLLER MISSING","A controlling answer is missing, so applicability cannot yet be determined",IF(F491="UNKNOWN","The dependency could not be evaluated or a referenced datapoint could not be resolved",""))))</f>
        <v/>
      </c>
      <c r="I491" s="46">
        <f>IF(F491="MISSING","Enter a valid response in the linked field",IF(F491="INVALID","Clear the response or amend the controlling answer so that the dependency is met",IF(F491="CONTROLLER MISSING","Complete the controlling question first, then review this field",IF(F491="UNKNOWN","Review the Field Guide and dependency_string; contact the MFSA if clarification is required",""))))</f>
        <v/>
      </c>
      <c r="J491" s="46" t="inlineStr"/>
      <c r="K491" s="47">
        <f>'2- PR'!$AL$497</f>
        <v/>
      </c>
      <c r="L491" s="48" t="inlineStr">
        <is>
          <t>Open field</t>
        </is>
      </c>
    </row>
    <row r="492">
      <c r="A492" s="45" t="inlineStr">
        <is>
          <t>CASP_PR_487_v1</t>
        </is>
      </c>
      <c r="B492" s="46" t="inlineStr">
        <is>
          <t>Financial Assets: Fair Value Through Other Comprehensive Income (FVOCI) - Equity Securities not reported in Investments in Subsidiary, Associates and joint Venture, were the holding is 10% or more</t>
        </is>
      </c>
      <c r="C492" s="46" t="inlineStr">
        <is>
          <t>PR</t>
        </is>
      </c>
      <c r="D492" s="46" t="inlineStr">
        <is>
          <t>Current Assets</t>
        </is>
      </c>
      <c r="E492" s="46" t="inlineStr">
        <is>
          <t>2- PR</t>
        </is>
      </c>
      <c r="F492" s="47">
        <f>'2- PR'!$AK$498</f>
        <v/>
      </c>
      <c r="G492" s="47">
        <f>IF(F492="INVALID","High",IF(F492="MISSING","Medium",IF(F492="CONTROLLER MISSING","Review",IF(F492="UNKNOWN","Technical review",""))))</f>
        <v/>
      </c>
      <c r="H492" s="46">
        <f>IF(F492="MISSING","An applicable or required answer is missing",IF(F492="INVALID","A value was entered although the dependency is not met",IF(F492="CONTROLLER MISSING","A controlling answer is missing, so applicability cannot yet be determined",IF(F492="UNKNOWN","The dependency could not be evaluated or a referenced datapoint could not be resolved",""))))</f>
        <v/>
      </c>
      <c r="I492" s="46">
        <f>IF(F492="MISSING","Enter a valid response in the linked field",IF(F492="INVALID","Clear the response or amend the controlling answer so that the dependency is met",IF(F492="CONTROLLER MISSING","Complete the controlling question first, then review this field",IF(F492="UNKNOWN","Review the Field Guide and dependency_string; contact the MFSA if clarification is required",""))))</f>
        <v/>
      </c>
      <c r="J492" s="46" t="inlineStr"/>
      <c r="K492" s="47">
        <f>'2- PR'!$AL$498</f>
        <v/>
      </c>
      <c r="L492" s="48" t="inlineStr">
        <is>
          <t>Open field</t>
        </is>
      </c>
    </row>
    <row r="493">
      <c r="A493" s="45" t="inlineStr">
        <is>
          <t>CASP_PR_488_v1</t>
        </is>
      </c>
      <c r="B493" s="46" t="inlineStr">
        <is>
          <t>Financial Assets: Fair Value Through Other Comprehensive Income (FVOCI) - Equity Securities not reported in Investments in Subsidiary, Associates and joint Venture, were the holding is 10% or more</t>
        </is>
      </c>
      <c r="C493" s="46" t="inlineStr">
        <is>
          <t>PR</t>
        </is>
      </c>
      <c r="D493" s="46" t="inlineStr">
        <is>
          <t>Current Assets</t>
        </is>
      </c>
      <c r="E493" s="46" t="inlineStr">
        <is>
          <t>2- PR</t>
        </is>
      </c>
      <c r="F493" s="47">
        <f>'2- PR'!$AK$499</f>
        <v/>
      </c>
      <c r="G493" s="47">
        <f>IF(F493="INVALID","High",IF(F493="MISSING","Medium",IF(F493="CONTROLLER MISSING","Review",IF(F493="UNKNOWN","Technical review",""))))</f>
        <v/>
      </c>
      <c r="H493" s="46">
        <f>IF(F493="MISSING","An applicable or required answer is missing",IF(F493="INVALID","A value was entered although the dependency is not met",IF(F493="CONTROLLER MISSING","A controlling answer is missing, so applicability cannot yet be determined",IF(F493="UNKNOWN","The dependency could not be evaluated or a referenced datapoint could not be resolved",""))))</f>
        <v/>
      </c>
      <c r="I493" s="46">
        <f>IF(F493="MISSING","Enter a valid response in the linked field",IF(F493="INVALID","Clear the response or amend the controlling answer so that the dependency is met",IF(F493="CONTROLLER MISSING","Complete the controlling question first, then review this field",IF(F493="UNKNOWN","Review the Field Guide and dependency_string; contact the MFSA if clarification is required",""))))</f>
        <v/>
      </c>
      <c r="J493" s="46" t="inlineStr"/>
      <c r="K493" s="47">
        <f>'2- PR'!$AL$499</f>
        <v/>
      </c>
      <c r="L493" s="48" t="inlineStr">
        <is>
          <t>Open field</t>
        </is>
      </c>
    </row>
    <row r="494">
      <c r="A494" s="45" t="inlineStr">
        <is>
          <t>CASP_PR_489_v1</t>
        </is>
      </c>
      <c r="B494" s="46" t="inlineStr">
        <is>
          <t>Financial Assets: Fair Value Through Other Comprehensive Income (FVOCI) - Equity Securities not reported in Investments in Subsidiary, Associates and joint Venture, were the holding is 10% or more</t>
        </is>
      </c>
      <c r="C494" s="46" t="inlineStr">
        <is>
          <t>PR</t>
        </is>
      </c>
      <c r="D494" s="46" t="inlineStr">
        <is>
          <t>Current Assets</t>
        </is>
      </c>
      <c r="E494" s="46" t="inlineStr">
        <is>
          <t>2- PR</t>
        </is>
      </c>
      <c r="F494" s="47">
        <f>'2- PR'!$AK$500</f>
        <v/>
      </c>
      <c r="G494" s="47">
        <f>IF(F494="INVALID","High",IF(F494="MISSING","Medium",IF(F494="CONTROLLER MISSING","Review",IF(F494="UNKNOWN","Technical review",""))))</f>
        <v/>
      </c>
      <c r="H494" s="46">
        <f>IF(F494="MISSING","An applicable or required answer is missing",IF(F494="INVALID","A value was entered although the dependency is not met",IF(F494="CONTROLLER MISSING","A controlling answer is missing, so applicability cannot yet be determined",IF(F494="UNKNOWN","The dependency could not be evaluated or a referenced datapoint could not be resolved",""))))</f>
        <v/>
      </c>
      <c r="I494" s="46">
        <f>IF(F494="MISSING","Enter a valid response in the linked field",IF(F494="INVALID","Clear the response or amend the controlling answer so that the dependency is met",IF(F494="CONTROLLER MISSING","Complete the controlling question first, then review this field",IF(F494="UNKNOWN","Review the Field Guide and dependency_string; contact the MFSA if clarification is required",""))))</f>
        <v/>
      </c>
      <c r="J494" s="46" t="inlineStr"/>
      <c r="K494" s="47">
        <f>'2- PR'!$AL$500</f>
        <v/>
      </c>
      <c r="L494" s="48" t="inlineStr">
        <is>
          <t>Open field</t>
        </is>
      </c>
    </row>
    <row r="495">
      <c r="A495" s="45" t="inlineStr">
        <is>
          <t>CASP_PR_490_v1</t>
        </is>
      </c>
      <c r="B495" s="46" t="inlineStr">
        <is>
          <t>Financial Assets: Fair Value Through Other Comprehensive Income (FVOCI) - Equity Securities not reported in Investments in Subsidiary, Associates and joint Venture, were the holding is less than 10%</t>
        </is>
      </c>
      <c r="C495" s="46" t="inlineStr">
        <is>
          <t>PR</t>
        </is>
      </c>
      <c r="D495" s="46" t="inlineStr">
        <is>
          <t>Current Assets</t>
        </is>
      </c>
      <c r="E495" s="46" t="inlineStr">
        <is>
          <t>2- PR</t>
        </is>
      </c>
      <c r="F495" s="47">
        <f>'2- PR'!$AK$501</f>
        <v/>
      </c>
      <c r="G495" s="47">
        <f>IF(F495="INVALID","High",IF(F495="MISSING","Medium",IF(F495="CONTROLLER MISSING","Review",IF(F495="UNKNOWN","Technical review",""))))</f>
        <v/>
      </c>
      <c r="H495" s="46">
        <f>IF(F495="MISSING","An applicable or required answer is missing",IF(F495="INVALID","A value was entered although the dependency is not met",IF(F495="CONTROLLER MISSING","A controlling answer is missing, so applicability cannot yet be determined",IF(F495="UNKNOWN","The dependency could not be evaluated or a referenced datapoint could not be resolved",""))))</f>
        <v/>
      </c>
      <c r="I495" s="46">
        <f>IF(F495="MISSING","Enter a valid response in the linked field",IF(F495="INVALID","Clear the response or amend the controlling answer so that the dependency is met",IF(F495="CONTROLLER MISSING","Complete the controlling question first, then review this field",IF(F495="UNKNOWN","Review the Field Guide and dependency_string; contact the MFSA if clarification is required",""))))</f>
        <v/>
      </c>
      <c r="J495" s="46" t="inlineStr"/>
      <c r="K495" s="47">
        <f>'2- PR'!$AL$501</f>
        <v/>
      </c>
      <c r="L495" s="48" t="inlineStr">
        <is>
          <t>Open field</t>
        </is>
      </c>
    </row>
    <row r="496">
      <c r="A496" s="45" t="inlineStr">
        <is>
          <t>CASP_PR_491_v1</t>
        </is>
      </c>
      <c r="B496" s="46" t="inlineStr">
        <is>
          <t>Financial Assets: Fair Value Through Other Comprehensive Income (FVOCI) - Equity Securities not reported in Investments in Subsidiary, Associates and joint Venture, were the holding is less than 10%</t>
        </is>
      </c>
      <c r="C496" s="46" t="inlineStr">
        <is>
          <t>PR</t>
        </is>
      </c>
      <c r="D496" s="46" t="inlineStr">
        <is>
          <t>Current Assets</t>
        </is>
      </c>
      <c r="E496" s="46" t="inlineStr">
        <is>
          <t>2- PR</t>
        </is>
      </c>
      <c r="F496" s="47">
        <f>'2- PR'!$AK$502</f>
        <v/>
      </c>
      <c r="G496" s="47">
        <f>IF(F496="INVALID","High",IF(F496="MISSING","Medium",IF(F496="CONTROLLER MISSING","Review",IF(F496="UNKNOWN","Technical review",""))))</f>
        <v/>
      </c>
      <c r="H496" s="46">
        <f>IF(F496="MISSING","An applicable or required answer is missing",IF(F496="INVALID","A value was entered although the dependency is not met",IF(F496="CONTROLLER MISSING","A controlling answer is missing, so applicability cannot yet be determined",IF(F496="UNKNOWN","The dependency could not be evaluated or a referenced datapoint could not be resolved",""))))</f>
        <v/>
      </c>
      <c r="I496" s="46">
        <f>IF(F496="MISSING","Enter a valid response in the linked field",IF(F496="INVALID","Clear the response or amend the controlling answer so that the dependency is met",IF(F496="CONTROLLER MISSING","Complete the controlling question first, then review this field",IF(F496="UNKNOWN","Review the Field Guide and dependency_string; contact the MFSA if clarification is required",""))))</f>
        <v/>
      </c>
      <c r="J496" s="46" t="inlineStr"/>
      <c r="K496" s="47">
        <f>'2- PR'!$AL$502</f>
        <v/>
      </c>
      <c r="L496" s="48" t="inlineStr">
        <is>
          <t>Open field</t>
        </is>
      </c>
    </row>
    <row r="497">
      <c r="A497" s="45" t="inlineStr">
        <is>
          <t>CASP_PR_492_v1</t>
        </is>
      </c>
      <c r="B497" s="46" t="inlineStr">
        <is>
          <t>Financial Assets: Fair Value Through Other Comprehensive Income (FVOCI) - Equity Securities not reported in Investments in Subsidiary, Associates and joint Venture, were the holding is less than 10%</t>
        </is>
      </c>
      <c r="C497" s="46" t="inlineStr">
        <is>
          <t>PR</t>
        </is>
      </c>
      <c r="D497" s="46" t="inlineStr">
        <is>
          <t>Current Assets</t>
        </is>
      </c>
      <c r="E497" s="46" t="inlineStr">
        <is>
          <t>2- PR</t>
        </is>
      </c>
      <c r="F497" s="47">
        <f>'2- PR'!$AK$503</f>
        <v/>
      </c>
      <c r="G497" s="47">
        <f>IF(F497="INVALID","High",IF(F497="MISSING","Medium",IF(F497="CONTROLLER MISSING","Review",IF(F497="UNKNOWN","Technical review",""))))</f>
        <v/>
      </c>
      <c r="H497" s="46">
        <f>IF(F497="MISSING","An applicable or required answer is missing",IF(F497="INVALID","A value was entered although the dependency is not met",IF(F497="CONTROLLER MISSING","A controlling answer is missing, so applicability cannot yet be determined",IF(F497="UNKNOWN","The dependency could not be evaluated or a referenced datapoint could not be resolved",""))))</f>
        <v/>
      </c>
      <c r="I497" s="46">
        <f>IF(F497="MISSING","Enter a valid response in the linked field",IF(F497="INVALID","Clear the response or amend the controlling answer so that the dependency is met",IF(F497="CONTROLLER MISSING","Complete the controlling question first, then review this field",IF(F497="UNKNOWN","Review the Field Guide and dependency_string; contact the MFSA if clarification is required",""))))</f>
        <v/>
      </c>
      <c r="J497" s="46" t="inlineStr"/>
      <c r="K497" s="47">
        <f>'2- PR'!$AL$503</f>
        <v/>
      </c>
      <c r="L497" s="48" t="inlineStr">
        <is>
          <t>Open field</t>
        </is>
      </c>
    </row>
    <row r="498">
      <c r="A498" s="45" t="inlineStr">
        <is>
          <t>CASP_PR_493_v1</t>
        </is>
      </c>
      <c r="B498" s="46" t="inlineStr">
        <is>
          <t>Financial Assets: Fair Value Through Other Comprehensive Income (FVOCI) - Debt Securities not reported in Investments in Subsidiary, Associates and joint Venture</t>
        </is>
      </c>
      <c r="C498" s="46" t="inlineStr">
        <is>
          <t>PR</t>
        </is>
      </c>
      <c r="D498" s="46" t="inlineStr">
        <is>
          <t>Current Assets</t>
        </is>
      </c>
      <c r="E498" s="46" t="inlineStr">
        <is>
          <t>2- PR</t>
        </is>
      </c>
      <c r="F498" s="47">
        <f>'2- PR'!$AK$504</f>
        <v/>
      </c>
      <c r="G498" s="47">
        <f>IF(F498="INVALID","High",IF(F498="MISSING","Medium",IF(F498="CONTROLLER MISSING","Review",IF(F498="UNKNOWN","Technical review",""))))</f>
        <v/>
      </c>
      <c r="H498" s="46">
        <f>IF(F498="MISSING","An applicable or required answer is missing",IF(F498="INVALID","A value was entered although the dependency is not met",IF(F498="CONTROLLER MISSING","A controlling answer is missing, so applicability cannot yet be determined",IF(F498="UNKNOWN","The dependency could not be evaluated or a referenced datapoint could not be resolved",""))))</f>
        <v/>
      </c>
      <c r="I498" s="46">
        <f>IF(F498="MISSING","Enter a valid response in the linked field",IF(F498="INVALID","Clear the response or amend the controlling answer so that the dependency is met",IF(F498="CONTROLLER MISSING","Complete the controlling question first, then review this field",IF(F498="UNKNOWN","Review the Field Guide and dependency_string; contact the MFSA if clarification is required",""))))</f>
        <v/>
      </c>
      <c r="J498" s="46" t="inlineStr"/>
      <c r="K498" s="47">
        <f>'2- PR'!$AL$504</f>
        <v/>
      </c>
      <c r="L498" s="48" t="inlineStr">
        <is>
          <t>Open field</t>
        </is>
      </c>
    </row>
    <row r="499">
      <c r="A499" s="45" t="inlineStr">
        <is>
          <t>CASP_PR_494_v1</t>
        </is>
      </c>
      <c r="B499" s="46" t="inlineStr">
        <is>
          <t>Financial Assets: Fair Value Through Other Comprehensive Income (FVOCI) - Debt Securities not reported in Investments in Subsidiary, Associates and joint Venture</t>
        </is>
      </c>
      <c r="C499" s="46" t="inlineStr">
        <is>
          <t>PR</t>
        </is>
      </c>
      <c r="D499" s="46" t="inlineStr">
        <is>
          <t>Current Assets</t>
        </is>
      </c>
      <c r="E499" s="46" t="inlineStr">
        <is>
          <t>2- PR</t>
        </is>
      </c>
      <c r="F499" s="47">
        <f>'2- PR'!$AK$505</f>
        <v/>
      </c>
      <c r="G499" s="47">
        <f>IF(F499="INVALID","High",IF(F499="MISSING","Medium",IF(F499="CONTROLLER MISSING","Review",IF(F499="UNKNOWN","Technical review",""))))</f>
        <v/>
      </c>
      <c r="H499" s="46">
        <f>IF(F499="MISSING","An applicable or required answer is missing",IF(F499="INVALID","A value was entered although the dependency is not met",IF(F499="CONTROLLER MISSING","A controlling answer is missing, so applicability cannot yet be determined",IF(F499="UNKNOWN","The dependency could not be evaluated or a referenced datapoint could not be resolved",""))))</f>
        <v/>
      </c>
      <c r="I499" s="46">
        <f>IF(F499="MISSING","Enter a valid response in the linked field",IF(F499="INVALID","Clear the response or amend the controlling answer so that the dependency is met",IF(F499="CONTROLLER MISSING","Complete the controlling question first, then review this field",IF(F499="UNKNOWN","Review the Field Guide and dependency_string; contact the MFSA if clarification is required",""))))</f>
        <v/>
      </c>
      <c r="J499" s="46" t="inlineStr"/>
      <c r="K499" s="47">
        <f>'2- PR'!$AL$505</f>
        <v/>
      </c>
      <c r="L499" s="48" t="inlineStr">
        <is>
          <t>Open field</t>
        </is>
      </c>
    </row>
    <row r="500">
      <c r="A500" s="45" t="inlineStr">
        <is>
          <t>CASP_PR_495_v1</t>
        </is>
      </c>
      <c r="B500" s="46" t="inlineStr">
        <is>
          <t>Financial Assets: Fair Value Through Other Comprehensive Income (FVOCI) - Debt Securities not reported in Investments in Subsidiary, Associates and joint Venture</t>
        </is>
      </c>
      <c r="C500" s="46" t="inlineStr">
        <is>
          <t>PR</t>
        </is>
      </c>
      <c r="D500" s="46" t="inlineStr">
        <is>
          <t>Current Assets</t>
        </is>
      </c>
      <c r="E500" s="46" t="inlineStr">
        <is>
          <t>2- PR</t>
        </is>
      </c>
      <c r="F500" s="47">
        <f>'2- PR'!$AK$506</f>
        <v/>
      </c>
      <c r="G500" s="47">
        <f>IF(F500="INVALID","High",IF(F500="MISSING","Medium",IF(F500="CONTROLLER MISSING","Review",IF(F500="UNKNOWN","Technical review",""))))</f>
        <v/>
      </c>
      <c r="H500" s="46">
        <f>IF(F500="MISSING","An applicable or required answer is missing",IF(F500="INVALID","A value was entered although the dependency is not met",IF(F500="CONTROLLER MISSING","A controlling answer is missing, so applicability cannot yet be determined",IF(F500="UNKNOWN","The dependency could not be evaluated or a referenced datapoint could not be resolved",""))))</f>
        <v/>
      </c>
      <c r="I500" s="46">
        <f>IF(F500="MISSING","Enter a valid response in the linked field",IF(F500="INVALID","Clear the response or amend the controlling answer so that the dependency is met",IF(F500="CONTROLLER MISSING","Complete the controlling question first, then review this field",IF(F500="UNKNOWN","Review the Field Guide and dependency_string; contact the MFSA if clarification is required",""))))</f>
        <v/>
      </c>
      <c r="J500" s="46" t="inlineStr"/>
      <c r="K500" s="47">
        <f>'2- PR'!$AL$506</f>
        <v/>
      </c>
      <c r="L500" s="48" t="inlineStr">
        <is>
          <t>Open field</t>
        </is>
      </c>
    </row>
    <row r="501">
      <c r="A501" s="45" t="inlineStr">
        <is>
          <t>CASP_PR_496_v1</t>
        </is>
      </c>
      <c r="B501" s="46" t="inlineStr">
        <is>
          <t>Financial Assets: Fair Value Through Other Comprehensive Income (FVOCI) - Financial Derivatives not reported in Investments in Subsidiary, Associates and joint Venture</t>
        </is>
      </c>
      <c r="C501" s="46" t="inlineStr">
        <is>
          <t>PR</t>
        </is>
      </c>
      <c r="D501" s="46" t="inlineStr">
        <is>
          <t>Current Assets</t>
        </is>
      </c>
      <c r="E501" s="46" t="inlineStr">
        <is>
          <t>2- PR</t>
        </is>
      </c>
      <c r="F501" s="47">
        <f>'2- PR'!$AK$507</f>
        <v/>
      </c>
      <c r="G501" s="47">
        <f>IF(F501="INVALID","High",IF(F501="MISSING","Medium",IF(F501="CONTROLLER MISSING","Review",IF(F501="UNKNOWN","Technical review",""))))</f>
        <v/>
      </c>
      <c r="H501" s="46">
        <f>IF(F501="MISSING","An applicable or required answer is missing",IF(F501="INVALID","A value was entered although the dependency is not met",IF(F501="CONTROLLER MISSING","A controlling answer is missing, so applicability cannot yet be determined",IF(F501="UNKNOWN","The dependency could not be evaluated or a referenced datapoint could not be resolved",""))))</f>
        <v/>
      </c>
      <c r="I501" s="46">
        <f>IF(F501="MISSING","Enter a valid response in the linked field",IF(F501="INVALID","Clear the response or amend the controlling answer so that the dependency is met",IF(F501="CONTROLLER MISSING","Complete the controlling question first, then review this field",IF(F501="UNKNOWN","Review the Field Guide and dependency_string; contact the MFSA if clarification is required",""))))</f>
        <v/>
      </c>
      <c r="J501" s="46" t="inlineStr"/>
      <c r="K501" s="47">
        <f>'2- PR'!$AL$507</f>
        <v/>
      </c>
      <c r="L501" s="48" t="inlineStr">
        <is>
          <t>Open field</t>
        </is>
      </c>
    </row>
    <row r="502">
      <c r="A502" s="45" t="inlineStr">
        <is>
          <t>CASP_PR_497_v1</t>
        </is>
      </c>
      <c r="B502" s="46" t="inlineStr">
        <is>
          <t>Financial Assets: Fair Value Through Other Comprehensive Income (FVOCI) - Financial Derivatives not reported in Investments in Subsidiary, Associates and joint Venture</t>
        </is>
      </c>
      <c r="C502" s="46" t="inlineStr">
        <is>
          <t>PR</t>
        </is>
      </c>
      <c r="D502" s="46" t="inlineStr">
        <is>
          <t>Current Assets</t>
        </is>
      </c>
      <c r="E502" s="46" t="inlineStr">
        <is>
          <t>2- PR</t>
        </is>
      </c>
      <c r="F502" s="47">
        <f>'2- PR'!$AK$508</f>
        <v/>
      </c>
      <c r="G502" s="47">
        <f>IF(F502="INVALID","High",IF(F502="MISSING","Medium",IF(F502="CONTROLLER MISSING","Review",IF(F502="UNKNOWN","Technical review",""))))</f>
        <v/>
      </c>
      <c r="H502" s="46">
        <f>IF(F502="MISSING","An applicable or required answer is missing",IF(F502="INVALID","A value was entered although the dependency is not met",IF(F502="CONTROLLER MISSING","A controlling answer is missing, so applicability cannot yet be determined",IF(F502="UNKNOWN","The dependency could not be evaluated or a referenced datapoint could not be resolved",""))))</f>
        <v/>
      </c>
      <c r="I502" s="46">
        <f>IF(F502="MISSING","Enter a valid response in the linked field",IF(F502="INVALID","Clear the response or amend the controlling answer so that the dependency is met",IF(F502="CONTROLLER MISSING","Complete the controlling question first, then review this field",IF(F502="UNKNOWN","Review the Field Guide and dependency_string; contact the MFSA if clarification is required",""))))</f>
        <v/>
      </c>
      <c r="J502" s="46" t="inlineStr"/>
      <c r="K502" s="47">
        <f>'2- PR'!$AL$508</f>
        <v/>
      </c>
      <c r="L502" s="48" t="inlineStr">
        <is>
          <t>Open field</t>
        </is>
      </c>
    </row>
    <row r="503">
      <c r="A503" s="45" t="inlineStr">
        <is>
          <t>CASP_PR_498_v1</t>
        </is>
      </c>
      <c r="B503" s="46" t="inlineStr">
        <is>
          <t>Financial Assets: Fair Value Through Other Comprehensive Income (FVOCI) - Financial Derivatives not reported in Investments in Subsidiary, Associates and joint Venture</t>
        </is>
      </c>
      <c r="C503" s="46" t="inlineStr">
        <is>
          <t>PR</t>
        </is>
      </c>
      <c r="D503" s="46" t="inlineStr">
        <is>
          <t>Current Assets</t>
        </is>
      </c>
      <c r="E503" s="46" t="inlineStr">
        <is>
          <t>2- PR</t>
        </is>
      </c>
      <c r="F503" s="47">
        <f>'2- PR'!$AK$509</f>
        <v/>
      </c>
      <c r="G503" s="47">
        <f>IF(F503="INVALID","High",IF(F503="MISSING","Medium",IF(F503="CONTROLLER MISSING","Review",IF(F503="UNKNOWN","Technical review",""))))</f>
        <v/>
      </c>
      <c r="H503" s="46">
        <f>IF(F503="MISSING","An applicable or required answer is missing",IF(F503="INVALID","A value was entered although the dependency is not met",IF(F503="CONTROLLER MISSING","A controlling answer is missing, so applicability cannot yet be determined",IF(F503="UNKNOWN","The dependency could not be evaluated or a referenced datapoint could not be resolved",""))))</f>
        <v/>
      </c>
      <c r="I503" s="46">
        <f>IF(F503="MISSING","Enter a valid response in the linked field",IF(F503="INVALID","Clear the response or amend the controlling answer so that the dependency is met",IF(F503="CONTROLLER MISSING","Complete the controlling question first, then review this field",IF(F503="UNKNOWN","Review the Field Guide and dependency_string; contact the MFSA if clarification is required",""))))</f>
        <v/>
      </c>
      <c r="J503" s="46" t="inlineStr"/>
      <c r="K503" s="47">
        <f>'2- PR'!$AL$509</f>
        <v/>
      </c>
      <c r="L503" s="48" t="inlineStr">
        <is>
          <t>Open field</t>
        </is>
      </c>
    </row>
    <row r="504">
      <c r="A504" s="45" t="inlineStr">
        <is>
          <t>CASP_PR_499_v1</t>
        </is>
      </c>
      <c r="B504" s="46" t="inlineStr">
        <is>
          <t>Financial Assets: Fair Value Through Other Comprehensive Income (FVOCI) - Other Financial Assets not reported in Investments in Subsidiary, Associates and joint Venture</t>
        </is>
      </c>
      <c r="C504" s="46" t="inlineStr">
        <is>
          <t>PR</t>
        </is>
      </c>
      <c r="D504" s="46" t="inlineStr">
        <is>
          <t>Current Assets</t>
        </is>
      </c>
      <c r="E504" s="46" t="inlineStr">
        <is>
          <t>2- PR</t>
        </is>
      </c>
      <c r="F504" s="47">
        <f>'2- PR'!$AK$510</f>
        <v/>
      </c>
      <c r="G504" s="47">
        <f>IF(F504="INVALID","High",IF(F504="MISSING","Medium",IF(F504="CONTROLLER MISSING","Review",IF(F504="UNKNOWN","Technical review",""))))</f>
        <v/>
      </c>
      <c r="H504" s="46">
        <f>IF(F504="MISSING","An applicable or required answer is missing",IF(F504="INVALID","A value was entered although the dependency is not met",IF(F504="CONTROLLER MISSING","A controlling answer is missing, so applicability cannot yet be determined",IF(F504="UNKNOWN","The dependency could not be evaluated or a referenced datapoint could not be resolved",""))))</f>
        <v/>
      </c>
      <c r="I504" s="46">
        <f>IF(F504="MISSING","Enter a valid response in the linked field",IF(F504="INVALID","Clear the response or amend the controlling answer so that the dependency is met",IF(F504="CONTROLLER MISSING","Complete the controlling question first, then review this field",IF(F504="UNKNOWN","Review the Field Guide and dependency_string; contact the MFSA if clarification is required",""))))</f>
        <v/>
      </c>
      <c r="J504" s="46" t="inlineStr"/>
      <c r="K504" s="47">
        <f>'2- PR'!$AL$510</f>
        <v/>
      </c>
      <c r="L504" s="48" t="inlineStr">
        <is>
          <t>Open field</t>
        </is>
      </c>
    </row>
    <row r="505">
      <c r="A505" s="45" t="inlineStr">
        <is>
          <t>CASP_PR_500_v1</t>
        </is>
      </c>
      <c r="B505" s="46" t="inlineStr">
        <is>
          <t>Financial Assets: Fair Value Through Other Comprehensive Income (FVOCI) - Other Financial Assets not reported in Investments in Subsidiary, Associates and joint Venture</t>
        </is>
      </c>
      <c r="C505" s="46" t="inlineStr">
        <is>
          <t>PR</t>
        </is>
      </c>
      <c r="D505" s="46" t="inlineStr">
        <is>
          <t>Current Assets</t>
        </is>
      </c>
      <c r="E505" s="46" t="inlineStr">
        <is>
          <t>2- PR</t>
        </is>
      </c>
      <c r="F505" s="47">
        <f>'2- PR'!$AK$511</f>
        <v/>
      </c>
      <c r="G505" s="47">
        <f>IF(F505="INVALID","High",IF(F505="MISSING","Medium",IF(F505="CONTROLLER MISSING","Review",IF(F505="UNKNOWN","Technical review",""))))</f>
        <v/>
      </c>
      <c r="H505" s="46">
        <f>IF(F505="MISSING","An applicable or required answer is missing",IF(F505="INVALID","A value was entered although the dependency is not met",IF(F505="CONTROLLER MISSING","A controlling answer is missing, so applicability cannot yet be determined",IF(F505="UNKNOWN","The dependency could not be evaluated or a referenced datapoint could not be resolved",""))))</f>
        <v/>
      </c>
      <c r="I505" s="46">
        <f>IF(F505="MISSING","Enter a valid response in the linked field",IF(F505="INVALID","Clear the response or amend the controlling answer so that the dependency is met",IF(F505="CONTROLLER MISSING","Complete the controlling question first, then review this field",IF(F505="UNKNOWN","Review the Field Guide and dependency_string; contact the MFSA if clarification is required",""))))</f>
        <v/>
      </c>
      <c r="J505" s="46" t="inlineStr"/>
      <c r="K505" s="47">
        <f>'2- PR'!$AL$511</f>
        <v/>
      </c>
      <c r="L505" s="48" t="inlineStr">
        <is>
          <t>Open field</t>
        </is>
      </c>
    </row>
    <row r="506">
      <c r="A506" s="45" t="inlineStr">
        <is>
          <t>CASP_PR_501_v1</t>
        </is>
      </c>
      <c r="B506" s="46" t="inlineStr">
        <is>
          <t>Financial Assets: Fair Value Through Other Comprehensive Income (FVOCI) - Other Financial Assets not reported in Investments in Subsidiary, Associates and joint Venture</t>
        </is>
      </c>
      <c r="C506" s="46" t="inlineStr">
        <is>
          <t>PR</t>
        </is>
      </c>
      <c r="D506" s="46" t="inlineStr">
        <is>
          <t>Current Assets</t>
        </is>
      </c>
      <c r="E506" s="46" t="inlineStr">
        <is>
          <t>2- PR</t>
        </is>
      </c>
      <c r="F506" s="47">
        <f>'2- PR'!$AK$512</f>
        <v/>
      </c>
      <c r="G506" s="47">
        <f>IF(F506="INVALID","High",IF(F506="MISSING","Medium",IF(F506="CONTROLLER MISSING","Review",IF(F506="UNKNOWN","Technical review",""))))</f>
        <v/>
      </c>
      <c r="H506" s="46">
        <f>IF(F506="MISSING","An applicable or required answer is missing",IF(F506="INVALID","A value was entered although the dependency is not met",IF(F506="CONTROLLER MISSING","A controlling answer is missing, so applicability cannot yet be determined",IF(F506="UNKNOWN","The dependency could not be evaluated or a referenced datapoint could not be resolved",""))))</f>
        <v/>
      </c>
      <c r="I506" s="46">
        <f>IF(F506="MISSING","Enter a valid response in the linked field",IF(F506="INVALID","Clear the response or amend the controlling answer so that the dependency is met",IF(F506="CONTROLLER MISSING","Complete the controlling question first, then review this field",IF(F506="UNKNOWN","Review the Field Guide and dependency_string; contact the MFSA if clarification is required",""))))</f>
        <v/>
      </c>
      <c r="J506" s="46" t="inlineStr"/>
      <c r="K506" s="47">
        <f>'2- PR'!$AL$512</f>
        <v/>
      </c>
      <c r="L506" s="48" t="inlineStr">
        <is>
          <t>Open field</t>
        </is>
      </c>
    </row>
    <row r="507">
      <c r="A507" s="45" t="inlineStr">
        <is>
          <t>CASP_PR_502_v1</t>
        </is>
      </c>
      <c r="B507" s="46" t="inlineStr">
        <is>
          <t>Non-Current Assets Classified as held for sale</t>
        </is>
      </c>
      <c r="C507" s="46" t="inlineStr">
        <is>
          <t>PR</t>
        </is>
      </c>
      <c r="D507" s="46" t="inlineStr">
        <is>
          <t>Current Assets</t>
        </is>
      </c>
      <c r="E507" s="46" t="inlineStr">
        <is>
          <t>2- PR</t>
        </is>
      </c>
      <c r="F507" s="47">
        <f>'2- PR'!$AK$513</f>
        <v/>
      </c>
      <c r="G507" s="47">
        <f>IF(F507="INVALID","High",IF(F507="MISSING","Medium",IF(F507="CONTROLLER MISSING","Review",IF(F507="UNKNOWN","Technical review",""))))</f>
        <v/>
      </c>
      <c r="H507" s="46">
        <f>IF(F507="MISSING","An applicable or required answer is missing",IF(F507="INVALID","A value was entered although the dependency is not met",IF(F507="CONTROLLER MISSING","A controlling answer is missing, so applicability cannot yet be determined",IF(F507="UNKNOWN","The dependency could not be evaluated or a referenced datapoint could not be resolved",""))))</f>
        <v/>
      </c>
      <c r="I507" s="46">
        <f>IF(F507="MISSING","Enter a valid response in the linked field",IF(F507="INVALID","Clear the response or amend the controlling answer so that the dependency is met",IF(F507="CONTROLLER MISSING","Complete the controlling question first, then review this field",IF(F507="UNKNOWN","Review the Field Guide and dependency_string; contact the MFSA if clarification is required",""))))</f>
        <v/>
      </c>
      <c r="J507" s="46" t="inlineStr"/>
      <c r="K507" s="47">
        <f>'2- PR'!$AL$513</f>
        <v/>
      </c>
      <c r="L507" s="48" t="inlineStr">
        <is>
          <t>Open field</t>
        </is>
      </c>
    </row>
    <row r="508">
      <c r="A508" s="45" t="inlineStr">
        <is>
          <t>CASP_PR_503_v1</t>
        </is>
      </c>
      <c r="B508" s="46" t="inlineStr">
        <is>
          <t>Non-Current Assets Classified as held for sale</t>
        </is>
      </c>
      <c r="C508" s="46" t="inlineStr">
        <is>
          <t>PR</t>
        </is>
      </c>
      <c r="D508" s="46" t="inlineStr">
        <is>
          <t>Current Assets</t>
        </is>
      </c>
      <c r="E508" s="46" t="inlineStr">
        <is>
          <t>2- PR</t>
        </is>
      </c>
      <c r="F508" s="47">
        <f>'2- PR'!$AK$514</f>
        <v/>
      </c>
      <c r="G508" s="47">
        <f>IF(F508="INVALID","High",IF(F508="MISSING","Medium",IF(F508="CONTROLLER MISSING","Review",IF(F508="UNKNOWN","Technical review",""))))</f>
        <v/>
      </c>
      <c r="H508" s="46">
        <f>IF(F508="MISSING","An applicable or required answer is missing",IF(F508="INVALID","A value was entered although the dependency is not met",IF(F508="CONTROLLER MISSING","A controlling answer is missing, so applicability cannot yet be determined",IF(F508="UNKNOWN","The dependency could not be evaluated or a referenced datapoint could not be resolved",""))))</f>
        <v/>
      </c>
      <c r="I508" s="46">
        <f>IF(F508="MISSING","Enter a valid response in the linked field",IF(F508="INVALID","Clear the response or amend the controlling answer so that the dependency is met",IF(F508="CONTROLLER MISSING","Complete the controlling question first, then review this field",IF(F508="UNKNOWN","Review the Field Guide and dependency_string; contact the MFSA if clarification is required",""))))</f>
        <v/>
      </c>
      <c r="J508" s="46" t="inlineStr"/>
      <c r="K508" s="47">
        <f>'2- PR'!$AL$514</f>
        <v/>
      </c>
      <c r="L508" s="48" t="inlineStr">
        <is>
          <t>Open field</t>
        </is>
      </c>
    </row>
    <row r="509">
      <c r="A509" s="45" t="inlineStr">
        <is>
          <t>CASP_PR_504_v1</t>
        </is>
      </c>
      <c r="B509" s="46" t="inlineStr">
        <is>
          <t>Non-Current Assets Classified as held for sale</t>
        </is>
      </c>
      <c r="C509" s="46" t="inlineStr">
        <is>
          <t>PR</t>
        </is>
      </c>
      <c r="D509" s="46" t="inlineStr">
        <is>
          <t>Current Assets</t>
        </is>
      </c>
      <c r="E509" s="46" t="inlineStr">
        <is>
          <t>2- PR</t>
        </is>
      </c>
      <c r="F509" s="47">
        <f>'2- PR'!$AK$515</f>
        <v/>
      </c>
      <c r="G509" s="47">
        <f>IF(F509="INVALID","High",IF(F509="MISSING","Medium",IF(F509="CONTROLLER MISSING","Review",IF(F509="UNKNOWN","Technical review",""))))</f>
        <v/>
      </c>
      <c r="H509" s="46">
        <f>IF(F509="MISSING","An applicable or required answer is missing",IF(F509="INVALID","A value was entered although the dependency is not met",IF(F509="CONTROLLER MISSING","A controlling answer is missing, so applicability cannot yet be determined",IF(F509="UNKNOWN","The dependency could not be evaluated or a referenced datapoint could not be resolved",""))))</f>
        <v/>
      </c>
      <c r="I509" s="46">
        <f>IF(F509="MISSING","Enter a valid response in the linked field",IF(F509="INVALID","Clear the response or amend the controlling answer so that the dependency is met",IF(F509="CONTROLLER MISSING","Complete the controlling question first, then review this field",IF(F509="UNKNOWN","Review the Field Guide and dependency_string; contact the MFSA if clarification is required",""))))</f>
        <v/>
      </c>
      <c r="J509" s="46" t="inlineStr"/>
      <c r="K509" s="47">
        <f>'2- PR'!$AL$515</f>
        <v/>
      </c>
      <c r="L509" s="48" t="inlineStr">
        <is>
          <t>Open field</t>
        </is>
      </c>
    </row>
    <row r="510">
      <c r="A510" s="45" t="inlineStr">
        <is>
          <t>CASP_PR_505_v1</t>
        </is>
      </c>
      <c r="B510" s="46" t="inlineStr">
        <is>
          <t>Loans and advances granted to group entities</t>
        </is>
      </c>
      <c r="C510" s="46" t="inlineStr">
        <is>
          <t>PR</t>
        </is>
      </c>
      <c r="D510" s="46" t="inlineStr">
        <is>
          <t>Current Assets</t>
        </is>
      </c>
      <c r="E510" s="46" t="inlineStr">
        <is>
          <t>2- PR</t>
        </is>
      </c>
      <c r="F510" s="47">
        <f>'2- PR'!$AK$516</f>
        <v/>
      </c>
      <c r="G510" s="47">
        <f>IF(F510="INVALID","High",IF(F510="MISSING","Medium",IF(F510="CONTROLLER MISSING","Review",IF(F510="UNKNOWN","Technical review",""))))</f>
        <v/>
      </c>
      <c r="H510" s="46">
        <f>IF(F510="MISSING","An applicable or required answer is missing",IF(F510="INVALID","A value was entered although the dependency is not met",IF(F510="CONTROLLER MISSING","A controlling answer is missing, so applicability cannot yet be determined",IF(F510="UNKNOWN","The dependency could not be evaluated or a referenced datapoint could not be resolved",""))))</f>
        <v/>
      </c>
      <c r="I510" s="46">
        <f>IF(F510="MISSING","Enter a valid response in the linked field",IF(F510="INVALID","Clear the response or amend the controlling answer so that the dependency is met",IF(F510="CONTROLLER MISSING","Complete the controlling question first, then review this field",IF(F510="UNKNOWN","Review the Field Guide and dependency_string; contact the MFSA if clarification is required",""))))</f>
        <v/>
      </c>
      <c r="J510" s="46" t="inlineStr"/>
      <c r="K510" s="47">
        <f>'2- PR'!$AL$516</f>
        <v/>
      </c>
      <c r="L510" s="48" t="inlineStr">
        <is>
          <t>Open field</t>
        </is>
      </c>
    </row>
    <row r="511">
      <c r="A511" s="45" t="inlineStr">
        <is>
          <t>CASP_PR_506_v1</t>
        </is>
      </c>
      <c r="B511" s="46" t="inlineStr">
        <is>
          <t>Loans and advances granted to group entities</t>
        </is>
      </c>
      <c r="C511" s="46" t="inlineStr">
        <is>
          <t>PR</t>
        </is>
      </c>
      <c r="D511" s="46" t="inlineStr">
        <is>
          <t>Current Assets</t>
        </is>
      </c>
      <c r="E511" s="46" t="inlineStr">
        <is>
          <t>2- PR</t>
        </is>
      </c>
      <c r="F511" s="47">
        <f>'2- PR'!$AK$517</f>
        <v/>
      </c>
      <c r="G511" s="47">
        <f>IF(F511="INVALID","High",IF(F511="MISSING","Medium",IF(F511="CONTROLLER MISSING","Review",IF(F511="UNKNOWN","Technical review",""))))</f>
        <v/>
      </c>
      <c r="H511" s="46">
        <f>IF(F511="MISSING","An applicable or required answer is missing",IF(F511="INVALID","A value was entered although the dependency is not met",IF(F511="CONTROLLER MISSING","A controlling answer is missing, so applicability cannot yet be determined",IF(F511="UNKNOWN","The dependency could not be evaluated or a referenced datapoint could not be resolved",""))))</f>
        <v/>
      </c>
      <c r="I511" s="46">
        <f>IF(F511="MISSING","Enter a valid response in the linked field",IF(F511="INVALID","Clear the response or amend the controlling answer so that the dependency is met",IF(F511="CONTROLLER MISSING","Complete the controlling question first, then review this field",IF(F511="UNKNOWN","Review the Field Guide and dependency_string; contact the MFSA if clarification is required",""))))</f>
        <v/>
      </c>
      <c r="J511" s="46" t="inlineStr"/>
      <c r="K511" s="47">
        <f>'2- PR'!$AL$517</f>
        <v/>
      </c>
      <c r="L511" s="48" t="inlineStr">
        <is>
          <t>Open field</t>
        </is>
      </c>
    </row>
    <row r="512">
      <c r="A512" s="45" t="inlineStr">
        <is>
          <t>CASP_PR_507_v1</t>
        </is>
      </c>
      <c r="B512" s="46" t="inlineStr">
        <is>
          <t>Loans and advances granted to group entities</t>
        </is>
      </c>
      <c r="C512" s="46" t="inlineStr">
        <is>
          <t>PR</t>
        </is>
      </c>
      <c r="D512" s="46" t="inlineStr">
        <is>
          <t>Current Assets</t>
        </is>
      </c>
      <c r="E512" s="46" t="inlineStr">
        <is>
          <t>2- PR</t>
        </is>
      </c>
      <c r="F512" s="47">
        <f>'2- PR'!$AK$518</f>
        <v/>
      </c>
      <c r="G512" s="47">
        <f>IF(F512="INVALID","High",IF(F512="MISSING","Medium",IF(F512="CONTROLLER MISSING","Review",IF(F512="UNKNOWN","Technical review",""))))</f>
        <v/>
      </c>
      <c r="H512" s="46">
        <f>IF(F512="MISSING","An applicable or required answer is missing",IF(F512="INVALID","A value was entered although the dependency is not met",IF(F512="CONTROLLER MISSING","A controlling answer is missing, so applicability cannot yet be determined",IF(F512="UNKNOWN","The dependency could not be evaluated or a referenced datapoint could not be resolved",""))))</f>
        <v/>
      </c>
      <c r="I512" s="46">
        <f>IF(F512="MISSING","Enter a valid response in the linked field",IF(F512="INVALID","Clear the response or amend the controlling answer so that the dependency is met",IF(F512="CONTROLLER MISSING","Complete the controlling question first, then review this field",IF(F512="UNKNOWN","Review the Field Guide and dependency_string; contact the MFSA if clarification is required",""))))</f>
        <v/>
      </c>
      <c r="J512" s="46" t="inlineStr"/>
      <c r="K512" s="47">
        <f>'2- PR'!$AL$518</f>
        <v/>
      </c>
      <c r="L512" s="48" t="inlineStr">
        <is>
          <t>Open field</t>
        </is>
      </c>
    </row>
    <row r="513">
      <c r="A513" s="45" t="inlineStr">
        <is>
          <t>CASP_PR_508_v1</t>
        </is>
      </c>
      <c r="B513" s="46" t="inlineStr">
        <is>
          <t>Loans and advances granted to third-party entities</t>
        </is>
      </c>
      <c r="C513" s="46" t="inlineStr">
        <is>
          <t>PR</t>
        </is>
      </c>
      <c r="D513" s="46" t="inlineStr">
        <is>
          <t>Current Assets</t>
        </is>
      </c>
      <c r="E513" s="46" t="inlineStr">
        <is>
          <t>2- PR</t>
        </is>
      </c>
      <c r="F513" s="47">
        <f>'2- PR'!$AK$519</f>
        <v/>
      </c>
      <c r="G513" s="47">
        <f>IF(F513="INVALID","High",IF(F513="MISSING","Medium",IF(F513="CONTROLLER MISSING","Review",IF(F513="UNKNOWN","Technical review",""))))</f>
        <v/>
      </c>
      <c r="H513" s="46">
        <f>IF(F513="MISSING","An applicable or required answer is missing",IF(F513="INVALID","A value was entered although the dependency is not met",IF(F513="CONTROLLER MISSING","A controlling answer is missing, so applicability cannot yet be determined",IF(F513="UNKNOWN","The dependency could not be evaluated or a referenced datapoint could not be resolved",""))))</f>
        <v/>
      </c>
      <c r="I513" s="46">
        <f>IF(F513="MISSING","Enter a valid response in the linked field",IF(F513="INVALID","Clear the response or amend the controlling answer so that the dependency is met",IF(F513="CONTROLLER MISSING","Complete the controlling question first, then review this field",IF(F513="UNKNOWN","Review the Field Guide and dependency_string; contact the MFSA if clarification is required",""))))</f>
        <v/>
      </c>
      <c r="J513" s="46" t="inlineStr"/>
      <c r="K513" s="47">
        <f>'2- PR'!$AL$519</f>
        <v/>
      </c>
      <c r="L513" s="48" t="inlineStr">
        <is>
          <t>Open field</t>
        </is>
      </c>
    </row>
    <row r="514">
      <c r="A514" s="45" t="inlineStr">
        <is>
          <t>CASP_PR_509_v1</t>
        </is>
      </c>
      <c r="B514" s="46" t="inlineStr">
        <is>
          <t>Loans and advances granted to third-party entities</t>
        </is>
      </c>
      <c r="C514" s="46" t="inlineStr">
        <is>
          <t>PR</t>
        </is>
      </c>
      <c r="D514" s="46" t="inlineStr">
        <is>
          <t>Current Assets</t>
        </is>
      </c>
      <c r="E514" s="46" t="inlineStr">
        <is>
          <t>2- PR</t>
        </is>
      </c>
      <c r="F514" s="47">
        <f>'2- PR'!$AK$520</f>
        <v/>
      </c>
      <c r="G514" s="47">
        <f>IF(F514="INVALID","High",IF(F514="MISSING","Medium",IF(F514="CONTROLLER MISSING","Review",IF(F514="UNKNOWN","Technical review",""))))</f>
        <v/>
      </c>
      <c r="H514" s="46">
        <f>IF(F514="MISSING","An applicable or required answer is missing",IF(F514="INVALID","A value was entered although the dependency is not met",IF(F514="CONTROLLER MISSING","A controlling answer is missing, so applicability cannot yet be determined",IF(F514="UNKNOWN","The dependency could not be evaluated or a referenced datapoint could not be resolved",""))))</f>
        <v/>
      </c>
      <c r="I514" s="46">
        <f>IF(F514="MISSING","Enter a valid response in the linked field",IF(F514="INVALID","Clear the response or amend the controlling answer so that the dependency is met",IF(F514="CONTROLLER MISSING","Complete the controlling question first, then review this field",IF(F514="UNKNOWN","Review the Field Guide and dependency_string; contact the MFSA if clarification is required",""))))</f>
        <v/>
      </c>
      <c r="J514" s="46" t="inlineStr"/>
      <c r="K514" s="47">
        <f>'2- PR'!$AL$520</f>
        <v/>
      </c>
      <c r="L514" s="48" t="inlineStr">
        <is>
          <t>Open field</t>
        </is>
      </c>
    </row>
    <row r="515">
      <c r="A515" s="45" t="inlineStr">
        <is>
          <t>CASP_PR_510_v1</t>
        </is>
      </c>
      <c r="B515" s="46" t="inlineStr">
        <is>
          <t>Loans and advances granted to third-party entities</t>
        </is>
      </c>
      <c r="C515" s="46" t="inlineStr">
        <is>
          <t>PR</t>
        </is>
      </c>
      <c r="D515" s="46" t="inlineStr">
        <is>
          <t>Current Assets</t>
        </is>
      </c>
      <c r="E515" s="46" t="inlineStr">
        <is>
          <t>2- PR</t>
        </is>
      </c>
      <c r="F515" s="47">
        <f>'2- PR'!$AK$521</f>
        <v/>
      </c>
      <c r="G515" s="47">
        <f>IF(F515="INVALID","High",IF(F515="MISSING","Medium",IF(F515="CONTROLLER MISSING","Review",IF(F515="UNKNOWN","Technical review",""))))</f>
        <v/>
      </c>
      <c r="H515" s="46">
        <f>IF(F515="MISSING","An applicable or required answer is missing",IF(F515="INVALID","A value was entered although the dependency is not met",IF(F515="CONTROLLER MISSING","A controlling answer is missing, so applicability cannot yet be determined",IF(F515="UNKNOWN","The dependency could not be evaluated or a referenced datapoint could not be resolved",""))))</f>
        <v/>
      </c>
      <c r="I515" s="46">
        <f>IF(F515="MISSING","Enter a valid response in the linked field",IF(F515="INVALID","Clear the response or amend the controlling answer so that the dependency is met",IF(F515="CONTROLLER MISSING","Complete the controlling question first, then review this field",IF(F515="UNKNOWN","Review the Field Guide and dependency_string; contact the MFSA if clarification is required",""))))</f>
        <v/>
      </c>
      <c r="J515" s="46" t="inlineStr"/>
      <c r="K515" s="47">
        <f>'2- PR'!$AL$521</f>
        <v/>
      </c>
      <c r="L515" s="48" t="inlineStr">
        <is>
          <t>Open field</t>
        </is>
      </c>
    </row>
    <row r="516">
      <c r="A516" s="45" t="inlineStr">
        <is>
          <t>CASP_PR_511_v1</t>
        </is>
      </c>
      <c r="B516" s="46" t="inlineStr">
        <is>
          <t>Details on Loans and advances granted to third-party entities</t>
        </is>
      </c>
      <c r="C516" s="46" t="inlineStr">
        <is>
          <t>PR</t>
        </is>
      </c>
      <c r="D516" s="46" t="inlineStr">
        <is>
          <t>Current Assets</t>
        </is>
      </c>
      <c r="E516" s="46" t="inlineStr">
        <is>
          <t>2- PR</t>
        </is>
      </c>
      <c r="F516" s="47">
        <f>'2- PR'!$AK$522</f>
        <v/>
      </c>
      <c r="G516" s="47">
        <f>IF(F516="INVALID","High",IF(F516="MISSING","Medium",IF(F516="CONTROLLER MISSING","Review",IF(F516="UNKNOWN","Technical review",""))))</f>
        <v/>
      </c>
      <c r="H516" s="46">
        <f>IF(F516="MISSING","An applicable or required answer is missing",IF(F516="INVALID","A value was entered although the dependency is not met",IF(F516="CONTROLLER MISSING","A controlling answer is missing, so applicability cannot yet be determined",IF(F516="UNKNOWN","The dependency could not be evaluated or a referenced datapoint could not be resolved",""))))</f>
        <v/>
      </c>
      <c r="I516" s="46">
        <f>IF(F516="MISSING","Enter a valid response in the linked field",IF(F516="INVALID","Clear the response or amend the controlling answer so that the dependency is met",IF(F516="CONTROLLER MISSING","Complete the controlling question first, then review this field",IF(F516="UNKNOWN","Review the Field Guide and dependency_string; contact the MFSA if clarification is required",""))))</f>
        <v/>
      </c>
      <c r="J516" s="46" t="inlineStr">
        <is>
          <t>SUM(CASP_PR_508, CASP_PR_509, CASP_PR_510) &gt; 0</t>
        </is>
      </c>
      <c r="K516" s="47">
        <f>'2- PR'!$AL$522</f>
        <v/>
      </c>
      <c r="L516" s="48" t="inlineStr">
        <is>
          <t>Open field</t>
        </is>
      </c>
    </row>
    <row r="517">
      <c r="A517" s="45" t="inlineStr">
        <is>
          <t>CASP_PR_512_v1</t>
        </is>
      </c>
      <c r="B517" s="46" t="inlineStr">
        <is>
          <t>Trade Receivables</t>
        </is>
      </c>
      <c r="C517" s="46" t="inlineStr">
        <is>
          <t>PR</t>
        </is>
      </c>
      <c r="D517" s="46" t="inlineStr">
        <is>
          <t>Current Assets</t>
        </is>
      </c>
      <c r="E517" s="46" t="inlineStr">
        <is>
          <t>2- PR</t>
        </is>
      </c>
      <c r="F517" s="47">
        <f>'2- PR'!$AK$523</f>
        <v/>
      </c>
      <c r="G517" s="47">
        <f>IF(F517="INVALID","High",IF(F517="MISSING","Medium",IF(F517="CONTROLLER MISSING","Review",IF(F517="UNKNOWN","Technical review",""))))</f>
        <v/>
      </c>
      <c r="H517" s="46">
        <f>IF(F517="MISSING","An applicable or required answer is missing",IF(F517="INVALID","A value was entered although the dependency is not met",IF(F517="CONTROLLER MISSING","A controlling answer is missing, so applicability cannot yet be determined",IF(F517="UNKNOWN","The dependency could not be evaluated or a referenced datapoint could not be resolved",""))))</f>
        <v/>
      </c>
      <c r="I517" s="46">
        <f>IF(F517="MISSING","Enter a valid response in the linked field",IF(F517="INVALID","Clear the response or amend the controlling answer so that the dependency is met",IF(F517="CONTROLLER MISSING","Complete the controlling question first, then review this field",IF(F517="UNKNOWN","Review the Field Guide and dependency_string; contact the MFSA if clarification is required",""))))</f>
        <v/>
      </c>
      <c r="J517" s="46" t="inlineStr"/>
      <c r="K517" s="47">
        <f>'2- PR'!$AL$523</f>
        <v/>
      </c>
      <c r="L517" s="48" t="inlineStr">
        <is>
          <t>Open field</t>
        </is>
      </c>
    </row>
    <row r="518">
      <c r="A518" s="45" t="inlineStr">
        <is>
          <t>CASP_PR_513_v1</t>
        </is>
      </c>
      <c r="B518" s="46" t="inlineStr">
        <is>
          <t>Trade Receivables</t>
        </is>
      </c>
      <c r="C518" s="46" t="inlineStr">
        <is>
          <t>PR</t>
        </is>
      </c>
      <c r="D518" s="46" t="inlineStr">
        <is>
          <t>Current Assets</t>
        </is>
      </c>
      <c r="E518" s="46" t="inlineStr">
        <is>
          <t>2- PR</t>
        </is>
      </c>
      <c r="F518" s="47">
        <f>'2- PR'!$AK$524</f>
        <v/>
      </c>
      <c r="G518" s="47">
        <f>IF(F518="INVALID","High",IF(F518="MISSING","Medium",IF(F518="CONTROLLER MISSING","Review",IF(F518="UNKNOWN","Technical review",""))))</f>
        <v/>
      </c>
      <c r="H518" s="46">
        <f>IF(F518="MISSING","An applicable or required answer is missing",IF(F518="INVALID","A value was entered although the dependency is not met",IF(F518="CONTROLLER MISSING","A controlling answer is missing, so applicability cannot yet be determined",IF(F518="UNKNOWN","The dependency could not be evaluated or a referenced datapoint could not be resolved",""))))</f>
        <v/>
      </c>
      <c r="I518" s="46">
        <f>IF(F518="MISSING","Enter a valid response in the linked field",IF(F518="INVALID","Clear the response or amend the controlling answer so that the dependency is met",IF(F518="CONTROLLER MISSING","Complete the controlling question first, then review this field",IF(F518="UNKNOWN","Review the Field Guide and dependency_string; contact the MFSA if clarification is required",""))))</f>
        <v/>
      </c>
      <c r="J518" s="46" t="inlineStr"/>
      <c r="K518" s="47">
        <f>'2- PR'!$AL$524</f>
        <v/>
      </c>
      <c r="L518" s="48" t="inlineStr">
        <is>
          <t>Open field</t>
        </is>
      </c>
    </row>
    <row r="519">
      <c r="A519" s="45" t="inlineStr">
        <is>
          <t>CASP_PR_514_v1</t>
        </is>
      </c>
      <c r="B519" s="46" t="inlineStr">
        <is>
          <t>Trade Receivables</t>
        </is>
      </c>
      <c r="C519" s="46" t="inlineStr">
        <is>
          <t>PR</t>
        </is>
      </c>
      <c r="D519" s="46" t="inlineStr">
        <is>
          <t>Current Assets</t>
        </is>
      </c>
      <c r="E519" s="46" t="inlineStr">
        <is>
          <t>2- PR</t>
        </is>
      </c>
      <c r="F519" s="47">
        <f>'2- PR'!$AK$525</f>
        <v/>
      </c>
      <c r="G519" s="47">
        <f>IF(F519="INVALID","High",IF(F519="MISSING","Medium",IF(F519="CONTROLLER MISSING","Review",IF(F519="UNKNOWN","Technical review",""))))</f>
        <v/>
      </c>
      <c r="H519" s="46">
        <f>IF(F519="MISSING","An applicable or required answer is missing",IF(F519="INVALID","A value was entered although the dependency is not met",IF(F519="CONTROLLER MISSING","A controlling answer is missing, so applicability cannot yet be determined",IF(F519="UNKNOWN","The dependency could not be evaluated or a referenced datapoint could not be resolved",""))))</f>
        <v/>
      </c>
      <c r="I519" s="46">
        <f>IF(F519="MISSING","Enter a valid response in the linked field",IF(F519="INVALID","Clear the response or amend the controlling answer so that the dependency is met",IF(F519="CONTROLLER MISSING","Complete the controlling question first, then review this field",IF(F519="UNKNOWN","Review the Field Guide and dependency_string; contact the MFSA if clarification is required",""))))</f>
        <v/>
      </c>
      <c r="J519" s="46" t="inlineStr"/>
      <c r="K519" s="47">
        <f>'2- PR'!$AL$525</f>
        <v/>
      </c>
      <c r="L519" s="48" t="inlineStr">
        <is>
          <t>Open field</t>
        </is>
      </c>
    </row>
    <row r="520">
      <c r="A520" s="45" t="inlineStr">
        <is>
          <t>CASP_PR_515_v1</t>
        </is>
      </c>
      <c r="B520" s="46" t="inlineStr">
        <is>
          <t>Amount due from payment service providers or intermediaries</t>
        </is>
      </c>
      <c r="C520" s="46" t="inlineStr">
        <is>
          <t>PR</t>
        </is>
      </c>
      <c r="D520" s="46" t="inlineStr">
        <is>
          <t>Current Assets</t>
        </is>
      </c>
      <c r="E520" s="46" t="inlineStr">
        <is>
          <t>2- PR</t>
        </is>
      </c>
      <c r="F520" s="47">
        <f>'2- PR'!$AK$526</f>
        <v/>
      </c>
      <c r="G520" s="47">
        <f>IF(F520="INVALID","High",IF(F520="MISSING","Medium",IF(F520="CONTROLLER MISSING","Review",IF(F520="UNKNOWN","Technical review",""))))</f>
        <v/>
      </c>
      <c r="H520" s="46">
        <f>IF(F520="MISSING","An applicable or required answer is missing",IF(F520="INVALID","A value was entered although the dependency is not met",IF(F520="CONTROLLER MISSING","A controlling answer is missing, so applicability cannot yet be determined",IF(F520="UNKNOWN","The dependency could not be evaluated or a referenced datapoint could not be resolved",""))))</f>
        <v/>
      </c>
      <c r="I520" s="46">
        <f>IF(F520="MISSING","Enter a valid response in the linked field",IF(F520="INVALID","Clear the response or amend the controlling answer so that the dependency is met",IF(F520="CONTROLLER MISSING","Complete the controlling question first, then review this field",IF(F520="UNKNOWN","Review the Field Guide and dependency_string; contact the MFSA if clarification is required",""))))</f>
        <v/>
      </c>
      <c r="J520" s="46" t="inlineStr"/>
      <c r="K520" s="47">
        <f>'2- PR'!$AL$526</f>
        <v/>
      </c>
      <c r="L520" s="48" t="inlineStr">
        <is>
          <t>Open field</t>
        </is>
      </c>
    </row>
    <row r="521">
      <c r="A521" s="45" t="inlineStr">
        <is>
          <t>CASP_PR_516_v1</t>
        </is>
      </c>
      <c r="B521" s="46" t="inlineStr">
        <is>
          <t>Amount due from payment service providers or intermediaries</t>
        </is>
      </c>
      <c r="C521" s="46" t="inlineStr">
        <is>
          <t>PR</t>
        </is>
      </c>
      <c r="D521" s="46" t="inlineStr">
        <is>
          <t>Current Assets</t>
        </is>
      </c>
      <c r="E521" s="46" t="inlineStr">
        <is>
          <t>2- PR</t>
        </is>
      </c>
      <c r="F521" s="47">
        <f>'2- PR'!$AK$527</f>
        <v/>
      </c>
      <c r="G521" s="47">
        <f>IF(F521="INVALID","High",IF(F521="MISSING","Medium",IF(F521="CONTROLLER MISSING","Review",IF(F521="UNKNOWN","Technical review",""))))</f>
        <v/>
      </c>
      <c r="H521" s="46">
        <f>IF(F521="MISSING","An applicable or required answer is missing",IF(F521="INVALID","A value was entered although the dependency is not met",IF(F521="CONTROLLER MISSING","A controlling answer is missing, so applicability cannot yet be determined",IF(F521="UNKNOWN","The dependency could not be evaluated or a referenced datapoint could not be resolved",""))))</f>
        <v/>
      </c>
      <c r="I521" s="46">
        <f>IF(F521="MISSING","Enter a valid response in the linked field",IF(F521="INVALID","Clear the response or amend the controlling answer so that the dependency is met",IF(F521="CONTROLLER MISSING","Complete the controlling question first, then review this field",IF(F521="UNKNOWN","Review the Field Guide and dependency_string; contact the MFSA if clarification is required",""))))</f>
        <v/>
      </c>
      <c r="J521" s="46" t="inlineStr"/>
      <c r="K521" s="47">
        <f>'2- PR'!$AL$527</f>
        <v/>
      </c>
      <c r="L521" s="48" t="inlineStr">
        <is>
          <t>Open field</t>
        </is>
      </c>
    </row>
    <row r="522">
      <c r="A522" s="45" t="inlineStr">
        <is>
          <t>CASP_PR_517_v1</t>
        </is>
      </c>
      <c r="B522" s="46" t="inlineStr">
        <is>
          <t>Amount due from payment service providers or intermediaries</t>
        </is>
      </c>
      <c r="C522" s="46" t="inlineStr">
        <is>
          <t>PR</t>
        </is>
      </c>
      <c r="D522" s="46" t="inlineStr">
        <is>
          <t>Current Assets</t>
        </is>
      </c>
      <c r="E522" s="46" t="inlineStr">
        <is>
          <t>2- PR</t>
        </is>
      </c>
      <c r="F522" s="47">
        <f>'2- PR'!$AK$528</f>
        <v/>
      </c>
      <c r="G522" s="47">
        <f>IF(F522="INVALID","High",IF(F522="MISSING","Medium",IF(F522="CONTROLLER MISSING","Review",IF(F522="UNKNOWN","Technical review",""))))</f>
        <v/>
      </c>
      <c r="H522" s="46">
        <f>IF(F522="MISSING","An applicable or required answer is missing",IF(F522="INVALID","A value was entered although the dependency is not met",IF(F522="CONTROLLER MISSING","A controlling answer is missing, so applicability cannot yet be determined",IF(F522="UNKNOWN","The dependency could not be evaluated or a referenced datapoint could not be resolved",""))))</f>
        <v/>
      </c>
      <c r="I522" s="46">
        <f>IF(F522="MISSING","Enter a valid response in the linked field",IF(F522="INVALID","Clear the response or amend the controlling answer so that the dependency is met",IF(F522="CONTROLLER MISSING","Complete the controlling question first, then review this field",IF(F522="UNKNOWN","Review the Field Guide and dependency_string; contact the MFSA if clarification is required",""))))</f>
        <v/>
      </c>
      <c r="J522" s="46" t="inlineStr"/>
      <c r="K522" s="47">
        <f>'2- PR'!$AL$528</f>
        <v/>
      </c>
      <c r="L522" s="48" t="inlineStr">
        <is>
          <t>Open field</t>
        </is>
      </c>
    </row>
    <row r="523">
      <c r="A523" s="45" t="inlineStr">
        <is>
          <t>CASP_PR_518_v1</t>
        </is>
      </c>
      <c r="B523" s="46" t="inlineStr">
        <is>
          <t>Collateral deposits or reserves held with payment service providers or intermediaries</t>
        </is>
      </c>
      <c r="C523" s="46" t="inlineStr">
        <is>
          <t>PR</t>
        </is>
      </c>
      <c r="D523" s="46" t="inlineStr">
        <is>
          <t>Current Assets</t>
        </is>
      </c>
      <c r="E523" s="46" t="inlineStr">
        <is>
          <t>2- PR</t>
        </is>
      </c>
      <c r="F523" s="47">
        <f>'2- PR'!$AK$529</f>
        <v/>
      </c>
      <c r="G523" s="47">
        <f>IF(F523="INVALID","High",IF(F523="MISSING","Medium",IF(F523="CONTROLLER MISSING","Review",IF(F523="UNKNOWN","Technical review",""))))</f>
        <v/>
      </c>
      <c r="H523" s="46">
        <f>IF(F523="MISSING","An applicable or required answer is missing",IF(F523="INVALID","A value was entered although the dependency is not met",IF(F523="CONTROLLER MISSING","A controlling answer is missing, so applicability cannot yet be determined",IF(F523="UNKNOWN","The dependency could not be evaluated or a referenced datapoint could not be resolved",""))))</f>
        <v/>
      </c>
      <c r="I523" s="46">
        <f>IF(F523="MISSING","Enter a valid response in the linked field",IF(F523="INVALID","Clear the response or amend the controlling answer so that the dependency is met",IF(F523="CONTROLLER MISSING","Complete the controlling question first, then review this field",IF(F523="UNKNOWN","Review the Field Guide and dependency_string; contact the MFSA if clarification is required",""))))</f>
        <v/>
      </c>
      <c r="J523" s="46" t="inlineStr"/>
      <c r="K523" s="47">
        <f>'2- PR'!$AL$529</f>
        <v/>
      </c>
      <c r="L523" s="48" t="inlineStr">
        <is>
          <t>Open field</t>
        </is>
      </c>
    </row>
    <row r="524">
      <c r="A524" s="45" t="inlineStr">
        <is>
          <t>CASP_PR_519_v1</t>
        </is>
      </c>
      <c r="B524" s="46" t="inlineStr">
        <is>
          <t>Collateral deposits or reserves held with payment service providers or intermediaries</t>
        </is>
      </c>
      <c r="C524" s="46" t="inlineStr">
        <is>
          <t>PR</t>
        </is>
      </c>
      <c r="D524" s="46" t="inlineStr">
        <is>
          <t>Current Assets</t>
        </is>
      </c>
      <c r="E524" s="46" t="inlineStr">
        <is>
          <t>2- PR</t>
        </is>
      </c>
      <c r="F524" s="47">
        <f>'2- PR'!$AK$530</f>
        <v/>
      </c>
      <c r="G524" s="47">
        <f>IF(F524="INVALID","High",IF(F524="MISSING","Medium",IF(F524="CONTROLLER MISSING","Review",IF(F524="UNKNOWN","Technical review",""))))</f>
        <v/>
      </c>
      <c r="H524" s="46">
        <f>IF(F524="MISSING","An applicable or required answer is missing",IF(F524="INVALID","A value was entered although the dependency is not met",IF(F524="CONTROLLER MISSING","A controlling answer is missing, so applicability cannot yet be determined",IF(F524="UNKNOWN","The dependency could not be evaluated or a referenced datapoint could not be resolved",""))))</f>
        <v/>
      </c>
      <c r="I524" s="46">
        <f>IF(F524="MISSING","Enter a valid response in the linked field",IF(F524="INVALID","Clear the response or amend the controlling answer so that the dependency is met",IF(F524="CONTROLLER MISSING","Complete the controlling question first, then review this field",IF(F524="UNKNOWN","Review the Field Guide and dependency_string; contact the MFSA if clarification is required",""))))</f>
        <v/>
      </c>
      <c r="J524" s="46" t="inlineStr"/>
      <c r="K524" s="47">
        <f>'2- PR'!$AL$530</f>
        <v/>
      </c>
      <c r="L524" s="48" t="inlineStr">
        <is>
          <t>Open field</t>
        </is>
      </c>
    </row>
    <row r="525">
      <c r="A525" s="45" t="inlineStr">
        <is>
          <t>CASP_PR_520_v1</t>
        </is>
      </c>
      <c r="B525" s="46" t="inlineStr">
        <is>
          <t>Collateral deposits or reserves held with payment service providers or intermediaries</t>
        </is>
      </c>
      <c r="C525" s="46" t="inlineStr">
        <is>
          <t>PR</t>
        </is>
      </c>
      <c r="D525" s="46" t="inlineStr">
        <is>
          <t>Current Assets</t>
        </is>
      </c>
      <c r="E525" s="46" t="inlineStr">
        <is>
          <t>2- PR</t>
        </is>
      </c>
      <c r="F525" s="47">
        <f>'2- PR'!$AK$531</f>
        <v/>
      </c>
      <c r="G525" s="47">
        <f>IF(F525="INVALID","High",IF(F525="MISSING","Medium",IF(F525="CONTROLLER MISSING","Review",IF(F525="UNKNOWN","Technical review",""))))</f>
        <v/>
      </c>
      <c r="H525" s="46">
        <f>IF(F525="MISSING","An applicable or required answer is missing",IF(F525="INVALID","A value was entered although the dependency is not met",IF(F525="CONTROLLER MISSING","A controlling answer is missing, so applicability cannot yet be determined",IF(F525="UNKNOWN","The dependency could not be evaluated or a referenced datapoint could not be resolved",""))))</f>
        <v/>
      </c>
      <c r="I525" s="46">
        <f>IF(F525="MISSING","Enter a valid response in the linked field",IF(F525="INVALID","Clear the response or amend the controlling answer so that the dependency is met",IF(F525="CONTROLLER MISSING","Complete the controlling question first, then review this field",IF(F525="UNKNOWN","Review the Field Guide and dependency_string; contact the MFSA if clarification is required",""))))</f>
        <v/>
      </c>
      <c r="J525" s="46" t="inlineStr"/>
      <c r="K525" s="47">
        <f>'2- PR'!$AL$531</f>
        <v/>
      </c>
      <c r="L525" s="48" t="inlineStr">
        <is>
          <t>Open field</t>
        </is>
      </c>
    </row>
    <row r="526">
      <c r="A526" s="45" t="inlineStr">
        <is>
          <t>CASP_PR_521_v1</t>
        </is>
      </c>
      <c r="B526" s="46" t="inlineStr">
        <is>
          <t>Advance payments to clients</t>
        </is>
      </c>
      <c r="C526" s="46" t="inlineStr">
        <is>
          <t>PR</t>
        </is>
      </c>
      <c r="D526" s="46" t="inlineStr">
        <is>
          <t>Current Assets</t>
        </is>
      </c>
      <c r="E526" s="46" t="inlineStr">
        <is>
          <t>2- PR</t>
        </is>
      </c>
      <c r="F526" s="47">
        <f>'2- PR'!$AK$532</f>
        <v/>
      </c>
      <c r="G526" s="47">
        <f>IF(F526="INVALID","High",IF(F526="MISSING","Medium",IF(F526="CONTROLLER MISSING","Review",IF(F526="UNKNOWN","Technical review",""))))</f>
        <v/>
      </c>
      <c r="H526" s="46">
        <f>IF(F526="MISSING","An applicable or required answer is missing",IF(F526="INVALID","A value was entered although the dependency is not met",IF(F526="CONTROLLER MISSING","A controlling answer is missing, so applicability cannot yet be determined",IF(F526="UNKNOWN","The dependency could not be evaluated or a referenced datapoint could not be resolved",""))))</f>
        <v/>
      </c>
      <c r="I526" s="46">
        <f>IF(F526="MISSING","Enter a valid response in the linked field",IF(F526="INVALID","Clear the response or amend the controlling answer so that the dependency is met",IF(F526="CONTROLLER MISSING","Complete the controlling question first, then review this field",IF(F526="UNKNOWN","Review the Field Guide and dependency_string; contact the MFSA if clarification is required",""))))</f>
        <v/>
      </c>
      <c r="J526" s="46" t="inlineStr"/>
      <c r="K526" s="47">
        <f>'2- PR'!$AL$532</f>
        <v/>
      </c>
      <c r="L526" s="48" t="inlineStr">
        <is>
          <t>Open field</t>
        </is>
      </c>
    </row>
    <row r="527">
      <c r="A527" s="45" t="inlineStr">
        <is>
          <t>CASP_PR_522_v1</t>
        </is>
      </c>
      <c r="B527" s="46" t="inlineStr">
        <is>
          <t>Advance payments to clients</t>
        </is>
      </c>
      <c r="C527" s="46" t="inlineStr">
        <is>
          <t>PR</t>
        </is>
      </c>
      <c r="D527" s="46" t="inlineStr">
        <is>
          <t>Current Assets</t>
        </is>
      </c>
      <c r="E527" s="46" t="inlineStr">
        <is>
          <t>2- PR</t>
        </is>
      </c>
      <c r="F527" s="47">
        <f>'2- PR'!$AK$533</f>
        <v/>
      </c>
      <c r="G527" s="47">
        <f>IF(F527="INVALID","High",IF(F527="MISSING","Medium",IF(F527="CONTROLLER MISSING","Review",IF(F527="UNKNOWN","Technical review",""))))</f>
        <v/>
      </c>
      <c r="H527" s="46">
        <f>IF(F527="MISSING","An applicable or required answer is missing",IF(F527="INVALID","A value was entered although the dependency is not met",IF(F527="CONTROLLER MISSING","A controlling answer is missing, so applicability cannot yet be determined",IF(F527="UNKNOWN","The dependency could not be evaluated or a referenced datapoint could not be resolved",""))))</f>
        <v/>
      </c>
      <c r="I527" s="46">
        <f>IF(F527="MISSING","Enter a valid response in the linked field",IF(F527="INVALID","Clear the response or amend the controlling answer so that the dependency is met",IF(F527="CONTROLLER MISSING","Complete the controlling question first, then review this field",IF(F527="UNKNOWN","Review the Field Guide and dependency_string; contact the MFSA if clarification is required",""))))</f>
        <v/>
      </c>
      <c r="J527" s="46" t="inlineStr"/>
      <c r="K527" s="47">
        <f>'2- PR'!$AL$533</f>
        <v/>
      </c>
      <c r="L527" s="48" t="inlineStr">
        <is>
          <t>Open field</t>
        </is>
      </c>
    </row>
    <row r="528">
      <c r="A528" s="45" t="inlineStr">
        <is>
          <t>CASP_PR_523_v1</t>
        </is>
      </c>
      <c r="B528" s="46" t="inlineStr">
        <is>
          <t>Advance payments to clients</t>
        </is>
      </c>
      <c r="C528" s="46" t="inlineStr">
        <is>
          <t>PR</t>
        </is>
      </c>
      <c r="D528" s="46" t="inlineStr">
        <is>
          <t>Current Assets</t>
        </is>
      </c>
      <c r="E528" s="46" t="inlineStr">
        <is>
          <t>2- PR</t>
        </is>
      </c>
      <c r="F528" s="47">
        <f>'2- PR'!$AK$534</f>
        <v/>
      </c>
      <c r="G528" s="47">
        <f>IF(F528="INVALID","High",IF(F528="MISSING","Medium",IF(F528="CONTROLLER MISSING","Review",IF(F528="UNKNOWN","Technical review",""))))</f>
        <v/>
      </c>
      <c r="H528" s="46">
        <f>IF(F528="MISSING","An applicable or required answer is missing",IF(F528="INVALID","A value was entered although the dependency is not met",IF(F528="CONTROLLER MISSING","A controlling answer is missing, so applicability cannot yet be determined",IF(F528="UNKNOWN","The dependency could not be evaluated or a referenced datapoint could not be resolved",""))))</f>
        <v/>
      </c>
      <c r="I528" s="46">
        <f>IF(F528="MISSING","Enter a valid response in the linked field",IF(F528="INVALID","Clear the response or amend the controlling answer so that the dependency is met",IF(F528="CONTROLLER MISSING","Complete the controlling question first, then review this field",IF(F528="UNKNOWN","Review the Field Guide and dependency_string; contact the MFSA if clarification is required",""))))</f>
        <v/>
      </c>
      <c r="J528" s="46" t="inlineStr"/>
      <c r="K528" s="47">
        <f>'2- PR'!$AL$534</f>
        <v/>
      </c>
      <c r="L528" s="48" t="inlineStr">
        <is>
          <t>Open field</t>
        </is>
      </c>
    </row>
    <row r="529">
      <c r="A529" s="45" t="inlineStr">
        <is>
          <t>CASP_PR_524_v1</t>
        </is>
      </c>
      <c r="B529" s="46" t="inlineStr">
        <is>
          <t>Amounts due from group entities</t>
        </is>
      </c>
      <c r="C529" s="46" t="inlineStr">
        <is>
          <t>PR</t>
        </is>
      </c>
      <c r="D529" s="46" t="inlineStr">
        <is>
          <t>Current Assets</t>
        </is>
      </c>
      <c r="E529" s="46" t="inlineStr">
        <is>
          <t>2- PR</t>
        </is>
      </c>
      <c r="F529" s="47">
        <f>'2- PR'!$AK$535</f>
        <v/>
      </c>
      <c r="G529" s="47">
        <f>IF(F529="INVALID","High",IF(F529="MISSING","Medium",IF(F529="CONTROLLER MISSING","Review",IF(F529="UNKNOWN","Technical review",""))))</f>
        <v/>
      </c>
      <c r="H529" s="46">
        <f>IF(F529="MISSING","An applicable or required answer is missing",IF(F529="INVALID","A value was entered although the dependency is not met",IF(F529="CONTROLLER MISSING","A controlling answer is missing, so applicability cannot yet be determined",IF(F529="UNKNOWN","The dependency could not be evaluated or a referenced datapoint could not be resolved",""))))</f>
        <v/>
      </c>
      <c r="I529" s="46">
        <f>IF(F529="MISSING","Enter a valid response in the linked field",IF(F529="INVALID","Clear the response or amend the controlling answer so that the dependency is met",IF(F529="CONTROLLER MISSING","Complete the controlling question first, then review this field",IF(F529="UNKNOWN","Review the Field Guide and dependency_string; contact the MFSA if clarification is required",""))))</f>
        <v/>
      </c>
      <c r="J529" s="46" t="inlineStr"/>
      <c r="K529" s="47">
        <f>'2- PR'!$AL$535</f>
        <v/>
      </c>
      <c r="L529" s="48" t="inlineStr">
        <is>
          <t>Open field</t>
        </is>
      </c>
    </row>
    <row r="530">
      <c r="A530" s="45" t="inlineStr">
        <is>
          <t>CASP_PR_525_v1</t>
        </is>
      </c>
      <c r="B530" s="46" t="inlineStr">
        <is>
          <t>Amounts due from group entities</t>
        </is>
      </c>
      <c r="C530" s="46" t="inlineStr">
        <is>
          <t>PR</t>
        </is>
      </c>
      <c r="D530" s="46" t="inlineStr">
        <is>
          <t>Current Assets</t>
        </is>
      </c>
      <c r="E530" s="46" t="inlineStr">
        <is>
          <t>2- PR</t>
        </is>
      </c>
      <c r="F530" s="47">
        <f>'2- PR'!$AK$536</f>
        <v/>
      </c>
      <c r="G530" s="47">
        <f>IF(F530="INVALID","High",IF(F530="MISSING","Medium",IF(F530="CONTROLLER MISSING","Review",IF(F530="UNKNOWN","Technical review",""))))</f>
        <v/>
      </c>
      <c r="H530" s="46">
        <f>IF(F530="MISSING","An applicable or required answer is missing",IF(F530="INVALID","A value was entered although the dependency is not met",IF(F530="CONTROLLER MISSING","A controlling answer is missing, so applicability cannot yet be determined",IF(F530="UNKNOWN","The dependency could not be evaluated or a referenced datapoint could not be resolved",""))))</f>
        <v/>
      </c>
      <c r="I530" s="46">
        <f>IF(F530="MISSING","Enter a valid response in the linked field",IF(F530="INVALID","Clear the response or amend the controlling answer so that the dependency is met",IF(F530="CONTROLLER MISSING","Complete the controlling question first, then review this field",IF(F530="UNKNOWN","Review the Field Guide and dependency_string; contact the MFSA if clarification is required",""))))</f>
        <v/>
      </c>
      <c r="J530" s="46" t="inlineStr"/>
      <c r="K530" s="47">
        <f>'2- PR'!$AL$536</f>
        <v/>
      </c>
      <c r="L530" s="48" t="inlineStr">
        <is>
          <t>Open field</t>
        </is>
      </c>
    </row>
    <row r="531">
      <c r="A531" s="45" t="inlineStr">
        <is>
          <t>CASP_PR_526_v1</t>
        </is>
      </c>
      <c r="B531" s="46" t="inlineStr">
        <is>
          <t>Amounts due from group entities</t>
        </is>
      </c>
      <c r="C531" s="46" t="inlineStr">
        <is>
          <t>PR</t>
        </is>
      </c>
      <c r="D531" s="46" t="inlineStr">
        <is>
          <t>Current Assets</t>
        </is>
      </c>
      <c r="E531" s="46" t="inlineStr">
        <is>
          <t>2- PR</t>
        </is>
      </c>
      <c r="F531" s="47">
        <f>'2- PR'!$AK$537</f>
        <v/>
      </c>
      <c r="G531" s="47">
        <f>IF(F531="INVALID","High",IF(F531="MISSING","Medium",IF(F531="CONTROLLER MISSING","Review",IF(F531="UNKNOWN","Technical review",""))))</f>
        <v/>
      </c>
      <c r="H531" s="46">
        <f>IF(F531="MISSING","An applicable or required answer is missing",IF(F531="INVALID","A value was entered although the dependency is not met",IF(F531="CONTROLLER MISSING","A controlling answer is missing, so applicability cannot yet be determined",IF(F531="UNKNOWN","The dependency could not be evaluated or a referenced datapoint could not be resolved",""))))</f>
        <v/>
      </c>
      <c r="I531" s="46">
        <f>IF(F531="MISSING","Enter a valid response in the linked field",IF(F531="INVALID","Clear the response or amend the controlling answer so that the dependency is met",IF(F531="CONTROLLER MISSING","Complete the controlling question first, then review this field",IF(F531="UNKNOWN","Review the Field Guide and dependency_string; contact the MFSA if clarification is required",""))))</f>
        <v/>
      </c>
      <c r="J531" s="46" t="inlineStr"/>
      <c r="K531" s="47">
        <f>'2- PR'!$AL$537</f>
        <v/>
      </c>
      <c r="L531" s="48" t="inlineStr">
        <is>
          <t>Open field</t>
        </is>
      </c>
    </row>
    <row r="532">
      <c r="A532" s="45" t="inlineStr">
        <is>
          <t>CASP_PR_527_v1</t>
        </is>
      </c>
      <c r="B532" s="46" t="inlineStr">
        <is>
          <t>Details on amounts due from group entities</t>
        </is>
      </c>
      <c r="C532" s="46" t="inlineStr">
        <is>
          <t>PR</t>
        </is>
      </c>
      <c r="D532" s="46" t="inlineStr">
        <is>
          <t>Current Assets</t>
        </is>
      </c>
      <c r="E532" s="46" t="inlineStr">
        <is>
          <t>2- PR</t>
        </is>
      </c>
      <c r="F532" s="47">
        <f>'2- PR'!$AK$538</f>
        <v/>
      </c>
      <c r="G532" s="47">
        <f>IF(F532="INVALID","High",IF(F532="MISSING","Medium",IF(F532="CONTROLLER MISSING","Review",IF(F532="UNKNOWN","Technical review",""))))</f>
        <v/>
      </c>
      <c r="H532" s="46">
        <f>IF(F532="MISSING","An applicable or required answer is missing",IF(F532="INVALID","A value was entered although the dependency is not met",IF(F532="CONTROLLER MISSING","A controlling answer is missing, so applicability cannot yet be determined",IF(F532="UNKNOWN","The dependency could not be evaluated or a referenced datapoint could not be resolved",""))))</f>
        <v/>
      </c>
      <c r="I532" s="46">
        <f>IF(F532="MISSING","Enter a valid response in the linked field",IF(F532="INVALID","Clear the response or amend the controlling answer so that the dependency is met",IF(F532="CONTROLLER MISSING","Complete the controlling question first, then review this field",IF(F532="UNKNOWN","Review the Field Guide and dependency_string; contact the MFSA if clarification is required",""))))</f>
        <v/>
      </c>
      <c r="J532" s="46" t="inlineStr">
        <is>
          <t>SUM(CASP_PR_524, CASP_PR_525, CASP_PR_526) &gt; 0</t>
        </is>
      </c>
      <c r="K532" s="47">
        <f>'2- PR'!$AL$538</f>
        <v/>
      </c>
      <c r="L532" s="48" t="inlineStr">
        <is>
          <t>Open field</t>
        </is>
      </c>
    </row>
    <row r="533">
      <c r="A533" s="45" t="inlineStr">
        <is>
          <t>CASP_PR_528_v1</t>
        </is>
      </c>
      <c r="B533" s="46" t="inlineStr">
        <is>
          <t>Amounts due from third parties</t>
        </is>
      </c>
      <c r="C533" s="46" t="inlineStr">
        <is>
          <t>PR</t>
        </is>
      </c>
      <c r="D533" s="46" t="inlineStr">
        <is>
          <t>Current Assets</t>
        </is>
      </c>
      <c r="E533" s="46" t="inlineStr">
        <is>
          <t>2- PR</t>
        </is>
      </c>
      <c r="F533" s="47">
        <f>'2- PR'!$AK$539</f>
        <v/>
      </c>
      <c r="G533" s="47">
        <f>IF(F533="INVALID","High",IF(F533="MISSING","Medium",IF(F533="CONTROLLER MISSING","Review",IF(F533="UNKNOWN","Technical review",""))))</f>
        <v/>
      </c>
      <c r="H533" s="46">
        <f>IF(F533="MISSING","An applicable or required answer is missing",IF(F533="INVALID","A value was entered although the dependency is not met",IF(F533="CONTROLLER MISSING","A controlling answer is missing, so applicability cannot yet be determined",IF(F533="UNKNOWN","The dependency could not be evaluated or a referenced datapoint could not be resolved",""))))</f>
        <v/>
      </c>
      <c r="I533" s="46">
        <f>IF(F533="MISSING","Enter a valid response in the linked field",IF(F533="INVALID","Clear the response or amend the controlling answer so that the dependency is met",IF(F533="CONTROLLER MISSING","Complete the controlling question first, then review this field",IF(F533="UNKNOWN","Review the Field Guide and dependency_string; contact the MFSA if clarification is required",""))))</f>
        <v/>
      </c>
      <c r="J533" s="46" t="inlineStr"/>
      <c r="K533" s="47">
        <f>'2- PR'!$AL$539</f>
        <v/>
      </c>
      <c r="L533" s="48" t="inlineStr">
        <is>
          <t>Open field</t>
        </is>
      </c>
    </row>
    <row r="534">
      <c r="A534" s="45" t="inlineStr">
        <is>
          <t>CASP_PR_529_v1</t>
        </is>
      </c>
      <c r="B534" s="46" t="inlineStr">
        <is>
          <t>Amounts due from third parties</t>
        </is>
      </c>
      <c r="C534" s="46" t="inlineStr">
        <is>
          <t>PR</t>
        </is>
      </c>
      <c r="D534" s="46" t="inlineStr">
        <is>
          <t>Current Assets</t>
        </is>
      </c>
      <c r="E534" s="46" t="inlineStr">
        <is>
          <t>2- PR</t>
        </is>
      </c>
      <c r="F534" s="47">
        <f>'2- PR'!$AK$540</f>
        <v/>
      </c>
      <c r="G534" s="47">
        <f>IF(F534="INVALID","High",IF(F534="MISSING","Medium",IF(F534="CONTROLLER MISSING","Review",IF(F534="UNKNOWN","Technical review",""))))</f>
        <v/>
      </c>
      <c r="H534" s="46">
        <f>IF(F534="MISSING","An applicable or required answer is missing",IF(F534="INVALID","A value was entered although the dependency is not met",IF(F534="CONTROLLER MISSING","A controlling answer is missing, so applicability cannot yet be determined",IF(F534="UNKNOWN","The dependency could not be evaluated or a referenced datapoint could not be resolved",""))))</f>
        <v/>
      </c>
      <c r="I534" s="46">
        <f>IF(F534="MISSING","Enter a valid response in the linked field",IF(F534="INVALID","Clear the response or amend the controlling answer so that the dependency is met",IF(F534="CONTROLLER MISSING","Complete the controlling question first, then review this field",IF(F534="UNKNOWN","Review the Field Guide and dependency_string; contact the MFSA if clarification is required",""))))</f>
        <v/>
      </c>
      <c r="J534" s="46" t="inlineStr"/>
      <c r="K534" s="47">
        <f>'2- PR'!$AL$540</f>
        <v/>
      </c>
      <c r="L534" s="48" t="inlineStr">
        <is>
          <t>Open field</t>
        </is>
      </c>
    </row>
    <row r="535">
      <c r="A535" s="45" t="inlineStr">
        <is>
          <t>CASP_PR_530_v1</t>
        </is>
      </c>
      <c r="B535" s="46" t="inlineStr">
        <is>
          <t>Amounts due from third parties</t>
        </is>
      </c>
      <c r="C535" s="46" t="inlineStr">
        <is>
          <t>PR</t>
        </is>
      </c>
      <c r="D535" s="46" t="inlineStr">
        <is>
          <t>Current Assets</t>
        </is>
      </c>
      <c r="E535" s="46" t="inlineStr">
        <is>
          <t>2- PR</t>
        </is>
      </c>
      <c r="F535" s="47">
        <f>'2- PR'!$AK$541</f>
        <v/>
      </c>
      <c r="G535" s="47">
        <f>IF(F535="INVALID","High",IF(F535="MISSING","Medium",IF(F535="CONTROLLER MISSING","Review",IF(F535="UNKNOWN","Technical review",""))))</f>
        <v/>
      </c>
      <c r="H535" s="46">
        <f>IF(F535="MISSING","An applicable or required answer is missing",IF(F535="INVALID","A value was entered although the dependency is not met",IF(F535="CONTROLLER MISSING","A controlling answer is missing, so applicability cannot yet be determined",IF(F535="UNKNOWN","The dependency could not be evaluated or a referenced datapoint could not be resolved",""))))</f>
        <v/>
      </c>
      <c r="I535" s="46">
        <f>IF(F535="MISSING","Enter a valid response in the linked field",IF(F535="INVALID","Clear the response or amend the controlling answer so that the dependency is met",IF(F535="CONTROLLER MISSING","Complete the controlling question first, then review this field",IF(F535="UNKNOWN","Review the Field Guide and dependency_string; contact the MFSA if clarification is required",""))))</f>
        <v/>
      </c>
      <c r="J535" s="46" t="inlineStr"/>
      <c r="K535" s="47">
        <f>'2- PR'!$AL$541</f>
        <v/>
      </c>
      <c r="L535" s="48" t="inlineStr">
        <is>
          <t>Open field</t>
        </is>
      </c>
    </row>
    <row r="536">
      <c r="A536" s="45" t="inlineStr">
        <is>
          <t>CASP_PR_531_v1</t>
        </is>
      </c>
      <c r="B536" s="46" t="inlineStr">
        <is>
          <t>Details on Amounts due from third parties</t>
        </is>
      </c>
      <c r="C536" s="46" t="inlineStr">
        <is>
          <t>PR</t>
        </is>
      </c>
      <c r="D536" s="46" t="inlineStr">
        <is>
          <t>Current Assets</t>
        </is>
      </c>
      <c r="E536" s="46" t="inlineStr">
        <is>
          <t>2- PR</t>
        </is>
      </c>
      <c r="F536" s="47">
        <f>'2- PR'!$AK$542</f>
        <v/>
      </c>
      <c r="G536" s="47">
        <f>IF(F536="INVALID","High",IF(F536="MISSING","Medium",IF(F536="CONTROLLER MISSING","Review",IF(F536="UNKNOWN","Technical review",""))))</f>
        <v/>
      </c>
      <c r="H536" s="46">
        <f>IF(F536="MISSING","An applicable or required answer is missing",IF(F536="INVALID","A value was entered although the dependency is not met",IF(F536="CONTROLLER MISSING","A controlling answer is missing, so applicability cannot yet be determined",IF(F536="UNKNOWN","The dependency could not be evaluated or a referenced datapoint could not be resolved",""))))</f>
        <v/>
      </c>
      <c r="I536" s="46">
        <f>IF(F536="MISSING","Enter a valid response in the linked field",IF(F536="INVALID","Clear the response or amend the controlling answer so that the dependency is met",IF(F536="CONTROLLER MISSING","Complete the controlling question first, then review this field",IF(F536="UNKNOWN","Review the Field Guide and dependency_string; contact the MFSA if clarification is required",""))))</f>
        <v/>
      </c>
      <c r="J536" s="46" t="inlineStr">
        <is>
          <t>SUM(CASP_PR_528, CASP_PR_529, CASP_PR_530) &gt; 0</t>
        </is>
      </c>
      <c r="K536" s="47">
        <f>'2- PR'!$AL$542</f>
        <v/>
      </c>
      <c r="L536" s="48" t="inlineStr">
        <is>
          <t>Open field</t>
        </is>
      </c>
    </row>
    <row r="537">
      <c r="A537" s="45" t="inlineStr">
        <is>
          <t>CASP_PR_532_v1</t>
        </is>
      </c>
      <c r="B537" s="46" t="inlineStr">
        <is>
          <t>Prepayments</t>
        </is>
      </c>
      <c r="C537" s="46" t="inlineStr">
        <is>
          <t>PR</t>
        </is>
      </c>
      <c r="D537" s="46" t="inlineStr">
        <is>
          <t>Current Assets</t>
        </is>
      </c>
      <c r="E537" s="46" t="inlineStr">
        <is>
          <t>2- PR</t>
        </is>
      </c>
      <c r="F537" s="47">
        <f>'2- PR'!$AK$543</f>
        <v/>
      </c>
      <c r="G537" s="47">
        <f>IF(F537="INVALID","High",IF(F537="MISSING","Medium",IF(F537="CONTROLLER MISSING","Review",IF(F537="UNKNOWN","Technical review",""))))</f>
        <v/>
      </c>
      <c r="H537" s="46">
        <f>IF(F537="MISSING","An applicable or required answer is missing",IF(F537="INVALID","A value was entered although the dependency is not met",IF(F537="CONTROLLER MISSING","A controlling answer is missing, so applicability cannot yet be determined",IF(F537="UNKNOWN","The dependency could not be evaluated or a referenced datapoint could not be resolved",""))))</f>
        <v/>
      </c>
      <c r="I537" s="46">
        <f>IF(F537="MISSING","Enter a valid response in the linked field",IF(F537="INVALID","Clear the response or amend the controlling answer so that the dependency is met",IF(F537="CONTROLLER MISSING","Complete the controlling question first, then review this field",IF(F537="UNKNOWN","Review the Field Guide and dependency_string; contact the MFSA if clarification is required",""))))</f>
        <v/>
      </c>
      <c r="J537" s="46" t="inlineStr"/>
      <c r="K537" s="47">
        <f>'2- PR'!$AL$543</f>
        <v/>
      </c>
      <c r="L537" s="48" t="inlineStr">
        <is>
          <t>Open field</t>
        </is>
      </c>
    </row>
    <row r="538">
      <c r="A538" s="45" t="inlineStr">
        <is>
          <t>CASP_PR_533_v1</t>
        </is>
      </c>
      <c r="B538" s="46" t="inlineStr">
        <is>
          <t>Prepayments</t>
        </is>
      </c>
      <c r="C538" s="46" t="inlineStr">
        <is>
          <t>PR</t>
        </is>
      </c>
      <c r="D538" s="46" t="inlineStr">
        <is>
          <t>Current Assets</t>
        </is>
      </c>
      <c r="E538" s="46" t="inlineStr">
        <is>
          <t>2- PR</t>
        </is>
      </c>
      <c r="F538" s="47">
        <f>'2- PR'!$AK$544</f>
        <v/>
      </c>
      <c r="G538" s="47">
        <f>IF(F538="INVALID","High",IF(F538="MISSING","Medium",IF(F538="CONTROLLER MISSING","Review",IF(F538="UNKNOWN","Technical review",""))))</f>
        <v/>
      </c>
      <c r="H538" s="46">
        <f>IF(F538="MISSING","An applicable or required answer is missing",IF(F538="INVALID","A value was entered although the dependency is not met",IF(F538="CONTROLLER MISSING","A controlling answer is missing, so applicability cannot yet be determined",IF(F538="UNKNOWN","The dependency could not be evaluated or a referenced datapoint could not be resolved",""))))</f>
        <v/>
      </c>
      <c r="I538" s="46">
        <f>IF(F538="MISSING","Enter a valid response in the linked field",IF(F538="INVALID","Clear the response or amend the controlling answer so that the dependency is met",IF(F538="CONTROLLER MISSING","Complete the controlling question first, then review this field",IF(F538="UNKNOWN","Review the Field Guide and dependency_string; contact the MFSA if clarification is required",""))))</f>
        <v/>
      </c>
      <c r="J538" s="46" t="inlineStr"/>
      <c r="K538" s="47">
        <f>'2- PR'!$AL$544</f>
        <v/>
      </c>
      <c r="L538" s="48" t="inlineStr">
        <is>
          <t>Open field</t>
        </is>
      </c>
    </row>
    <row r="539">
      <c r="A539" s="45" t="inlineStr">
        <is>
          <t>CASP_PR_534_v1</t>
        </is>
      </c>
      <c r="B539" s="46" t="inlineStr">
        <is>
          <t>Prepayments</t>
        </is>
      </c>
      <c r="C539" s="46" t="inlineStr">
        <is>
          <t>PR</t>
        </is>
      </c>
      <c r="D539" s="46" t="inlineStr">
        <is>
          <t>Current Assets</t>
        </is>
      </c>
      <c r="E539" s="46" t="inlineStr">
        <is>
          <t>2- PR</t>
        </is>
      </c>
      <c r="F539" s="47">
        <f>'2- PR'!$AK$545</f>
        <v/>
      </c>
      <c r="G539" s="47">
        <f>IF(F539="INVALID","High",IF(F539="MISSING","Medium",IF(F539="CONTROLLER MISSING","Review",IF(F539="UNKNOWN","Technical review",""))))</f>
        <v/>
      </c>
      <c r="H539" s="46">
        <f>IF(F539="MISSING","An applicable or required answer is missing",IF(F539="INVALID","A value was entered although the dependency is not met",IF(F539="CONTROLLER MISSING","A controlling answer is missing, so applicability cannot yet be determined",IF(F539="UNKNOWN","The dependency could not be evaluated or a referenced datapoint could not be resolved",""))))</f>
        <v/>
      </c>
      <c r="I539" s="46">
        <f>IF(F539="MISSING","Enter a valid response in the linked field",IF(F539="INVALID","Clear the response or amend the controlling answer so that the dependency is met",IF(F539="CONTROLLER MISSING","Complete the controlling question first, then review this field",IF(F539="UNKNOWN","Review the Field Guide and dependency_string; contact the MFSA if clarification is required",""))))</f>
        <v/>
      </c>
      <c r="J539" s="46" t="inlineStr"/>
      <c r="K539" s="47">
        <f>'2- PR'!$AL$545</f>
        <v/>
      </c>
      <c r="L539" s="48" t="inlineStr">
        <is>
          <t>Open field</t>
        </is>
      </c>
    </row>
    <row r="540">
      <c r="A540" s="45" t="inlineStr">
        <is>
          <t>CASP_PR_535_v1</t>
        </is>
      </c>
      <c r="B540" s="46" t="inlineStr">
        <is>
          <t>Accrued Income</t>
        </is>
      </c>
      <c r="C540" s="46" t="inlineStr">
        <is>
          <t>PR</t>
        </is>
      </c>
      <c r="D540" s="46" t="inlineStr">
        <is>
          <t>Current Assets</t>
        </is>
      </c>
      <c r="E540" s="46" t="inlineStr">
        <is>
          <t>2- PR</t>
        </is>
      </c>
      <c r="F540" s="47">
        <f>'2- PR'!$AK$546</f>
        <v/>
      </c>
      <c r="G540" s="47">
        <f>IF(F540="INVALID","High",IF(F540="MISSING","Medium",IF(F540="CONTROLLER MISSING","Review",IF(F540="UNKNOWN","Technical review",""))))</f>
        <v/>
      </c>
      <c r="H540" s="46">
        <f>IF(F540="MISSING","An applicable or required answer is missing",IF(F540="INVALID","A value was entered although the dependency is not met",IF(F540="CONTROLLER MISSING","A controlling answer is missing, so applicability cannot yet be determined",IF(F540="UNKNOWN","The dependency could not be evaluated or a referenced datapoint could not be resolved",""))))</f>
        <v/>
      </c>
      <c r="I540" s="46">
        <f>IF(F540="MISSING","Enter a valid response in the linked field",IF(F540="INVALID","Clear the response or amend the controlling answer so that the dependency is met",IF(F540="CONTROLLER MISSING","Complete the controlling question first, then review this field",IF(F540="UNKNOWN","Review the Field Guide and dependency_string; contact the MFSA if clarification is required",""))))</f>
        <v/>
      </c>
      <c r="J540" s="46" t="inlineStr"/>
      <c r="K540" s="47">
        <f>'2- PR'!$AL$546</f>
        <v/>
      </c>
      <c r="L540" s="48" t="inlineStr">
        <is>
          <t>Open field</t>
        </is>
      </c>
    </row>
    <row r="541">
      <c r="A541" s="45" t="inlineStr">
        <is>
          <t>CASP_PR_536_v1</t>
        </is>
      </c>
      <c r="B541" s="46" t="inlineStr">
        <is>
          <t>Accrued Income</t>
        </is>
      </c>
      <c r="C541" s="46" t="inlineStr">
        <is>
          <t>PR</t>
        </is>
      </c>
      <c r="D541" s="46" t="inlineStr">
        <is>
          <t>Current Assets</t>
        </is>
      </c>
      <c r="E541" s="46" t="inlineStr">
        <is>
          <t>2- PR</t>
        </is>
      </c>
      <c r="F541" s="47">
        <f>'2- PR'!$AK$547</f>
        <v/>
      </c>
      <c r="G541" s="47">
        <f>IF(F541="INVALID","High",IF(F541="MISSING","Medium",IF(F541="CONTROLLER MISSING","Review",IF(F541="UNKNOWN","Technical review",""))))</f>
        <v/>
      </c>
      <c r="H541" s="46">
        <f>IF(F541="MISSING","An applicable or required answer is missing",IF(F541="INVALID","A value was entered although the dependency is not met",IF(F541="CONTROLLER MISSING","A controlling answer is missing, so applicability cannot yet be determined",IF(F541="UNKNOWN","The dependency could not be evaluated or a referenced datapoint could not be resolved",""))))</f>
        <v/>
      </c>
      <c r="I541" s="46">
        <f>IF(F541="MISSING","Enter a valid response in the linked field",IF(F541="INVALID","Clear the response or amend the controlling answer so that the dependency is met",IF(F541="CONTROLLER MISSING","Complete the controlling question first, then review this field",IF(F541="UNKNOWN","Review the Field Guide and dependency_string; contact the MFSA if clarification is required",""))))</f>
        <v/>
      </c>
      <c r="J541" s="46" t="inlineStr"/>
      <c r="K541" s="47">
        <f>'2- PR'!$AL$547</f>
        <v/>
      </c>
      <c r="L541" s="48" t="inlineStr">
        <is>
          <t>Open field</t>
        </is>
      </c>
    </row>
    <row r="542">
      <c r="A542" s="45" t="inlineStr">
        <is>
          <t>CASP_PR_537_v1</t>
        </is>
      </c>
      <c r="B542" s="46" t="inlineStr">
        <is>
          <t>Accrued Income</t>
        </is>
      </c>
      <c r="C542" s="46" t="inlineStr">
        <is>
          <t>PR</t>
        </is>
      </c>
      <c r="D542" s="46" t="inlineStr">
        <is>
          <t>Current Assets</t>
        </is>
      </c>
      <c r="E542" s="46" t="inlineStr">
        <is>
          <t>2- PR</t>
        </is>
      </c>
      <c r="F542" s="47">
        <f>'2- PR'!$AK$548</f>
        <v/>
      </c>
      <c r="G542" s="47">
        <f>IF(F542="INVALID","High",IF(F542="MISSING","Medium",IF(F542="CONTROLLER MISSING","Review",IF(F542="UNKNOWN","Technical review",""))))</f>
        <v/>
      </c>
      <c r="H542" s="46">
        <f>IF(F542="MISSING","An applicable or required answer is missing",IF(F542="INVALID","A value was entered although the dependency is not met",IF(F542="CONTROLLER MISSING","A controlling answer is missing, so applicability cannot yet be determined",IF(F542="UNKNOWN","The dependency could not be evaluated or a referenced datapoint could not be resolved",""))))</f>
        <v/>
      </c>
      <c r="I542" s="46">
        <f>IF(F542="MISSING","Enter a valid response in the linked field",IF(F542="INVALID","Clear the response or amend the controlling answer so that the dependency is met",IF(F542="CONTROLLER MISSING","Complete the controlling question first, then review this field",IF(F542="UNKNOWN","Review the Field Guide and dependency_string; contact the MFSA if clarification is required",""))))</f>
        <v/>
      </c>
      <c r="J542" s="46" t="inlineStr"/>
      <c r="K542" s="47">
        <f>'2- PR'!$AL$548</f>
        <v/>
      </c>
      <c r="L542" s="48" t="inlineStr">
        <is>
          <t>Open field</t>
        </is>
      </c>
    </row>
    <row r="543">
      <c r="A543" s="45" t="inlineStr">
        <is>
          <t>CASP_PR_538_v1</t>
        </is>
      </c>
      <c r="B543" s="46" t="inlineStr">
        <is>
          <t>Prepaid Tax</t>
        </is>
      </c>
      <c r="C543" s="46" t="inlineStr">
        <is>
          <t>PR</t>
        </is>
      </c>
      <c r="D543" s="46" t="inlineStr">
        <is>
          <t>Current Assets</t>
        </is>
      </c>
      <c r="E543" s="46" t="inlineStr">
        <is>
          <t>2- PR</t>
        </is>
      </c>
      <c r="F543" s="47">
        <f>'2- PR'!$AK$549</f>
        <v/>
      </c>
      <c r="G543" s="47">
        <f>IF(F543="INVALID","High",IF(F543="MISSING","Medium",IF(F543="CONTROLLER MISSING","Review",IF(F543="UNKNOWN","Technical review",""))))</f>
        <v/>
      </c>
      <c r="H543" s="46">
        <f>IF(F543="MISSING","An applicable or required answer is missing",IF(F543="INVALID","A value was entered although the dependency is not met",IF(F543="CONTROLLER MISSING","A controlling answer is missing, so applicability cannot yet be determined",IF(F543="UNKNOWN","The dependency could not be evaluated or a referenced datapoint could not be resolved",""))))</f>
        <v/>
      </c>
      <c r="I543" s="46">
        <f>IF(F543="MISSING","Enter a valid response in the linked field",IF(F543="INVALID","Clear the response or amend the controlling answer so that the dependency is met",IF(F543="CONTROLLER MISSING","Complete the controlling question first, then review this field",IF(F543="UNKNOWN","Review the Field Guide and dependency_string; contact the MFSA if clarification is required",""))))</f>
        <v/>
      </c>
      <c r="J543" s="46" t="inlineStr"/>
      <c r="K543" s="47">
        <f>'2- PR'!$AL$549</f>
        <v/>
      </c>
      <c r="L543" s="48" t="inlineStr">
        <is>
          <t>Open field</t>
        </is>
      </c>
    </row>
    <row r="544">
      <c r="A544" s="45" t="inlineStr">
        <is>
          <t>CASP_PR_539_v1</t>
        </is>
      </c>
      <c r="B544" s="46" t="inlineStr">
        <is>
          <t>Prepaid Tax</t>
        </is>
      </c>
      <c r="C544" s="46" t="inlineStr">
        <is>
          <t>PR</t>
        </is>
      </c>
      <c r="D544" s="46" t="inlineStr">
        <is>
          <t>Current Assets</t>
        </is>
      </c>
      <c r="E544" s="46" t="inlineStr">
        <is>
          <t>2- PR</t>
        </is>
      </c>
      <c r="F544" s="47">
        <f>'2- PR'!$AK$550</f>
        <v/>
      </c>
      <c r="G544" s="47">
        <f>IF(F544="INVALID","High",IF(F544="MISSING","Medium",IF(F544="CONTROLLER MISSING","Review",IF(F544="UNKNOWN","Technical review",""))))</f>
        <v/>
      </c>
      <c r="H544" s="46">
        <f>IF(F544="MISSING","An applicable or required answer is missing",IF(F544="INVALID","A value was entered although the dependency is not met",IF(F544="CONTROLLER MISSING","A controlling answer is missing, so applicability cannot yet be determined",IF(F544="UNKNOWN","The dependency could not be evaluated or a referenced datapoint could not be resolved",""))))</f>
        <v/>
      </c>
      <c r="I544" s="46">
        <f>IF(F544="MISSING","Enter a valid response in the linked field",IF(F544="INVALID","Clear the response or amend the controlling answer so that the dependency is met",IF(F544="CONTROLLER MISSING","Complete the controlling question first, then review this field",IF(F544="UNKNOWN","Review the Field Guide and dependency_string; contact the MFSA if clarification is required",""))))</f>
        <v/>
      </c>
      <c r="J544" s="46" t="inlineStr"/>
      <c r="K544" s="47">
        <f>'2- PR'!$AL$550</f>
        <v/>
      </c>
      <c r="L544" s="48" t="inlineStr">
        <is>
          <t>Open field</t>
        </is>
      </c>
    </row>
    <row r="545">
      <c r="A545" s="45" t="inlineStr">
        <is>
          <t>CASP_PR_540_v1</t>
        </is>
      </c>
      <c r="B545" s="46" t="inlineStr">
        <is>
          <t>Prepaid Tax</t>
        </is>
      </c>
      <c r="C545" s="46" t="inlineStr">
        <is>
          <t>PR</t>
        </is>
      </c>
      <c r="D545" s="46" t="inlineStr">
        <is>
          <t>Current Assets</t>
        </is>
      </c>
      <c r="E545" s="46" t="inlineStr">
        <is>
          <t>2- PR</t>
        </is>
      </c>
      <c r="F545" s="47">
        <f>'2- PR'!$AK$551</f>
        <v/>
      </c>
      <c r="G545" s="47">
        <f>IF(F545="INVALID","High",IF(F545="MISSING","Medium",IF(F545="CONTROLLER MISSING","Review",IF(F545="UNKNOWN","Technical review",""))))</f>
        <v/>
      </c>
      <c r="H545" s="46">
        <f>IF(F545="MISSING","An applicable or required answer is missing",IF(F545="INVALID","A value was entered although the dependency is not met",IF(F545="CONTROLLER MISSING","A controlling answer is missing, so applicability cannot yet be determined",IF(F545="UNKNOWN","The dependency could not be evaluated or a referenced datapoint could not be resolved",""))))</f>
        <v/>
      </c>
      <c r="I545" s="46">
        <f>IF(F545="MISSING","Enter a valid response in the linked field",IF(F545="INVALID","Clear the response or amend the controlling answer so that the dependency is met",IF(F545="CONTROLLER MISSING","Complete the controlling question first, then review this field",IF(F545="UNKNOWN","Review the Field Guide and dependency_string; contact the MFSA if clarification is required",""))))</f>
        <v/>
      </c>
      <c r="J545" s="46" t="inlineStr"/>
      <c r="K545" s="47">
        <f>'2- PR'!$AL$551</f>
        <v/>
      </c>
      <c r="L545" s="48" t="inlineStr">
        <is>
          <t>Open field</t>
        </is>
      </c>
    </row>
    <row r="546">
      <c r="A546" s="45" t="inlineStr">
        <is>
          <t>CASP_PR_541_v1</t>
        </is>
      </c>
      <c r="B546" s="46" t="inlineStr">
        <is>
          <t>Deferred Tax</t>
        </is>
      </c>
      <c r="C546" s="46" t="inlineStr">
        <is>
          <t>PR</t>
        </is>
      </c>
      <c r="D546" s="46" t="inlineStr">
        <is>
          <t>Current Assets</t>
        </is>
      </c>
      <c r="E546" s="46" t="inlineStr">
        <is>
          <t>2- PR</t>
        </is>
      </c>
      <c r="F546" s="47">
        <f>'2- PR'!$AK$552</f>
        <v/>
      </c>
      <c r="G546" s="47">
        <f>IF(F546="INVALID","High",IF(F546="MISSING","Medium",IF(F546="CONTROLLER MISSING","Review",IF(F546="UNKNOWN","Technical review",""))))</f>
        <v/>
      </c>
      <c r="H546" s="46">
        <f>IF(F546="MISSING","An applicable or required answer is missing",IF(F546="INVALID","A value was entered although the dependency is not met",IF(F546="CONTROLLER MISSING","A controlling answer is missing, so applicability cannot yet be determined",IF(F546="UNKNOWN","The dependency could not be evaluated or a referenced datapoint could not be resolved",""))))</f>
        <v/>
      </c>
      <c r="I546" s="46">
        <f>IF(F546="MISSING","Enter a valid response in the linked field",IF(F546="INVALID","Clear the response or amend the controlling answer so that the dependency is met",IF(F546="CONTROLLER MISSING","Complete the controlling question first, then review this field",IF(F546="UNKNOWN","Review the Field Guide and dependency_string; contact the MFSA if clarification is required",""))))</f>
        <v/>
      </c>
      <c r="J546" s="46" t="inlineStr"/>
      <c r="K546" s="47">
        <f>'2- PR'!$AL$552</f>
        <v/>
      </c>
      <c r="L546" s="48" t="inlineStr">
        <is>
          <t>Open field</t>
        </is>
      </c>
    </row>
    <row r="547">
      <c r="A547" s="45" t="inlineStr">
        <is>
          <t>CASP_PR_542_v1</t>
        </is>
      </c>
      <c r="B547" s="46" t="inlineStr">
        <is>
          <t>Deferred Tax</t>
        </is>
      </c>
      <c r="C547" s="46" t="inlineStr">
        <is>
          <t>PR</t>
        </is>
      </c>
      <c r="D547" s="46" t="inlineStr">
        <is>
          <t>Current Assets</t>
        </is>
      </c>
      <c r="E547" s="46" t="inlineStr">
        <is>
          <t>2- PR</t>
        </is>
      </c>
      <c r="F547" s="47">
        <f>'2- PR'!$AK$553</f>
        <v/>
      </c>
      <c r="G547" s="47">
        <f>IF(F547="INVALID","High",IF(F547="MISSING","Medium",IF(F547="CONTROLLER MISSING","Review",IF(F547="UNKNOWN","Technical review",""))))</f>
        <v/>
      </c>
      <c r="H547" s="46">
        <f>IF(F547="MISSING","An applicable or required answer is missing",IF(F547="INVALID","A value was entered although the dependency is not met",IF(F547="CONTROLLER MISSING","A controlling answer is missing, so applicability cannot yet be determined",IF(F547="UNKNOWN","The dependency could not be evaluated or a referenced datapoint could not be resolved",""))))</f>
        <v/>
      </c>
      <c r="I547" s="46">
        <f>IF(F547="MISSING","Enter a valid response in the linked field",IF(F547="INVALID","Clear the response or amend the controlling answer so that the dependency is met",IF(F547="CONTROLLER MISSING","Complete the controlling question first, then review this field",IF(F547="UNKNOWN","Review the Field Guide and dependency_string; contact the MFSA if clarification is required",""))))</f>
        <v/>
      </c>
      <c r="J547" s="46" t="inlineStr"/>
      <c r="K547" s="47">
        <f>'2- PR'!$AL$553</f>
        <v/>
      </c>
      <c r="L547" s="48" t="inlineStr">
        <is>
          <t>Open field</t>
        </is>
      </c>
    </row>
    <row r="548">
      <c r="A548" s="45" t="inlineStr">
        <is>
          <t>CASP_PR_543_v1</t>
        </is>
      </c>
      <c r="B548" s="46" t="inlineStr">
        <is>
          <t>Deferred Tax</t>
        </is>
      </c>
      <c r="C548" s="46" t="inlineStr">
        <is>
          <t>PR</t>
        </is>
      </c>
      <c r="D548" s="46" t="inlineStr">
        <is>
          <t>Current Assets</t>
        </is>
      </c>
      <c r="E548" s="46" t="inlineStr">
        <is>
          <t>2- PR</t>
        </is>
      </c>
      <c r="F548" s="47">
        <f>'2- PR'!$AK$554</f>
        <v/>
      </c>
      <c r="G548" s="47">
        <f>IF(F548="INVALID","High",IF(F548="MISSING","Medium",IF(F548="CONTROLLER MISSING","Review",IF(F548="UNKNOWN","Technical review",""))))</f>
        <v/>
      </c>
      <c r="H548" s="46">
        <f>IF(F548="MISSING","An applicable or required answer is missing",IF(F548="INVALID","A value was entered although the dependency is not met",IF(F548="CONTROLLER MISSING","A controlling answer is missing, so applicability cannot yet be determined",IF(F548="UNKNOWN","The dependency could not be evaluated or a referenced datapoint could not be resolved",""))))</f>
        <v/>
      </c>
      <c r="I548" s="46">
        <f>IF(F548="MISSING","Enter a valid response in the linked field",IF(F548="INVALID","Clear the response or amend the controlling answer so that the dependency is met",IF(F548="CONTROLLER MISSING","Complete the controlling question first, then review this field",IF(F548="UNKNOWN","Review the Field Guide and dependency_string; contact the MFSA if clarification is required",""))))</f>
        <v/>
      </c>
      <c r="J548" s="46" t="inlineStr"/>
      <c r="K548" s="47">
        <f>'2- PR'!$AL$554</f>
        <v/>
      </c>
      <c r="L548" s="48" t="inlineStr">
        <is>
          <t>Open field</t>
        </is>
      </c>
    </row>
    <row r="549">
      <c r="A549" s="45" t="inlineStr">
        <is>
          <t>CASP_PR_544_v1</t>
        </is>
      </c>
      <c r="B549" s="46" t="inlineStr">
        <is>
          <t>Other Receivables</t>
        </is>
      </c>
      <c r="C549" s="46" t="inlineStr">
        <is>
          <t>PR</t>
        </is>
      </c>
      <c r="D549" s="46" t="inlineStr">
        <is>
          <t>Current Assets</t>
        </is>
      </c>
      <c r="E549" s="46" t="inlineStr">
        <is>
          <t>2- PR</t>
        </is>
      </c>
      <c r="F549" s="47">
        <f>'2- PR'!$AK$555</f>
        <v/>
      </c>
      <c r="G549" s="47">
        <f>IF(F549="INVALID","High",IF(F549="MISSING","Medium",IF(F549="CONTROLLER MISSING","Review",IF(F549="UNKNOWN","Technical review",""))))</f>
        <v/>
      </c>
      <c r="H549" s="46">
        <f>IF(F549="MISSING","An applicable or required answer is missing",IF(F549="INVALID","A value was entered although the dependency is not met",IF(F549="CONTROLLER MISSING","A controlling answer is missing, so applicability cannot yet be determined",IF(F549="UNKNOWN","The dependency could not be evaluated or a referenced datapoint could not be resolved",""))))</f>
        <v/>
      </c>
      <c r="I549" s="46">
        <f>IF(F549="MISSING","Enter a valid response in the linked field",IF(F549="INVALID","Clear the response or amend the controlling answer so that the dependency is met",IF(F549="CONTROLLER MISSING","Complete the controlling question first, then review this field",IF(F549="UNKNOWN","Review the Field Guide and dependency_string; contact the MFSA if clarification is required",""))))</f>
        <v/>
      </c>
      <c r="J549" s="46" t="inlineStr"/>
      <c r="K549" s="47">
        <f>'2- PR'!$AL$555</f>
        <v/>
      </c>
      <c r="L549" s="48" t="inlineStr">
        <is>
          <t>Open field</t>
        </is>
      </c>
    </row>
    <row r="550">
      <c r="A550" s="45" t="inlineStr">
        <is>
          <t>CASP_PR_545_v1</t>
        </is>
      </c>
      <c r="B550" s="46" t="inlineStr">
        <is>
          <t>Other Receivables</t>
        </is>
      </c>
      <c r="C550" s="46" t="inlineStr">
        <is>
          <t>PR</t>
        </is>
      </c>
      <c r="D550" s="46" t="inlineStr">
        <is>
          <t>Current Assets</t>
        </is>
      </c>
      <c r="E550" s="46" t="inlineStr">
        <is>
          <t>2- PR</t>
        </is>
      </c>
      <c r="F550" s="47">
        <f>'2- PR'!$AK$556</f>
        <v/>
      </c>
      <c r="G550" s="47">
        <f>IF(F550="INVALID","High",IF(F550="MISSING","Medium",IF(F550="CONTROLLER MISSING","Review",IF(F550="UNKNOWN","Technical review",""))))</f>
        <v/>
      </c>
      <c r="H550" s="46">
        <f>IF(F550="MISSING","An applicable or required answer is missing",IF(F550="INVALID","A value was entered although the dependency is not met",IF(F550="CONTROLLER MISSING","A controlling answer is missing, so applicability cannot yet be determined",IF(F550="UNKNOWN","The dependency could not be evaluated or a referenced datapoint could not be resolved",""))))</f>
        <v/>
      </c>
      <c r="I550" s="46">
        <f>IF(F550="MISSING","Enter a valid response in the linked field",IF(F550="INVALID","Clear the response or amend the controlling answer so that the dependency is met",IF(F550="CONTROLLER MISSING","Complete the controlling question first, then review this field",IF(F550="UNKNOWN","Review the Field Guide and dependency_string; contact the MFSA if clarification is required",""))))</f>
        <v/>
      </c>
      <c r="J550" s="46" t="inlineStr"/>
      <c r="K550" s="47">
        <f>'2- PR'!$AL$556</f>
        <v/>
      </c>
      <c r="L550" s="48" t="inlineStr">
        <is>
          <t>Open field</t>
        </is>
      </c>
    </row>
    <row r="551">
      <c r="A551" s="45" t="inlineStr">
        <is>
          <t>CASP_PR_546_v1</t>
        </is>
      </c>
      <c r="B551" s="46" t="inlineStr">
        <is>
          <t>Other Receivables</t>
        </is>
      </c>
      <c r="C551" s="46" t="inlineStr">
        <is>
          <t>PR</t>
        </is>
      </c>
      <c r="D551" s="46" t="inlineStr">
        <is>
          <t>Current Assets</t>
        </is>
      </c>
      <c r="E551" s="46" t="inlineStr">
        <is>
          <t>2- PR</t>
        </is>
      </c>
      <c r="F551" s="47">
        <f>'2- PR'!$AK$557</f>
        <v/>
      </c>
      <c r="G551" s="47">
        <f>IF(F551="INVALID","High",IF(F551="MISSING","Medium",IF(F551="CONTROLLER MISSING","Review",IF(F551="UNKNOWN","Technical review",""))))</f>
        <v/>
      </c>
      <c r="H551" s="46">
        <f>IF(F551="MISSING","An applicable or required answer is missing",IF(F551="INVALID","A value was entered although the dependency is not met",IF(F551="CONTROLLER MISSING","A controlling answer is missing, so applicability cannot yet be determined",IF(F551="UNKNOWN","The dependency could not be evaluated or a referenced datapoint could not be resolved",""))))</f>
        <v/>
      </c>
      <c r="I551" s="46">
        <f>IF(F551="MISSING","Enter a valid response in the linked field",IF(F551="INVALID","Clear the response or amend the controlling answer so that the dependency is met",IF(F551="CONTROLLER MISSING","Complete the controlling question first, then review this field",IF(F551="UNKNOWN","Review the Field Guide and dependency_string; contact the MFSA if clarification is required",""))))</f>
        <v/>
      </c>
      <c r="J551" s="46" t="inlineStr"/>
      <c r="K551" s="47">
        <f>'2- PR'!$AL$557</f>
        <v/>
      </c>
      <c r="L551" s="48" t="inlineStr">
        <is>
          <t>Open field</t>
        </is>
      </c>
    </row>
    <row r="552">
      <c r="A552" s="45" t="inlineStr">
        <is>
          <t>CASP_PR_547_v1</t>
        </is>
      </c>
      <c r="B552" s="46" t="inlineStr">
        <is>
          <t>Details on Other Receivables</t>
        </is>
      </c>
      <c r="C552" s="46" t="inlineStr">
        <is>
          <t>PR</t>
        </is>
      </c>
      <c r="D552" s="46" t="inlineStr">
        <is>
          <t>Current Assets</t>
        </is>
      </c>
      <c r="E552" s="46" t="inlineStr">
        <is>
          <t>2- PR</t>
        </is>
      </c>
      <c r="F552" s="47">
        <f>'2- PR'!$AK$558</f>
        <v/>
      </c>
      <c r="G552" s="47">
        <f>IF(F552="INVALID","High",IF(F552="MISSING","Medium",IF(F552="CONTROLLER MISSING","Review",IF(F552="UNKNOWN","Technical review",""))))</f>
        <v/>
      </c>
      <c r="H552" s="46">
        <f>IF(F552="MISSING","An applicable or required answer is missing",IF(F552="INVALID","A value was entered although the dependency is not met",IF(F552="CONTROLLER MISSING","A controlling answer is missing, so applicability cannot yet be determined",IF(F552="UNKNOWN","The dependency could not be evaluated or a referenced datapoint could not be resolved",""))))</f>
        <v/>
      </c>
      <c r="I552" s="46">
        <f>IF(F552="MISSING","Enter a valid response in the linked field",IF(F552="INVALID","Clear the response or amend the controlling answer so that the dependency is met",IF(F552="CONTROLLER MISSING","Complete the controlling question first, then review this field",IF(F552="UNKNOWN","Review the Field Guide and dependency_string; contact the MFSA if clarification is required",""))))</f>
        <v/>
      </c>
      <c r="J552" s="46" t="inlineStr">
        <is>
          <t>SUM(CASP_PR_544, CASP_PR_545, CASP_PR_546) &gt; 0</t>
        </is>
      </c>
      <c r="K552" s="47">
        <f>'2- PR'!$AL$558</f>
        <v/>
      </c>
      <c r="L552" s="48" t="inlineStr">
        <is>
          <t>Open field</t>
        </is>
      </c>
    </row>
    <row r="553">
      <c r="A553" s="45" t="inlineStr">
        <is>
          <t>CASP_PR_548_v1</t>
        </is>
      </c>
      <c r="B553" s="46" t="inlineStr">
        <is>
          <t>Cash and Cash Equivalents - Bank Accounts (Own Funds)</t>
        </is>
      </c>
      <c r="C553" s="46" t="inlineStr">
        <is>
          <t>PR</t>
        </is>
      </c>
      <c r="D553" s="46" t="inlineStr">
        <is>
          <t>Current Assets</t>
        </is>
      </c>
      <c r="E553" s="46" t="inlineStr">
        <is>
          <t>2- PR</t>
        </is>
      </c>
      <c r="F553" s="47">
        <f>'2- PR'!$AK$559</f>
        <v/>
      </c>
      <c r="G553" s="47">
        <f>IF(F553="INVALID","High",IF(F553="MISSING","Medium",IF(F553="CONTROLLER MISSING","Review",IF(F553="UNKNOWN","Technical review",""))))</f>
        <v/>
      </c>
      <c r="H553" s="46">
        <f>IF(F553="MISSING","An applicable or required answer is missing",IF(F553="INVALID","A value was entered although the dependency is not met",IF(F553="CONTROLLER MISSING","A controlling answer is missing, so applicability cannot yet be determined",IF(F553="UNKNOWN","The dependency could not be evaluated or a referenced datapoint could not be resolved",""))))</f>
        <v/>
      </c>
      <c r="I553" s="46">
        <f>IF(F553="MISSING","Enter a valid response in the linked field",IF(F553="INVALID","Clear the response or amend the controlling answer so that the dependency is met",IF(F553="CONTROLLER MISSING","Complete the controlling question first, then review this field",IF(F553="UNKNOWN","Review the Field Guide and dependency_string; contact the MFSA if clarification is required",""))))</f>
        <v/>
      </c>
      <c r="J553" s="46" t="inlineStr"/>
      <c r="K553" s="47">
        <f>'2- PR'!$AL$559</f>
        <v/>
      </c>
      <c r="L553" s="48" t="inlineStr">
        <is>
          <t>Open field</t>
        </is>
      </c>
    </row>
    <row r="554">
      <c r="A554" s="45" t="inlineStr">
        <is>
          <t>CASP_PR_549_v1</t>
        </is>
      </c>
      <c r="B554" s="46" t="inlineStr">
        <is>
          <t>Cash and Cash Equivalents - Bank Accounts (Own Funds)</t>
        </is>
      </c>
      <c r="C554" s="46" t="inlineStr">
        <is>
          <t>PR</t>
        </is>
      </c>
      <c r="D554" s="46" t="inlineStr">
        <is>
          <t>Current Assets</t>
        </is>
      </c>
      <c r="E554" s="46" t="inlineStr">
        <is>
          <t>2- PR</t>
        </is>
      </c>
      <c r="F554" s="47">
        <f>'2- PR'!$AK$560</f>
        <v/>
      </c>
      <c r="G554" s="47">
        <f>IF(F554="INVALID","High",IF(F554="MISSING","Medium",IF(F554="CONTROLLER MISSING","Review",IF(F554="UNKNOWN","Technical review",""))))</f>
        <v/>
      </c>
      <c r="H554" s="46">
        <f>IF(F554="MISSING","An applicable or required answer is missing",IF(F554="INVALID","A value was entered although the dependency is not met",IF(F554="CONTROLLER MISSING","A controlling answer is missing, so applicability cannot yet be determined",IF(F554="UNKNOWN","The dependency could not be evaluated or a referenced datapoint could not be resolved",""))))</f>
        <v/>
      </c>
      <c r="I554" s="46">
        <f>IF(F554="MISSING","Enter a valid response in the linked field",IF(F554="INVALID","Clear the response or amend the controlling answer so that the dependency is met",IF(F554="CONTROLLER MISSING","Complete the controlling question first, then review this field",IF(F554="UNKNOWN","Review the Field Guide and dependency_string; contact the MFSA if clarification is required",""))))</f>
        <v/>
      </c>
      <c r="J554" s="46" t="inlineStr"/>
      <c r="K554" s="47">
        <f>'2- PR'!$AL$560</f>
        <v/>
      </c>
      <c r="L554" s="48" t="inlineStr">
        <is>
          <t>Open field</t>
        </is>
      </c>
    </row>
    <row r="555">
      <c r="A555" s="45" t="inlineStr">
        <is>
          <t>CASP_PR_550_v1</t>
        </is>
      </c>
      <c r="B555" s="46" t="inlineStr">
        <is>
          <t>Cash and Cash Equivalents - Bank Accounts (Own Funds)</t>
        </is>
      </c>
      <c r="C555" s="46" t="inlineStr">
        <is>
          <t>PR</t>
        </is>
      </c>
      <c r="D555" s="46" t="inlineStr">
        <is>
          <t>Current Assets</t>
        </is>
      </c>
      <c r="E555" s="46" t="inlineStr">
        <is>
          <t>2- PR</t>
        </is>
      </c>
      <c r="F555" s="47">
        <f>'2- PR'!$AK$561</f>
        <v/>
      </c>
      <c r="G555" s="47">
        <f>IF(F555="INVALID","High",IF(F555="MISSING","Medium",IF(F555="CONTROLLER MISSING","Review",IF(F555="UNKNOWN","Technical review",""))))</f>
        <v/>
      </c>
      <c r="H555" s="46">
        <f>IF(F555="MISSING","An applicable or required answer is missing",IF(F555="INVALID","A value was entered although the dependency is not met",IF(F555="CONTROLLER MISSING","A controlling answer is missing, so applicability cannot yet be determined",IF(F555="UNKNOWN","The dependency could not be evaluated or a referenced datapoint could not be resolved",""))))</f>
        <v/>
      </c>
      <c r="I555" s="46">
        <f>IF(F555="MISSING","Enter a valid response in the linked field",IF(F555="INVALID","Clear the response or amend the controlling answer so that the dependency is met",IF(F555="CONTROLLER MISSING","Complete the controlling question first, then review this field",IF(F555="UNKNOWN","Review the Field Guide and dependency_string; contact the MFSA if clarification is required",""))))</f>
        <v/>
      </c>
      <c r="J555" s="46" t="inlineStr"/>
      <c r="K555" s="47">
        <f>'2- PR'!$AL$561</f>
        <v/>
      </c>
      <c r="L555" s="48" t="inlineStr">
        <is>
          <t>Open field</t>
        </is>
      </c>
    </row>
    <row r="556">
      <c r="A556" s="45" t="inlineStr">
        <is>
          <t>CASP_PR_551_v1</t>
        </is>
      </c>
      <c r="B556" s="46" t="inlineStr">
        <is>
          <t>Cash and Cash Equivalents - Bank Accounts (Client Funds)</t>
        </is>
      </c>
      <c r="C556" s="46" t="inlineStr">
        <is>
          <t>PR</t>
        </is>
      </c>
      <c r="D556" s="46" t="inlineStr">
        <is>
          <t>Current Assets</t>
        </is>
      </c>
      <c r="E556" s="46" t="inlineStr">
        <is>
          <t>2- PR</t>
        </is>
      </c>
      <c r="F556" s="47">
        <f>'2- PR'!$AK$562</f>
        <v/>
      </c>
      <c r="G556" s="47">
        <f>IF(F556="INVALID","High",IF(F556="MISSING","Medium",IF(F556="CONTROLLER MISSING","Review",IF(F556="UNKNOWN","Technical review",""))))</f>
        <v/>
      </c>
      <c r="H556" s="46">
        <f>IF(F556="MISSING","An applicable or required answer is missing",IF(F556="INVALID","A value was entered although the dependency is not met",IF(F556="CONTROLLER MISSING","A controlling answer is missing, so applicability cannot yet be determined",IF(F556="UNKNOWN","The dependency could not be evaluated or a referenced datapoint could not be resolved",""))))</f>
        <v/>
      </c>
      <c r="I556" s="46">
        <f>IF(F556="MISSING","Enter a valid response in the linked field",IF(F556="INVALID","Clear the response or amend the controlling answer so that the dependency is met",IF(F556="CONTROLLER MISSING","Complete the controlling question first, then review this field",IF(F556="UNKNOWN","Review the Field Guide and dependency_string; contact the MFSA if clarification is required",""))))</f>
        <v/>
      </c>
      <c r="J556" s="46" t="inlineStr"/>
      <c r="K556" s="47">
        <f>'2- PR'!$AL$562</f>
        <v/>
      </c>
      <c r="L556" s="48" t="inlineStr">
        <is>
          <t>Open field</t>
        </is>
      </c>
    </row>
    <row r="557">
      <c r="A557" s="45" t="inlineStr">
        <is>
          <t>CASP_PR_552_v1</t>
        </is>
      </c>
      <c r="B557" s="46" t="inlineStr">
        <is>
          <t>Cash and Cash Equivalents - Bank Accounts (Client Funds)</t>
        </is>
      </c>
      <c r="C557" s="46" t="inlineStr">
        <is>
          <t>PR</t>
        </is>
      </c>
      <c r="D557" s="46" t="inlineStr">
        <is>
          <t>Current Assets</t>
        </is>
      </c>
      <c r="E557" s="46" t="inlineStr">
        <is>
          <t>2- PR</t>
        </is>
      </c>
      <c r="F557" s="47">
        <f>'2- PR'!$AK$563</f>
        <v/>
      </c>
      <c r="G557" s="47">
        <f>IF(F557="INVALID","High",IF(F557="MISSING","Medium",IF(F557="CONTROLLER MISSING","Review",IF(F557="UNKNOWN","Technical review",""))))</f>
        <v/>
      </c>
      <c r="H557" s="46">
        <f>IF(F557="MISSING","An applicable or required answer is missing",IF(F557="INVALID","A value was entered although the dependency is not met",IF(F557="CONTROLLER MISSING","A controlling answer is missing, so applicability cannot yet be determined",IF(F557="UNKNOWN","The dependency could not be evaluated or a referenced datapoint could not be resolved",""))))</f>
        <v/>
      </c>
      <c r="I557" s="46">
        <f>IF(F557="MISSING","Enter a valid response in the linked field",IF(F557="INVALID","Clear the response or amend the controlling answer so that the dependency is met",IF(F557="CONTROLLER MISSING","Complete the controlling question first, then review this field",IF(F557="UNKNOWN","Review the Field Guide and dependency_string; contact the MFSA if clarification is required",""))))</f>
        <v/>
      </c>
      <c r="J557" s="46" t="inlineStr"/>
      <c r="K557" s="47">
        <f>'2- PR'!$AL$563</f>
        <v/>
      </c>
      <c r="L557" s="48" t="inlineStr">
        <is>
          <t>Open field</t>
        </is>
      </c>
    </row>
    <row r="558">
      <c r="A558" s="45" t="inlineStr">
        <is>
          <t>CASP_PR_553_v1</t>
        </is>
      </c>
      <c r="B558" s="46" t="inlineStr">
        <is>
          <t>Cash and Cash Equivalents - Bank Accounts (Client Funds)</t>
        </is>
      </c>
      <c r="C558" s="46" t="inlineStr">
        <is>
          <t>PR</t>
        </is>
      </c>
      <c r="D558" s="46" t="inlineStr">
        <is>
          <t>Current Assets</t>
        </is>
      </c>
      <c r="E558" s="46" t="inlineStr">
        <is>
          <t>2- PR</t>
        </is>
      </c>
      <c r="F558" s="47">
        <f>'2- PR'!$AK$564</f>
        <v/>
      </c>
      <c r="G558" s="47">
        <f>IF(F558="INVALID","High",IF(F558="MISSING","Medium",IF(F558="CONTROLLER MISSING","Review",IF(F558="UNKNOWN","Technical review",""))))</f>
        <v/>
      </c>
      <c r="H558" s="46">
        <f>IF(F558="MISSING","An applicable or required answer is missing",IF(F558="INVALID","A value was entered although the dependency is not met",IF(F558="CONTROLLER MISSING","A controlling answer is missing, so applicability cannot yet be determined",IF(F558="UNKNOWN","The dependency could not be evaluated or a referenced datapoint could not be resolved",""))))</f>
        <v/>
      </c>
      <c r="I558" s="46">
        <f>IF(F558="MISSING","Enter a valid response in the linked field",IF(F558="INVALID","Clear the response or amend the controlling answer so that the dependency is met",IF(F558="CONTROLLER MISSING","Complete the controlling question first, then review this field",IF(F558="UNKNOWN","Review the Field Guide and dependency_string; contact the MFSA if clarification is required",""))))</f>
        <v/>
      </c>
      <c r="J558" s="46" t="inlineStr"/>
      <c r="K558" s="47">
        <f>'2- PR'!$AL$564</f>
        <v/>
      </c>
      <c r="L558" s="48" t="inlineStr">
        <is>
          <t>Open field</t>
        </is>
      </c>
    </row>
    <row r="559">
      <c r="A559" s="45" t="inlineStr">
        <is>
          <t>CASP_PR_554_v1</t>
        </is>
      </c>
      <c r="B559" s="46" t="inlineStr">
        <is>
          <t>Cash and Cash Equivalents - Restricted Cash</t>
        </is>
      </c>
      <c r="C559" s="46" t="inlineStr">
        <is>
          <t>PR</t>
        </is>
      </c>
      <c r="D559" s="46" t="inlineStr">
        <is>
          <t>Current Assets</t>
        </is>
      </c>
      <c r="E559" s="46" t="inlineStr">
        <is>
          <t>2- PR</t>
        </is>
      </c>
      <c r="F559" s="47">
        <f>'2- PR'!$AK$565</f>
        <v/>
      </c>
      <c r="G559" s="47">
        <f>IF(F559="INVALID","High",IF(F559="MISSING","Medium",IF(F559="CONTROLLER MISSING","Review",IF(F559="UNKNOWN","Technical review",""))))</f>
        <v/>
      </c>
      <c r="H559" s="46">
        <f>IF(F559="MISSING","An applicable or required answer is missing",IF(F559="INVALID","A value was entered although the dependency is not met",IF(F559="CONTROLLER MISSING","A controlling answer is missing, so applicability cannot yet be determined",IF(F559="UNKNOWN","The dependency could not be evaluated or a referenced datapoint could not be resolved",""))))</f>
        <v/>
      </c>
      <c r="I559" s="46">
        <f>IF(F559="MISSING","Enter a valid response in the linked field",IF(F559="INVALID","Clear the response or amend the controlling answer so that the dependency is met",IF(F559="CONTROLLER MISSING","Complete the controlling question first, then review this field",IF(F559="UNKNOWN","Review the Field Guide and dependency_string; contact the MFSA if clarification is required",""))))</f>
        <v/>
      </c>
      <c r="J559" s="46" t="inlineStr"/>
      <c r="K559" s="47">
        <f>'2- PR'!$AL$565</f>
        <v/>
      </c>
      <c r="L559" s="48" t="inlineStr">
        <is>
          <t>Open field</t>
        </is>
      </c>
    </row>
    <row r="560">
      <c r="A560" s="45" t="inlineStr">
        <is>
          <t>CASP_PR_555_v1</t>
        </is>
      </c>
      <c r="B560" s="46" t="inlineStr">
        <is>
          <t>Cash and Cash Equivalents - Restricted Cash</t>
        </is>
      </c>
      <c r="C560" s="46" t="inlineStr">
        <is>
          <t>PR</t>
        </is>
      </c>
      <c r="D560" s="46" t="inlineStr">
        <is>
          <t>Current Assets</t>
        </is>
      </c>
      <c r="E560" s="46" t="inlineStr">
        <is>
          <t>2- PR</t>
        </is>
      </c>
      <c r="F560" s="47">
        <f>'2- PR'!$AK$566</f>
        <v/>
      </c>
      <c r="G560" s="47">
        <f>IF(F560="INVALID","High",IF(F560="MISSING","Medium",IF(F560="CONTROLLER MISSING","Review",IF(F560="UNKNOWN","Technical review",""))))</f>
        <v/>
      </c>
      <c r="H560" s="46">
        <f>IF(F560="MISSING","An applicable or required answer is missing",IF(F560="INVALID","A value was entered although the dependency is not met",IF(F560="CONTROLLER MISSING","A controlling answer is missing, so applicability cannot yet be determined",IF(F560="UNKNOWN","The dependency could not be evaluated or a referenced datapoint could not be resolved",""))))</f>
        <v/>
      </c>
      <c r="I560" s="46">
        <f>IF(F560="MISSING","Enter a valid response in the linked field",IF(F560="INVALID","Clear the response or amend the controlling answer so that the dependency is met",IF(F560="CONTROLLER MISSING","Complete the controlling question first, then review this field",IF(F560="UNKNOWN","Review the Field Guide and dependency_string; contact the MFSA if clarification is required",""))))</f>
        <v/>
      </c>
      <c r="J560" s="46" t="inlineStr"/>
      <c r="K560" s="47">
        <f>'2- PR'!$AL$566</f>
        <v/>
      </c>
      <c r="L560" s="48" t="inlineStr">
        <is>
          <t>Open field</t>
        </is>
      </c>
    </row>
    <row r="561">
      <c r="A561" s="45" t="inlineStr">
        <is>
          <t>CASP_PR_556_v1</t>
        </is>
      </c>
      <c r="B561" s="46" t="inlineStr">
        <is>
          <t>Cash and Cash Equivalents - Restricted Cash</t>
        </is>
      </c>
      <c r="C561" s="46" t="inlineStr">
        <is>
          <t>PR</t>
        </is>
      </c>
      <c r="D561" s="46" t="inlineStr">
        <is>
          <t>Current Assets</t>
        </is>
      </c>
      <c r="E561" s="46" t="inlineStr">
        <is>
          <t>2- PR</t>
        </is>
      </c>
      <c r="F561" s="47">
        <f>'2- PR'!$AK$567</f>
        <v/>
      </c>
      <c r="G561" s="47">
        <f>IF(F561="INVALID","High",IF(F561="MISSING","Medium",IF(F561="CONTROLLER MISSING","Review",IF(F561="UNKNOWN","Technical review",""))))</f>
        <v/>
      </c>
      <c r="H561" s="46">
        <f>IF(F561="MISSING","An applicable or required answer is missing",IF(F561="INVALID","A value was entered although the dependency is not met",IF(F561="CONTROLLER MISSING","A controlling answer is missing, so applicability cannot yet be determined",IF(F561="UNKNOWN","The dependency could not be evaluated or a referenced datapoint could not be resolved",""))))</f>
        <v/>
      </c>
      <c r="I561" s="46">
        <f>IF(F561="MISSING","Enter a valid response in the linked field",IF(F561="INVALID","Clear the response or amend the controlling answer so that the dependency is met",IF(F561="CONTROLLER MISSING","Complete the controlling question first, then review this field",IF(F561="UNKNOWN","Review the Field Guide and dependency_string; contact the MFSA if clarification is required",""))))</f>
        <v/>
      </c>
      <c r="J561" s="46" t="inlineStr"/>
      <c r="K561" s="47">
        <f>'2- PR'!$AL$567</f>
        <v/>
      </c>
      <c r="L561" s="48" t="inlineStr">
        <is>
          <t>Open field</t>
        </is>
      </c>
    </row>
    <row r="562">
      <c r="A562" s="45" t="inlineStr">
        <is>
          <t>CASP_PR_557_v1</t>
        </is>
      </c>
      <c r="B562" s="46" t="inlineStr">
        <is>
          <t>Other Cash and Cash Equivalents</t>
        </is>
      </c>
      <c r="C562" s="46" t="inlineStr">
        <is>
          <t>PR</t>
        </is>
      </c>
      <c r="D562" s="46" t="inlineStr">
        <is>
          <t>Current Assets</t>
        </is>
      </c>
      <c r="E562" s="46" t="inlineStr">
        <is>
          <t>2- PR</t>
        </is>
      </c>
      <c r="F562" s="47">
        <f>'2- PR'!$AK$568</f>
        <v/>
      </c>
      <c r="G562" s="47">
        <f>IF(F562="INVALID","High",IF(F562="MISSING","Medium",IF(F562="CONTROLLER MISSING","Review",IF(F562="UNKNOWN","Technical review",""))))</f>
        <v/>
      </c>
      <c r="H562" s="46">
        <f>IF(F562="MISSING","An applicable or required answer is missing",IF(F562="INVALID","A value was entered although the dependency is not met",IF(F562="CONTROLLER MISSING","A controlling answer is missing, so applicability cannot yet be determined",IF(F562="UNKNOWN","The dependency could not be evaluated or a referenced datapoint could not be resolved",""))))</f>
        <v/>
      </c>
      <c r="I562" s="46">
        <f>IF(F562="MISSING","Enter a valid response in the linked field",IF(F562="INVALID","Clear the response or amend the controlling answer so that the dependency is met",IF(F562="CONTROLLER MISSING","Complete the controlling question first, then review this field",IF(F562="UNKNOWN","Review the Field Guide and dependency_string; contact the MFSA if clarification is required",""))))</f>
        <v/>
      </c>
      <c r="J562" s="46" t="inlineStr"/>
      <c r="K562" s="47">
        <f>'2- PR'!$AL$568</f>
        <v/>
      </c>
      <c r="L562" s="48" t="inlineStr">
        <is>
          <t>Open field</t>
        </is>
      </c>
    </row>
    <row r="563">
      <c r="A563" s="45" t="inlineStr">
        <is>
          <t>CASP_PR_558_v1</t>
        </is>
      </c>
      <c r="B563" s="46" t="inlineStr">
        <is>
          <t>Other Cash and Cash Equivalents</t>
        </is>
      </c>
      <c r="C563" s="46" t="inlineStr">
        <is>
          <t>PR</t>
        </is>
      </c>
      <c r="D563" s="46" t="inlineStr">
        <is>
          <t>Current Assets</t>
        </is>
      </c>
      <c r="E563" s="46" t="inlineStr">
        <is>
          <t>2- PR</t>
        </is>
      </c>
      <c r="F563" s="47">
        <f>'2- PR'!$AK$569</f>
        <v/>
      </c>
      <c r="G563" s="47">
        <f>IF(F563="INVALID","High",IF(F563="MISSING","Medium",IF(F563="CONTROLLER MISSING","Review",IF(F563="UNKNOWN","Technical review",""))))</f>
        <v/>
      </c>
      <c r="H563" s="46">
        <f>IF(F563="MISSING","An applicable or required answer is missing",IF(F563="INVALID","A value was entered although the dependency is not met",IF(F563="CONTROLLER MISSING","A controlling answer is missing, so applicability cannot yet be determined",IF(F563="UNKNOWN","The dependency could not be evaluated or a referenced datapoint could not be resolved",""))))</f>
        <v/>
      </c>
      <c r="I563" s="46">
        <f>IF(F563="MISSING","Enter a valid response in the linked field",IF(F563="INVALID","Clear the response or amend the controlling answer so that the dependency is met",IF(F563="CONTROLLER MISSING","Complete the controlling question first, then review this field",IF(F563="UNKNOWN","Review the Field Guide and dependency_string; contact the MFSA if clarification is required",""))))</f>
        <v/>
      </c>
      <c r="J563" s="46" t="inlineStr"/>
      <c r="K563" s="47">
        <f>'2- PR'!$AL$569</f>
        <v/>
      </c>
      <c r="L563" s="48" t="inlineStr">
        <is>
          <t>Open field</t>
        </is>
      </c>
    </row>
    <row r="564">
      <c r="A564" s="45" t="inlineStr">
        <is>
          <t>CASP_PR_559_v1</t>
        </is>
      </c>
      <c r="B564" s="46" t="inlineStr">
        <is>
          <t>Other Cash and Cash Equivalents</t>
        </is>
      </c>
      <c r="C564" s="46" t="inlineStr">
        <is>
          <t>PR</t>
        </is>
      </c>
      <c r="D564" s="46" t="inlineStr">
        <is>
          <t>Current Assets</t>
        </is>
      </c>
      <c r="E564" s="46" t="inlineStr">
        <is>
          <t>2- PR</t>
        </is>
      </c>
      <c r="F564" s="47">
        <f>'2- PR'!$AK$570</f>
        <v/>
      </c>
      <c r="G564" s="47">
        <f>IF(F564="INVALID","High",IF(F564="MISSING","Medium",IF(F564="CONTROLLER MISSING","Review",IF(F564="UNKNOWN","Technical review",""))))</f>
        <v/>
      </c>
      <c r="H564" s="46">
        <f>IF(F564="MISSING","An applicable or required answer is missing",IF(F564="INVALID","A value was entered although the dependency is not met",IF(F564="CONTROLLER MISSING","A controlling answer is missing, so applicability cannot yet be determined",IF(F564="UNKNOWN","The dependency could not be evaluated or a referenced datapoint could not be resolved",""))))</f>
        <v/>
      </c>
      <c r="I564" s="46">
        <f>IF(F564="MISSING","Enter a valid response in the linked field",IF(F564="INVALID","Clear the response or amend the controlling answer so that the dependency is met",IF(F564="CONTROLLER MISSING","Complete the controlling question first, then review this field",IF(F564="UNKNOWN","Review the Field Guide and dependency_string; contact the MFSA if clarification is required",""))))</f>
        <v/>
      </c>
      <c r="J564" s="46" t="inlineStr"/>
      <c r="K564" s="47">
        <f>'2- PR'!$AL$570</f>
        <v/>
      </c>
      <c r="L564" s="48" t="inlineStr">
        <is>
          <t>Open field</t>
        </is>
      </c>
    </row>
    <row r="565">
      <c r="A565" s="45" t="inlineStr">
        <is>
          <t>CASP_PR_560_v1</t>
        </is>
      </c>
      <c r="B565" s="46" t="inlineStr">
        <is>
          <t>Details on Other Cash and Cash Equivalents</t>
        </is>
      </c>
      <c r="C565" s="46" t="inlineStr">
        <is>
          <t>PR</t>
        </is>
      </c>
      <c r="D565" s="46" t="inlineStr">
        <is>
          <t>Current Assets</t>
        </is>
      </c>
      <c r="E565" s="46" t="inlineStr">
        <is>
          <t>2- PR</t>
        </is>
      </c>
      <c r="F565" s="47">
        <f>'2- PR'!$AK$571</f>
        <v/>
      </c>
      <c r="G565" s="47">
        <f>IF(F565="INVALID","High",IF(F565="MISSING","Medium",IF(F565="CONTROLLER MISSING","Review",IF(F565="UNKNOWN","Technical review",""))))</f>
        <v/>
      </c>
      <c r="H565" s="46">
        <f>IF(F565="MISSING","An applicable or required answer is missing",IF(F565="INVALID","A value was entered although the dependency is not met",IF(F565="CONTROLLER MISSING","A controlling answer is missing, so applicability cannot yet be determined",IF(F565="UNKNOWN","The dependency could not be evaluated or a referenced datapoint could not be resolved",""))))</f>
        <v/>
      </c>
      <c r="I565" s="46">
        <f>IF(F565="MISSING","Enter a valid response in the linked field",IF(F565="INVALID","Clear the response or amend the controlling answer so that the dependency is met",IF(F565="CONTROLLER MISSING","Complete the controlling question first, then review this field",IF(F565="UNKNOWN","Review the Field Guide and dependency_string; contact the MFSA if clarification is required",""))))</f>
        <v/>
      </c>
      <c r="J565" s="46" t="inlineStr">
        <is>
          <t>SUM(CASP_PR_557, CASP_PR_558, CASP_PR_559) &gt; 0</t>
        </is>
      </c>
      <c r="K565" s="47">
        <f>'2- PR'!$AL$571</f>
        <v/>
      </c>
      <c r="L565" s="48" t="inlineStr">
        <is>
          <t>Open field</t>
        </is>
      </c>
    </row>
    <row r="566">
      <c r="A566" s="45" t="inlineStr">
        <is>
          <t>CASP_PR_561_v1</t>
        </is>
      </c>
      <c r="B566" s="46" t="inlineStr">
        <is>
          <t>Crypto-Assets held on behalf of clients</t>
        </is>
      </c>
      <c r="C566" s="46" t="inlineStr">
        <is>
          <t>PR</t>
        </is>
      </c>
      <c r="D566" s="46" t="inlineStr">
        <is>
          <t>Current Assets</t>
        </is>
      </c>
      <c r="E566" s="46" t="inlineStr">
        <is>
          <t>2- PR</t>
        </is>
      </c>
      <c r="F566" s="47">
        <f>'2- PR'!$AK$572</f>
        <v/>
      </c>
      <c r="G566" s="47">
        <f>IF(F566="INVALID","High",IF(F566="MISSING","Medium",IF(F566="CONTROLLER MISSING","Review",IF(F566="UNKNOWN","Technical review",""))))</f>
        <v/>
      </c>
      <c r="H566" s="46">
        <f>IF(F566="MISSING","An applicable or required answer is missing",IF(F566="INVALID","A value was entered although the dependency is not met",IF(F566="CONTROLLER MISSING","A controlling answer is missing, so applicability cannot yet be determined",IF(F566="UNKNOWN","The dependency could not be evaluated or a referenced datapoint could not be resolved",""))))</f>
        <v/>
      </c>
      <c r="I566" s="46">
        <f>IF(F566="MISSING","Enter a valid response in the linked field",IF(F566="INVALID","Clear the response or amend the controlling answer so that the dependency is met",IF(F566="CONTROLLER MISSING","Complete the controlling question first, then review this field",IF(F566="UNKNOWN","Review the Field Guide and dependency_string; contact the MFSA if clarification is required",""))))</f>
        <v/>
      </c>
      <c r="J566" s="46" t="inlineStr"/>
      <c r="K566" s="47">
        <f>'2- PR'!$AL$572</f>
        <v/>
      </c>
      <c r="L566" s="48" t="inlineStr">
        <is>
          <t>Open field</t>
        </is>
      </c>
    </row>
    <row r="567">
      <c r="A567" s="45" t="inlineStr">
        <is>
          <t>CASP_PR_562_v1</t>
        </is>
      </c>
      <c r="B567" s="46" t="inlineStr">
        <is>
          <t>Crypto-Assets held on behalf of clients</t>
        </is>
      </c>
      <c r="C567" s="46" t="inlineStr">
        <is>
          <t>PR</t>
        </is>
      </c>
      <c r="D567" s="46" t="inlineStr">
        <is>
          <t>Current Assets</t>
        </is>
      </c>
      <c r="E567" s="46" t="inlineStr">
        <is>
          <t>2- PR</t>
        </is>
      </c>
      <c r="F567" s="47">
        <f>'2- PR'!$AK$573</f>
        <v/>
      </c>
      <c r="G567" s="47">
        <f>IF(F567="INVALID","High",IF(F567="MISSING","Medium",IF(F567="CONTROLLER MISSING","Review",IF(F567="UNKNOWN","Technical review",""))))</f>
        <v/>
      </c>
      <c r="H567" s="46">
        <f>IF(F567="MISSING","An applicable or required answer is missing",IF(F567="INVALID","A value was entered although the dependency is not met",IF(F567="CONTROLLER MISSING","A controlling answer is missing, so applicability cannot yet be determined",IF(F567="UNKNOWN","The dependency could not be evaluated or a referenced datapoint could not be resolved",""))))</f>
        <v/>
      </c>
      <c r="I567" s="46">
        <f>IF(F567="MISSING","Enter a valid response in the linked field",IF(F567="INVALID","Clear the response or amend the controlling answer so that the dependency is met",IF(F567="CONTROLLER MISSING","Complete the controlling question first, then review this field",IF(F567="UNKNOWN","Review the Field Guide and dependency_string; contact the MFSA if clarification is required",""))))</f>
        <v/>
      </c>
      <c r="J567" s="46" t="inlineStr"/>
      <c r="K567" s="47">
        <f>'2- PR'!$AL$573</f>
        <v/>
      </c>
      <c r="L567" s="48" t="inlineStr">
        <is>
          <t>Open field</t>
        </is>
      </c>
    </row>
    <row r="568">
      <c r="A568" s="45" t="inlineStr">
        <is>
          <t>CASP_PR_563_v1</t>
        </is>
      </c>
      <c r="B568" s="46" t="inlineStr">
        <is>
          <t>Crypto-Assets held on behalf of clients</t>
        </is>
      </c>
      <c r="C568" s="46" t="inlineStr">
        <is>
          <t>PR</t>
        </is>
      </c>
      <c r="D568" s="46" t="inlineStr">
        <is>
          <t>Current Assets</t>
        </is>
      </c>
      <c r="E568" s="46" t="inlineStr">
        <is>
          <t>2- PR</t>
        </is>
      </c>
      <c r="F568" s="47">
        <f>'2- PR'!$AK$574</f>
        <v/>
      </c>
      <c r="G568" s="47">
        <f>IF(F568="INVALID","High",IF(F568="MISSING","Medium",IF(F568="CONTROLLER MISSING","Review",IF(F568="UNKNOWN","Technical review",""))))</f>
        <v/>
      </c>
      <c r="H568" s="46">
        <f>IF(F568="MISSING","An applicable or required answer is missing",IF(F568="INVALID","A value was entered although the dependency is not met",IF(F568="CONTROLLER MISSING","A controlling answer is missing, so applicability cannot yet be determined",IF(F568="UNKNOWN","The dependency could not be evaluated or a referenced datapoint could not be resolved",""))))</f>
        <v/>
      </c>
      <c r="I568" s="46">
        <f>IF(F568="MISSING","Enter a valid response in the linked field",IF(F568="INVALID","Clear the response or amend the controlling answer so that the dependency is met",IF(F568="CONTROLLER MISSING","Complete the controlling question first, then review this field",IF(F568="UNKNOWN","Review the Field Guide and dependency_string; contact the MFSA if clarification is required",""))))</f>
        <v/>
      </c>
      <c r="J568" s="46" t="inlineStr"/>
      <c r="K568" s="47">
        <f>'2- PR'!$AL$574</f>
        <v/>
      </c>
      <c r="L568" s="48" t="inlineStr">
        <is>
          <t>Open field</t>
        </is>
      </c>
    </row>
    <row r="569">
      <c r="A569" s="45" t="inlineStr">
        <is>
          <t>CASP_PR_564_v1</t>
        </is>
      </c>
      <c r="B569" s="46" t="inlineStr">
        <is>
          <t>Details on Crypto-Assets held on behalf of clients</t>
        </is>
      </c>
      <c r="C569" s="46" t="inlineStr">
        <is>
          <t>PR</t>
        </is>
      </c>
      <c r="D569" s="46" t="inlineStr">
        <is>
          <t>Current Assets</t>
        </is>
      </c>
      <c r="E569" s="46" t="inlineStr">
        <is>
          <t>2- PR</t>
        </is>
      </c>
      <c r="F569" s="47">
        <f>'2- PR'!$AK$575</f>
        <v/>
      </c>
      <c r="G569" s="47">
        <f>IF(F569="INVALID","High",IF(F569="MISSING","Medium",IF(F569="CONTROLLER MISSING","Review",IF(F569="UNKNOWN","Technical review",""))))</f>
        <v/>
      </c>
      <c r="H569" s="46">
        <f>IF(F569="MISSING","An applicable or required answer is missing",IF(F569="INVALID","A value was entered although the dependency is not met",IF(F569="CONTROLLER MISSING","A controlling answer is missing, so applicability cannot yet be determined",IF(F569="UNKNOWN","The dependency could not be evaluated or a referenced datapoint could not be resolved",""))))</f>
        <v/>
      </c>
      <c r="I569" s="46">
        <f>IF(F569="MISSING","Enter a valid response in the linked field",IF(F569="INVALID","Clear the response or amend the controlling answer so that the dependency is met",IF(F569="CONTROLLER MISSING","Complete the controlling question first, then review this field",IF(F569="UNKNOWN","Review the Field Guide and dependency_string; contact the MFSA if clarification is required",""))))</f>
        <v/>
      </c>
      <c r="J569" s="46" t="inlineStr">
        <is>
          <t>SUM(CASP_PR_561, CASP_PR_562, CASP_PR_563) &gt; 0</t>
        </is>
      </c>
      <c r="K569" s="47">
        <f>'2- PR'!$AL$575</f>
        <v/>
      </c>
      <c r="L569" s="48" t="inlineStr">
        <is>
          <t>Open field</t>
        </is>
      </c>
    </row>
    <row r="570">
      <c r="A570" s="45" t="inlineStr">
        <is>
          <t>CASP_PR_565_v1</t>
        </is>
      </c>
      <c r="B570" s="46" t="inlineStr">
        <is>
          <t>Other Current Assets</t>
        </is>
      </c>
      <c r="C570" s="46" t="inlineStr">
        <is>
          <t>PR</t>
        </is>
      </c>
      <c r="D570" s="46" t="inlineStr">
        <is>
          <t>Current Assets</t>
        </is>
      </c>
      <c r="E570" s="46" t="inlineStr">
        <is>
          <t>2- PR</t>
        </is>
      </c>
      <c r="F570" s="47">
        <f>'2- PR'!$AK$576</f>
        <v/>
      </c>
      <c r="G570" s="47">
        <f>IF(F570="INVALID","High",IF(F570="MISSING","Medium",IF(F570="CONTROLLER MISSING","Review",IF(F570="UNKNOWN","Technical review",""))))</f>
        <v/>
      </c>
      <c r="H570" s="46">
        <f>IF(F570="MISSING","An applicable or required answer is missing",IF(F570="INVALID","A value was entered although the dependency is not met",IF(F570="CONTROLLER MISSING","A controlling answer is missing, so applicability cannot yet be determined",IF(F570="UNKNOWN","The dependency could not be evaluated or a referenced datapoint could not be resolved",""))))</f>
        <v/>
      </c>
      <c r="I570" s="46">
        <f>IF(F570="MISSING","Enter a valid response in the linked field",IF(F570="INVALID","Clear the response or amend the controlling answer so that the dependency is met",IF(F570="CONTROLLER MISSING","Complete the controlling question first, then review this field",IF(F570="UNKNOWN","Review the Field Guide and dependency_string; contact the MFSA if clarification is required",""))))</f>
        <v/>
      </c>
      <c r="J570" s="46" t="inlineStr"/>
      <c r="K570" s="47">
        <f>'2- PR'!$AL$576</f>
        <v/>
      </c>
      <c r="L570" s="48" t="inlineStr">
        <is>
          <t>Open field</t>
        </is>
      </c>
    </row>
    <row r="571">
      <c r="A571" s="45" t="inlineStr">
        <is>
          <t>CASP_PR_566_v1</t>
        </is>
      </c>
      <c r="B571" s="46" t="inlineStr">
        <is>
          <t>Other Current Assets</t>
        </is>
      </c>
      <c r="C571" s="46" t="inlineStr">
        <is>
          <t>PR</t>
        </is>
      </c>
      <c r="D571" s="46" t="inlineStr">
        <is>
          <t>Current Assets</t>
        </is>
      </c>
      <c r="E571" s="46" t="inlineStr">
        <is>
          <t>2- PR</t>
        </is>
      </c>
      <c r="F571" s="47">
        <f>'2- PR'!$AK$577</f>
        <v/>
      </c>
      <c r="G571" s="47">
        <f>IF(F571="INVALID","High",IF(F571="MISSING","Medium",IF(F571="CONTROLLER MISSING","Review",IF(F571="UNKNOWN","Technical review",""))))</f>
        <v/>
      </c>
      <c r="H571" s="46">
        <f>IF(F571="MISSING","An applicable or required answer is missing",IF(F571="INVALID","A value was entered although the dependency is not met",IF(F571="CONTROLLER MISSING","A controlling answer is missing, so applicability cannot yet be determined",IF(F571="UNKNOWN","The dependency could not be evaluated or a referenced datapoint could not be resolved",""))))</f>
        <v/>
      </c>
      <c r="I571" s="46">
        <f>IF(F571="MISSING","Enter a valid response in the linked field",IF(F571="INVALID","Clear the response or amend the controlling answer so that the dependency is met",IF(F571="CONTROLLER MISSING","Complete the controlling question first, then review this field",IF(F571="UNKNOWN","Review the Field Guide and dependency_string; contact the MFSA if clarification is required",""))))</f>
        <v/>
      </c>
      <c r="J571" s="46" t="inlineStr"/>
      <c r="K571" s="47">
        <f>'2- PR'!$AL$577</f>
        <v/>
      </c>
      <c r="L571" s="48" t="inlineStr">
        <is>
          <t>Open field</t>
        </is>
      </c>
    </row>
    <row r="572">
      <c r="A572" s="45" t="inlineStr">
        <is>
          <t>CASP_PR_567_v1</t>
        </is>
      </c>
      <c r="B572" s="46" t="inlineStr">
        <is>
          <t>Other Current Assets</t>
        </is>
      </c>
      <c r="C572" s="46" t="inlineStr">
        <is>
          <t>PR</t>
        </is>
      </c>
      <c r="D572" s="46" t="inlineStr">
        <is>
          <t>Current Assets</t>
        </is>
      </c>
      <c r="E572" s="46" t="inlineStr">
        <is>
          <t>2- PR</t>
        </is>
      </c>
      <c r="F572" s="47">
        <f>'2- PR'!$AK$578</f>
        <v/>
      </c>
      <c r="G572" s="47">
        <f>IF(F572="INVALID","High",IF(F572="MISSING","Medium",IF(F572="CONTROLLER MISSING","Review",IF(F572="UNKNOWN","Technical review",""))))</f>
        <v/>
      </c>
      <c r="H572" s="46">
        <f>IF(F572="MISSING","An applicable or required answer is missing",IF(F572="INVALID","A value was entered although the dependency is not met",IF(F572="CONTROLLER MISSING","A controlling answer is missing, so applicability cannot yet be determined",IF(F572="UNKNOWN","The dependency could not be evaluated or a referenced datapoint could not be resolved",""))))</f>
        <v/>
      </c>
      <c r="I572" s="46">
        <f>IF(F572="MISSING","Enter a valid response in the linked field",IF(F572="INVALID","Clear the response or amend the controlling answer so that the dependency is met",IF(F572="CONTROLLER MISSING","Complete the controlling question first, then review this field",IF(F572="UNKNOWN","Review the Field Guide and dependency_string; contact the MFSA if clarification is required",""))))</f>
        <v/>
      </c>
      <c r="J572" s="46" t="inlineStr"/>
      <c r="K572" s="47">
        <f>'2- PR'!$AL$578</f>
        <v/>
      </c>
      <c r="L572" s="48" t="inlineStr">
        <is>
          <t>Open field</t>
        </is>
      </c>
    </row>
    <row r="573">
      <c r="A573" s="45" t="inlineStr">
        <is>
          <t>CASP_PR_568_v1</t>
        </is>
      </c>
      <c r="B573" s="46" t="inlineStr">
        <is>
          <t>Details on Other Current Assets</t>
        </is>
      </c>
      <c r="C573" s="46" t="inlineStr">
        <is>
          <t>PR</t>
        </is>
      </c>
      <c r="D573" s="46" t="inlineStr">
        <is>
          <t>Current Assets</t>
        </is>
      </c>
      <c r="E573" s="46" t="inlineStr">
        <is>
          <t>2- PR</t>
        </is>
      </c>
      <c r="F573" s="47">
        <f>'2- PR'!$AK$579</f>
        <v/>
      </c>
      <c r="G573" s="47">
        <f>IF(F573="INVALID","High",IF(F573="MISSING","Medium",IF(F573="CONTROLLER MISSING","Review",IF(F573="UNKNOWN","Technical review",""))))</f>
        <v/>
      </c>
      <c r="H573" s="46">
        <f>IF(F573="MISSING","An applicable or required answer is missing",IF(F573="INVALID","A value was entered although the dependency is not met",IF(F573="CONTROLLER MISSING","A controlling answer is missing, so applicability cannot yet be determined",IF(F573="UNKNOWN","The dependency could not be evaluated or a referenced datapoint could not be resolved",""))))</f>
        <v/>
      </c>
      <c r="I573" s="46">
        <f>IF(F573="MISSING","Enter a valid response in the linked field",IF(F573="INVALID","Clear the response or amend the controlling answer so that the dependency is met",IF(F573="CONTROLLER MISSING","Complete the controlling question first, then review this field",IF(F573="UNKNOWN","Review the Field Guide and dependency_string; contact the MFSA if clarification is required",""))))</f>
        <v/>
      </c>
      <c r="J573" s="46" t="inlineStr">
        <is>
          <t>SUM(CASP_PR_565, CASP_PR_566, CASP_PR_567) &gt; 0</t>
        </is>
      </c>
      <c r="K573" s="47">
        <f>'2- PR'!$AL$579</f>
        <v/>
      </c>
      <c r="L573" s="48" t="inlineStr">
        <is>
          <t>Open field</t>
        </is>
      </c>
    </row>
    <row r="574">
      <c r="A574" s="45" t="inlineStr">
        <is>
          <t>CASP_PR_569_v1</t>
        </is>
      </c>
      <c r="B574" s="46" t="inlineStr">
        <is>
          <t>Financial Liabilities: Amortised Cost</t>
        </is>
      </c>
      <c r="C574" s="46" t="inlineStr">
        <is>
          <t>PR</t>
        </is>
      </c>
      <c r="D574" s="46" t="inlineStr">
        <is>
          <t>Non-Current Liabilities</t>
        </is>
      </c>
      <c r="E574" s="46" t="inlineStr">
        <is>
          <t>2- PR</t>
        </is>
      </c>
      <c r="F574" s="47">
        <f>'2- PR'!$AK$581</f>
        <v/>
      </c>
      <c r="G574" s="47">
        <f>IF(F574="INVALID","High",IF(F574="MISSING","Medium",IF(F574="CONTROLLER MISSING","Review",IF(F574="UNKNOWN","Technical review",""))))</f>
        <v/>
      </c>
      <c r="H574" s="46">
        <f>IF(F574="MISSING","An applicable or required answer is missing",IF(F574="INVALID","A value was entered although the dependency is not met",IF(F574="CONTROLLER MISSING","A controlling answer is missing, so applicability cannot yet be determined",IF(F574="UNKNOWN","The dependency could not be evaluated or a referenced datapoint could not be resolved",""))))</f>
        <v/>
      </c>
      <c r="I574" s="46">
        <f>IF(F574="MISSING","Enter a valid response in the linked field",IF(F574="INVALID","Clear the response or amend the controlling answer so that the dependency is met",IF(F574="CONTROLLER MISSING","Complete the controlling question first, then review this field",IF(F574="UNKNOWN","Review the Field Guide and dependency_string; contact the MFSA if clarification is required",""))))</f>
        <v/>
      </c>
      <c r="J574" s="46" t="inlineStr"/>
      <c r="K574" s="47">
        <f>'2- PR'!$AL$581</f>
        <v/>
      </c>
      <c r="L574" s="48" t="inlineStr">
        <is>
          <t>Open field</t>
        </is>
      </c>
    </row>
    <row r="575">
      <c r="A575" s="45" t="inlineStr">
        <is>
          <t>CASP_PR_570_v1</t>
        </is>
      </c>
      <c r="B575" s="46" t="inlineStr">
        <is>
          <t>Financial Liabilities: Amortised Cost</t>
        </is>
      </c>
      <c r="C575" s="46" t="inlineStr">
        <is>
          <t>PR</t>
        </is>
      </c>
      <c r="D575" s="46" t="inlineStr">
        <is>
          <t>Non-Current Liabilities</t>
        </is>
      </c>
      <c r="E575" s="46" t="inlineStr">
        <is>
          <t>2- PR</t>
        </is>
      </c>
      <c r="F575" s="47">
        <f>'2- PR'!$AK$582</f>
        <v/>
      </c>
      <c r="G575" s="47">
        <f>IF(F575="INVALID","High",IF(F575="MISSING","Medium",IF(F575="CONTROLLER MISSING","Review",IF(F575="UNKNOWN","Technical review",""))))</f>
        <v/>
      </c>
      <c r="H575" s="46">
        <f>IF(F575="MISSING","An applicable or required answer is missing",IF(F575="INVALID","A value was entered although the dependency is not met",IF(F575="CONTROLLER MISSING","A controlling answer is missing, so applicability cannot yet be determined",IF(F575="UNKNOWN","The dependency could not be evaluated or a referenced datapoint could not be resolved",""))))</f>
        <v/>
      </c>
      <c r="I575" s="46">
        <f>IF(F575="MISSING","Enter a valid response in the linked field",IF(F575="INVALID","Clear the response or amend the controlling answer so that the dependency is met",IF(F575="CONTROLLER MISSING","Complete the controlling question first, then review this field",IF(F575="UNKNOWN","Review the Field Guide and dependency_string; contact the MFSA if clarification is required",""))))</f>
        <v/>
      </c>
      <c r="J575" s="46" t="inlineStr"/>
      <c r="K575" s="47">
        <f>'2- PR'!$AL$582</f>
        <v/>
      </c>
      <c r="L575" s="48" t="inlineStr">
        <is>
          <t>Open field</t>
        </is>
      </c>
    </row>
    <row r="576">
      <c r="A576" s="45" t="inlineStr">
        <is>
          <t>CASP_PR_571_v1</t>
        </is>
      </c>
      <c r="B576" s="46" t="inlineStr">
        <is>
          <t>Financial Liabilities: Amortised Cost</t>
        </is>
      </c>
      <c r="C576" s="46" t="inlineStr">
        <is>
          <t>PR</t>
        </is>
      </c>
      <c r="D576" s="46" t="inlineStr">
        <is>
          <t>Non-Current Liabilities</t>
        </is>
      </c>
      <c r="E576" s="46" t="inlineStr">
        <is>
          <t>2- PR</t>
        </is>
      </c>
      <c r="F576" s="47">
        <f>'2- PR'!$AK$583</f>
        <v/>
      </c>
      <c r="G576" s="47">
        <f>IF(F576="INVALID","High",IF(F576="MISSING","Medium",IF(F576="CONTROLLER MISSING","Review",IF(F576="UNKNOWN","Technical review",""))))</f>
        <v/>
      </c>
      <c r="H576" s="46">
        <f>IF(F576="MISSING","An applicable or required answer is missing",IF(F576="INVALID","A value was entered although the dependency is not met",IF(F576="CONTROLLER MISSING","A controlling answer is missing, so applicability cannot yet be determined",IF(F576="UNKNOWN","The dependency could not be evaluated or a referenced datapoint could not be resolved",""))))</f>
        <v/>
      </c>
      <c r="I576" s="46">
        <f>IF(F576="MISSING","Enter a valid response in the linked field",IF(F576="INVALID","Clear the response or amend the controlling answer so that the dependency is met",IF(F576="CONTROLLER MISSING","Complete the controlling question first, then review this field",IF(F576="UNKNOWN","Review the Field Guide and dependency_string; contact the MFSA if clarification is required",""))))</f>
        <v/>
      </c>
      <c r="J576" s="46" t="inlineStr"/>
      <c r="K576" s="47">
        <f>'2- PR'!$AL$583</f>
        <v/>
      </c>
      <c r="L576" s="48" t="inlineStr">
        <is>
          <t>Open field</t>
        </is>
      </c>
    </row>
    <row r="577">
      <c r="A577" s="45" t="inlineStr">
        <is>
          <t>CASP_PR_572_v1</t>
        </is>
      </c>
      <c r="B577" s="46" t="inlineStr">
        <is>
          <t>Financial Liabilities: Fair Value through Profit or Loss (FVTPL)</t>
        </is>
      </c>
      <c r="C577" s="46" t="inlineStr">
        <is>
          <t>PR</t>
        </is>
      </c>
      <c r="D577" s="46" t="inlineStr">
        <is>
          <t>Non-Current Liabilities</t>
        </is>
      </c>
      <c r="E577" s="46" t="inlineStr">
        <is>
          <t>2- PR</t>
        </is>
      </c>
      <c r="F577" s="47">
        <f>'2- PR'!$AK$584</f>
        <v/>
      </c>
      <c r="G577" s="47">
        <f>IF(F577="INVALID","High",IF(F577="MISSING","Medium",IF(F577="CONTROLLER MISSING","Review",IF(F577="UNKNOWN","Technical review",""))))</f>
        <v/>
      </c>
      <c r="H577" s="46">
        <f>IF(F577="MISSING","An applicable or required answer is missing",IF(F577="INVALID","A value was entered although the dependency is not met",IF(F577="CONTROLLER MISSING","A controlling answer is missing, so applicability cannot yet be determined",IF(F577="UNKNOWN","The dependency could not be evaluated or a referenced datapoint could not be resolved",""))))</f>
        <v/>
      </c>
      <c r="I577" s="46">
        <f>IF(F577="MISSING","Enter a valid response in the linked field",IF(F577="INVALID","Clear the response or amend the controlling answer so that the dependency is met",IF(F577="CONTROLLER MISSING","Complete the controlling question first, then review this field",IF(F577="UNKNOWN","Review the Field Guide and dependency_string; contact the MFSA if clarification is required",""))))</f>
        <v/>
      </c>
      <c r="J577" s="46" t="inlineStr"/>
      <c r="K577" s="47">
        <f>'2- PR'!$AL$584</f>
        <v/>
      </c>
      <c r="L577" s="48" t="inlineStr">
        <is>
          <t>Open field</t>
        </is>
      </c>
    </row>
    <row r="578">
      <c r="A578" s="45" t="inlineStr">
        <is>
          <t>CASP_PR_573_v1</t>
        </is>
      </c>
      <c r="B578" s="46" t="inlineStr">
        <is>
          <t>Financial Liabilities: Fair Value through Profit or Loss (FVTPL)</t>
        </is>
      </c>
      <c r="C578" s="46" t="inlineStr">
        <is>
          <t>PR</t>
        </is>
      </c>
      <c r="D578" s="46" t="inlineStr">
        <is>
          <t>Non-Current Liabilities</t>
        </is>
      </c>
      <c r="E578" s="46" t="inlineStr">
        <is>
          <t>2- PR</t>
        </is>
      </c>
      <c r="F578" s="47">
        <f>'2- PR'!$AK$585</f>
        <v/>
      </c>
      <c r="G578" s="47">
        <f>IF(F578="INVALID","High",IF(F578="MISSING","Medium",IF(F578="CONTROLLER MISSING","Review",IF(F578="UNKNOWN","Technical review",""))))</f>
        <v/>
      </c>
      <c r="H578" s="46">
        <f>IF(F578="MISSING","An applicable or required answer is missing",IF(F578="INVALID","A value was entered although the dependency is not met",IF(F578="CONTROLLER MISSING","A controlling answer is missing, so applicability cannot yet be determined",IF(F578="UNKNOWN","The dependency could not be evaluated or a referenced datapoint could not be resolved",""))))</f>
        <v/>
      </c>
      <c r="I578" s="46">
        <f>IF(F578="MISSING","Enter a valid response in the linked field",IF(F578="INVALID","Clear the response or amend the controlling answer so that the dependency is met",IF(F578="CONTROLLER MISSING","Complete the controlling question first, then review this field",IF(F578="UNKNOWN","Review the Field Guide and dependency_string; contact the MFSA if clarification is required",""))))</f>
        <v/>
      </c>
      <c r="J578" s="46" t="inlineStr"/>
      <c r="K578" s="47">
        <f>'2- PR'!$AL$585</f>
        <v/>
      </c>
      <c r="L578" s="48" t="inlineStr">
        <is>
          <t>Open field</t>
        </is>
      </c>
    </row>
    <row r="579">
      <c r="A579" s="45" t="inlineStr">
        <is>
          <t>CASP_PR_574_v1</t>
        </is>
      </c>
      <c r="B579" s="46" t="inlineStr">
        <is>
          <t>Financial Liabilities: Fair Value through Profit or Loss (FVTPL)</t>
        </is>
      </c>
      <c r="C579" s="46" t="inlineStr">
        <is>
          <t>PR</t>
        </is>
      </c>
      <c r="D579" s="46" t="inlineStr">
        <is>
          <t>Non-Current Liabilities</t>
        </is>
      </c>
      <c r="E579" s="46" t="inlineStr">
        <is>
          <t>2- PR</t>
        </is>
      </c>
      <c r="F579" s="47">
        <f>'2- PR'!$AK$586</f>
        <v/>
      </c>
      <c r="G579" s="47">
        <f>IF(F579="INVALID","High",IF(F579="MISSING","Medium",IF(F579="CONTROLLER MISSING","Review",IF(F579="UNKNOWN","Technical review",""))))</f>
        <v/>
      </c>
      <c r="H579" s="46">
        <f>IF(F579="MISSING","An applicable or required answer is missing",IF(F579="INVALID","A value was entered although the dependency is not met",IF(F579="CONTROLLER MISSING","A controlling answer is missing, so applicability cannot yet be determined",IF(F579="UNKNOWN","The dependency could not be evaluated or a referenced datapoint could not be resolved",""))))</f>
        <v/>
      </c>
      <c r="I579" s="46">
        <f>IF(F579="MISSING","Enter a valid response in the linked field",IF(F579="INVALID","Clear the response or amend the controlling answer so that the dependency is met",IF(F579="CONTROLLER MISSING","Complete the controlling question first, then review this field",IF(F579="UNKNOWN","Review the Field Guide and dependency_string; contact the MFSA if clarification is required",""))))</f>
        <v/>
      </c>
      <c r="J579" s="46" t="inlineStr"/>
      <c r="K579" s="47">
        <f>'2- PR'!$AL$586</f>
        <v/>
      </c>
      <c r="L579" s="48" t="inlineStr">
        <is>
          <t>Open field</t>
        </is>
      </c>
    </row>
    <row r="580">
      <c r="A580" s="45" t="inlineStr">
        <is>
          <t>CASP_PR_575_v1</t>
        </is>
      </c>
      <c r="B580" s="46" t="inlineStr">
        <is>
          <t>Financial Liability: Amortised Cost - Equity Securities Not Reported Elsewhere as Investments, were the holding is 10% or more</t>
        </is>
      </c>
      <c r="C580" s="46" t="inlineStr">
        <is>
          <t>PR</t>
        </is>
      </c>
      <c r="D580" s="46" t="inlineStr">
        <is>
          <t>Non-Current Liabilities</t>
        </is>
      </c>
      <c r="E580" s="46" t="inlineStr">
        <is>
          <t>2- PR</t>
        </is>
      </c>
      <c r="F580" s="47">
        <f>'2- PR'!$AK$587</f>
        <v/>
      </c>
      <c r="G580" s="47">
        <f>IF(F580="INVALID","High",IF(F580="MISSING","Medium",IF(F580="CONTROLLER MISSING","Review",IF(F580="UNKNOWN","Technical review",""))))</f>
        <v/>
      </c>
      <c r="H580" s="46">
        <f>IF(F580="MISSING","An applicable or required answer is missing",IF(F580="INVALID","A value was entered although the dependency is not met",IF(F580="CONTROLLER MISSING","A controlling answer is missing, so applicability cannot yet be determined",IF(F580="UNKNOWN","The dependency could not be evaluated or a referenced datapoint could not be resolved",""))))</f>
        <v/>
      </c>
      <c r="I580" s="46">
        <f>IF(F580="MISSING","Enter a valid response in the linked field",IF(F580="INVALID","Clear the response or amend the controlling answer so that the dependency is met",IF(F580="CONTROLLER MISSING","Complete the controlling question first, then review this field",IF(F580="UNKNOWN","Review the Field Guide and dependency_string; contact the MFSA if clarification is required",""))))</f>
        <v/>
      </c>
      <c r="J580" s="46" t="inlineStr"/>
      <c r="K580" s="47">
        <f>'2- PR'!$AL$587</f>
        <v/>
      </c>
      <c r="L580" s="48" t="inlineStr">
        <is>
          <t>Open field</t>
        </is>
      </c>
    </row>
    <row r="581">
      <c r="A581" s="45" t="inlineStr">
        <is>
          <t>CASP_PR_576_v1</t>
        </is>
      </c>
      <c r="B581" s="46" t="inlineStr">
        <is>
          <t>Financial Liability: Amortised Cost - Equity Securities Not Reported Elsewhere as Investments, were the holding is 10% or more</t>
        </is>
      </c>
      <c r="C581" s="46" t="inlineStr">
        <is>
          <t>PR</t>
        </is>
      </c>
      <c r="D581" s="46" t="inlineStr">
        <is>
          <t>Non-Current Liabilities</t>
        </is>
      </c>
      <c r="E581" s="46" t="inlineStr">
        <is>
          <t>2- PR</t>
        </is>
      </c>
      <c r="F581" s="47">
        <f>'2- PR'!$AK$588</f>
        <v/>
      </c>
      <c r="G581" s="47">
        <f>IF(F581="INVALID","High",IF(F581="MISSING","Medium",IF(F581="CONTROLLER MISSING","Review",IF(F581="UNKNOWN","Technical review",""))))</f>
        <v/>
      </c>
      <c r="H581" s="46">
        <f>IF(F581="MISSING","An applicable or required answer is missing",IF(F581="INVALID","A value was entered although the dependency is not met",IF(F581="CONTROLLER MISSING","A controlling answer is missing, so applicability cannot yet be determined",IF(F581="UNKNOWN","The dependency could not be evaluated or a referenced datapoint could not be resolved",""))))</f>
        <v/>
      </c>
      <c r="I581" s="46">
        <f>IF(F581="MISSING","Enter a valid response in the linked field",IF(F581="INVALID","Clear the response or amend the controlling answer so that the dependency is met",IF(F581="CONTROLLER MISSING","Complete the controlling question first, then review this field",IF(F581="UNKNOWN","Review the Field Guide and dependency_string; contact the MFSA if clarification is required",""))))</f>
        <v/>
      </c>
      <c r="J581" s="46" t="inlineStr"/>
      <c r="K581" s="47">
        <f>'2- PR'!$AL$588</f>
        <v/>
      </c>
      <c r="L581" s="48" t="inlineStr">
        <is>
          <t>Open field</t>
        </is>
      </c>
    </row>
    <row r="582">
      <c r="A582" s="45" t="inlineStr">
        <is>
          <t>CASP_PR_577_v1</t>
        </is>
      </c>
      <c r="B582" s="46" t="inlineStr">
        <is>
          <t>Financial Liability: Amortised Cost - Equity Securities Not Reported Elsewhere as Investments, were the holding is 10% or more</t>
        </is>
      </c>
      <c r="C582" s="46" t="inlineStr">
        <is>
          <t>PR</t>
        </is>
      </c>
      <c r="D582" s="46" t="inlineStr">
        <is>
          <t>Non-Current Liabilities</t>
        </is>
      </c>
      <c r="E582" s="46" t="inlineStr">
        <is>
          <t>2- PR</t>
        </is>
      </c>
      <c r="F582" s="47">
        <f>'2- PR'!$AK$589</f>
        <v/>
      </c>
      <c r="G582" s="47">
        <f>IF(F582="INVALID","High",IF(F582="MISSING","Medium",IF(F582="CONTROLLER MISSING","Review",IF(F582="UNKNOWN","Technical review",""))))</f>
        <v/>
      </c>
      <c r="H582" s="46">
        <f>IF(F582="MISSING","An applicable or required answer is missing",IF(F582="INVALID","A value was entered although the dependency is not met",IF(F582="CONTROLLER MISSING","A controlling answer is missing, so applicability cannot yet be determined",IF(F582="UNKNOWN","The dependency could not be evaluated or a referenced datapoint could not be resolved",""))))</f>
        <v/>
      </c>
      <c r="I582" s="46">
        <f>IF(F582="MISSING","Enter a valid response in the linked field",IF(F582="INVALID","Clear the response or amend the controlling answer so that the dependency is met",IF(F582="CONTROLLER MISSING","Complete the controlling question first, then review this field",IF(F582="UNKNOWN","Review the Field Guide and dependency_string; contact the MFSA if clarification is required",""))))</f>
        <v/>
      </c>
      <c r="J582" s="46" t="inlineStr"/>
      <c r="K582" s="47">
        <f>'2- PR'!$AL$589</f>
        <v/>
      </c>
      <c r="L582" s="48" t="inlineStr">
        <is>
          <t>Open field</t>
        </is>
      </c>
    </row>
    <row r="583">
      <c r="A583" s="45" t="inlineStr">
        <is>
          <t>CASP_PR_578_v1</t>
        </is>
      </c>
      <c r="B583" s="46" t="inlineStr">
        <is>
          <t>Financial Liability: Amortised Cost - Equity Securities Not Reported Elsewhere as Investments, were the holding is less than 10%</t>
        </is>
      </c>
      <c r="C583" s="46" t="inlineStr">
        <is>
          <t>PR</t>
        </is>
      </c>
      <c r="D583" s="46" t="inlineStr">
        <is>
          <t>Non-Current Liabilities</t>
        </is>
      </c>
      <c r="E583" s="46" t="inlineStr">
        <is>
          <t>2- PR</t>
        </is>
      </c>
      <c r="F583" s="47">
        <f>'2- PR'!$AK$590</f>
        <v/>
      </c>
      <c r="G583" s="47">
        <f>IF(F583="INVALID","High",IF(F583="MISSING","Medium",IF(F583="CONTROLLER MISSING","Review",IF(F583="UNKNOWN","Technical review",""))))</f>
        <v/>
      </c>
      <c r="H583" s="46">
        <f>IF(F583="MISSING","An applicable or required answer is missing",IF(F583="INVALID","A value was entered although the dependency is not met",IF(F583="CONTROLLER MISSING","A controlling answer is missing, so applicability cannot yet be determined",IF(F583="UNKNOWN","The dependency could not be evaluated or a referenced datapoint could not be resolved",""))))</f>
        <v/>
      </c>
      <c r="I583" s="46">
        <f>IF(F583="MISSING","Enter a valid response in the linked field",IF(F583="INVALID","Clear the response or amend the controlling answer so that the dependency is met",IF(F583="CONTROLLER MISSING","Complete the controlling question first, then review this field",IF(F583="UNKNOWN","Review the Field Guide and dependency_string; contact the MFSA if clarification is required",""))))</f>
        <v/>
      </c>
      <c r="J583" s="46" t="inlineStr"/>
      <c r="K583" s="47">
        <f>'2- PR'!$AL$590</f>
        <v/>
      </c>
      <c r="L583" s="48" t="inlineStr">
        <is>
          <t>Open field</t>
        </is>
      </c>
    </row>
    <row r="584">
      <c r="A584" s="45" t="inlineStr">
        <is>
          <t>CASP_PR_579_v1</t>
        </is>
      </c>
      <c r="B584" s="46" t="inlineStr">
        <is>
          <t>Financial Liability: Amortised Cost - Equity Securities Not Reported Elsewhere as Investments, were the holding is less than 10%</t>
        </is>
      </c>
      <c r="C584" s="46" t="inlineStr">
        <is>
          <t>PR</t>
        </is>
      </c>
      <c r="D584" s="46" t="inlineStr">
        <is>
          <t>Non-Current Liabilities</t>
        </is>
      </c>
      <c r="E584" s="46" t="inlineStr">
        <is>
          <t>2- PR</t>
        </is>
      </c>
      <c r="F584" s="47">
        <f>'2- PR'!$AK$591</f>
        <v/>
      </c>
      <c r="G584" s="47">
        <f>IF(F584="INVALID","High",IF(F584="MISSING","Medium",IF(F584="CONTROLLER MISSING","Review",IF(F584="UNKNOWN","Technical review",""))))</f>
        <v/>
      </c>
      <c r="H584" s="46">
        <f>IF(F584="MISSING","An applicable or required answer is missing",IF(F584="INVALID","A value was entered although the dependency is not met",IF(F584="CONTROLLER MISSING","A controlling answer is missing, so applicability cannot yet be determined",IF(F584="UNKNOWN","The dependency could not be evaluated or a referenced datapoint could not be resolved",""))))</f>
        <v/>
      </c>
      <c r="I584" s="46">
        <f>IF(F584="MISSING","Enter a valid response in the linked field",IF(F584="INVALID","Clear the response or amend the controlling answer so that the dependency is met",IF(F584="CONTROLLER MISSING","Complete the controlling question first, then review this field",IF(F584="UNKNOWN","Review the Field Guide and dependency_string; contact the MFSA if clarification is required",""))))</f>
        <v/>
      </c>
      <c r="J584" s="46" t="inlineStr"/>
      <c r="K584" s="47">
        <f>'2- PR'!$AL$591</f>
        <v/>
      </c>
      <c r="L584" s="48" t="inlineStr">
        <is>
          <t>Open field</t>
        </is>
      </c>
    </row>
    <row r="585">
      <c r="A585" s="45" t="inlineStr">
        <is>
          <t>CASP_PR_580_v1</t>
        </is>
      </c>
      <c r="B585" s="46" t="inlineStr">
        <is>
          <t>Financial Liability: Amortised Cost - Equity Securities Not Reported Elsewhere as Investments, were the holding is less than 10%</t>
        </is>
      </c>
      <c r="C585" s="46" t="inlineStr">
        <is>
          <t>PR</t>
        </is>
      </c>
      <c r="D585" s="46" t="inlineStr">
        <is>
          <t>Non-Current Liabilities</t>
        </is>
      </c>
      <c r="E585" s="46" t="inlineStr">
        <is>
          <t>2- PR</t>
        </is>
      </c>
      <c r="F585" s="47">
        <f>'2- PR'!$AK$592</f>
        <v/>
      </c>
      <c r="G585" s="47">
        <f>IF(F585="INVALID","High",IF(F585="MISSING","Medium",IF(F585="CONTROLLER MISSING","Review",IF(F585="UNKNOWN","Technical review",""))))</f>
        <v/>
      </c>
      <c r="H585" s="46">
        <f>IF(F585="MISSING","An applicable or required answer is missing",IF(F585="INVALID","A value was entered although the dependency is not met",IF(F585="CONTROLLER MISSING","A controlling answer is missing, so applicability cannot yet be determined",IF(F585="UNKNOWN","The dependency could not be evaluated or a referenced datapoint could not be resolved",""))))</f>
        <v/>
      </c>
      <c r="I585" s="46">
        <f>IF(F585="MISSING","Enter a valid response in the linked field",IF(F585="INVALID","Clear the response or amend the controlling answer so that the dependency is met",IF(F585="CONTROLLER MISSING","Complete the controlling question first, then review this field",IF(F585="UNKNOWN","Review the Field Guide and dependency_string; contact the MFSA if clarification is required",""))))</f>
        <v/>
      </c>
      <c r="J585" s="46" t="inlineStr"/>
      <c r="K585" s="47">
        <f>'2- PR'!$AL$592</f>
        <v/>
      </c>
      <c r="L585" s="48" t="inlineStr">
        <is>
          <t>Open field</t>
        </is>
      </c>
    </row>
    <row r="586">
      <c r="A586" s="45" t="inlineStr">
        <is>
          <t>CASP_PR_581_v1</t>
        </is>
      </c>
      <c r="B586" s="46" t="inlineStr">
        <is>
          <t>Financial Liability: Amortised Cost - Debt Securities Not Reported Elsewhere as Investments</t>
        </is>
      </c>
      <c r="C586" s="46" t="inlineStr">
        <is>
          <t>PR</t>
        </is>
      </c>
      <c r="D586" s="46" t="inlineStr">
        <is>
          <t>Non-Current Liabilities</t>
        </is>
      </c>
      <c r="E586" s="46" t="inlineStr">
        <is>
          <t>2- PR</t>
        </is>
      </c>
      <c r="F586" s="47">
        <f>'2- PR'!$AK$593</f>
        <v/>
      </c>
      <c r="G586" s="47">
        <f>IF(F586="INVALID","High",IF(F586="MISSING","Medium",IF(F586="CONTROLLER MISSING","Review",IF(F586="UNKNOWN","Technical review",""))))</f>
        <v/>
      </c>
      <c r="H586" s="46">
        <f>IF(F586="MISSING","An applicable or required answer is missing",IF(F586="INVALID","A value was entered although the dependency is not met",IF(F586="CONTROLLER MISSING","A controlling answer is missing, so applicability cannot yet be determined",IF(F586="UNKNOWN","The dependency could not be evaluated or a referenced datapoint could not be resolved",""))))</f>
        <v/>
      </c>
      <c r="I586" s="46">
        <f>IF(F586="MISSING","Enter a valid response in the linked field",IF(F586="INVALID","Clear the response or amend the controlling answer so that the dependency is met",IF(F586="CONTROLLER MISSING","Complete the controlling question first, then review this field",IF(F586="UNKNOWN","Review the Field Guide and dependency_string; contact the MFSA if clarification is required",""))))</f>
        <v/>
      </c>
      <c r="J586" s="46" t="inlineStr"/>
      <c r="K586" s="47">
        <f>'2- PR'!$AL$593</f>
        <v/>
      </c>
      <c r="L586" s="48" t="inlineStr">
        <is>
          <t>Open field</t>
        </is>
      </c>
    </row>
    <row r="587">
      <c r="A587" s="45" t="inlineStr">
        <is>
          <t>CASP_PR_582_v1</t>
        </is>
      </c>
      <c r="B587" s="46" t="inlineStr">
        <is>
          <t>Financial Liability: Amortised Cost - Debt Securities Not Reported Elsewhere as Investments</t>
        </is>
      </c>
      <c r="C587" s="46" t="inlineStr">
        <is>
          <t>PR</t>
        </is>
      </c>
      <c r="D587" s="46" t="inlineStr">
        <is>
          <t>Non-Current Liabilities</t>
        </is>
      </c>
      <c r="E587" s="46" t="inlineStr">
        <is>
          <t>2- PR</t>
        </is>
      </c>
      <c r="F587" s="47">
        <f>'2- PR'!$AK$594</f>
        <v/>
      </c>
      <c r="G587" s="47">
        <f>IF(F587="INVALID","High",IF(F587="MISSING","Medium",IF(F587="CONTROLLER MISSING","Review",IF(F587="UNKNOWN","Technical review",""))))</f>
        <v/>
      </c>
      <c r="H587" s="46">
        <f>IF(F587="MISSING","An applicable or required answer is missing",IF(F587="INVALID","A value was entered although the dependency is not met",IF(F587="CONTROLLER MISSING","A controlling answer is missing, so applicability cannot yet be determined",IF(F587="UNKNOWN","The dependency could not be evaluated or a referenced datapoint could not be resolved",""))))</f>
        <v/>
      </c>
      <c r="I587" s="46">
        <f>IF(F587="MISSING","Enter a valid response in the linked field",IF(F587="INVALID","Clear the response or amend the controlling answer so that the dependency is met",IF(F587="CONTROLLER MISSING","Complete the controlling question first, then review this field",IF(F587="UNKNOWN","Review the Field Guide and dependency_string; contact the MFSA if clarification is required",""))))</f>
        <v/>
      </c>
      <c r="J587" s="46" t="inlineStr"/>
      <c r="K587" s="47">
        <f>'2- PR'!$AL$594</f>
        <v/>
      </c>
      <c r="L587" s="48" t="inlineStr">
        <is>
          <t>Open field</t>
        </is>
      </c>
    </row>
    <row r="588">
      <c r="A588" s="45" t="inlineStr">
        <is>
          <t>CASP_PR_583_v1</t>
        </is>
      </c>
      <c r="B588" s="46" t="inlineStr">
        <is>
          <t>Financial Liability: Amortised Cost - Debt Securities Not Reported Elsewhere as Investments</t>
        </is>
      </c>
      <c r="C588" s="46" t="inlineStr">
        <is>
          <t>PR</t>
        </is>
      </c>
      <c r="D588" s="46" t="inlineStr">
        <is>
          <t>Non-Current Liabilities</t>
        </is>
      </c>
      <c r="E588" s="46" t="inlineStr">
        <is>
          <t>2- PR</t>
        </is>
      </c>
      <c r="F588" s="47">
        <f>'2- PR'!$AK$595</f>
        <v/>
      </c>
      <c r="G588" s="47">
        <f>IF(F588="INVALID","High",IF(F588="MISSING","Medium",IF(F588="CONTROLLER MISSING","Review",IF(F588="UNKNOWN","Technical review",""))))</f>
        <v/>
      </c>
      <c r="H588" s="46">
        <f>IF(F588="MISSING","An applicable or required answer is missing",IF(F588="INVALID","A value was entered although the dependency is not met",IF(F588="CONTROLLER MISSING","A controlling answer is missing, so applicability cannot yet be determined",IF(F588="UNKNOWN","The dependency could not be evaluated or a referenced datapoint could not be resolved",""))))</f>
        <v/>
      </c>
      <c r="I588" s="46">
        <f>IF(F588="MISSING","Enter a valid response in the linked field",IF(F588="INVALID","Clear the response or amend the controlling answer so that the dependency is met",IF(F588="CONTROLLER MISSING","Complete the controlling question first, then review this field",IF(F588="UNKNOWN","Review the Field Guide and dependency_string; contact the MFSA if clarification is required",""))))</f>
        <v/>
      </c>
      <c r="J588" s="46" t="inlineStr"/>
      <c r="K588" s="47">
        <f>'2- PR'!$AL$595</f>
        <v/>
      </c>
      <c r="L588" s="48" t="inlineStr">
        <is>
          <t>Open field</t>
        </is>
      </c>
    </row>
    <row r="589">
      <c r="A589" s="45" t="inlineStr">
        <is>
          <t>CASP_PR_584_v1</t>
        </is>
      </c>
      <c r="B589" s="46" t="inlineStr">
        <is>
          <t>Financial Liability: Amortised Cost - Financial Derivatives Not Reported Elsewhere as Investments</t>
        </is>
      </c>
      <c r="C589" s="46" t="inlineStr">
        <is>
          <t>PR</t>
        </is>
      </c>
      <c r="D589" s="46" t="inlineStr">
        <is>
          <t>Non-Current Liabilities</t>
        </is>
      </c>
      <c r="E589" s="46" t="inlineStr">
        <is>
          <t>2- PR</t>
        </is>
      </c>
      <c r="F589" s="47">
        <f>'2- PR'!$AK$596</f>
        <v/>
      </c>
      <c r="G589" s="47">
        <f>IF(F589="INVALID","High",IF(F589="MISSING","Medium",IF(F589="CONTROLLER MISSING","Review",IF(F589="UNKNOWN","Technical review",""))))</f>
        <v/>
      </c>
      <c r="H589" s="46">
        <f>IF(F589="MISSING","An applicable or required answer is missing",IF(F589="INVALID","A value was entered although the dependency is not met",IF(F589="CONTROLLER MISSING","A controlling answer is missing, so applicability cannot yet be determined",IF(F589="UNKNOWN","The dependency could not be evaluated or a referenced datapoint could not be resolved",""))))</f>
        <v/>
      </c>
      <c r="I589" s="46">
        <f>IF(F589="MISSING","Enter a valid response in the linked field",IF(F589="INVALID","Clear the response or amend the controlling answer so that the dependency is met",IF(F589="CONTROLLER MISSING","Complete the controlling question first, then review this field",IF(F589="UNKNOWN","Review the Field Guide and dependency_string; contact the MFSA if clarification is required",""))))</f>
        <v/>
      </c>
      <c r="J589" s="46" t="inlineStr"/>
      <c r="K589" s="47">
        <f>'2- PR'!$AL$596</f>
        <v/>
      </c>
      <c r="L589" s="48" t="inlineStr">
        <is>
          <t>Open field</t>
        </is>
      </c>
    </row>
    <row r="590">
      <c r="A590" s="45" t="inlineStr">
        <is>
          <t>CASP_PR_585_v1</t>
        </is>
      </c>
      <c r="B590" s="46" t="inlineStr">
        <is>
          <t>Financial Liability: Amortised Cost - Financial Derivatives Not Reported Elsewhere as Investments</t>
        </is>
      </c>
      <c r="C590" s="46" t="inlineStr">
        <is>
          <t>PR</t>
        </is>
      </c>
      <c r="D590" s="46" t="inlineStr">
        <is>
          <t>Non-Current Liabilities</t>
        </is>
      </c>
      <c r="E590" s="46" t="inlineStr">
        <is>
          <t>2- PR</t>
        </is>
      </c>
      <c r="F590" s="47">
        <f>'2- PR'!$AK$597</f>
        <v/>
      </c>
      <c r="G590" s="47">
        <f>IF(F590="INVALID","High",IF(F590="MISSING","Medium",IF(F590="CONTROLLER MISSING","Review",IF(F590="UNKNOWN","Technical review",""))))</f>
        <v/>
      </c>
      <c r="H590" s="46">
        <f>IF(F590="MISSING","An applicable or required answer is missing",IF(F590="INVALID","A value was entered although the dependency is not met",IF(F590="CONTROLLER MISSING","A controlling answer is missing, so applicability cannot yet be determined",IF(F590="UNKNOWN","The dependency could not be evaluated or a referenced datapoint could not be resolved",""))))</f>
        <v/>
      </c>
      <c r="I590" s="46">
        <f>IF(F590="MISSING","Enter a valid response in the linked field",IF(F590="INVALID","Clear the response or amend the controlling answer so that the dependency is met",IF(F590="CONTROLLER MISSING","Complete the controlling question first, then review this field",IF(F590="UNKNOWN","Review the Field Guide and dependency_string; contact the MFSA if clarification is required",""))))</f>
        <v/>
      </c>
      <c r="J590" s="46" t="inlineStr"/>
      <c r="K590" s="47">
        <f>'2- PR'!$AL$597</f>
        <v/>
      </c>
      <c r="L590" s="48" t="inlineStr">
        <is>
          <t>Open field</t>
        </is>
      </c>
    </row>
    <row r="591">
      <c r="A591" s="45" t="inlineStr">
        <is>
          <t>CASP_PR_586_v1</t>
        </is>
      </c>
      <c r="B591" s="46" t="inlineStr">
        <is>
          <t>Financial Liability: Amortised Cost - Financial Derivatives Not Reported Elsewhere as Investments</t>
        </is>
      </c>
      <c r="C591" s="46" t="inlineStr">
        <is>
          <t>PR</t>
        </is>
      </c>
      <c r="D591" s="46" t="inlineStr">
        <is>
          <t>Non-Current Liabilities</t>
        </is>
      </c>
      <c r="E591" s="46" t="inlineStr">
        <is>
          <t>2- PR</t>
        </is>
      </c>
      <c r="F591" s="47">
        <f>'2- PR'!$AK$598</f>
        <v/>
      </c>
      <c r="G591" s="47">
        <f>IF(F591="INVALID","High",IF(F591="MISSING","Medium",IF(F591="CONTROLLER MISSING","Review",IF(F591="UNKNOWN","Technical review",""))))</f>
        <v/>
      </c>
      <c r="H591" s="46">
        <f>IF(F591="MISSING","An applicable or required answer is missing",IF(F591="INVALID","A value was entered although the dependency is not met",IF(F591="CONTROLLER MISSING","A controlling answer is missing, so applicability cannot yet be determined",IF(F591="UNKNOWN","The dependency could not be evaluated or a referenced datapoint could not be resolved",""))))</f>
        <v/>
      </c>
      <c r="I591" s="46">
        <f>IF(F591="MISSING","Enter a valid response in the linked field",IF(F591="INVALID","Clear the response or amend the controlling answer so that the dependency is met",IF(F591="CONTROLLER MISSING","Complete the controlling question first, then review this field",IF(F591="UNKNOWN","Review the Field Guide and dependency_string; contact the MFSA if clarification is required",""))))</f>
        <v/>
      </c>
      <c r="J591" s="46" t="inlineStr"/>
      <c r="K591" s="47">
        <f>'2- PR'!$AL$598</f>
        <v/>
      </c>
      <c r="L591" s="48" t="inlineStr">
        <is>
          <t>Open field</t>
        </is>
      </c>
    </row>
    <row r="592">
      <c r="A592" s="45" t="inlineStr">
        <is>
          <t>CASP_PR_587_v1</t>
        </is>
      </c>
      <c r="B592" s="46" t="inlineStr">
        <is>
          <t>Financial Liability: Amortised Cost - Other Financial Assets Not Reported Elsewhere as Investments</t>
        </is>
      </c>
      <c r="C592" s="46" t="inlineStr">
        <is>
          <t>PR</t>
        </is>
      </c>
      <c r="D592" s="46" t="inlineStr">
        <is>
          <t>Non-Current Liabilities</t>
        </is>
      </c>
      <c r="E592" s="46" t="inlineStr">
        <is>
          <t>2- PR</t>
        </is>
      </c>
      <c r="F592" s="47">
        <f>'2- PR'!$AK$599</f>
        <v/>
      </c>
      <c r="G592" s="47">
        <f>IF(F592="INVALID","High",IF(F592="MISSING","Medium",IF(F592="CONTROLLER MISSING","Review",IF(F592="UNKNOWN","Technical review",""))))</f>
        <v/>
      </c>
      <c r="H592" s="46">
        <f>IF(F592="MISSING","An applicable or required answer is missing",IF(F592="INVALID","A value was entered although the dependency is not met",IF(F592="CONTROLLER MISSING","A controlling answer is missing, so applicability cannot yet be determined",IF(F592="UNKNOWN","The dependency could not be evaluated or a referenced datapoint could not be resolved",""))))</f>
        <v/>
      </c>
      <c r="I592" s="46">
        <f>IF(F592="MISSING","Enter a valid response in the linked field",IF(F592="INVALID","Clear the response or amend the controlling answer so that the dependency is met",IF(F592="CONTROLLER MISSING","Complete the controlling question first, then review this field",IF(F592="UNKNOWN","Review the Field Guide and dependency_string; contact the MFSA if clarification is required",""))))</f>
        <v/>
      </c>
      <c r="J592" s="46" t="inlineStr"/>
      <c r="K592" s="47">
        <f>'2- PR'!$AL$599</f>
        <v/>
      </c>
      <c r="L592" s="48" t="inlineStr">
        <is>
          <t>Open field</t>
        </is>
      </c>
    </row>
    <row r="593">
      <c r="A593" s="45" t="inlineStr">
        <is>
          <t>CASP_PR_588_v1</t>
        </is>
      </c>
      <c r="B593" s="46" t="inlineStr">
        <is>
          <t>Financial Liability: Amortised Cost - Other Financial Assets Not Reported Elsewhere as Investments</t>
        </is>
      </c>
      <c r="C593" s="46" t="inlineStr">
        <is>
          <t>PR</t>
        </is>
      </c>
      <c r="D593" s="46" t="inlineStr">
        <is>
          <t>Non-Current Liabilities</t>
        </is>
      </c>
      <c r="E593" s="46" t="inlineStr">
        <is>
          <t>2- PR</t>
        </is>
      </c>
      <c r="F593" s="47">
        <f>'2- PR'!$AK$600</f>
        <v/>
      </c>
      <c r="G593" s="47">
        <f>IF(F593="INVALID","High",IF(F593="MISSING","Medium",IF(F593="CONTROLLER MISSING","Review",IF(F593="UNKNOWN","Technical review",""))))</f>
        <v/>
      </c>
      <c r="H593" s="46">
        <f>IF(F593="MISSING","An applicable or required answer is missing",IF(F593="INVALID","A value was entered although the dependency is not met",IF(F593="CONTROLLER MISSING","A controlling answer is missing, so applicability cannot yet be determined",IF(F593="UNKNOWN","The dependency could not be evaluated or a referenced datapoint could not be resolved",""))))</f>
        <v/>
      </c>
      <c r="I593" s="46">
        <f>IF(F593="MISSING","Enter a valid response in the linked field",IF(F593="INVALID","Clear the response or amend the controlling answer so that the dependency is met",IF(F593="CONTROLLER MISSING","Complete the controlling question first, then review this field",IF(F593="UNKNOWN","Review the Field Guide and dependency_string; contact the MFSA if clarification is required",""))))</f>
        <v/>
      </c>
      <c r="J593" s="46" t="inlineStr"/>
      <c r="K593" s="47">
        <f>'2- PR'!$AL$600</f>
        <v/>
      </c>
      <c r="L593" s="48" t="inlineStr">
        <is>
          <t>Open field</t>
        </is>
      </c>
    </row>
    <row r="594">
      <c r="A594" s="45" t="inlineStr">
        <is>
          <t>CASP_PR_589_v1</t>
        </is>
      </c>
      <c r="B594" s="46" t="inlineStr">
        <is>
          <t>Financial Liability: Amortised Cost - Other Financial Assets Not Reported Elsewhere as Investments</t>
        </is>
      </c>
      <c r="C594" s="46" t="inlineStr">
        <is>
          <t>PR</t>
        </is>
      </c>
      <c r="D594" s="46" t="inlineStr">
        <is>
          <t>Non-Current Liabilities</t>
        </is>
      </c>
      <c r="E594" s="46" t="inlineStr">
        <is>
          <t>2- PR</t>
        </is>
      </c>
      <c r="F594" s="47">
        <f>'2- PR'!$AK$601</f>
        <v/>
      </c>
      <c r="G594" s="47">
        <f>IF(F594="INVALID","High",IF(F594="MISSING","Medium",IF(F594="CONTROLLER MISSING","Review",IF(F594="UNKNOWN","Technical review",""))))</f>
        <v/>
      </c>
      <c r="H594" s="46">
        <f>IF(F594="MISSING","An applicable or required answer is missing",IF(F594="INVALID","A value was entered although the dependency is not met",IF(F594="CONTROLLER MISSING","A controlling answer is missing, so applicability cannot yet be determined",IF(F594="UNKNOWN","The dependency could not be evaluated or a referenced datapoint could not be resolved",""))))</f>
        <v/>
      </c>
      <c r="I594" s="46">
        <f>IF(F594="MISSING","Enter a valid response in the linked field",IF(F594="INVALID","Clear the response or amend the controlling answer so that the dependency is met",IF(F594="CONTROLLER MISSING","Complete the controlling question first, then review this field",IF(F594="UNKNOWN","Review the Field Guide and dependency_string; contact the MFSA if clarification is required",""))))</f>
        <v/>
      </c>
      <c r="J594" s="46" t="inlineStr"/>
      <c r="K594" s="47">
        <f>'2- PR'!$AL$601</f>
        <v/>
      </c>
      <c r="L594" s="48" t="inlineStr">
        <is>
          <t>Open field</t>
        </is>
      </c>
    </row>
    <row r="595">
      <c r="A595" s="45" t="inlineStr">
        <is>
          <t>CASP_PR_590_v1</t>
        </is>
      </c>
      <c r="B595" s="46" t="inlineStr">
        <is>
          <t>Financial Liability:  Fair Value Through Profit or Loss (FVTPL) - Equity Securities Not Reported Elsewhere as Investments, were the holding is 10% or more</t>
        </is>
      </c>
      <c r="C595" s="46" t="inlineStr">
        <is>
          <t>PR</t>
        </is>
      </c>
      <c r="D595" s="46" t="inlineStr">
        <is>
          <t>Non-Current Liabilities</t>
        </is>
      </c>
      <c r="E595" s="46" t="inlineStr">
        <is>
          <t>2- PR</t>
        </is>
      </c>
      <c r="F595" s="47">
        <f>'2- PR'!$AK$602</f>
        <v/>
      </c>
      <c r="G595" s="47">
        <f>IF(F595="INVALID","High",IF(F595="MISSING","Medium",IF(F595="CONTROLLER MISSING","Review",IF(F595="UNKNOWN","Technical review",""))))</f>
        <v/>
      </c>
      <c r="H595" s="46">
        <f>IF(F595="MISSING","An applicable or required answer is missing",IF(F595="INVALID","A value was entered although the dependency is not met",IF(F595="CONTROLLER MISSING","A controlling answer is missing, so applicability cannot yet be determined",IF(F595="UNKNOWN","The dependency could not be evaluated or a referenced datapoint could not be resolved",""))))</f>
        <v/>
      </c>
      <c r="I595" s="46">
        <f>IF(F595="MISSING","Enter a valid response in the linked field",IF(F595="INVALID","Clear the response or amend the controlling answer so that the dependency is met",IF(F595="CONTROLLER MISSING","Complete the controlling question first, then review this field",IF(F595="UNKNOWN","Review the Field Guide and dependency_string; contact the MFSA if clarification is required",""))))</f>
        <v/>
      </c>
      <c r="J595" s="46" t="inlineStr"/>
      <c r="K595" s="47">
        <f>'2- PR'!$AL$602</f>
        <v/>
      </c>
      <c r="L595" s="48" t="inlineStr">
        <is>
          <t>Open field</t>
        </is>
      </c>
    </row>
    <row r="596">
      <c r="A596" s="45" t="inlineStr">
        <is>
          <t>CASP_PR_591_v1</t>
        </is>
      </c>
      <c r="B596" s="46" t="inlineStr">
        <is>
          <t>Financial Liability:  Fair Value Through Profit or Loss (FVTPL) - Equity Securities Not Reported Elsewhere as Investments, were the holding is 10% or more</t>
        </is>
      </c>
      <c r="C596" s="46" t="inlineStr">
        <is>
          <t>PR</t>
        </is>
      </c>
      <c r="D596" s="46" t="inlineStr">
        <is>
          <t>Non-Current Liabilities</t>
        </is>
      </c>
      <c r="E596" s="46" t="inlineStr">
        <is>
          <t>2- PR</t>
        </is>
      </c>
      <c r="F596" s="47">
        <f>'2- PR'!$AK$603</f>
        <v/>
      </c>
      <c r="G596" s="47">
        <f>IF(F596="INVALID","High",IF(F596="MISSING","Medium",IF(F596="CONTROLLER MISSING","Review",IF(F596="UNKNOWN","Technical review",""))))</f>
        <v/>
      </c>
      <c r="H596" s="46">
        <f>IF(F596="MISSING","An applicable or required answer is missing",IF(F596="INVALID","A value was entered although the dependency is not met",IF(F596="CONTROLLER MISSING","A controlling answer is missing, so applicability cannot yet be determined",IF(F596="UNKNOWN","The dependency could not be evaluated or a referenced datapoint could not be resolved",""))))</f>
        <v/>
      </c>
      <c r="I596" s="46">
        <f>IF(F596="MISSING","Enter a valid response in the linked field",IF(F596="INVALID","Clear the response or amend the controlling answer so that the dependency is met",IF(F596="CONTROLLER MISSING","Complete the controlling question first, then review this field",IF(F596="UNKNOWN","Review the Field Guide and dependency_string; contact the MFSA if clarification is required",""))))</f>
        <v/>
      </c>
      <c r="J596" s="46" t="inlineStr"/>
      <c r="K596" s="47">
        <f>'2- PR'!$AL$603</f>
        <v/>
      </c>
      <c r="L596" s="48" t="inlineStr">
        <is>
          <t>Open field</t>
        </is>
      </c>
    </row>
    <row r="597">
      <c r="A597" s="45" t="inlineStr">
        <is>
          <t>CASP_PR_592_v1</t>
        </is>
      </c>
      <c r="B597" s="46" t="inlineStr">
        <is>
          <t>Financial Liability:  Fair Value Through Profit or Loss (FVTPL) - Equity Securities Not Reported Elsewhere as Investments, were the holding is 10% or more</t>
        </is>
      </c>
      <c r="C597" s="46" t="inlineStr">
        <is>
          <t>PR</t>
        </is>
      </c>
      <c r="D597" s="46" t="inlineStr">
        <is>
          <t>Non-Current Liabilities</t>
        </is>
      </c>
      <c r="E597" s="46" t="inlineStr">
        <is>
          <t>2- PR</t>
        </is>
      </c>
      <c r="F597" s="47">
        <f>'2- PR'!$AK$604</f>
        <v/>
      </c>
      <c r="G597" s="47">
        <f>IF(F597="INVALID","High",IF(F597="MISSING","Medium",IF(F597="CONTROLLER MISSING","Review",IF(F597="UNKNOWN","Technical review",""))))</f>
        <v/>
      </c>
      <c r="H597" s="46">
        <f>IF(F597="MISSING","An applicable or required answer is missing",IF(F597="INVALID","A value was entered although the dependency is not met",IF(F597="CONTROLLER MISSING","A controlling answer is missing, so applicability cannot yet be determined",IF(F597="UNKNOWN","The dependency could not be evaluated or a referenced datapoint could not be resolved",""))))</f>
        <v/>
      </c>
      <c r="I597" s="46">
        <f>IF(F597="MISSING","Enter a valid response in the linked field",IF(F597="INVALID","Clear the response or amend the controlling answer so that the dependency is met",IF(F597="CONTROLLER MISSING","Complete the controlling question first, then review this field",IF(F597="UNKNOWN","Review the Field Guide and dependency_string; contact the MFSA if clarification is required",""))))</f>
        <v/>
      </c>
      <c r="J597" s="46" t="inlineStr"/>
      <c r="K597" s="47">
        <f>'2- PR'!$AL$604</f>
        <v/>
      </c>
      <c r="L597" s="48" t="inlineStr">
        <is>
          <t>Open field</t>
        </is>
      </c>
    </row>
    <row r="598">
      <c r="A598" s="45" t="inlineStr">
        <is>
          <t>CASP_PR_593_v1</t>
        </is>
      </c>
      <c r="B598" s="46" t="inlineStr">
        <is>
          <t>Financial Liability:  Fair Value Through Profit or Loss (FVTPL) - Equity Securities Not Reported Elsewhere as Investments, were the holding is less than 10%</t>
        </is>
      </c>
      <c r="C598" s="46" t="inlineStr">
        <is>
          <t>PR</t>
        </is>
      </c>
      <c r="D598" s="46" t="inlineStr">
        <is>
          <t>Non-Current Liabilities</t>
        </is>
      </c>
      <c r="E598" s="46" t="inlineStr">
        <is>
          <t>2- PR</t>
        </is>
      </c>
      <c r="F598" s="47">
        <f>'2- PR'!$AK$605</f>
        <v/>
      </c>
      <c r="G598" s="47">
        <f>IF(F598="INVALID","High",IF(F598="MISSING","Medium",IF(F598="CONTROLLER MISSING","Review",IF(F598="UNKNOWN","Technical review",""))))</f>
        <v/>
      </c>
      <c r="H598" s="46">
        <f>IF(F598="MISSING","An applicable or required answer is missing",IF(F598="INVALID","A value was entered although the dependency is not met",IF(F598="CONTROLLER MISSING","A controlling answer is missing, so applicability cannot yet be determined",IF(F598="UNKNOWN","The dependency could not be evaluated or a referenced datapoint could not be resolved",""))))</f>
        <v/>
      </c>
      <c r="I598" s="46">
        <f>IF(F598="MISSING","Enter a valid response in the linked field",IF(F598="INVALID","Clear the response or amend the controlling answer so that the dependency is met",IF(F598="CONTROLLER MISSING","Complete the controlling question first, then review this field",IF(F598="UNKNOWN","Review the Field Guide and dependency_string; contact the MFSA if clarification is required",""))))</f>
        <v/>
      </c>
      <c r="J598" s="46" t="inlineStr"/>
      <c r="K598" s="47">
        <f>'2- PR'!$AL$605</f>
        <v/>
      </c>
      <c r="L598" s="48" t="inlineStr">
        <is>
          <t>Open field</t>
        </is>
      </c>
    </row>
    <row r="599">
      <c r="A599" s="45" t="inlineStr">
        <is>
          <t>CASP_PR_594_v1</t>
        </is>
      </c>
      <c r="B599" s="46" t="inlineStr">
        <is>
          <t>Financial Liability:  Fair Value Through Profit or Loss (FVTPL) - Equity Securities Not Reported Elsewhere as Investments, were the holding is less than 10%</t>
        </is>
      </c>
      <c r="C599" s="46" t="inlineStr">
        <is>
          <t>PR</t>
        </is>
      </c>
      <c r="D599" s="46" t="inlineStr">
        <is>
          <t>Non-Current Liabilities</t>
        </is>
      </c>
      <c r="E599" s="46" t="inlineStr">
        <is>
          <t>2- PR</t>
        </is>
      </c>
      <c r="F599" s="47">
        <f>'2- PR'!$AK$606</f>
        <v/>
      </c>
      <c r="G599" s="47">
        <f>IF(F599="INVALID","High",IF(F599="MISSING","Medium",IF(F599="CONTROLLER MISSING","Review",IF(F599="UNKNOWN","Technical review",""))))</f>
        <v/>
      </c>
      <c r="H599" s="46">
        <f>IF(F599="MISSING","An applicable or required answer is missing",IF(F599="INVALID","A value was entered although the dependency is not met",IF(F599="CONTROLLER MISSING","A controlling answer is missing, so applicability cannot yet be determined",IF(F599="UNKNOWN","The dependency could not be evaluated or a referenced datapoint could not be resolved",""))))</f>
        <v/>
      </c>
      <c r="I599" s="46">
        <f>IF(F599="MISSING","Enter a valid response in the linked field",IF(F599="INVALID","Clear the response or amend the controlling answer so that the dependency is met",IF(F599="CONTROLLER MISSING","Complete the controlling question first, then review this field",IF(F599="UNKNOWN","Review the Field Guide and dependency_string; contact the MFSA if clarification is required",""))))</f>
        <v/>
      </c>
      <c r="J599" s="46" t="inlineStr"/>
      <c r="K599" s="47">
        <f>'2- PR'!$AL$606</f>
        <v/>
      </c>
      <c r="L599" s="48" t="inlineStr">
        <is>
          <t>Open field</t>
        </is>
      </c>
    </row>
    <row r="600">
      <c r="A600" s="45" t="inlineStr">
        <is>
          <t>CASP_PR_595_v1</t>
        </is>
      </c>
      <c r="B600" s="46" t="inlineStr">
        <is>
          <t>Financial Liability:  Fair Value Through Profit or Loss (FVTPL) - Equity Securities Not Reported Elsewhere as Investments, were the holding is less than 10%</t>
        </is>
      </c>
      <c r="C600" s="46" t="inlineStr">
        <is>
          <t>PR</t>
        </is>
      </c>
      <c r="D600" s="46" t="inlineStr">
        <is>
          <t>Non-Current Liabilities</t>
        </is>
      </c>
      <c r="E600" s="46" t="inlineStr">
        <is>
          <t>2- PR</t>
        </is>
      </c>
      <c r="F600" s="47">
        <f>'2- PR'!$AK$607</f>
        <v/>
      </c>
      <c r="G600" s="47">
        <f>IF(F600="INVALID","High",IF(F600="MISSING","Medium",IF(F600="CONTROLLER MISSING","Review",IF(F600="UNKNOWN","Technical review",""))))</f>
        <v/>
      </c>
      <c r="H600" s="46">
        <f>IF(F600="MISSING","An applicable or required answer is missing",IF(F600="INVALID","A value was entered although the dependency is not met",IF(F600="CONTROLLER MISSING","A controlling answer is missing, so applicability cannot yet be determined",IF(F600="UNKNOWN","The dependency could not be evaluated or a referenced datapoint could not be resolved",""))))</f>
        <v/>
      </c>
      <c r="I600" s="46">
        <f>IF(F600="MISSING","Enter a valid response in the linked field",IF(F600="INVALID","Clear the response or amend the controlling answer so that the dependency is met",IF(F600="CONTROLLER MISSING","Complete the controlling question first, then review this field",IF(F600="UNKNOWN","Review the Field Guide and dependency_string; contact the MFSA if clarification is required",""))))</f>
        <v/>
      </c>
      <c r="J600" s="46" t="inlineStr"/>
      <c r="K600" s="47">
        <f>'2- PR'!$AL$607</f>
        <v/>
      </c>
      <c r="L600" s="48" t="inlineStr">
        <is>
          <t>Open field</t>
        </is>
      </c>
    </row>
    <row r="601">
      <c r="A601" s="45" t="inlineStr">
        <is>
          <t>CASP_PR_596_v1</t>
        </is>
      </c>
      <c r="B601" s="46" t="inlineStr">
        <is>
          <t>Financial Liability:  Fair Value Through Profit or Loss (FVTPL) - Debt Securities Not Reported Elsewhere as Investments</t>
        </is>
      </c>
      <c r="C601" s="46" t="inlineStr">
        <is>
          <t>PR</t>
        </is>
      </c>
      <c r="D601" s="46" t="inlineStr">
        <is>
          <t>Non-Current Liabilities</t>
        </is>
      </c>
      <c r="E601" s="46" t="inlineStr">
        <is>
          <t>2- PR</t>
        </is>
      </c>
      <c r="F601" s="47">
        <f>'2- PR'!$AK$608</f>
        <v/>
      </c>
      <c r="G601" s="47">
        <f>IF(F601="INVALID","High",IF(F601="MISSING","Medium",IF(F601="CONTROLLER MISSING","Review",IF(F601="UNKNOWN","Technical review",""))))</f>
        <v/>
      </c>
      <c r="H601" s="46">
        <f>IF(F601="MISSING","An applicable or required answer is missing",IF(F601="INVALID","A value was entered although the dependency is not met",IF(F601="CONTROLLER MISSING","A controlling answer is missing, so applicability cannot yet be determined",IF(F601="UNKNOWN","The dependency could not be evaluated or a referenced datapoint could not be resolved",""))))</f>
        <v/>
      </c>
      <c r="I601" s="46">
        <f>IF(F601="MISSING","Enter a valid response in the linked field",IF(F601="INVALID","Clear the response or amend the controlling answer so that the dependency is met",IF(F601="CONTROLLER MISSING","Complete the controlling question first, then review this field",IF(F601="UNKNOWN","Review the Field Guide and dependency_string; contact the MFSA if clarification is required",""))))</f>
        <v/>
      </c>
      <c r="J601" s="46" t="inlineStr"/>
      <c r="K601" s="47">
        <f>'2- PR'!$AL$608</f>
        <v/>
      </c>
      <c r="L601" s="48" t="inlineStr">
        <is>
          <t>Open field</t>
        </is>
      </c>
    </row>
    <row r="602">
      <c r="A602" s="45" t="inlineStr">
        <is>
          <t>CASP_PR_597_v1</t>
        </is>
      </c>
      <c r="B602" s="46" t="inlineStr">
        <is>
          <t>Financial Liability:  Fair Value Through Profit or Loss (FVTPL) - Debt Securities Not Reported Elsewhere as Investments</t>
        </is>
      </c>
      <c r="C602" s="46" t="inlineStr">
        <is>
          <t>PR</t>
        </is>
      </c>
      <c r="D602" s="46" t="inlineStr">
        <is>
          <t>Non-Current Liabilities</t>
        </is>
      </c>
      <c r="E602" s="46" t="inlineStr">
        <is>
          <t>2- PR</t>
        </is>
      </c>
      <c r="F602" s="47">
        <f>'2- PR'!$AK$609</f>
        <v/>
      </c>
      <c r="G602" s="47">
        <f>IF(F602="INVALID","High",IF(F602="MISSING","Medium",IF(F602="CONTROLLER MISSING","Review",IF(F602="UNKNOWN","Technical review",""))))</f>
        <v/>
      </c>
      <c r="H602" s="46">
        <f>IF(F602="MISSING","An applicable or required answer is missing",IF(F602="INVALID","A value was entered although the dependency is not met",IF(F602="CONTROLLER MISSING","A controlling answer is missing, so applicability cannot yet be determined",IF(F602="UNKNOWN","The dependency could not be evaluated or a referenced datapoint could not be resolved",""))))</f>
        <v/>
      </c>
      <c r="I602" s="46">
        <f>IF(F602="MISSING","Enter a valid response in the linked field",IF(F602="INVALID","Clear the response or amend the controlling answer so that the dependency is met",IF(F602="CONTROLLER MISSING","Complete the controlling question first, then review this field",IF(F602="UNKNOWN","Review the Field Guide and dependency_string; contact the MFSA if clarification is required",""))))</f>
        <v/>
      </c>
      <c r="J602" s="46" t="inlineStr"/>
      <c r="K602" s="47">
        <f>'2- PR'!$AL$609</f>
        <v/>
      </c>
      <c r="L602" s="48" t="inlineStr">
        <is>
          <t>Open field</t>
        </is>
      </c>
    </row>
    <row r="603">
      <c r="A603" s="45" t="inlineStr">
        <is>
          <t>CASP_PR_598_v1</t>
        </is>
      </c>
      <c r="B603" s="46" t="inlineStr">
        <is>
          <t>Financial Liability:  Fair Value Through Profit or Loss (FVTPL) - Debt Securities Not Reported Elsewhere as Investments</t>
        </is>
      </c>
      <c r="C603" s="46" t="inlineStr">
        <is>
          <t>PR</t>
        </is>
      </c>
      <c r="D603" s="46" t="inlineStr">
        <is>
          <t>Non-Current Liabilities</t>
        </is>
      </c>
      <c r="E603" s="46" t="inlineStr">
        <is>
          <t>2- PR</t>
        </is>
      </c>
      <c r="F603" s="47">
        <f>'2- PR'!$AK$610</f>
        <v/>
      </c>
      <c r="G603" s="47">
        <f>IF(F603="INVALID","High",IF(F603="MISSING","Medium",IF(F603="CONTROLLER MISSING","Review",IF(F603="UNKNOWN","Technical review",""))))</f>
        <v/>
      </c>
      <c r="H603" s="46">
        <f>IF(F603="MISSING","An applicable or required answer is missing",IF(F603="INVALID","A value was entered although the dependency is not met",IF(F603="CONTROLLER MISSING","A controlling answer is missing, so applicability cannot yet be determined",IF(F603="UNKNOWN","The dependency could not be evaluated or a referenced datapoint could not be resolved",""))))</f>
        <v/>
      </c>
      <c r="I603" s="46">
        <f>IF(F603="MISSING","Enter a valid response in the linked field",IF(F603="INVALID","Clear the response or amend the controlling answer so that the dependency is met",IF(F603="CONTROLLER MISSING","Complete the controlling question first, then review this field",IF(F603="UNKNOWN","Review the Field Guide and dependency_string; contact the MFSA if clarification is required",""))))</f>
        <v/>
      </c>
      <c r="J603" s="46" t="inlineStr"/>
      <c r="K603" s="47">
        <f>'2- PR'!$AL$610</f>
        <v/>
      </c>
      <c r="L603" s="48" t="inlineStr">
        <is>
          <t>Open field</t>
        </is>
      </c>
    </row>
    <row r="604">
      <c r="A604" s="45" t="inlineStr">
        <is>
          <t>CASP_PR_599_v1</t>
        </is>
      </c>
      <c r="B604" s="46" t="inlineStr">
        <is>
          <t>Financial Liability:  Fair Value Through Profit or Loss (FVTPL) - Financial Derivatives Not Reported Elsewhere as Investments</t>
        </is>
      </c>
      <c r="C604" s="46" t="inlineStr">
        <is>
          <t>PR</t>
        </is>
      </c>
      <c r="D604" s="46" t="inlineStr">
        <is>
          <t>Non-Current Liabilities</t>
        </is>
      </c>
      <c r="E604" s="46" t="inlineStr">
        <is>
          <t>2- PR</t>
        </is>
      </c>
      <c r="F604" s="47">
        <f>'2- PR'!$AK$611</f>
        <v/>
      </c>
      <c r="G604" s="47">
        <f>IF(F604="INVALID","High",IF(F604="MISSING","Medium",IF(F604="CONTROLLER MISSING","Review",IF(F604="UNKNOWN","Technical review",""))))</f>
        <v/>
      </c>
      <c r="H604" s="46">
        <f>IF(F604="MISSING","An applicable or required answer is missing",IF(F604="INVALID","A value was entered although the dependency is not met",IF(F604="CONTROLLER MISSING","A controlling answer is missing, so applicability cannot yet be determined",IF(F604="UNKNOWN","The dependency could not be evaluated or a referenced datapoint could not be resolved",""))))</f>
        <v/>
      </c>
      <c r="I604" s="46">
        <f>IF(F604="MISSING","Enter a valid response in the linked field",IF(F604="INVALID","Clear the response or amend the controlling answer so that the dependency is met",IF(F604="CONTROLLER MISSING","Complete the controlling question first, then review this field",IF(F604="UNKNOWN","Review the Field Guide and dependency_string; contact the MFSA if clarification is required",""))))</f>
        <v/>
      </c>
      <c r="J604" s="46" t="inlineStr"/>
      <c r="K604" s="47">
        <f>'2- PR'!$AL$611</f>
        <v/>
      </c>
      <c r="L604" s="48" t="inlineStr">
        <is>
          <t>Open field</t>
        </is>
      </c>
    </row>
    <row r="605">
      <c r="A605" s="45" t="inlineStr">
        <is>
          <t>CASP_PR_600_v1</t>
        </is>
      </c>
      <c r="B605" s="46" t="inlineStr">
        <is>
          <t>Financial Liability:  Fair Value Through Profit or Loss (FVTPL) - Financial Derivatives Not Reported Elsewhere as Investments</t>
        </is>
      </c>
      <c r="C605" s="46" t="inlineStr">
        <is>
          <t>PR</t>
        </is>
      </c>
      <c r="D605" s="46" t="inlineStr">
        <is>
          <t>Non-Current Liabilities</t>
        </is>
      </c>
      <c r="E605" s="46" t="inlineStr">
        <is>
          <t>2- PR</t>
        </is>
      </c>
      <c r="F605" s="47">
        <f>'2- PR'!$AK$612</f>
        <v/>
      </c>
      <c r="G605" s="47">
        <f>IF(F605="INVALID","High",IF(F605="MISSING","Medium",IF(F605="CONTROLLER MISSING","Review",IF(F605="UNKNOWN","Technical review",""))))</f>
        <v/>
      </c>
      <c r="H605" s="46">
        <f>IF(F605="MISSING","An applicable or required answer is missing",IF(F605="INVALID","A value was entered although the dependency is not met",IF(F605="CONTROLLER MISSING","A controlling answer is missing, so applicability cannot yet be determined",IF(F605="UNKNOWN","The dependency could not be evaluated or a referenced datapoint could not be resolved",""))))</f>
        <v/>
      </c>
      <c r="I605" s="46">
        <f>IF(F605="MISSING","Enter a valid response in the linked field",IF(F605="INVALID","Clear the response or amend the controlling answer so that the dependency is met",IF(F605="CONTROLLER MISSING","Complete the controlling question first, then review this field",IF(F605="UNKNOWN","Review the Field Guide and dependency_string; contact the MFSA if clarification is required",""))))</f>
        <v/>
      </c>
      <c r="J605" s="46" t="inlineStr"/>
      <c r="K605" s="47">
        <f>'2- PR'!$AL$612</f>
        <v/>
      </c>
      <c r="L605" s="48" t="inlineStr">
        <is>
          <t>Open field</t>
        </is>
      </c>
    </row>
    <row r="606">
      <c r="A606" s="45" t="inlineStr">
        <is>
          <t>CASP_PR_601_v1</t>
        </is>
      </c>
      <c r="B606" s="46" t="inlineStr">
        <is>
          <t>Financial Liability:  Fair Value Through Profit or Loss (FVTPL) - Financial Derivatives Not Reported Elsewhere as Investments</t>
        </is>
      </c>
      <c r="C606" s="46" t="inlineStr">
        <is>
          <t>PR</t>
        </is>
      </c>
      <c r="D606" s="46" t="inlineStr">
        <is>
          <t>Non-Current Liabilities</t>
        </is>
      </c>
      <c r="E606" s="46" t="inlineStr">
        <is>
          <t>2- PR</t>
        </is>
      </c>
      <c r="F606" s="47">
        <f>'2- PR'!$AK$613</f>
        <v/>
      </c>
      <c r="G606" s="47">
        <f>IF(F606="INVALID","High",IF(F606="MISSING","Medium",IF(F606="CONTROLLER MISSING","Review",IF(F606="UNKNOWN","Technical review",""))))</f>
        <v/>
      </c>
      <c r="H606" s="46">
        <f>IF(F606="MISSING","An applicable or required answer is missing",IF(F606="INVALID","A value was entered although the dependency is not met",IF(F606="CONTROLLER MISSING","A controlling answer is missing, so applicability cannot yet be determined",IF(F606="UNKNOWN","The dependency could not be evaluated or a referenced datapoint could not be resolved",""))))</f>
        <v/>
      </c>
      <c r="I606" s="46">
        <f>IF(F606="MISSING","Enter a valid response in the linked field",IF(F606="INVALID","Clear the response or amend the controlling answer so that the dependency is met",IF(F606="CONTROLLER MISSING","Complete the controlling question first, then review this field",IF(F606="UNKNOWN","Review the Field Guide and dependency_string; contact the MFSA if clarification is required",""))))</f>
        <v/>
      </c>
      <c r="J606" s="46" t="inlineStr"/>
      <c r="K606" s="47">
        <f>'2- PR'!$AL$613</f>
        <v/>
      </c>
      <c r="L606" s="48" t="inlineStr">
        <is>
          <t>Open field</t>
        </is>
      </c>
    </row>
    <row r="607">
      <c r="A607" s="45" t="inlineStr">
        <is>
          <t>CASP_PR_602_v1</t>
        </is>
      </c>
      <c r="B607" s="46" t="inlineStr">
        <is>
          <t>Financial Liability:  Fair Value Through Profit or Loss (FVTPL) - Other Financial Assets Not Reported Elsewhere as Investments</t>
        </is>
      </c>
      <c r="C607" s="46" t="inlineStr">
        <is>
          <t>PR</t>
        </is>
      </c>
      <c r="D607" s="46" t="inlineStr">
        <is>
          <t>Non-Current Liabilities</t>
        </is>
      </c>
      <c r="E607" s="46" t="inlineStr">
        <is>
          <t>2- PR</t>
        </is>
      </c>
      <c r="F607" s="47">
        <f>'2- PR'!$AK$614</f>
        <v/>
      </c>
      <c r="G607" s="47">
        <f>IF(F607="INVALID","High",IF(F607="MISSING","Medium",IF(F607="CONTROLLER MISSING","Review",IF(F607="UNKNOWN","Technical review",""))))</f>
        <v/>
      </c>
      <c r="H607" s="46">
        <f>IF(F607="MISSING","An applicable or required answer is missing",IF(F607="INVALID","A value was entered although the dependency is not met",IF(F607="CONTROLLER MISSING","A controlling answer is missing, so applicability cannot yet be determined",IF(F607="UNKNOWN","The dependency could not be evaluated or a referenced datapoint could not be resolved",""))))</f>
        <v/>
      </c>
      <c r="I607" s="46">
        <f>IF(F607="MISSING","Enter a valid response in the linked field",IF(F607="INVALID","Clear the response or amend the controlling answer so that the dependency is met",IF(F607="CONTROLLER MISSING","Complete the controlling question first, then review this field",IF(F607="UNKNOWN","Review the Field Guide and dependency_string; contact the MFSA if clarification is required",""))))</f>
        <v/>
      </c>
      <c r="J607" s="46" t="inlineStr"/>
      <c r="K607" s="47">
        <f>'2- PR'!$AL$614</f>
        <v/>
      </c>
      <c r="L607" s="48" t="inlineStr">
        <is>
          <t>Open field</t>
        </is>
      </c>
    </row>
    <row r="608">
      <c r="A608" s="45" t="inlineStr">
        <is>
          <t>CASP_PR_603_v1</t>
        </is>
      </c>
      <c r="B608" s="46" t="inlineStr">
        <is>
          <t>Financial Liability:  Fair Value Through Profit or Loss (FVTPL) - Other Financial Assets Not Reported Elsewhere as Investments</t>
        </is>
      </c>
      <c r="C608" s="46" t="inlineStr">
        <is>
          <t>PR</t>
        </is>
      </c>
      <c r="D608" s="46" t="inlineStr">
        <is>
          <t>Non-Current Liabilities</t>
        </is>
      </c>
      <c r="E608" s="46" t="inlineStr">
        <is>
          <t>2- PR</t>
        </is>
      </c>
      <c r="F608" s="47">
        <f>'2- PR'!$AK$615</f>
        <v/>
      </c>
      <c r="G608" s="47">
        <f>IF(F608="INVALID","High",IF(F608="MISSING","Medium",IF(F608="CONTROLLER MISSING","Review",IF(F608="UNKNOWN","Technical review",""))))</f>
        <v/>
      </c>
      <c r="H608" s="46">
        <f>IF(F608="MISSING","An applicable or required answer is missing",IF(F608="INVALID","A value was entered although the dependency is not met",IF(F608="CONTROLLER MISSING","A controlling answer is missing, so applicability cannot yet be determined",IF(F608="UNKNOWN","The dependency could not be evaluated or a referenced datapoint could not be resolved",""))))</f>
        <v/>
      </c>
      <c r="I608" s="46">
        <f>IF(F608="MISSING","Enter a valid response in the linked field",IF(F608="INVALID","Clear the response or amend the controlling answer so that the dependency is met",IF(F608="CONTROLLER MISSING","Complete the controlling question first, then review this field",IF(F608="UNKNOWN","Review the Field Guide and dependency_string; contact the MFSA if clarification is required",""))))</f>
        <v/>
      </c>
      <c r="J608" s="46" t="inlineStr"/>
      <c r="K608" s="47">
        <f>'2- PR'!$AL$615</f>
        <v/>
      </c>
      <c r="L608" s="48" t="inlineStr">
        <is>
          <t>Open field</t>
        </is>
      </c>
    </row>
    <row r="609">
      <c r="A609" s="45" t="inlineStr">
        <is>
          <t>CASP_PR_604_v1</t>
        </is>
      </c>
      <c r="B609" s="46" t="inlineStr">
        <is>
          <t>Financial Liability:  Fair Value Through Profit or Loss (FVTPL) - Other Financial Assets Not Reported Elsewhere as Investments</t>
        </is>
      </c>
      <c r="C609" s="46" t="inlineStr">
        <is>
          <t>PR</t>
        </is>
      </c>
      <c r="D609" s="46" t="inlineStr">
        <is>
          <t>Non-Current Liabilities</t>
        </is>
      </c>
      <c r="E609" s="46" t="inlineStr">
        <is>
          <t>2- PR</t>
        </is>
      </c>
      <c r="F609" s="47">
        <f>'2- PR'!$AK$616</f>
        <v/>
      </c>
      <c r="G609" s="47">
        <f>IF(F609="INVALID","High",IF(F609="MISSING","Medium",IF(F609="CONTROLLER MISSING","Review",IF(F609="UNKNOWN","Technical review",""))))</f>
        <v/>
      </c>
      <c r="H609" s="46">
        <f>IF(F609="MISSING","An applicable or required answer is missing",IF(F609="INVALID","A value was entered although the dependency is not met",IF(F609="CONTROLLER MISSING","A controlling answer is missing, so applicability cannot yet be determined",IF(F609="UNKNOWN","The dependency could not be evaluated or a referenced datapoint could not be resolved",""))))</f>
        <v/>
      </c>
      <c r="I609" s="46">
        <f>IF(F609="MISSING","Enter a valid response in the linked field",IF(F609="INVALID","Clear the response or amend the controlling answer so that the dependency is met",IF(F609="CONTROLLER MISSING","Complete the controlling question first, then review this field",IF(F609="UNKNOWN","Review the Field Guide and dependency_string; contact the MFSA if clarification is required",""))))</f>
        <v/>
      </c>
      <c r="J609" s="46" t="inlineStr"/>
      <c r="K609" s="47">
        <f>'2- PR'!$AL$616</f>
        <v/>
      </c>
      <c r="L609" s="48" t="inlineStr">
        <is>
          <t>Open field</t>
        </is>
      </c>
    </row>
    <row r="610">
      <c r="A610" s="45" t="inlineStr">
        <is>
          <t>CASP_PR_605_v1</t>
        </is>
      </c>
      <c r="B610" s="46" t="inlineStr">
        <is>
          <t>Financial Liability: Fair Value Through Other Comprehensive Income (FVOCI)  - Equity Securities Not Reported Elsewhere as Investments, were the holding is 10% or more</t>
        </is>
      </c>
      <c r="C610" s="46" t="inlineStr">
        <is>
          <t>PR</t>
        </is>
      </c>
      <c r="D610" s="46" t="inlineStr">
        <is>
          <t>Non-Current Liabilities</t>
        </is>
      </c>
      <c r="E610" s="46" t="inlineStr">
        <is>
          <t>2- PR</t>
        </is>
      </c>
      <c r="F610" s="47">
        <f>'2- PR'!$AK$617</f>
        <v/>
      </c>
      <c r="G610" s="47">
        <f>IF(F610="INVALID","High",IF(F610="MISSING","Medium",IF(F610="CONTROLLER MISSING","Review",IF(F610="UNKNOWN","Technical review",""))))</f>
        <v/>
      </c>
      <c r="H610" s="46">
        <f>IF(F610="MISSING","An applicable or required answer is missing",IF(F610="INVALID","A value was entered although the dependency is not met",IF(F610="CONTROLLER MISSING","A controlling answer is missing, so applicability cannot yet be determined",IF(F610="UNKNOWN","The dependency could not be evaluated or a referenced datapoint could not be resolved",""))))</f>
        <v/>
      </c>
      <c r="I610" s="46">
        <f>IF(F610="MISSING","Enter a valid response in the linked field",IF(F610="INVALID","Clear the response or amend the controlling answer so that the dependency is met",IF(F610="CONTROLLER MISSING","Complete the controlling question first, then review this field",IF(F610="UNKNOWN","Review the Field Guide and dependency_string; contact the MFSA if clarification is required",""))))</f>
        <v/>
      </c>
      <c r="J610" s="46" t="inlineStr"/>
      <c r="K610" s="47">
        <f>'2- PR'!$AL$617</f>
        <v/>
      </c>
      <c r="L610" s="48" t="inlineStr">
        <is>
          <t>Open field</t>
        </is>
      </c>
    </row>
    <row r="611">
      <c r="A611" s="45" t="inlineStr">
        <is>
          <t>CASP_PR_606_v1</t>
        </is>
      </c>
      <c r="B611" s="46" t="inlineStr">
        <is>
          <t>Financial Liability: Fair Value Through Other Comprehensive Income (FVOCI)  - Equity Securities Not Reported Elsewhere as Investments, were the holding is 10% or more</t>
        </is>
      </c>
      <c r="C611" s="46" t="inlineStr">
        <is>
          <t>PR</t>
        </is>
      </c>
      <c r="D611" s="46" t="inlineStr">
        <is>
          <t>Non-Current Liabilities</t>
        </is>
      </c>
      <c r="E611" s="46" t="inlineStr">
        <is>
          <t>2- PR</t>
        </is>
      </c>
      <c r="F611" s="47">
        <f>'2- PR'!$AK$618</f>
        <v/>
      </c>
      <c r="G611" s="47">
        <f>IF(F611="INVALID","High",IF(F611="MISSING","Medium",IF(F611="CONTROLLER MISSING","Review",IF(F611="UNKNOWN","Technical review",""))))</f>
        <v/>
      </c>
      <c r="H611" s="46">
        <f>IF(F611="MISSING","An applicable or required answer is missing",IF(F611="INVALID","A value was entered although the dependency is not met",IF(F611="CONTROLLER MISSING","A controlling answer is missing, so applicability cannot yet be determined",IF(F611="UNKNOWN","The dependency could not be evaluated or a referenced datapoint could not be resolved",""))))</f>
        <v/>
      </c>
      <c r="I611" s="46">
        <f>IF(F611="MISSING","Enter a valid response in the linked field",IF(F611="INVALID","Clear the response or amend the controlling answer so that the dependency is met",IF(F611="CONTROLLER MISSING","Complete the controlling question first, then review this field",IF(F611="UNKNOWN","Review the Field Guide and dependency_string; contact the MFSA if clarification is required",""))))</f>
        <v/>
      </c>
      <c r="J611" s="46" t="inlineStr"/>
      <c r="K611" s="47">
        <f>'2- PR'!$AL$618</f>
        <v/>
      </c>
      <c r="L611" s="48" t="inlineStr">
        <is>
          <t>Open field</t>
        </is>
      </c>
    </row>
    <row r="612">
      <c r="A612" s="45" t="inlineStr">
        <is>
          <t>CASP_PR_607_v1</t>
        </is>
      </c>
      <c r="B612" s="46" t="inlineStr">
        <is>
          <t>Financial Liability: Fair Value Through Other Comprehensive Income (FVOCI)  - Equity Securities Not Reported Elsewhere as Investments, were the holding is 10% or more</t>
        </is>
      </c>
      <c r="C612" s="46" t="inlineStr">
        <is>
          <t>PR</t>
        </is>
      </c>
      <c r="D612" s="46" t="inlineStr">
        <is>
          <t>Non-Current Liabilities</t>
        </is>
      </c>
      <c r="E612" s="46" t="inlineStr">
        <is>
          <t>2- PR</t>
        </is>
      </c>
      <c r="F612" s="47">
        <f>'2- PR'!$AK$619</f>
        <v/>
      </c>
      <c r="G612" s="47">
        <f>IF(F612="INVALID","High",IF(F612="MISSING","Medium",IF(F612="CONTROLLER MISSING","Review",IF(F612="UNKNOWN","Technical review",""))))</f>
        <v/>
      </c>
      <c r="H612" s="46">
        <f>IF(F612="MISSING","An applicable or required answer is missing",IF(F612="INVALID","A value was entered although the dependency is not met",IF(F612="CONTROLLER MISSING","A controlling answer is missing, so applicability cannot yet be determined",IF(F612="UNKNOWN","The dependency could not be evaluated or a referenced datapoint could not be resolved",""))))</f>
        <v/>
      </c>
      <c r="I612" s="46">
        <f>IF(F612="MISSING","Enter a valid response in the linked field",IF(F612="INVALID","Clear the response or amend the controlling answer so that the dependency is met",IF(F612="CONTROLLER MISSING","Complete the controlling question first, then review this field",IF(F612="UNKNOWN","Review the Field Guide and dependency_string; contact the MFSA if clarification is required",""))))</f>
        <v/>
      </c>
      <c r="J612" s="46" t="inlineStr"/>
      <c r="K612" s="47">
        <f>'2- PR'!$AL$619</f>
        <v/>
      </c>
      <c r="L612" s="48" t="inlineStr">
        <is>
          <t>Open field</t>
        </is>
      </c>
    </row>
    <row r="613">
      <c r="A613" s="45" t="inlineStr">
        <is>
          <t>CASP_PR_608_v1</t>
        </is>
      </c>
      <c r="B613" s="46" t="inlineStr">
        <is>
          <t>Financial Liability: Fair Value Through Other Comprehensive Income (FVOCI)  - Equity Securities Not Reported Elsewhere as Investments, were the holding is less than 10%</t>
        </is>
      </c>
      <c r="C613" s="46" t="inlineStr">
        <is>
          <t>PR</t>
        </is>
      </c>
      <c r="D613" s="46" t="inlineStr">
        <is>
          <t>Non-Current Liabilities</t>
        </is>
      </c>
      <c r="E613" s="46" t="inlineStr">
        <is>
          <t>2- PR</t>
        </is>
      </c>
      <c r="F613" s="47">
        <f>'2- PR'!$AK$620</f>
        <v/>
      </c>
      <c r="G613" s="47">
        <f>IF(F613="INVALID","High",IF(F613="MISSING","Medium",IF(F613="CONTROLLER MISSING","Review",IF(F613="UNKNOWN","Technical review",""))))</f>
        <v/>
      </c>
      <c r="H613" s="46">
        <f>IF(F613="MISSING","An applicable or required answer is missing",IF(F613="INVALID","A value was entered although the dependency is not met",IF(F613="CONTROLLER MISSING","A controlling answer is missing, so applicability cannot yet be determined",IF(F613="UNKNOWN","The dependency could not be evaluated or a referenced datapoint could not be resolved",""))))</f>
        <v/>
      </c>
      <c r="I613" s="46">
        <f>IF(F613="MISSING","Enter a valid response in the linked field",IF(F613="INVALID","Clear the response or amend the controlling answer so that the dependency is met",IF(F613="CONTROLLER MISSING","Complete the controlling question first, then review this field",IF(F613="UNKNOWN","Review the Field Guide and dependency_string; contact the MFSA if clarification is required",""))))</f>
        <v/>
      </c>
      <c r="J613" s="46" t="inlineStr"/>
      <c r="K613" s="47">
        <f>'2- PR'!$AL$620</f>
        <v/>
      </c>
      <c r="L613" s="48" t="inlineStr">
        <is>
          <t>Open field</t>
        </is>
      </c>
    </row>
    <row r="614">
      <c r="A614" s="45" t="inlineStr">
        <is>
          <t>CASP_PR_609_v1</t>
        </is>
      </c>
      <c r="B614" s="46" t="inlineStr">
        <is>
          <t>Financial Liability: Fair Value Through Other Comprehensive Income (FVOCI)  - Equity Securities Not Reported Elsewhere as Investments, were the holding is less than 10%</t>
        </is>
      </c>
      <c r="C614" s="46" t="inlineStr">
        <is>
          <t>PR</t>
        </is>
      </c>
      <c r="D614" s="46" t="inlineStr">
        <is>
          <t>Non-Current Liabilities</t>
        </is>
      </c>
      <c r="E614" s="46" t="inlineStr">
        <is>
          <t>2- PR</t>
        </is>
      </c>
      <c r="F614" s="47">
        <f>'2- PR'!$AK$621</f>
        <v/>
      </c>
      <c r="G614" s="47">
        <f>IF(F614="INVALID","High",IF(F614="MISSING","Medium",IF(F614="CONTROLLER MISSING","Review",IF(F614="UNKNOWN","Technical review",""))))</f>
        <v/>
      </c>
      <c r="H614" s="46">
        <f>IF(F614="MISSING","An applicable or required answer is missing",IF(F614="INVALID","A value was entered although the dependency is not met",IF(F614="CONTROLLER MISSING","A controlling answer is missing, so applicability cannot yet be determined",IF(F614="UNKNOWN","The dependency could not be evaluated or a referenced datapoint could not be resolved",""))))</f>
        <v/>
      </c>
      <c r="I614" s="46">
        <f>IF(F614="MISSING","Enter a valid response in the linked field",IF(F614="INVALID","Clear the response or amend the controlling answer so that the dependency is met",IF(F614="CONTROLLER MISSING","Complete the controlling question first, then review this field",IF(F614="UNKNOWN","Review the Field Guide and dependency_string; contact the MFSA if clarification is required",""))))</f>
        <v/>
      </c>
      <c r="J614" s="46" t="inlineStr"/>
      <c r="K614" s="47">
        <f>'2- PR'!$AL$621</f>
        <v/>
      </c>
      <c r="L614" s="48" t="inlineStr">
        <is>
          <t>Open field</t>
        </is>
      </c>
    </row>
    <row r="615">
      <c r="A615" s="45" t="inlineStr">
        <is>
          <t>CASP_PR_610_v1</t>
        </is>
      </c>
      <c r="B615" s="46" t="inlineStr">
        <is>
          <t>Financial Liability: Fair Value Through Other Comprehensive Income (FVOCI)  - Equity Securities Not Reported Elsewhere as Investments, were the holding is less than 10%</t>
        </is>
      </c>
      <c r="C615" s="46" t="inlineStr">
        <is>
          <t>PR</t>
        </is>
      </c>
      <c r="D615" s="46" t="inlineStr">
        <is>
          <t>Non-Current Liabilities</t>
        </is>
      </c>
      <c r="E615" s="46" t="inlineStr">
        <is>
          <t>2- PR</t>
        </is>
      </c>
      <c r="F615" s="47">
        <f>'2- PR'!$AK$622</f>
        <v/>
      </c>
      <c r="G615" s="47">
        <f>IF(F615="INVALID","High",IF(F615="MISSING","Medium",IF(F615="CONTROLLER MISSING","Review",IF(F615="UNKNOWN","Technical review",""))))</f>
        <v/>
      </c>
      <c r="H615" s="46">
        <f>IF(F615="MISSING","An applicable or required answer is missing",IF(F615="INVALID","A value was entered although the dependency is not met",IF(F615="CONTROLLER MISSING","A controlling answer is missing, so applicability cannot yet be determined",IF(F615="UNKNOWN","The dependency could not be evaluated or a referenced datapoint could not be resolved",""))))</f>
        <v/>
      </c>
      <c r="I615" s="46">
        <f>IF(F615="MISSING","Enter a valid response in the linked field",IF(F615="INVALID","Clear the response or amend the controlling answer so that the dependency is met",IF(F615="CONTROLLER MISSING","Complete the controlling question first, then review this field",IF(F615="UNKNOWN","Review the Field Guide and dependency_string; contact the MFSA if clarification is required",""))))</f>
        <v/>
      </c>
      <c r="J615" s="46" t="inlineStr"/>
      <c r="K615" s="47">
        <f>'2- PR'!$AL$622</f>
        <v/>
      </c>
      <c r="L615" s="48" t="inlineStr">
        <is>
          <t>Open field</t>
        </is>
      </c>
    </row>
    <row r="616">
      <c r="A616" s="45" t="inlineStr">
        <is>
          <t>CASP_PR_611_v1</t>
        </is>
      </c>
      <c r="B616" s="46" t="inlineStr">
        <is>
          <t>Financial Liability: Fair Value Through Other Comprehensive Income (FVOCI)  - Debt Securities Not Reported Elsewhere as Investments</t>
        </is>
      </c>
      <c r="C616" s="46" t="inlineStr">
        <is>
          <t>PR</t>
        </is>
      </c>
      <c r="D616" s="46" t="inlineStr">
        <is>
          <t>Non-Current Liabilities</t>
        </is>
      </c>
      <c r="E616" s="46" t="inlineStr">
        <is>
          <t>2- PR</t>
        </is>
      </c>
      <c r="F616" s="47">
        <f>'2- PR'!$AK$623</f>
        <v/>
      </c>
      <c r="G616" s="47">
        <f>IF(F616="INVALID","High",IF(F616="MISSING","Medium",IF(F616="CONTROLLER MISSING","Review",IF(F616="UNKNOWN","Technical review",""))))</f>
        <v/>
      </c>
      <c r="H616" s="46">
        <f>IF(F616="MISSING","An applicable or required answer is missing",IF(F616="INVALID","A value was entered although the dependency is not met",IF(F616="CONTROLLER MISSING","A controlling answer is missing, so applicability cannot yet be determined",IF(F616="UNKNOWN","The dependency could not be evaluated or a referenced datapoint could not be resolved",""))))</f>
        <v/>
      </c>
      <c r="I616" s="46">
        <f>IF(F616="MISSING","Enter a valid response in the linked field",IF(F616="INVALID","Clear the response or amend the controlling answer so that the dependency is met",IF(F616="CONTROLLER MISSING","Complete the controlling question first, then review this field",IF(F616="UNKNOWN","Review the Field Guide and dependency_string; contact the MFSA if clarification is required",""))))</f>
        <v/>
      </c>
      <c r="J616" s="46" t="inlineStr"/>
      <c r="K616" s="47">
        <f>'2- PR'!$AL$623</f>
        <v/>
      </c>
      <c r="L616" s="48" t="inlineStr">
        <is>
          <t>Open field</t>
        </is>
      </c>
    </row>
    <row r="617">
      <c r="A617" s="45" t="inlineStr">
        <is>
          <t>CASP_PR_612_v1</t>
        </is>
      </c>
      <c r="B617" s="46" t="inlineStr">
        <is>
          <t>Financial Liability: Fair Value Through Other Comprehensive Income (FVOCI)  - Debt Securities Not Reported Elsewhere as Investments</t>
        </is>
      </c>
      <c r="C617" s="46" t="inlineStr">
        <is>
          <t>PR</t>
        </is>
      </c>
      <c r="D617" s="46" t="inlineStr">
        <is>
          <t>Non-Current Liabilities</t>
        </is>
      </c>
      <c r="E617" s="46" t="inlineStr">
        <is>
          <t>2- PR</t>
        </is>
      </c>
      <c r="F617" s="47">
        <f>'2- PR'!$AK$624</f>
        <v/>
      </c>
      <c r="G617" s="47">
        <f>IF(F617="INVALID","High",IF(F617="MISSING","Medium",IF(F617="CONTROLLER MISSING","Review",IF(F617="UNKNOWN","Technical review",""))))</f>
        <v/>
      </c>
      <c r="H617" s="46">
        <f>IF(F617="MISSING","An applicable or required answer is missing",IF(F617="INVALID","A value was entered although the dependency is not met",IF(F617="CONTROLLER MISSING","A controlling answer is missing, so applicability cannot yet be determined",IF(F617="UNKNOWN","The dependency could not be evaluated or a referenced datapoint could not be resolved",""))))</f>
        <v/>
      </c>
      <c r="I617" s="46">
        <f>IF(F617="MISSING","Enter a valid response in the linked field",IF(F617="INVALID","Clear the response or amend the controlling answer so that the dependency is met",IF(F617="CONTROLLER MISSING","Complete the controlling question first, then review this field",IF(F617="UNKNOWN","Review the Field Guide and dependency_string; contact the MFSA if clarification is required",""))))</f>
        <v/>
      </c>
      <c r="J617" s="46" t="inlineStr"/>
      <c r="K617" s="47">
        <f>'2- PR'!$AL$624</f>
        <v/>
      </c>
      <c r="L617" s="48" t="inlineStr">
        <is>
          <t>Open field</t>
        </is>
      </c>
    </row>
    <row r="618">
      <c r="A618" s="45" t="inlineStr">
        <is>
          <t>CASP_PR_613_v1</t>
        </is>
      </c>
      <c r="B618" s="46" t="inlineStr">
        <is>
          <t>Financial Liability: Fair Value Through Other Comprehensive Income (FVOCI)  - Debt Securities Not Reported Elsewhere as Investments</t>
        </is>
      </c>
      <c r="C618" s="46" t="inlineStr">
        <is>
          <t>PR</t>
        </is>
      </c>
      <c r="D618" s="46" t="inlineStr">
        <is>
          <t>Non-Current Liabilities</t>
        </is>
      </c>
      <c r="E618" s="46" t="inlineStr">
        <is>
          <t>2- PR</t>
        </is>
      </c>
      <c r="F618" s="47">
        <f>'2- PR'!$AK$625</f>
        <v/>
      </c>
      <c r="G618" s="47">
        <f>IF(F618="INVALID","High",IF(F618="MISSING","Medium",IF(F618="CONTROLLER MISSING","Review",IF(F618="UNKNOWN","Technical review",""))))</f>
        <v/>
      </c>
      <c r="H618" s="46">
        <f>IF(F618="MISSING","An applicable or required answer is missing",IF(F618="INVALID","A value was entered although the dependency is not met",IF(F618="CONTROLLER MISSING","A controlling answer is missing, so applicability cannot yet be determined",IF(F618="UNKNOWN","The dependency could not be evaluated or a referenced datapoint could not be resolved",""))))</f>
        <v/>
      </c>
      <c r="I618" s="46">
        <f>IF(F618="MISSING","Enter a valid response in the linked field",IF(F618="INVALID","Clear the response or amend the controlling answer so that the dependency is met",IF(F618="CONTROLLER MISSING","Complete the controlling question first, then review this field",IF(F618="UNKNOWN","Review the Field Guide and dependency_string; contact the MFSA if clarification is required",""))))</f>
        <v/>
      </c>
      <c r="J618" s="46" t="inlineStr"/>
      <c r="K618" s="47">
        <f>'2- PR'!$AL$625</f>
        <v/>
      </c>
      <c r="L618" s="48" t="inlineStr">
        <is>
          <t>Open field</t>
        </is>
      </c>
    </row>
    <row r="619">
      <c r="A619" s="45" t="inlineStr">
        <is>
          <t>CASP_PR_614_v1</t>
        </is>
      </c>
      <c r="B619" s="46" t="inlineStr">
        <is>
          <t>Financial Liability: Fair Value Through Other Comprehensive Income (FVOCI)  - Financial Derivatives Not Reported Elsewhere as Investments</t>
        </is>
      </c>
      <c r="C619" s="46" t="inlineStr">
        <is>
          <t>PR</t>
        </is>
      </c>
      <c r="D619" s="46" t="inlineStr">
        <is>
          <t>Non-Current Liabilities</t>
        </is>
      </c>
      <c r="E619" s="46" t="inlineStr">
        <is>
          <t>2- PR</t>
        </is>
      </c>
      <c r="F619" s="47">
        <f>'2- PR'!$AK$626</f>
        <v/>
      </c>
      <c r="G619" s="47">
        <f>IF(F619="INVALID","High",IF(F619="MISSING","Medium",IF(F619="CONTROLLER MISSING","Review",IF(F619="UNKNOWN","Technical review",""))))</f>
        <v/>
      </c>
      <c r="H619" s="46">
        <f>IF(F619="MISSING","An applicable or required answer is missing",IF(F619="INVALID","A value was entered although the dependency is not met",IF(F619="CONTROLLER MISSING","A controlling answer is missing, so applicability cannot yet be determined",IF(F619="UNKNOWN","The dependency could not be evaluated or a referenced datapoint could not be resolved",""))))</f>
        <v/>
      </c>
      <c r="I619" s="46">
        <f>IF(F619="MISSING","Enter a valid response in the linked field",IF(F619="INVALID","Clear the response or amend the controlling answer so that the dependency is met",IF(F619="CONTROLLER MISSING","Complete the controlling question first, then review this field",IF(F619="UNKNOWN","Review the Field Guide and dependency_string; contact the MFSA if clarification is required",""))))</f>
        <v/>
      </c>
      <c r="J619" s="46" t="inlineStr"/>
      <c r="K619" s="47">
        <f>'2- PR'!$AL$626</f>
        <v/>
      </c>
      <c r="L619" s="48" t="inlineStr">
        <is>
          <t>Open field</t>
        </is>
      </c>
    </row>
    <row r="620">
      <c r="A620" s="45" t="inlineStr">
        <is>
          <t>CASP_PR_615_v1</t>
        </is>
      </c>
      <c r="B620" s="46" t="inlineStr">
        <is>
          <t>Financial Liability: Fair Value Through Other Comprehensive Income (FVOCI)  - Financial Derivatives Not Reported Elsewhere as Investments</t>
        </is>
      </c>
      <c r="C620" s="46" t="inlineStr">
        <is>
          <t>PR</t>
        </is>
      </c>
      <c r="D620" s="46" t="inlineStr">
        <is>
          <t>Non-Current Liabilities</t>
        </is>
      </c>
      <c r="E620" s="46" t="inlineStr">
        <is>
          <t>2- PR</t>
        </is>
      </c>
      <c r="F620" s="47">
        <f>'2- PR'!$AK$627</f>
        <v/>
      </c>
      <c r="G620" s="47">
        <f>IF(F620="INVALID","High",IF(F620="MISSING","Medium",IF(F620="CONTROLLER MISSING","Review",IF(F620="UNKNOWN","Technical review",""))))</f>
        <v/>
      </c>
      <c r="H620" s="46">
        <f>IF(F620="MISSING","An applicable or required answer is missing",IF(F620="INVALID","A value was entered although the dependency is not met",IF(F620="CONTROLLER MISSING","A controlling answer is missing, so applicability cannot yet be determined",IF(F620="UNKNOWN","The dependency could not be evaluated or a referenced datapoint could not be resolved",""))))</f>
        <v/>
      </c>
      <c r="I620" s="46">
        <f>IF(F620="MISSING","Enter a valid response in the linked field",IF(F620="INVALID","Clear the response or amend the controlling answer so that the dependency is met",IF(F620="CONTROLLER MISSING","Complete the controlling question first, then review this field",IF(F620="UNKNOWN","Review the Field Guide and dependency_string; contact the MFSA if clarification is required",""))))</f>
        <v/>
      </c>
      <c r="J620" s="46" t="inlineStr"/>
      <c r="K620" s="47">
        <f>'2- PR'!$AL$627</f>
        <v/>
      </c>
      <c r="L620" s="48" t="inlineStr">
        <is>
          <t>Open field</t>
        </is>
      </c>
    </row>
    <row r="621">
      <c r="A621" s="45" t="inlineStr">
        <is>
          <t>CASP_PR_616_v1</t>
        </is>
      </c>
      <c r="B621" s="46" t="inlineStr">
        <is>
          <t>Financial Liability: Fair Value Through Other Comprehensive Income (FVOCI)  - Financial Derivatives Not Reported Elsewhere as Investments</t>
        </is>
      </c>
      <c r="C621" s="46" t="inlineStr">
        <is>
          <t>PR</t>
        </is>
      </c>
      <c r="D621" s="46" t="inlineStr">
        <is>
          <t>Non-Current Liabilities</t>
        </is>
      </c>
      <c r="E621" s="46" t="inlineStr">
        <is>
          <t>2- PR</t>
        </is>
      </c>
      <c r="F621" s="47">
        <f>'2- PR'!$AK$628</f>
        <v/>
      </c>
      <c r="G621" s="47">
        <f>IF(F621="INVALID","High",IF(F621="MISSING","Medium",IF(F621="CONTROLLER MISSING","Review",IF(F621="UNKNOWN","Technical review",""))))</f>
        <v/>
      </c>
      <c r="H621" s="46">
        <f>IF(F621="MISSING","An applicable or required answer is missing",IF(F621="INVALID","A value was entered although the dependency is not met",IF(F621="CONTROLLER MISSING","A controlling answer is missing, so applicability cannot yet be determined",IF(F621="UNKNOWN","The dependency could not be evaluated or a referenced datapoint could not be resolved",""))))</f>
        <v/>
      </c>
      <c r="I621" s="46">
        <f>IF(F621="MISSING","Enter a valid response in the linked field",IF(F621="INVALID","Clear the response or amend the controlling answer so that the dependency is met",IF(F621="CONTROLLER MISSING","Complete the controlling question first, then review this field",IF(F621="UNKNOWN","Review the Field Guide and dependency_string; contact the MFSA if clarification is required",""))))</f>
        <v/>
      </c>
      <c r="J621" s="46" t="inlineStr"/>
      <c r="K621" s="47">
        <f>'2- PR'!$AL$628</f>
        <v/>
      </c>
      <c r="L621" s="48" t="inlineStr">
        <is>
          <t>Open field</t>
        </is>
      </c>
    </row>
    <row r="622">
      <c r="A622" s="45" t="inlineStr">
        <is>
          <t>CASP_PR_617_v1</t>
        </is>
      </c>
      <c r="B622" s="46" t="inlineStr">
        <is>
          <t>Financial Liability: Fair Value Through Other Comprehensive Income (FVOCI)  - Other Financial Assets Not Reported Elsewhere as Investments</t>
        </is>
      </c>
      <c r="C622" s="46" t="inlineStr">
        <is>
          <t>PR</t>
        </is>
      </c>
      <c r="D622" s="46" t="inlineStr">
        <is>
          <t>Non-Current Liabilities</t>
        </is>
      </c>
      <c r="E622" s="46" t="inlineStr">
        <is>
          <t>2- PR</t>
        </is>
      </c>
      <c r="F622" s="47">
        <f>'2- PR'!$AK$629</f>
        <v/>
      </c>
      <c r="G622" s="47">
        <f>IF(F622="INVALID","High",IF(F622="MISSING","Medium",IF(F622="CONTROLLER MISSING","Review",IF(F622="UNKNOWN","Technical review",""))))</f>
        <v/>
      </c>
      <c r="H622" s="46">
        <f>IF(F622="MISSING","An applicable or required answer is missing",IF(F622="INVALID","A value was entered although the dependency is not met",IF(F622="CONTROLLER MISSING","A controlling answer is missing, so applicability cannot yet be determined",IF(F622="UNKNOWN","The dependency could not be evaluated or a referenced datapoint could not be resolved",""))))</f>
        <v/>
      </c>
      <c r="I622" s="46">
        <f>IF(F622="MISSING","Enter a valid response in the linked field",IF(F622="INVALID","Clear the response or amend the controlling answer so that the dependency is met",IF(F622="CONTROLLER MISSING","Complete the controlling question first, then review this field",IF(F622="UNKNOWN","Review the Field Guide and dependency_string; contact the MFSA if clarification is required",""))))</f>
        <v/>
      </c>
      <c r="J622" s="46" t="inlineStr"/>
      <c r="K622" s="47">
        <f>'2- PR'!$AL$629</f>
        <v/>
      </c>
      <c r="L622" s="48" t="inlineStr">
        <is>
          <t>Open field</t>
        </is>
      </c>
    </row>
    <row r="623">
      <c r="A623" s="45" t="inlineStr">
        <is>
          <t>CASP_PR_618_v1</t>
        </is>
      </c>
      <c r="B623" s="46" t="inlineStr">
        <is>
          <t>Financial Liability: Fair Value Through Other Comprehensive Income (FVOCI)  - Other Financial Assets Not Reported Elsewhere as Investments</t>
        </is>
      </c>
      <c r="C623" s="46" t="inlineStr">
        <is>
          <t>PR</t>
        </is>
      </c>
      <c r="D623" s="46" t="inlineStr">
        <is>
          <t>Non-Current Liabilities</t>
        </is>
      </c>
      <c r="E623" s="46" t="inlineStr">
        <is>
          <t>2- PR</t>
        </is>
      </c>
      <c r="F623" s="47">
        <f>'2- PR'!$AK$630</f>
        <v/>
      </c>
      <c r="G623" s="47">
        <f>IF(F623="INVALID","High",IF(F623="MISSING","Medium",IF(F623="CONTROLLER MISSING","Review",IF(F623="UNKNOWN","Technical review",""))))</f>
        <v/>
      </c>
      <c r="H623" s="46">
        <f>IF(F623="MISSING","An applicable or required answer is missing",IF(F623="INVALID","A value was entered although the dependency is not met",IF(F623="CONTROLLER MISSING","A controlling answer is missing, so applicability cannot yet be determined",IF(F623="UNKNOWN","The dependency could not be evaluated or a referenced datapoint could not be resolved",""))))</f>
        <v/>
      </c>
      <c r="I623" s="46">
        <f>IF(F623="MISSING","Enter a valid response in the linked field",IF(F623="INVALID","Clear the response or amend the controlling answer so that the dependency is met",IF(F623="CONTROLLER MISSING","Complete the controlling question first, then review this field",IF(F623="UNKNOWN","Review the Field Guide and dependency_string; contact the MFSA if clarification is required",""))))</f>
        <v/>
      </c>
      <c r="J623" s="46" t="inlineStr"/>
      <c r="K623" s="47">
        <f>'2- PR'!$AL$630</f>
        <v/>
      </c>
      <c r="L623" s="48" t="inlineStr">
        <is>
          <t>Open field</t>
        </is>
      </c>
    </row>
    <row r="624">
      <c r="A624" s="45" t="inlineStr">
        <is>
          <t>CASP_PR_619_v1</t>
        </is>
      </c>
      <c r="B624" s="46" t="inlineStr">
        <is>
          <t>Financial Liability: Fair Value Through Other Comprehensive Income (FVOCI)  - Other Financial Assets Not Reported Elsewhere as Investments</t>
        </is>
      </c>
      <c r="C624" s="46" t="inlineStr">
        <is>
          <t>PR</t>
        </is>
      </c>
      <c r="D624" s="46" t="inlineStr">
        <is>
          <t>Non-Current Liabilities</t>
        </is>
      </c>
      <c r="E624" s="46" t="inlineStr">
        <is>
          <t>2- PR</t>
        </is>
      </c>
      <c r="F624" s="47">
        <f>'2- PR'!$AK$631</f>
        <v/>
      </c>
      <c r="G624" s="47">
        <f>IF(F624="INVALID","High",IF(F624="MISSING","Medium",IF(F624="CONTROLLER MISSING","Review",IF(F624="UNKNOWN","Technical review",""))))</f>
        <v/>
      </c>
      <c r="H624" s="46">
        <f>IF(F624="MISSING","An applicable or required answer is missing",IF(F624="INVALID","A value was entered although the dependency is not met",IF(F624="CONTROLLER MISSING","A controlling answer is missing, so applicability cannot yet be determined",IF(F624="UNKNOWN","The dependency could not be evaluated or a referenced datapoint could not be resolved",""))))</f>
        <v/>
      </c>
      <c r="I624" s="46">
        <f>IF(F624="MISSING","Enter a valid response in the linked field",IF(F624="INVALID","Clear the response or amend the controlling answer so that the dependency is met",IF(F624="CONTROLLER MISSING","Complete the controlling question first, then review this field",IF(F624="UNKNOWN","Review the Field Guide and dependency_string; contact the MFSA if clarification is required",""))))</f>
        <v/>
      </c>
      <c r="J624" s="46" t="inlineStr"/>
      <c r="K624" s="47">
        <f>'2- PR'!$AL$631</f>
        <v/>
      </c>
      <c r="L624" s="48" t="inlineStr">
        <is>
          <t>Open field</t>
        </is>
      </c>
    </row>
    <row r="625">
      <c r="A625" s="45" t="inlineStr">
        <is>
          <t>CASP_PR_620_v1</t>
        </is>
      </c>
      <c r="B625" s="46" t="inlineStr">
        <is>
          <t>Debt Securities</t>
        </is>
      </c>
      <c r="C625" s="46" t="inlineStr">
        <is>
          <t>PR</t>
        </is>
      </c>
      <c r="D625" s="46" t="inlineStr">
        <is>
          <t>Non-Current Liabilities</t>
        </is>
      </c>
      <c r="E625" s="46" t="inlineStr">
        <is>
          <t>2- PR</t>
        </is>
      </c>
      <c r="F625" s="47">
        <f>'2- PR'!$AK$632</f>
        <v/>
      </c>
      <c r="G625" s="47">
        <f>IF(F625="INVALID","High",IF(F625="MISSING","Medium",IF(F625="CONTROLLER MISSING","Review",IF(F625="UNKNOWN","Technical review",""))))</f>
        <v/>
      </c>
      <c r="H625" s="46">
        <f>IF(F625="MISSING","An applicable or required answer is missing",IF(F625="INVALID","A value was entered although the dependency is not met",IF(F625="CONTROLLER MISSING","A controlling answer is missing, so applicability cannot yet be determined",IF(F625="UNKNOWN","The dependency could not be evaluated or a referenced datapoint could not be resolved",""))))</f>
        <v/>
      </c>
      <c r="I625" s="46">
        <f>IF(F625="MISSING","Enter a valid response in the linked field",IF(F625="INVALID","Clear the response or amend the controlling answer so that the dependency is met",IF(F625="CONTROLLER MISSING","Complete the controlling question first, then review this field",IF(F625="UNKNOWN","Review the Field Guide and dependency_string; contact the MFSA if clarification is required",""))))</f>
        <v/>
      </c>
      <c r="J625" s="46" t="inlineStr"/>
      <c r="K625" s="47">
        <f>'2- PR'!$AL$632</f>
        <v/>
      </c>
      <c r="L625" s="48" t="inlineStr">
        <is>
          <t>Open field</t>
        </is>
      </c>
    </row>
    <row r="626">
      <c r="A626" s="45" t="inlineStr">
        <is>
          <t>CASP_PR_621_v1</t>
        </is>
      </c>
      <c r="B626" s="46" t="inlineStr">
        <is>
          <t>Debt Securities</t>
        </is>
      </c>
      <c r="C626" s="46" t="inlineStr">
        <is>
          <t>PR</t>
        </is>
      </c>
      <c r="D626" s="46" t="inlineStr">
        <is>
          <t>Non-Current Liabilities</t>
        </is>
      </c>
      <c r="E626" s="46" t="inlineStr">
        <is>
          <t>2- PR</t>
        </is>
      </c>
      <c r="F626" s="47">
        <f>'2- PR'!$AK$633</f>
        <v/>
      </c>
      <c r="G626" s="47">
        <f>IF(F626="INVALID","High",IF(F626="MISSING","Medium",IF(F626="CONTROLLER MISSING","Review",IF(F626="UNKNOWN","Technical review",""))))</f>
        <v/>
      </c>
      <c r="H626" s="46">
        <f>IF(F626="MISSING","An applicable or required answer is missing",IF(F626="INVALID","A value was entered although the dependency is not met",IF(F626="CONTROLLER MISSING","A controlling answer is missing, so applicability cannot yet be determined",IF(F626="UNKNOWN","The dependency could not be evaluated or a referenced datapoint could not be resolved",""))))</f>
        <v/>
      </c>
      <c r="I626" s="46">
        <f>IF(F626="MISSING","Enter a valid response in the linked field",IF(F626="INVALID","Clear the response or amend the controlling answer so that the dependency is met",IF(F626="CONTROLLER MISSING","Complete the controlling question first, then review this field",IF(F626="UNKNOWN","Review the Field Guide and dependency_string; contact the MFSA if clarification is required",""))))</f>
        <v/>
      </c>
      <c r="J626" s="46" t="inlineStr"/>
      <c r="K626" s="47">
        <f>'2- PR'!$AL$633</f>
        <v/>
      </c>
      <c r="L626" s="48" t="inlineStr">
        <is>
          <t>Open field</t>
        </is>
      </c>
    </row>
    <row r="627">
      <c r="A627" s="45" t="inlineStr">
        <is>
          <t>CASP_PR_622_v1</t>
        </is>
      </c>
      <c r="B627" s="46" t="inlineStr">
        <is>
          <t>Debt Securities</t>
        </is>
      </c>
      <c r="C627" s="46" t="inlineStr">
        <is>
          <t>PR</t>
        </is>
      </c>
      <c r="D627" s="46" t="inlineStr">
        <is>
          <t>Non-Current Liabilities</t>
        </is>
      </c>
      <c r="E627" s="46" t="inlineStr">
        <is>
          <t>2- PR</t>
        </is>
      </c>
      <c r="F627" s="47">
        <f>'2- PR'!$AK$634</f>
        <v/>
      </c>
      <c r="G627" s="47">
        <f>IF(F627="INVALID","High",IF(F627="MISSING","Medium",IF(F627="CONTROLLER MISSING","Review",IF(F627="UNKNOWN","Technical review",""))))</f>
        <v/>
      </c>
      <c r="H627" s="46">
        <f>IF(F627="MISSING","An applicable or required answer is missing",IF(F627="INVALID","A value was entered although the dependency is not met",IF(F627="CONTROLLER MISSING","A controlling answer is missing, so applicability cannot yet be determined",IF(F627="UNKNOWN","The dependency could not be evaluated or a referenced datapoint could not be resolved",""))))</f>
        <v/>
      </c>
      <c r="I627" s="46">
        <f>IF(F627="MISSING","Enter a valid response in the linked field",IF(F627="INVALID","Clear the response or amend the controlling answer so that the dependency is met",IF(F627="CONTROLLER MISSING","Complete the controlling question first, then review this field",IF(F627="UNKNOWN","Review the Field Guide and dependency_string; contact the MFSA if clarification is required",""))))</f>
        <v/>
      </c>
      <c r="J627" s="46" t="inlineStr"/>
      <c r="K627" s="47">
        <f>'2- PR'!$AL$634</f>
        <v/>
      </c>
      <c r="L627" s="48" t="inlineStr">
        <is>
          <t>Open field</t>
        </is>
      </c>
    </row>
    <row r="628">
      <c r="A628" s="45" t="inlineStr">
        <is>
          <t>CASP_PR_623_v1</t>
        </is>
      </c>
      <c r="B628" s="46" t="inlineStr">
        <is>
          <t>Financial Derivatives</t>
        </is>
      </c>
      <c r="C628" s="46" t="inlineStr">
        <is>
          <t>PR</t>
        </is>
      </c>
      <c r="D628" s="46" t="inlineStr">
        <is>
          <t>Non-Current Liabilities</t>
        </is>
      </c>
      <c r="E628" s="46" t="inlineStr">
        <is>
          <t>2- PR</t>
        </is>
      </c>
      <c r="F628" s="47">
        <f>'2- PR'!$AK$635</f>
        <v/>
      </c>
      <c r="G628" s="47">
        <f>IF(F628="INVALID","High",IF(F628="MISSING","Medium",IF(F628="CONTROLLER MISSING","Review",IF(F628="UNKNOWN","Technical review",""))))</f>
        <v/>
      </c>
      <c r="H628" s="46">
        <f>IF(F628="MISSING","An applicable or required answer is missing",IF(F628="INVALID","A value was entered although the dependency is not met",IF(F628="CONTROLLER MISSING","A controlling answer is missing, so applicability cannot yet be determined",IF(F628="UNKNOWN","The dependency could not be evaluated or a referenced datapoint could not be resolved",""))))</f>
        <v/>
      </c>
      <c r="I628" s="46">
        <f>IF(F628="MISSING","Enter a valid response in the linked field",IF(F628="INVALID","Clear the response or amend the controlling answer so that the dependency is met",IF(F628="CONTROLLER MISSING","Complete the controlling question first, then review this field",IF(F628="UNKNOWN","Review the Field Guide and dependency_string; contact the MFSA if clarification is required",""))))</f>
        <v/>
      </c>
      <c r="J628" s="46" t="inlineStr"/>
      <c r="K628" s="47">
        <f>'2- PR'!$AL$635</f>
        <v/>
      </c>
      <c r="L628" s="48" t="inlineStr">
        <is>
          <t>Open field</t>
        </is>
      </c>
    </row>
    <row r="629">
      <c r="A629" s="45" t="inlineStr">
        <is>
          <t>CASP_PR_624_v1</t>
        </is>
      </c>
      <c r="B629" s="46" t="inlineStr">
        <is>
          <t>Financial Derivatives</t>
        </is>
      </c>
      <c r="C629" s="46" t="inlineStr">
        <is>
          <t>PR</t>
        </is>
      </c>
      <c r="D629" s="46" t="inlineStr">
        <is>
          <t>Non-Current Liabilities</t>
        </is>
      </c>
      <c r="E629" s="46" t="inlineStr">
        <is>
          <t>2- PR</t>
        </is>
      </c>
      <c r="F629" s="47">
        <f>'2- PR'!$AK$636</f>
        <v/>
      </c>
      <c r="G629" s="47">
        <f>IF(F629="INVALID","High",IF(F629="MISSING","Medium",IF(F629="CONTROLLER MISSING","Review",IF(F629="UNKNOWN","Technical review",""))))</f>
        <v/>
      </c>
      <c r="H629" s="46">
        <f>IF(F629="MISSING","An applicable or required answer is missing",IF(F629="INVALID","A value was entered although the dependency is not met",IF(F629="CONTROLLER MISSING","A controlling answer is missing, so applicability cannot yet be determined",IF(F629="UNKNOWN","The dependency could not be evaluated or a referenced datapoint could not be resolved",""))))</f>
        <v/>
      </c>
      <c r="I629" s="46">
        <f>IF(F629="MISSING","Enter a valid response in the linked field",IF(F629="INVALID","Clear the response or amend the controlling answer so that the dependency is met",IF(F629="CONTROLLER MISSING","Complete the controlling question first, then review this field",IF(F629="UNKNOWN","Review the Field Guide and dependency_string; contact the MFSA if clarification is required",""))))</f>
        <v/>
      </c>
      <c r="J629" s="46" t="inlineStr"/>
      <c r="K629" s="47">
        <f>'2- PR'!$AL$636</f>
        <v/>
      </c>
      <c r="L629" s="48" t="inlineStr">
        <is>
          <t>Open field</t>
        </is>
      </c>
    </row>
    <row r="630">
      <c r="A630" s="45" t="inlineStr">
        <is>
          <t>CASP_PR_625_v1</t>
        </is>
      </c>
      <c r="B630" s="46" t="inlineStr">
        <is>
          <t>Financial Derivatives</t>
        </is>
      </c>
      <c r="C630" s="46" t="inlineStr">
        <is>
          <t>PR</t>
        </is>
      </c>
      <c r="D630" s="46" t="inlineStr">
        <is>
          <t>Non-Current Liabilities</t>
        </is>
      </c>
      <c r="E630" s="46" t="inlineStr">
        <is>
          <t>2- PR</t>
        </is>
      </c>
      <c r="F630" s="47">
        <f>'2- PR'!$AK$637</f>
        <v/>
      </c>
      <c r="G630" s="47">
        <f>IF(F630="INVALID","High",IF(F630="MISSING","Medium",IF(F630="CONTROLLER MISSING","Review",IF(F630="UNKNOWN","Technical review",""))))</f>
        <v/>
      </c>
      <c r="H630" s="46">
        <f>IF(F630="MISSING","An applicable or required answer is missing",IF(F630="INVALID","A value was entered although the dependency is not met",IF(F630="CONTROLLER MISSING","A controlling answer is missing, so applicability cannot yet be determined",IF(F630="UNKNOWN","The dependency could not be evaluated or a referenced datapoint could not be resolved",""))))</f>
        <v/>
      </c>
      <c r="I630" s="46">
        <f>IF(F630="MISSING","Enter a valid response in the linked field",IF(F630="INVALID","Clear the response or amend the controlling answer so that the dependency is met",IF(F630="CONTROLLER MISSING","Complete the controlling question first, then review this field",IF(F630="UNKNOWN","Review the Field Guide and dependency_string; contact the MFSA if clarification is required",""))))</f>
        <v/>
      </c>
      <c r="J630" s="46" t="inlineStr"/>
      <c r="K630" s="47">
        <f>'2- PR'!$AL$637</f>
        <v/>
      </c>
      <c r="L630" s="48" t="inlineStr">
        <is>
          <t>Open field</t>
        </is>
      </c>
    </row>
    <row r="631">
      <c r="A631" s="45" t="inlineStr">
        <is>
          <t>CASP_PR_626_v1</t>
        </is>
      </c>
      <c r="B631" s="46" t="inlineStr">
        <is>
          <t>Other Financial Liabilities</t>
        </is>
      </c>
      <c r="C631" s="46" t="inlineStr">
        <is>
          <t>PR</t>
        </is>
      </c>
      <c r="D631" s="46" t="inlineStr">
        <is>
          <t>Non-Current Liabilities</t>
        </is>
      </c>
      <c r="E631" s="46" t="inlineStr">
        <is>
          <t>2- PR</t>
        </is>
      </c>
      <c r="F631" s="47">
        <f>'2- PR'!$AK$638</f>
        <v/>
      </c>
      <c r="G631" s="47">
        <f>IF(F631="INVALID","High",IF(F631="MISSING","Medium",IF(F631="CONTROLLER MISSING","Review",IF(F631="UNKNOWN","Technical review",""))))</f>
        <v/>
      </c>
      <c r="H631" s="46">
        <f>IF(F631="MISSING","An applicable or required answer is missing",IF(F631="INVALID","A value was entered although the dependency is not met",IF(F631="CONTROLLER MISSING","A controlling answer is missing, so applicability cannot yet be determined",IF(F631="UNKNOWN","The dependency could not be evaluated or a referenced datapoint could not be resolved",""))))</f>
        <v/>
      </c>
      <c r="I631" s="46">
        <f>IF(F631="MISSING","Enter a valid response in the linked field",IF(F631="INVALID","Clear the response or amend the controlling answer so that the dependency is met",IF(F631="CONTROLLER MISSING","Complete the controlling question first, then review this field",IF(F631="UNKNOWN","Review the Field Guide and dependency_string; contact the MFSA if clarification is required",""))))</f>
        <v/>
      </c>
      <c r="J631" s="46" t="inlineStr"/>
      <c r="K631" s="47">
        <f>'2- PR'!$AL$638</f>
        <v/>
      </c>
      <c r="L631" s="48" t="inlineStr">
        <is>
          <t>Open field</t>
        </is>
      </c>
    </row>
    <row r="632">
      <c r="A632" s="45" t="inlineStr">
        <is>
          <t>CASP_PR_627_v1</t>
        </is>
      </c>
      <c r="B632" s="46" t="inlineStr">
        <is>
          <t>Other Financial Liabilities</t>
        </is>
      </c>
      <c r="C632" s="46" t="inlineStr">
        <is>
          <t>PR</t>
        </is>
      </c>
      <c r="D632" s="46" t="inlineStr">
        <is>
          <t>Non-Current Liabilities</t>
        </is>
      </c>
      <c r="E632" s="46" t="inlineStr">
        <is>
          <t>2- PR</t>
        </is>
      </c>
      <c r="F632" s="47">
        <f>'2- PR'!$AK$639</f>
        <v/>
      </c>
      <c r="G632" s="47">
        <f>IF(F632="INVALID","High",IF(F632="MISSING","Medium",IF(F632="CONTROLLER MISSING","Review",IF(F632="UNKNOWN","Technical review",""))))</f>
        <v/>
      </c>
      <c r="H632" s="46">
        <f>IF(F632="MISSING","An applicable or required answer is missing",IF(F632="INVALID","A value was entered although the dependency is not met",IF(F632="CONTROLLER MISSING","A controlling answer is missing, so applicability cannot yet be determined",IF(F632="UNKNOWN","The dependency could not be evaluated or a referenced datapoint could not be resolved",""))))</f>
        <v/>
      </c>
      <c r="I632" s="46">
        <f>IF(F632="MISSING","Enter a valid response in the linked field",IF(F632="INVALID","Clear the response or amend the controlling answer so that the dependency is met",IF(F632="CONTROLLER MISSING","Complete the controlling question first, then review this field",IF(F632="UNKNOWN","Review the Field Guide and dependency_string; contact the MFSA if clarification is required",""))))</f>
        <v/>
      </c>
      <c r="J632" s="46" t="inlineStr"/>
      <c r="K632" s="47">
        <f>'2- PR'!$AL$639</f>
        <v/>
      </c>
      <c r="L632" s="48" t="inlineStr">
        <is>
          <t>Open field</t>
        </is>
      </c>
    </row>
    <row r="633">
      <c r="A633" s="45" t="inlineStr">
        <is>
          <t>CASP_PR_628_v1</t>
        </is>
      </c>
      <c r="B633" s="46" t="inlineStr">
        <is>
          <t>Other Financial Liabilities</t>
        </is>
      </c>
      <c r="C633" s="46" t="inlineStr">
        <is>
          <t>PR</t>
        </is>
      </c>
      <c r="D633" s="46" t="inlineStr">
        <is>
          <t>Non-Current Liabilities</t>
        </is>
      </c>
      <c r="E633" s="46" t="inlineStr">
        <is>
          <t>2- PR</t>
        </is>
      </c>
      <c r="F633" s="47">
        <f>'2- PR'!$AK$640</f>
        <v/>
      </c>
      <c r="G633" s="47">
        <f>IF(F633="INVALID","High",IF(F633="MISSING","Medium",IF(F633="CONTROLLER MISSING","Review",IF(F633="UNKNOWN","Technical review",""))))</f>
        <v/>
      </c>
      <c r="H633" s="46">
        <f>IF(F633="MISSING","An applicable or required answer is missing",IF(F633="INVALID","A value was entered although the dependency is not met",IF(F633="CONTROLLER MISSING","A controlling answer is missing, so applicability cannot yet be determined",IF(F633="UNKNOWN","The dependency could not be evaluated or a referenced datapoint could not be resolved",""))))</f>
        <v/>
      </c>
      <c r="I633" s="46">
        <f>IF(F633="MISSING","Enter a valid response in the linked field",IF(F633="INVALID","Clear the response or amend the controlling answer so that the dependency is met",IF(F633="CONTROLLER MISSING","Complete the controlling question first, then review this field",IF(F633="UNKNOWN","Review the Field Guide and dependency_string; contact the MFSA if clarification is required",""))))</f>
        <v/>
      </c>
      <c r="J633" s="46" t="inlineStr"/>
      <c r="K633" s="47">
        <f>'2- PR'!$AL$640</f>
        <v/>
      </c>
      <c r="L633" s="48" t="inlineStr">
        <is>
          <t>Open field</t>
        </is>
      </c>
    </row>
    <row r="634">
      <c r="A634" s="45" t="inlineStr">
        <is>
          <t>CASP_PR_629_v1</t>
        </is>
      </c>
      <c r="B634" s="46" t="inlineStr">
        <is>
          <t>Details on Other Financial Liabilities</t>
        </is>
      </c>
      <c r="C634" s="46" t="inlineStr">
        <is>
          <t>PR</t>
        </is>
      </c>
      <c r="D634" s="46" t="inlineStr">
        <is>
          <t>Non-Current Liabilities</t>
        </is>
      </c>
      <c r="E634" s="46" t="inlineStr">
        <is>
          <t>2- PR</t>
        </is>
      </c>
      <c r="F634" s="47">
        <f>'2- PR'!$AK$641</f>
        <v/>
      </c>
      <c r="G634" s="47">
        <f>IF(F634="INVALID","High",IF(F634="MISSING","Medium",IF(F634="CONTROLLER MISSING","Review",IF(F634="UNKNOWN","Technical review",""))))</f>
        <v/>
      </c>
      <c r="H634" s="46">
        <f>IF(F634="MISSING","An applicable or required answer is missing",IF(F634="INVALID","A value was entered although the dependency is not met",IF(F634="CONTROLLER MISSING","A controlling answer is missing, so applicability cannot yet be determined",IF(F634="UNKNOWN","The dependency could not be evaluated or a referenced datapoint could not be resolved",""))))</f>
        <v/>
      </c>
      <c r="I634" s="46">
        <f>IF(F634="MISSING","Enter a valid response in the linked field",IF(F634="INVALID","Clear the response or amend the controlling answer so that the dependency is met",IF(F634="CONTROLLER MISSING","Complete the controlling question first, then review this field",IF(F634="UNKNOWN","Review the Field Guide and dependency_string; contact the MFSA if clarification is required",""))))</f>
        <v/>
      </c>
      <c r="J634" s="46" t="inlineStr">
        <is>
          <t>SUM(CASP_PR_626, CASP_PR_627, CASP_PR_628) &gt; 0</t>
        </is>
      </c>
      <c r="K634" s="47">
        <f>'2- PR'!$AL$641</f>
        <v/>
      </c>
      <c r="L634" s="48" t="inlineStr">
        <is>
          <t>Open field</t>
        </is>
      </c>
    </row>
    <row r="635">
      <c r="A635" s="45" t="inlineStr">
        <is>
          <t>CASP_PR_630_v1</t>
        </is>
      </c>
      <c r="B635" s="46" t="inlineStr">
        <is>
          <t>Lease Liability</t>
        </is>
      </c>
      <c r="C635" s="46" t="inlineStr">
        <is>
          <t>PR</t>
        </is>
      </c>
      <c r="D635" s="46" t="inlineStr">
        <is>
          <t>Non-Current Liabilities</t>
        </is>
      </c>
      <c r="E635" s="46" t="inlineStr">
        <is>
          <t>2- PR</t>
        </is>
      </c>
      <c r="F635" s="47">
        <f>'2- PR'!$AK$642</f>
        <v/>
      </c>
      <c r="G635" s="47">
        <f>IF(F635="INVALID","High",IF(F635="MISSING","Medium",IF(F635="CONTROLLER MISSING","Review",IF(F635="UNKNOWN","Technical review",""))))</f>
        <v/>
      </c>
      <c r="H635" s="46">
        <f>IF(F635="MISSING","An applicable or required answer is missing",IF(F635="INVALID","A value was entered although the dependency is not met",IF(F635="CONTROLLER MISSING","A controlling answer is missing, so applicability cannot yet be determined",IF(F635="UNKNOWN","The dependency could not be evaluated or a referenced datapoint could not be resolved",""))))</f>
        <v/>
      </c>
      <c r="I635" s="46">
        <f>IF(F635="MISSING","Enter a valid response in the linked field",IF(F635="INVALID","Clear the response or amend the controlling answer so that the dependency is met",IF(F635="CONTROLLER MISSING","Complete the controlling question first, then review this field",IF(F635="UNKNOWN","Review the Field Guide and dependency_string; contact the MFSA if clarification is required",""))))</f>
        <v/>
      </c>
      <c r="J635" s="46" t="inlineStr"/>
      <c r="K635" s="47">
        <f>'2- PR'!$AL$642</f>
        <v/>
      </c>
      <c r="L635" s="48" t="inlineStr">
        <is>
          <t>Open field</t>
        </is>
      </c>
    </row>
    <row r="636">
      <c r="A636" s="45" t="inlineStr">
        <is>
          <t>CASP_PR_631_v1</t>
        </is>
      </c>
      <c r="B636" s="46" t="inlineStr">
        <is>
          <t>Lease Liability</t>
        </is>
      </c>
      <c r="C636" s="46" t="inlineStr">
        <is>
          <t>PR</t>
        </is>
      </c>
      <c r="D636" s="46" t="inlineStr">
        <is>
          <t>Non-Current Liabilities</t>
        </is>
      </c>
      <c r="E636" s="46" t="inlineStr">
        <is>
          <t>2- PR</t>
        </is>
      </c>
      <c r="F636" s="47">
        <f>'2- PR'!$AK$643</f>
        <v/>
      </c>
      <c r="G636" s="47">
        <f>IF(F636="INVALID","High",IF(F636="MISSING","Medium",IF(F636="CONTROLLER MISSING","Review",IF(F636="UNKNOWN","Technical review",""))))</f>
        <v/>
      </c>
      <c r="H636" s="46">
        <f>IF(F636="MISSING","An applicable or required answer is missing",IF(F636="INVALID","A value was entered although the dependency is not met",IF(F636="CONTROLLER MISSING","A controlling answer is missing, so applicability cannot yet be determined",IF(F636="UNKNOWN","The dependency could not be evaluated or a referenced datapoint could not be resolved",""))))</f>
        <v/>
      </c>
      <c r="I636" s="46">
        <f>IF(F636="MISSING","Enter a valid response in the linked field",IF(F636="INVALID","Clear the response or amend the controlling answer so that the dependency is met",IF(F636="CONTROLLER MISSING","Complete the controlling question first, then review this field",IF(F636="UNKNOWN","Review the Field Guide and dependency_string; contact the MFSA if clarification is required",""))))</f>
        <v/>
      </c>
      <c r="J636" s="46" t="inlineStr"/>
      <c r="K636" s="47">
        <f>'2- PR'!$AL$643</f>
        <v/>
      </c>
      <c r="L636" s="48" t="inlineStr">
        <is>
          <t>Open field</t>
        </is>
      </c>
    </row>
    <row r="637">
      <c r="A637" s="45" t="inlineStr">
        <is>
          <t>CASP_PR_632_v1</t>
        </is>
      </c>
      <c r="B637" s="46" t="inlineStr">
        <is>
          <t>Lease Liability</t>
        </is>
      </c>
      <c r="C637" s="46" t="inlineStr">
        <is>
          <t>PR</t>
        </is>
      </c>
      <c r="D637" s="46" t="inlineStr">
        <is>
          <t>Non-Current Liabilities</t>
        </is>
      </c>
      <c r="E637" s="46" t="inlineStr">
        <is>
          <t>2- PR</t>
        </is>
      </c>
      <c r="F637" s="47">
        <f>'2- PR'!$AK$644</f>
        <v/>
      </c>
      <c r="G637" s="47">
        <f>IF(F637="INVALID","High",IF(F637="MISSING","Medium",IF(F637="CONTROLLER MISSING","Review",IF(F637="UNKNOWN","Technical review",""))))</f>
        <v/>
      </c>
      <c r="H637" s="46">
        <f>IF(F637="MISSING","An applicable or required answer is missing",IF(F637="INVALID","A value was entered although the dependency is not met",IF(F637="CONTROLLER MISSING","A controlling answer is missing, so applicability cannot yet be determined",IF(F637="UNKNOWN","The dependency could not be evaluated or a referenced datapoint could not be resolved",""))))</f>
        <v/>
      </c>
      <c r="I637" s="46">
        <f>IF(F637="MISSING","Enter a valid response in the linked field",IF(F637="INVALID","Clear the response or amend the controlling answer so that the dependency is met",IF(F637="CONTROLLER MISSING","Complete the controlling question first, then review this field",IF(F637="UNKNOWN","Review the Field Guide and dependency_string; contact the MFSA if clarification is required",""))))</f>
        <v/>
      </c>
      <c r="J637" s="46" t="inlineStr"/>
      <c r="K637" s="47">
        <f>'2- PR'!$AL$644</f>
        <v/>
      </c>
      <c r="L637" s="48" t="inlineStr">
        <is>
          <t>Open field</t>
        </is>
      </c>
    </row>
    <row r="638">
      <c r="A638" s="45" t="inlineStr">
        <is>
          <t>CASP_PR_633_v1</t>
        </is>
      </c>
      <c r="B638" s="46" t="inlineStr">
        <is>
          <t>Loans and Advances from Group Entities</t>
        </is>
      </c>
      <c r="C638" s="46" t="inlineStr">
        <is>
          <t>PR</t>
        </is>
      </c>
      <c r="D638" s="46" t="inlineStr">
        <is>
          <t>Non-Current Liabilities</t>
        </is>
      </c>
      <c r="E638" s="46" t="inlineStr">
        <is>
          <t>2- PR</t>
        </is>
      </c>
      <c r="F638" s="47">
        <f>'2- PR'!$AK$645</f>
        <v/>
      </c>
      <c r="G638" s="47">
        <f>IF(F638="INVALID","High",IF(F638="MISSING","Medium",IF(F638="CONTROLLER MISSING","Review",IF(F638="UNKNOWN","Technical review",""))))</f>
        <v/>
      </c>
      <c r="H638" s="46">
        <f>IF(F638="MISSING","An applicable or required answer is missing",IF(F638="INVALID","A value was entered although the dependency is not met",IF(F638="CONTROLLER MISSING","A controlling answer is missing, so applicability cannot yet be determined",IF(F638="UNKNOWN","The dependency could not be evaluated or a referenced datapoint could not be resolved",""))))</f>
        <v/>
      </c>
      <c r="I638" s="46">
        <f>IF(F638="MISSING","Enter a valid response in the linked field",IF(F638="INVALID","Clear the response or amend the controlling answer so that the dependency is met",IF(F638="CONTROLLER MISSING","Complete the controlling question first, then review this field",IF(F638="UNKNOWN","Review the Field Guide and dependency_string; contact the MFSA if clarification is required",""))))</f>
        <v/>
      </c>
      <c r="J638" s="46" t="inlineStr"/>
      <c r="K638" s="47">
        <f>'2- PR'!$AL$645</f>
        <v/>
      </c>
      <c r="L638" s="48" t="inlineStr">
        <is>
          <t>Open field</t>
        </is>
      </c>
    </row>
    <row r="639">
      <c r="A639" s="45" t="inlineStr">
        <is>
          <t>CASP_PR_634_v1</t>
        </is>
      </c>
      <c r="B639" s="46" t="inlineStr">
        <is>
          <t>Loans and Advances from Group Entities</t>
        </is>
      </c>
      <c r="C639" s="46" t="inlineStr">
        <is>
          <t>PR</t>
        </is>
      </c>
      <c r="D639" s="46" t="inlineStr">
        <is>
          <t>Non-Current Liabilities</t>
        </is>
      </c>
      <c r="E639" s="46" t="inlineStr">
        <is>
          <t>2- PR</t>
        </is>
      </c>
      <c r="F639" s="47">
        <f>'2- PR'!$AK$646</f>
        <v/>
      </c>
      <c r="G639" s="47">
        <f>IF(F639="INVALID","High",IF(F639="MISSING","Medium",IF(F639="CONTROLLER MISSING","Review",IF(F639="UNKNOWN","Technical review",""))))</f>
        <v/>
      </c>
      <c r="H639" s="46">
        <f>IF(F639="MISSING","An applicable or required answer is missing",IF(F639="INVALID","A value was entered although the dependency is not met",IF(F639="CONTROLLER MISSING","A controlling answer is missing, so applicability cannot yet be determined",IF(F639="UNKNOWN","The dependency could not be evaluated or a referenced datapoint could not be resolved",""))))</f>
        <v/>
      </c>
      <c r="I639" s="46">
        <f>IF(F639="MISSING","Enter a valid response in the linked field",IF(F639="INVALID","Clear the response or amend the controlling answer so that the dependency is met",IF(F639="CONTROLLER MISSING","Complete the controlling question first, then review this field",IF(F639="UNKNOWN","Review the Field Guide and dependency_string; contact the MFSA if clarification is required",""))))</f>
        <v/>
      </c>
      <c r="J639" s="46" t="inlineStr"/>
      <c r="K639" s="47">
        <f>'2- PR'!$AL$646</f>
        <v/>
      </c>
      <c r="L639" s="48" t="inlineStr">
        <is>
          <t>Open field</t>
        </is>
      </c>
    </row>
    <row r="640">
      <c r="A640" s="45" t="inlineStr">
        <is>
          <t>CASP_PR_635_v1</t>
        </is>
      </c>
      <c r="B640" s="46" t="inlineStr">
        <is>
          <t>Loans and Advances from Group Entities</t>
        </is>
      </c>
      <c r="C640" s="46" t="inlineStr">
        <is>
          <t>PR</t>
        </is>
      </c>
      <c r="D640" s="46" t="inlineStr">
        <is>
          <t>Non-Current Liabilities</t>
        </is>
      </c>
      <c r="E640" s="46" t="inlineStr">
        <is>
          <t>2- PR</t>
        </is>
      </c>
      <c r="F640" s="47">
        <f>'2- PR'!$AK$647</f>
        <v/>
      </c>
      <c r="G640" s="47">
        <f>IF(F640="INVALID","High",IF(F640="MISSING","Medium",IF(F640="CONTROLLER MISSING","Review",IF(F640="UNKNOWN","Technical review",""))))</f>
        <v/>
      </c>
      <c r="H640" s="46">
        <f>IF(F640="MISSING","An applicable or required answer is missing",IF(F640="INVALID","A value was entered although the dependency is not met",IF(F640="CONTROLLER MISSING","A controlling answer is missing, so applicability cannot yet be determined",IF(F640="UNKNOWN","The dependency could not be evaluated or a referenced datapoint could not be resolved",""))))</f>
        <v/>
      </c>
      <c r="I640" s="46">
        <f>IF(F640="MISSING","Enter a valid response in the linked field",IF(F640="INVALID","Clear the response or amend the controlling answer so that the dependency is met",IF(F640="CONTROLLER MISSING","Complete the controlling question first, then review this field",IF(F640="UNKNOWN","Review the Field Guide and dependency_string; contact the MFSA if clarification is required",""))))</f>
        <v/>
      </c>
      <c r="J640" s="46" t="inlineStr"/>
      <c r="K640" s="47">
        <f>'2- PR'!$AL$647</f>
        <v/>
      </c>
      <c r="L640" s="48" t="inlineStr">
        <is>
          <t>Open field</t>
        </is>
      </c>
    </row>
    <row r="641">
      <c r="A641" s="45" t="inlineStr">
        <is>
          <t>CASP_PR_636_v1</t>
        </is>
      </c>
      <c r="B641" s="46" t="inlineStr">
        <is>
          <t>Loans and Advances from third-party entities</t>
        </is>
      </c>
      <c r="C641" s="46" t="inlineStr">
        <is>
          <t>PR</t>
        </is>
      </c>
      <c r="D641" s="46" t="inlineStr">
        <is>
          <t>Non-Current Liabilities</t>
        </is>
      </c>
      <c r="E641" s="46" t="inlineStr">
        <is>
          <t>2- PR</t>
        </is>
      </c>
      <c r="F641" s="47">
        <f>'2- PR'!$AK$648</f>
        <v/>
      </c>
      <c r="G641" s="47">
        <f>IF(F641="INVALID","High",IF(F641="MISSING","Medium",IF(F641="CONTROLLER MISSING","Review",IF(F641="UNKNOWN","Technical review",""))))</f>
        <v/>
      </c>
      <c r="H641" s="46">
        <f>IF(F641="MISSING","An applicable or required answer is missing",IF(F641="INVALID","A value was entered although the dependency is not met",IF(F641="CONTROLLER MISSING","A controlling answer is missing, so applicability cannot yet be determined",IF(F641="UNKNOWN","The dependency could not be evaluated or a referenced datapoint could not be resolved",""))))</f>
        <v/>
      </c>
      <c r="I641" s="46">
        <f>IF(F641="MISSING","Enter a valid response in the linked field",IF(F641="INVALID","Clear the response or amend the controlling answer so that the dependency is met",IF(F641="CONTROLLER MISSING","Complete the controlling question first, then review this field",IF(F641="UNKNOWN","Review the Field Guide and dependency_string; contact the MFSA if clarification is required",""))))</f>
        <v/>
      </c>
      <c r="J641" s="46" t="inlineStr"/>
      <c r="K641" s="47">
        <f>'2- PR'!$AL$648</f>
        <v/>
      </c>
      <c r="L641" s="48" t="inlineStr">
        <is>
          <t>Open field</t>
        </is>
      </c>
    </row>
    <row r="642">
      <c r="A642" s="45" t="inlineStr">
        <is>
          <t>CASP_PR_637_v1</t>
        </is>
      </c>
      <c r="B642" s="46" t="inlineStr">
        <is>
          <t>Loans and Advances from third-party entities</t>
        </is>
      </c>
      <c r="C642" s="46" t="inlineStr">
        <is>
          <t>PR</t>
        </is>
      </c>
      <c r="D642" s="46" t="inlineStr">
        <is>
          <t>Non-Current Liabilities</t>
        </is>
      </c>
      <c r="E642" s="46" t="inlineStr">
        <is>
          <t>2- PR</t>
        </is>
      </c>
      <c r="F642" s="47">
        <f>'2- PR'!$AK$649</f>
        <v/>
      </c>
      <c r="G642" s="47">
        <f>IF(F642="INVALID","High",IF(F642="MISSING","Medium",IF(F642="CONTROLLER MISSING","Review",IF(F642="UNKNOWN","Technical review",""))))</f>
        <v/>
      </c>
      <c r="H642" s="46">
        <f>IF(F642="MISSING","An applicable or required answer is missing",IF(F642="INVALID","A value was entered although the dependency is not met",IF(F642="CONTROLLER MISSING","A controlling answer is missing, so applicability cannot yet be determined",IF(F642="UNKNOWN","The dependency could not be evaluated or a referenced datapoint could not be resolved",""))))</f>
        <v/>
      </c>
      <c r="I642" s="46">
        <f>IF(F642="MISSING","Enter a valid response in the linked field",IF(F642="INVALID","Clear the response or amend the controlling answer so that the dependency is met",IF(F642="CONTROLLER MISSING","Complete the controlling question first, then review this field",IF(F642="UNKNOWN","Review the Field Guide and dependency_string; contact the MFSA if clarification is required",""))))</f>
        <v/>
      </c>
      <c r="J642" s="46" t="inlineStr"/>
      <c r="K642" s="47">
        <f>'2- PR'!$AL$649</f>
        <v/>
      </c>
      <c r="L642" s="48" t="inlineStr">
        <is>
          <t>Open field</t>
        </is>
      </c>
    </row>
    <row r="643">
      <c r="A643" s="45" t="inlineStr">
        <is>
          <t>CASP_PR_638_v1</t>
        </is>
      </c>
      <c r="B643" s="46" t="inlineStr">
        <is>
          <t>Loans and Advances from third-party entities</t>
        </is>
      </c>
      <c r="C643" s="46" t="inlineStr">
        <is>
          <t>PR</t>
        </is>
      </c>
      <c r="D643" s="46" t="inlineStr">
        <is>
          <t>Non-Current Liabilities</t>
        </is>
      </c>
      <c r="E643" s="46" t="inlineStr">
        <is>
          <t>2- PR</t>
        </is>
      </c>
      <c r="F643" s="47">
        <f>'2- PR'!$AK$650</f>
        <v/>
      </c>
      <c r="G643" s="47">
        <f>IF(F643="INVALID","High",IF(F643="MISSING","Medium",IF(F643="CONTROLLER MISSING","Review",IF(F643="UNKNOWN","Technical review",""))))</f>
        <v/>
      </c>
      <c r="H643" s="46">
        <f>IF(F643="MISSING","An applicable or required answer is missing",IF(F643="INVALID","A value was entered although the dependency is not met",IF(F643="CONTROLLER MISSING","A controlling answer is missing, so applicability cannot yet be determined",IF(F643="UNKNOWN","The dependency could not be evaluated or a referenced datapoint could not be resolved",""))))</f>
        <v/>
      </c>
      <c r="I643" s="46">
        <f>IF(F643="MISSING","Enter a valid response in the linked field",IF(F643="INVALID","Clear the response or amend the controlling answer so that the dependency is met",IF(F643="CONTROLLER MISSING","Complete the controlling question first, then review this field",IF(F643="UNKNOWN","Review the Field Guide and dependency_string; contact the MFSA if clarification is required",""))))</f>
        <v/>
      </c>
      <c r="J643" s="46" t="inlineStr"/>
      <c r="K643" s="47">
        <f>'2- PR'!$AL$650</f>
        <v/>
      </c>
      <c r="L643" s="48" t="inlineStr">
        <is>
          <t>Open field</t>
        </is>
      </c>
    </row>
    <row r="644">
      <c r="A644" s="45" t="inlineStr">
        <is>
          <t>CASP_PR_639_v1</t>
        </is>
      </c>
      <c r="B644" s="46" t="inlineStr">
        <is>
          <t>Details on Loans and Advances from third-party entities</t>
        </is>
      </c>
      <c r="C644" s="46" t="inlineStr">
        <is>
          <t>PR</t>
        </is>
      </c>
      <c r="D644" s="46" t="inlineStr">
        <is>
          <t>Non-Current Liabilities</t>
        </is>
      </c>
      <c r="E644" s="46" t="inlineStr">
        <is>
          <t>2- PR</t>
        </is>
      </c>
      <c r="F644" s="47">
        <f>'2- PR'!$AK$651</f>
        <v/>
      </c>
      <c r="G644" s="47">
        <f>IF(F644="INVALID","High",IF(F644="MISSING","Medium",IF(F644="CONTROLLER MISSING","Review",IF(F644="UNKNOWN","Technical review",""))))</f>
        <v/>
      </c>
      <c r="H644" s="46">
        <f>IF(F644="MISSING","An applicable or required answer is missing",IF(F644="INVALID","A value was entered although the dependency is not met",IF(F644="CONTROLLER MISSING","A controlling answer is missing, so applicability cannot yet be determined",IF(F644="UNKNOWN","The dependency could not be evaluated or a referenced datapoint could not be resolved",""))))</f>
        <v/>
      </c>
      <c r="I644" s="46">
        <f>IF(F644="MISSING","Enter a valid response in the linked field",IF(F644="INVALID","Clear the response or amend the controlling answer so that the dependency is met",IF(F644="CONTROLLER MISSING","Complete the controlling question first, then review this field",IF(F644="UNKNOWN","Review the Field Guide and dependency_string; contact the MFSA if clarification is required",""))))</f>
        <v/>
      </c>
      <c r="J644" s="46" t="inlineStr">
        <is>
          <t>SUM(CASP_PR_636, CASP_PR_637, CASP_PR_638) &gt; 0</t>
        </is>
      </c>
      <c r="K644" s="47">
        <f>'2- PR'!$AL$651</f>
        <v/>
      </c>
      <c r="L644" s="48" t="inlineStr">
        <is>
          <t>Open field</t>
        </is>
      </c>
    </row>
    <row r="645">
      <c r="A645" s="45" t="inlineStr">
        <is>
          <t>CASP_PR_640_v1</t>
        </is>
      </c>
      <c r="B645" s="46" t="inlineStr">
        <is>
          <t>Trade Payables</t>
        </is>
      </c>
      <c r="C645" s="46" t="inlineStr">
        <is>
          <t>PR</t>
        </is>
      </c>
      <c r="D645" s="46" t="inlineStr">
        <is>
          <t>Non-Current Liabilities</t>
        </is>
      </c>
      <c r="E645" s="46" t="inlineStr">
        <is>
          <t>2- PR</t>
        </is>
      </c>
      <c r="F645" s="47">
        <f>'2- PR'!$AK$652</f>
        <v/>
      </c>
      <c r="G645" s="47">
        <f>IF(F645="INVALID","High",IF(F645="MISSING","Medium",IF(F645="CONTROLLER MISSING","Review",IF(F645="UNKNOWN","Technical review",""))))</f>
        <v/>
      </c>
      <c r="H645" s="46">
        <f>IF(F645="MISSING","An applicable or required answer is missing",IF(F645="INVALID","A value was entered although the dependency is not met",IF(F645="CONTROLLER MISSING","A controlling answer is missing, so applicability cannot yet be determined",IF(F645="UNKNOWN","The dependency could not be evaluated or a referenced datapoint could not be resolved",""))))</f>
        <v/>
      </c>
      <c r="I645" s="46">
        <f>IF(F645="MISSING","Enter a valid response in the linked field",IF(F645="INVALID","Clear the response or amend the controlling answer so that the dependency is met",IF(F645="CONTROLLER MISSING","Complete the controlling question first, then review this field",IF(F645="UNKNOWN","Review the Field Guide and dependency_string; contact the MFSA if clarification is required",""))))</f>
        <v/>
      </c>
      <c r="J645" s="46" t="inlineStr"/>
      <c r="K645" s="47">
        <f>'2- PR'!$AL$652</f>
        <v/>
      </c>
      <c r="L645" s="48" t="inlineStr">
        <is>
          <t>Open field</t>
        </is>
      </c>
    </row>
    <row r="646">
      <c r="A646" s="45" t="inlineStr">
        <is>
          <t>CASP_PR_641_v1</t>
        </is>
      </c>
      <c r="B646" s="46" t="inlineStr">
        <is>
          <t>Trade Payables</t>
        </is>
      </c>
      <c r="C646" s="46" t="inlineStr">
        <is>
          <t>PR</t>
        </is>
      </c>
      <c r="D646" s="46" t="inlineStr">
        <is>
          <t>Non-Current Liabilities</t>
        </is>
      </c>
      <c r="E646" s="46" t="inlineStr">
        <is>
          <t>2- PR</t>
        </is>
      </c>
      <c r="F646" s="47">
        <f>'2- PR'!$AK$653</f>
        <v/>
      </c>
      <c r="G646" s="47">
        <f>IF(F646="INVALID","High",IF(F646="MISSING","Medium",IF(F646="CONTROLLER MISSING","Review",IF(F646="UNKNOWN","Technical review",""))))</f>
        <v/>
      </c>
      <c r="H646" s="46">
        <f>IF(F646="MISSING","An applicable or required answer is missing",IF(F646="INVALID","A value was entered although the dependency is not met",IF(F646="CONTROLLER MISSING","A controlling answer is missing, so applicability cannot yet be determined",IF(F646="UNKNOWN","The dependency could not be evaluated or a referenced datapoint could not be resolved",""))))</f>
        <v/>
      </c>
      <c r="I646" s="46">
        <f>IF(F646="MISSING","Enter a valid response in the linked field",IF(F646="INVALID","Clear the response or amend the controlling answer so that the dependency is met",IF(F646="CONTROLLER MISSING","Complete the controlling question first, then review this field",IF(F646="UNKNOWN","Review the Field Guide and dependency_string; contact the MFSA if clarification is required",""))))</f>
        <v/>
      </c>
      <c r="J646" s="46" t="inlineStr"/>
      <c r="K646" s="47">
        <f>'2- PR'!$AL$653</f>
        <v/>
      </c>
      <c r="L646" s="48" t="inlineStr">
        <is>
          <t>Open field</t>
        </is>
      </c>
    </row>
    <row r="647">
      <c r="A647" s="45" t="inlineStr">
        <is>
          <t>CASP_PR_642_v1</t>
        </is>
      </c>
      <c r="B647" s="46" t="inlineStr">
        <is>
          <t>Trade Payables</t>
        </is>
      </c>
      <c r="C647" s="46" t="inlineStr">
        <is>
          <t>PR</t>
        </is>
      </c>
      <c r="D647" s="46" t="inlineStr">
        <is>
          <t>Non-Current Liabilities</t>
        </is>
      </c>
      <c r="E647" s="46" t="inlineStr">
        <is>
          <t>2- PR</t>
        </is>
      </c>
      <c r="F647" s="47">
        <f>'2- PR'!$AK$654</f>
        <v/>
      </c>
      <c r="G647" s="47">
        <f>IF(F647="INVALID","High",IF(F647="MISSING","Medium",IF(F647="CONTROLLER MISSING","Review",IF(F647="UNKNOWN","Technical review",""))))</f>
        <v/>
      </c>
      <c r="H647" s="46">
        <f>IF(F647="MISSING","An applicable or required answer is missing",IF(F647="INVALID","A value was entered although the dependency is not met",IF(F647="CONTROLLER MISSING","A controlling answer is missing, so applicability cannot yet be determined",IF(F647="UNKNOWN","The dependency could not be evaluated or a referenced datapoint could not be resolved",""))))</f>
        <v/>
      </c>
      <c r="I647" s="46">
        <f>IF(F647="MISSING","Enter a valid response in the linked field",IF(F647="INVALID","Clear the response or amend the controlling answer so that the dependency is met",IF(F647="CONTROLLER MISSING","Complete the controlling question first, then review this field",IF(F647="UNKNOWN","Review the Field Guide and dependency_string; contact the MFSA if clarification is required",""))))</f>
        <v/>
      </c>
      <c r="J647" s="46" t="inlineStr"/>
      <c r="K647" s="47">
        <f>'2- PR'!$AL$654</f>
        <v/>
      </c>
      <c r="L647" s="48" t="inlineStr">
        <is>
          <t>Open field</t>
        </is>
      </c>
    </row>
    <row r="648">
      <c r="A648" s="45" t="inlineStr">
        <is>
          <t>CASP_PR_643_v1</t>
        </is>
      </c>
      <c r="B648" s="46" t="inlineStr">
        <is>
          <t>FIAT Deposits/Reserves Collected from Clients</t>
        </is>
      </c>
      <c r="C648" s="46" t="inlineStr">
        <is>
          <t>PR</t>
        </is>
      </c>
      <c r="D648" s="46" t="inlineStr">
        <is>
          <t>Non-Current Liabilities</t>
        </is>
      </c>
      <c r="E648" s="46" t="inlineStr">
        <is>
          <t>2- PR</t>
        </is>
      </c>
      <c r="F648" s="47">
        <f>'2- PR'!$AK$655</f>
        <v/>
      </c>
      <c r="G648" s="47">
        <f>IF(F648="INVALID","High",IF(F648="MISSING","Medium",IF(F648="CONTROLLER MISSING","Review",IF(F648="UNKNOWN","Technical review",""))))</f>
        <v/>
      </c>
      <c r="H648" s="46">
        <f>IF(F648="MISSING","An applicable or required answer is missing",IF(F648="INVALID","A value was entered although the dependency is not met",IF(F648="CONTROLLER MISSING","A controlling answer is missing, so applicability cannot yet be determined",IF(F648="UNKNOWN","The dependency could not be evaluated or a referenced datapoint could not be resolved",""))))</f>
        <v/>
      </c>
      <c r="I648" s="46">
        <f>IF(F648="MISSING","Enter a valid response in the linked field",IF(F648="INVALID","Clear the response or amend the controlling answer so that the dependency is met",IF(F648="CONTROLLER MISSING","Complete the controlling question first, then review this field",IF(F648="UNKNOWN","Review the Field Guide and dependency_string; contact the MFSA if clarification is required",""))))</f>
        <v/>
      </c>
      <c r="J648" s="46" t="inlineStr"/>
      <c r="K648" s="47">
        <f>'2- PR'!$AL$655</f>
        <v/>
      </c>
      <c r="L648" s="48" t="inlineStr">
        <is>
          <t>Open field</t>
        </is>
      </c>
    </row>
    <row r="649">
      <c r="A649" s="45" t="inlineStr">
        <is>
          <t>CASP_PR_644_v1</t>
        </is>
      </c>
      <c r="B649" s="46" t="inlineStr">
        <is>
          <t>FIAT Deposits/Reserves Collected from Clients</t>
        </is>
      </c>
      <c r="C649" s="46" t="inlineStr">
        <is>
          <t>PR</t>
        </is>
      </c>
      <c r="D649" s="46" t="inlineStr">
        <is>
          <t>Non-Current Liabilities</t>
        </is>
      </c>
      <c r="E649" s="46" t="inlineStr">
        <is>
          <t>2- PR</t>
        </is>
      </c>
      <c r="F649" s="47">
        <f>'2- PR'!$AK$656</f>
        <v/>
      </c>
      <c r="G649" s="47">
        <f>IF(F649="INVALID","High",IF(F649="MISSING","Medium",IF(F649="CONTROLLER MISSING","Review",IF(F649="UNKNOWN","Technical review",""))))</f>
        <v/>
      </c>
      <c r="H649" s="46">
        <f>IF(F649="MISSING","An applicable or required answer is missing",IF(F649="INVALID","A value was entered although the dependency is not met",IF(F649="CONTROLLER MISSING","A controlling answer is missing, so applicability cannot yet be determined",IF(F649="UNKNOWN","The dependency could not be evaluated or a referenced datapoint could not be resolved",""))))</f>
        <v/>
      </c>
      <c r="I649" s="46">
        <f>IF(F649="MISSING","Enter a valid response in the linked field",IF(F649="INVALID","Clear the response or amend the controlling answer so that the dependency is met",IF(F649="CONTROLLER MISSING","Complete the controlling question first, then review this field",IF(F649="UNKNOWN","Review the Field Guide and dependency_string; contact the MFSA if clarification is required",""))))</f>
        <v/>
      </c>
      <c r="J649" s="46" t="inlineStr"/>
      <c r="K649" s="47">
        <f>'2- PR'!$AL$656</f>
        <v/>
      </c>
      <c r="L649" s="48" t="inlineStr">
        <is>
          <t>Open field</t>
        </is>
      </c>
    </row>
    <row r="650">
      <c r="A650" s="45" t="inlineStr">
        <is>
          <t>CASP_PR_645_v1</t>
        </is>
      </c>
      <c r="B650" s="46" t="inlineStr">
        <is>
          <t>FIAT Deposits/Reserves Collected from Clients</t>
        </is>
      </c>
      <c r="C650" s="46" t="inlineStr">
        <is>
          <t>PR</t>
        </is>
      </c>
      <c r="D650" s="46" t="inlineStr">
        <is>
          <t>Non-Current Liabilities</t>
        </is>
      </c>
      <c r="E650" s="46" t="inlineStr">
        <is>
          <t>2- PR</t>
        </is>
      </c>
      <c r="F650" s="47">
        <f>'2- PR'!$AK$657</f>
        <v/>
      </c>
      <c r="G650" s="47">
        <f>IF(F650="INVALID","High",IF(F650="MISSING","Medium",IF(F650="CONTROLLER MISSING","Review",IF(F650="UNKNOWN","Technical review",""))))</f>
        <v/>
      </c>
      <c r="H650" s="46">
        <f>IF(F650="MISSING","An applicable or required answer is missing",IF(F650="INVALID","A value was entered although the dependency is not met",IF(F650="CONTROLLER MISSING","A controlling answer is missing, so applicability cannot yet be determined",IF(F650="UNKNOWN","The dependency could not be evaluated or a referenced datapoint could not be resolved",""))))</f>
        <v/>
      </c>
      <c r="I650" s="46">
        <f>IF(F650="MISSING","Enter a valid response in the linked field",IF(F650="INVALID","Clear the response or amend the controlling answer so that the dependency is met",IF(F650="CONTROLLER MISSING","Complete the controlling question first, then review this field",IF(F650="UNKNOWN","Review the Field Guide and dependency_string; contact the MFSA if clarification is required",""))))</f>
        <v/>
      </c>
      <c r="J650" s="46" t="inlineStr"/>
      <c r="K650" s="47">
        <f>'2- PR'!$AL$657</f>
        <v/>
      </c>
      <c r="L650" s="48" t="inlineStr">
        <is>
          <t>Open field</t>
        </is>
      </c>
    </row>
    <row r="651">
      <c r="A651" s="45" t="inlineStr">
        <is>
          <t>CASP_PR_646_v1</t>
        </is>
      </c>
      <c r="B651" s="46" t="inlineStr">
        <is>
          <t>Client Balances held in crypto-assets</t>
        </is>
      </c>
      <c r="C651" s="46" t="inlineStr">
        <is>
          <t>PR</t>
        </is>
      </c>
      <c r="D651" s="46" t="inlineStr">
        <is>
          <t>Non-Current Liabilities</t>
        </is>
      </c>
      <c r="E651" s="46" t="inlineStr">
        <is>
          <t>2- PR</t>
        </is>
      </c>
      <c r="F651" s="47">
        <f>'2- PR'!$AK$658</f>
        <v/>
      </c>
      <c r="G651" s="47">
        <f>IF(F651="INVALID","High",IF(F651="MISSING","Medium",IF(F651="CONTROLLER MISSING","Review",IF(F651="UNKNOWN","Technical review",""))))</f>
        <v/>
      </c>
      <c r="H651" s="46">
        <f>IF(F651="MISSING","An applicable or required answer is missing",IF(F651="INVALID","A value was entered although the dependency is not met",IF(F651="CONTROLLER MISSING","A controlling answer is missing, so applicability cannot yet be determined",IF(F651="UNKNOWN","The dependency could not be evaluated or a referenced datapoint could not be resolved",""))))</f>
        <v/>
      </c>
      <c r="I651" s="46">
        <f>IF(F651="MISSING","Enter a valid response in the linked field",IF(F651="INVALID","Clear the response or amend the controlling answer so that the dependency is met",IF(F651="CONTROLLER MISSING","Complete the controlling question first, then review this field",IF(F651="UNKNOWN","Review the Field Guide and dependency_string; contact the MFSA if clarification is required",""))))</f>
        <v/>
      </c>
      <c r="J651" s="46" t="inlineStr"/>
      <c r="K651" s="47">
        <f>'2- PR'!$AL$658</f>
        <v/>
      </c>
      <c r="L651" s="48" t="inlineStr">
        <is>
          <t>Open field</t>
        </is>
      </c>
    </row>
    <row r="652">
      <c r="A652" s="45" t="inlineStr">
        <is>
          <t>CASP_PR_647_v1</t>
        </is>
      </c>
      <c r="B652" s="46" t="inlineStr">
        <is>
          <t>Client Balances held in crypto-assets</t>
        </is>
      </c>
      <c r="C652" s="46" t="inlineStr">
        <is>
          <t>PR</t>
        </is>
      </c>
      <c r="D652" s="46" t="inlineStr">
        <is>
          <t>Non-Current Liabilities</t>
        </is>
      </c>
      <c r="E652" s="46" t="inlineStr">
        <is>
          <t>2- PR</t>
        </is>
      </c>
      <c r="F652" s="47">
        <f>'2- PR'!$AK$659</f>
        <v/>
      </c>
      <c r="G652" s="47">
        <f>IF(F652="INVALID","High",IF(F652="MISSING","Medium",IF(F652="CONTROLLER MISSING","Review",IF(F652="UNKNOWN","Technical review",""))))</f>
        <v/>
      </c>
      <c r="H652" s="46">
        <f>IF(F652="MISSING","An applicable or required answer is missing",IF(F652="INVALID","A value was entered although the dependency is not met",IF(F652="CONTROLLER MISSING","A controlling answer is missing, so applicability cannot yet be determined",IF(F652="UNKNOWN","The dependency could not be evaluated or a referenced datapoint could not be resolved",""))))</f>
        <v/>
      </c>
      <c r="I652" s="46">
        <f>IF(F652="MISSING","Enter a valid response in the linked field",IF(F652="INVALID","Clear the response or amend the controlling answer so that the dependency is met",IF(F652="CONTROLLER MISSING","Complete the controlling question first, then review this field",IF(F652="UNKNOWN","Review the Field Guide and dependency_string; contact the MFSA if clarification is required",""))))</f>
        <v/>
      </c>
      <c r="J652" s="46" t="inlineStr"/>
      <c r="K652" s="47">
        <f>'2- PR'!$AL$659</f>
        <v/>
      </c>
      <c r="L652" s="48" t="inlineStr">
        <is>
          <t>Open field</t>
        </is>
      </c>
    </row>
    <row r="653">
      <c r="A653" s="45" t="inlineStr">
        <is>
          <t>CASP_PR_648_v1</t>
        </is>
      </c>
      <c r="B653" s="46" t="inlineStr">
        <is>
          <t>Client Balances held in crypto-assets</t>
        </is>
      </c>
      <c r="C653" s="46" t="inlineStr">
        <is>
          <t>PR</t>
        </is>
      </c>
      <c r="D653" s="46" t="inlineStr">
        <is>
          <t>Non-Current Liabilities</t>
        </is>
      </c>
      <c r="E653" s="46" t="inlineStr">
        <is>
          <t>2- PR</t>
        </is>
      </c>
      <c r="F653" s="47">
        <f>'2- PR'!$AK$660</f>
        <v/>
      </c>
      <c r="G653" s="47">
        <f>IF(F653="INVALID","High",IF(F653="MISSING","Medium",IF(F653="CONTROLLER MISSING","Review",IF(F653="UNKNOWN","Technical review",""))))</f>
        <v/>
      </c>
      <c r="H653" s="46">
        <f>IF(F653="MISSING","An applicable or required answer is missing",IF(F653="INVALID","A value was entered although the dependency is not met",IF(F653="CONTROLLER MISSING","A controlling answer is missing, so applicability cannot yet be determined",IF(F653="UNKNOWN","The dependency could not be evaluated or a referenced datapoint could not be resolved",""))))</f>
        <v/>
      </c>
      <c r="I653" s="46">
        <f>IF(F653="MISSING","Enter a valid response in the linked field",IF(F653="INVALID","Clear the response or amend the controlling answer so that the dependency is met",IF(F653="CONTROLLER MISSING","Complete the controlling question first, then review this field",IF(F653="UNKNOWN","Review the Field Guide and dependency_string; contact the MFSA if clarification is required",""))))</f>
        <v/>
      </c>
      <c r="J653" s="46" t="inlineStr"/>
      <c r="K653" s="47">
        <f>'2- PR'!$AL$660</f>
        <v/>
      </c>
      <c r="L653" s="48" t="inlineStr">
        <is>
          <t>Open field</t>
        </is>
      </c>
    </row>
    <row r="654">
      <c r="A654" s="45" t="inlineStr">
        <is>
          <t>CASP_PR_649_v1</t>
        </is>
      </c>
      <c r="B654" s="46" t="inlineStr">
        <is>
          <t>Amount due to payment service providers or intermediaries</t>
        </is>
      </c>
      <c r="C654" s="46" t="inlineStr">
        <is>
          <t>PR</t>
        </is>
      </c>
      <c r="D654" s="46" t="inlineStr">
        <is>
          <t>Non-Current Liabilities</t>
        </is>
      </c>
      <c r="E654" s="46" t="inlineStr">
        <is>
          <t>2- PR</t>
        </is>
      </c>
      <c r="F654" s="47">
        <f>'2- PR'!$AK$661</f>
        <v/>
      </c>
      <c r="G654" s="47">
        <f>IF(F654="INVALID","High",IF(F654="MISSING","Medium",IF(F654="CONTROLLER MISSING","Review",IF(F654="UNKNOWN","Technical review",""))))</f>
        <v/>
      </c>
      <c r="H654" s="46">
        <f>IF(F654="MISSING","An applicable or required answer is missing",IF(F654="INVALID","A value was entered although the dependency is not met",IF(F654="CONTROLLER MISSING","A controlling answer is missing, so applicability cannot yet be determined",IF(F654="UNKNOWN","The dependency could not be evaluated or a referenced datapoint could not be resolved",""))))</f>
        <v/>
      </c>
      <c r="I654" s="46">
        <f>IF(F654="MISSING","Enter a valid response in the linked field",IF(F654="INVALID","Clear the response or amend the controlling answer so that the dependency is met",IF(F654="CONTROLLER MISSING","Complete the controlling question first, then review this field",IF(F654="UNKNOWN","Review the Field Guide and dependency_string; contact the MFSA if clarification is required",""))))</f>
        <v/>
      </c>
      <c r="J654" s="46" t="inlineStr"/>
      <c r="K654" s="47">
        <f>'2- PR'!$AL$661</f>
        <v/>
      </c>
      <c r="L654" s="48" t="inlineStr">
        <is>
          <t>Open field</t>
        </is>
      </c>
    </row>
    <row r="655">
      <c r="A655" s="45" t="inlineStr">
        <is>
          <t>CASP_PR_650_v1</t>
        </is>
      </c>
      <c r="B655" s="46" t="inlineStr">
        <is>
          <t>Amount due to payment service providers or intermediaries</t>
        </is>
      </c>
      <c r="C655" s="46" t="inlineStr">
        <is>
          <t>PR</t>
        </is>
      </c>
      <c r="D655" s="46" t="inlineStr">
        <is>
          <t>Non-Current Liabilities</t>
        </is>
      </c>
      <c r="E655" s="46" t="inlineStr">
        <is>
          <t>2- PR</t>
        </is>
      </c>
      <c r="F655" s="47">
        <f>'2- PR'!$AK$662</f>
        <v/>
      </c>
      <c r="G655" s="47">
        <f>IF(F655="INVALID","High",IF(F655="MISSING","Medium",IF(F655="CONTROLLER MISSING","Review",IF(F655="UNKNOWN","Technical review",""))))</f>
        <v/>
      </c>
      <c r="H655" s="46">
        <f>IF(F655="MISSING","An applicable or required answer is missing",IF(F655="INVALID","A value was entered although the dependency is not met",IF(F655="CONTROLLER MISSING","A controlling answer is missing, so applicability cannot yet be determined",IF(F655="UNKNOWN","The dependency could not be evaluated or a referenced datapoint could not be resolved",""))))</f>
        <v/>
      </c>
      <c r="I655" s="46">
        <f>IF(F655="MISSING","Enter a valid response in the linked field",IF(F655="INVALID","Clear the response or amend the controlling answer so that the dependency is met",IF(F655="CONTROLLER MISSING","Complete the controlling question first, then review this field",IF(F655="UNKNOWN","Review the Field Guide and dependency_string; contact the MFSA if clarification is required",""))))</f>
        <v/>
      </c>
      <c r="J655" s="46" t="inlineStr"/>
      <c r="K655" s="47">
        <f>'2- PR'!$AL$662</f>
        <v/>
      </c>
      <c r="L655" s="48" t="inlineStr">
        <is>
          <t>Open field</t>
        </is>
      </c>
    </row>
    <row r="656">
      <c r="A656" s="45" t="inlineStr">
        <is>
          <t>CASP_PR_651_v1</t>
        </is>
      </c>
      <c r="B656" s="46" t="inlineStr">
        <is>
          <t>Amount due to payment service providers or intermediaries</t>
        </is>
      </c>
      <c r="C656" s="46" t="inlineStr">
        <is>
          <t>PR</t>
        </is>
      </c>
      <c r="D656" s="46" t="inlineStr">
        <is>
          <t>Non-Current Liabilities</t>
        </is>
      </c>
      <c r="E656" s="46" t="inlineStr">
        <is>
          <t>2- PR</t>
        </is>
      </c>
      <c r="F656" s="47">
        <f>'2- PR'!$AK$663</f>
        <v/>
      </c>
      <c r="G656" s="47">
        <f>IF(F656="INVALID","High",IF(F656="MISSING","Medium",IF(F656="CONTROLLER MISSING","Review",IF(F656="UNKNOWN","Technical review",""))))</f>
        <v/>
      </c>
      <c r="H656" s="46">
        <f>IF(F656="MISSING","An applicable or required answer is missing",IF(F656="INVALID","A value was entered although the dependency is not met",IF(F656="CONTROLLER MISSING","A controlling answer is missing, so applicability cannot yet be determined",IF(F656="UNKNOWN","The dependency could not be evaluated or a referenced datapoint could not be resolved",""))))</f>
        <v/>
      </c>
      <c r="I656" s="46">
        <f>IF(F656="MISSING","Enter a valid response in the linked field",IF(F656="INVALID","Clear the response or amend the controlling answer so that the dependency is met",IF(F656="CONTROLLER MISSING","Complete the controlling question first, then review this field",IF(F656="UNKNOWN","Review the Field Guide and dependency_string; contact the MFSA if clarification is required",""))))</f>
        <v/>
      </c>
      <c r="J656" s="46" t="inlineStr"/>
      <c r="K656" s="47">
        <f>'2- PR'!$AL$663</f>
        <v/>
      </c>
      <c r="L656" s="48" t="inlineStr">
        <is>
          <t>Open field</t>
        </is>
      </c>
    </row>
    <row r="657">
      <c r="A657" s="45" t="inlineStr">
        <is>
          <t>CASP_PR_652_v1</t>
        </is>
      </c>
      <c r="B657" s="46" t="inlineStr">
        <is>
          <t>Amounts due to group entities</t>
        </is>
      </c>
      <c r="C657" s="46" t="inlineStr">
        <is>
          <t>PR</t>
        </is>
      </c>
      <c r="D657" s="46" t="inlineStr">
        <is>
          <t>Non-Current Liabilities</t>
        </is>
      </c>
      <c r="E657" s="46" t="inlineStr">
        <is>
          <t>2- PR</t>
        </is>
      </c>
      <c r="F657" s="47">
        <f>'2- PR'!$AK$664</f>
        <v/>
      </c>
      <c r="G657" s="47">
        <f>IF(F657="INVALID","High",IF(F657="MISSING","Medium",IF(F657="CONTROLLER MISSING","Review",IF(F657="UNKNOWN","Technical review",""))))</f>
        <v/>
      </c>
      <c r="H657" s="46">
        <f>IF(F657="MISSING","An applicable or required answer is missing",IF(F657="INVALID","A value was entered although the dependency is not met",IF(F657="CONTROLLER MISSING","A controlling answer is missing, so applicability cannot yet be determined",IF(F657="UNKNOWN","The dependency could not be evaluated or a referenced datapoint could not be resolved",""))))</f>
        <v/>
      </c>
      <c r="I657" s="46">
        <f>IF(F657="MISSING","Enter a valid response in the linked field",IF(F657="INVALID","Clear the response or amend the controlling answer so that the dependency is met",IF(F657="CONTROLLER MISSING","Complete the controlling question first, then review this field",IF(F657="UNKNOWN","Review the Field Guide and dependency_string; contact the MFSA if clarification is required",""))))</f>
        <v/>
      </c>
      <c r="J657" s="46" t="inlineStr"/>
      <c r="K657" s="47">
        <f>'2- PR'!$AL$664</f>
        <v/>
      </c>
      <c r="L657" s="48" t="inlineStr">
        <is>
          <t>Open field</t>
        </is>
      </c>
    </row>
    <row r="658">
      <c r="A658" s="45" t="inlineStr">
        <is>
          <t>CASP_PR_653_v1</t>
        </is>
      </c>
      <c r="B658" s="46" t="inlineStr">
        <is>
          <t>Amounts due to group entities</t>
        </is>
      </c>
      <c r="C658" s="46" t="inlineStr">
        <is>
          <t>PR</t>
        </is>
      </c>
      <c r="D658" s="46" t="inlineStr">
        <is>
          <t>Non-Current Liabilities</t>
        </is>
      </c>
      <c r="E658" s="46" t="inlineStr">
        <is>
          <t>2- PR</t>
        </is>
      </c>
      <c r="F658" s="47">
        <f>'2- PR'!$AK$665</f>
        <v/>
      </c>
      <c r="G658" s="47">
        <f>IF(F658="INVALID","High",IF(F658="MISSING","Medium",IF(F658="CONTROLLER MISSING","Review",IF(F658="UNKNOWN","Technical review",""))))</f>
        <v/>
      </c>
      <c r="H658" s="46">
        <f>IF(F658="MISSING","An applicable or required answer is missing",IF(F658="INVALID","A value was entered although the dependency is not met",IF(F658="CONTROLLER MISSING","A controlling answer is missing, so applicability cannot yet be determined",IF(F658="UNKNOWN","The dependency could not be evaluated or a referenced datapoint could not be resolved",""))))</f>
        <v/>
      </c>
      <c r="I658" s="46">
        <f>IF(F658="MISSING","Enter a valid response in the linked field",IF(F658="INVALID","Clear the response or amend the controlling answer so that the dependency is met",IF(F658="CONTROLLER MISSING","Complete the controlling question first, then review this field",IF(F658="UNKNOWN","Review the Field Guide and dependency_string; contact the MFSA if clarification is required",""))))</f>
        <v/>
      </c>
      <c r="J658" s="46" t="inlineStr"/>
      <c r="K658" s="47">
        <f>'2- PR'!$AL$665</f>
        <v/>
      </c>
      <c r="L658" s="48" t="inlineStr">
        <is>
          <t>Open field</t>
        </is>
      </c>
    </row>
    <row r="659">
      <c r="A659" s="45" t="inlineStr">
        <is>
          <t>CASP_PR_654_v1</t>
        </is>
      </c>
      <c r="B659" s="46" t="inlineStr">
        <is>
          <t>Amounts due to group entities</t>
        </is>
      </c>
      <c r="C659" s="46" t="inlineStr">
        <is>
          <t>PR</t>
        </is>
      </c>
      <c r="D659" s="46" t="inlineStr">
        <is>
          <t>Non-Current Liabilities</t>
        </is>
      </c>
      <c r="E659" s="46" t="inlineStr">
        <is>
          <t>2- PR</t>
        </is>
      </c>
      <c r="F659" s="47">
        <f>'2- PR'!$AK$666</f>
        <v/>
      </c>
      <c r="G659" s="47">
        <f>IF(F659="INVALID","High",IF(F659="MISSING","Medium",IF(F659="CONTROLLER MISSING","Review",IF(F659="UNKNOWN","Technical review",""))))</f>
        <v/>
      </c>
      <c r="H659" s="46">
        <f>IF(F659="MISSING","An applicable or required answer is missing",IF(F659="INVALID","A value was entered although the dependency is not met",IF(F659="CONTROLLER MISSING","A controlling answer is missing, so applicability cannot yet be determined",IF(F659="UNKNOWN","The dependency could not be evaluated or a referenced datapoint could not be resolved",""))))</f>
        <v/>
      </c>
      <c r="I659" s="46">
        <f>IF(F659="MISSING","Enter a valid response in the linked field",IF(F659="INVALID","Clear the response or amend the controlling answer so that the dependency is met",IF(F659="CONTROLLER MISSING","Complete the controlling question first, then review this field",IF(F659="UNKNOWN","Review the Field Guide and dependency_string; contact the MFSA if clarification is required",""))))</f>
        <v/>
      </c>
      <c r="J659" s="46" t="inlineStr"/>
      <c r="K659" s="47">
        <f>'2- PR'!$AL$666</f>
        <v/>
      </c>
      <c r="L659" s="48" t="inlineStr">
        <is>
          <t>Open field</t>
        </is>
      </c>
    </row>
    <row r="660">
      <c r="A660" s="45" t="inlineStr">
        <is>
          <t>CASP_PR_655_v1</t>
        </is>
      </c>
      <c r="B660" s="46" t="inlineStr">
        <is>
          <t>Details on amounts due to group entities</t>
        </is>
      </c>
      <c r="C660" s="46" t="inlineStr">
        <is>
          <t>PR</t>
        </is>
      </c>
      <c r="D660" s="46" t="inlineStr">
        <is>
          <t>Non-Current Liabilities</t>
        </is>
      </c>
      <c r="E660" s="46" t="inlineStr">
        <is>
          <t>2- PR</t>
        </is>
      </c>
      <c r="F660" s="47">
        <f>'2- PR'!$AK$667</f>
        <v/>
      </c>
      <c r="G660" s="47">
        <f>IF(F660="INVALID","High",IF(F660="MISSING","Medium",IF(F660="CONTROLLER MISSING","Review",IF(F660="UNKNOWN","Technical review",""))))</f>
        <v/>
      </c>
      <c r="H660" s="46">
        <f>IF(F660="MISSING","An applicable or required answer is missing",IF(F660="INVALID","A value was entered although the dependency is not met",IF(F660="CONTROLLER MISSING","A controlling answer is missing, so applicability cannot yet be determined",IF(F660="UNKNOWN","The dependency could not be evaluated or a referenced datapoint could not be resolved",""))))</f>
        <v/>
      </c>
      <c r="I660" s="46">
        <f>IF(F660="MISSING","Enter a valid response in the linked field",IF(F660="INVALID","Clear the response or amend the controlling answer so that the dependency is met",IF(F660="CONTROLLER MISSING","Complete the controlling question first, then review this field",IF(F660="UNKNOWN","Review the Field Guide and dependency_string; contact the MFSA if clarification is required",""))))</f>
        <v/>
      </c>
      <c r="J660" s="46" t="inlineStr">
        <is>
          <t>SUM(CASP_PR_652, CASP_PR_653, CASP_PR_654) &gt; 0</t>
        </is>
      </c>
      <c r="K660" s="47">
        <f>'2- PR'!$AL$667</f>
        <v/>
      </c>
      <c r="L660" s="48" t="inlineStr">
        <is>
          <t>Open field</t>
        </is>
      </c>
    </row>
    <row r="661">
      <c r="A661" s="45" t="inlineStr">
        <is>
          <t>CASP_PR_656_v1</t>
        </is>
      </c>
      <c r="B661" s="46" t="inlineStr">
        <is>
          <t>Amounts due to third parties</t>
        </is>
      </c>
      <c r="C661" s="46" t="inlineStr">
        <is>
          <t>PR</t>
        </is>
      </c>
      <c r="D661" s="46" t="inlineStr">
        <is>
          <t>Non-Current Liabilities</t>
        </is>
      </c>
      <c r="E661" s="46" t="inlineStr">
        <is>
          <t>2- PR</t>
        </is>
      </c>
      <c r="F661" s="47">
        <f>'2- PR'!$AK$668</f>
        <v/>
      </c>
      <c r="G661" s="47">
        <f>IF(F661="INVALID","High",IF(F661="MISSING","Medium",IF(F661="CONTROLLER MISSING","Review",IF(F661="UNKNOWN","Technical review",""))))</f>
        <v/>
      </c>
      <c r="H661" s="46">
        <f>IF(F661="MISSING","An applicable or required answer is missing",IF(F661="INVALID","A value was entered although the dependency is not met",IF(F661="CONTROLLER MISSING","A controlling answer is missing, so applicability cannot yet be determined",IF(F661="UNKNOWN","The dependency could not be evaluated or a referenced datapoint could not be resolved",""))))</f>
        <v/>
      </c>
      <c r="I661" s="46">
        <f>IF(F661="MISSING","Enter a valid response in the linked field",IF(F661="INVALID","Clear the response or amend the controlling answer so that the dependency is met",IF(F661="CONTROLLER MISSING","Complete the controlling question first, then review this field",IF(F661="UNKNOWN","Review the Field Guide and dependency_string; contact the MFSA if clarification is required",""))))</f>
        <v/>
      </c>
      <c r="J661" s="46" t="inlineStr"/>
      <c r="K661" s="47">
        <f>'2- PR'!$AL$668</f>
        <v/>
      </c>
      <c r="L661" s="48" t="inlineStr">
        <is>
          <t>Open field</t>
        </is>
      </c>
    </row>
    <row r="662">
      <c r="A662" s="45" t="inlineStr">
        <is>
          <t>CASP_PR_657_v1</t>
        </is>
      </c>
      <c r="B662" s="46" t="inlineStr">
        <is>
          <t>Amounts due to third parties</t>
        </is>
      </c>
      <c r="C662" s="46" t="inlineStr">
        <is>
          <t>PR</t>
        </is>
      </c>
      <c r="D662" s="46" t="inlineStr">
        <is>
          <t>Non-Current Liabilities</t>
        </is>
      </c>
      <c r="E662" s="46" t="inlineStr">
        <is>
          <t>2- PR</t>
        </is>
      </c>
      <c r="F662" s="47">
        <f>'2- PR'!$AK$669</f>
        <v/>
      </c>
      <c r="G662" s="47">
        <f>IF(F662="INVALID","High",IF(F662="MISSING","Medium",IF(F662="CONTROLLER MISSING","Review",IF(F662="UNKNOWN","Technical review",""))))</f>
        <v/>
      </c>
      <c r="H662" s="46">
        <f>IF(F662="MISSING","An applicable or required answer is missing",IF(F662="INVALID","A value was entered although the dependency is not met",IF(F662="CONTROLLER MISSING","A controlling answer is missing, so applicability cannot yet be determined",IF(F662="UNKNOWN","The dependency could not be evaluated or a referenced datapoint could not be resolved",""))))</f>
        <v/>
      </c>
      <c r="I662" s="46">
        <f>IF(F662="MISSING","Enter a valid response in the linked field",IF(F662="INVALID","Clear the response or amend the controlling answer so that the dependency is met",IF(F662="CONTROLLER MISSING","Complete the controlling question first, then review this field",IF(F662="UNKNOWN","Review the Field Guide and dependency_string; contact the MFSA if clarification is required",""))))</f>
        <v/>
      </c>
      <c r="J662" s="46" t="inlineStr"/>
      <c r="K662" s="47">
        <f>'2- PR'!$AL$669</f>
        <v/>
      </c>
      <c r="L662" s="48" t="inlineStr">
        <is>
          <t>Open field</t>
        </is>
      </c>
    </row>
    <row r="663">
      <c r="A663" s="45" t="inlineStr">
        <is>
          <t>CASP_PR_658_v1</t>
        </is>
      </c>
      <c r="B663" s="46" t="inlineStr">
        <is>
          <t>Amounts due to third parties</t>
        </is>
      </c>
      <c r="C663" s="46" t="inlineStr">
        <is>
          <t>PR</t>
        </is>
      </c>
      <c r="D663" s="46" t="inlineStr">
        <is>
          <t>Non-Current Liabilities</t>
        </is>
      </c>
      <c r="E663" s="46" t="inlineStr">
        <is>
          <t>2- PR</t>
        </is>
      </c>
      <c r="F663" s="47">
        <f>'2- PR'!$AK$670</f>
        <v/>
      </c>
      <c r="G663" s="47">
        <f>IF(F663="INVALID","High",IF(F663="MISSING","Medium",IF(F663="CONTROLLER MISSING","Review",IF(F663="UNKNOWN","Technical review",""))))</f>
        <v/>
      </c>
      <c r="H663" s="46">
        <f>IF(F663="MISSING","An applicable or required answer is missing",IF(F663="INVALID","A value was entered although the dependency is not met",IF(F663="CONTROLLER MISSING","A controlling answer is missing, so applicability cannot yet be determined",IF(F663="UNKNOWN","The dependency could not be evaluated or a referenced datapoint could not be resolved",""))))</f>
        <v/>
      </c>
      <c r="I663" s="46">
        <f>IF(F663="MISSING","Enter a valid response in the linked field",IF(F663="INVALID","Clear the response or amend the controlling answer so that the dependency is met",IF(F663="CONTROLLER MISSING","Complete the controlling question first, then review this field",IF(F663="UNKNOWN","Review the Field Guide and dependency_string; contact the MFSA if clarification is required",""))))</f>
        <v/>
      </c>
      <c r="J663" s="46" t="inlineStr"/>
      <c r="K663" s="47">
        <f>'2- PR'!$AL$670</f>
        <v/>
      </c>
      <c r="L663" s="48" t="inlineStr">
        <is>
          <t>Open field</t>
        </is>
      </c>
    </row>
    <row r="664">
      <c r="A664" s="45" t="inlineStr">
        <is>
          <t>CASP_PR_659_v1</t>
        </is>
      </c>
      <c r="B664" s="46" t="inlineStr">
        <is>
          <t>Details on Amounts due to third parties</t>
        </is>
      </c>
      <c r="C664" s="46" t="inlineStr">
        <is>
          <t>PR</t>
        </is>
      </c>
      <c r="D664" s="46" t="inlineStr">
        <is>
          <t>Non-Current Liabilities</t>
        </is>
      </c>
      <c r="E664" s="46" t="inlineStr">
        <is>
          <t>2- PR</t>
        </is>
      </c>
      <c r="F664" s="47">
        <f>'2- PR'!$AK$671</f>
        <v/>
      </c>
      <c r="G664" s="47">
        <f>IF(F664="INVALID","High",IF(F664="MISSING","Medium",IF(F664="CONTROLLER MISSING","Review",IF(F664="UNKNOWN","Technical review",""))))</f>
        <v/>
      </c>
      <c r="H664" s="46">
        <f>IF(F664="MISSING","An applicable or required answer is missing",IF(F664="INVALID","A value was entered although the dependency is not met",IF(F664="CONTROLLER MISSING","A controlling answer is missing, so applicability cannot yet be determined",IF(F664="UNKNOWN","The dependency could not be evaluated or a referenced datapoint could not be resolved",""))))</f>
        <v/>
      </c>
      <c r="I664" s="46">
        <f>IF(F664="MISSING","Enter a valid response in the linked field",IF(F664="INVALID","Clear the response or amend the controlling answer so that the dependency is met",IF(F664="CONTROLLER MISSING","Complete the controlling question first, then review this field",IF(F664="UNKNOWN","Review the Field Guide and dependency_string; contact the MFSA if clarification is required",""))))</f>
        <v/>
      </c>
      <c r="J664" s="46" t="inlineStr">
        <is>
          <t>SUM(CASP_PR_656, CASP_PR_657, CASP_PR_658) &gt; 0</t>
        </is>
      </c>
      <c r="K664" s="47">
        <f>'2- PR'!$AL$671</f>
        <v/>
      </c>
      <c r="L664" s="48" t="inlineStr">
        <is>
          <t>Open field</t>
        </is>
      </c>
    </row>
    <row r="665">
      <c r="A665" s="45" t="inlineStr">
        <is>
          <t>CASP_PR_660_v1</t>
        </is>
      </c>
      <c r="B665" s="46" t="inlineStr">
        <is>
          <t>Tax Liability</t>
        </is>
      </c>
      <c r="C665" s="46" t="inlineStr">
        <is>
          <t>PR</t>
        </is>
      </c>
      <c r="D665" s="46" t="inlineStr">
        <is>
          <t>Non-Current Liabilities</t>
        </is>
      </c>
      <c r="E665" s="46" t="inlineStr">
        <is>
          <t>2- PR</t>
        </is>
      </c>
      <c r="F665" s="47">
        <f>'2- PR'!$AK$672</f>
        <v/>
      </c>
      <c r="G665" s="47">
        <f>IF(F665="INVALID","High",IF(F665="MISSING","Medium",IF(F665="CONTROLLER MISSING","Review",IF(F665="UNKNOWN","Technical review",""))))</f>
        <v/>
      </c>
      <c r="H665" s="46">
        <f>IF(F665="MISSING","An applicable or required answer is missing",IF(F665="INVALID","A value was entered although the dependency is not met",IF(F665="CONTROLLER MISSING","A controlling answer is missing, so applicability cannot yet be determined",IF(F665="UNKNOWN","The dependency could not be evaluated or a referenced datapoint could not be resolved",""))))</f>
        <v/>
      </c>
      <c r="I665" s="46">
        <f>IF(F665="MISSING","Enter a valid response in the linked field",IF(F665="INVALID","Clear the response or amend the controlling answer so that the dependency is met",IF(F665="CONTROLLER MISSING","Complete the controlling question first, then review this field",IF(F665="UNKNOWN","Review the Field Guide and dependency_string; contact the MFSA if clarification is required",""))))</f>
        <v/>
      </c>
      <c r="J665" s="46" t="inlineStr"/>
      <c r="K665" s="47">
        <f>'2- PR'!$AL$672</f>
        <v/>
      </c>
      <c r="L665" s="48" t="inlineStr">
        <is>
          <t>Open field</t>
        </is>
      </c>
    </row>
    <row r="666">
      <c r="A666" s="45" t="inlineStr">
        <is>
          <t>CASP_PR_661_v1</t>
        </is>
      </c>
      <c r="B666" s="46" t="inlineStr">
        <is>
          <t>Tax Liability</t>
        </is>
      </c>
      <c r="C666" s="46" t="inlineStr">
        <is>
          <t>PR</t>
        </is>
      </c>
      <c r="D666" s="46" t="inlineStr">
        <is>
          <t>Non-Current Liabilities</t>
        </is>
      </c>
      <c r="E666" s="46" t="inlineStr">
        <is>
          <t>2- PR</t>
        </is>
      </c>
      <c r="F666" s="47">
        <f>'2- PR'!$AK$673</f>
        <v/>
      </c>
      <c r="G666" s="47">
        <f>IF(F666="INVALID","High",IF(F666="MISSING","Medium",IF(F666="CONTROLLER MISSING","Review",IF(F666="UNKNOWN","Technical review",""))))</f>
        <v/>
      </c>
      <c r="H666" s="46">
        <f>IF(F666="MISSING","An applicable or required answer is missing",IF(F666="INVALID","A value was entered although the dependency is not met",IF(F666="CONTROLLER MISSING","A controlling answer is missing, so applicability cannot yet be determined",IF(F666="UNKNOWN","The dependency could not be evaluated or a referenced datapoint could not be resolved",""))))</f>
        <v/>
      </c>
      <c r="I666" s="46">
        <f>IF(F666="MISSING","Enter a valid response in the linked field",IF(F666="INVALID","Clear the response or amend the controlling answer so that the dependency is met",IF(F666="CONTROLLER MISSING","Complete the controlling question first, then review this field",IF(F666="UNKNOWN","Review the Field Guide and dependency_string; contact the MFSA if clarification is required",""))))</f>
        <v/>
      </c>
      <c r="J666" s="46" t="inlineStr"/>
      <c r="K666" s="47">
        <f>'2- PR'!$AL$673</f>
        <v/>
      </c>
      <c r="L666" s="48" t="inlineStr">
        <is>
          <t>Open field</t>
        </is>
      </c>
    </row>
    <row r="667">
      <c r="A667" s="45" t="inlineStr">
        <is>
          <t>CASP_PR_662_v1</t>
        </is>
      </c>
      <c r="B667" s="46" t="inlineStr">
        <is>
          <t>Tax Liability</t>
        </is>
      </c>
      <c r="C667" s="46" t="inlineStr">
        <is>
          <t>PR</t>
        </is>
      </c>
      <c r="D667" s="46" t="inlineStr">
        <is>
          <t>Non-Current Liabilities</t>
        </is>
      </c>
      <c r="E667" s="46" t="inlineStr">
        <is>
          <t>2- PR</t>
        </is>
      </c>
      <c r="F667" s="47">
        <f>'2- PR'!$AK$674</f>
        <v/>
      </c>
      <c r="G667" s="47">
        <f>IF(F667="INVALID","High",IF(F667="MISSING","Medium",IF(F667="CONTROLLER MISSING","Review",IF(F667="UNKNOWN","Technical review",""))))</f>
        <v/>
      </c>
      <c r="H667" s="46">
        <f>IF(F667="MISSING","An applicable or required answer is missing",IF(F667="INVALID","A value was entered although the dependency is not met",IF(F667="CONTROLLER MISSING","A controlling answer is missing, so applicability cannot yet be determined",IF(F667="UNKNOWN","The dependency could not be evaluated or a referenced datapoint could not be resolved",""))))</f>
        <v/>
      </c>
      <c r="I667" s="46">
        <f>IF(F667="MISSING","Enter a valid response in the linked field",IF(F667="INVALID","Clear the response or amend the controlling answer so that the dependency is met",IF(F667="CONTROLLER MISSING","Complete the controlling question first, then review this field",IF(F667="UNKNOWN","Review the Field Guide and dependency_string; contact the MFSA if clarification is required",""))))</f>
        <v/>
      </c>
      <c r="J667" s="46" t="inlineStr"/>
      <c r="K667" s="47">
        <f>'2- PR'!$AL$674</f>
        <v/>
      </c>
      <c r="L667" s="48" t="inlineStr">
        <is>
          <t>Open field</t>
        </is>
      </c>
    </row>
    <row r="668">
      <c r="A668" s="45" t="inlineStr">
        <is>
          <t>CASP_PR_663_v1</t>
        </is>
      </c>
      <c r="B668" s="46" t="inlineStr">
        <is>
          <t>Deferred Tax</t>
        </is>
      </c>
      <c r="C668" s="46" t="inlineStr">
        <is>
          <t>PR</t>
        </is>
      </c>
      <c r="D668" s="46" t="inlineStr">
        <is>
          <t>Non-Current Liabilities</t>
        </is>
      </c>
      <c r="E668" s="46" t="inlineStr">
        <is>
          <t>2- PR</t>
        </is>
      </c>
      <c r="F668" s="47">
        <f>'2- PR'!$AK$675</f>
        <v/>
      </c>
      <c r="G668" s="47">
        <f>IF(F668="INVALID","High",IF(F668="MISSING","Medium",IF(F668="CONTROLLER MISSING","Review",IF(F668="UNKNOWN","Technical review",""))))</f>
        <v/>
      </c>
      <c r="H668" s="46">
        <f>IF(F668="MISSING","An applicable or required answer is missing",IF(F668="INVALID","A value was entered although the dependency is not met",IF(F668="CONTROLLER MISSING","A controlling answer is missing, so applicability cannot yet be determined",IF(F668="UNKNOWN","The dependency could not be evaluated or a referenced datapoint could not be resolved",""))))</f>
        <v/>
      </c>
      <c r="I668" s="46">
        <f>IF(F668="MISSING","Enter a valid response in the linked field",IF(F668="INVALID","Clear the response or amend the controlling answer so that the dependency is met",IF(F668="CONTROLLER MISSING","Complete the controlling question first, then review this field",IF(F668="UNKNOWN","Review the Field Guide and dependency_string; contact the MFSA if clarification is required",""))))</f>
        <v/>
      </c>
      <c r="J668" s="46" t="inlineStr"/>
      <c r="K668" s="47">
        <f>'2- PR'!$AL$675</f>
        <v/>
      </c>
      <c r="L668" s="48" t="inlineStr">
        <is>
          <t>Open field</t>
        </is>
      </c>
    </row>
    <row r="669">
      <c r="A669" s="45" t="inlineStr">
        <is>
          <t>CASP_PR_664_v1</t>
        </is>
      </c>
      <c r="B669" s="46" t="inlineStr">
        <is>
          <t>Deferred Tax</t>
        </is>
      </c>
      <c r="C669" s="46" t="inlineStr">
        <is>
          <t>PR</t>
        </is>
      </c>
      <c r="D669" s="46" t="inlineStr">
        <is>
          <t>Non-Current Liabilities</t>
        </is>
      </c>
      <c r="E669" s="46" t="inlineStr">
        <is>
          <t>2- PR</t>
        </is>
      </c>
      <c r="F669" s="47">
        <f>'2- PR'!$AK$676</f>
        <v/>
      </c>
      <c r="G669" s="47">
        <f>IF(F669="INVALID","High",IF(F669="MISSING","Medium",IF(F669="CONTROLLER MISSING","Review",IF(F669="UNKNOWN","Technical review",""))))</f>
        <v/>
      </c>
      <c r="H669" s="46">
        <f>IF(F669="MISSING","An applicable or required answer is missing",IF(F669="INVALID","A value was entered although the dependency is not met",IF(F669="CONTROLLER MISSING","A controlling answer is missing, so applicability cannot yet be determined",IF(F669="UNKNOWN","The dependency could not be evaluated or a referenced datapoint could not be resolved",""))))</f>
        <v/>
      </c>
      <c r="I669" s="46">
        <f>IF(F669="MISSING","Enter a valid response in the linked field",IF(F669="INVALID","Clear the response or amend the controlling answer so that the dependency is met",IF(F669="CONTROLLER MISSING","Complete the controlling question first, then review this field",IF(F669="UNKNOWN","Review the Field Guide and dependency_string; contact the MFSA if clarification is required",""))))</f>
        <v/>
      </c>
      <c r="J669" s="46" t="inlineStr"/>
      <c r="K669" s="47">
        <f>'2- PR'!$AL$676</f>
        <v/>
      </c>
      <c r="L669" s="48" t="inlineStr">
        <is>
          <t>Open field</t>
        </is>
      </c>
    </row>
    <row r="670">
      <c r="A670" s="45" t="inlineStr">
        <is>
          <t>CASP_PR_665_v1</t>
        </is>
      </c>
      <c r="B670" s="46" t="inlineStr">
        <is>
          <t>Deferred Tax</t>
        </is>
      </c>
      <c r="C670" s="46" t="inlineStr">
        <is>
          <t>PR</t>
        </is>
      </c>
      <c r="D670" s="46" t="inlineStr">
        <is>
          <t>Non-Current Liabilities</t>
        </is>
      </c>
      <c r="E670" s="46" t="inlineStr">
        <is>
          <t>2- PR</t>
        </is>
      </c>
      <c r="F670" s="47">
        <f>'2- PR'!$AK$677</f>
        <v/>
      </c>
      <c r="G670" s="47">
        <f>IF(F670="INVALID","High",IF(F670="MISSING","Medium",IF(F670="CONTROLLER MISSING","Review",IF(F670="UNKNOWN","Technical review",""))))</f>
        <v/>
      </c>
      <c r="H670" s="46">
        <f>IF(F670="MISSING","An applicable or required answer is missing",IF(F670="INVALID","A value was entered although the dependency is not met",IF(F670="CONTROLLER MISSING","A controlling answer is missing, so applicability cannot yet be determined",IF(F670="UNKNOWN","The dependency could not be evaluated or a referenced datapoint could not be resolved",""))))</f>
        <v/>
      </c>
      <c r="I670" s="46">
        <f>IF(F670="MISSING","Enter a valid response in the linked field",IF(F670="INVALID","Clear the response or amend the controlling answer so that the dependency is met",IF(F670="CONTROLLER MISSING","Complete the controlling question first, then review this field",IF(F670="UNKNOWN","Review the Field Guide and dependency_string; contact the MFSA if clarification is required",""))))</f>
        <v/>
      </c>
      <c r="J670" s="46" t="inlineStr"/>
      <c r="K670" s="47">
        <f>'2- PR'!$AL$677</f>
        <v/>
      </c>
      <c r="L670" s="48" t="inlineStr">
        <is>
          <t>Open field</t>
        </is>
      </c>
    </row>
    <row r="671">
      <c r="A671" s="45" t="inlineStr">
        <is>
          <t>CASP_PR_666_v1</t>
        </is>
      </c>
      <c r="B671" s="46" t="inlineStr">
        <is>
          <t>Other Payables</t>
        </is>
      </c>
      <c r="C671" s="46" t="inlineStr">
        <is>
          <t>PR</t>
        </is>
      </c>
      <c r="D671" s="46" t="inlineStr">
        <is>
          <t>Non-Current Liabilities</t>
        </is>
      </c>
      <c r="E671" s="46" t="inlineStr">
        <is>
          <t>2- PR</t>
        </is>
      </c>
      <c r="F671" s="47">
        <f>'2- PR'!$AK$678</f>
        <v/>
      </c>
      <c r="G671" s="47">
        <f>IF(F671="INVALID","High",IF(F671="MISSING","Medium",IF(F671="CONTROLLER MISSING","Review",IF(F671="UNKNOWN","Technical review",""))))</f>
        <v/>
      </c>
      <c r="H671" s="46">
        <f>IF(F671="MISSING","An applicable or required answer is missing",IF(F671="INVALID","A value was entered although the dependency is not met",IF(F671="CONTROLLER MISSING","A controlling answer is missing, so applicability cannot yet be determined",IF(F671="UNKNOWN","The dependency could not be evaluated or a referenced datapoint could not be resolved",""))))</f>
        <v/>
      </c>
      <c r="I671" s="46">
        <f>IF(F671="MISSING","Enter a valid response in the linked field",IF(F671="INVALID","Clear the response or amend the controlling answer so that the dependency is met",IF(F671="CONTROLLER MISSING","Complete the controlling question first, then review this field",IF(F671="UNKNOWN","Review the Field Guide and dependency_string; contact the MFSA if clarification is required",""))))</f>
        <v/>
      </c>
      <c r="J671" s="46" t="inlineStr"/>
      <c r="K671" s="47">
        <f>'2- PR'!$AL$678</f>
        <v/>
      </c>
      <c r="L671" s="48" t="inlineStr">
        <is>
          <t>Open field</t>
        </is>
      </c>
    </row>
    <row r="672">
      <c r="A672" s="45" t="inlineStr">
        <is>
          <t>CASP_PR_667_v1</t>
        </is>
      </c>
      <c r="B672" s="46" t="inlineStr">
        <is>
          <t>Other Payables</t>
        </is>
      </c>
      <c r="C672" s="46" t="inlineStr">
        <is>
          <t>PR</t>
        </is>
      </c>
      <c r="D672" s="46" t="inlineStr">
        <is>
          <t>Non-Current Liabilities</t>
        </is>
      </c>
      <c r="E672" s="46" t="inlineStr">
        <is>
          <t>2- PR</t>
        </is>
      </c>
      <c r="F672" s="47">
        <f>'2- PR'!$AK$679</f>
        <v/>
      </c>
      <c r="G672" s="47">
        <f>IF(F672="INVALID","High",IF(F672="MISSING","Medium",IF(F672="CONTROLLER MISSING","Review",IF(F672="UNKNOWN","Technical review",""))))</f>
        <v/>
      </c>
      <c r="H672" s="46">
        <f>IF(F672="MISSING","An applicable or required answer is missing",IF(F672="INVALID","A value was entered although the dependency is not met",IF(F672="CONTROLLER MISSING","A controlling answer is missing, so applicability cannot yet be determined",IF(F672="UNKNOWN","The dependency could not be evaluated or a referenced datapoint could not be resolved",""))))</f>
        <v/>
      </c>
      <c r="I672" s="46">
        <f>IF(F672="MISSING","Enter a valid response in the linked field",IF(F672="INVALID","Clear the response or amend the controlling answer so that the dependency is met",IF(F672="CONTROLLER MISSING","Complete the controlling question first, then review this field",IF(F672="UNKNOWN","Review the Field Guide and dependency_string; contact the MFSA if clarification is required",""))))</f>
        <v/>
      </c>
      <c r="J672" s="46" t="inlineStr"/>
      <c r="K672" s="47">
        <f>'2- PR'!$AL$679</f>
        <v/>
      </c>
      <c r="L672" s="48" t="inlineStr">
        <is>
          <t>Open field</t>
        </is>
      </c>
    </row>
    <row r="673">
      <c r="A673" s="45" t="inlineStr">
        <is>
          <t>CASP_PR_668_v1</t>
        </is>
      </c>
      <c r="B673" s="46" t="inlineStr">
        <is>
          <t>Other Payables</t>
        </is>
      </c>
      <c r="C673" s="46" t="inlineStr">
        <is>
          <t>PR</t>
        </is>
      </c>
      <c r="D673" s="46" t="inlineStr">
        <is>
          <t>Non-Current Liabilities</t>
        </is>
      </c>
      <c r="E673" s="46" t="inlineStr">
        <is>
          <t>2- PR</t>
        </is>
      </c>
      <c r="F673" s="47">
        <f>'2- PR'!$AK$680</f>
        <v/>
      </c>
      <c r="G673" s="47">
        <f>IF(F673="INVALID","High",IF(F673="MISSING","Medium",IF(F673="CONTROLLER MISSING","Review",IF(F673="UNKNOWN","Technical review",""))))</f>
        <v/>
      </c>
      <c r="H673" s="46">
        <f>IF(F673="MISSING","An applicable or required answer is missing",IF(F673="INVALID","A value was entered although the dependency is not met",IF(F673="CONTROLLER MISSING","A controlling answer is missing, so applicability cannot yet be determined",IF(F673="UNKNOWN","The dependency could not be evaluated or a referenced datapoint could not be resolved",""))))</f>
        <v/>
      </c>
      <c r="I673" s="46">
        <f>IF(F673="MISSING","Enter a valid response in the linked field",IF(F673="INVALID","Clear the response or amend the controlling answer so that the dependency is met",IF(F673="CONTROLLER MISSING","Complete the controlling question first, then review this field",IF(F673="UNKNOWN","Review the Field Guide and dependency_string; contact the MFSA if clarification is required",""))))</f>
        <v/>
      </c>
      <c r="J673" s="46" t="inlineStr"/>
      <c r="K673" s="47">
        <f>'2- PR'!$AL$680</f>
        <v/>
      </c>
      <c r="L673" s="48" t="inlineStr">
        <is>
          <t>Open field</t>
        </is>
      </c>
    </row>
    <row r="674">
      <c r="A674" s="45" t="inlineStr">
        <is>
          <t>CASP_PR_669_v1</t>
        </is>
      </c>
      <c r="B674" s="46" t="inlineStr">
        <is>
          <t>Details on Other Payables</t>
        </is>
      </c>
      <c r="C674" s="46" t="inlineStr">
        <is>
          <t>PR</t>
        </is>
      </c>
      <c r="D674" s="46" t="inlineStr">
        <is>
          <t>Non-Current Liabilities</t>
        </is>
      </c>
      <c r="E674" s="46" t="inlineStr">
        <is>
          <t>2- PR</t>
        </is>
      </c>
      <c r="F674" s="47">
        <f>'2- PR'!$AK$681</f>
        <v/>
      </c>
      <c r="G674" s="47">
        <f>IF(F674="INVALID","High",IF(F674="MISSING","Medium",IF(F674="CONTROLLER MISSING","Review",IF(F674="UNKNOWN","Technical review",""))))</f>
        <v/>
      </c>
      <c r="H674" s="46">
        <f>IF(F674="MISSING","An applicable or required answer is missing",IF(F674="INVALID","A value was entered although the dependency is not met",IF(F674="CONTROLLER MISSING","A controlling answer is missing, so applicability cannot yet be determined",IF(F674="UNKNOWN","The dependency could not be evaluated or a referenced datapoint could not be resolved",""))))</f>
        <v/>
      </c>
      <c r="I674" s="46">
        <f>IF(F674="MISSING","Enter a valid response in the linked field",IF(F674="INVALID","Clear the response or amend the controlling answer so that the dependency is met",IF(F674="CONTROLLER MISSING","Complete the controlling question first, then review this field",IF(F674="UNKNOWN","Review the Field Guide and dependency_string; contact the MFSA if clarification is required",""))))</f>
        <v/>
      </c>
      <c r="J674" s="46" t="inlineStr">
        <is>
          <t>SUM(CASP_PR_666, CASP_PR_667, CASP_PR_668) &gt; 0</t>
        </is>
      </c>
      <c r="K674" s="47">
        <f>'2- PR'!$AL$681</f>
        <v/>
      </c>
      <c r="L674" s="48" t="inlineStr">
        <is>
          <t>Open field</t>
        </is>
      </c>
    </row>
    <row r="675">
      <c r="A675" s="45" t="inlineStr">
        <is>
          <t>CASP_PR_670_v1</t>
        </is>
      </c>
      <c r="B675" s="46" t="inlineStr">
        <is>
          <t>Other Non-Current Liabilities</t>
        </is>
      </c>
      <c r="C675" s="46" t="inlineStr">
        <is>
          <t>PR</t>
        </is>
      </c>
      <c r="D675" s="46" t="inlineStr">
        <is>
          <t>Non-Current Liabilities</t>
        </is>
      </c>
      <c r="E675" s="46" t="inlineStr">
        <is>
          <t>2- PR</t>
        </is>
      </c>
      <c r="F675" s="47">
        <f>'2- PR'!$AK$682</f>
        <v/>
      </c>
      <c r="G675" s="47">
        <f>IF(F675="INVALID","High",IF(F675="MISSING","Medium",IF(F675="CONTROLLER MISSING","Review",IF(F675="UNKNOWN","Technical review",""))))</f>
        <v/>
      </c>
      <c r="H675" s="46">
        <f>IF(F675="MISSING","An applicable or required answer is missing",IF(F675="INVALID","A value was entered although the dependency is not met",IF(F675="CONTROLLER MISSING","A controlling answer is missing, so applicability cannot yet be determined",IF(F675="UNKNOWN","The dependency could not be evaluated or a referenced datapoint could not be resolved",""))))</f>
        <v/>
      </c>
      <c r="I675" s="46">
        <f>IF(F675="MISSING","Enter a valid response in the linked field",IF(F675="INVALID","Clear the response or amend the controlling answer so that the dependency is met",IF(F675="CONTROLLER MISSING","Complete the controlling question first, then review this field",IF(F675="UNKNOWN","Review the Field Guide and dependency_string; contact the MFSA if clarification is required",""))))</f>
        <v/>
      </c>
      <c r="J675" s="46" t="inlineStr"/>
      <c r="K675" s="47">
        <f>'2- PR'!$AL$682</f>
        <v/>
      </c>
      <c r="L675" s="48" t="inlineStr">
        <is>
          <t>Open field</t>
        </is>
      </c>
    </row>
    <row r="676">
      <c r="A676" s="45" t="inlineStr">
        <is>
          <t>CASP_PR_671_v1</t>
        </is>
      </c>
      <c r="B676" s="46" t="inlineStr">
        <is>
          <t>Other Non-Current Liabilities</t>
        </is>
      </c>
      <c r="C676" s="46" t="inlineStr">
        <is>
          <t>PR</t>
        </is>
      </c>
      <c r="D676" s="46" t="inlineStr">
        <is>
          <t>Non-Current Liabilities</t>
        </is>
      </c>
      <c r="E676" s="46" t="inlineStr">
        <is>
          <t>2- PR</t>
        </is>
      </c>
      <c r="F676" s="47">
        <f>'2- PR'!$AK$683</f>
        <v/>
      </c>
      <c r="G676" s="47">
        <f>IF(F676="INVALID","High",IF(F676="MISSING","Medium",IF(F676="CONTROLLER MISSING","Review",IF(F676="UNKNOWN","Technical review",""))))</f>
        <v/>
      </c>
      <c r="H676" s="46">
        <f>IF(F676="MISSING","An applicable or required answer is missing",IF(F676="INVALID","A value was entered although the dependency is not met",IF(F676="CONTROLLER MISSING","A controlling answer is missing, so applicability cannot yet be determined",IF(F676="UNKNOWN","The dependency could not be evaluated or a referenced datapoint could not be resolved",""))))</f>
        <v/>
      </c>
      <c r="I676" s="46">
        <f>IF(F676="MISSING","Enter a valid response in the linked field",IF(F676="INVALID","Clear the response or amend the controlling answer so that the dependency is met",IF(F676="CONTROLLER MISSING","Complete the controlling question first, then review this field",IF(F676="UNKNOWN","Review the Field Guide and dependency_string; contact the MFSA if clarification is required",""))))</f>
        <v/>
      </c>
      <c r="J676" s="46" t="inlineStr"/>
      <c r="K676" s="47">
        <f>'2- PR'!$AL$683</f>
        <v/>
      </c>
      <c r="L676" s="48" t="inlineStr">
        <is>
          <t>Open field</t>
        </is>
      </c>
    </row>
    <row r="677">
      <c r="A677" s="45" t="inlineStr">
        <is>
          <t>CASP_PR_672_v1</t>
        </is>
      </c>
      <c r="B677" s="46" t="inlineStr">
        <is>
          <t>Other Non-Current Liabilities</t>
        </is>
      </c>
      <c r="C677" s="46" t="inlineStr">
        <is>
          <t>PR</t>
        </is>
      </c>
      <c r="D677" s="46" t="inlineStr">
        <is>
          <t>Non-Current Liabilities</t>
        </is>
      </c>
      <c r="E677" s="46" t="inlineStr">
        <is>
          <t>2- PR</t>
        </is>
      </c>
      <c r="F677" s="47">
        <f>'2- PR'!$AK$684</f>
        <v/>
      </c>
      <c r="G677" s="47">
        <f>IF(F677="INVALID","High",IF(F677="MISSING","Medium",IF(F677="CONTROLLER MISSING","Review",IF(F677="UNKNOWN","Technical review",""))))</f>
        <v/>
      </c>
      <c r="H677" s="46">
        <f>IF(F677="MISSING","An applicable or required answer is missing",IF(F677="INVALID","A value was entered although the dependency is not met",IF(F677="CONTROLLER MISSING","A controlling answer is missing, so applicability cannot yet be determined",IF(F677="UNKNOWN","The dependency could not be evaluated or a referenced datapoint could not be resolved",""))))</f>
        <v/>
      </c>
      <c r="I677" s="46">
        <f>IF(F677="MISSING","Enter a valid response in the linked field",IF(F677="INVALID","Clear the response or amend the controlling answer so that the dependency is met",IF(F677="CONTROLLER MISSING","Complete the controlling question first, then review this field",IF(F677="UNKNOWN","Review the Field Guide and dependency_string; contact the MFSA if clarification is required",""))))</f>
        <v/>
      </c>
      <c r="J677" s="46" t="inlineStr"/>
      <c r="K677" s="47">
        <f>'2- PR'!$AL$684</f>
        <v/>
      </c>
      <c r="L677" s="48" t="inlineStr">
        <is>
          <t>Open field</t>
        </is>
      </c>
    </row>
    <row r="678">
      <c r="A678" s="45" t="inlineStr">
        <is>
          <t>CASP_PR_673_v1</t>
        </is>
      </c>
      <c r="B678" s="46" t="inlineStr">
        <is>
          <t>Details on Other Non-Current Liabilities</t>
        </is>
      </c>
      <c r="C678" s="46" t="inlineStr">
        <is>
          <t>PR</t>
        </is>
      </c>
      <c r="D678" s="46" t="inlineStr">
        <is>
          <t>Non-Current Liabilities</t>
        </is>
      </c>
      <c r="E678" s="46" t="inlineStr">
        <is>
          <t>2- PR</t>
        </is>
      </c>
      <c r="F678" s="47">
        <f>'2- PR'!$AK$685</f>
        <v/>
      </c>
      <c r="G678" s="47">
        <f>IF(F678="INVALID","High",IF(F678="MISSING","Medium",IF(F678="CONTROLLER MISSING","Review",IF(F678="UNKNOWN","Technical review",""))))</f>
        <v/>
      </c>
      <c r="H678" s="46">
        <f>IF(F678="MISSING","An applicable or required answer is missing",IF(F678="INVALID","A value was entered although the dependency is not met",IF(F678="CONTROLLER MISSING","A controlling answer is missing, so applicability cannot yet be determined",IF(F678="UNKNOWN","The dependency could not be evaluated or a referenced datapoint could not be resolved",""))))</f>
        <v/>
      </c>
      <c r="I678" s="46">
        <f>IF(F678="MISSING","Enter a valid response in the linked field",IF(F678="INVALID","Clear the response or amend the controlling answer so that the dependency is met",IF(F678="CONTROLLER MISSING","Complete the controlling question first, then review this field",IF(F678="UNKNOWN","Review the Field Guide and dependency_string; contact the MFSA if clarification is required",""))))</f>
        <v/>
      </c>
      <c r="J678" s="46" t="inlineStr">
        <is>
          <t>SUM(CASP_PR_670, CASP_PR_671, CASP_PR_672) &gt; 0</t>
        </is>
      </c>
      <c r="K678" s="47">
        <f>'2- PR'!$AL$685</f>
        <v/>
      </c>
      <c r="L678" s="48" t="inlineStr">
        <is>
          <t>Open field</t>
        </is>
      </c>
    </row>
    <row r="679">
      <c r="A679" s="45" t="inlineStr">
        <is>
          <t>CASP_PR_674_v1</t>
        </is>
      </c>
      <c r="B679" s="46" t="inlineStr">
        <is>
          <t>Financial Liability: Amortised Cost - Equity Securities Not Reported Elsewhere as Investments, were the holding is 10% or more</t>
        </is>
      </c>
      <c r="C679" s="46" t="inlineStr">
        <is>
          <t>PR</t>
        </is>
      </c>
      <c r="D679" s="46" t="inlineStr">
        <is>
          <t>Current Liabilities</t>
        </is>
      </c>
      <c r="E679" s="46" t="inlineStr">
        <is>
          <t>2- PR</t>
        </is>
      </c>
      <c r="F679" s="47">
        <f>'2- PR'!$AK$687</f>
        <v/>
      </c>
      <c r="G679" s="47">
        <f>IF(F679="INVALID","High",IF(F679="MISSING","Medium",IF(F679="CONTROLLER MISSING","Review",IF(F679="UNKNOWN","Technical review",""))))</f>
        <v/>
      </c>
      <c r="H679" s="46">
        <f>IF(F679="MISSING","An applicable or required answer is missing",IF(F679="INVALID","A value was entered although the dependency is not met",IF(F679="CONTROLLER MISSING","A controlling answer is missing, so applicability cannot yet be determined",IF(F679="UNKNOWN","The dependency could not be evaluated or a referenced datapoint could not be resolved",""))))</f>
        <v/>
      </c>
      <c r="I679" s="46">
        <f>IF(F679="MISSING","Enter a valid response in the linked field",IF(F679="INVALID","Clear the response or amend the controlling answer so that the dependency is met",IF(F679="CONTROLLER MISSING","Complete the controlling question first, then review this field",IF(F679="UNKNOWN","Review the Field Guide and dependency_string; contact the MFSA if clarification is required",""))))</f>
        <v/>
      </c>
      <c r="J679" s="46" t="inlineStr"/>
      <c r="K679" s="47">
        <f>'2- PR'!$AL$687</f>
        <v/>
      </c>
      <c r="L679" s="48" t="inlineStr">
        <is>
          <t>Open field</t>
        </is>
      </c>
    </row>
    <row r="680">
      <c r="A680" s="45" t="inlineStr">
        <is>
          <t>CASP_PR_675_v1</t>
        </is>
      </c>
      <c r="B680" s="46" t="inlineStr">
        <is>
          <t>Financial Liability: Amortised Cost - Equity Securities Not Reported Elsewhere as Investments, were the holding is 10% or more</t>
        </is>
      </c>
      <c r="C680" s="46" t="inlineStr">
        <is>
          <t>PR</t>
        </is>
      </c>
      <c r="D680" s="46" t="inlineStr">
        <is>
          <t>Current Liabilities</t>
        </is>
      </c>
      <c r="E680" s="46" t="inlineStr">
        <is>
          <t>2- PR</t>
        </is>
      </c>
      <c r="F680" s="47">
        <f>'2- PR'!$AK$688</f>
        <v/>
      </c>
      <c r="G680" s="47">
        <f>IF(F680="INVALID","High",IF(F680="MISSING","Medium",IF(F680="CONTROLLER MISSING","Review",IF(F680="UNKNOWN","Technical review",""))))</f>
        <v/>
      </c>
      <c r="H680" s="46">
        <f>IF(F680="MISSING","An applicable or required answer is missing",IF(F680="INVALID","A value was entered although the dependency is not met",IF(F680="CONTROLLER MISSING","A controlling answer is missing, so applicability cannot yet be determined",IF(F680="UNKNOWN","The dependency could not be evaluated or a referenced datapoint could not be resolved",""))))</f>
        <v/>
      </c>
      <c r="I680" s="46">
        <f>IF(F680="MISSING","Enter a valid response in the linked field",IF(F680="INVALID","Clear the response or amend the controlling answer so that the dependency is met",IF(F680="CONTROLLER MISSING","Complete the controlling question first, then review this field",IF(F680="UNKNOWN","Review the Field Guide and dependency_string; contact the MFSA if clarification is required",""))))</f>
        <v/>
      </c>
      <c r="J680" s="46" t="inlineStr"/>
      <c r="K680" s="47">
        <f>'2- PR'!$AL$688</f>
        <v/>
      </c>
      <c r="L680" s="48" t="inlineStr">
        <is>
          <t>Open field</t>
        </is>
      </c>
    </row>
    <row r="681">
      <c r="A681" s="45" t="inlineStr">
        <is>
          <t>CASP_PR_676_v1</t>
        </is>
      </c>
      <c r="B681" s="46" t="inlineStr">
        <is>
          <t>Financial Liability: Amortised Cost - Equity Securities Not Reported Elsewhere as Investments, were the holding is 10% or more</t>
        </is>
      </c>
      <c r="C681" s="46" t="inlineStr">
        <is>
          <t>PR</t>
        </is>
      </c>
      <c r="D681" s="46" t="inlineStr">
        <is>
          <t>Current Liabilities</t>
        </is>
      </c>
      <c r="E681" s="46" t="inlineStr">
        <is>
          <t>2- PR</t>
        </is>
      </c>
      <c r="F681" s="47">
        <f>'2- PR'!$AK$689</f>
        <v/>
      </c>
      <c r="G681" s="47">
        <f>IF(F681="INVALID","High",IF(F681="MISSING","Medium",IF(F681="CONTROLLER MISSING","Review",IF(F681="UNKNOWN","Technical review",""))))</f>
        <v/>
      </c>
      <c r="H681" s="46">
        <f>IF(F681="MISSING","An applicable or required answer is missing",IF(F681="INVALID","A value was entered although the dependency is not met",IF(F681="CONTROLLER MISSING","A controlling answer is missing, so applicability cannot yet be determined",IF(F681="UNKNOWN","The dependency could not be evaluated or a referenced datapoint could not be resolved",""))))</f>
        <v/>
      </c>
      <c r="I681" s="46">
        <f>IF(F681="MISSING","Enter a valid response in the linked field",IF(F681="INVALID","Clear the response or amend the controlling answer so that the dependency is met",IF(F681="CONTROLLER MISSING","Complete the controlling question first, then review this field",IF(F681="UNKNOWN","Review the Field Guide and dependency_string; contact the MFSA if clarification is required",""))))</f>
        <v/>
      </c>
      <c r="J681" s="46" t="inlineStr"/>
      <c r="K681" s="47">
        <f>'2- PR'!$AL$689</f>
        <v/>
      </c>
      <c r="L681" s="48" t="inlineStr">
        <is>
          <t>Open field</t>
        </is>
      </c>
    </row>
    <row r="682">
      <c r="A682" s="45" t="inlineStr">
        <is>
          <t>CASP_PR_677_v1</t>
        </is>
      </c>
      <c r="B682" s="46" t="inlineStr">
        <is>
          <t>Financial Liability: Amortised Cost - Equity Securities Not Reported Elsewhere as Investments, were the holding is less than 10%</t>
        </is>
      </c>
      <c r="C682" s="46" t="inlineStr">
        <is>
          <t>PR</t>
        </is>
      </c>
      <c r="D682" s="46" t="inlineStr">
        <is>
          <t>Current Liabilities</t>
        </is>
      </c>
      <c r="E682" s="46" t="inlineStr">
        <is>
          <t>2- PR</t>
        </is>
      </c>
      <c r="F682" s="47">
        <f>'2- PR'!$AK$690</f>
        <v/>
      </c>
      <c r="G682" s="47">
        <f>IF(F682="INVALID","High",IF(F682="MISSING","Medium",IF(F682="CONTROLLER MISSING","Review",IF(F682="UNKNOWN","Technical review",""))))</f>
        <v/>
      </c>
      <c r="H682" s="46">
        <f>IF(F682="MISSING","An applicable or required answer is missing",IF(F682="INVALID","A value was entered although the dependency is not met",IF(F682="CONTROLLER MISSING","A controlling answer is missing, so applicability cannot yet be determined",IF(F682="UNKNOWN","The dependency could not be evaluated or a referenced datapoint could not be resolved",""))))</f>
        <v/>
      </c>
      <c r="I682" s="46">
        <f>IF(F682="MISSING","Enter a valid response in the linked field",IF(F682="INVALID","Clear the response or amend the controlling answer so that the dependency is met",IF(F682="CONTROLLER MISSING","Complete the controlling question first, then review this field",IF(F682="UNKNOWN","Review the Field Guide and dependency_string; contact the MFSA if clarification is required",""))))</f>
        <v/>
      </c>
      <c r="J682" s="46" t="inlineStr"/>
      <c r="K682" s="47">
        <f>'2- PR'!$AL$690</f>
        <v/>
      </c>
      <c r="L682" s="48" t="inlineStr">
        <is>
          <t>Open field</t>
        </is>
      </c>
    </row>
    <row r="683">
      <c r="A683" s="45" t="inlineStr">
        <is>
          <t>CASP_PR_678_v1</t>
        </is>
      </c>
      <c r="B683" s="46" t="inlineStr">
        <is>
          <t>Financial Liability: Amortised Cost - Equity Securities Not Reported Elsewhere as Investments, were the holding is less than 10%</t>
        </is>
      </c>
      <c r="C683" s="46" t="inlineStr">
        <is>
          <t>PR</t>
        </is>
      </c>
      <c r="D683" s="46" t="inlineStr">
        <is>
          <t>Current Liabilities</t>
        </is>
      </c>
      <c r="E683" s="46" t="inlineStr">
        <is>
          <t>2- PR</t>
        </is>
      </c>
      <c r="F683" s="47">
        <f>'2- PR'!$AK$691</f>
        <v/>
      </c>
      <c r="G683" s="47">
        <f>IF(F683="INVALID","High",IF(F683="MISSING","Medium",IF(F683="CONTROLLER MISSING","Review",IF(F683="UNKNOWN","Technical review",""))))</f>
        <v/>
      </c>
      <c r="H683" s="46">
        <f>IF(F683="MISSING","An applicable or required answer is missing",IF(F683="INVALID","A value was entered although the dependency is not met",IF(F683="CONTROLLER MISSING","A controlling answer is missing, so applicability cannot yet be determined",IF(F683="UNKNOWN","The dependency could not be evaluated or a referenced datapoint could not be resolved",""))))</f>
        <v/>
      </c>
      <c r="I683" s="46">
        <f>IF(F683="MISSING","Enter a valid response in the linked field",IF(F683="INVALID","Clear the response or amend the controlling answer so that the dependency is met",IF(F683="CONTROLLER MISSING","Complete the controlling question first, then review this field",IF(F683="UNKNOWN","Review the Field Guide and dependency_string; contact the MFSA if clarification is required",""))))</f>
        <v/>
      </c>
      <c r="J683" s="46" t="inlineStr"/>
      <c r="K683" s="47">
        <f>'2- PR'!$AL$691</f>
        <v/>
      </c>
      <c r="L683" s="48" t="inlineStr">
        <is>
          <t>Open field</t>
        </is>
      </c>
    </row>
    <row r="684">
      <c r="A684" s="45" t="inlineStr">
        <is>
          <t>CASP_PR_679_v1</t>
        </is>
      </c>
      <c r="B684" s="46" t="inlineStr">
        <is>
          <t>Financial Liability: Amortised Cost - Equity Securities Not Reported Elsewhere as Investments, were the holding is less than 10%</t>
        </is>
      </c>
      <c r="C684" s="46" t="inlineStr">
        <is>
          <t>PR</t>
        </is>
      </c>
      <c r="D684" s="46" t="inlineStr">
        <is>
          <t>Current Liabilities</t>
        </is>
      </c>
      <c r="E684" s="46" t="inlineStr">
        <is>
          <t>2- PR</t>
        </is>
      </c>
      <c r="F684" s="47">
        <f>'2- PR'!$AK$692</f>
        <v/>
      </c>
      <c r="G684" s="47">
        <f>IF(F684="INVALID","High",IF(F684="MISSING","Medium",IF(F684="CONTROLLER MISSING","Review",IF(F684="UNKNOWN","Technical review",""))))</f>
        <v/>
      </c>
      <c r="H684" s="46">
        <f>IF(F684="MISSING","An applicable or required answer is missing",IF(F684="INVALID","A value was entered although the dependency is not met",IF(F684="CONTROLLER MISSING","A controlling answer is missing, so applicability cannot yet be determined",IF(F684="UNKNOWN","The dependency could not be evaluated or a referenced datapoint could not be resolved",""))))</f>
        <v/>
      </c>
      <c r="I684" s="46">
        <f>IF(F684="MISSING","Enter a valid response in the linked field",IF(F684="INVALID","Clear the response or amend the controlling answer so that the dependency is met",IF(F684="CONTROLLER MISSING","Complete the controlling question first, then review this field",IF(F684="UNKNOWN","Review the Field Guide and dependency_string; contact the MFSA if clarification is required",""))))</f>
        <v/>
      </c>
      <c r="J684" s="46" t="inlineStr"/>
      <c r="K684" s="47">
        <f>'2- PR'!$AL$692</f>
        <v/>
      </c>
      <c r="L684" s="48" t="inlineStr">
        <is>
          <t>Open field</t>
        </is>
      </c>
    </row>
    <row r="685">
      <c r="A685" s="45" t="inlineStr">
        <is>
          <t>CASP_PR_680_v1</t>
        </is>
      </c>
      <c r="B685" s="46" t="inlineStr">
        <is>
          <t>Financial Liability: Amortised Cost - Debt Securities Not Reported Elsewhere as Investments</t>
        </is>
      </c>
      <c r="C685" s="46" t="inlineStr">
        <is>
          <t>PR</t>
        </is>
      </c>
      <c r="D685" s="46" t="inlineStr">
        <is>
          <t>Current Liabilities</t>
        </is>
      </c>
      <c r="E685" s="46" t="inlineStr">
        <is>
          <t>2- PR</t>
        </is>
      </c>
      <c r="F685" s="47">
        <f>'2- PR'!$AK$693</f>
        <v/>
      </c>
      <c r="G685" s="47">
        <f>IF(F685="INVALID","High",IF(F685="MISSING","Medium",IF(F685="CONTROLLER MISSING","Review",IF(F685="UNKNOWN","Technical review",""))))</f>
        <v/>
      </c>
      <c r="H685" s="46">
        <f>IF(F685="MISSING","An applicable or required answer is missing",IF(F685="INVALID","A value was entered although the dependency is not met",IF(F685="CONTROLLER MISSING","A controlling answer is missing, so applicability cannot yet be determined",IF(F685="UNKNOWN","The dependency could not be evaluated or a referenced datapoint could not be resolved",""))))</f>
        <v/>
      </c>
      <c r="I685" s="46">
        <f>IF(F685="MISSING","Enter a valid response in the linked field",IF(F685="INVALID","Clear the response or amend the controlling answer so that the dependency is met",IF(F685="CONTROLLER MISSING","Complete the controlling question first, then review this field",IF(F685="UNKNOWN","Review the Field Guide and dependency_string; contact the MFSA if clarification is required",""))))</f>
        <v/>
      </c>
      <c r="J685" s="46" t="inlineStr"/>
      <c r="K685" s="47">
        <f>'2- PR'!$AL$693</f>
        <v/>
      </c>
      <c r="L685" s="48" t="inlineStr">
        <is>
          <t>Open field</t>
        </is>
      </c>
    </row>
    <row r="686">
      <c r="A686" s="45" t="inlineStr">
        <is>
          <t>CASP_PR_681_v1</t>
        </is>
      </c>
      <c r="B686" s="46" t="inlineStr">
        <is>
          <t>Financial Liability: Amortised Cost - Debt Securities Not Reported Elsewhere as Investments</t>
        </is>
      </c>
      <c r="C686" s="46" t="inlineStr">
        <is>
          <t>PR</t>
        </is>
      </c>
      <c r="D686" s="46" t="inlineStr">
        <is>
          <t>Current Liabilities</t>
        </is>
      </c>
      <c r="E686" s="46" t="inlineStr">
        <is>
          <t>2- PR</t>
        </is>
      </c>
      <c r="F686" s="47">
        <f>'2- PR'!$AK$694</f>
        <v/>
      </c>
      <c r="G686" s="47">
        <f>IF(F686="INVALID","High",IF(F686="MISSING","Medium",IF(F686="CONTROLLER MISSING","Review",IF(F686="UNKNOWN","Technical review",""))))</f>
        <v/>
      </c>
      <c r="H686" s="46">
        <f>IF(F686="MISSING","An applicable or required answer is missing",IF(F686="INVALID","A value was entered although the dependency is not met",IF(F686="CONTROLLER MISSING","A controlling answer is missing, so applicability cannot yet be determined",IF(F686="UNKNOWN","The dependency could not be evaluated or a referenced datapoint could not be resolved",""))))</f>
        <v/>
      </c>
      <c r="I686" s="46">
        <f>IF(F686="MISSING","Enter a valid response in the linked field",IF(F686="INVALID","Clear the response or amend the controlling answer so that the dependency is met",IF(F686="CONTROLLER MISSING","Complete the controlling question first, then review this field",IF(F686="UNKNOWN","Review the Field Guide and dependency_string; contact the MFSA if clarification is required",""))))</f>
        <v/>
      </c>
      <c r="J686" s="46" t="inlineStr"/>
      <c r="K686" s="47">
        <f>'2- PR'!$AL$694</f>
        <v/>
      </c>
      <c r="L686" s="48" t="inlineStr">
        <is>
          <t>Open field</t>
        </is>
      </c>
    </row>
    <row r="687">
      <c r="A687" s="45" t="inlineStr">
        <is>
          <t>CASP_PR_682_v1</t>
        </is>
      </c>
      <c r="B687" s="46" t="inlineStr">
        <is>
          <t>Financial Liability: Amortised Cost - Debt Securities Not Reported Elsewhere as Investments</t>
        </is>
      </c>
      <c r="C687" s="46" t="inlineStr">
        <is>
          <t>PR</t>
        </is>
      </c>
      <c r="D687" s="46" t="inlineStr">
        <is>
          <t>Current Liabilities</t>
        </is>
      </c>
      <c r="E687" s="46" t="inlineStr">
        <is>
          <t>2- PR</t>
        </is>
      </c>
      <c r="F687" s="47">
        <f>'2- PR'!$AK$695</f>
        <v/>
      </c>
      <c r="G687" s="47">
        <f>IF(F687="INVALID","High",IF(F687="MISSING","Medium",IF(F687="CONTROLLER MISSING","Review",IF(F687="UNKNOWN","Technical review",""))))</f>
        <v/>
      </c>
      <c r="H687" s="46">
        <f>IF(F687="MISSING","An applicable or required answer is missing",IF(F687="INVALID","A value was entered although the dependency is not met",IF(F687="CONTROLLER MISSING","A controlling answer is missing, so applicability cannot yet be determined",IF(F687="UNKNOWN","The dependency could not be evaluated or a referenced datapoint could not be resolved",""))))</f>
        <v/>
      </c>
      <c r="I687" s="46">
        <f>IF(F687="MISSING","Enter a valid response in the linked field",IF(F687="INVALID","Clear the response or amend the controlling answer so that the dependency is met",IF(F687="CONTROLLER MISSING","Complete the controlling question first, then review this field",IF(F687="UNKNOWN","Review the Field Guide and dependency_string; contact the MFSA if clarification is required",""))))</f>
        <v/>
      </c>
      <c r="J687" s="46" t="inlineStr"/>
      <c r="K687" s="47">
        <f>'2- PR'!$AL$695</f>
        <v/>
      </c>
      <c r="L687" s="48" t="inlineStr">
        <is>
          <t>Open field</t>
        </is>
      </c>
    </row>
    <row r="688">
      <c r="A688" s="45" t="inlineStr">
        <is>
          <t>CASP_PR_683_v1</t>
        </is>
      </c>
      <c r="B688" s="46" t="inlineStr">
        <is>
          <t>Financial Liability: Amortised Cost - Financial Derivatives Not Reported Elsewhere as Investments</t>
        </is>
      </c>
      <c r="C688" s="46" t="inlineStr">
        <is>
          <t>PR</t>
        </is>
      </c>
      <c r="D688" s="46" t="inlineStr">
        <is>
          <t>Current Liabilities</t>
        </is>
      </c>
      <c r="E688" s="46" t="inlineStr">
        <is>
          <t>2- PR</t>
        </is>
      </c>
      <c r="F688" s="47">
        <f>'2- PR'!$AK$696</f>
        <v/>
      </c>
      <c r="G688" s="47">
        <f>IF(F688="INVALID","High",IF(F688="MISSING","Medium",IF(F688="CONTROLLER MISSING","Review",IF(F688="UNKNOWN","Technical review",""))))</f>
        <v/>
      </c>
      <c r="H688" s="46">
        <f>IF(F688="MISSING","An applicable or required answer is missing",IF(F688="INVALID","A value was entered although the dependency is not met",IF(F688="CONTROLLER MISSING","A controlling answer is missing, so applicability cannot yet be determined",IF(F688="UNKNOWN","The dependency could not be evaluated or a referenced datapoint could not be resolved",""))))</f>
        <v/>
      </c>
      <c r="I688" s="46">
        <f>IF(F688="MISSING","Enter a valid response in the linked field",IF(F688="INVALID","Clear the response or amend the controlling answer so that the dependency is met",IF(F688="CONTROLLER MISSING","Complete the controlling question first, then review this field",IF(F688="UNKNOWN","Review the Field Guide and dependency_string; contact the MFSA if clarification is required",""))))</f>
        <v/>
      </c>
      <c r="J688" s="46" t="inlineStr"/>
      <c r="K688" s="47">
        <f>'2- PR'!$AL$696</f>
        <v/>
      </c>
      <c r="L688" s="48" t="inlineStr">
        <is>
          <t>Open field</t>
        </is>
      </c>
    </row>
    <row r="689">
      <c r="A689" s="45" t="inlineStr">
        <is>
          <t>CASP_PR_684_v1</t>
        </is>
      </c>
      <c r="B689" s="46" t="inlineStr">
        <is>
          <t>Financial Liability: Amortised Cost - Financial Derivatives Not Reported Elsewhere as Investments</t>
        </is>
      </c>
      <c r="C689" s="46" t="inlineStr">
        <is>
          <t>PR</t>
        </is>
      </c>
      <c r="D689" s="46" t="inlineStr">
        <is>
          <t>Current Liabilities</t>
        </is>
      </c>
      <c r="E689" s="46" t="inlineStr">
        <is>
          <t>2- PR</t>
        </is>
      </c>
      <c r="F689" s="47">
        <f>'2- PR'!$AK$697</f>
        <v/>
      </c>
      <c r="G689" s="47">
        <f>IF(F689="INVALID","High",IF(F689="MISSING","Medium",IF(F689="CONTROLLER MISSING","Review",IF(F689="UNKNOWN","Technical review",""))))</f>
        <v/>
      </c>
      <c r="H689" s="46">
        <f>IF(F689="MISSING","An applicable or required answer is missing",IF(F689="INVALID","A value was entered although the dependency is not met",IF(F689="CONTROLLER MISSING","A controlling answer is missing, so applicability cannot yet be determined",IF(F689="UNKNOWN","The dependency could not be evaluated or a referenced datapoint could not be resolved",""))))</f>
        <v/>
      </c>
      <c r="I689" s="46">
        <f>IF(F689="MISSING","Enter a valid response in the linked field",IF(F689="INVALID","Clear the response or amend the controlling answer so that the dependency is met",IF(F689="CONTROLLER MISSING","Complete the controlling question first, then review this field",IF(F689="UNKNOWN","Review the Field Guide and dependency_string; contact the MFSA if clarification is required",""))))</f>
        <v/>
      </c>
      <c r="J689" s="46" t="inlineStr"/>
      <c r="K689" s="47">
        <f>'2- PR'!$AL$697</f>
        <v/>
      </c>
      <c r="L689" s="48" t="inlineStr">
        <is>
          <t>Open field</t>
        </is>
      </c>
    </row>
    <row r="690">
      <c r="A690" s="45" t="inlineStr">
        <is>
          <t>CASP_PR_685_v1</t>
        </is>
      </c>
      <c r="B690" s="46" t="inlineStr">
        <is>
          <t>Financial Liability: Amortised Cost - Financial Derivatives Not Reported Elsewhere as Investments</t>
        </is>
      </c>
      <c r="C690" s="46" t="inlineStr">
        <is>
          <t>PR</t>
        </is>
      </c>
      <c r="D690" s="46" t="inlineStr">
        <is>
          <t>Current Liabilities</t>
        </is>
      </c>
      <c r="E690" s="46" t="inlineStr">
        <is>
          <t>2- PR</t>
        </is>
      </c>
      <c r="F690" s="47">
        <f>'2- PR'!$AK$698</f>
        <v/>
      </c>
      <c r="G690" s="47">
        <f>IF(F690="INVALID","High",IF(F690="MISSING","Medium",IF(F690="CONTROLLER MISSING","Review",IF(F690="UNKNOWN","Technical review",""))))</f>
        <v/>
      </c>
      <c r="H690" s="46">
        <f>IF(F690="MISSING","An applicable or required answer is missing",IF(F690="INVALID","A value was entered although the dependency is not met",IF(F690="CONTROLLER MISSING","A controlling answer is missing, so applicability cannot yet be determined",IF(F690="UNKNOWN","The dependency could not be evaluated or a referenced datapoint could not be resolved",""))))</f>
        <v/>
      </c>
      <c r="I690" s="46">
        <f>IF(F690="MISSING","Enter a valid response in the linked field",IF(F690="INVALID","Clear the response or amend the controlling answer so that the dependency is met",IF(F690="CONTROLLER MISSING","Complete the controlling question first, then review this field",IF(F690="UNKNOWN","Review the Field Guide and dependency_string; contact the MFSA if clarification is required",""))))</f>
        <v/>
      </c>
      <c r="J690" s="46" t="inlineStr"/>
      <c r="K690" s="47">
        <f>'2- PR'!$AL$698</f>
        <v/>
      </c>
      <c r="L690" s="48" t="inlineStr">
        <is>
          <t>Open field</t>
        </is>
      </c>
    </row>
    <row r="691">
      <c r="A691" s="45" t="inlineStr">
        <is>
          <t>CASP_PR_686_v1</t>
        </is>
      </c>
      <c r="B691" s="46" t="inlineStr">
        <is>
          <t>Financial Liability: Amortised Cost - Other Financial Assets Not Reported Elsewhere as Investments</t>
        </is>
      </c>
      <c r="C691" s="46" t="inlineStr">
        <is>
          <t>PR</t>
        </is>
      </c>
      <c r="D691" s="46" t="inlineStr">
        <is>
          <t>Current Liabilities</t>
        </is>
      </c>
      <c r="E691" s="46" t="inlineStr">
        <is>
          <t>2- PR</t>
        </is>
      </c>
      <c r="F691" s="47">
        <f>'2- PR'!$AK$699</f>
        <v/>
      </c>
      <c r="G691" s="47">
        <f>IF(F691="INVALID","High",IF(F691="MISSING","Medium",IF(F691="CONTROLLER MISSING","Review",IF(F691="UNKNOWN","Technical review",""))))</f>
        <v/>
      </c>
      <c r="H691" s="46">
        <f>IF(F691="MISSING","An applicable or required answer is missing",IF(F691="INVALID","A value was entered although the dependency is not met",IF(F691="CONTROLLER MISSING","A controlling answer is missing, so applicability cannot yet be determined",IF(F691="UNKNOWN","The dependency could not be evaluated or a referenced datapoint could not be resolved",""))))</f>
        <v/>
      </c>
      <c r="I691" s="46">
        <f>IF(F691="MISSING","Enter a valid response in the linked field",IF(F691="INVALID","Clear the response or amend the controlling answer so that the dependency is met",IF(F691="CONTROLLER MISSING","Complete the controlling question first, then review this field",IF(F691="UNKNOWN","Review the Field Guide and dependency_string; contact the MFSA if clarification is required",""))))</f>
        <v/>
      </c>
      <c r="J691" s="46" t="inlineStr"/>
      <c r="K691" s="47">
        <f>'2- PR'!$AL$699</f>
        <v/>
      </c>
      <c r="L691" s="48" t="inlineStr">
        <is>
          <t>Open field</t>
        </is>
      </c>
    </row>
    <row r="692">
      <c r="A692" s="45" t="inlineStr">
        <is>
          <t>CASP_PR_687_v1</t>
        </is>
      </c>
      <c r="B692" s="46" t="inlineStr">
        <is>
          <t>Financial Liability: Amortised Cost - Other Financial Assets Not Reported Elsewhere as Investments</t>
        </is>
      </c>
      <c r="C692" s="46" t="inlineStr">
        <is>
          <t>PR</t>
        </is>
      </c>
      <c r="D692" s="46" t="inlineStr">
        <is>
          <t>Current Liabilities</t>
        </is>
      </c>
      <c r="E692" s="46" t="inlineStr">
        <is>
          <t>2- PR</t>
        </is>
      </c>
      <c r="F692" s="47">
        <f>'2- PR'!$AK$700</f>
        <v/>
      </c>
      <c r="G692" s="47">
        <f>IF(F692="INVALID","High",IF(F692="MISSING","Medium",IF(F692="CONTROLLER MISSING","Review",IF(F692="UNKNOWN","Technical review",""))))</f>
        <v/>
      </c>
      <c r="H692" s="46">
        <f>IF(F692="MISSING","An applicable or required answer is missing",IF(F692="INVALID","A value was entered although the dependency is not met",IF(F692="CONTROLLER MISSING","A controlling answer is missing, so applicability cannot yet be determined",IF(F692="UNKNOWN","The dependency could not be evaluated or a referenced datapoint could not be resolved",""))))</f>
        <v/>
      </c>
      <c r="I692" s="46">
        <f>IF(F692="MISSING","Enter a valid response in the linked field",IF(F692="INVALID","Clear the response or amend the controlling answer so that the dependency is met",IF(F692="CONTROLLER MISSING","Complete the controlling question first, then review this field",IF(F692="UNKNOWN","Review the Field Guide and dependency_string; contact the MFSA if clarification is required",""))))</f>
        <v/>
      </c>
      <c r="J692" s="46" t="inlineStr"/>
      <c r="K692" s="47">
        <f>'2- PR'!$AL$700</f>
        <v/>
      </c>
      <c r="L692" s="48" t="inlineStr">
        <is>
          <t>Open field</t>
        </is>
      </c>
    </row>
    <row r="693">
      <c r="A693" s="45" t="inlineStr">
        <is>
          <t>CASP_PR_688_v1</t>
        </is>
      </c>
      <c r="B693" s="46" t="inlineStr">
        <is>
          <t>Financial Liability: Amortised Cost - Other Financial Assets Not Reported Elsewhere as Investments</t>
        </is>
      </c>
      <c r="C693" s="46" t="inlineStr">
        <is>
          <t>PR</t>
        </is>
      </c>
      <c r="D693" s="46" t="inlineStr">
        <is>
          <t>Current Liabilities</t>
        </is>
      </c>
      <c r="E693" s="46" t="inlineStr">
        <is>
          <t>2- PR</t>
        </is>
      </c>
      <c r="F693" s="47">
        <f>'2- PR'!$AK$701</f>
        <v/>
      </c>
      <c r="G693" s="47">
        <f>IF(F693="INVALID","High",IF(F693="MISSING","Medium",IF(F693="CONTROLLER MISSING","Review",IF(F693="UNKNOWN","Technical review",""))))</f>
        <v/>
      </c>
      <c r="H693" s="46">
        <f>IF(F693="MISSING","An applicable or required answer is missing",IF(F693="INVALID","A value was entered although the dependency is not met",IF(F693="CONTROLLER MISSING","A controlling answer is missing, so applicability cannot yet be determined",IF(F693="UNKNOWN","The dependency could not be evaluated or a referenced datapoint could not be resolved",""))))</f>
        <v/>
      </c>
      <c r="I693" s="46">
        <f>IF(F693="MISSING","Enter a valid response in the linked field",IF(F693="INVALID","Clear the response or amend the controlling answer so that the dependency is met",IF(F693="CONTROLLER MISSING","Complete the controlling question first, then review this field",IF(F693="UNKNOWN","Review the Field Guide and dependency_string; contact the MFSA if clarification is required",""))))</f>
        <v/>
      </c>
      <c r="J693" s="46" t="inlineStr"/>
      <c r="K693" s="47">
        <f>'2- PR'!$AL$701</f>
        <v/>
      </c>
      <c r="L693" s="48" t="inlineStr">
        <is>
          <t>Open field</t>
        </is>
      </c>
    </row>
    <row r="694">
      <c r="A694" s="45" t="inlineStr">
        <is>
          <t>CASP_PR_689_v1</t>
        </is>
      </c>
      <c r="B694" s="46" t="inlineStr">
        <is>
          <t>Financial Liability:  Fair Value Through Profit or Loss (FVTPL) - Equity Securities Not Reported Elsewhere as Investments, were the holding is 10% or more</t>
        </is>
      </c>
      <c r="C694" s="46" t="inlineStr">
        <is>
          <t>PR</t>
        </is>
      </c>
      <c r="D694" s="46" t="inlineStr">
        <is>
          <t>Current Liabilities</t>
        </is>
      </c>
      <c r="E694" s="46" t="inlineStr">
        <is>
          <t>2- PR</t>
        </is>
      </c>
      <c r="F694" s="47">
        <f>'2- PR'!$AK$702</f>
        <v/>
      </c>
      <c r="G694" s="47">
        <f>IF(F694="INVALID","High",IF(F694="MISSING","Medium",IF(F694="CONTROLLER MISSING","Review",IF(F694="UNKNOWN","Technical review",""))))</f>
        <v/>
      </c>
      <c r="H694" s="46">
        <f>IF(F694="MISSING","An applicable or required answer is missing",IF(F694="INVALID","A value was entered although the dependency is not met",IF(F694="CONTROLLER MISSING","A controlling answer is missing, so applicability cannot yet be determined",IF(F694="UNKNOWN","The dependency could not be evaluated or a referenced datapoint could not be resolved",""))))</f>
        <v/>
      </c>
      <c r="I694" s="46">
        <f>IF(F694="MISSING","Enter a valid response in the linked field",IF(F694="INVALID","Clear the response or amend the controlling answer so that the dependency is met",IF(F694="CONTROLLER MISSING","Complete the controlling question first, then review this field",IF(F694="UNKNOWN","Review the Field Guide and dependency_string; contact the MFSA if clarification is required",""))))</f>
        <v/>
      </c>
      <c r="J694" s="46" t="inlineStr"/>
      <c r="K694" s="47">
        <f>'2- PR'!$AL$702</f>
        <v/>
      </c>
      <c r="L694" s="48" t="inlineStr">
        <is>
          <t>Open field</t>
        </is>
      </c>
    </row>
    <row r="695">
      <c r="A695" s="45" t="inlineStr">
        <is>
          <t>CASP_PR_690_v1</t>
        </is>
      </c>
      <c r="B695" s="46" t="inlineStr">
        <is>
          <t>Financial Liability:  Fair Value Through Profit or Loss (FVTPL) - Equity Securities Not Reported Elsewhere as Investments, were the holding is 10% or more</t>
        </is>
      </c>
      <c r="C695" s="46" t="inlineStr">
        <is>
          <t>PR</t>
        </is>
      </c>
      <c r="D695" s="46" t="inlineStr">
        <is>
          <t>Current Liabilities</t>
        </is>
      </c>
      <c r="E695" s="46" t="inlineStr">
        <is>
          <t>2- PR</t>
        </is>
      </c>
      <c r="F695" s="47">
        <f>'2- PR'!$AK$703</f>
        <v/>
      </c>
      <c r="G695" s="47">
        <f>IF(F695="INVALID","High",IF(F695="MISSING","Medium",IF(F695="CONTROLLER MISSING","Review",IF(F695="UNKNOWN","Technical review",""))))</f>
        <v/>
      </c>
      <c r="H695" s="46">
        <f>IF(F695="MISSING","An applicable or required answer is missing",IF(F695="INVALID","A value was entered although the dependency is not met",IF(F695="CONTROLLER MISSING","A controlling answer is missing, so applicability cannot yet be determined",IF(F695="UNKNOWN","The dependency could not be evaluated or a referenced datapoint could not be resolved",""))))</f>
        <v/>
      </c>
      <c r="I695" s="46">
        <f>IF(F695="MISSING","Enter a valid response in the linked field",IF(F695="INVALID","Clear the response or amend the controlling answer so that the dependency is met",IF(F695="CONTROLLER MISSING","Complete the controlling question first, then review this field",IF(F695="UNKNOWN","Review the Field Guide and dependency_string; contact the MFSA if clarification is required",""))))</f>
        <v/>
      </c>
      <c r="J695" s="46" t="inlineStr"/>
      <c r="K695" s="47">
        <f>'2- PR'!$AL$703</f>
        <v/>
      </c>
      <c r="L695" s="48" t="inlineStr">
        <is>
          <t>Open field</t>
        </is>
      </c>
    </row>
    <row r="696">
      <c r="A696" s="45" t="inlineStr">
        <is>
          <t>CASP_PR_691_v1</t>
        </is>
      </c>
      <c r="B696" s="46" t="inlineStr">
        <is>
          <t>Financial Liability:  Fair Value Through Profit or Loss (FVTPL) - Equity Securities Not Reported Elsewhere as Investments, were the holding is 10% or more</t>
        </is>
      </c>
      <c r="C696" s="46" t="inlineStr">
        <is>
          <t>PR</t>
        </is>
      </c>
      <c r="D696" s="46" t="inlineStr">
        <is>
          <t>Current Liabilities</t>
        </is>
      </c>
      <c r="E696" s="46" t="inlineStr">
        <is>
          <t>2- PR</t>
        </is>
      </c>
      <c r="F696" s="47">
        <f>'2- PR'!$AK$704</f>
        <v/>
      </c>
      <c r="G696" s="47">
        <f>IF(F696="INVALID","High",IF(F696="MISSING","Medium",IF(F696="CONTROLLER MISSING","Review",IF(F696="UNKNOWN","Technical review",""))))</f>
        <v/>
      </c>
      <c r="H696" s="46">
        <f>IF(F696="MISSING","An applicable or required answer is missing",IF(F696="INVALID","A value was entered although the dependency is not met",IF(F696="CONTROLLER MISSING","A controlling answer is missing, so applicability cannot yet be determined",IF(F696="UNKNOWN","The dependency could not be evaluated or a referenced datapoint could not be resolved",""))))</f>
        <v/>
      </c>
      <c r="I696" s="46">
        <f>IF(F696="MISSING","Enter a valid response in the linked field",IF(F696="INVALID","Clear the response or amend the controlling answer so that the dependency is met",IF(F696="CONTROLLER MISSING","Complete the controlling question first, then review this field",IF(F696="UNKNOWN","Review the Field Guide and dependency_string; contact the MFSA if clarification is required",""))))</f>
        <v/>
      </c>
      <c r="J696" s="46" t="inlineStr"/>
      <c r="K696" s="47">
        <f>'2- PR'!$AL$704</f>
        <v/>
      </c>
      <c r="L696" s="48" t="inlineStr">
        <is>
          <t>Open field</t>
        </is>
      </c>
    </row>
    <row r="697">
      <c r="A697" s="45" t="inlineStr">
        <is>
          <t>CASP_PR_692_v1</t>
        </is>
      </c>
      <c r="B697" s="46" t="inlineStr">
        <is>
          <t>Financial Liability:  Fair Value Through Profit or Loss (FVTPL) - Equity Securities Not Reported Elsewhere as Investments, were the holding is less than 10%</t>
        </is>
      </c>
      <c r="C697" s="46" t="inlineStr">
        <is>
          <t>PR</t>
        </is>
      </c>
      <c r="D697" s="46" t="inlineStr">
        <is>
          <t>Current Liabilities</t>
        </is>
      </c>
      <c r="E697" s="46" t="inlineStr">
        <is>
          <t>2- PR</t>
        </is>
      </c>
      <c r="F697" s="47">
        <f>'2- PR'!$AK$705</f>
        <v/>
      </c>
      <c r="G697" s="47">
        <f>IF(F697="INVALID","High",IF(F697="MISSING","Medium",IF(F697="CONTROLLER MISSING","Review",IF(F697="UNKNOWN","Technical review",""))))</f>
        <v/>
      </c>
      <c r="H697" s="46">
        <f>IF(F697="MISSING","An applicable or required answer is missing",IF(F697="INVALID","A value was entered although the dependency is not met",IF(F697="CONTROLLER MISSING","A controlling answer is missing, so applicability cannot yet be determined",IF(F697="UNKNOWN","The dependency could not be evaluated or a referenced datapoint could not be resolved",""))))</f>
        <v/>
      </c>
      <c r="I697" s="46">
        <f>IF(F697="MISSING","Enter a valid response in the linked field",IF(F697="INVALID","Clear the response or amend the controlling answer so that the dependency is met",IF(F697="CONTROLLER MISSING","Complete the controlling question first, then review this field",IF(F697="UNKNOWN","Review the Field Guide and dependency_string; contact the MFSA if clarification is required",""))))</f>
        <v/>
      </c>
      <c r="J697" s="46" t="inlineStr"/>
      <c r="K697" s="47">
        <f>'2- PR'!$AL$705</f>
        <v/>
      </c>
      <c r="L697" s="48" t="inlineStr">
        <is>
          <t>Open field</t>
        </is>
      </c>
    </row>
    <row r="698">
      <c r="A698" s="45" t="inlineStr">
        <is>
          <t>CASP_PR_693_v1</t>
        </is>
      </c>
      <c r="B698" s="46" t="inlineStr">
        <is>
          <t>Financial Liability:  Fair Value Through Profit or Loss (FVTPL) - Equity Securities Not Reported Elsewhere as Investments, were the holding is less than 10%</t>
        </is>
      </c>
      <c r="C698" s="46" t="inlineStr">
        <is>
          <t>PR</t>
        </is>
      </c>
      <c r="D698" s="46" t="inlineStr">
        <is>
          <t>Current Liabilities</t>
        </is>
      </c>
      <c r="E698" s="46" t="inlineStr">
        <is>
          <t>2- PR</t>
        </is>
      </c>
      <c r="F698" s="47">
        <f>'2- PR'!$AK$706</f>
        <v/>
      </c>
      <c r="G698" s="47">
        <f>IF(F698="INVALID","High",IF(F698="MISSING","Medium",IF(F698="CONTROLLER MISSING","Review",IF(F698="UNKNOWN","Technical review",""))))</f>
        <v/>
      </c>
      <c r="H698" s="46">
        <f>IF(F698="MISSING","An applicable or required answer is missing",IF(F698="INVALID","A value was entered although the dependency is not met",IF(F698="CONTROLLER MISSING","A controlling answer is missing, so applicability cannot yet be determined",IF(F698="UNKNOWN","The dependency could not be evaluated or a referenced datapoint could not be resolved",""))))</f>
        <v/>
      </c>
      <c r="I698" s="46">
        <f>IF(F698="MISSING","Enter a valid response in the linked field",IF(F698="INVALID","Clear the response or amend the controlling answer so that the dependency is met",IF(F698="CONTROLLER MISSING","Complete the controlling question first, then review this field",IF(F698="UNKNOWN","Review the Field Guide and dependency_string; contact the MFSA if clarification is required",""))))</f>
        <v/>
      </c>
      <c r="J698" s="46" t="inlineStr"/>
      <c r="K698" s="47">
        <f>'2- PR'!$AL$706</f>
        <v/>
      </c>
      <c r="L698" s="48" t="inlineStr">
        <is>
          <t>Open field</t>
        </is>
      </c>
    </row>
    <row r="699">
      <c r="A699" s="45" t="inlineStr">
        <is>
          <t>CASP_PR_694_v1</t>
        </is>
      </c>
      <c r="B699" s="46" t="inlineStr">
        <is>
          <t>Financial Liability:  Fair Value Through Profit or Loss (FVTPL) - Equity Securities Not Reported Elsewhere as Investments, were the holding is less than 10%</t>
        </is>
      </c>
      <c r="C699" s="46" t="inlineStr">
        <is>
          <t>PR</t>
        </is>
      </c>
      <c r="D699" s="46" t="inlineStr">
        <is>
          <t>Current Liabilities</t>
        </is>
      </c>
      <c r="E699" s="46" t="inlineStr">
        <is>
          <t>2- PR</t>
        </is>
      </c>
      <c r="F699" s="47">
        <f>'2- PR'!$AK$707</f>
        <v/>
      </c>
      <c r="G699" s="47">
        <f>IF(F699="INVALID","High",IF(F699="MISSING","Medium",IF(F699="CONTROLLER MISSING","Review",IF(F699="UNKNOWN","Technical review",""))))</f>
        <v/>
      </c>
      <c r="H699" s="46">
        <f>IF(F699="MISSING","An applicable or required answer is missing",IF(F699="INVALID","A value was entered although the dependency is not met",IF(F699="CONTROLLER MISSING","A controlling answer is missing, so applicability cannot yet be determined",IF(F699="UNKNOWN","The dependency could not be evaluated or a referenced datapoint could not be resolved",""))))</f>
        <v/>
      </c>
      <c r="I699" s="46">
        <f>IF(F699="MISSING","Enter a valid response in the linked field",IF(F699="INVALID","Clear the response or amend the controlling answer so that the dependency is met",IF(F699="CONTROLLER MISSING","Complete the controlling question first, then review this field",IF(F699="UNKNOWN","Review the Field Guide and dependency_string; contact the MFSA if clarification is required",""))))</f>
        <v/>
      </c>
      <c r="J699" s="46" t="inlineStr"/>
      <c r="K699" s="47">
        <f>'2- PR'!$AL$707</f>
        <v/>
      </c>
      <c r="L699" s="48" t="inlineStr">
        <is>
          <t>Open field</t>
        </is>
      </c>
    </row>
    <row r="700">
      <c r="A700" s="45" t="inlineStr">
        <is>
          <t>CASP_PR_695_v1</t>
        </is>
      </c>
      <c r="B700" s="46" t="inlineStr">
        <is>
          <t>Financial Liability:  Fair Value Through Profit or Loss (FVTPL) - Debt Securities Not Reported Elsewhere as Investments</t>
        </is>
      </c>
      <c r="C700" s="46" t="inlineStr">
        <is>
          <t>PR</t>
        </is>
      </c>
      <c r="D700" s="46" t="inlineStr">
        <is>
          <t>Current Liabilities</t>
        </is>
      </c>
      <c r="E700" s="46" t="inlineStr">
        <is>
          <t>2- PR</t>
        </is>
      </c>
      <c r="F700" s="47">
        <f>'2- PR'!$AK$708</f>
        <v/>
      </c>
      <c r="G700" s="47">
        <f>IF(F700="INVALID","High",IF(F700="MISSING","Medium",IF(F700="CONTROLLER MISSING","Review",IF(F700="UNKNOWN","Technical review",""))))</f>
        <v/>
      </c>
      <c r="H700" s="46">
        <f>IF(F700="MISSING","An applicable or required answer is missing",IF(F700="INVALID","A value was entered although the dependency is not met",IF(F700="CONTROLLER MISSING","A controlling answer is missing, so applicability cannot yet be determined",IF(F700="UNKNOWN","The dependency could not be evaluated or a referenced datapoint could not be resolved",""))))</f>
        <v/>
      </c>
      <c r="I700" s="46">
        <f>IF(F700="MISSING","Enter a valid response in the linked field",IF(F700="INVALID","Clear the response or amend the controlling answer so that the dependency is met",IF(F700="CONTROLLER MISSING","Complete the controlling question first, then review this field",IF(F700="UNKNOWN","Review the Field Guide and dependency_string; contact the MFSA if clarification is required",""))))</f>
        <v/>
      </c>
      <c r="J700" s="46" t="inlineStr"/>
      <c r="K700" s="47">
        <f>'2- PR'!$AL$708</f>
        <v/>
      </c>
      <c r="L700" s="48" t="inlineStr">
        <is>
          <t>Open field</t>
        </is>
      </c>
    </row>
    <row r="701">
      <c r="A701" s="45" t="inlineStr">
        <is>
          <t>CASP_PR_696_v1</t>
        </is>
      </c>
      <c r="B701" s="46" t="inlineStr">
        <is>
          <t>Financial Liability:  Fair Value Through Profit or Loss (FVTPL) - Debt Securities Not Reported Elsewhere as Investments</t>
        </is>
      </c>
      <c r="C701" s="46" t="inlineStr">
        <is>
          <t>PR</t>
        </is>
      </c>
      <c r="D701" s="46" t="inlineStr">
        <is>
          <t>Current Liabilities</t>
        </is>
      </c>
      <c r="E701" s="46" t="inlineStr">
        <is>
          <t>2- PR</t>
        </is>
      </c>
      <c r="F701" s="47">
        <f>'2- PR'!$AK$709</f>
        <v/>
      </c>
      <c r="G701" s="47">
        <f>IF(F701="INVALID","High",IF(F701="MISSING","Medium",IF(F701="CONTROLLER MISSING","Review",IF(F701="UNKNOWN","Technical review",""))))</f>
        <v/>
      </c>
      <c r="H701" s="46">
        <f>IF(F701="MISSING","An applicable or required answer is missing",IF(F701="INVALID","A value was entered although the dependency is not met",IF(F701="CONTROLLER MISSING","A controlling answer is missing, so applicability cannot yet be determined",IF(F701="UNKNOWN","The dependency could not be evaluated or a referenced datapoint could not be resolved",""))))</f>
        <v/>
      </c>
      <c r="I701" s="46">
        <f>IF(F701="MISSING","Enter a valid response in the linked field",IF(F701="INVALID","Clear the response or amend the controlling answer so that the dependency is met",IF(F701="CONTROLLER MISSING","Complete the controlling question first, then review this field",IF(F701="UNKNOWN","Review the Field Guide and dependency_string; contact the MFSA if clarification is required",""))))</f>
        <v/>
      </c>
      <c r="J701" s="46" t="inlineStr"/>
      <c r="K701" s="47">
        <f>'2- PR'!$AL$709</f>
        <v/>
      </c>
      <c r="L701" s="48" t="inlineStr">
        <is>
          <t>Open field</t>
        </is>
      </c>
    </row>
    <row r="702">
      <c r="A702" s="45" t="inlineStr">
        <is>
          <t>CASP_PR_697_v1</t>
        </is>
      </c>
      <c r="B702" s="46" t="inlineStr">
        <is>
          <t>Financial Liability:  Fair Value Through Profit or Loss (FVTPL) - Debt Securities Not Reported Elsewhere as Investments</t>
        </is>
      </c>
      <c r="C702" s="46" t="inlineStr">
        <is>
          <t>PR</t>
        </is>
      </c>
      <c r="D702" s="46" t="inlineStr">
        <is>
          <t>Current Liabilities</t>
        </is>
      </c>
      <c r="E702" s="46" t="inlineStr">
        <is>
          <t>2- PR</t>
        </is>
      </c>
      <c r="F702" s="47">
        <f>'2- PR'!$AK$710</f>
        <v/>
      </c>
      <c r="G702" s="47">
        <f>IF(F702="INVALID","High",IF(F702="MISSING","Medium",IF(F702="CONTROLLER MISSING","Review",IF(F702="UNKNOWN","Technical review",""))))</f>
        <v/>
      </c>
      <c r="H702" s="46">
        <f>IF(F702="MISSING","An applicable or required answer is missing",IF(F702="INVALID","A value was entered although the dependency is not met",IF(F702="CONTROLLER MISSING","A controlling answer is missing, so applicability cannot yet be determined",IF(F702="UNKNOWN","The dependency could not be evaluated or a referenced datapoint could not be resolved",""))))</f>
        <v/>
      </c>
      <c r="I702" s="46">
        <f>IF(F702="MISSING","Enter a valid response in the linked field",IF(F702="INVALID","Clear the response or amend the controlling answer so that the dependency is met",IF(F702="CONTROLLER MISSING","Complete the controlling question first, then review this field",IF(F702="UNKNOWN","Review the Field Guide and dependency_string; contact the MFSA if clarification is required",""))))</f>
        <v/>
      </c>
      <c r="J702" s="46" t="inlineStr"/>
      <c r="K702" s="47">
        <f>'2- PR'!$AL$710</f>
        <v/>
      </c>
      <c r="L702" s="48" t="inlineStr">
        <is>
          <t>Open field</t>
        </is>
      </c>
    </row>
    <row r="703">
      <c r="A703" s="45" t="inlineStr">
        <is>
          <t>CASP_PR_698_v1</t>
        </is>
      </c>
      <c r="B703" s="46" t="inlineStr">
        <is>
          <t>Financial Liability:  Fair Value Through Profit or Loss (FVTPL) - Financial Derivatives Not Reported Elsewhere as Investments</t>
        </is>
      </c>
      <c r="C703" s="46" t="inlineStr">
        <is>
          <t>PR</t>
        </is>
      </c>
      <c r="D703" s="46" t="inlineStr">
        <is>
          <t>Current Liabilities</t>
        </is>
      </c>
      <c r="E703" s="46" t="inlineStr">
        <is>
          <t>2- PR</t>
        </is>
      </c>
      <c r="F703" s="47">
        <f>'2- PR'!$AK$711</f>
        <v/>
      </c>
      <c r="G703" s="47">
        <f>IF(F703="INVALID","High",IF(F703="MISSING","Medium",IF(F703="CONTROLLER MISSING","Review",IF(F703="UNKNOWN","Technical review",""))))</f>
        <v/>
      </c>
      <c r="H703" s="46">
        <f>IF(F703="MISSING","An applicable or required answer is missing",IF(F703="INVALID","A value was entered although the dependency is not met",IF(F703="CONTROLLER MISSING","A controlling answer is missing, so applicability cannot yet be determined",IF(F703="UNKNOWN","The dependency could not be evaluated or a referenced datapoint could not be resolved",""))))</f>
        <v/>
      </c>
      <c r="I703" s="46">
        <f>IF(F703="MISSING","Enter a valid response in the linked field",IF(F703="INVALID","Clear the response or amend the controlling answer so that the dependency is met",IF(F703="CONTROLLER MISSING","Complete the controlling question first, then review this field",IF(F703="UNKNOWN","Review the Field Guide and dependency_string; contact the MFSA if clarification is required",""))))</f>
        <v/>
      </c>
      <c r="J703" s="46" t="inlineStr"/>
      <c r="K703" s="47">
        <f>'2- PR'!$AL$711</f>
        <v/>
      </c>
      <c r="L703" s="48" t="inlineStr">
        <is>
          <t>Open field</t>
        </is>
      </c>
    </row>
    <row r="704">
      <c r="A704" s="45" t="inlineStr">
        <is>
          <t>CASP_PR_699_v1</t>
        </is>
      </c>
      <c r="B704" s="46" t="inlineStr">
        <is>
          <t>Financial Liability:  Fair Value Through Profit or Loss (FVTPL) - Financial Derivatives Not Reported Elsewhere as Investments</t>
        </is>
      </c>
      <c r="C704" s="46" t="inlineStr">
        <is>
          <t>PR</t>
        </is>
      </c>
      <c r="D704" s="46" t="inlineStr">
        <is>
          <t>Current Liabilities</t>
        </is>
      </c>
      <c r="E704" s="46" t="inlineStr">
        <is>
          <t>2- PR</t>
        </is>
      </c>
      <c r="F704" s="47">
        <f>'2- PR'!$AK$712</f>
        <v/>
      </c>
      <c r="G704" s="47">
        <f>IF(F704="INVALID","High",IF(F704="MISSING","Medium",IF(F704="CONTROLLER MISSING","Review",IF(F704="UNKNOWN","Technical review",""))))</f>
        <v/>
      </c>
      <c r="H704" s="46">
        <f>IF(F704="MISSING","An applicable or required answer is missing",IF(F704="INVALID","A value was entered although the dependency is not met",IF(F704="CONTROLLER MISSING","A controlling answer is missing, so applicability cannot yet be determined",IF(F704="UNKNOWN","The dependency could not be evaluated or a referenced datapoint could not be resolved",""))))</f>
        <v/>
      </c>
      <c r="I704" s="46">
        <f>IF(F704="MISSING","Enter a valid response in the linked field",IF(F704="INVALID","Clear the response or amend the controlling answer so that the dependency is met",IF(F704="CONTROLLER MISSING","Complete the controlling question first, then review this field",IF(F704="UNKNOWN","Review the Field Guide and dependency_string; contact the MFSA if clarification is required",""))))</f>
        <v/>
      </c>
      <c r="J704" s="46" t="inlineStr"/>
      <c r="K704" s="47">
        <f>'2- PR'!$AL$712</f>
        <v/>
      </c>
      <c r="L704" s="48" t="inlineStr">
        <is>
          <t>Open field</t>
        </is>
      </c>
    </row>
    <row r="705">
      <c r="A705" s="45" t="inlineStr">
        <is>
          <t>CASP_PR_700_v1</t>
        </is>
      </c>
      <c r="B705" s="46" t="inlineStr">
        <is>
          <t>Financial Liability:  Fair Value Through Profit or Loss (FVTPL) - Financial Derivatives Not Reported Elsewhere as Investments</t>
        </is>
      </c>
      <c r="C705" s="46" t="inlineStr">
        <is>
          <t>PR</t>
        </is>
      </c>
      <c r="D705" s="46" t="inlineStr">
        <is>
          <t>Current Liabilities</t>
        </is>
      </c>
      <c r="E705" s="46" t="inlineStr">
        <is>
          <t>2- PR</t>
        </is>
      </c>
      <c r="F705" s="47">
        <f>'2- PR'!$AK$713</f>
        <v/>
      </c>
      <c r="G705" s="47">
        <f>IF(F705="INVALID","High",IF(F705="MISSING","Medium",IF(F705="CONTROLLER MISSING","Review",IF(F705="UNKNOWN","Technical review",""))))</f>
        <v/>
      </c>
      <c r="H705" s="46">
        <f>IF(F705="MISSING","An applicable or required answer is missing",IF(F705="INVALID","A value was entered although the dependency is not met",IF(F705="CONTROLLER MISSING","A controlling answer is missing, so applicability cannot yet be determined",IF(F705="UNKNOWN","The dependency could not be evaluated or a referenced datapoint could not be resolved",""))))</f>
        <v/>
      </c>
      <c r="I705" s="46">
        <f>IF(F705="MISSING","Enter a valid response in the linked field",IF(F705="INVALID","Clear the response or amend the controlling answer so that the dependency is met",IF(F705="CONTROLLER MISSING","Complete the controlling question first, then review this field",IF(F705="UNKNOWN","Review the Field Guide and dependency_string; contact the MFSA if clarification is required",""))))</f>
        <v/>
      </c>
      <c r="J705" s="46" t="inlineStr"/>
      <c r="K705" s="47">
        <f>'2- PR'!$AL$713</f>
        <v/>
      </c>
      <c r="L705" s="48" t="inlineStr">
        <is>
          <t>Open field</t>
        </is>
      </c>
    </row>
    <row r="706">
      <c r="A706" s="45" t="inlineStr">
        <is>
          <t>CASP_PR_701_v1</t>
        </is>
      </c>
      <c r="B706" s="46" t="inlineStr">
        <is>
          <t>Financial Liability:  Fair Value Through Profit or Loss (FVTPL) - Other Financial Assets Not Reported Elsewhere as Investments</t>
        </is>
      </c>
      <c r="C706" s="46" t="inlineStr">
        <is>
          <t>PR</t>
        </is>
      </c>
      <c r="D706" s="46" t="inlineStr">
        <is>
          <t>Current Liabilities</t>
        </is>
      </c>
      <c r="E706" s="46" t="inlineStr">
        <is>
          <t>2- PR</t>
        </is>
      </c>
      <c r="F706" s="47">
        <f>'2- PR'!$AK$714</f>
        <v/>
      </c>
      <c r="G706" s="47">
        <f>IF(F706="INVALID","High",IF(F706="MISSING","Medium",IF(F706="CONTROLLER MISSING","Review",IF(F706="UNKNOWN","Technical review",""))))</f>
        <v/>
      </c>
      <c r="H706" s="46">
        <f>IF(F706="MISSING","An applicable or required answer is missing",IF(F706="INVALID","A value was entered although the dependency is not met",IF(F706="CONTROLLER MISSING","A controlling answer is missing, so applicability cannot yet be determined",IF(F706="UNKNOWN","The dependency could not be evaluated or a referenced datapoint could not be resolved",""))))</f>
        <v/>
      </c>
      <c r="I706" s="46">
        <f>IF(F706="MISSING","Enter a valid response in the linked field",IF(F706="INVALID","Clear the response or amend the controlling answer so that the dependency is met",IF(F706="CONTROLLER MISSING","Complete the controlling question first, then review this field",IF(F706="UNKNOWN","Review the Field Guide and dependency_string; contact the MFSA if clarification is required",""))))</f>
        <v/>
      </c>
      <c r="J706" s="46" t="inlineStr"/>
      <c r="K706" s="47">
        <f>'2- PR'!$AL$714</f>
        <v/>
      </c>
      <c r="L706" s="48" t="inlineStr">
        <is>
          <t>Open field</t>
        </is>
      </c>
    </row>
    <row r="707">
      <c r="A707" s="45" t="inlineStr">
        <is>
          <t>CASP_PR_702_v1</t>
        </is>
      </c>
      <c r="B707" s="46" t="inlineStr">
        <is>
          <t>Financial Liability:  Fair Value Through Profit or Loss (FVTPL) - Other Financial Assets Not Reported Elsewhere as Investments</t>
        </is>
      </c>
      <c r="C707" s="46" t="inlineStr">
        <is>
          <t>PR</t>
        </is>
      </c>
      <c r="D707" s="46" t="inlineStr">
        <is>
          <t>Current Liabilities</t>
        </is>
      </c>
      <c r="E707" s="46" t="inlineStr">
        <is>
          <t>2- PR</t>
        </is>
      </c>
      <c r="F707" s="47">
        <f>'2- PR'!$AK$715</f>
        <v/>
      </c>
      <c r="G707" s="47">
        <f>IF(F707="INVALID","High",IF(F707="MISSING","Medium",IF(F707="CONTROLLER MISSING","Review",IF(F707="UNKNOWN","Technical review",""))))</f>
        <v/>
      </c>
      <c r="H707" s="46">
        <f>IF(F707="MISSING","An applicable or required answer is missing",IF(F707="INVALID","A value was entered although the dependency is not met",IF(F707="CONTROLLER MISSING","A controlling answer is missing, so applicability cannot yet be determined",IF(F707="UNKNOWN","The dependency could not be evaluated or a referenced datapoint could not be resolved",""))))</f>
        <v/>
      </c>
      <c r="I707" s="46">
        <f>IF(F707="MISSING","Enter a valid response in the linked field",IF(F707="INVALID","Clear the response or amend the controlling answer so that the dependency is met",IF(F707="CONTROLLER MISSING","Complete the controlling question first, then review this field",IF(F707="UNKNOWN","Review the Field Guide and dependency_string; contact the MFSA if clarification is required",""))))</f>
        <v/>
      </c>
      <c r="J707" s="46" t="inlineStr"/>
      <c r="K707" s="47">
        <f>'2- PR'!$AL$715</f>
        <v/>
      </c>
      <c r="L707" s="48" t="inlineStr">
        <is>
          <t>Open field</t>
        </is>
      </c>
    </row>
    <row r="708">
      <c r="A708" s="45" t="inlineStr">
        <is>
          <t>CASP_PR_703_v1</t>
        </is>
      </c>
      <c r="B708" s="46" t="inlineStr">
        <is>
          <t>Financial Liability:  Fair Value Through Profit or Loss (FVTPL) - Other Financial Assets Not Reported Elsewhere as Investments</t>
        </is>
      </c>
      <c r="C708" s="46" t="inlineStr">
        <is>
          <t>PR</t>
        </is>
      </c>
      <c r="D708" s="46" t="inlineStr">
        <is>
          <t>Current Liabilities</t>
        </is>
      </c>
      <c r="E708" s="46" t="inlineStr">
        <is>
          <t>2- PR</t>
        </is>
      </c>
      <c r="F708" s="47">
        <f>'2- PR'!$AK$716</f>
        <v/>
      </c>
      <c r="G708" s="47">
        <f>IF(F708="INVALID","High",IF(F708="MISSING","Medium",IF(F708="CONTROLLER MISSING","Review",IF(F708="UNKNOWN","Technical review",""))))</f>
        <v/>
      </c>
      <c r="H708" s="46">
        <f>IF(F708="MISSING","An applicable or required answer is missing",IF(F708="INVALID","A value was entered although the dependency is not met",IF(F708="CONTROLLER MISSING","A controlling answer is missing, so applicability cannot yet be determined",IF(F708="UNKNOWN","The dependency could not be evaluated or a referenced datapoint could not be resolved",""))))</f>
        <v/>
      </c>
      <c r="I708" s="46">
        <f>IF(F708="MISSING","Enter a valid response in the linked field",IF(F708="INVALID","Clear the response or amend the controlling answer so that the dependency is met",IF(F708="CONTROLLER MISSING","Complete the controlling question first, then review this field",IF(F708="UNKNOWN","Review the Field Guide and dependency_string; contact the MFSA if clarification is required",""))))</f>
        <v/>
      </c>
      <c r="J708" s="46" t="inlineStr"/>
      <c r="K708" s="47">
        <f>'2- PR'!$AL$716</f>
        <v/>
      </c>
      <c r="L708" s="48" t="inlineStr">
        <is>
          <t>Open field</t>
        </is>
      </c>
    </row>
    <row r="709">
      <c r="A709" s="45" t="inlineStr">
        <is>
          <t>CASP_PR_704_v1</t>
        </is>
      </c>
      <c r="B709" s="46" t="inlineStr">
        <is>
          <t>Financial Liability: Fair Value Through Other Comprehensive Income (FVOCI)  - Equity Securities Not Reported Elsewhere as Investments, were the holding is 10% or more</t>
        </is>
      </c>
      <c r="C709" s="46" t="inlineStr">
        <is>
          <t>PR</t>
        </is>
      </c>
      <c r="D709" s="46" t="inlineStr">
        <is>
          <t>Current Liabilities</t>
        </is>
      </c>
      <c r="E709" s="46" t="inlineStr">
        <is>
          <t>2- PR</t>
        </is>
      </c>
      <c r="F709" s="47">
        <f>'2- PR'!$AK$717</f>
        <v/>
      </c>
      <c r="G709" s="47">
        <f>IF(F709="INVALID","High",IF(F709="MISSING","Medium",IF(F709="CONTROLLER MISSING","Review",IF(F709="UNKNOWN","Technical review",""))))</f>
        <v/>
      </c>
      <c r="H709" s="46">
        <f>IF(F709="MISSING","An applicable or required answer is missing",IF(F709="INVALID","A value was entered although the dependency is not met",IF(F709="CONTROLLER MISSING","A controlling answer is missing, so applicability cannot yet be determined",IF(F709="UNKNOWN","The dependency could not be evaluated or a referenced datapoint could not be resolved",""))))</f>
        <v/>
      </c>
      <c r="I709" s="46">
        <f>IF(F709="MISSING","Enter a valid response in the linked field",IF(F709="INVALID","Clear the response or amend the controlling answer so that the dependency is met",IF(F709="CONTROLLER MISSING","Complete the controlling question first, then review this field",IF(F709="UNKNOWN","Review the Field Guide and dependency_string; contact the MFSA if clarification is required",""))))</f>
        <v/>
      </c>
      <c r="J709" s="46" t="inlineStr"/>
      <c r="K709" s="47">
        <f>'2- PR'!$AL$717</f>
        <v/>
      </c>
      <c r="L709" s="48" t="inlineStr">
        <is>
          <t>Open field</t>
        </is>
      </c>
    </row>
    <row r="710">
      <c r="A710" s="45" t="inlineStr">
        <is>
          <t>CASP_PR_705_v1</t>
        </is>
      </c>
      <c r="B710" s="46" t="inlineStr">
        <is>
          <t>Financial Liability: Fair Value Through Other Comprehensive Income (FVOCI)  - Equity Securities Not Reported Elsewhere as Investments, were the holding is 10% or more</t>
        </is>
      </c>
      <c r="C710" s="46" t="inlineStr">
        <is>
          <t>PR</t>
        </is>
      </c>
      <c r="D710" s="46" t="inlineStr">
        <is>
          <t>Current Liabilities</t>
        </is>
      </c>
      <c r="E710" s="46" t="inlineStr">
        <is>
          <t>2- PR</t>
        </is>
      </c>
      <c r="F710" s="47">
        <f>'2- PR'!$AK$718</f>
        <v/>
      </c>
      <c r="G710" s="47">
        <f>IF(F710="INVALID","High",IF(F710="MISSING","Medium",IF(F710="CONTROLLER MISSING","Review",IF(F710="UNKNOWN","Technical review",""))))</f>
        <v/>
      </c>
      <c r="H710" s="46">
        <f>IF(F710="MISSING","An applicable or required answer is missing",IF(F710="INVALID","A value was entered although the dependency is not met",IF(F710="CONTROLLER MISSING","A controlling answer is missing, so applicability cannot yet be determined",IF(F710="UNKNOWN","The dependency could not be evaluated or a referenced datapoint could not be resolved",""))))</f>
        <v/>
      </c>
      <c r="I710" s="46">
        <f>IF(F710="MISSING","Enter a valid response in the linked field",IF(F710="INVALID","Clear the response or amend the controlling answer so that the dependency is met",IF(F710="CONTROLLER MISSING","Complete the controlling question first, then review this field",IF(F710="UNKNOWN","Review the Field Guide and dependency_string; contact the MFSA if clarification is required",""))))</f>
        <v/>
      </c>
      <c r="J710" s="46" t="inlineStr"/>
      <c r="K710" s="47">
        <f>'2- PR'!$AL$718</f>
        <v/>
      </c>
      <c r="L710" s="48" t="inlineStr">
        <is>
          <t>Open field</t>
        </is>
      </c>
    </row>
    <row r="711">
      <c r="A711" s="45" t="inlineStr">
        <is>
          <t>CASP_PR_706_v1</t>
        </is>
      </c>
      <c r="B711" s="46" t="inlineStr">
        <is>
          <t>Financial Liability: Fair Value Through Other Comprehensive Income (FVOCI)  - Equity Securities Not Reported Elsewhere as Investments, were the holding is 10% or more</t>
        </is>
      </c>
      <c r="C711" s="46" t="inlineStr">
        <is>
          <t>PR</t>
        </is>
      </c>
      <c r="D711" s="46" t="inlineStr">
        <is>
          <t>Current Liabilities</t>
        </is>
      </c>
      <c r="E711" s="46" t="inlineStr">
        <is>
          <t>2- PR</t>
        </is>
      </c>
      <c r="F711" s="47">
        <f>'2- PR'!$AK$719</f>
        <v/>
      </c>
      <c r="G711" s="47">
        <f>IF(F711="INVALID","High",IF(F711="MISSING","Medium",IF(F711="CONTROLLER MISSING","Review",IF(F711="UNKNOWN","Technical review",""))))</f>
        <v/>
      </c>
      <c r="H711" s="46">
        <f>IF(F711="MISSING","An applicable or required answer is missing",IF(F711="INVALID","A value was entered although the dependency is not met",IF(F711="CONTROLLER MISSING","A controlling answer is missing, so applicability cannot yet be determined",IF(F711="UNKNOWN","The dependency could not be evaluated or a referenced datapoint could not be resolved",""))))</f>
        <v/>
      </c>
      <c r="I711" s="46">
        <f>IF(F711="MISSING","Enter a valid response in the linked field",IF(F711="INVALID","Clear the response or amend the controlling answer so that the dependency is met",IF(F711="CONTROLLER MISSING","Complete the controlling question first, then review this field",IF(F711="UNKNOWN","Review the Field Guide and dependency_string; contact the MFSA if clarification is required",""))))</f>
        <v/>
      </c>
      <c r="J711" s="46" t="inlineStr"/>
      <c r="K711" s="47">
        <f>'2- PR'!$AL$719</f>
        <v/>
      </c>
      <c r="L711" s="48" t="inlineStr">
        <is>
          <t>Open field</t>
        </is>
      </c>
    </row>
    <row r="712">
      <c r="A712" s="45" t="inlineStr">
        <is>
          <t>CASP_PR_707_v1</t>
        </is>
      </c>
      <c r="B712" s="46" t="inlineStr">
        <is>
          <t>Financial Liability: Fair Value Through Other Comprehensive Income (FVOCI)  - Equity Securities Not Reported Elsewhere as Investments, were the holding is less than 10%</t>
        </is>
      </c>
      <c r="C712" s="46" t="inlineStr">
        <is>
          <t>PR</t>
        </is>
      </c>
      <c r="D712" s="46" t="inlineStr">
        <is>
          <t>Current Liabilities</t>
        </is>
      </c>
      <c r="E712" s="46" t="inlineStr">
        <is>
          <t>2- PR</t>
        </is>
      </c>
      <c r="F712" s="47">
        <f>'2- PR'!$AK$720</f>
        <v/>
      </c>
      <c r="G712" s="47">
        <f>IF(F712="INVALID","High",IF(F712="MISSING","Medium",IF(F712="CONTROLLER MISSING","Review",IF(F712="UNKNOWN","Technical review",""))))</f>
        <v/>
      </c>
      <c r="H712" s="46">
        <f>IF(F712="MISSING","An applicable or required answer is missing",IF(F712="INVALID","A value was entered although the dependency is not met",IF(F712="CONTROLLER MISSING","A controlling answer is missing, so applicability cannot yet be determined",IF(F712="UNKNOWN","The dependency could not be evaluated or a referenced datapoint could not be resolved",""))))</f>
        <v/>
      </c>
      <c r="I712" s="46">
        <f>IF(F712="MISSING","Enter a valid response in the linked field",IF(F712="INVALID","Clear the response or amend the controlling answer so that the dependency is met",IF(F712="CONTROLLER MISSING","Complete the controlling question first, then review this field",IF(F712="UNKNOWN","Review the Field Guide and dependency_string; contact the MFSA if clarification is required",""))))</f>
        <v/>
      </c>
      <c r="J712" s="46" t="inlineStr"/>
      <c r="K712" s="47">
        <f>'2- PR'!$AL$720</f>
        <v/>
      </c>
      <c r="L712" s="48" t="inlineStr">
        <is>
          <t>Open field</t>
        </is>
      </c>
    </row>
    <row r="713">
      <c r="A713" s="45" t="inlineStr">
        <is>
          <t>CASP_PR_708_v1</t>
        </is>
      </c>
      <c r="B713" s="46" t="inlineStr">
        <is>
          <t>Financial Liability: Fair Value Through Other Comprehensive Income (FVOCI)  - Equity Securities Not Reported Elsewhere as Investments, were the holding is less than 10%</t>
        </is>
      </c>
      <c r="C713" s="46" t="inlineStr">
        <is>
          <t>PR</t>
        </is>
      </c>
      <c r="D713" s="46" t="inlineStr">
        <is>
          <t>Current Liabilities</t>
        </is>
      </c>
      <c r="E713" s="46" t="inlineStr">
        <is>
          <t>2- PR</t>
        </is>
      </c>
      <c r="F713" s="47">
        <f>'2- PR'!$AK$721</f>
        <v/>
      </c>
      <c r="G713" s="47">
        <f>IF(F713="INVALID","High",IF(F713="MISSING","Medium",IF(F713="CONTROLLER MISSING","Review",IF(F713="UNKNOWN","Technical review",""))))</f>
        <v/>
      </c>
      <c r="H713" s="46">
        <f>IF(F713="MISSING","An applicable or required answer is missing",IF(F713="INVALID","A value was entered although the dependency is not met",IF(F713="CONTROLLER MISSING","A controlling answer is missing, so applicability cannot yet be determined",IF(F713="UNKNOWN","The dependency could not be evaluated or a referenced datapoint could not be resolved",""))))</f>
        <v/>
      </c>
      <c r="I713" s="46">
        <f>IF(F713="MISSING","Enter a valid response in the linked field",IF(F713="INVALID","Clear the response or amend the controlling answer so that the dependency is met",IF(F713="CONTROLLER MISSING","Complete the controlling question first, then review this field",IF(F713="UNKNOWN","Review the Field Guide and dependency_string; contact the MFSA if clarification is required",""))))</f>
        <v/>
      </c>
      <c r="J713" s="46" t="inlineStr"/>
      <c r="K713" s="47">
        <f>'2- PR'!$AL$721</f>
        <v/>
      </c>
      <c r="L713" s="48" t="inlineStr">
        <is>
          <t>Open field</t>
        </is>
      </c>
    </row>
    <row r="714">
      <c r="A714" s="45" t="inlineStr">
        <is>
          <t>CASP_PR_709_v1</t>
        </is>
      </c>
      <c r="B714" s="46" t="inlineStr">
        <is>
          <t>Financial Liability: Fair Value Through Other Comprehensive Income (FVOCI)  - Equity Securities Not Reported Elsewhere as Investments, were the holding is less than 10%</t>
        </is>
      </c>
      <c r="C714" s="46" t="inlineStr">
        <is>
          <t>PR</t>
        </is>
      </c>
      <c r="D714" s="46" t="inlineStr">
        <is>
          <t>Current Liabilities</t>
        </is>
      </c>
      <c r="E714" s="46" t="inlineStr">
        <is>
          <t>2- PR</t>
        </is>
      </c>
      <c r="F714" s="47">
        <f>'2- PR'!$AK$722</f>
        <v/>
      </c>
      <c r="G714" s="47">
        <f>IF(F714="INVALID","High",IF(F714="MISSING","Medium",IF(F714="CONTROLLER MISSING","Review",IF(F714="UNKNOWN","Technical review",""))))</f>
        <v/>
      </c>
      <c r="H714" s="46">
        <f>IF(F714="MISSING","An applicable or required answer is missing",IF(F714="INVALID","A value was entered although the dependency is not met",IF(F714="CONTROLLER MISSING","A controlling answer is missing, so applicability cannot yet be determined",IF(F714="UNKNOWN","The dependency could not be evaluated or a referenced datapoint could not be resolved",""))))</f>
        <v/>
      </c>
      <c r="I714" s="46">
        <f>IF(F714="MISSING","Enter a valid response in the linked field",IF(F714="INVALID","Clear the response or amend the controlling answer so that the dependency is met",IF(F714="CONTROLLER MISSING","Complete the controlling question first, then review this field",IF(F714="UNKNOWN","Review the Field Guide and dependency_string; contact the MFSA if clarification is required",""))))</f>
        <v/>
      </c>
      <c r="J714" s="46" t="inlineStr"/>
      <c r="K714" s="47">
        <f>'2- PR'!$AL$722</f>
        <v/>
      </c>
      <c r="L714" s="48" t="inlineStr">
        <is>
          <t>Open field</t>
        </is>
      </c>
    </row>
    <row r="715">
      <c r="A715" s="45" t="inlineStr">
        <is>
          <t>CASP_PR_710_v1</t>
        </is>
      </c>
      <c r="B715" s="46" t="inlineStr">
        <is>
          <t>Financial Liability: Fair Value Through Other Comprehensive Income (FVOCI)  - Debt Securities Not Reported Elsewhere as Investments</t>
        </is>
      </c>
      <c r="C715" s="46" t="inlineStr">
        <is>
          <t>PR</t>
        </is>
      </c>
      <c r="D715" s="46" t="inlineStr">
        <is>
          <t>Current Liabilities</t>
        </is>
      </c>
      <c r="E715" s="46" t="inlineStr">
        <is>
          <t>2- PR</t>
        </is>
      </c>
      <c r="F715" s="47">
        <f>'2- PR'!$AK$723</f>
        <v/>
      </c>
      <c r="G715" s="47">
        <f>IF(F715="INVALID","High",IF(F715="MISSING","Medium",IF(F715="CONTROLLER MISSING","Review",IF(F715="UNKNOWN","Technical review",""))))</f>
        <v/>
      </c>
      <c r="H715" s="46">
        <f>IF(F715="MISSING","An applicable or required answer is missing",IF(F715="INVALID","A value was entered although the dependency is not met",IF(F715="CONTROLLER MISSING","A controlling answer is missing, so applicability cannot yet be determined",IF(F715="UNKNOWN","The dependency could not be evaluated or a referenced datapoint could not be resolved",""))))</f>
        <v/>
      </c>
      <c r="I715" s="46">
        <f>IF(F715="MISSING","Enter a valid response in the linked field",IF(F715="INVALID","Clear the response or amend the controlling answer so that the dependency is met",IF(F715="CONTROLLER MISSING","Complete the controlling question first, then review this field",IF(F715="UNKNOWN","Review the Field Guide and dependency_string; contact the MFSA if clarification is required",""))))</f>
        <v/>
      </c>
      <c r="J715" s="46" t="inlineStr"/>
      <c r="K715" s="47">
        <f>'2- PR'!$AL$723</f>
        <v/>
      </c>
      <c r="L715" s="48" t="inlineStr">
        <is>
          <t>Open field</t>
        </is>
      </c>
    </row>
    <row r="716">
      <c r="A716" s="45" t="inlineStr">
        <is>
          <t>CASP_PR_711_v1</t>
        </is>
      </c>
      <c r="B716" s="46" t="inlineStr">
        <is>
          <t>Financial Liability: Fair Value Through Other Comprehensive Income (FVOCI)  - Debt Securities Not Reported Elsewhere as Investments</t>
        </is>
      </c>
      <c r="C716" s="46" t="inlineStr">
        <is>
          <t>PR</t>
        </is>
      </c>
      <c r="D716" s="46" t="inlineStr">
        <is>
          <t>Current Liabilities</t>
        </is>
      </c>
      <c r="E716" s="46" t="inlineStr">
        <is>
          <t>2- PR</t>
        </is>
      </c>
      <c r="F716" s="47">
        <f>'2- PR'!$AK$724</f>
        <v/>
      </c>
      <c r="G716" s="47">
        <f>IF(F716="INVALID","High",IF(F716="MISSING","Medium",IF(F716="CONTROLLER MISSING","Review",IF(F716="UNKNOWN","Technical review",""))))</f>
        <v/>
      </c>
      <c r="H716" s="46">
        <f>IF(F716="MISSING","An applicable or required answer is missing",IF(F716="INVALID","A value was entered although the dependency is not met",IF(F716="CONTROLLER MISSING","A controlling answer is missing, so applicability cannot yet be determined",IF(F716="UNKNOWN","The dependency could not be evaluated or a referenced datapoint could not be resolved",""))))</f>
        <v/>
      </c>
      <c r="I716" s="46">
        <f>IF(F716="MISSING","Enter a valid response in the linked field",IF(F716="INVALID","Clear the response or amend the controlling answer so that the dependency is met",IF(F716="CONTROLLER MISSING","Complete the controlling question first, then review this field",IF(F716="UNKNOWN","Review the Field Guide and dependency_string; contact the MFSA if clarification is required",""))))</f>
        <v/>
      </c>
      <c r="J716" s="46" t="inlineStr"/>
      <c r="K716" s="47">
        <f>'2- PR'!$AL$724</f>
        <v/>
      </c>
      <c r="L716" s="48" t="inlineStr">
        <is>
          <t>Open field</t>
        </is>
      </c>
    </row>
    <row r="717">
      <c r="A717" s="45" t="inlineStr">
        <is>
          <t>CASP_PR_712_v1</t>
        </is>
      </c>
      <c r="B717" s="46" t="inlineStr">
        <is>
          <t>Financial Liability: Fair Value Through Other Comprehensive Income (FVOCI)  - Debt Securities Not Reported Elsewhere as Investments</t>
        </is>
      </c>
      <c r="C717" s="46" t="inlineStr">
        <is>
          <t>PR</t>
        </is>
      </c>
      <c r="D717" s="46" t="inlineStr">
        <is>
          <t>Current Liabilities</t>
        </is>
      </c>
      <c r="E717" s="46" t="inlineStr">
        <is>
          <t>2- PR</t>
        </is>
      </c>
      <c r="F717" s="47">
        <f>'2- PR'!$AK$725</f>
        <v/>
      </c>
      <c r="G717" s="47">
        <f>IF(F717="INVALID","High",IF(F717="MISSING","Medium",IF(F717="CONTROLLER MISSING","Review",IF(F717="UNKNOWN","Technical review",""))))</f>
        <v/>
      </c>
      <c r="H717" s="46">
        <f>IF(F717="MISSING","An applicable or required answer is missing",IF(F717="INVALID","A value was entered although the dependency is not met",IF(F717="CONTROLLER MISSING","A controlling answer is missing, so applicability cannot yet be determined",IF(F717="UNKNOWN","The dependency could not be evaluated or a referenced datapoint could not be resolved",""))))</f>
        <v/>
      </c>
      <c r="I717" s="46">
        <f>IF(F717="MISSING","Enter a valid response in the linked field",IF(F717="INVALID","Clear the response or amend the controlling answer so that the dependency is met",IF(F717="CONTROLLER MISSING","Complete the controlling question first, then review this field",IF(F717="UNKNOWN","Review the Field Guide and dependency_string; contact the MFSA if clarification is required",""))))</f>
        <v/>
      </c>
      <c r="J717" s="46" t="inlineStr"/>
      <c r="K717" s="47">
        <f>'2- PR'!$AL$725</f>
        <v/>
      </c>
      <c r="L717" s="48" t="inlineStr">
        <is>
          <t>Open field</t>
        </is>
      </c>
    </row>
    <row r="718">
      <c r="A718" s="45" t="inlineStr">
        <is>
          <t>CASP_PR_713_v1</t>
        </is>
      </c>
      <c r="B718" s="46" t="inlineStr">
        <is>
          <t>Financial Liability: Fair Value Through Other Comprehensive Income (FVOCI)  - Financial Derivatives Not Reported Elsewhere as Investments</t>
        </is>
      </c>
      <c r="C718" s="46" t="inlineStr">
        <is>
          <t>PR</t>
        </is>
      </c>
      <c r="D718" s="46" t="inlineStr">
        <is>
          <t>Current Liabilities</t>
        </is>
      </c>
      <c r="E718" s="46" t="inlineStr">
        <is>
          <t>2- PR</t>
        </is>
      </c>
      <c r="F718" s="47">
        <f>'2- PR'!$AK$726</f>
        <v/>
      </c>
      <c r="G718" s="47">
        <f>IF(F718="INVALID","High",IF(F718="MISSING","Medium",IF(F718="CONTROLLER MISSING","Review",IF(F718="UNKNOWN","Technical review",""))))</f>
        <v/>
      </c>
      <c r="H718" s="46">
        <f>IF(F718="MISSING","An applicable or required answer is missing",IF(F718="INVALID","A value was entered although the dependency is not met",IF(F718="CONTROLLER MISSING","A controlling answer is missing, so applicability cannot yet be determined",IF(F718="UNKNOWN","The dependency could not be evaluated or a referenced datapoint could not be resolved",""))))</f>
        <v/>
      </c>
      <c r="I718" s="46">
        <f>IF(F718="MISSING","Enter a valid response in the linked field",IF(F718="INVALID","Clear the response or amend the controlling answer so that the dependency is met",IF(F718="CONTROLLER MISSING","Complete the controlling question first, then review this field",IF(F718="UNKNOWN","Review the Field Guide and dependency_string; contact the MFSA if clarification is required",""))))</f>
        <v/>
      </c>
      <c r="J718" s="46" t="inlineStr"/>
      <c r="K718" s="47">
        <f>'2- PR'!$AL$726</f>
        <v/>
      </c>
      <c r="L718" s="48" t="inlineStr">
        <is>
          <t>Open field</t>
        </is>
      </c>
    </row>
    <row r="719">
      <c r="A719" s="45" t="inlineStr">
        <is>
          <t>CASP_PR_714_v1</t>
        </is>
      </c>
      <c r="B719" s="46" t="inlineStr">
        <is>
          <t>Financial Liability: Fair Value Through Other Comprehensive Income (FVOCI)  - Financial Derivatives Not Reported Elsewhere as Investments</t>
        </is>
      </c>
      <c r="C719" s="46" t="inlineStr">
        <is>
          <t>PR</t>
        </is>
      </c>
      <c r="D719" s="46" t="inlineStr">
        <is>
          <t>Current Liabilities</t>
        </is>
      </c>
      <c r="E719" s="46" t="inlineStr">
        <is>
          <t>2- PR</t>
        </is>
      </c>
      <c r="F719" s="47">
        <f>'2- PR'!$AK$727</f>
        <v/>
      </c>
      <c r="G719" s="47">
        <f>IF(F719="INVALID","High",IF(F719="MISSING","Medium",IF(F719="CONTROLLER MISSING","Review",IF(F719="UNKNOWN","Technical review",""))))</f>
        <v/>
      </c>
      <c r="H719" s="46">
        <f>IF(F719="MISSING","An applicable or required answer is missing",IF(F719="INVALID","A value was entered although the dependency is not met",IF(F719="CONTROLLER MISSING","A controlling answer is missing, so applicability cannot yet be determined",IF(F719="UNKNOWN","The dependency could not be evaluated or a referenced datapoint could not be resolved",""))))</f>
        <v/>
      </c>
      <c r="I719" s="46">
        <f>IF(F719="MISSING","Enter a valid response in the linked field",IF(F719="INVALID","Clear the response or amend the controlling answer so that the dependency is met",IF(F719="CONTROLLER MISSING","Complete the controlling question first, then review this field",IF(F719="UNKNOWN","Review the Field Guide and dependency_string; contact the MFSA if clarification is required",""))))</f>
        <v/>
      </c>
      <c r="J719" s="46" t="inlineStr"/>
      <c r="K719" s="47">
        <f>'2- PR'!$AL$727</f>
        <v/>
      </c>
      <c r="L719" s="48" t="inlineStr">
        <is>
          <t>Open field</t>
        </is>
      </c>
    </row>
    <row r="720">
      <c r="A720" s="45" t="inlineStr">
        <is>
          <t>CASP_PR_715_v1</t>
        </is>
      </c>
      <c r="B720" s="46" t="inlineStr">
        <is>
          <t>Financial Liability: Fair Value Through Other Comprehensive Income (FVOCI)  - Financial Derivatives Not Reported Elsewhere as Investments</t>
        </is>
      </c>
      <c r="C720" s="46" t="inlineStr">
        <is>
          <t>PR</t>
        </is>
      </c>
      <c r="D720" s="46" t="inlineStr">
        <is>
          <t>Current Liabilities</t>
        </is>
      </c>
      <c r="E720" s="46" t="inlineStr">
        <is>
          <t>2- PR</t>
        </is>
      </c>
      <c r="F720" s="47">
        <f>'2- PR'!$AK$728</f>
        <v/>
      </c>
      <c r="G720" s="47">
        <f>IF(F720="INVALID","High",IF(F720="MISSING","Medium",IF(F720="CONTROLLER MISSING","Review",IF(F720="UNKNOWN","Technical review",""))))</f>
        <v/>
      </c>
      <c r="H720" s="46">
        <f>IF(F720="MISSING","An applicable or required answer is missing",IF(F720="INVALID","A value was entered although the dependency is not met",IF(F720="CONTROLLER MISSING","A controlling answer is missing, so applicability cannot yet be determined",IF(F720="UNKNOWN","The dependency could not be evaluated or a referenced datapoint could not be resolved",""))))</f>
        <v/>
      </c>
      <c r="I720" s="46">
        <f>IF(F720="MISSING","Enter a valid response in the linked field",IF(F720="INVALID","Clear the response or amend the controlling answer so that the dependency is met",IF(F720="CONTROLLER MISSING","Complete the controlling question first, then review this field",IF(F720="UNKNOWN","Review the Field Guide and dependency_string; contact the MFSA if clarification is required",""))))</f>
        <v/>
      </c>
      <c r="J720" s="46" t="inlineStr"/>
      <c r="K720" s="47">
        <f>'2- PR'!$AL$728</f>
        <v/>
      </c>
      <c r="L720" s="48" t="inlineStr">
        <is>
          <t>Open field</t>
        </is>
      </c>
    </row>
    <row r="721">
      <c r="A721" s="45" t="inlineStr">
        <is>
          <t>CASP_PR_716_v1</t>
        </is>
      </c>
      <c r="B721" s="46" t="inlineStr">
        <is>
          <t>Financial Liability: Fair Value Through Other Comprehensive Income (FVOCI)  - Other Financial Assets Not Reported Elsewhere as Investments</t>
        </is>
      </c>
      <c r="C721" s="46" t="inlineStr">
        <is>
          <t>PR</t>
        </is>
      </c>
      <c r="D721" s="46" t="inlineStr">
        <is>
          <t>Current Liabilities</t>
        </is>
      </c>
      <c r="E721" s="46" t="inlineStr">
        <is>
          <t>2- PR</t>
        </is>
      </c>
      <c r="F721" s="47">
        <f>'2- PR'!$AK$729</f>
        <v/>
      </c>
      <c r="G721" s="47">
        <f>IF(F721="INVALID","High",IF(F721="MISSING","Medium",IF(F721="CONTROLLER MISSING","Review",IF(F721="UNKNOWN","Technical review",""))))</f>
        <v/>
      </c>
      <c r="H721" s="46">
        <f>IF(F721="MISSING","An applicable or required answer is missing",IF(F721="INVALID","A value was entered although the dependency is not met",IF(F721="CONTROLLER MISSING","A controlling answer is missing, so applicability cannot yet be determined",IF(F721="UNKNOWN","The dependency could not be evaluated or a referenced datapoint could not be resolved",""))))</f>
        <v/>
      </c>
      <c r="I721" s="46">
        <f>IF(F721="MISSING","Enter a valid response in the linked field",IF(F721="INVALID","Clear the response or amend the controlling answer so that the dependency is met",IF(F721="CONTROLLER MISSING","Complete the controlling question first, then review this field",IF(F721="UNKNOWN","Review the Field Guide and dependency_string; contact the MFSA if clarification is required",""))))</f>
        <v/>
      </c>
      <c r="J721" s="46" t="inlineStr"/>
      <c r="K721" s="47">
        <f>'2- PR'!$AL$729</f>
        <v/>
      </c>
      <c r="L721" s="48" t="inlineStr">
        <is>
          <t>Open field</t>
        </is>
      </c>
    </row>
    <row r="722">
      <c r="A722" s="45" t="inlineStr">
        <is>
          <t>CASP_PR_717_v1</t>
        </is>
      </c>
      <c r="B722" s="46" t="inlineStr">
        <is>
          <t>Financial Liability: Fair Value Through Other Comprehensive Income (FVOCI)  - Other Financial Assets Not Reported Elsewhere as Investments</t>
        </is>
      </c>
      <c r="C722" s="46" t="inlineStr">
        <is>
          <t>PR</t>
        </is>
      </c>
      <c r="D722" s="46" t="inlineStr">
        <is>
          <t>Current Liabilities</t>
        </is>
      </c>
      <c r="E722" s="46" t="inlineStr">
        <is>
          <t>2- PR</t>
        </is>
      </c>
      <c r="F722" s="47">
        <f>'2- PR'!$AK$730</f>
        <v/>
      </c>
      <c r="G722" s="47">
        <f>IF(F722="INVALID","High",IF(F722="MISSING","Medium",IF(F722="CONTROLLER MISSING","Review",IF(F722="UNKNOWN","Technical review",""))))</f>
        <v/>
      </c>
      <c r="H722" s="46">
        <f>IF(F722="MISSING","An applicable or required answer is missing",IF(F722="INVALID","A value was entered although the dependency is not met",IF(F722="CONTROLLER MISSING","A controlling answer is missing, so applicability cannot yet be determined",IF(F722="UNKNOWN","The dependency could not be evaluated or a referenced datapoint could not be resolved",""))))</f>
        <v/>
      </c>
      <c r="I722" s="46">
        <f>IF(F722="MISSING","Enter a valid response in the linked field",IF(F722="INVALID","Clear the response or amend the controlling answer so that the dependency is met",IF(F722="CONTROLLER MISSING","Complete the controlling question first, then review this field",IF(F722="UNKNOWN","Review the Field Guide and dependency_string; contact the MFSA if clarification is required",""))))</f>
        <v/>
      </c>
      <c r="J722" s="46" t="inlineStr"/>
      <c r="K722" s="47">
        <f>'2- PR'!$AL$730</f>
        <v/>
      </c>
      <c r="L722" s="48" t="inlineStr">
        <is>
          <t>Open field</t>
        </is>
      </c>
    </row>
    <row r="723">
      <c r="A723" s="45" t="inlineStr">
        <is>
          <t>CASP_PR_718_v1</t>
        </is>
      </c>
      <c r="B723" s="46" t="inlineStr">
        <is>
          <t>Financial Liability: Fair Value Through Other Comprehensive Income (FVOCI)  - Other Financial Assets Not Reported Elsewhere as Investments</t>
        </is>
      </c>
      <c r="C723" s="46" t="inlineStr">
        <is>
          <t>PR</t>
        </is>
      </c>
      <c r="D723" s="46" t="inlineStr">
        <is>
          <t>Current Liabilities</t>
        </is>
      </c>
      <c r="E723" s="46" t="inlineStr">
        <is>
          <t>2- PR</t>
        </is>
      </c>
      <c r="F723" s="47">
        <f>'2- PR'!$AK$731</f>
        <v/>
      </c>
      <c r="G723" s="47">
        <f>IF(F723="INVALID","High",IF(F723="MISSING","Medium",IF(F723="CONTROLLER MISSING","Review",IF(F723="UNKNOWN","Technical review",""))))</f>
        <v/>
      </c>
      <c r="H723" s="46">
        <f>IF(F723="MISSING","An applicable or required answer is missing",IF(F723="INVALID","A value was entered although the dependency is not met",IF(F723="CONTROLLER MISSING","A controlling answer is missing, so applicability cannot yet be determined",IF(F723="UNKNOWN","The dependency could not be evaluated or a referenced datapoint could not be resolved",""))))</f>
        <v/>
      </c>
      <c r="I723" s="46">
        <f>IF(F723="MISSING","Enter a valid response in the linked field",IF(F723="INVALID","Clear the response or amend the controlling answer so that the dependency is met",IF(F723="CONTROLLER MISSING","Complete the controlling question first, then review this field",IF(F723="UNKNOWN","Review the Field Guide and dependency_string; contact the MFSA if clarification is required",""))))</f>
        <v/>
      </c>
      <c r="J723" s="46" t="inlineStr"/>
      <c r="K723" s="47">
        <f>'2- PR'!$AL$731</f>
        <v/>
      </c>
      <c r="L723" s="48" t="inlineStr">
        <is>
          <t>Open field</t>
        </is>
      </c>
    </row>
    <row r="724">
      <c r="A724" s="45" t="inlineStr">
        <is>
          <t>CASP_PR_719_v1</t>
        </is>
      </c>
      <c r="B724" s="46" t="inlineStr">
        <is>
          <t>Debt Securities</t>
        </is>
      </c>
      <c r="C724" s="46" t="inlineStr">
        <is>
          <t>PR</t>
        </is>
      </c>
      <c r="D724" s="46" t="inlineStr">
        <is>
          <t>Current Liabilities</t>
        </is>
      </c>
      <c r="E724" s="46" t="inlineStr">
        <is>
          <t>2- PR</t>
        </is>
      </c>
      <c r="F724" s="47">
        <f>'2- PR'!$AK$732</f>
        <v/>
      </c>
      <c r="G724" s="47">
        <f>IF(F724="INVALID","High",IF(F724="MISSING","Medium",IF(F724="CONTROLLER MISSING","Review",IF(F724="UNKNOWN","Technical review",""))))</f>
        <v/>
      </c>
      <c r="H724" s="46">
        <f>IF(F724="MISSING","An applicable or required answer is missing",IF(F724="INVALID","A value was entered although the dependency is not met",IF(F724="CONTROLLER MISSING","A controlling answer is missing, so applicability cannot yet be determined",IF(F724="UNKNOWN","The dependency could not be evaluated or a referenced datapoint could not be resolved",""))))</f>
        <v/>
      </c>
      <c r="I724" s="46">
        <f>IF(F724="MISSING","Enter a valid response in the linked field",IF(F724="INVALID","Clear the response or amend the controlling answer so that the dependency is met",IF(F724="CONTROLLER MISSING","Complete the controlling question first, then review this field",IF(F724="UNKNOWN","Review the Field Guide and dependency_string; contact the MFSA if clarification is required",""))))</f>
        <v/>
      </c>
      <c r="J724" s="46" t="inlineStr"/>
      <c r="K724" s="47">
        <f>'2- PR'!$AL$732</f>
        <v/>
      </c>
      <c r="L724" s="48" t="inlineStr">
        <is>
          <t>Open field</t>
        </is>
      </c>
    </row>
    <row r="725">
      <c r="A725" s="45" t="inlineStr">
        <is>
          <t>CASP_PR_720_v1</t>
        </is>
      </c>
      <c r="B725" s="46" t="inlineStr">
        <is>
          <t>Debt Securities</t>
        </is>
      </c>
      <c r="C725" s="46" t="inlineStr">
        <is>
          <t>PR</t>
        </is>
      </c>
      <c r="D725" s="46" t="inlineStr">
        <is>
          <t>Current Liabilities</t>
        </is>
      </c>
      <c r="E725" s="46" t="inlineStr">
        <is>
          <t>2- PR</t>
        </is>
      </c>
      <c r="F725" s="47">
        <f>'2- PR'!$AK$733</f>
        <v/>
      </c>
      <c r="G725" s="47">
        <f>IF(F725="INVALID","High",IF(F725="MISSING","Medium",IF(F725="CONTROLLER MISSING","Review",IF(F725="UNKNOWN","Technical review",""))))</f>
        <v/>
      </c>
      <c r="H725" s="46">
        <f>IF(F725="MISSING","An applicable or required answer is missing",IF(F725="INVALID","A value was entered although the dependency is not met",IF(F725="CONTROLLER MISSING","A controlling answer is missing, so applicability cannot yet be determined",IF(F725="UNKNOWN","The dependency could not be evaluated or a referenced datapoint could not be resolved",""))))</f>
        <v/>
      </c>
      <c r="I725" s="46">
        <f>IF(F725="MISSING","Enter a valid response in the linked field",IF(F725="INVALID","Clear the response or amend the controlling answer so that the dependency is met",IF(F725="CONTROLLER MISSING","Complete the controlling question first, then review this field",IF(F725="UNKNOWN","Review the Field Guide and dependency_string; contact the MFSA if clarification is required",""))))</f>
        <v/>
      </c>
      <c r="J725" s="46" t="inlineStr"/>
      <c r="K725" s="47">
        <f>'2- PR'!$AL$733</f>
        <v/>
      </c>
      <c r="L725" s="48" t="inlineStr">
        <is>
          <t>Open field</t>
        </is>
      </c>
    </row>
    <row r="726">
      <c r="A726" s="45" t="inlineStr">
        <is>
          <t>CASP_PR_721_v1</t>
        </is>
      </c>
      <c r="B726" s="46" t="inlineStr">
        <is>
          <t>Debt Securities</t>
        </is>
      </c>
      <c r="C726" s="46" t="inlineStr">
        <is>
          <t>PR</t>
        </is>
      </c>
      <c r="D726" s="46" t="inlineStr">
        <is>
          <t>Current Liabilities</t>
        </is>
      </c>
      <c r="E726" s="46" t="inlineStr">
        <is>
          <t>2- PR</t>
        </is>
      </c>
      <c r="F726" s="47">
        <f>'2- PR'!$AK$734</f>
        <v/>
      </c>
      <c r="G726" s="47">
        <f>IF(F726="INVALID","High",IF(F726="MISSING","Medium",IF(F726="CONTROLLER MISSING","Review",IF(F726="UNKNOWN","Technical review",""))))</f>
        <v/>
      </c>
      <c r="H726" s="46">
        <f>IF(F726="MISSING","An applicable or required answer is missing",IF(F726="INVALID","A value was entered although the dependency is not met",IF(F726="CONTROLLER MISSING","A controlling answer is missing, so applicability cannot yet be determined",IF(F726="UNKNOWN","The dependency could not be evaluated or a referenced datapoint could not be resolved",""))))</f>
        <v/>
      </c>
      <c r="I726" s="46">
        <f>IF(F726="MISSING","Enter a valid response in the linked field",IF(F726="INVALID","Clear the response or amend the controlling answer so that the dependency is met",IF(F726="CONTROLLER MISSING","Complete the controlling question first, then review this field",IF(F726="UNKNOWN","Review the Field Guide and dependency_string; contact the MFSA if clarification is required",""))))</f>
        <v/>
      </c>
      <c r="J726" s="46" t="inlineStr"/>
      <c r="K726" s="47">
        <f>'2- PR'!$AL$734</f>
        <v/>
      </c>
      <c r="L726" s="48" t="inlineStr">
        <is>
          <t>Open field</t>
        </is>
      </c>
    </row>
    <row r="727">
      <c r="A727" s="45" t="inlineStr">
        <is>
          <t>CASP_PR_722_v1</t>
        </is>
      </c>
      <c r="B727" s="46" t="inlineStr">
        <is>
          <t>Financial Derivatives</t>
        </is>
      </c>
      <c r="C727" s="46" t="inlineStr">
        <is>
          <t>PR</t>
        </is>
      </c>
      <c r="D727" s="46" t="inlineStr">
        <is>
          <t>Current Liabilities</t>
        </is>
      </c>
      <c r="E727" s="46" t="inlineStr">
        <is>
          <t>2- PR</t>
        </is>
      </c>
      <c r="F727" s="47">
        <f>'2- PR'!$AK$735</f>
        <v/>
      </c>
      <c r="G727" s="47">
        <f>IF(F727="INVALID","High",IF(F727="MISSING","Medium",IF(F727="CONTROLLER MISSING","Review",IF(F727="UNKNOWN","Technical review",""))))</f>
        <v/>
      </c>
      <c r="H727" s="46">
        <f>IF(F727="MISSING","An applicable or required answer is missing",IF(F727="INVALID","A value was entered although the dependency is not met",IF(F727="CONTROLLER MISSING","A controlling answer is missing, so applicability cannot yet be determined",IF(F727="UNKNOWN","The dependency could not be evaluated or a referenced datapoint could not be resolved",""))))</f>
        <v/>
      </c>
      <c r="I727" s="46">
        <f>IF(F727="MISSING","Enter a valid response in the linked field",IF(F727="INVALID","Clear the response or amend the controlling answer so that the dependency is met",IF(F727="CONTROLLER MISSING","Complete the controlling question first, then review this field",IF(F727="UNKNOWN","Review the Field Guide and dependency_string; contact the MFSA if clarification is required",""))))</f>
        <v/>
      </c>
      <c r="J727" s="46" t="inlineStr"/>
      <c r="K727" s="47">
        <f>'2- PR'!$AL$735</f>
        <v/>
      </c>
      <c r="L727" s="48" t="inlineStr">
        <is>
          <t>Open field</t>
        </is>
      </c>
    </row>
    <row r="728">
      <c r="A728" s="45" t="inlineStr">
        <is>
          <t>CASP_PR_723_v1</t>
        </is>
      </c>
      <c r="B728" s="46" t="inlineStr">
        <is>
          <t>Financial Derivatives</t>
        </is>
      </c>
      <c r="C728" s="46" t="inlineStr">
        <is>
          <t>PR</t>
        </is>
      </c>
      <c r="D728" s="46" t="inlineStr">
        <is>
          <t>Current Liabilities</t>
        </is>
      </c>
      <c r="E728" s="46" t="inlineStr">
        <is>
          <t>2- PR</t>
        </is>
      </c>
      <c r="F728" s="47">
        <f>'2- PR'!$AK$736</f>
        <v/>
      </c>
      <c r="G728" s="47">
        <f>IF(F728="INVALID","High",IF(F728="MISSING","Medium",IF(F728="CONTROLLER MISSING","Review",IF(F728="UNKNOWN","Technical review",""))))</f>
        <v/>
      </c>
      <c r="H728" s="46">
        <f>IF(F728="MISSING","An applicable or required answer is missing",IF(F728="INVALID","A value was entered although the dependency is not met",IF(F728="CONTROLLER MISSING","A controlling answer is missing, so applicability cannot yet be determined",IF(F728="UNKNOWN","The dependency could not be evaluated or a referenced datapoint could not be resolved",""))))</f>
        <v/>
      </c>
      <c r="I728" s="46">
        <f>IF(F728="MISSING","Enter a valid response in the linked field",IF(F728="INVALID","Clear the response or amend the controlling answer so that the dependency is met",IF(F728="CONTROLLER MISSING","Complete the controlling question first, then review this field",IF(F728="UNKNOWN","Review the Field Guide and dependency_string; contact the MFSA if clarification is required",""))))</f>
        <v/>
      </c>
      <c r="J728" s="46" t="inlineStr"/>
      <c r="K728" s="47">
        <f>'2- PR'!$AL$736</f>
        <v/>
      </c>
      <c r="L728" s="48" t="inlineStr">
        <is>
          <t>Open field</t>
        </is>
      </c>
    </row>
    <row r="729">
      <c r="A729" s="45" t="inlineStr">
        <is>
          <t>CASP_PR_724_v1</t>
        </is>
      </c>
      <c r="B729" s="46" t="inlineStr">
        <is>
          <t>Financial Derivatives</t>
        </is>
      </c>
      <c r="C729" s="46" t="inlineStr">
        <is>
          <t>PR</t>
        </is>
      </c>
      <c r="D729" s="46" t="inlineStr">
        <is>
          <t>Current Liabilities</t>
        </is>
      </c>
      <c r="E729" s="46" t="inlineStr">
        <is>
          <t>2- PR</t>
        </is>
      </c>
      <c r="F729" s="47">
        <f>'2- PR'!$AK$737</f>
        <v/>
      </c>
      <c r="G729" s="47">
        <f>IF(F729="INVALID","High",IF(F729="MISSING","Medium",IF(F729="CONTROLLER MISSING","Review",IF(F729="UNKNOWN","Technical review",""))))</f>
        <v/>
      </c>
      <c r="H729" s="46">
        <f>IF(F729="MISSING","An applicable or required answer is missing",IF(F729="INVALID","A value was entered although the dependency is not met",IF(F729="CONTROLLER MISSING","A controlling answer is missing, so applicability cannot yet be determined",IF(F729="UNKNOWN","The dependency could not be evaluated or a referenced datapoint could not be resolved",""))))</f>
        <v/>
      </c>
      <c r="I729" s="46">
        <f>IF(F729="MISSING","Enter a valid response in the linked field",IF(F729="INVALID","Clear the response or amend the controlling answer so that the dependency is met",IF(F729="CONTROLLER MISSING","Complete the controlling question first, then review this field",IF(F729="UNKNOWN","Review the Field Guide and dependency_string; contact the MFSA if clarification is required",""))))</f>
        <v/>
      </c>
      <c r="J729" s="46" t="inlineStr"/>
      <c r="K729" s="47">
        <f>'2- PR'!$AL$737</f>
        <v/>
      </c>
      <c r="L729" s="48" t="inlineStr">
        <is>
          <t>Open field</t>
        </is>
      </c>
    </row>
    <row r="730">
      <c r="A730" s="45" t="inlineStr">
        <is>
          <t>CASP_PR_725_v1</t>
        </is>
      </c>
      <c r="B730" s="46" t="inlineStr">
        <is>
          <t>Other Financial Liabilities</t>
        </is>
      </c>
      <c r="C730" s="46" t="inlineStr">
        <is>
          <t>PR</t>
        </is>
      </c>
      <c r="D730" s="46" t="inlineStr">
        <is>
          <t>Current Liabilities</t>
        </is>
      </c>
      <c r="E730" s="46" t="inlineStr">
        <is>
          <t>2- PR</t>
        </is>
      </c>
      <c r="F730" s="47">
        <f>'2- PR'!$AK$738</f>
        <v/>
      </c>
      <c r="G730" s="47">
        <f>IF(F730="INVALID","High",IF(F730="MISSING","Medium",IF(F730="CONTROLLER MISSING","Review",IF(F730="UNKNOWN","Technical review",""))))</f>
        <v/>
      </c>
      <c r="H730" s="46">
        <f>IF(F730="MISSING","An applicable or required answer is missing",IF(F730="INVALID","A value was entered although the dependency is not met",IF(F730="CONTROLLER MISSING","A controlling answer is missing, so applicability cannot yet be determined",IF(F730="UNKNOWN","The dependency could not be evaluated or a referenced datapoint could not be resolved",""))))</f>
        <v/>
      </c>
      <c r="I730" s="46">
        <f>IF(F730="MISSING","Enter a valid response in the linked field",IF(F730="INVALID","Clear the response or amend the controlling answer so that the dependency is met",IF(F730="CONTROLLER MISSING","Complete the controlling question first, then review this field",IF(F730="UNKNOWN","Review the Field Guide and dependency_string; contact the MFSA if clarification is required",""))))</f>
        <v/>
      </c>
      <c r="J730" s="46" t="inlineStr"/>
      <c r="K730" s="47">
        <f>'2- PR'!$AL$738</f>
        <v/>
      </c>
      <c r="L730" s="48" t="inlineStr">
        <is>
          <t>Open field</t>
        </is>
      </c>
    </row>
    <row r="731">
      <c r="A731" s="45" t="inlineStr">
        <is>
          <t>CASP_PR_726_v1</t>
        </is>
      </c>
      <c r="B731" s="46" t="inlineStr">
        <is>
          <t>Other Financial Liabilities</t>
        </is>
      </c>
      <c r="C731" s="46" t="inlineStr">
        <is>
          <t>PR</t>
        </is>
      </c>
      <c r="D731" s="46" t="inlineStr">
        <is>
          <t>Current Liabilities</t>
        </is>
      </c>
      <c r="E731" s="46" t="inlineStr">
        <is>
          <t>2- PR</t>
        </is>
      </c>
      <c r="F731" s="47">
        <f>'2- PR'!$AK$739</f>
        <v/>
      </c>
      <c r="G731" s="47">
        <f>IF(F731="INVALID","High",IF(F731="MISSING","Medium",IF(F731="CONTROLLER MISSING","Review",IF(F731="UNKNOWN","Technical review",""))))</f>
        <v/>
      </c>
      <c r="H731" s="46">
        <f>IF(F731="MISSING","An applicable or required answer is missing",IF(F731="INVALID","A value was entered although the dependency is not met",IF(F731="CONTROLLER MISSING","A controlling answer is missing, so applicability cannot yet be determined",IF(F731="UNKNOWN","The dependency could not be evaluated or a referenced datapoint could not be resolved",""))))</f>
        <v/>
      </c>
      <c r="I731" s="46">
        <f>IF(F731="MISSING","Enter a valid response in the linked field",IF(F731="INVALID","Clear the response or amend the controlling answer so that the dependency is met",IF(F731="CONTROLLER MISSING","Complete the controlling question first, then review this field",IF(F731="UNKNOWN","Review the Field Guide and dependency_string; contact the MFSA if clarification is required",""))))</f>
        <v/>
      </c>
      <c r="J731" s="46" t="inlineStr"/>
      <c r="K731" s="47">
        <f>'2- PR'!$AL$739</f>
        <v/>
      </c>
      <c r="L731" s="48" t="inlineStr">
        <is>
          <t>Open field</t>
        </is>
      </c>
    </row>
    <row r="732">
      <c r="A732" s="45" t="inlineStr">
        <is>
          <t>CASP_PR_727_v1</t>
        </is>
      </c>
      <c r="B732" s="46" t="inlineStr">
        <is>
          <t>Other Financial Liabilities</t>
        </is>
      </c>
      <c r="C732" s="46" t="inlineStr">
        <is>
          <t>PR</t>
        </is>
      </c>
      <c r="D732" s="46" t="inlineStr">
        <is>
          <t>Current Liabilities</t>
        </is>
      </c>
      <c r="E732" s="46" t="inlineStr">
        <is>
          <t>2- PR</t>
        </is>
      </c>
      <c r="F732" s="47">
        <f>'2- PR'!$AK$740</f>
        <v/>
      </c>
      <c r="G732" s="47">
        <f>IF(F732="INVALID","High",IF(F732="MISSING","Medium",IF(F732="CONTROLLER MISSING","Review",IF(F732="UNKNOWN","Technical review",""))))</f>
        <v/>
      </c>
      <c r="H732" s="46">
        <f>IF(F732="MISSING","An applicable or required answer is missing",IF(F732="INVALID","A value was entered although the dependency is not met",IF(F732="CONTROLLER MISSING","A controlling answer is missing, so applicability cannot yet be determined",IF(F732="UNKNOWN","The dependency could not be evaluated or a referenced datapoint could not be resolved",""))))</f>
        <v/>
      </c>
      <c r="I732" s="46">
        <f>IF(F732="MISSING","Enter a valid response in the linked field",IF(F732="INVALID","Clear the response or amend the controlling answer so that the dependency is met",IF(F732="CONTROLLER MISSING","Complete the controlling question first, then review this field",IF(F732="UNKNOWN","Review the Field Guide and dependency_string; contact the MFSA if clarification is required",""))))</f>
        <v/>
      </c>
      <c r="J732" s="46" t="inlineStr"/>
      <c r="K732" s="47">
        <f>'2- PR'!$AL$740</f>
        <v/>
      </c>
      <c r="L732" s="48" t="inlineStr">
        <is>
          <t>Open field</t>
        </is>
      </c>
    </row>
    <row r="733">
      <c r="A733" s="45" t="inlineStr">
        <is>
          <t>CASP_PR_728_v1</t>
        </is>
      </c>
      <c r="B733" s="46" t="inlineStr">
        <is>
          <t>Details on Other Financial Liabilities</t>
        </is>
      </c>
      <c r="C733" s="46" t="inlineStr">
        <is>
          <t>PR</t>
        </is>
      </c>
      <c r="D733" s="46" t="inlineStr">
        <is>
          <t>Current Liabilities</t>
        </is>
      </c>
      <c r="E733" s="46" t="inlineStr">
        <is>
          <t>2- PR</t>
        </is>
      </c>
      <c r="F733" s="47">
        <f>'2- PR'!$AK$741</f>
        <v/>
      </c>
      <c r="G733" s="47">
        <f>IF(F733="INVALID","High",IF(F733="MISSING","Medium",IF(F733="CONTROLLER MISSING","Review",IF(F733="UNKNOWN","Technical review",""))))</f>
        <v/>
      </c>
      <c r="H733" s="46">
        <f>IF(F733="MISSING","An applicable or required answer is missing",IF(F733="INVALID","A value was entered although the dependency is not met",IF(F733="CONTROLLER MISSING","A controlling answer is missing, so applicability cannot yet be determined",IF(F733="UNKNOWN","The dependency could not be evaluated or a referenced datapoint could not be resolved",""))))</f>
        <v/>
      </c>
      <c r="I733" s="46">
        <f>IF(F733="MISSING","Enter a valid response in the linked field",IF(F733="INVALID","Clear the response or amend the controlling answer so that the dependency is met",IF(F733="CONTROLLER MISSING","Complete the controlling question first, then review this field",IF(F733="UNKNOWN","Review the Field Guide and dependency_string; contact the MFSA if clarification is required",""))))</f>
        <v/>
      </c>
      <c r="J733" s="46" t="inlineStr">
        <is>
          <t>SUM(CASP_PR_725, CASP_PR_726, CASP_PR_727) &gt; 0</t>
        </is>
      </c>
      <c r="K733" s="47">
        <f>'2- PR'!$AL$741</f>
        <v/>
      </c>
      <c r="L733" s="48" t="inlineStr">
        <is>
          <t>Open field</t>
        </is>
      </c>
    </row>
    <row r="734">
      <c r="A734" s="45" t="inlineStr">
        <is>
          <t>CASP_PR_729_v1</t>
        </is>
      </c>
      <c r="B734" s="46" t="inlineStr">
        <is>
          <t>Lease Liability</t>
        </is>
      </c>
      <c r="C734" s="46" t="inlineStr">
        <is>
          <t>PR</t>
        </is>
      </c>
      <c r="D734" s="46" t="inlineStr">
        <is>
          <t>Current Liabilities</t>
        </is>
      </c>
      <c r="E734" s="46" t="inlineStr">
        <is>
          <t>2- PR</t>
        </is>
      </c>
      <c r="F734" s="47">
        <f>'2- PR'!$AK$742</f>
        <v/>
      </c>
      <c r="G734" s="47">
        <f>IF(F734="INVALID","High",IF(F734="MISSING","Medium",IF(F734="CONTROLLER MISSING","Review",IF(F734="UNKNOWN","Technical review",""))))</f>
        <v/>
      </c>
      <c r="H734" s="46">
        <f>IF(F734="MISSING","An applicable or required answer is missing",IF(F734="INVALID","A value was entered although the dependency is not met",IF(F734="CONTROLLER MISSING","A controlling answer is missing, so applicability cannot yet be determined",IF(F734="UNKNOWN","The dependency could not be evaluated or a referenced datapoint could not be resolved",""))))</f>
        <v/>
      </c>
      <c r="I734" s="46">
        <f>IF(F734="MISSING","Enter a valid response in the linked field",IF(F734="INVALID","Clear the response or amend the controlling answer so that the dependency is met",IF(F734="CONTROLLER MISSING","Complete the controlling question first, then review this field",IF(F734="UNKNOWN","Review the Field Guide and dependency_string; contact the MFSA if clarification is required",""))))</f>
        <v/>
      </c>
      <c r="J734" s="46" t="inlineStr"/>
      <c r="K734" s="47">
        <f>'2- PR'!$AL$742</f>
        <v/>
      </c>
      <c r="L734" s="48" t="inlineStr">
        <is>
          <t>Open field</t>
        </is>
      </c>
    </row>
    <row r="735">
      <c r="A735" s="45" t="inlineStr">
        <is>
          <t>CASP_PR_730_v1</t>
        </is>
      </c>
      <c r="B735" s="46" t="inlineStr">
        <is>
          <t>Lease Liability</t>
        </is>
      </c>
      <c r="C735" s="46" t="inlineStr">
        <is>
          <t>PR</t>
        </is>
      </c>
      <c r="D735" s="46" t="inlineStr">
        <is>
          <t>Current Liabilities</t>
        </is>
      </c>
      <c r="E735" s="46" t="inlineStr">
        <is>
          <t>2- PR</t>
        </is>
      </c>
      <c r="F735" s="47">
        <f>'2- PR'!$AK$743</f>
        <v/>
      </c>
      <c r="G735" s="47">
        <f>IF(F735="INVALID","High",IF(F735="MISSING","Medium",IF(F735="CONTROLLER MISSING","Review",IF(F735="UNKNOWN","Technical review",""))))</f>
        <v/>
      </c>
      <c r="H735" s="46">
        <f>IF(F735="MISSING","An applicable or required answer is missing",IF(F735="INVALID","A value was entered although the dependency is not met",IF(F735="CONTROLLER MISSING","A controlling answer is missing, so applicability cannot yet be determined",IF(F735="UNKNOWN","The dependency could not be evaluated or a referenced datapoint could not be resolved",""))))</f>
        <v/>
      </c>
      <c r="I735" s="46">
        <f>IF(F735="MISSING","Enter a valid response in the linked field",IF(F735="INVALID","Clear the response or amend the controlling answer so that the dependency is met",IF(F735="CONTROLLER MISSING","Complete the controlling question first, then review this field",IF(F735="UNKNOWN","Review the Field Guide and dependency_string; contact the MFSA if clarification is required",""))))</f>
        <v/>
      </c>
      <c r="J735" s="46" t="inlineStr"/>
      <c r="K735" s="47">
        <f>'2- PR'!$AL$743</f>
        <v/>
      </c>
      <c r="L735" s="48" t="inlineStr">
        <is>
          <t>Open field</t>
        </is>
      </c>
    </row>
    <row r="736">
      <c r="A736" s="45" t="inlineStr">
        <is>
          <t>CASP_PR_731_v1</t>
        </is>
      </c>
      <c r="B736" s="46" t="inlineStr">
        <is>
          <t>Lease Liability</t>
        </is>
      </c>
      <c r="C736" s="46" t="inlineStr">
        <is>
          <t>PR</t>
        </is>
      </c>
      <c r="D736" s="46" t="inlineStr">
        <is>
          <t>Current Liabilities</t>
        </is>
      </c>
      <c r="E736" s="46" t="inlineStr">
        <is>
          <t>2- PR</t>
        </is>
      </c>
      <c r="F736" s="47">
        <f>'2- PR'!$AK$744</f>
        <v/>
      </c>
      <c r="G736" s="47">
        <f>IF(F736="INVALID","High",IF(F736="MISSING","Medium",IF(F736="CONTROLLER MISSING","Review",IF(F736="UNKNOWN","Technical review",""))))</f>
        <v/>
      </c>
      <c r="H736" s="46">
        <f>IF(F736="MISSING","An applicable or required answer is missing",IF(F736="INVALID","A value was entered although the dependency is not met",IF(F736="CONTROLLER MISSING","A controlling answer is missing, so applicability cannot yet be determined",IF(F736="UNKNOWN","The dependency could not be evaluated or a referenced datapoint could not be resolved",""))))</f>
        <v/>
      </c>
      <c r="I736" s="46">
        <f>IF(F736="MISSING","Enter a valid response in the linked field",IF(F736="INVALID","Clear the response or amend the controlling answer so that the dependency is met",IF(F736="CONTROLLER MISSING","Complete the controlling question first, then review this field",IF(F736="UNKNOWN","Review the Field Guide and dependency_string; contact the MFSA if clarification is required",""))))</f>
        <v/>
      </c>
      <c r="J736" s="46" t="inlineStr"/>
      <c r="K736" s="47">
        <f>'2- PR'!$AL$744</f>
        <v/>
      </c>
      <c r="L736" s="48" t="inlineStr">
        <is>
          <t>Open field</t>
        </is>
      </c>
    </row>
    <row r="737">
      <c r="A737" s="45" t="inlineStr">
        <is>
          <t>CASP_PR_732_v1</t>
        </is>
      </c>
      <c r="B737" s="46" t="inlineStr">
        <is>
          <t>Loans and Advances from Group Entities</t>
        </is>
      </c>
      <c r="C737" s="46" t="inlineStr">
        <is>
          <t>PR</t>
        </is>
      </c>
      <c r="D737" s="46" t="inlineStr">
        <is>
          <t>Current Liabilities</t>
        </is>
      </c>
      <c r="E737" s="46" t="inlineStr">
        <is>
          <t>2- PR</t>
        </is>
      </c>
      <c r="F737" s="47">
        <f>'2- PR'!$AK$745</f>
        <v/>
      </c>
      <c r="G737" s="47">
        <f>IF(F737="INVALID","High",IF(F737="MISSING","Medium",IF(F737="CONTROLLER MISSING","Review",IF(F737="UNKNOWN","Technical review",""))))</f>
        <v/>
      </c>
      <c r="H737" s="46">
        <f>IF(F737="MISSING","An applicable or required answer is missing",IF(F737="INVALID","A value was entered although the dependency is not met",IF(F737="CONTROLLER MISSING","A controlling answer is missing, so applicability cannot yet be determined",IF(F737="UNKNOWN","The dependency could not be evaluated or a referenced datapoint could not be resolved",""))))</f>
        <v/>
      </c>
      <c r="I737" s="46">
        <f>IF(F737="MISSING","Enter a valid response in the linked field",IF(F737="INVALID","Clear the response or amend the controlling answer so that the dependency is met",IF(F737="CONTROLLER MISSING","Complete the controlling question first, then review this field",IF(F737="UNKNOWN","Review the Field Guide and dependency_string; contact the MFSA if clarification is required",""))))</f>
        <v/>
      </c>
      <c r="J737" s="46" t="inlineStr"/>
      <c r="K737" s="47">
        <f>'2- PR'!$AL$745</f>
        <v/>
      </c>
      <c r="L737" s="48" t="inlineStr">
        <is>
          <t>Open field</t>
        </is>
      </c>
    </row>
    <row r="738">
      <c r="A738" s="45" t="inlineStr">
        <is>
          <t>CASP_PR_733_v1</t>
        </is>
      </c>
      <c r="B738" s="46" t="inlineStr">
        <is>
          <t>Loans and Advances from Group Entities</t>
        </is>
      </c>
      <c r="C738" s="46" t="inlineStr">
        <is>
          <t>PR</t>
        </is>
      </c>
      <c r="D738" s="46" t="inlineStr">
        <is>
          <t>Current Liabilities</t>
        </is>
      </c>
      <c r="E738" s="46" t="inlineStr">
        <is>
          <t>2- PR</t>
        </is>
      </c>
      <c r="F738" s="47">
        <f>'2- PR'!$AK$746</f>
        <v/>
      </c>
      <c r="G738" s="47">
        <f>IF(F738="INVALID","High",IF(F738="MISSING","Medium",IF(F738="CONTROLLER MISSING","Review",IF(F738="UNKNOWN","Technical review",""))))</f>
        <v/>
      </c>
      <c r="H738" s="46">
        <f>IF(F738="MISSING","An applicable or required answer is missing",IF(F738="INVALID","A value was entered although the dependency is not met",IF(F738="CONTROLLER MISSING","A controlling answer is missing, so applicability cannot yet be determined",IF(F738="UNKNOWN","The dependency could not be evaluated or a referenced datapoint could not be resolved",""))))</f>
        <v/>
      </c>
      <c r="I738" s="46">
        <f>IF(F738="MISSING","Enter a valid response in the linked field",IF(F738="INVALID","Clear the response or amend the controlling answer so that the dependency is met",IF(F738="CONTROLLER MISSING","Complete the controlling question first, then review this field",IF(F738="UNKNOWN","Review the Field Guide and dependency_string; contact the MFSA if clarification is required",""))))</f>
        <v/>
      </c>
      <c r="J738" s="46" t="inlineStr"/>
      <c r="K738" s="47">
        <f>'2- PR'!$AL$746</f>
        <v/>
      </c>
      <c r="L738" s="48" t="inlineStr">
        <is>
          <t>Open field</t>
        </is>
      </c>
    </row>
    <row r="739">
      <c r="A739" s="45" t="inlineStr">
        <is>
          <t>CASP_PR_734_v1</t>
        </is>
      </c>
      <c r="B739" s="46" t="inlineStr">
        <is>
          <t>Loans and Advances from Group Entities</t>
        </is>
      </c>
      <c r="C739" s="46" t="inlineStr">
        <is>
          <t>PR</t>
        </is>
      </c>
      <c r="D739" s="46" t="inlineStr">
        <is>
          <t>Current Liabilities</t>
        </is>
      </c>
      <c r="E739" s="46" t="inlineStr">
        <is>
          <t>2- PR</t>
        </is>
      </c>
      <c r="F739" s="47">
        <f>'2- PR'!$AK$747</f>
        <v/>
      </c>
      <c r="G739" s="47">
        <f>IF(F739="INVALID","High",IF(F739="MISSING","Medium",IF(F739="CONTROLLER MISSING","Review",IF(F739="UNKNOWN","Technical review",""))))</f>
        <v/>
      </c>
      <c r="H739" s="46">
        <f>IF(F739="MISSING","An applicable or required answer is missing",IF(F739="INVALID","A value was entered although the dependency is not met",IF(F739="CONTROLLER MISSING","A controlling answer is missing, so applicability cannot yet be determined",IF(F739="UNKNOWN","The dependency could not be evaluated or a referenced datapoint could not be resolved",""))))</f>
        <v/>
      </c>
      <c r="I739" s="46">
        <f>IF(F739="MISSING","Enter a valid response in the linked field",IF(F739="INVALID","Clear the response or amend the controlling answer so that the dependency is met",IF(F739="CONTROLLER MISSING","Complete the controlling question first, then review this field",IF(F739="UNKNOWN","Review the Field Guide and dependency_string; contact the MFSA if clarification is required",""))))</f>
        <v/>
      </c>
      <c r="J739" s="46" t="inlineStr"/>
      <c r="K739" s="47">
        <f>'2- PR'!$AL$747</f>
        <v/>
      </c>
      <c r="L739" s="48" t="inlineStr">
        <is>
          <t>Open field</t>
        </is>
      </c>
    </row>
    <row r="740">
      <c r="A740" s="45" t="inlineStr">
        <is>
          <t>CASP_PR_735_v1</t>
        </is>
      </c>
      <c r="B740" s="46" t="inlineStr">
        <is>
          <t>Loans and Advances from third-party entities</t>
        </is>
      </c>
      <c r="C740" s="46" t="inlineStr">
        <is>
          <t>PR</t>
        </is>
      </c>
      <c r="D740" s="46" t="inlineStr">
        <is>
          <t>Current Liabilities</t>
        </is>
      </c>
      <c r="E740" s="46" t="inlineStr">
        <is>
          <t>2- PR</t>
        </is>
      </c>
      <c r="F740" s="47">
        <f>'2- PR'!$AK$748</f>
        <v/>
      </c>
      <c r="G740" s="47">
        <f>IF(F740="INVALID","High",IF(F740="MISSING","Medium",IF(F740="CONTROLLER MISSING","Review",IF(F740="UNKNOWN","Technical review",""))))</f>
        <v/>
      </c>
      <c r="H740" s="46">
        <f>IF(F740="MISSING","An applicable or required answer is missing",IF(F740="INVALID","A value was entered although the dependency is not met",IF(F740="CONTROLLER MISSING","A controlling answer is missing, so applicability cannot yet be determined",IF(F740="UNKNOWN","The dependency could not be evaluated or a referenced datapoint could not be resolved",""))))</f>
        <v/>
      </c>
      <c r="I740" s="46">
        <f>IF(F740="MISSING","Enter a valid response in the linked field",IF(F740="INVALID","Clear the response or amend the controlling answer so that the dependency is met",IF(F740="CONTROLLER MISSING","Complete the controlling question first, then review this field",IF(F740="UNKNOWN","Review the Field Guide and dependency_string; contact the MFSA if clarification is required",""))))</f>
        <v/>
      </c>
      <c r="J740" s="46" t="inlineStr"/>
      <c r="K740" s="47">
        <f>'2- PR'!$AL$748</f>
        <v/>
      </c>
      <c r="L740" s="48" t="inlineStr">
        <is>
          <t>Open field</t>
        </is>
      </c>
    </row>
    <row r="741">
      <c r="A741" s="45" t="inlineStr">
        <is>
          <t>CASP_PR_736_v1</t>
        </is>
      </c>
      <c r="B741" s="46" t="inlineStr">
        <is>
          <t>Loans and Advances from third-party entities</t>
        </is>
      </c>
      <c r="C741" s="46" t="inlineStr">
        <is>
          <t>PR</t>
        </is>
      </c>
      <c r="D741" s="46" t="inlineStr">
        <is>
          <t>Current Liabilities</t>
        </is>
      </c>
      <c r="E741" s="46" t="inlineStr">
        <is>
          <t>2- PR</t>
        </is>
      </c>
      <c r="F741" s="47">
        <f>'2- PR'!$AK$749</f>
        <v/>
      </c>
      <c r="G741" s="47">
        <f>IF(F741="INVALID","High",IF(F741="MISSING","Medium",IF(F741="CONTROLLER MISSING","Review",IF(F741="UNKNOWN","Technical review",""))))</f>
        <v/>
      </c>
      <c r="H741" s="46">
        <f>IF(F741="MISSING","An applicable or required answer is missing",IF(F741="INVALID","A value was entered although the dependency is not met",IF(F741="CONTROLLER MISSING","A controlling answer is missing, so applicability cannot yet be determined",IF(F741="UNKNOWN","The dependency could not be evaluated or a referenced datapoint could not be resolved",""))))</f>
        <v/>
      </c>
      <c r="I741" s="46">
        <f>IF(F741="MISSING","Enter a valid response in the linked field",IF(F741="INVALID","Clear the response or amend the controlling answer so that the dependency is met",IF(F741="CONTROLLER MISSING","Complete the controlling question first, then review this field",IF(F741="UNKNOWN","Review the Field Guide and dependency_string; contact the MFSA if clarification is required",""))))</f>
        <v/>
      </c>
      <c r="J741" s="46" t="inlineStr"/>
      <c r="K741" s="47">
        <f>'2- PR'!$AL$749</f>
        <v/>
      </c>
      <c r="L741" s="48" t="inlineStr">
        <is>
          <t>Open field</t>
        </is>
      </c>
    </row>
    <row r="742">
      <c r="A742" s="45" t="inlineStr">
        <is>
          <t>CASP_PR_737_v1</t>
        </is>
      </c>
      <c r="B742" s="46" t="inlineStr">
        <is>
          <t>Loans and Advances from third-party entities</t>
        </is>
      </c>
      <c r="C742" s="46" t="inlineStr">
        <is>
          <t>PR</t>
        </is>
      </c>
      <c r="D742" s="46" t="inlineStr">
        <is>
          <t>Current Liabilities</t>
        </is>
      </c>
      <c r="E742" s="46" t="inlineStr">
        <is>
          <t>2- PR</t>
        </is>
      </c>
      <c r="F742" s="47">
        <f>'2- PR'!$AK$750</f>
        <v/>
      </c>
      <c r="G742" s="47">
        <f>IF(F742="INVALID","High",IF(F742="MISSING","Medium",IF(F742="CONTROLLER MISSING","Review",IF(F742="UNKNOWN","Technical review",""))))</f>
        <v/>
      </c>
      <c r="H742" s="46">
        <f>IF(F742="MISSING","An applicable or required answer is missing",IF(F742="INVALID","A value was entered although the dependency is not met",IF(F742="CONTROLLER MISSING","A controlling answer is missing, so applicability cannot yet be determined",IF(F742="UNKNOWN","The dependency could not be evaluated or a referenced datapoint could not be resolved",""))))</f>
        <v/>
      </c>
      <c r="I742" s="46">
        <f>IF(F742="MISSING","Enter a valid response in the linked field",IF(F742="INVALID","Clear the response or amend the controlling answer so that the dependency is met",IF(F742="CONTROLLER MISSING","Complete the controlling question first, then review this field",IF(F742="UNKNOWN","Review the Field Guide and dependency_string; contact the MFSA if clarification is required",""))))</f>
        <v/>
      </c>
      <c r="J742" s="46" t="inlineStr"/>
      <c r="K742" s="47">
        <f>'2- PR'!$AL$750</f>
        <v/>
      </c>
      <c r="L742" s="48" t="inlineStr">
        <is>
          <t>Open field</t>
        </is>
      </c>
    </row>
    <row r="743">
      <c r="A743" s="45" t="inlineStr">
        <is>
          <t>CASP_PR_738_v1</t>
        </is>
      </c>
      <c r="B743" s="46" t="inlineStr">
        <is>
          <t>Details on Loans and Advances from third-party entities</t>
        </is>
      </c>
      <c r="C743" s="46" t="inlineStr">
        <is>
          <t>PR</t>
        </is>
      </c>
      <c r="D743" s="46" t="inlineStr">
        <is>
          <t>Current Liabilities</t>
        </is>
      </c>
      <c r="E743" s="46" t="inlineStr">
        <is>
          <t>2- PR</t>
        </is>
      </c>
      <c r="F743" s="47">
        <f>'2- PR'!$AK$751</f>
        <v/>
      </c>
      <c r="G743" s="47">
        <f>IF(F743="INVALID","High",IF(F743="MISSING","Medium",IF(F743="CONTROLLER MISSING","Review",IF(F743="UNKNOWN","Technical review",""))))</f>
        <v/>
      </c>
      <c r="H743" s="46">
        <f>IF(F743="MISSING","An applicable or required answer is missing",IF(F743="INVALID","A value was entered although the dependency is not met",IF(F743="CONTROLLER MISSING","A controlling answer is missing, so applicability cannot yet be determined",IF(F743="UNKNOWN","The dependency could not be evaluated or a referenced datapoint could not be resolved",""))))</f>
        <v/>
      </c>
      <c r="I743" s="46">
        <f>IF(F743="MISSING","Enter a valid response in the linked field",IF(F743="INVALID","Clear the response or amend the controlling answer so that the dependency is met",IF(F743="CONTROLLER MISSING","Complete the controlling question first, then review this field",IF(F743="UNKNOWN","Review the Field Guide and dependency_string; contact the MFSA if clarification is required",""))))</f>
        <v/>
      </c>
      <c r="J743" s="46" t="inlineStr">
        <is>
          <t>SUM(CASP_PR_735, CASP_PR_736, CASP_PR_737) &gt; 0</t>
        </is>
      </c>
      <c r="K743" s="47">
        <f>'2- PR'!$AL$751</f>
        <v/>
      </c>
      <c r="L743" s="48" t="inlineStr">
        <is>
          <t>Open field</t>
        </is>
      </c>
    </row>
    <row r="744">
      <c r="A744" s="45" t="inlineStr">
        <is>
          <t>CASP_PR_739_v1</t>
        </is>
      </c>
      <c r="B744" s="46" t="inlineStr">
        <is>
          <t>FIAT Deposits/Reserves Collected from Clients</t>
        </is>
      </c>
      <c r="C744" s="46" t="inlineStr">
        <is>
          <t>PR</t>
        </is>
      </c>
      <c r="D744" s="46" t="inlineStr">
        <is>
          <t>Current Liabilities</t>
        </is>
      </c>
      <c r="E744" s="46" t="inlineStr">
        <is>
          <t>2- PR</t>
        </is>
      </c>
      <c r="F744" s="47">
        <f>'2- PR'!$AK$752</f>
        <v/>
      </c>
      <c r="G744" s="47">
        <f>IF(F744="INVALID","High",IF(F744="MISSING","Medium",IF(F744="CONTROLLER MISSING","Review",IF(F744="UNKNOWN","Technical review",""))))</f>
        <v/>
      </c>
      <c r="H744" s="46">
        <f>IF(F744="MISSING","An applicable or required answer is missing",IF(F744="INVALID","A value was entered although the dependency is not met",IF(F744="CONTROLLER MISSING","A controlling answer is missing, so applicability cannot yet be determined",IF(F744="UNKNOWN","The dependency could not be evaluated or a referenced datapoint could not be resolved",""))))</f>
        <v/>
      </c>
      <c r="I744" s="46">
        <f>IF(F744="MISSING","Enter a valid response in the linked field",IF(F744="INVALID","Clear the response or amend the controlling answer so that the dependency is met",IF(F744="CONTROLLER MISSING","Complete the controlling question first, then review this field",IF(F744="UNKNOWN","Review the Field Guide and dependency_string; contact the MFSA if clarification is required",""))))</f>
        <v/>
      </c>
      <c r="J744" s="46" t="inlineStr"/>
      <c r="K744" s="47">
        <f>'2- PR'!$AL$752</f>
        <v/>
      </c>
      <c r="L744" s="48" t="inlineStr">
        <is>
          <t>Open field</t>
        </is>
      </c>
    </row>
    <row r="745">
      <c r="A745" s="45" t="inlineStr">
        <is>
          <t>CASP_PR_740_v1</t>
        </is>
      </c>
      <c r="B745" s="46" t="inlineStr">
        <is>
          <t>FIAT Deposits/Reserves Collected from Clients</t>
        </is>
      </c>
      <c r="C745" s="46" t="inlineStr">
        <is>
          <t>PR</t>
        </is>
      </c>
      <c r="D745" s="46" t="inlineStr">
        <is>
          <t>Current Liabilities</t>
        </is>
      </c>
      <c r="E745" s="46" t="inlineStr">
        <is>
          <t>2- PR</t>
        </is>
      </c>
      <c r="F745" s="47">
        <f>'2- PR'!$AK$753</f>
        <v/>
      </c>
      <c r="G745" s="47">
        <f>IF(F745="INVALID","High",IF(F745="MISSING","Medium",IF(F745="CONTROLLER MISSING","Review",IF(F745="UNKNOWN","Technical review",""))))</f>
        <v/>
      </c>
      <c r="H745" s="46">
        <f>IF(F745="MISSING","An applicable or required answer is missing",IF(F745="INVALID","A value was entered although the dependency is not met",IF(F745="CONTROLLER MISSING","A controlling answer is missing, so applicability cannot yet be determined",IF(F745="UNKNOWN","The dependency could not be evaluated or a referenced datapoint could not be resolved",""))))</f>
        <v/>
      </c>
      <c r="I745" s="46">
        <f>IF(F745="MISSING","Enter a valid response in the linked field",IF(F745="INVALID","Clear the response or amend the controlling answer so that the dependency is met",IF(F745="CONTROLLER MISSING","Complete the controlling question first, then review this field",IF(F745="UNKNOWN","Review the Field Guide and dependency_string; contact the MFSA if clarification is required",""))))</f>
        <v/>
      </c>
      <c r="J745" s="46" t="inlineStr"/>
      <c r="K745" s="47">
        <f>'2- PR'!$AL$753</f>
        <v/>
      </c>
      <c r="L745" s="48" t="inlineStr">
        <is>
          <t>Open field</t>
        </is>
      </c>
    </row>
    <row r="746">
      <c r="A746" s="45" t="inlineStr">
        <is>
          <t>CASP_PR_741_v1</t>
        </is>
      </c>
      <c r="B746" s="46" t="inlineStr">
        <is>
          <t>FIAT Deposits/Reserves Collected from Clients</t>
        </is>
      </c>
      <c r="C746" s="46" t="inlineStr">
        <is>
          <t>PR</t>
        </is>
      </c>
      <c r="D746" s="46" t="inlineStr">
        <is>
          <t>Current Liabilities</t>
        </is>
      </c>
      <c r="E746" s="46" t="inlineStr">
        <is>
          <t>2- PR</t>
        </is>
      </c>
      <c r="F746" s="47">
        <f>'2- PR'!$AK$754</f>
        <v/>
      </c>
      <c r="G746" s="47">
        <f>IF(F746="INVALID","High",IF(F746="MISSING","Medium",IF(F746="CONTROLLER MISSING","Review",IF(F746="UNKNOWN","Technical review",""))))</f>
        <v/>
      </c>
      <c r="H746" s="46">
        <f>IF(F746="MISSING","An applicable or required answer is missing",IF(F746="INVALID","A value was entered although the dependency is not met",IF(F746="CONTROLLER MISSING","A controlling answer is missing, so applicability cannot yet be determined",IF(F746="UNKNOWN","The dependency could not be evaluated or a referenced datapoint could not be resolved",""))))</f>
        <v/>
      </c>
      <c r="I746" s="46">
        <f>IF(F746="MISSING","Enter a valid response in the linked field",IF(F746="INVALID","Clear the response or amend the controlling answer so that the dependency is met",IF(F746="CONTROLLER MISSING","Complete the controlling question first, then review this field",IF(F746="UNKNOWN","Review the Field Guide and dependency_string; contact the MFSA if clarification is required",""))))</f>
        <v/>
      </c>
      <c r="J746" s="46" t="inlineStr"/>
      <c r="K746" s="47">
        <f>'2- PR'!$AL$754</f>
        <v/>
      </c>
      <c r="L746" s="48" t="inlineStr">
        <is>
          <t>Open field</t>
        </is>
      </c>
    </row>
    <row r="747">
      <c r="A747" s="45" t="inlineStr">
        <is>
          <t>CASP_PR_742_v1</t>
        </is>
      </c>
      <c r="B747" s="46" t="inlineStr">
        <is>
          <t>Amount due to payment service providers or intermediaries</t>
        </is>
      </c>
      <c r="C747" s="46" t="inlineStr">
        <is>
          <t>PR</t>
        </is>
      </c>
      <c r="D747" s="46" t="inlineStr">
        <is>
          <t>Current Liabilities</t>
        </is>
      </c>
      <c r="E747" s="46" t="inlineStr">
        <is>
          <t>2- PR</t>
        </is>
      </c>
      <c r="F747" s="47">
        <f>'2- PR'!$AK$755</f>
        <v/>
      </c>
      <c r="G747" s="47">
        <f>IF(F747="INVALID","High",IF(F747="MISSING","Medium",IF(F747="CONTROLLER MISSING","Review",IF(F747="UNKNOWN","Technical review",""))))</f>
        <v/>
      </c>
      <c r="H747" s="46">
        <f>IF(F747="MISSING","An applicable or required answer is missing",IF(F747="INVALID","A value was entered although the dependency is not met",IF(F747="CONTROLLER MISSING","A controlling answer is missing, so applicability cannot yet be determined",IF(F747="UNKNOWN","The dependency could not be evaluated or a referenced datapoint could not be resolved",""))))</f>
        <v/>
      </c>
      <c r="I747" s="46">
        <f>IF(F747="MISSING","Enter a valid response in the linked field",IF(F747="INVALID","Clear the response or amend the controlling answer so that the dependency is met",IF(F747="CONTROLLER MISSING","Complete the controlling question first, then review this field",IF(F747="UNKNOWN","Review the Field Guide and dependency_string; contact the MFSA if clarification is required",""))))</f>
        <v/>
      </c>
      <c r="J747" s="46" t="inlineStr"/>
      <c r="K747" s="47">
        <f>'2- PR'!$AL$755</f>
        <v/>
      </c>
      <c r="L747" s="48" t="inlineStr">
        <is>
          <t>Open field</t>
        </is>
      </c>
    </row>
    <row r="748">
      <c r="A748" s="45" t="inlineStr">
        <is>
          <t>CASP_PR_743_v1</t>
        </is>
      </c>
      <c r="B748" s="46" t="inlineStr">
        <is>
          <t>Amount due to payment service providers or intermediaries</t>
        </is>
      </c>
      <c r="C748" s="46" t="inlineStr">
        <is>
          <t>PR</t>
        </is>
      </c>
      <c r="D748" s="46" t="inlineStr">
        <is>
          <t>Current Liabilities</t>
        </is>
      </c>
      <c r="E748" s="46" t="inlineStr">
        <is>
          <t>2- PR</t>
        </is>
      </c>
      <c r="F748" s="47">
        <f>'2- PR'!$AK$756</f>
        <v/>
      </c>
      <c r="G748" s="47">
        <f>IF(F748="INVALID","High",IF(F748="MISSING","Medium",IF(F748="CONTROLLER MISSING","Review",IF(F748="UNKNOWN","Technical review",""))))</f>
        <v/>
      </c>
      <c r="H748" s="46">
        <f>IF(F748="MISSING","An applicable or required answer is missing",IF(F748="INVALID","A value was entered although the dependency is not met",IF(F748="CONTROLLER MISSING","A controlling answer is missing, so applicability cannot yet be determined",IF(F748="UNKNOWN","The dependency could not be evaluated or a referenced datapoint could not be resolved",""))))</f>
        <v/>
      </c>
      <c r="I748" s="46">
        <f>IF(F748="MISSING","Enter a valid response in the linked field",IF(F748="INVALID","Clear the response or amend the controlling answer so that the dependency is met",IF(F748="CONTROLLER MISSING","Complete the controlling question first, then review this field",IF(F748="UNKNOWN","Review the Field Guide and dependency_string; contact the MFSA if clarification is required",""))))</f>
        <v/>
      </c>
      <c r="J748" s="46" t="inlineStr"/>
      <c r="K748" s="47">
        <f>'2- PR'!$AL$756</f>
        <v/>
      </c>
      <c r="L748" s="48" t="inlineStr">
        <is>
          <t>Open field</t>
        </is>
      </c>
    </row>
    <row r="749">
      <c r="A749" s="45" t="inlineStr">
        <is>
          <t>CASP_PR_744_v1</t>
        </is>
      </c>
      <c r="B749" s="46" t="inlineStr">
        <is>
          <t>Amount due to payment service providers or intermediaries</t>
        </is>
      </c>
      <c r="C749" s="46" t="inlineStr">
        <is>
          <t>PR</t>
        </is>
      </c>
      <c r="D749" s="46" t="inlineStr">
        <is>
          <t>Current Liabilities</t>
        </is>
      </c>
      <c r="E749" s="46" t="inlineStr">
        <is>
          <t>2- PR</t>
        </is>
      </c>
      <c r="F749" s="47">
        <f>'2- PR'!$AK$757</f>
        <v/>
      </c>
      <c r="G749" s="47">
        <f>IF(F749="INVALID","High",IF(F749="MISSING","Medium",IF(F749="CONTROLLER MISSING","Review",IF(F749="UNKNOWN","Technical review",""))))</f>
        <v/>
      </c>
      <c r="H749" s="46">
        <f>IF(F749="MISSING","An applicable or required answer is missing",IF(F749="INVALID","A value was entered although the dependency is not met",IF(F749="CONTROLLER MISSING","A controlling answer is missing, so applicability cannot yet be determined",IF(F749="UNKNOWN","The dependency could not be evaluated or a referenced datapoint could not be resolved",""))))</f>
        <v/>
      </c>
      <c r="I749" s="46">
        <f>IF(F749="MISSING","Enter a valid response in the linked field",IF(F749="INVALID","Clear the response or amend the controlling answer so that the dependency is met",IF(F749="CONTROLLER MISSING","Complete the controlling question first, then review this field",IF(F749="UNKNOWN","Review the Field Guide and dependency_string; contact the MFSA if clarification is required",""))))</f>
        <v/>
      </c>
      <c r="J749" s="46" t="inlineStr"/>
      <c r="K749" s="47">
        <f>'2- PR'!$AL$757</f>
        <v/>
      </c>
      <c r="L749" s="48" t="inlineStr">
        <is>
          <t>Open field</t>
        </is>
      </c>
    </row>
    <row r="750">
      <c r="A750" s="45" t="inlineStr">
        <is>
          <t>CASP_PR_745_v1</t>
        </is>
      </c>
      <c r="B750" s="46" t="inlineStr">
        <is>
          <t>Client Balances held in crypto-assets</t>
        </is>
      </c>
      <c r="C750" s="46" t="inlineStr">
        <is>
          <t>PR</t>
        </is>
      </c>
      <c r="D750" s="46" t="inlineStr">
        <is>
          <t>Current Liabilities</t>
        </is>
      </c>
      <c r="E750" s="46" t="inlineStr">
        <is>
          <t>2- PR</t>
        </is>
      </c>
      <c r="F750" s="47">
        <f>'2- PR'!$AK$758</f>
        <v/>
      </c>
      <c r="G750" s="47">
        <f>IF(F750="INVALID","High",IF(F750="MISSING","Medium",IF(F750="CONTROLLER MISSING","Review",IF(F750="UNKNOWN","Technical review",""))))</f>
        <v/>
      </c>
      <c r="H750" s="46">
        <f>IF(F750="MISSING","An applicable or required answer is missing",IF(F750="INVALID","A value was entered although the dependency is not met",IF(F750="CONTROLLER MISSING","A controlling answer is missing, so applicability cannot yet be determined",IF(F750="UNKNOWN","The dependency could not be evaluated or a referenced datapoint could not be resolved",""))))</f>
        <v/>
      </c>
      <c r="I750" s="46">
        <f>IF(F750="MISSING","Enter a valid response in the linked field",IF(F750="INVALID","Clear the response or amend the controlling answer so that the dependency is met",IF(F750="CONTROLLER MISSING","Complete the controlling question first, then review this field",IF(F750="UNKNOWN","Review the Field Guide and dependency_string; contact the MFSA if clarification is required",""))))</f>
        <v/>
      </c>
      <c r="J750" s="46" t="inlineStr"/>
      <c r="K750" s="47">
        <f>'2- PR'!$AL$758</f>
        <v/>
      </c>
      <c r="L750" s="48" t="inlineStr">
        <is>
          <t>Open field</t>
        </is>
      </c>
    </row>
    <row r="751">
      <c r="A751" s="45" t="inlineStr">
        <is>
          <t>CASP_PR_746_v1</t>
        </is>
      </c>
      <c r="B751" s="46" t="inlineStr">
        <is>
          <t>Client Balances held in crypto-assets</t>
        </is>
      </c>
      <c r="C751" s="46" t="inlineStr">
        <is>
          <t>PR</t>
        </is>
      </c>
      <c r="D751" s="46" t="inlineStr">
        <is>
          <t>Current Liabilities</t>
        </is>
      </c>
      <c r="E751" s="46" t="inlineStr">
        <is>
          <t>2- PR</t>
        </is>
      </c>
      <c r="F751" s="47">
        <f>'2- PR'!$AK$759</f>
        <v/>
      </c>
      <c r="G751" s="47">
        <f>IF(F751="INVALID","High",IF(F751="MISSING","Medium",IF(F751="CONTROLLER MISSING","Review",IF(F751="UNKNOWN","Technical review",""))))</f>
        <v/>
      </c>
      <c r="H751" s="46">
        <f>IF(F751="MISSING","An applicable or required answer is missing",IF(F751="INVALID","A value was entered although the dependency is not met",IF(F751="CONTROLLER MISSING","A controlling answer is missing, so applicability cannot yet be determined",IF(F751="UNKNOWN","The dependency could not be evaluated or a referenced datapoint could not be resolved",""))))</f>
        <v/>
      </c>
      <c r="I751" s="46">
        <f>IF(F751="MISSING","Enter a valid response in the linked field",IF(F751="INVALID","Clear the response or amend the controlling answer so that the dependency is met",IF(F751="CONTROLLER MISSING","Complete the controlling question first, then review this field",IF(F751="UNKNOWN","Review the Field Guide and dependency_string; contact the MFSA if clarification is required",""))))</f>
        <v/>
      </c>
      <c r="J751" s="46" t="inlineStr"/>
      <c r="K751" s="47">
        <f>'2- PR'!$AL$759</f>
        <v/>
      </c>
      <c r="L751" s="48" t="inlineStr">
        <is>
          <t>Open field</t>
        </is>
      </c>
    </row>
    <row r="752">
      <c r="A752" s="45" t="inlineStr">
        <is>
          <t>CASP_PR_747_v1</t>
        </is>
      </c>
      <c r="B752" s="46" t="inlineStr">
        <is>
          <t>Client Balances held in crypto-assets</t>
        </is>
      </c>
      <c r="C752" s="46" t="inlineStr">
        <is>
          <t>PR</t>
        </is>
      </c>
      <c r="D752" s="46" t="inlineStr">
        <is>
          <t>Current Liabilities</t>
        </is>
      </c>
      <c r="E752" s="46" t="inlineStr">
        <is>
          <t>2- PR</t>
        </is>
      </c>
      <c r="F752" s="47">
        <f>'2- PR'!$AK$760</f>
        <v/>
      </c>
      <c r="G752" s="47">
        <f>IF(F752="INVALID","High",IF(F752="MISSING","Medium",IF(F752="CONTROLLER MISSING","Review",IF(F752="UNKNOWN","Technical review",""))))</f>
        <v/>
      </c>
      <c r="H752" s="46">
        <f>IF(F752="MISSING","An applicable or required answer is missing",IF(F752="INVALID","A value was entered although the dependency is not met",IF(F752="CONTROLLER MISSING","A controlling answer is missing, so applicability cannot yet be determined",IF(F752="UNKNOWN","The dependency could not be evaluated or a referenced datapoint could not be resolved",""))))</f>
        <v/>
      </c>
      <c r="I752" s="46">
        <f>IF(F752="MISSING","Enter a valid response in the linked field",IF(F752="INVALID","Clear the response or amend the controlling answer so that the dependency is met",IF(F752="CONTROLLER MISSING","Complete the controlling question first, then review this field",IF(F752="UNKNOWN","Review the Field Guide and dependency_string; contact the MFSA if clarification is required",""))))</f>
        <v/>
      </c>
      <c r="J752" s="46" t="inlineStr"/>
      <c r="K752" s="47">
        <f>'2- PR'!$AL$760</f>
        <v/>
      </c>
      <c r="L752" s="48" t="inlineStr">
        <is>
          <t>Open field</t>
        </is>
      </c>
    </row>
    <row r="753">
      <c r="A753" s="45" t="inlineStr">
        <is>
          <t>CASP_PR_748_v1</t>
        </is>
      </c>
      <c r="B753" s="46" t="inlineStr">
        <is>
          <t>Amounts due to group entities</t>
        </is>
      </c>
      <c r="C753" s="46" t="inlineStr">
        <is>
          <t>PR</t>
        </is>
      </c>
      <c r="D753" s="46" t="inlineStr">
        <is>
          <t>Current Liabilities</t>
        </is>
      </c>
      <c r="E753" s="46" t="inlineStr">
        <is>
          <t>2- PR</t>
        </is>
      </c>
      <c r="F753" s="47">
        <f>'2- PR'!$AK$761</f>
        <v/>
      </c>
      <c r="G753" s="47">
        <f>IF(F753="INVALID","High",IF(F753="MISSING","Medium",IF(F753="CONTROLLER MISSING","Review",IF(F753="UNKNOWN","Technical review",""))))</f>
        <v/>
      </c>
      <c r="H753" s="46">
        <f>IF(F753="MISSING","An applicable or required answer is missing",IF(F753="INVALID","A value was entered although the dependency is not met",IF(F753="CONTROLLER MISSING","A controlling answer is missing, so applicability cannot yet be determined",IF(F753="UNKNOWN","The dependency could not be evaluated or a referenced datapoint could not be resolved",""))))</f>
        <v/>
      </c>
      <c r="I753" s="46">
        <f>IF(F753="MISSING","Enter a valid response in the linked field",IF(F753="INVALID","Clear the response or amend the controlling answer so that the dependency is met",IF(F753="CONTROLLER MISSING","Complete the controlling question first, then review this field",IF(F753="UNKNOWN","Review the Field Guide and dependency_string; contact the MFSA if clarification is required",""))))</f>
        <v/>
      </c>
      <c r="J753" s="46" t="inlineStr"/>
      <c r="K753" s="47">
        <f>'2- PR'!$AL$761</f>
        <v/>
      </c>
      <c r="L753" s="48" t="inlineStr">
        <is>
          <t>Open field</t>
        </is>
      </c>
    </row>
    <row r="754">
      <c r="A754" s="45" t="inlineStr">
        <is>
          <t>CASP_PR_749_v1</t>
        </is>
      </c>
      <c r="B754" s="46" t="inlineStr">
        <is>
          <t>Amounts due to group entities</t>
        </is>
      </c>
      <c r="C754" s="46" t="inlineStr">
        <is>
          <t>PR</t>
        </is>
      </c>
      <c r="D754" s="46" t="inlineStr">
        <is>
          <t>Current Liabilities</t>
        </is>
      </c>
      <c r="E754" s="46" t="inlineStr">
        <is>
          <t>2- PR</t>
        </is>
      </c>
      <c r="F754" s="47">
        <f>'2- PR'!$AK$762</f>
        <v/>
      </c>
      <c r="G754" s="47">
        <f>IF(F754="INVALID","High",IF(F754="MISSING","Medium",IF(F754="CONTROLLER MISSING","Review",IF(F754="UNKNOWN","Technical review",""))))</f>
        <v/>
      </c>
      <c r="H754" s="46">
        <f>IF(F754="MISSING","An applicable or required answer is missing",IF(F754="INVALID","A value was entered although the dependency is not met",IF(F754="CONTROLLER MISSING","A controlling answer is missing, so applicability cannot yet be determined",IF(F754="UNKNOWN","The dependency could not be evaluated or a referenced datapoint could not be resolved",""))))</f>
        <v/>
      </c>
      <c r="I754" s="46">
        <f>IF(F754="MISSING","Enter a valid response in the linked field",IF(F754="INVALID","Clear the response or amend the controlling answer so that the dependency is met",IF(F754="CONTROLLER MISSING","Complete the controlling question first, then review this field",IF(F754="UNKNOWN","Review the Field Guide and dependency_string; contact the MFSA if clarification is required",""))))</f>
        <v/>
      </c>
      <c r="J754" s="46" t="inlineStr"/>
      <c r="K754" s="47">
        <f>'2- PR'!$AL$762</f>
        <v/>
      </c>
      <c r="L754" s="48" t="inlineStr">
        <is>
          <t>Open field</t>
        </is>
      </c>
    </row>
    <row r="755">
      <c r="A755" s="45" t="inlineStr">
        <is>
          <t>CASP_PR_750_v1</t>
        </is>
      </c>
      <c r="B755" s="46" t="inlineStr">
        <is>
          <t>Amounts due to group entities</t>
        </is>
      </c>
      <c r="C755" s="46" t="inlineStr">
        <is>
          <t>PR</t>
        </is>
      </c>
      <c r="D755" s="46" t="inlineStr">
        <is>
          <t>Current Liabilities</t>
        </is>
      </c>
      <c r="E755" s="46" t="inlineStr">
        <is>
          <t>2- PR</t>
        </is>
      </c>
      <c r="F755" s="47">
        <f>'2- PR'!$AK$763</f>
        <v/>
      </c>
      <c r="G755" s="47">
        <f>IF(F755="INVALID","High",IF(F755="MISSING","Medium",IF(F755="CONTROLLER MISSING","Review",IF(F755="UNKNOWN","Technical review",""))))</f>
        <v/>
      </c>
      <c r="H755" s="46">
        <f>IF(F755="MISSING","An applicable or required answer is missing",IF(F755="INVALID","A value was entered although the dependency is not met",IF(F755="CONTROLLER MISSING","A controlling answer is missing, so applicability cannot yet be determined",IF(F755="UNKNOWN","The dependency could not be evaluated or a referenced datapoint could not be resolved",""))))</f>
        <v/>
      </c>
      <c r="I755" s="46">
        <f>IF(F755="MISSING","Enter a valid response in the linked field",IF(F755="INVALID","Clear the response or amend the controlling answer so that the dependency is met",IF(F755="CONTROLLER MISSING","Complete the controlling question first, then review this field",IF(F755="UNKNOWN","Review the Field Guide and dependency_string; contact the MFSA if clarification is required",""))))</f>
        <v/>
      </c>
      <c r="J755" s="46" t="inlineStr"/>
      <c r="K755" s="47">
        <f>'2- PR'!$AL$763</f>
        <v/>
      </c>
      <c r="L755" s="48" t="inlineStr">
        <is>
          <t>Open field</t>
        </is>
      </c>
    </row>
    <row r="756">
      <c r="A756" s="45" t="inlineStr">
        <is>
          <t>CASP_PR_751_v1</t>
        </is>
      </c>
      <c r="B756" s="46" t="inlineStr">
        <is>
          <t>Details on amounts due to group entities</t>
        </is>
      </c>
      <c r="C756" s="46" t="inlineStr">
        <is>
          <t>PR</t>
        </is>
      </c>
      <c r="D756" s="46" t="inlineStr">
        <is>
          <t>Current Liabilities</t>
        </is>
      </c>
      <c r="E756" s="46" t="inlineStr">
        <is>
          <t>2- PR</t>
        </is>
      </c>
      <c r="F756" s="47">
        <f>'2- PR'!$AK$764</f>
        <v/>
      </c>
      <c r="G756" s="47">
        <f>IF(F756="INVALID","High",IF(F756="MISSING","Medium",IF(F756="CONTROLLER MISSING","Review",IF(F756="UNKNOWN","Technical review",""))))</f>
        <v/>
      </c>
      <c r="H756" s="46">
        <f>IF(F756="MISSING","An applicable or required answer is missing",IF(F756="INVALID","A value was entered although the dependency is not met",IF(F756="CONTROLLER MISSING","A controlling answer is missing, so applicability cannot yet be determined",IF(F756="UNKNOWN","The dependency could not be evaluated or a referenced datapoint could not be resolved",""))))</f>
        <v/>
      </c>
      <c r="I756" s="46">
        <f>IF(F756="MISSING","Enter a valid response in the linked field",IF(F756="INVALID","Clear the response or amend the controlling answer so that the dependency is met",IF(F756="CONTROLLER MISSING","Complete the controlling question first, then review this field",IF(F756="UNKNOWN","Review the Field Guide and dependency_string; contact the MFSA if clarification is required",""))))</f>
        <v/>
      </c>
      <c r="J756" s="46" t="inlineStr">
        <is>
          <t>SUM(CASP_PR_748, CASP_PR_749, CASP_PR_750) &gt; 0</t>
        </is>
      </c>
      <c r="K756" s="47">
        <f>'2- PR'!$AL$764</f>
        <v/>
      </c>
      <c r="L756" s="48" t="inlineStr">
        <is>
          <t>Open field</t>
        </is>
      </c>
    </row>
    <row r="757">
      <c r="A757" s="45" t="inlineStr">
        <is>
          <t>CASP_PR_752_v1</t>
        </is>
      </c>
      <c r="B757" s="46" t="inlineStr">
        <is>
          <t>Amounts due to third parties</t>
        </is>
      </c>
      <c r="C757" s="46" t="inlineStr">
        <is>
          <t>PR</t>
        </is>
      </c>
      <c r="D757" s="46" t="inlineStr">
        <is>
          <t>Current Liabilities</t>
        </is>
      </c>
      <c r="E757" s="46" t="inlineStr">
        <is>
          <t>2- PR</t>
        </is>
      </c>
      <c r="F757" s="47">
        <f>'2- PR'!$AK$765</f>
        <v/>
      </c>
      <c r="G757" s="47">
        <f>IF(F757="INVALID","High",IF(F757="MISSING","Medium",IF(F757="CONTROLLER MISSING","Review",IF(F757="UNKNOWN","Technical review",""))))</f>
        <v/>
      </c>
      <c r="H757" s="46">
        <f>IF(F757="MISSING","An applicable or required answer is missing",IF(F757="INVALID","A value was entered although the dependency is not met",IF(F757="CONTROLLER MISSING","A controlling answer is missing, so applicability cannot yet be determined",IF(F757="UNKNOWN","The dependency could not be evaluated or a referenced datapoint could not be resolved",""))))</f>
        <v/>
      </c>
      <c r="I757" s="46">
        <f>IF(F757="MISSING","Enter a valid response in the linked field",IF(F757="INVALID","Clear the response or amend the controlling answer so that the dependency is met",IF(F757="CONTROLLER MISSING","Complete the controlling question first, then review this field",IF(F757="UNKNOWN","Review the Field Guide and dependency_string; contact the MFSA if clarification is required",""))))</f>
        <v/>
      </c>
      <c r="J757" s="46" t="inlineStr"/>
      <c r="K757" s="47">
        <f>'2- PR'!$AL$765</f>
        <v/>
      </c>
      <c r="L757" s="48" t="inlineStr">
        <is>
          <t>Open field</t>
        </is>
      </c>
    </row>
    <row r="758">
      <c r="A758" s="45" t="inlineStr">
        <is>
          <t>CASP_PR_753_v1</t>
        </is>
      </c>
      <c r="B758" s="46" t="inlineStr">
        <is>
          <t>Amounts due to third parties</t>
        </is>
      </c>
      <c r="C758" s="46" t="inlineStr">
        <is>
          <t>PR</t>
        </is>
      </c>
      <c r="D758" s="46" t="inlineStr">
        <is>
          <t>Current Liabilities</t>
        </is>
      </c>
      <c r="E758" s="46" t="inlineStr">
        <is>
          <t>2- PR</t>
        </is>
      </c>
      <c r="F758" s="47">
        <f>'2- PR'!$AK$766</f>
        <v/>
      </c>
      <c r="G758" s="47">
        <f>IF(F758="INVALID","High",IF(F758="MISSING","Medium",IF(F758="CONTROLLER MISSING","Review",IF(F758="UNKNOWN","Technical review",""))))</f>
        <v/>
      </c>
      <c r="H758" s="46">
        <f>IF(F758="MISSING","An applicable or required answer is missing",IF(F758="INVALID","A value was entered although the dependency is not met",IF(F758="CONTROLLER MISSING","A controlling answer is missing, so applicability cannot yet be determined",IF(F758="UNKNOWN","The dependency could not be evaluated or a referenced datapoint could not be resolved",""))))</f>
        <v/>
      </c>
      <c r="I758" s="46">
        <f>IF(F758="MISSING","Enter a valid response in the linked field",IF(F758="INVALID","Clear the response or amend the controlling answer so that the dependency is met",IF(F758="CONTROLLER MISSING","Complete the controlling question first, then review this field",IF(F758="UNKNOWN","Review the Field Guide and dependency_string; contact the MFSA if clarification is required",""))))</f>
        <v/>
      </c>
      <c r="J758" s="46" t="inlineStr"/>
      <c r="K758" s="47">
        <f>'2- PR'!$AL$766</f>
        <v/>
      </c>
      <c r="L758" s="48" t="inlineStr">
        <is>
          <t>Open field</t>
        </is>
      </c>
    </row>
    <row r="759">
      <c r="A759" s="45" t="inlineStr">
        <is>
          <t>CASP_PR_754_v1</t>
        </is>
      </c>
      <c r="B759" s="46" t="inlineStr">
        <is>
          <t>Amounts due to third parties</t>
        </is>
      </c>
      <c r="C759" s="46" t="inlineStr">
        <is>
          <t>PR</t>
        </is>
      </c>
      <c r="D759" s="46" t="inlineStr">
        <is>
          <t>Current Liabilities</t>
        </is>
      </c>
      <c r="E759" s="46" t="inlineStr">
        <is>
          <t>2- PR</t>
        </is>
      </c>
      <c r="F759" s="47">
        <f>'2- PR'!$AK$767</f>
        <v/>
      </c>
      <c r="G759" s="47">
        <f>IF(F759="INVALID","High",IF(F759="MISSING","Medium",IF(F759="CONTROLLER MISSING","Review",IF(F759="UNKNOWN","Technical review",""))))</f>
        <v/>
      </c>
      <c r="H759" s="46">
        <f>IF(F759="MISSING","An applicable or required answer is missing",IF(F759="INVALID","A value was entered although the dependency is not met",IF(F759="CONTROLLER MISSING","A controlling answer is missing, so applicability cannot yet be determined",IF(F759="UNKNOWN","The dependency could not be evaluated or a referenced datapoint could not be resolved",""))))</f>
        <v/>
      </c>
      <c r="I759" s="46">
        <f>IF(F759="MISSING","Enter a valid response in the linked field",IF(F759="INVALID","Clear the response or amend the controlling answer so that the dependency is met",IF(F759="CONTROLLER MISSING","Complete the controlling question first, then review this field",IF(F759="UNKNOWN","Review the Field Guide and dependency_string; contact the MFSA if clarification is required",""))))</f>
        <v/>
      </c>
      <c r="J759" s="46" t="inlineStr"/>
      <c r="K759" s="47">
        <f>'2- PR'!$AL$767</f>
        <v/>
      </c>
      <c r="L759" s="48" t="inlineStr">
        <is>
          <t>Open field</t>
        </is>
      </c>
    </row>
    <row r="760">
      <c r="A760" s="45" t="inlineStr">
        <is>
          <t>CASP_PR_755_v1</t>
        </is>
      </c>
      <c r="B760" s="46" t="inlineStr">
        <is>
          <t>Details on Amounts due to third parties</t>
        </is>
      </c>
      <c r="C760" s="46" t="inlineStr">
        <is>
          <t>PR</t>
        </is>
      </c>
      <c r="D760" s="46" t="inlineStr">
        <is>
          <t>Current Liabilities</t>
        </is>
      </c>
      <c r="E760" s="46" t="inlineStr">
        <is>
          <t>2- PR</t>
        </is>
      </c>
      <c r="F760" s="47">
        <f>'2- PR'!$AK$768</f>
        <v/>
      </c>
      <c r="G760" s="47">
        <f>IF(F760="INVALID","High",IF(F760="MISSING","Medium",IF(F760="CONTROLLER MISSING","Review",IF(F760="UNKNOWN","Technical review",""))))</f>
        <v/>
      </c>
      <c r="H760" s="46">
        <f>IF(F760="MISSING","An applicable or required answer is missing",IF(F760="INVALID","A value was entered although the dependency is not met",IF(F760="CONTROLLER MISSING","A controlling answer is missing, so applicability cannot yet be determined",IF(F760="UNKNOWN","The dependency could not be evaluated or a referenced datapoint could not be resolved",""))))</f>
        <v/>
      </c>
      <c r="I760" s="46">
        <f>IF(F760="MISSING","Enter a valid response in the linked field",IF(F760="INVALID","Clear the response or amend the controlling answer so that the dependency is met",IF(F760="CONTROLLER MISSING","Complete the controlling question first, then review this field",IF(F760="UNKNOWN","Review the Field Guide and dependency_string; contact the MFSA if clarification is required",""))))</f>
        <v/>
      </c>
      <c r="J760" s="46" t="inlineStr">
        <is>
          <t>SUM(CASP_PR_752, CASP_PR_753, CASP_PR_754) &gt; 0</t>
        </is>
      </c>
      <c r="K760" s="47">
        <f>'2- PR'!$AL$768</f>
        <v/>
      </c>
      <c r="L760" s="48" t="inlineStr">
        <is>
          <t>Open field</t>
        </is>
      </c>
    </row>
    <row r="761">
      <c r="A761" s="45" t="inlineStr">
        <is>
          <t>CASP_PR_756_v1</t>
        </is>
      </c>
      <c r="B761" s="46" t="inlineStr">
        <is>
          <t>Accruals</t>
        </is>
      </c>
      <c r="C761" s="46" t="inlineStr">
        <is>
          <t>PR</t>
        </is>
      </c>
      <c r="D761" s="46" t="inlineStr">
        <is>
          <t>Current Liabilities</t>
        </is>
      </c>
      <c r="E761" s="46" t="inlineStr">
        <is>
          <t>2- PR</t>
        </is>
      </c>
      <c r="F761" s="47">
        <f>'2- PR'!$AK$769</f>
        <v/>
      </c>
      <c r="G761" s="47">
        <f>IF(F761="INVALID","High",IF(F761="MISSING","Medium",IF(F761="CONTROLLER MISSING","Review",IF(F761="UNKNOWN","Technical review",""))))</f>
        <v/>
      </c>
      <c r="H761" s="46">
        <f>IF(F761="MISSING","An applicable or required answer is missing",IF(F761="INVALID","A value was entered although the dependency is not met",IF(F761="CONTROLLER MISSING","A controlling answer is missing, so applicability cannot yet be determined",IF(F761="UNKNOWN","The dependency could not be evaluated or a referenced datapoint could not be resolved",""))))</f>
        <v/>
      </c>
      <c r="I761" s="46">
        <f>IF(F761="MISSING","Enter a valid response in the linked field",IF(F761="INVALID","Clear the response or amend the controlling answer so that the dependency is met",IF(F761="CONTROLLER MISSING","Complete the controlling question first, then review this field",IF(F761="UNKNOWN","Review the Field Guide and dependency_string; contact the MFSA if clarification is required",""))))</f>
        <v/>
      </c>
      <c r="J761" s="46" t="inlineStr"/>
      <c r="K761" s="47">
        <f>'2- PR'!$AL$769</f>
        <v/>
      </c>
      <c r="L761" s="48" t="inlineStr">
        <is>
          <t>Open field</t>
        </is>
      </c>
    </row>
    <row r="762">
      <c r="A762" s="45" t="inlineStr">
        <is>
          <t>CASP_PR_757_v1</t>
        </is>
      </c>
      <c r="B762" s="46" t="inlineStr">
        <is>
          <t>Accruals</t>
        </is>
      </c>
      <c r="C762" s="46" t="inlineStr">
        <is>
          <t>PR</t>
        </is>
      </c>
      <c r="D762" s="46" t="inlineStr">
        <is>
          <t>Current Liabilities</t>
        </is>
      </c>
      <c r="E762" s="46" t="inlineStr">
        <is>
          <t>2- PR</t>
        </is>
      </c>
      <c r="F762" s="47">
        <f>'2- PR'!$AK$770</f>
        <v/>
      </c>
      <c r="G762" s="47">
        <f>IF(F762="INVALID","High",IF(F762="MISSING","Medium",IF(F762="CONTROLLER MISSING","Review",IF(F762="UNKNOWN","Technical review",""))))</f>
        <v/>
      </c>
      <c r="H762" s="46">
        <f>IF(F762="MISSING","An applicable or required answer is missing",IF(F762="INVALID","A value was entered although the dependency is not met",IF(F762="CONTROLLER MISSING","A controlling answer is missing, so applicability cannot yet be determined",IF(F762="UNKNOWN","The dependency could not be evaluated or a referenced datapoint could not be resolved",""))))</f>
        <v/>
      </c>
      <c r="I762" s="46">
        <f>IF(F762="MISSING","Enter a valid response in the linked field",IF(F762="INVALID","Clear the response or amend the controlling answer so that the dependency is met",IF(F762="CONTROLLER MISSING","Complete the controlling question first, then review this field",IF(F762="UNKNOWN","Review the Field Guide and dependency_string; contact the MFSA if clarification is required",""))))</f>
        <v/>
      </c>
      <c r="J762" s="46" t="inlineStr"/>
      <c r="K762" s="47">
        <f>'2- PR'!$AL$770</f>
        <v/>
      </c>
      <c r="L762" s="48" t="inlineStr">
        <is>
          <t>Open field</t>
        </is>
      </c>
    </row>
    <row r="763">
      <c r="A763" s="45" t="inlineStr">
        <is>
          <t>CASP_PR_758_v1</t>
        </is>
      </c>
      <c r="B763" s="46" t="inlineStr">
        <is>
          <t>Accruals</t>
        </is>
      </c>
      <c r="C763" s="46" t="inlineStr">
        <is>
          <t>PR</t>
        </is>
      </c>
      <c r="D763" s="46" t="inlineStr">
        <is>
          <t>Current Liabilities</t>
        </is>
      </c>
      <c r="E763" s="46" t="inlineStr">
        <is>
          <t>2- PR</t>
        </is>
      </c>
      <c r="F763" s="47">
        <f>'2- PR'!$AK$771</f>
        <v/>
      </c>
      <c r="G763" s="47">
        <f>IF(F763="INVALID","High",IF(F763="MISSING","Medium",IF(F763="CONTROLLER MISSING","Review",IF(F763="UNKNOWN","Technical review",""))))</f>
        <v/>
      </c>
      <c r="H763" s="46">
        <f>IF(F763="MISSING","An applicable or required answer is missing",IF(F763="INVALID","A value was entered although the dependency is not met",IF(F763="CONTROLLER MISSING","A controlling answer is missing, so applicability cannot yet be determined",IF(F763="UNKNOWN","The dependency could not be evaluated or a referenced datapoint could not be resolved",""))))</f>
        <v/>
      </c>
      <c r="I763" s="46">
        <f>IF(F763="MISSING","Enter a valid response in the linked field",IF(F763="INVALID","Clear the response or amend the controlling answer so that the dependency is met",IF(F763="CONTROLLER MISSING","Complete the controlling question first, then review this field",IF(F763="UNKNOWN","Review the Field Guide and dependency_string; contact the MFSA if clarification is required",""))))</f>
        <v/>
      </c>
      <c r="J763" s="46" t="inlineStr"/>
      <c r="K763" s="47">
        <f>'2- PR'!$AL$771</f>
        <v/>
      </c>
      <c r="L763" s="48" t="inlineStr">
        <is>
          <t>Open field</t>
        </is>
      </c>
    </row>
    <row r="764">
      <c r="A764" s="45" t="inlineStr">
        <is>
          <t>CASP_PR_759_v1</t>
        </is>
      </c>
      <c r="B764" s="46" t="inlineStr">
        <is>
          <t>Deferred income</t>
        </is>
      </c>
      <c r="C764" s="46" t="inlineStr">
        <is>
          <t>PR</t>
        </is>
      </c>
      <c r="D764" s="46" t="inlineStr">
        <is>
          <t>Current Liabilities</t>
        </is>
      </c>
      <c r="E764" s="46" t="inlineStr">
        <is>
          <t>2- PR</t>
        </is>
      </c>
      <c r="F764" s="47">
        <f>'2- PR'!$AK$772</f>
        <v/>
      </c>
      <c r="G764" s="47">
        <f>IF(F764="INVALID","High",IF(F764="MISSING","Medium",IF(F764="CONTROLLER MISSING","Review",IF(F764="UNKNOWN","Technical review",""))))</f>
        <v/>
      </c>
      <c r="H764" s="46">
        <f>IF(F764="MISSING","An applicable or required answer is missing",IF(F764="INVALID","A value was entered although the dependency is not met",IF(F764="CONTROLLER MISSING","A controlling answer is missing, so applicability cannot yet be determined",IF(F764="UNKNOWN","The dependency could not be evaluated or a referenced datapoint could not be resolved",""))))</f>
        <v/>
      </c>
      <c r="I764" s="46">
        <f>IF(F764="MISSING","Enter a valid response in the linked field",IF(F764="INVALID","Clear the response or amend the controlling answer so that the dependency is met",IF(F764="CONTROLLER MISSING","Complete the controlling question first, then review this field",IF(F764="UNKNOWN","Review the Field Guide and dependency_string; contact the MFSA if clarification is required",""))))</f>
        <v/>
      </c>
      <c r="J764" s="46" t="inlineStr"/>
      <c r="K764" s="47">
        <f>'2- PR'!$AL$772</f>
        <v/>
      </c>
      <c r="L764" s="48" t="inlineStr">
        <is>
          <t>Open field</t>
        </is>
      </c>
    </row>
    <row r="765">
      <c r="A765" s="45" t="inlineStr">
        <is>
          <t>CASP_PR_760_v1</t>
        </is>
      </c>
      <c r="B765" s="46" t="inlineStr">
        <is>
          <t>Deferred income</t>
        </is>
      </c>
      <c r="C765" s="46" t="inlineStr">
        <is>
          <t>PR</t>
        </is>
      </c>
      <c r="D765" s="46" t="inlineStr">
        <is>
          <t>Current Liabilities</t>
        </is>
      </c>
      <c r="E765" s="46" t="inlineStr">
        <is>
          <t>2- PR</t>
        </is>
      </c>
      <c r="F765" s="47">
        <f>'2- PR'!$AK$773</f>
        <v/>
      </c>
      <c r="G765" s="47">
        <f>IF(F765="INVALID","High",IF(F765="MISSING","Medium",IF(F765="CONTROLLER MISSING","Review",IF(F765="UNKNOWN","Technical review",""))))</f>
        <v/>
      </c>
      <c r="H765" s="46">
        <f>IF(F765="MISSING","An applicable or required answer is missing",IF(F765="INVALID","A value was entered although the dependency is not met",IF(F765="CONTROLLER MISSING","A controlling answer is missing, so applicability cannot yet be determined",IF(F765="UNKNOWN","The dependency could not be evaluated or a referenced datapoint could not be resolved",""))))</f>
        <v/>
      </c>
      <c r="I765" s="46">
        <f>IF(F765="MISSING","Enter a valid response in the linked field",IF(F765="INVALID","Clear the response or amend the controlling answer so that the dependency is met",IF(F765="CONTROLLER MISSING","Complete the controlling question first, then review this field",IF(F765="UNKNOWN","Review the Field Guide and dependency_string; contact the MFSA if clarification is required",""))))</f>
        <v/>
      </c>
      <c r="J765" s="46" t="inlineStr"/>
      <c r="K765" s="47">
        <f>'2- PR'!$AL$773</f>
        <v/>
      </c>
      <c r="L765" s="48" t="inlineStr">
        <is>
          <t>Open field</t>
        </is>
      </c>
    </row>
    <row r="766">
      <c r="A766" s="45" t="inlineStr">
        <is>
          <t>CASP_PR_761_v1</t>
        </is>
      </c>
      <c r="B766" s="46" t="inlineStr">
        <is>
          <t>Deferred income</t>
        </is>
      </c>
      <c r="C766" s="46" t="inlineStr">
        <is>
          <t>PR</t>
        </is>
      </c>
      <c r="D766" s="46" t="inlineStr">
        <is>
          <t>Current Liabilities</t>
        </is>
      </c>
      <c r="E766" s="46" t="inlineStr">
        <is>
          <t>2- PR</t>
        </is>
      </c>
      <c r="F766" s="47">
        <f>'2- PR'!$AK$774</f>
        <v/>
      </c>
      <c r="G766" s="47">
        <f>IF(F766="INVALID","High",IF(F766="MISSING","Medium",IF(F766="CONTROLLER MISSING","Review",IF(F766="UNKNOWN","Technical review",""))))</f>
        <v/>
      </c>
      <c r="H766" s="46">
        <f>IF(F766="MISSING","An applicable or required answer is missing",IF(F766="INVALID","A value was entered although the dependency is not met",IF(F766="CONTROLLER MISSING","A controlling answer is missing, so applicability cannot yet be determined",IF(F766="UNKNOWN","The dependency could not be evaluated or a referenced datapoint could not be resolved",""))))</f>
        <v/>
      </c>
      <c r="I766" s="46">
        <f>IF(F766="MISSING","Enter a valid response in the linked field",IF(F766="INVALID","Clear the response or amend the controlling answer so that the dependency is met",IF(F766="CONTROLLER MISSING","Complete the controlling question first, then review this field",IF(F766="UNKNOWN","Review the Field Guide and dependency_string; contact the MFSA if clarification is required",""))))</f>
        <v/>
      </c>
      <c r="J766" s="46" t="inlineStr"/>
      <c r="K766" s="47">
        <f>'2- PR'!$AL$774</f>
        <v/>
      </c>
      <c r="L766" s="48" t="inlineStr">
        <is>
          <t>Open field</t>
        </is>
      </c>
    </row>
    <row r="767">
      <c r="A767" s="45" t="inlineStr">
        <is>
          <t>CASP_PR_762_v1</t>
        </is>
      </c>
      <c r="B767" s="46" t="inlineStr">
        <is>
          <t>Grants received in advance</t>
        </is>
      </c>
      <c r="C767" s="46" t="inlineStr">
        <is>
          <t>PR</t>
        </is>
      </c>
      <c r="D767" s="46" t="inlineStr">
        <is>
          <t>Current Liabilities</t>
        </is>
      </c>
      <c r="E767" s="46" t="inlineStr">
        <is>
          <t>2- PR</t>
        </is>
      </c>
      <c r="F767" s="47">
        <f>'2- PR'!$AK$775</f>
        <v/>
      </c>
      <c r="G767" s="47">
        <f>IF(F767="INVALID","High",IF(F767="MISSING","Medium",IF(F767="CONTROLLER MISSING","Review",IF(F767="UNKNOWN","Technical review",""))))</f>
        <v/>
      </c>
      <c r="H767" s="46">
        <f>IF(F767="MISSING","An applicable or required answer is missing",IF(F767="INVALID","A value was entered although the dependency is not met",IF(F767="CONTROLLER MISSING","A controlling answer is missing, so applicability cannot yet be determined",IF(F767="UNKNOWN","The dependency could not be evaluated or a referenced datapoint could not be resolved",""))))</f>
        <v/>
      </c>
      <c r="I767" s="46">
        <f>IF(F767="MISSING","Enter a valid response in the linked field",IF(F767="INVALID","Clear the response or amend the controlling answer so that the dependency is met",IF(F767="CONTROLLER MISSING","Complete the controlling question first, then review this field",IF(F767="UNKNOWN","Review the Field Guide and dependency_string; contact the MFSA if clarification is required",""))))</f>
        <v/>
      </c>
      <c r="J767" s="46" t="inlineStr"/>
      <c r="K767" s="47">
        <f>'2- PR'!$AL$775</f>
        <v/>
      </c>
      <c r="L767" s="48" t="inlineStr">
        <is>
          <t>Open field</t>
        </is>
      </c>
    </row>
    <row r="768">
      <c r="A768" s="45" t="inlineStr">
        <is>
          <t>CASP_PR_763_v1</t>
        </is>
      </c>
      <c r="B768" s="46" t="inlineStr">
        <is>
          <t>Grants received in advance</t>
        </is>
      </c>
      <c r="C768" s="46" t="inlineStr">
        <is>
          <t>PR</t>
        </is>
      </c>
      <c r="D768" s="46" t="inlineStr">
        <is>
          <t>Current Liabilities</t>
        </is>
      </c>
      <c r="E768" s="46" t="inlineStr">
        <is>
          <t>2- PR</t>
        </is>
      </c>
      <c r="F768" s="47">
        <f>'2- PR'!$AK$776</f>
        <v/>
      </c>
      <c r="G768" s="47">
        <f>IF(F768="INVALID","High",IF(F768="MISSING","Medium",IF(F768="CONTROLLER MISSING","Review",IF(F768="UNKNOWN","Technical review",""))))</f>
        <v/>
      </c>
      <c r="H768" s="46">
        <f>IF(F768="MISSING","An applicable or required answer is missing",IF(F768="INVALID","A value was entered although the dependency is not met",IF(F768="CONTROLLER MISSING","A controlling answer is missing, so applicability cannot yet be determined",IF(F768="UNKNOWN","The dependency could not be evaluated or a referenced datapoint could not be resolved",""))))</f>
        <v/>
      </c>
      <c r="I768" s="46">
        <f>IF(F768="MISSING","Enter a valid response in the linked field",IF(F768="INVALID","Clear the response or amend the controlling answer so that the dependency is met",IF(F768="CONTROLLER MISSING","Complete the controlling question first, then review this field",IF(F768="UNKNOWN","Review the Field Guide and dependency_string; contact the MFSA if clarification is required",""))))</f>
        <v/>
      </c>
      <c r="J768" s="46" t="inlineStr"/>
      <c r="K768" s="47">
        <f>'2- PR'!$AL$776</f>
        <v/>
      </c>
      <c r="L768" s="48" t="inlineStr">
        <is>
          <t>Open field</t>
        </is>
      </c>
    </row>
    <row r="769">
      <c r="A769" s="45" t="inlineStr">
        <is>
          <t>CASP_PR_764_v1</t>
        </is>
      </c>
      <c r="B769" s="46" t="inlineStr">
        <is>
          <t>Grants received in advance</t>
        </is>
      </c>
      <c r="C769" s="46" t="inlineStr">
        <is>
          <t>PR</t>
        </is>
      </c>
      <c r="D769" s="46" t="inlineStr">
        <is>
          <t>Current Liabilities</t>
        </is>
      </c>
      <c r="E769" s="46" t="inlineStr">
        <is>
          <t>2- PR</t>
        </is>
      </c>
      <c r="F769" s="47">
        <f>'2- PR'!$AK$777</f>
        <v/>
      </c>
      <c r="G769" s="47">
        <f>IF(F769="INVALID","High",IF(F769="MISSING","Medium",IF(F769="CONTROLLER MISSING","Review",IF(F769="UNKNOWN","Technical review",""))))</f>
        <v/>
      </c>
      <c r="H769" s="46">
        <f>IF(F769="MISSING","An applicable or required answer is missing",IF(F769="INVALID","A value was entered although the dependency is not met",IF(F769="CONTROLLER MISSING","A controlling answer is missing, so applicability cannot yet be determined",IF(F769="UNKNOWN","The dependency could not be evaluated or a referenced datapoint could not be resolved",""))))</f>
        <v/>
      </c>
      <c r="I769" s="46">
        <f>IF(F769="MISSING","Enter a valid response in the linked field",IF(F769="INVALID","Clear the response or amend the controlling answer so that the dependency is met",IF(F769="CONTROLLER MISSING","Complete the controlling question first, then review this field",IF(F769="UNKNOWN","Review the Field Guide and dependency_string; contact the MFSA if clarification is required",""))))</f>
        <v/>
      </c>
      <c r="J769" s="46" t="inlineStr"/>
      <c r="K769" s="47">
        <f>'2- PR'!$AL$777</f>
        <v/>
      </c>
      <c r="L769" s="48" t="inlineStr">
        <is>
          <t>Open field</t>
        </is>
      </c>
    </row>
    <row r="770">
      <c r="A770" s="45" t="inlineStr">
        <is>
          <t>CASP_PR_765_v1</t>
        </is>
      </c>
      <c r="B770" s="46" t="inlineStr">
        <is>
          <t>Tax Liability</t>
        </is>
      </c>
      <c r="C770" s="46" t="inlineStr">
        <is>
          <t>PR</t>
        </is>
      </c>
      <c r="D770" s="46" t="inlineStr">
        <is>
          <t>Current Liabilities</t>
        </is>
      </c>
      <c r="E770" s="46" t="inlineStr">
        <is>
          <t>2- PR</t>
        </is>
      </c>
      <c r="F770" s="47">
        <f>'2- PR'!$AK$778</f>
        <v/>
      </c>
      <c r="G770" s="47">
        <f>IF(F770="INVALID","High",IF(F770="MISSING","Medium",IF(F770="CONTROLLER MISSING","Review",IF(F770="UNKNOWN","Technical review",""))))</f>
        <v/>
      </c>
      <c r="H770" s="46">
        <f>IF(F770="MISSING","An applicable or required answer is missing",IF(F770="INVALID","A value was entered although the dependency is not met",IF(F770="CONTROLLER MISSING","A controlling answer is missing, so applicability cannot yet be determined",IF(F770="UNKNOWN","The dependency could not be evaluated or a referenced datapoint could not be resolved",""))))</f>
        <v/>
      </c>
      <c r="I770" s="46">
        <f>IF(F770="MISSING","Enter a valid response in the linked field",IF(F770="INVALID","Clear the response or amend the controlling answer so that the dependency is met",IF(F770="CONTROLLER MISSING","Complete the controlling question first, then review this field",IF(F770="UNKNOWN","Review the Field Guide and dependency_string; contact the MFSA if clarification is required",""))))</f>
        <v/>
      </c>
      <c r="J770" s="46" t="inlineStr"/>
      <c r="K770" s="47">
        <f>'2- PR'!$AL$778</f>
        <v/>
      </c>
      <c r="L770" s="48" t="inlineStr">
        <is>
          <t>Open field</t>
        </is>
      </c>
    </row>
    <row r="771">
      <c r="A771" s="45" t="inlineStr">
        <is>
          <t>CASP_PR_766_v1</t>
        </is>
      </c>
      <c r="B771" s="46" t="inlineStr">
        <is>
          <t>Tax Liability</t>
        </is>
      </c>
      <c r="C771" s="46" t="inlineStr">
        <is>
          <t>PR</t>
        </is>
      </c>
      <c r="D771" s="46" t="inlineStr">
        <is>
          <t>Current Liabilities</t>
        </is>
      </c>
      <c r="E771" s="46" t="inlineStr">
        <is>
          <t>2- PR</t>
        </is>
      </c>
      <c r="F771" s="47">
        <f>'2- PR'!$AK$779</f>
        <v/>
      </c>
      <c r="G771" s="47">
        <f>IF(F771="INVALID","High",IF(F771="MISSING","Medium",IF(F771="CONTROLLER MISSING","Review",IF(F771="UNKNOWN","Technical review",""))))</f>
        <v/>
      </c>
      <c r="H771" s="46">
        <f>IF(F771="MISSING","An applicable or required answer is missing",IF(F771="INVALID","A value was entered although the dependency is not met",IF(F771="CONTROLLER MISSING","A controlling answer is missing, so applicability cannot yet be determined",IF(F771="UNKNOWN","The dependency could not be evaluated or a referenced datapoint could not be resolved",""))))</f>
        <v/>
      </c>
      <c r="I771" s="46">
        <f>IF(F771="MISSING","Enter a valid response in the linked field",IF(F771="INVALID","Clear the response or amend the controlling answer so that the dependency is met",IF(F771="CONTROLLER MISSING","Complete the controlling question first, then review this field",IF(F771="UNKNOWN","Review the Field Guide and dependency_string; contact the MFSA if clarification is required",""))))</f>
        <v/>
      </c>
      <c r="J771" s="46" t="inlineStr"/>
      <c r="K771" s="47">
        <f>'2- PR'!$AL$779</f>
        <v/>
      </c>
      <c r="L771" s="48" t="inlineStr">
        <is>
          <t>Open field</t>
        </is>
      </c>
    </row>
    <row r="772">
      <c r="A772" s="45" t="inlineStr">
        <is>
          <t>CASP_PR_767_v1</t>
        </is>
      </c>
      <c r="B772" s="46" t="inlineStr">
        <is>
          <t>Tax Liability</t>
        </is>
      </c>
      <c r="C772" s="46" t="inlineStr">
        <is>
          <t>PR</t>
        </is>
      </c>
      <c r="D772" s="46" t="inlineStr">
        <is>
          <t>Current Liabilities</t>
        </is>
      </c>
      <c r="E772" s="46" t="inlineStr">
        <is>
          <t>2- PR</t>
        </is>
      </c>
      <c r="F772" s="47">
        <f>'2- PR'!$AK$780</f>
        <v/>
      </c>
      <c r="G772" s="47">
        <f>IF(F772="INVALID","High",IF(F772="MISSING","Medium",IF(F772="CONTROLLER MISSING","Review",IF(F772="UNKNOWN","Technical review",""))))</f>
        <v/>
      </c>
      <c r="H772" s="46">
        <f>IF(F772="MISSING","An applicable or required answer is missing",IF(F772="INVALID","A value was entered although the dependency is not met",IF(F772="CONTROLLER MISSING","A controlling answer is missing, so applicability cannot yet be determined",IF(F772="UNKNOWN","The dependency could not be evaluated or a referenced datapoint could not be resolved",""))))</f>
        <v/>
      </c>
      <c r="I772" s="46">
        <f>IF(F772="MISSING","Enter a valid response in the linked field",IF(F772="INVALID","Clear the response or amend the controlling answer so that the dependency is met",IF(F772="CONTROLLER MISSING","Complete the controlling question first, then review this field",IF(F772="UNKNOWN","Review the Field Guide and dependency_string; contact the MFSA if clarification is required",""))))</f>
        <v/>
      </c>
      <c r="J772" s="46" t="inlineStr"/>
      <c r="K772" s="47">
        <f>'2- PR'!$AL$780</f>
        <v/>
      </c>
      <c r="L772" s="48" t="inlineStr">
        <is>
          <t>Open field</t>
        </is>
      </c>
    </row>
    <row r="773">
      <c r="A773" s="45" t="inlineStr">
        <is>
          <t>CASP_PR_768_v1</t>
        </is>
      </c>
      <c r="B773" s="46" t="inlineStr">
        <is>
          <t>Deferred tax</t>
        </is>
      </c>
      <c r="C773" s="46" t="inlineStr">
        <is>
          <t>PR</t>
        </is>
      </c>
      <c r="D773" s="46" t="inlineStr">
        <is>
          <t>Current Liabilities</t>
        </is>
      </c>
      <c r="E773" s="46" t="inlineStr">
        <is>
          <t>2- PR</t>
        </is>
      </c>
      <c r="F773" s="47">
        <f>'2- PR'!$AK$781</f>
        <v/>
      </c>
      <c r="G773" s="47">
        <f>IF(F773="INVALID","High",IF(F773="MISSING","Medium",IF(F773="CONTROLLER MISSING","Review",IF(F773="UNKNOWN","Technical review",""))))</f>
        <v/>
      </c>
      <c r="H773" s="46">
        <f>IF(F773="MISSING","An applicable or required answer is missing",IF(F773="INVALID","A value was entered although the dependency is not met",IF(F773="CONTROLLER MISSING","A controlling answer is missing, so applicability cannot yet be determined",IF(F773="UNKNOWN","The dependency could not be evaluated or a referenced datapoint could not be resolved",""))))</f>
        <v/>
      </c>
      <c r="I773" s="46">
        <f>IF(F773="MISSING","Enter a valid response in the linked field",IF(F773="INVALID","Clear the response or amend the controlling answer so that the dependency is met",IF(F773="CONTROLLER MISSING","Complete the controlling question first, then review this field",IF(F773="UNKNOWN","Review the Field Guide and dependency_string; contact the MFSA if clarification is required",""))))</f>
        <v/>
      </c>
      <c r="J773" s="46" t="inlineStr"/>
      <c r="K773" s="47">
        <f>'2- PR'!$AL$781</f>
        <v/>
      </c>
      <c r="L773" s="48" t="inlineStr">
        <is>
          <t>Open field</t>
        </is>
      </c>
    </row>
    <row r="774">
      <c r="A774" s="45" t="inlineStr">
        <is>
          <t>CASP_PR_769_v1</t>
        </is>
      </c>
      <c r="B774" s="46" t="inlineStr">
        <is>
          <t>Deferred tax</t>
        </is>
      </c>
      <c r="C774" s="46" t="inlineStr">
        <is>
          <t>PR</t>
        </is>
      </c>
      <c r="D774" s="46" t="inlineStr">
        <is>
          <t>Current Liabilities</t>
        </is>
      </c>
      <c r="E774" s="46" t="inlineStr">
        <is>
          <t>2- PR</t>
        </is>
      </c>
      <c r="F774" s="47">
        <f>'2- PR'!$AK$782</f>
        <v/>
      </c>
      <c r="G774" s="47">
        <f>IF(F774="INVALID","High",IF(F774="MISSING","Medium",IF(F774="CONTROLLER MISSING","Review",IF(F774="UNKNOWN","Technical review",""))))</f>
        <v/>
      </c>
      <c r="H774" s="46">
        <f>IF(F774="MISSING","An applicable or required answer is missing",IF(F774="INVALID","A value was entered although the dependency is not met",IF(F774="CONTROLLER MISSING","A controlling answer is missing, so applicability cannot yet be determined",IF(F774="UNKNOWN","The dependency could not be evaluated or a referenced datapoint could not be resolved",""))))</f>
        <v/>
      </c>
      <c r="I774" s="46">
        <f>IF(F774="MISSING","Enter a valid response in the linked field",IF(F774="INVALID","Clear the response or amend the controlling answer so that the dependency is met",IF(F774="CONTROLLER MISSING","Complete the controlling question first, then review this field",IF(F774="UNKNOWN","Review the Field Guide and dependency_string; contact the MFSA if clarification is required",""))))</f>
        <v/>
      </c>
      <c r="J774" s="46" t="inlineStr"/>
      <c r="K774" s="47">
        <f>'2- PR'!$AL$782</f>
        <v/>
      </c>
      <c r="L774" s="48" t="inlineStr">
        <is>
          <t>Open field</t>
        </is>
      </c>
    </row>
    <row r="775">
      <c r="A775" s="45" t="inlineStr">
        <is>
          <t>CASP_PR_770_v1</t>
        </is>
      </c>
      <c r="B775" s="46" t="inlineStr">
        <is>
          <t>Deferred tax</t>
        </is>
      </c>
      <c r="C775" s="46" t="inlineStr">
        <is>
          <t>PR</t>
        </is>
      </c>
      <c r="D775" s="46" t="inlineStr">
        <is>
          <t>Current Liabilities</t>
        </is>
      </c>
      <c r="E775" s="46" t="inlineStr">
        <is>
          <t>2- PR</t>
        </is>
      </c>
      <c r="F775" s="47">
        <f>'2- PR'!$AK$783</f>
        <v/>
      </c>
      <c r="G775" s="47">
        <f>IF(F775="INVALID","High",IF(F775="MISSING","Medium",IF(F775="CONTROLLER MISSING","Review",IF(F775="UNKNOWN","Technical review",""))))</f>
        <v/>
      </c>
      <c r="H775" s="46">
        <f>IF(F775="MISSING","An applicable or required answer is missing",IF(F775="INVALID","A value was entered although the dependency is not met",IF(F775="CONTROLLER MISSING","A controlling answer is missing, so applicability cannot yet be determined",IF(F775="UNKNOWN","The dependency could not be evaluated or a referenced datapoint could not be resolved",""))))</f>
        <v/>
      </c>
      <c r="I775" s="46">
        <f>IF(F775="MISSING","Enter a valid response in the linked field",IF(F775="INVALID","Clear the response or amend the controlling answer so that the dependency is met",IF(F775="CONTROLLER MISSING","Complete the controlling question first, then review this field",IF(F775="UNKNOWN","Review the Field Guide and dependency_string; contact the MFSA if clarification is required",""))))</f>
        <v/>
      </c>
      <c r="J775" s="46" t="inlineStr"/>
      <c r="K775" s="47">
        <f>'2- PR'!$AL$783</f>
        <v/>
      </c>
      <c r="L775" s="48" t="inlineStr">
        <is>
          <t>Open field</t>
        </is>
      </c>
    </row>
    <row r="776">
      <c r="A776" s="45" t="inlineStr">
        <is>
          <t>CASP_PR_771_v1</t>
        </is>
      </c>
      <c r="B776" s="46" t="inlineStr">
        <is>
          <t>Other Payables</t>
        </is>
      </c>
      <c r="C776" s="46" t="inlineStr">
        <is>
          <t>PR</t>
        </is>
      </c>
      <c r="D776" s="46" t="inlineStr">
        <is>
          <t>Current Liabilities</t>
        </is>
      </c>
      <c r="E776" s="46" t="inlineStr">
        <is>
          <t>2- PR</t>
        </is>
      </c>
      <c r="F776" s="47">
        <f>'2- PR'!$AK$784</f>
        <v/>
      </c>
      <c r="G776" s="47">
        <f>IF(F776="INVALID","High",IF(F776="MISSING","Medium",IF(F776="CONTROLLER MISSING","Review",IF(F776="UNKNOWN","Technical review",""))))</f>
        <v/>
      </c>
      <c r="H776" s="46">
        <f>IF(F776="MISSING","An applicable or required answer is missing",IF(F776="INVALID","A value was entered although the dependency is not met",IF(F776="CONTROLLER MISSING","A controlling answer is missing, so applicability cannot yet be determined",IF(F776="UNKNOWN","The dependency could not be evaluated or a referenced datapoint could not be resolved",""))))</f>
        <v/>
      </c>
      <c r="I776" s="46">
        <f>IF(F776="MISSING","Enter a valid response in the linked field",IF(F776="INVALID","Clear the response or amend the controlling answer so that the dependency is met",IF(F776="CONTROLLER MISSING","Complete the controlling question first, then review this field",IF(F776="UNKNOWN","Review the Field Guide and dependency_string; contact the MFSA if clarification is required",""))))</f>
        <v/>
      </c>
      <c r="J776" s="46" t="inlineStr"/>
      <c r="K776" s="47">
        <f>'2- PR'!$AL$784</f>
        <v/>
      </c>
      <c r="L776" s="48" t="inlineStr">
        <is>
          <t>Open field</t>
        </is>
      </c>
    </row>
    <row r="777">
      <c r="A777" s="45" t="inlineStr">
        <is>
          <t>CASP_PR_772_v1</t>
        </is>
      </c>
      <c r="B777" s="46" t="inlineStr">
        <is>
          <t>Other Payables</t>
        </is>
      </c>
      <c r="C777" s="46" t="inlineStr">
        <is>
          <t>PR</t>
        </is>
      </c>
      <c r="D777" s="46" t="inlineStr">
        <is>
          <t>Current Liabilities</t>
        </is>
      </c>
      <c r="E777" s="46" t="inlineStr">
        <is>
          <t>2- PR</t>
        </is>
      </c>
      <c r="F777" s="47">
        <f>'2- PR'!$AK$785</f>
        <v/>
      </c>
      <c r="G777" s="47">
        <f>IF(F777="INVALID","High",IF(F777="MISSING","Medium",IF(F777="CONTROLLER MISSING","Review",IF(F777="UNKNOWN","Technical review",""))))</f>
        <v/>
      </c>
      <c r="H777" s="46">
        <f>IF(F777="MISSING","An applicable or required answer is missing",IF(F777="INVALID","A value was entered although the dependency is not met",IF(F777="CONTROLLER MISSING","A controlling answer is missing, so applicability cannot yet be determined",IF(F777="UNKNOWN","The dependency could not be evaluated or a referenced datapoint could not be resolved",""))))</f>
        <v/>
      </c>
      <c r="I777" s="46">
        <f>IF(F777="MISSING","Enter a valid response in the linked field",IF(F777="INVALID","Clear the response or amend the controlling answer so that the dependency is met",IF(F777="CONTROLLER MISSING","Complete the controlling question first, then review this field",IF(F777="UNKNOWN","Review the Field Guide and dependency_string; contact the MFSA if clarification is required",""))))</f>
        <v/>
      </c>
      <c r="J777" s="46" t="inlineStr"/>
      <c r="K777" s="47">
        <f>'2- PR'!$AL$785</f>
        <v/>
      </c>
      <c r="L777" s="48" t="inlineStr">
        <is>
          <t>Open field</t>
        </is>
      </c>
    </row>
    <row r="778">
      <c r="A778" s="45" t="inlineStr">
        <is>
          <t>CASP_PR_773_v1</t>
        </is>
      </c>
      <c r="B778" s="46" t="inlineStr">
        <is>
          <t>Other Payables</t>
        </is>
      </c>
      <c r="C778" s="46" t="inlineStr">
        <is>
          <t>PR</t>
        </is>
      </c>
      <c r="D778" s="46" t="inlineStr">
        <is>
          <t>Current Liabilities</t>
        </is>
      </c>
      <c r="E778" s="46" t="inlineStr">
        <is>
          <t>2- PR</t>
        </is>
      </c>
      <c r="F778" s="47">
        <f>'2- PR'!$AK$786</f>
        <v/>
      </c>
      <c r="G778" s="47">
        <f>IF(F778="INVALID","High",IF(F778="MISSING","Medium",IF(F778="CONTROLLER MISSING","Review",IF(F778="UNKNOWN","Technical review",""))))</f>
        <v/>
      </c>
      <c r="H778" s="46">
        <f>IF(F778="MISSING","An applicable or required answer is missing",IF(F778="INVALID","A value was entered although the dependency is not met",IF(F778="CONTROLLER MISSING","A controlling answer is missing, so applicability cannot yet be determined",IF(F778="UNKNOWN","The dependency could not be evaluated or a referenced datapoint could not be resolved",""))))</f>
        <v/>
      </c>
      <c r="I778" s="46">
        <f>IF(F778="MISSING","Enter a valid response in the linked field",IF(F778="INVALID","Clear the response or amend the controlling answer so that the dependency is met",IF(F778="CONTROLLER MISSING","Complete the controlling question first, then review this field",IF(F778="UNKNOWN","Review the Field Guide and dependency_string; contact the MFSA if clarification is required",""))))</f>
        <v/>
      </c>
      <c r="J778" s="46" t="inlineStr"/>
      <c r="K778" s="47">
        <f>'2- PR'!$AL$786</f>
        <v/>
      </c>
      <c r="L778" s="48" t="inlineStr">
        <is>
          <t>Open field</t>
        </is>
      </c>
    </row>
    <row r="779">
      <c r="A779" s="45" t="inlineStr">
        <is>
          <t>CASP_PR_774_v1</t>
        </is>
      </c>
      <c r="B779" s="46" t="inlineStr">
        <is>
          <t>Details on Other Payables</t>
        </is>
      </c>
      <c r="C779" s="46" t="inlineStr">
        <is>
          <t>PR</t>
        </is>
      </c>
      <c r="D779" s="46" t="inlineStr">
        <is>
          <t>Current Liabilities</t>
        </is>
      </c>
      <c r="E779" s="46" t="inlineStr">
        <is>
          <t>2- PR</t>
        </is>
      </c>
      <c r="F779" s="47">
        <f>'2- PR'!$AK$787</f>
        <v/>
      </c>
      <c r="G779" s="47">
        <f>IF(F779="INVALID","High",IF(F779="MISSING","Medium",IF(F779="CONTROLLER MISSING","Review",IF(F779="UNKNOWN","Technical review",""))))</f>
        <v/>
      </c>
      <c r="H779" s="46">
        <f>IF(F779="MISSING","An applicable or required answer is missing",IF(F779="INVALID","A value was entered although the dependency is not met",IF(F779="CONTROLLER MISSING","A controlling answer is missing, so applicability cannot yet be determined",IF(F779="UNKNOWN","The dependency could not be evaluated or a referenced datapoint could not be resolved",""))))</f>
        <v/>
      </c>
      <c r="I779" s="46">
        <f>IF(F779="MISSING","Enter a valid response in the linked field",IF(F779="INVALID","Clear the response or amend the controlling answer so that the dependency is met",IF(F779="CONTROLLER MISSING","Complete the controlling question first, then review this field",IF(F779="UNKNOWN","Review the Field Guide and dependency_string; contact the MFSA if clarification is required",""))))</f>
        <v/>
      </c>
      <c r="J779" s="46" t="inlineStr">
        <is>
          <t>SUM(CASP_PR_771, CASP_PR_772, CASP_PR_773) &gt; 0</t>
        </is>
      </c>
      <c r="K779" s="47">
        <f>'2- PR'!$AL$787</f>
        <v/>
      </c>
      <c r="L779" s="48" t="inlineStr">
        <is>
          <t>Open field</t>
        </is>
      </c>
    </row>
    <row r="780">
      <c r="A780" s="45" t="inlineStr">
        <is>
          <t>CASP_PR_775_v1</t>
        </is>
      </c>
      <c r="B780" s="46" t="inlineStr">
        <is>
          <t>Provisions</t>
        </is>
      </c>
      <c r="C780" s="46" t="inlineStr">
        <is>
          <t>PR</t>
        </is>
      </c>
      <c r="D780" s="46" t="inlineStr">
        <is>
          <t>Current Liabilities</t>
        </is>
      </c>
      <c r="E780" s="46" t="inlineStr">
        <is>
          <t>2- PR</t>
        </is>
      </c>
      <c r="F780" s="47">
        <f>'2- PR'!$AK$788</f>
        <v/>
      </c>
      <c r="G780" s="47">
        <f>IF(F780="INVALID","High",IF(F780="MISSING","Medium",IF(F780="CONTROLLER MISSING","Review",IF(F780="UNKNOWN","Technical review",""))))</f>
        <v/>
      </c>
      <c r="H780" s="46">
        <f>IF(F780="MISSING","An applicable or required answer is missing",IF(F780="INVALID","A value was entered although the dependency is not met",IF(F780="CONTROLLER MISSING","A controlling answer is missing, so applicability cannot yet be determined",IF(F780="UNKNOWN","The dependency could not be evaluated or a referenced datapoint could not be resolved",""))))</f>
        <v/>
      </c>
      <c r="I780" s="46">
        <f>IF(F780="MISSING","Enter a valid response in the linked field",IF(F780="INVALID","Clear the response or amend the controlling answer so that the dependency is met",IF(F780="CONTROLLER MISSING","Complete the controlling question first, then review this field",IF(F780="UNKNOWN","Review the Field Guide and dependency_string; contact the MFSA if clarification is required",""))))</f>
        <v/>
      </c>
      <c r="J780" s="46" t="inlineStr"/>
      <c r="K780" s="47">
        <f>'2- PR'!$AL$788</f>
        <v/>
      </c>
      <c r="L780" s="48" t="inlineStr">
        <is>
          <t>Open field</t>
        </is>
      </c>
    </row>
    <row r="781">
      <c r="A781" s="45" t="inlineStr">
        <is>
          <t>CASP_PR_776_v1</t>
        </is>
      </c>
      <c r="B781" s="46" t="inlineStr">
        <is>
          <t>Provisions</t>
        </is>
      </c>
      <c r="C781" s="46" t="inlineStr">
        <is>
          <t>PR</t>
        </is>
      </c>
      <c r="D781" s="46" t="inlineStr">
        <is>
          <t>Current Liabilities</t>
        </is>
      </c>
      <c r="E781" s="46" t="inlineStr">
        <is>
          <t>2- PR</t>
        </is>
      </c>
      <c r="F781" s="47">
        <f>'2- PR'!$AK$789</f>
        <v/>
      </c>
      <c r="G781" s="47">
        <f>IF(F781="INVALID","High",IF(F781="MISSING","Medium",IF(F781="CONTROLLER MISSING","Review",IF(F781="UNKNOWN","Technical review",""))))</f>
        <v/>
      </c>
      <c r="H781" s="46">
        <f>IF(F781="MISSING","An applicable or required answer is missing",IF(F781="INVALID","A value was entered although the dependency is not met",IF(F781="CONTROLLER MISSING","A controlling answer is missing, so applicability cannot yet be determined",IF(F781="UNKNOWN","The dependency could not be evaluated or a referenced datapoint could not be resolved",""))))</f>
        <v/>
      </c>
      <c r="I781" s="46">
        <f>IF(F781="MISSING","Enter a valid response in the linked field",IF(F781="INVALID","Clear the response or amend the controlling answer so that the dependency is met",IF(F781="CONTROLLER MISSING","Complete the controlling question first, then review this field",IF(F781="UNKNOWN","Review the Field Guide and dependency_string; contact the MFSA if clarification is required",""))))</f>
        <v/>
      </c>
      <c r="J781" s="46" t="inlineStr"/>
      <c r="K781" s="47">
        <f>'2- PR'!$AL$789</f>
        <v/>
      </c>
      <c r="L781" s="48" t="inlineStr">
        <is>
          <t>Open field</t>
        </is>
      </c>
    </row>
    <row r="782">
      <c r="A782" s="45" t="inlineStr">
        <is>
          <t>CASP_PR_777_v1</t>
        </is>
      </c>
      <c r="B782" s="46" t="inlineStr">
        <is>
          <t>Provisions</t>
        </is>
      </c>
      <c r="C782" s="46" t="inlineStr">
        <is>
          <t>PR</t>
        </is>
      </c>
      <c r="D782" s="46" t="inlineStr">
        <is>
          <t>Current Liabilities</t>
        </is>
      </c>
      <c r="E782" s="46" t="inlineStr">
        <is>
          <t>2- PR</t>
        </is>
      </c>
      <c r="F782" s="47">
        <f>'2- PR'!$AK$790</f>
        <v/>
      </c>
      <c r="G782" s="47">
        <f>IF(F782="INVALID","High",IF(F782="MISSING","Medium",IF(F782="CONTROLLER MISSING","Review",IF(F782="UNKNOWN","Technical review",""))))</f>
        <v/>
      </c>
      <c r="H782" s="46">
        <f>IF(F782="MISSING","An applicable or required answer is missing",IF(F782="INVALID","A value was entered although the dependency is not met",IF(F782="CONTROLLER MISSING","A controlling answer is missing, so applicability cannot yet be determined",IF(F782="UNKNOWN","The dependency could not be evaluated or a referenced datapoint could not be resolved",""))))</f>
        <v/>
      </c>
      <c r="I782" s="46">
        <f>IF(F782="MISSING","Enter a valid response in the linked field",IF(F782="INVALID","Clear the response or amend the controlling answer so that the dependency is met",IF(F782="CONTROLLER MISSING","Complete the controlling question first, then review this field",IF(F782="UNKNOWN","Review the Field Guide and dependency_string; contact the MFSA if clarification is required",""))))</f>
        <v/>
      </c>
      <c r="J782" s="46" t="inlineStr"/>
      <c r="K782" s="47">
        <f>'2- PR'!$AL$790</f>
        <v/>
      </c>
      <c r="L782" s="48" t="inlineStr">
        <is>
          <t>Open field</t>
        </is>
      </c>
    </row>
    <row r="783">
      <c r="A783" s="45" t="inlineStr">
        <is>
          <t>CASP_PR_778_v1</t>
        </is>
      </c>
      <c r="B783" s="46" t="inlineStr">
        <is>
          <t>Other Current Liabilities</t>
        </is>
      </c>
      <c r="C783" s="46" t="inlineStr">
        <is>
          <t>PR</t>
        </is>
      </c>
      <c r="D783" s="46" t="inlineStr">
        <is>
          <t>Current Liabilities</t>
        </is>
      </c>
      <c r="E783" s="46" t="inlineStr">
        <is>
          <t>2- PR</t>
        </is>
      </c>
      <c r="F783" s="47">
        <f>'2- PR'!$AK$791</f>
        <v/>
      </c>
      <c r="G783" s="47">
        <f>IF(F783="INVALID","High",IF(F783="MISSING","Medium",IF(F783="CONTROLLER MISSING","Review",IF(F783="UNKNOWN","Technical review",""))))</f>
        <v/>
      </c>
      <c r="H783" s="46">
        <f>IF(F783="MISSING","An applicable or required answer is missing",IF(F783="INVALID","A value was entered although the dependency is not met",IF(F783="CONTROLLER MISSING","A controlling answer is missing, so applicability cannot yet be determined",IF(F783="UNKNOWN","The dependency could not be evaluated or a referenced datapoint could not be resolved",""))))</f>
        <v/>
      </c>
      <c r="I783" s="46">
        <f>IF(F783="MISSING","Enter a valid response in the linked field",IF(F783="INVALID","Clear the response or amend the controlling answer so that the dependency is met",IF(F783="CONTROLLER MISSING","Complete the controlling question first, then review this field",IF(F783="UNKNOWN","Review the Field Guide and dependency_string; contact the MFSA if clarification is required",""))))</f>
        <v/>
      </c>
      <c r="J783" s="46" t="inlineStr"/>
      <c r="K783" s="47">
        <f>'2- PR'!$AL$791</f>
        <v/>
      </c>
      <c r="L783" s="48" t="inlineStr">
        <is>
          <t>Open field</t>
        </is>
      </c>
    </row>
    <row r="784">
      <c r="A784" s="45" t="inlineStr">
        <is>
          <t>CASP_PR_779_v1</t>
        </is>
      </c>
      <c r="B784" s="46" t="inlineStr">
        <is>
          <t>Other Current Liabilities</t>
        </is>
      </c>
      <c r="C784" s="46" t="inlineStr">
        <is>
          <t>PR</t>
        </is>
      </c>
      <c r="D784" s="46" t="inlineStr">
        <is>
          <t>Current Liabilities</t>
        </is>
      </c>
      <c r="E784" s="46" t="inlineStr">
        <is>
          <t>2- PR</t>
        </is>
      </c>
      <c r="F784" s="47">
        <f>'2- PR'!$AK$792</f>
        <v/>
      </c>
      <c r="G784" s="47">
        <f>IF(F784="INVALID","High",IF(F784="MISSING","Medium",IF(F784="CONTROLLER MISSING","Review",IF(F784="UNKNOWN","Technical review",""))))</f>
        <v/>
      </c>
      <c r="H784" s="46">
        <f>IF(F784="MISSING","An applicable or required answer is missing",IF(F784="INVALID","A value was entered although the dependency is not met",IF(F784="CONTROLLER MISSING","A controlling answer is missing, so applicability cannot yet be determined",IF(F784="UNKNOWN","The dependency could not be evaluated or a referenced datapoint could not be resolved",""))))</f>
        <v/>
      </c>
      <c r="I784" s="46">
        <f>IF(F784="MISSING","Enter a valid response in the linked field",IF(F784="INVALID","Clear the response or amend the controlling answer so that the dependency is met",IF(F784="CONTROLLER MISSING","Complete the controlling question first, then review this field",IF(F784="UNKNOWN","Review the Field Guide and dependency_string; contact the MFSA if clarification is required",""))))</f>
        <v/>
      </c>
      <c r="J784" s="46" t="inlineStr"/>
      <c r="K784" s="47">
        <f>'2- PR'!$AL$792</f>
        <v/>
      </c>
      <c r="L784" s="48" t="inlineStr">
        <is>
          <t>Open field</t>
        </is>
      </c>
    </row>
    <row r="785">
      <c r="A785" s="45" t="inlineStr">
        <is>
          <t>CASP_PR_780_v1</t>
        </is>
      </c>
      <c r="B785" s="46" t="inlineStr">
        <is>
          <t>Other Current Liabilities</t>
        </is>
      </c>
      <c r="C785" s="46" t="inlineStr">
        <is>
          <t>PR</t>
        </is>
      </c>
      <c r="D785" s="46" t="inlineStr">
        <is>
          <t>Current Liabilities</t>
        </is>
      </c>
      <c r="E785" s="46" t="inlineStr">
        <is>
          <t>2- PR</t>
        </is>
      </c>
      <c r="F785" s="47">
        <f>'2- PR'!$AK$793</f>
        <v/>
      </c>
      <c r="G785" s="47">
        <f>IF(F785="INVALID","High",IF(F785="MISSING","Medium",IF(F785="CONTROLLER MISSING","Review",IF(F785="UNKNOWN","Technical review",""))))</f>
        <v/>
      </c>
      <c r="H785" s="46">
        <f>IF(F785="MISSING","An applicable or required answer is missing",IF(F785="INVALID","A value was entered although the dependency is not met",IF(F785="CONTROLLER MISSING","A controlling answer is missing, so applicability cannot yet be determined",IF(F785="UNKNOWN","The dependency could not be evaluated or a referenced datapoint could not be resolved",""))))</f>
        <v/>
      </c>
      <c r="I785" s="46">
        <f>IF(F785="MISSING","Enter a valid response in the linked field",IF(F785="INVALID","Clear the response or amend the controlling answer so that the dependency is met",IF(F785="CONTROLLER MISSING","Complete the controlling question first, then review this field",IF(F785="UNKNOWN","Review the Field Guide and dependency_string; contact the MFSA if clarification is required",""))))</f>
        <v/>
      </c>
      <c r="J785" s="46" t="inlineStr"/>
      <c r="K785" s="47">
        <f>'2- PR'!$AL$793</f>
        <v/>
      </c>
      <c r="L785" s="48" t="inlineStr">
        <is>
          <t>Open field</t>
        </is>
      </c>
    </row>
    <row r="786">
      <c r="A786" s="45" t="inlineStr">
        <is>
          <t>CASP_PR_781_v1</t>
        </is>
      </c>
      <c r="B786" s="46" t="inlineStr">
        <is>
          <t>Details on other Current Liabilities</t>
        </is>
      </c>
      <c r="C786" s="46" t="inlineStr">
        <is>
          <t>PR</t>
        </is>
      </c>
      <c r="D786" s="46" t="inlineStr">
        <is>
          <t>Current Liabilities</t>
        </is>
      </c>
      <c r="E786" s="46" t="inlineStr">
        <is>
          <t>2- PR</t>
        </is>
      </c>
      <c r="F786" s="47">
        <f>'2- PR'!$AK$794</f>
        <v/>
      </c>
      <c r="G786" s="47">
        <f>IF(F786="INVALID","High",IF(F786="MISSING","Medium",IF(F786="CONTROLLER MISSING","Review",IF(F786="UNKNOWN","Technical review",""))))</f>
        <v/>
      </c>
      <c r="H786" s="46">
        <f>IF(F786="MISSING","An applicable or required answer is missing",IF(F786="INVALID","A value was entered although the dependency is not met",IF(F786="CONTROLLER MISSING","A controlling answer is missing, so applicability cannot yet be determined",IF(F786="UNKNOWN","The dependency could not be evaluated or a referenced datapoint could not be resolved",""))))</f>
        <v/>
      </c>
      <c r="I786" s="46">
        <f>IF(F786="MISSING","Enter a valid response in the linked field",IF(F786="INVALID","Clear the response or amend the controlling answer so that the dependency is met",IF(F786="CONTROLLER MISSING","Complete the controlling question first, then review this field",IF(F786="UNKNOWN","Review the Field Guide and dependency_string; contact the MFSA if clarification is required",""))))</f>
        <v/>
      </c>
      <c r="J786" s="46" t="inlineStr">
        <is>
          <t>SUM(CASP_PR_778, CASP_PR_779, CASP_PR_780) &gt; 0</t>
        </is>
      </c>
      <c r="K786" s="47">
        <f>'2- PR'!$AL$794</f>
        <v/>
      </c>
      <c r="L786" s="48" t="inlineStr">
        <is>
          <t>Open field</t>
        </is>
      </c>
    </row>
    <row r="787">
      <c r="A787" s="45" t="inlineStr">
        <is>
          <t>CASP_PR_782_v1</t>
        </is>
      </c>
      <c r="B787" s="46" t="inlineStr">
        <is>
          <t>Called Up Ordinary Share Capital</t>
        </is>
      </c>
      <c r="C787" s="46" t="inlineStr">
        <is>
          <t>PR</t>
        </is>
      </c>
      <c r="D787" s="46" t="inlineStr">
        <is>
          <t>Capital &amp; Reserves</t>
        </is>
      </c>
      <c r="E787" s="46" t="inlineStr">
        <is>
          <t>2- PR</t>
        </is>
      </c>
      <c r="F787" s="47">
        <f>'2- PR'!$AK$796</f>
        <v/>
      </c>
      <c r="G787" s="47">
        <f>IF(F787="INVALID","High",IF(F787="MISSING","Medium",IF(F787="CONTROLLER MISSING","Review",IF(F787="UNKNOWN","Technical review",""))))</f>
        <v/>
      </c>
      <c r="H787" s="46">
        <f>IF(F787="MISSING","An applicable or required answer is missing",IF(F787="INVALID","A value was entered although the dependency is not met",IF(F787="CONTROLLER MISSING","A controlling answer is missing, so applicability cannot yet be determined",IF(F787="UNKNOWN","The dependency could not be evaluated or a referenced datapoint could not be resolved",""))))</f>
        <v/>
      </c>
      <c r="I787" s="46">
        <f>IF(F787="MISSING","Enter a valid response in the linked field",IF(F787="INVALID","Clear the response or amend the controlling answer so that the dependency is met",IF(F787="CONTROLLER MISSING","Complete the controlling question first, then review this field",IF(F787="UNKNOWN","Review the Field Guide and dependency_string; contact the MFSA if clarification is required",""))))</f>
        <v/>
      </c>
      <c r="J787" s="46" t="inlineStr"/>
      <c r="K787" s="47">
        <f>'2- PR'!$AL$796</f>
        <v/>
      </c>
      <c r="L787" s="48" t="inlineStr">
        <is>
          <t>Open field</t>
        </is>
      </c>
    </row>
    <row r="788">
      <c r="A788" s="45" t="inlineStr">
        <is>
          <t>CASP_PR_783_v1</t>
        </is>
      </c>
      <c r="B788" s="46" t="inlineStr">
        <is>
          <t>Called Up Ordinary Share Capital</t>
        </is>
      </c>
      <c r="C788" s="46" t="inlineStr">
        <is>
          <t>PR</t>
        </is>
      </c>
      <c r="D788" s="46" t="inlineStr">
        <is>
          <t>Capital &amp; Reserves</t>
        </is>
      </c>
      <c r="E788" s="46" t="inlineStr">
        <is>
          <t>2- PR</t>
        </is>
      </c>
      <c r="F788" s="47">
        <f>'2- PR'!$AK$797</f>
        <v/>
      </c>
      <c r="G788" s="47">
        <f>IF(F788="INVALID","High",IF(F788="MISSING","Medium",IF(F788="CONTROLLER MISSING","Review",IF(F788="UNKNOWN","Technical review",""))))</f>
        <v/>
      </c>
      <c r="H788" s="46">
        <f>IF(F788="MISSING","An applicable or required answer is missing",IF(F788="INVALID","A value was entered although the dependency is not met",IF(F788="CONTROLLER MISSING","A controlling answer is missing, so applicability cannot yet be determined",IF(F788="UNKNOWN","The dependency could not be evaluated or a referenced datapoint could not be resolved",""))))</f>
        <v/>
      </c>
      <c r="I788" s="46">
        <f>IF(F788="MISSING","Enter a valid response in the linked field",IF(F788="INVALID","Clear the response or amend the controlling answer so that the dependency is met",IF(F788="CONTROLLER MISSING","Complete the controlling question first, then review this field",IF(F788="UNKNOWN","Review the Field Guide and dependency_string; contact the MFSA if clarification is required",""))))</f>
        <v/>
      </c>
      <c r="J788" s="46" t="inlineStr"/>
      <c r="K788" s="47">
        <f>'2- PR'!$AL$797</f>
        <v/>
      </c>
      <c r="L788" s="48" t="inlineStr">
        <is>
          <t>Open field</t>
        </is>
      </c>
    </row>
    <row r="789">
      <c r="A789" s="45" t="inlineStr">
        <is>
          <t>CASP_PR_784_v1</t>
        </is>
      </c>
      <c r="B789" s="46" t="inlineStr">
        <is>
          <t>Called Up Ordinary Share Capital</t>
        </is>
      </c>
      <c r="C789" s="46" t="inlineStr">
        <is>
          <t>PR</t>
        </is>
      </c>
      <c r="D789" s="46" t="inlineStr">
        <is>
          <t>Capital &amp; Reserves</t>
        </is>
      </c>
      <c r="E789" s="46" t="inlineStr">
        <is>
          <t>2- PR</t>
        </is>
      </c>
      <c r="F789" s="47">
        <f>'2- PR'!$AK$798</f>
        <v/>
      </c>
      <c r="G789" s="47">
        <f>IF(F789="INVALID","High",IF(F789="MISSING","Medium",IF(F789="CONTROLLER MISSING","Review",IF(F789="UNKNOWN","Technical review",""))))</f>
        <v/>
      </c>
      <c r="H789" s="46">
        <f>IF(F789="MISSING","An applicable or required answer is missing",IF(F789="INVALID","A value was entered although the dependency is not met",IF(F789="CONTROLLER MISSING","A controlling answer is missing, so applicability cannot yet be determined",IF(F789="UNKNOWN","The dependency could not be evaluated or a referenced datapoint could not be resolved",""))))</f>
        <v/>
      </c>
      <c r="I789" s="46">
        <f>IF(F789="MISSING","Enter a valid response in the linked field",IF(F789="INVALID","Clear the response or amend the controlling answer so that the dependency is met",IF(F789="CONTROLLER MISSING","Complete the controlling question first, then review this field",IF(F789="UNKNOWN","Review the Field Guide and dependency_string; contact the MFSA if clarification is required",""))))</f>
        <v/>
      </c>
      <c r="J789" s="46" t="inlineStr"/>
      <c r="K789" s="47">
        <f>'2- PR'!$AL$798</f>
        <v/>
      </c>
      <c r="L789" s="48" t="inlineStr">
        <is>
          <t>Open field</t>
        </is>
      </c>
    </row>
    <row r="790">
      <c r="A790" s="45" t="inlineStr">
        <is>
          <t>CASP_PR_785_v1</t>
        </is>
      </c>
      <c r="B790" s="46" t="inlineStr">
        <is>
          <t>Preference Share Capital</t>
        </is>
      </c>
      <c r="C790" s="46" t="inlineStr">
        <is>
          <t>PR</t>
        </is>
      </c>
      <c r="D790" s="46" t="inlineStr">
        <is>
          <t>Capital &amp; Reserves</t>
        </is>
      </c>
      <c r="E790" s="46" t="inlineStr">
        <is>
          <t>2- PR</t>
        </is>
      </c>
      <c r="F790" s="47">
        <f>'2- PR'!$AK$799</f>
        <v/>
      </c>
      <c r="G790" s="47">
        <f>IF(F790="INVALID","High",IF(F790="MISSING","Medium",IF(F790="CONTROLLER MISSING","Review",IF(F790="UNKNOWN","Technical review",""))))</f>
        <v/>
      </c>
      <c r="H790" s="46">
        <f>IF(F790="MISSING","An applicable or required answer is missing",IF(F790="INVALID","A value was entered although the dependency is not met",IF(F790="CONTROLLER MISSING","A controlling answer is missing, so applicability cannot yet be determined",IF(F790="UNKNOWN","The dependency could not be evaluated or a referenced datapoint could not be resolved",""))))</f>
        <v/>
      </c>
      <c r="I790" s="46">
        <f>IF(F790="MISSING","Enter a valid response in the linked field",IF(F790="INVALID","Clear the response or amend the controlling answer so that the dependency is met",IF(F790="CONTROLLER MISSING","Complete the controlling question first, then review this field",IF(F790="UNKNOWN","Review the Field Guide and dependency_string; contact the MFSA if clarification is required",""))))</f>
        <v/>
      </c>
      <c r="J790" s="46" t="inlineStr"/>
      <c r="K790" s="47">
        <f>'2- PR'!$AL$799</f>
        <v/>
      </c>
      <c r="L790" s="48" t="inlineStr">
        <is>
          <t>Open field</t>
        </is>
      </c>
    </row>
    <row r="791">
      <c r="A791" s="45" t="inlineStr">
        <is>
          <t>CASP_PR_786_v1</t>
        </is>
      </c>
      <c r="B791" s="46" t="inlineStr">
        <is>
          <t>Preference Share Capital</t>
        </is>
      </c>
      <c r="C791" s="46" t="inlineStr">
        <is>
          <t>PR</t>
        </is>
      </c>
      <c r="D791" s="46" t="inlineStr">
        <is>
          <t>Capital &amp; Reserves</t>
        </is>
      </c>
      <c r="E791" s="46" t="inlineStr">
        <is>
          <t>2- PR</t>
        </is>
      </c>
      <c r="F791" s="47">
        <f>'2- PR'!$AK$800</f>
        <v/>
      </c>
      <c r="G791" s="47">
        <f>IF(F791="INVALID","High",IF(F791="MISSING","Medium",IF(F791="CONTROLLER MISSING","Review",IF(F791="UNKNOWN","Technical review",""))))</f>
        <v/>
      </c>
      <c r="H791" s="46">
        <f>IF(F791="MISSING","An applicable or required answer is missing",IF(F791="INVALID","A value was entered although the dependency is not met",IF(F791="CONTROLLER MISSING","A controlling answer is missing, so applicability cannot yet be determined",IF(F791="UNKNOWN","The dependency could not be evaluated or a referenced datapoint could not be resolved",""))))</f>
        <v/>
      </c>
      <c r="I791" s="46">
        <f>IF(F791="MISSING","Enter a valid response in the linked field",IF(F791="INVALID","Clear the response or amend the controlling answer so that the dependency is met",IF(F791="CONTROLLER MISSING","Complete the controlling question first, then review this field",IF(F791="UNKNOWN","Review the Field Guide and dependency_string; contact the MFSA if clarification is required",""))))</f>
        <v/>
      </c>
      <c r="J791" s="46" t="inlineStr"/>
      <c r="K791" s="47">
        <f>'2- PR'!$AL$800</f>
        <v/>
      </c>
      <c r="L791" s="48" t="inlineStr">
        <is>
          <t>Open field</t>
        </is>
      </c>
    </row>
    <row r="792">
      <c r="A792" s="45" t="inlineStr">
        <is>
          <t>CASP_PR_787_v1</t>
        </is>
      </c>
      <c r="B792" s="46" t="inlineStr">
        <is>
          <t>Preference Share Capital</t>
        </is>
      </c>
      <c r="C792" s="46" t="inlineStr">
        <is>
          <t>PR</t>
        </is>
      </c>
      <c r="D792" s="46" t="inlineStr">
        <is>
          <t>Capital &amp; Reserves</t>
        </is>
      </c>
      <c r="E792" s="46" t="inlineStr">
        <is>
          <t>2- PR</t>
        </is>
      </c>
      <c r="F792" s="47">
        <f>'2- PR'!$AK$801</f>
        <v/>
      </c>
      <c r="G792" s="47">
        <f>IF(F792="INVALID","High",IF(F792="MISSING","Medium",IF(F792="CONTROLLER MISSING","Review",IF(F792="UNKNOWN","Technical review",""))))</f>
        <v/>
      </c>
      <c r="H792" s="46">
        <f>IF(F792="MISSING","An applicable or required answer is missing",IF(F792="INVALID","A value was entered although the dependency is not met",IF(F792="CONTROLLER MISSING","A controlling answer is missing, so applicability cannot yet be determined",IF(F792="UNKNOWN","The dependency could not be evaluated or a referenced datapoint could not be resolved",""))))</f>
        <v/>
      </c>
      <c r="I792" s="46">
        <f>IF(F792="MISSING","Enter a valid response in the linked field",IF(F792="INVALID","Clear the response or amend the controlling answer so that the dependency is met",IF(F792="CONTROLLER MISSING","Complete the controlling question first, then review this field",IF(F792="UNKNOWN","Review the Field Guide and dependency_string; contact the MFSA if clarification is required",""))))</f>
        <v/>
      </c>
      <c r="J792" s="46" t="inlineStr"/>
      <c r="K792" s="47">
        <f>'2- PR'!$AL$801</f>
        <v/>
      </c>
      <c r="L792" s="48" t="inlineStr">
        <is>
          <t>Open field</t>
        </is>
      </c>
    </row>
    <row r="793">
      <c r="A793" s="45" t="inlineStr">
        <is>
          <t>CASP_PR_788_v1</t>
        </is>
      </c>
      <c r="B793" s="46" t="inlineStr">
        <is>
          <t>Perpetual Non-Cumulative Preference Shares</t>
        </is>
      </c>
      <c r="C793" s="46" t="inlineStr">
        <is>
          <t>PR</t>
        </is>
      </c>
      <c r="D793" s="46" t="inlineStr">
        <is>
          <t>Capital &amp; Reserves</t>
        </is>
      </c>
      <c r="E793" s="46" t="inlineStr">
        <is>
          <t>2- PR</t>
        </is>
      </c>
      <c r="F793" s="47">
        <f>'2- PR'!$AK$802</f>
        <v/>
      </c>
      <c r="G793" s="47">
        <f>IF(F793="INVALID","High",IF(F793="MISSING","Medium",IF(F793="CONTROLLER MISSING","Review",IF(F793="UNKNOWN","Technical review",""))))</f>
        <v/>
      </c>
      <c r="H793" s="46">
        <f>IF(F793="MISSING","An applicable or required answer is missing",IF(F793="INVALID","A value was entered although the dependency is not met",IF(F793="CONTROLLER MISSING","A controlling answer is missing, so applicability cannot yet be determined",IF(F793="UNKNOWN","The dependency could not be evaluated or a referenced datapoint could not be resolved",""))))</f>
        <v/>
      </c>
      <c r="I793" s="46">
        <f>IF(F793="MISSING","Enter a valid response in the linked field",IF(F793="INVALID","Clear the response or amend the controlling answer so that the dependency is met",IF(F793="CONTROLLER MISSING","Complete the controlling question first, then review this field",IF(F793="UNKNOWN","Review the Field Guide and dependency_string; contact the MFSA if clarification is required",""))))</f>
        <v/>
      </c>
      <c r="J793" s="46" t="inlineStr"/>
      <c r="K793" s="47">
        <f>'2- PR'!$AL$802</f>
        <v/>
      </c>
      <c r="L793" s="48" t="inlineStr">
        <is>
          <t>Open field</t>
        </is>
      </c>
    </row>
    <row r="794">
      <c r="A794" s="45" t="inlineStr">
        <is>
          <t>CASP_PR_789_v1</t>
        </is>
      </c>
      <c r="B794" s="46" t="inlineStr">
        <is>
          <t>Perpetual Non-Cumulative Preference Shares</t>
        </is>
      </c>
      <c r="C794" s="46" t="inlineStr">
        <is>
          <t>PR</t>
        </is>
      </c>
      <c r="D794" s="46" t="inlineStr">
        <is>
          <t>Capital &amp; Reserves</t>
        </is>
      </c>
      <c r="E794" s="46" t="inlineStr">
        <is>
          <t>2- PR</t>
        </is>
      </c>
      <c r="F794" s="47">
        <f>'2- PR'!$AK$803</f>
        <v/>
      </c>
      <c r="G794" s="47">
        <f>IF(F794="INVALID","High",IF(F794="MISSING","Medium",IF(F794="CONTROLLER MISSING","Review",IF(F794="UNKNOWN","Technical review",""))))</f>
        <v/>
      </c>
      <c r="H794" s="46">
        <f>IF(F794="MISSING","An applicable or required answer is missing",IF(F794="INVALID","A value was entered although the dependency is not met",IF(F794="CONTROLLER MISSING","A controlling answer is missing, so applicability cannot yet be determined",IF(F794="UNKNOWN","The dependency could not be evaluated or a referenced datapoint could not be resolved",""))))</f>
        <v/>
      </c>
      <c r="I794" s="46">
        <f>IF(F794="MISSING","Enter a valid response in the linked field",IF(F794="INVALID","Clear the response or amend the controlling answer so that the dependency is met",IF(F794="CONTROLLER MISSING","Complete the controlling question first, then review this field",IF(F794="UNKNOWN","Review the Field Guide and dependency_string; contact the MFSA if clarification is required",""))))</f>
        <v/>
      </c>
      <c r="J794" s="46" t="inlineStr"/>
      <c r="K794" s="47">
        <f>'2- PR'!$AL$803</f>
        <v/>
      </c>
      <c r="L794" s="48" t="inlineStr">
        <is>
          <t>Open field</t>
        </is>
      </c>
    </row>
    <row r="795">
      <c r="A795" s="45" t="inlineStr">
        <is>
          <t>CASP_PR_790_v1</t>
        </is>
      </c>
      <c r="B795" s="46" t="inlineStr">
        <is>
          <t>Perpetual Non-Cumulative Preference Shares</t>
        </is>
      </c>
      <c r="C795" s="46" t="inlineStr">
        <is>
          <t>PR</t>
        </is>
      </c>
      <c r="D795" s="46" t="inlineStr">
        <is>
          <t>Capital &amp; Reserves</t>
        </is>
      </c>
      <c r="E795" s="46" t="inlineStr">
        <is>
          <t>2- PR</t>
        </is>
      </c>
      <c r="F795" s="47">
        <f>'2- PR'!$AK$804</f>
        <v/>
      </c>
      <c r="G795" s="47">
        <f>IF(F795="INVALID","High",IF(F795="MISSING","Medium",IF(F795="CONTROLLER MISSING","Review",IF(F795="UNKNOWN","Technical review",""))))</f>
        <v/>
      </c>
      <c r="H795" s="46">
        <f>IF(F795="MISSING","An applicable or required answer is missing",IF(F795="INVALID","A value was entered although the dependency is not met",IF(F795="CONTROLLER MISSING","A controlling answer is missing, so applicability cannot yet be determined",IF(F795="UNKNOWN","The dependency could not be evaluated or a referenced datapoint could not be resolved",""))))</f>
        <v/>
      </c>
      <c r="I795" s="46">
        <f>IF(F795="MISSING","Enter a valid response in the linked field",IF(F795="INVALID","Clear the response or amend the controlling answer so that the dependency is met",IF(F795="CONTROLLER MISSING","Complete the controlling question first, then review this field",IF(F795="UNKNOWN","Review the Field Guide and dependency_string; contact the MFSA if clarification is required",""))))</f>
        <v/>
      </c>
      <c r="J795" s="46" t="inlineStr"/>
      <c r="K795" s="47">
        <f>'2- PR'!$AL$804</f>
        <v/>
      </c>
      <c r="L795" s="48" t="inlineStr">
        <is>
          <t>Open field</t>
        </is>
      </c>
    </row>
    <row r="796">
      <c r="A796" s="45" t="inlineStr">
        <is>
          <t>CASP_PR_791_v1</t>
        </is>
      </c>
      <c r="B796" s="46" t="inlineStr">
        <is>
          <t>Share Premium Account - Eligible as CET1 Capital</t>
        </is>
      </c>
      <c r="C796" s="46" t="inlineStr">
        <is>
          <t>PR</t>
        </is>
      </c>
      <c r="D796" s="46" t="inlineStr">
        <is>
          <t>Capital &amp; Reserves</t>
        </is>
      </c>
      <c r="E796" s="46" t="inlineStr">
        <is>
          <t>2- PR</t>
        </is>
      </c>
      <c r="F796" s="47">
        <f>'2- PR'!$AK$805</f>
        <v/>
      </c>
      <c r="G796" s="47">
        <f>IF(F796="INVALID","High",IF(F796="MISSING","Medium",IF(F796="CONTROLLER MISSING","Review",IF(F796="UNKNOWN","Technical review",""))))</f>
        <v/>
      </c>
      <c r="H796" s="46">
        <f>IF(F796="MISSING","An applicable or required answer is missing",IF(F796="INVALID","A value was entered although the dependency is not met",IF(F796="CONTROLLER MISSING","A controlling answer is missing, so applicability cannot yet be determined",IF(F796="UNKNOWN","The dependency could not be evaluated or a referenced datapoint could not be resolved",""))))</f>
        <v/>
      </c>
      <c r="I796" s="46">
        <f>IF(F796="MISSING","Enter a valid response in the linked field",IF(F796="INVALID","Clear the response or amend the controlling answer so that the dependency is met",IF(F796="CONTROLLER MISSING","Complete the controlling question first, then review this field",IF(F796="UNKNOWN","Review the Field Guide and dependency_string; contact the MFSA if clarification is required",""))))</f>
        <v/>
      </c>
      <c r="J796" s="46" t="inlineStr"/>
      <c r="K796" s="47">
        <f>'2- PR'!$AL$805</f>
        <v/>
      </c>
      <c r="L796" s="48" t="inlineStr">
        <is>
          <t>Open field</t>
        </is>
      </c>
    </row>
    <row r="797">
      <c r="A797" s="45" t="inlineStr">
        <is>
          <t>CASP_PR_792_v1</t>
        </is>
      </c>
      <c r="B797" s="46" t="inlineStr">
        <is>
          <t>Share Premium Account - Other</t>
        </is>
      </c>
      <c r="C797" s="46" t="inlineStr">
        <is>
          <t>PR</t>
        </is>
      </c>
      <c r="D797" s="46" t="inlineStr">
        <is>
          <t>Capital &amp; Reserves</t>
        </is>
      </c>
      <c r="E797" s="46" t="inlineStr">
        <is>
          <t>2- PR</t>
        </is>
      </c>
      <c r="F797" s="47">
        <f>'2- PR'!$AK$806</f>
        <v/>
      </c>
      <c r="G797" s="47">
        <f>IF(F797="INVALID","High",IF(F797="MISSING","Medium",IF(F797="CONTROLLER MISSING","Review",IF(F797="UNKNOWN","Technical review",""))))</f>
        <v/>
      </c>
      <c r="H797" s="46">
        <f>IF(F797="MISSING","An applicable or required answer is missing",IF(F797="INVALID","A value was entered although the dependency is not met",IF(F797="CONTROLLER MISSING","A controlling answer is missing, so applicability cannot yet be determined",IF(F797="UNKNOWN","The dependency could not be evaluated or a referenced datapoint could not be resolved",""))))</f>
        <v/>
      </c>
      <c r="I797" s="46">
        <f>IF(F797="MISSING","Enter a valid response in the linked field",IF(F797="INVALID","Clear the response or amend the controlling answer so that the dependency is met",IF(F797="CONTROLLER MISSING","Complete the controlling question first, then review this field",IF(F797="UNKNOWN","Review the Field Guide and dependency_string; contact the MFSA if clarification is required",""))))</f>
        <v/>
      </c>
      <c r="J797" s="46" t="inlineStr"/>
      <c r="K797" s="47">
        <f>'2- PR'!$AL$806</f>
        <v/>
      </c>
      <c r="L797" s="48" t="inlineStr">
        <is>
          <t>Open field</t>
        </is>
      </c>
    </row>
    <row r="798">
      <c r="A798" s="45" t="inlineStr">
        <is>
          <t>CASP_PR_793_v1</t>
        </is>
      </c>
      <c r="B798" s="46" t="inlineStr">
        <is>
          <t>Details on Share Premium Account - Other</t>
        </is>
      </c>
      <c r="C798" s="46" t="inlineStr">
        <is>
          <t>PR</t>
        </is>
      </c>
      <c r="D798" s="46" t="inlineStr">
        <is>
          <t>Capital &amp; Reserves</t>
        </is>
      </c>
      <c r="E798" s="46" t="inlineStr">
        <is>
          <t>2- PR</t>
        </is>
      </c>
      <c r="F798" s="47">
        <f>'2- PR'!$AK$807</f>
        <v/>
      </c>
      <c r="G798" s="47">
        <f>IF(F798="INVALID","High",IF(F798="MISSING","Medium",IF(F798="CONTROLLER MISSING","Review",IF(F798="UNKNOWN","Technical review",""))))</f>
        <v/>
      </c>
      <c r="H798" s="46">
        <f>IF(F798="MISSING","An applicable or required answer is missing",IF(F798="INVALID","A value was entered although the dependency is not met",IF(F798="CONTROLLER MISSING","A controlling answer is missing, so applicability cannot yet be determined",IF(F798="UNKNOWN","The dependency could not be evaluated or a referenced datapoint could not be resolved",""))))</f>
        <v/>
      </c>
      <c r="I798" s="46">
        <f>IF(F798="MISSING","Enter a valid response in the linked field",IF(F798="INVALID","Clear the response or amend the controlling answer so that the dependency is met",IF(F798="CONTROLLER MISSING","Complete the controlling question first, then review this field",IF(F798="UNKNOWN","Review the Field Guide and dependency_string; contact the MFSA if clarification is required",""))))</f>
        <v/>
      </c>
      <c r="J798" s="46" t="inlineStr">
        <is>
          <t>CASP_PR_792 &gt; 0</t>
        </is>
      </c>
      <c r="K798" s="47">
        <f>'2- PR'!$AL$807</f>
        <v/>
      </c>
      <c r="L798" s="48" t="inlineStr">
        <is>
          <t>Open field</t>
        </is>
      </c>
    </row>
    <row r="799">
      <c r="A799" s="45" t="inlineStr">
        <is>
          <t>CASP_PR_794_v1</t>
        </is>
      </c>
      <c r="B799" s="46" t="inlineStr">
        <is>
          <t>Revenue Reserves as per the latest Audited Accounts</t>
        </is>
      </c>
      <c r="C799" s="46" t="inlineStr">
        <is>
          <t>PR</t>
        </is>
      </c>
      <c r="D799" s="46" t="inlineStr">
        <is>
          <t>Capital &amp; Reserves</t>
        </is>
      </c>
      <c r="E799" s="46" t="inlineStr">
        <is>
          <t>2- PR</t>
        </is>
      </c>
      <c r="F799" s="47">
        <f>'2- PR'!$AK$808</f>
        <v/>
      </c>
      <c r="G799" s="47">
        <f>IF(F799="INVALID","High",IF(F799="MISSING","Medium",IF(F799="CONTROLLER MISSING","Review",IF(F799="UNKNOWN","Technical review",""))))</f>
        <v/>
      </c>
      <c r="H799" s="46">
        <f>IF(F799="MISSING","An applicable or required answer is missing",IF(F799="INVALID","A value was entered although the dependency is not met",IF(F799="CONTROLLER MISSING","A controlling answer is missing, so applicability cannot yet be determined",IF(F799="UNKNOWN","The dependency could not be evaluated or a referenced datapoint could not be resolved",""))))</f>
        <v/>
      </c>
      <c r="I799" s="46">
        <f>IF(F799="MISSING","Enter a valid response in the linked field",IF(F799="INVALID","Clear the response or amend the controlling answer so that the dependency is met",IF(F799="CONTROLLER MISSING","Complete the controlling question first, then review this field",IF(F799="UNKNOWN","Review the Field Guide and dependency_string; contact the MFSA if clarification is required",""))))</f>
        <v/>
      </c>
      <c r="J799" s="46" t="inlineStr"/>
      <c r="K799" s="47">
        <f>'2- PR'!$AL$808</f>
        <v/>
      </c>
      <c r="L799" s="48" t="inlineStr">
        <is>
          <t>Open field</t>
        </is>
      </c>
    </row>
    <row r="800">
      <c r="A800" s="45" t="inlineStr">
        <is>
          <t>CASP_PR_795_v1</t>
        </is>
      </c>
      <c r="B800" s="46" t="inlineStr">
        <is>
          <t>Transfers in/out of revenue reserves</t>
        </is>
      </c>
      <c r="C800" s="46" t="inlineStr">
        <is>
          <t>PR</t>
        </is>
      </c>
      <c r="D800" s="46" t="inlineStr">
        <is>
          <t>Capital &amp; Reserves</t>
        </is>
      </c>
      <c r="E800" s="46" t="inlineStr">
        <is>
          <t>2- PR</t>
        </is>
      </c>
      <c r="F800" s="47">
        <f>'2- PR'!$AK$809</f>
        <v/>
      </c>
      <c r="G800" s="47">
        <f>IF(F800="INVALID","High",IF(F800="MISSING","Medium",IF(F800="CONTROLLER MISSING","Review",IF(F800="UNKNOWN","Technical review",""))))</f>
        <v/>
      </c>
      <c r="H800" s="46">
        <f>IF(F800="MISSING","An applicable or required answer is missing",IF(F800="INVALID","A value was entered although the dependency is not met",IF(F800="CONTROLLER MISSING","A controlling answer is missing, so applicability cannot yet be determined",IF(F800="UNKNOWN","The dependency could not be evaluated or a referenced datapoint could not be resolved",""))))</f>
        <v/>
      </c>
      <c r="I800" s="46">
        <f>IF(F800="MISSING","Enter a valid response in the linked field",IF(F800="INVALID","Clear the response or amend the controlling answer so that the dependency is met",IF(F800="CONTROLLER MISSING","Complete the controlling question first, then review this field",IF(F800="UNKNOWN","Review the Field Guide and dependency_string; contact the MFSA if clarification is required",""))))</f>
        <v/>
      </c>
      <c r="J800" s="46" t="inlineStr"/>
      <c r="K800" s="47">
        <f>'2- PR'!$AL$809</f>
        <v/>
      </c>
      <c r="L800" s="48" t="inlineStr">
        <is>
          <t>Open field</t>
        </is>
      </c>
    </row>
    <row r="801">
      <c r="A801" s="45" t="inlineStr">
        <is>
          <t>CASP_PR_796_v1</t>
        </is>
      </c>
      <c r="B801" s="46" t="inlineStr">
        <is>
          <t>Other Profit/(Loss) and other comprehensive income</t>
        </is>
      </c>
      <c r="C801" s="46" t="inlineStr">
        <is>
          <t>PR</t>
        </is>
      </c>
      <c r="D801" s="46" t="inlineStr">
        <is>
          <t>Capital &amp; Reserves</t>
        </is>
      </c>
      <c r="E801" s="46" t="inlineStr">
        <is>
          <t>2- PR</t>
        </is>
      </c>
      <c r="F801" s="47">
        <f>'2- PR'!$AK$810</f>
        <v/>
      </c>
      <c r="G801" s="47">
        <f>IF(F801="INVALID","High",IF(F801="MISSING","Medium",IF(F801="CONTROLLER MISSING","Review",IF(F801="UNKNOWN","Technical review",""))))</f>
        <v/>
      </c>
      <c r="H801" s="46">
        <f>IF(F801="MISSING","An applicable or required answer is missing",IF(F801="INVALID","A value was entered although the dependency is not met",IF(F801="CONTROLLER MISSING","A controlling answer is missing, so applicability cannot yet be determined",IF(F801="UNKNOWN","The dependency could not be evaluated or a referenced datapoint could not be resolved",""))))</f>
        <v/>
      </c>
      <c r="I801" s="46">
        <f>IF(F801="MISSING","Enter a valid response in the linked field",IF(F801="INVALID","Clear the response or amend the controlling answer so that the dependency is met",IF(F801="CONTROLLER MISSING","Complete the controlling question first, then review this field",IF(F801="UNKNOWN","Review the Field Guide and dependency_string; contact the MFSA if clarification is required",""))))</f>
        <v/>
      </c>
      <c r="J801" s="46" t="inlineStr"/>
      <c r="K801" s="47">
        <f>'2- PR'!$AL$810</f>
        <v/>
      </c>
      <c r="L801" s="48" t="inlineStr">
        <is>
          <t>Open field</t>
        </is>
      </c>
    </row>
    <row r="802">
      <c r="A802" s="45" t="inlineStr">
        <is>
          <t>CASP_PR_797_v1</t>
        </is>
      </c>
      <c r="B802" s="46" t="inlineStr">
        <is>
          <t>Dividends Paid in the reporting period</t>
        </is>
      </c>
      <c r="C802" s="46" t="inlineStr">
        <is>
          <t>PR</t>
        </is>
      </c>
      <c r="D802" s="46" t="inlineStr">
        <is>
          <t>Capital &amp; Reserves</t>
        </is>
      </c>
      <c r="E802" s="46" t="inlineStr">
        <is>
          <t>2- PR</t>
        </is>
      </c>
      <c r="F802" s="47">
        <f>'2- PR'!$AK$811</f>
        <v/>
      </c>
      <c r="G802" s="47">
        <f>IF(F802="INVALID","High",IF(F802="MISSING","Medium",IF(F802="CONTROLLER MISSING","Review",IF(F802="UNKNOWN","Technical review",""))))</f>
        <v/>
      </c>
      <c r="H802" s="46">
        <f>IF(F802="MISSING","An applicable or required answer is missing",IF(F802="INVALID","A value was entered although the dependency is not met",IF(F802="CONTROLLER MISSING","A controlling answer is missing, so applicability cannot yet be determined",IF(F802="UNKNOWN","The dependency could not be evaluated or a referenced datapoint could not be resolved",""))))</f>
        <v/>
      </c>
      <c r="I802" s="46">
        <f>IF(F802="MISSING","Enter a valid response in the linked field",IF(F802="INVALID","Clear the response or amend the controlling answer so that the dependency is met",IF(F802="CONTROLLER MISSING","Complete the controlling question first, then review this field",IF(F802="UNKNOWN","Review the Field Guide and dependency_string; contact the MFSA if clarification is required",""))))</f>
        <v/>
      </c>
      <c r="J802" s="46" t="inlineStr"/>
      <c r="K802" s="47">
        <f>'2- PR'!$AL$811</f>
        <v/>
      </c>
      <c r="L802" s="48" t="inlineStr">
        <is>
          <t>Open field</t>
        </is>
      </c>
    </row>
    <row r="803">
      <c r="A803" s="45" t="inlineStr">
        <is>
          <t>CASP_PR_798_v1</t>
        </is>
      </c>
      <c r="B803" s="46" t="inlineStr">
        <is>
          <t>Dividends Paid in the reporting period</t>
        </is>
      </c>
      <c r="C803" s="46" t="inlineStr">
        <is>
          <t>PR</t>
        </is>
      </c>
      <c r="D803" s="46" t="inlineStr">
        <is>
          <t>Capital &amp; Reserves</t>
        </is>
      </c>
      <c r="E803" s="46" t="inlineStr">
        <is>
          <t>2- PR</t>
        </is>
      </c>
      <c r="F803" s="47">
        <f>'2- PR'!$AK$812</f>
        <v/>
      </c>
      <c r="G803" s="47">
        <f>IF(F803="INVALID","High",IF(F803="MISSING","Medium",IF(F803="CONTROLLER MISSING","Review",IF(F803="UNKNOWN","Technical review",""))))</f>
        <v/>
      </c>
      <c r="H803" s="46">
        <f>IF(F803="MISSING","An applicable or required answer is missing",IF(F803="INVALID","A value was entered although the dependency is not met",IF(F803="CONTROLLER MISSING","A controlling answer is missing, so applicability cannot yet be determined",IF(F803="UNKNOWN","The dependency could not be evaluated or a referenced datapoint could not be resolved",""))))</f>
        <v/>
      </c>
      <c r="I803" s="46">
        <f>IF(F803="MISSING","Enter a valid response in the linked field",IF(F803="INVALID","Clear the response or amend the controlling answer so that the dependency is met",IF(F803="CONTROLLER MISSING","Complete the controlling question first, then review this field",IF(F803="UNKNOWN","Review the Field Guide and dependency_string; contact the MFSA if clarification is required",""))))</f>
        <v/>
      </c>
      <c r="J803" s="46" t="inlineStr"/>
      <c r="K803" s="47">
        <f>'2- PR'!$AL$812</f>
        <v/>
      </c>
      <c r="L803" s="48" t="inlineStr">
        <is>
          <t>Open field</t>
        </is>
      </c>
    </row>
    <row r="804">
      <c r="A804" s="45" t="inlineStr">
        <is>
          <t>CASP_PR_799_v1</t>
        </is>
      </c>
      <c r="B804" s="46" t="inlineStr">
        <is>
          <t>Dividends Paid in the reporting period</t>
        </is>
      </c>
      <c r="C804" s="46" t="inlineStr">
        <is>
          <t>PR</t>
        </is>
      </c>
      <c r="D804" s="46" t="inlineStr">
        <is>
          <t>Capital &amp; Reserves</t>
        </is>
      </c>
      <c r="E804" s="46" t="inlineStr">
        <is>
          <t>2- PR</t>
        </is>
      </c>
      <c r="F804" s="47">
        <f>'2- PR'!$AK$813</f>
        <v/>
      </c>
      <c r="G804" s="47">
        <f>IF(F804="INVALID","High",IF(F804="MISSING","Medium",IF(F804="CONTROLLER MISSING","Review",IF(F804="UNKNOWN","Technical review",""))))</f>
        <v/>
      </c>
      <c r="H804" s="46">
        <f>IF(F804="MISSING","An applicable or required answer is missing",IF(F804="INVALID","A value was entered although the dependency is not met",IF(F804="CONTROLLER MISSING","A controlling answer is missing, so applicability cannot yet be determined",IF(F804="UNKNOWN","The dependency could not be evaluated or a referenced datapoint could not be resolved",""))))</f>
        <v/>
      </c>
      <c r="I804" s="46">
        <f>IF(F804="MISSING","Enter a valid response in the linked field",IF(F804="INVALID","Clear the response or amend the controlling answer so that the dependency is met",IF(F804="CONTROLLER MISSING","Complete the controlling question first, then review this field",IF(F804="UNKNOWN","Review the Field Guide and dependency_string; contact the MFSA if clarification is required",""))))</f>
        <v/>
      </c>
      <c r="J804" s="46" t="inlineStr"/>
      <c r="K804" s="47">
        <f>'2- PR'!$AL$813</f>
        <v/>
      </c>
      <c r="L804" s="48" t="inlineStr">
        <is>
          <t>Open field</t>
        </is>
      </c>
    </row>
    <row r="805">
      <c r="A805" s="45" t="inlineStr">
        <is>
          <t>CASP_PR_800_v1</t>
        </is>
      </c>
      <c r="B805" s="46" t="inlineStr">
        <is>
          <t>Dividends Proposed but not paid</t>
        </is>
      </c>
      <c r="C805" s="46" t="inlineStr">
        <is>
          <t>PR</t>
        </is>
      </c>
      <c r="D805" s="46" t="inlineStr">
        <is>
          <t>Capital &amp; Reserves</t>
        </is>
      </c>
      <c r="E805" s="46" t="inlineStr">
        <is>
          <t>2- PR</t>
        </is>
      </c>
      <c r="F805" s="47">
        <f>'2- PR'!$AK$814</f>
        <v/>
      </c>
      <c r="G805" s="47">
        <f>IF(F805="INVALID","High",IF(F805="MISSING","Medium",IF(F805="CONTROLLER MISSING","Review",IF(F805="UNKNOWN","Technical review",""))))</f>
        <v/>
      </c>
      <c r="H805" s="46">
        <f>IF(F805="MISSING","An applicable or required answer is missing",IF(F805="INVALID","A value was entered although the dependency is not met",IF(F805="CONTROLLER MISSING","A controlling answer is missing, so applicability cannot yet be determined",IF(F805="UNKNOWN","The dependency could not be evaluated or a referenced datapoint could not be resolved",""))))</f>
        <v/>
      </c>
      <c r="I805" s="46">
        <f>IF(F805="MISSING","Enter a valid response in the linked field",IF(F805="INVALID","Clear the response or amend the controlling answer so that the dependency is met",IF(F805="CONTROLLER MISSING","Complete the controlling question first, then review this field",IF(F805="UNKNOWN","Review the Field Guide and dependency_string; contact the MFSA if clarification is required",""))))</f>
        <v/>
      </c>
      <c r="J805" s="46" t="inlineStr"/>
      <c r="K805" s="47">
        <f>'2- PR'!$AL$814</f>
        <v/>
      </c>
      <c r="L805" s="48" t="inlineStr">
        <is>
          <t>Open field</t>
        </is>
      </c>
    </row>
    <row r="806">
      <c r="A806" s="45" t="inlineStr">
        <is>
          <t>CASP_PR_801_v1</t>
        </is>
      </c>
      <c r="B806" s="46" t="inlineStr">
        <is>
          <t>Dividends Proposed but not paid</t>
        </is>
      </c>
      <c r="C806" s="46" t="inlineStr">
        <is>
          <t>PR</t>
        </is>
      </c>
      <c r="D806" s="46" t="inlineStr">
        <is>
          <t>Capital &amp; Reserves</t>
        </is>
      </c>
      <c r="E806" s="46" t="inlineStr">
        <is>
          <t>2- PR</t>
        </is>
      </c>
      <c r="F806" s="47">
        <f>'2- PR'!$AK$815</f>
        <v/>
      </c>
      <c r="G806" s="47">
        <f>IF(F806="INVALID","High",IF(F806="MISSING","Medium",IF(F806="CONTROLLER MISSING","Review",IF(F806="UNKNOWN","Technical review",""))))</f>
        <v/>
      </c>
      <c r="H806" s="46">
        <f>IF(F806="MISSING","An applicable or required answer is missing",IF(F806="INVALID","A value was entered although the dependency is not met",IF(F806="CONTROLLER MISSING","A controlling answer is missing, so applicability cannot yet be determined",IF(F806="UNKNOWN","The dependency could not be evaluated or a referenced datapoint could not be resolved",""))))</f>
        <v/>
      </c>
      <c r="I806" s="46">
        <f>IF(F806="MISSING","Enter a valid response in the linked field",IF(F806="INVALID","Clear the response or amend the controlling answer so that the dependency is met",IF(F806="CONTROLLER MISSING","Complete the controlling question first, then review this field",IF(F806="UNKNOWN","Review the Field Guide and dependency_string; contact the MFSA if clarification is required",""))))</f>
        <v/>
      </c>
      <c r="J806" s="46" t="inlineStr"/>
      <c r="K806" s="47">
        <f>'2- PR'!$AL$815</f>
        <v/>
      </c>
      <c r="L806" s="48" t="inlineStr">
        <is>
          <t>Open field</t>
        </is>
      </c>
    </row>
    <row r="807">
      <c r="A807" s="45" t="inlineStr">
        <is>
          <t>CASP_PR_802_v1</t>
        </is>
      </c>
      <c r="B807" s="46" t="inlineStr">
        <is>
          <t>Dividends Proposed but not paid</t>
        </is>
      </c>
      <c r="C807" s="46" t="inlineStr">
        <is>
          <t>PR</t>
        </is>
      </c>
      <c r="D807" s="46" t="inlineStr">
        <is>
          <t>Capital &amp; Reserves</t>
        </is>
      </c>
      <c r="E807" s="46" t="inlineStr">
        <is>
          <t>2- PR</t>
        </is>
      </c>
      <c r="F807" s="47">
        <f>'2- PR'!$AK$816</f>
        <v/>
      </c>
      <c r="G807" s="47">
        <f>IF(F807="INVALID","High",IF(F807="MISSING","Medium",IF(F807="CONTROLLER MISSING","Review",IF(F807="UNKNOWN","Technical review",""))))</f>
        <v/>
      </c>
      <c r="H807" s="46">
        <f>IF(F807="MISSING","An applicable or required answer is missing",IF(F807="INVALID","A value was entered although the dependency is not met",IF(F807="CONTROLLER MISSING","A controlling answer is missing, so applicability cannot yet be determined",IF(F807="UNKNOWN","The dependency could not be evaluated or a referenced datapoint could not be resolved",""))))</f>
        <v/>
      </c>
      <c r="I807" s="46">
        <f>IF(F807="MISSING","Enter a valid response in the linked field",IF(F807="INVALID","Clear the response or amend the controlling answer so that the dependency is met",IF(F807="CONTROLLER MISSING","Complete the controlling question first, then review this field",IF(F807="UNKNOWN","Review the Field Guide and dependency_string; contact the MFSA if clarification is required",""))))</f>
        <v/>
      </c>
      <c r="J807" s="46" t="inlineStr"/>
      <c r="K807" s="47">
        <f>'2- PR'!$AL$816</f>
        <v/>
      </c>
      <c r="L807" s="48" t="inlineStr">
        <is>
          <t>Open field</t>
        </is>
      </c>
    </row>
    <row r="808">
      <c r="A808" s="45" t="inlineStr">
        <is>
          <t>CASP_PR_803_v1</t>
        </is>
      </c>
      <c r="B808" s="46" t="inlineStr">
        <is>
          <t>Capital Contributions</t>
        </is>
      </c>
      <c r="C808" s="46" t="inlineStr">
        <is>
          <t>PR</t>
        </is>
      </c>
      <c r="D808" s="46" t="inlineStr">
        <is>
          <t>Capital &amp; Reserves</t>
        </is>
      </c>
      <c r="E808" s="46" t="inlineStr">
        <is>
          <t>2- PR</t>
        </is>
      </c>
      <c r="F808" s="47">
        <f>'2- PR'!$AK$817</f>
        <v/>
      </c>
      <c r="G808" s="47">
        <f>IF(F808="INVALID","High",IF(F808="MISSING","Medium",IF(F808="CONTROLLER MISSING","Review",IF(F808="UNKNOWN","Technical review",""))))</f>
        <v/>
      </c>
      <c r="H808" s="46">
        <f>IF(F808="MISSING","An applicable or required answer is missing",IF(F808="INVALID","A value was entered although the dependency is not met",IF(F808="CONTROLLER MISSING","A controlling answer is missing, so applicability cannot yet be determined",IF(F808="UNKNOWN","The dependency could not be evaluated or a referenced datapoint could not be resolved",""))))</f>
        <v/>
      </c>
      <c r="I808" s="46">
        <f>IF(F808="MISSING","Enter a valid response in the linked field",IF(F808="INVALID","Clear the response or amend the controlling answer so that the dependency is met",IF(F808="CONTROLLER MISSING","Complete the controlling question first, then review this field",IF(F808="UNKNOWN","Review the Field Guide and dependency_string; contact the MFSA if clarification is required",""))))</f>
        <v/>
      </c>
      <c r="J808" s="46" t="inlineStr"/>
      <c r="K808" s="47">
        <f>'2- PR'!$AL$817</f>
        <v/>
      </c>
      <c r="L808" s="48" t="inlineStr">
        <is>
          <t>Open field</t>
        </is>
      </c>
    </row>
    <row r="809">
      <c r="A809" s="45" t="inlineStr">
        <is>
          <t>CASP_PR_804_v1</t>
        </is>
      </c>
      <c r="B809" s="46" t="inlineStr">
        <is>
          <t>Capital Contributions</t>
        </is>
      </c>
      <c r="C809" s="46" t="inlineStr">
        <is>
          <t>PR</t>
        </is>
      </c>
      <c r="D809" s="46" t="inlineStr">
        <is>
          <t>Capital &amp; Reserves</t>
        </is>
      </c>
      <c r="E809" s="46" t="inlineStr">
        <is>
          <t>2- PR</t>
        </is>
      </c>
      <c r="F809" s="47">
        <f>'2- PR'!$AK$818</f>
        <v/>
      </c>
      <c r="G809" s="47">
        <f>IF(F809="INVALID","High",IF(F809="MISSING","Medium",IF(F809="CONTROLLER MISSING","Review",IF(F809="UNKNOWN","Technical review",""))))</f>
        <v/>
      </c>
      <c r="H809" s="46">
        <f>IF(F809="MISSING","An applicable or required answer is missing",IF(F809="INVALID","A value was entered although the dependency is not met",IF(F809="CONTROLLER MISSING","A controlling answer is missing, so applicability cannot yet be determined",IF(F809="UNKNOWN","The dependency could not be evaluated or a referenced datapoint could not be resolved",""))))</f>
        <v/>
      </c>
      <c r="I809" s="46">
        <f>IF(F809="MISSING","Enter a valid response in the linked field",IF(F809="INVALID","Clear the response or amend the controlling answer so that the dependency is met",IF(F809="CONTROLLER MISSING","Complete the controlling question first, then review this field",IF(F809="UNKNOWN","Review the Field Guide and dependency_string; contact the MFSA if clarification is required",""))))</f>
        <v/>
      </c>
      <c r="J809" s="46" t="inlineStr"/>
      <c r="K809" s="47">
        <f>'2- PR'!$AL$818</f>
        <v/>
      </c>
      <c r="L809" s="48" t="inlineStr">
        <is>
          <t>Open field</t>
        </is>
      </c>
    </row>
    <row r="810">
      <c r="A810" s="45" t="inlineStr">
        <is>
          <t>CASP_PR_805_v1</t>
        </is>
      </c>
      <c r="B810" s="46" t="inlineStr">
        <is>
          <t>Capital Contributions</t>
        </is>
      </c>
      <c r="C810" s="46" t="inlineStr">
        <is>
          <t>PR</t>
        </is>
      </c>
      <c r="D810" s="46" t="inlineStr">
        <is>
          <t>Capital &amp; Reserves</t>
        </is>
      </c>
      <c r="E810" s="46" t="inlineStr">
        <is>
          <t>2- PR</t>
        </is>
      </c>
      <c r="F810" s="47">
        <f>'2- PR'!$AK$819</f>
        <v/>
      </c>
      <c r="G810" s="47">
        <f>IF(F810="INVALID","High",IF(F810="MISSING","Medium",IF(F810="CONTROLLER MISSING","Review",IF(F810="UNKNOWN","Technical review",""))))</f>
        <v/>
      </c>
      <c r="H810" s="46">
        <f>IF(F810="MISSING","An applicable or required answer is missing",IF(F810="INVALID","A value was entered although the dependency is not met",IF(F810="CONTROLLER MISSING","A controlling answer is missing, so applicability cannot yet be determined",IF(F810="UNKNOWN","The dependency could not be evaluated or a referenced datapoint could not be resolved",""))))</f>
        <v/>
      </c>
      <c r="I810" s="46">
        <f>IF(F810="MISSING","Enter a valid response in the linked field",IF(F810="INVALID","Clear the response or amend the controlling answer so that the dependency is met",IF(F810="CONTROLLER MISSING","Complete the controlling question first, then review this field",IF(F810="UNKNOWN","Review the Field Guide and dependency_string; contact the MFSA if clarification is required",""))))</f>
        <v/>
      </c>
      <c r="J810" s="46" t="inlineStr"/>
      <c r="K810" s="47">
        <f>'2- PR'!$AL$819</f>
        <v/>
      </c>
      <c r="L810" s="48" t="inlineStr">
        <is>
          <t>Open field</t>
        </is>
      </c>
    </row>
    <row r="811">
      <c r="A811" s="45" t="inlineStr">
        <is>
          <t>CASP_PR_806_v1</t>
        </is>
      </c>
      <c r="B811" s="46" t="inlineStr">
        <is>
          <t>Other Reserves to be included in the Own Funds Calculcation</t>
        </is>
      </c>
      <c r="C811" s="46" t="inlineStr">
        <is>
          <t>PR</t>
        </is>
      </c>
      <c r="D811" s="46" t="inlineStr">
        <is>
          <t>Capital &amp; Reserves</t>
        </is>
      </c>
      <c r="E811" s="46" t="inlineStr">
        <is>
          <t>2- PR</t>
        </is>
      </c>
      <c r="F811" s="47">
        <f>'2- PR'!$AK$820</f>
        <v/>
      </c>
      <c r="G811" s="47">
        <f>IF(F811="INVALID","High",IF(F811="MISSING","Medium",IF(F811="CONTROLLER MISSING","Review",IF(F811="UNKNOWN","Technical review",""))))</f>
        <v/>
      </c>
      <c r="H811" s="46">
        <f>IF(F811="MISSING","An applicable or required answer is missing",IF(F811="INVALID","A value was entered although the dependency is not met",IF(F811="CONTROLLER MISSING","A controlling answer is missing, so applicability cannot yet be determined",IF(F811="UNKNOWN","The dependency could not be evaluated or a referenced datapoint could not be resolved",""))))</f>
        <v/>
      </c>
      <c r="I811" s="46">
        <f>IF(F811="MISSING","Enter a valid response in the linked field",IF(F811="INVALID","Clear the response or amend the controlling answer so that the dependency is met",IF(F811="CONTROLLER MISSING","Complete the controlling question first, then review this field",IF(F811="UNKNOWN","Review the Field Guide and dependency_string; contact the MFSA if clarification is required",""))))</f>
        <v/>
      </c>
      <c r="J811" s="46" t="inlineStr"/>
      <c r="K811" s="47">
        <f>'2- PR'!$AL$820</f>
        <v/>
      </c>
      <c r="L811" s="48" t="inlineStr">
        <is>
          <t>Open field</t>
        </is>
      </c>
    </row>
    <row r="812">
      <c r="A812" s="45" t="inlineStr">
        <is>
          <t>CASP_PR_807_v1</t>
        </is>
      </c>
      <c r="B812" s="46" t="inlineStr">
        <is>
          <t>Other Reserves to be included in the Own Funds Calculcation</t>
        </is>
      </c>
      <c r="C812" s="46" t="inlineStr">
        <is>
          <t>PR</t>
        </is>
      </c>
      <c r="D812" s="46" t="inlineStr">
        <is>
          <t>Capital &amp; Reserves</t>
        </is>
      </c>
      <c r="E812" s="46" t="inlineStr">
        <is>
          <t>2- PR</t>
        </is>
      </c>
      <c r="F812" s="47">
        <f>'2- PR'!$AK$821</f>
        <v/>
      </c>
      <c r="G812" s="47">
        <f>IF(F812="INVALID","High",IF(F812="MISSING","Medium",IF(F812="CONTROLLER MISSING","Review",IF(F812="UNKNOWN","Technical review",""))))</f>
        <v/>
      </c>
      <c r="H812" s="46">
        <f>IF(F812="MISSING","An applicable or required answer is missing",IF(F812="INVALID","A value was entered although the dependency is not met",IF(F812="CONTROLLER MISSING","A controlling answer is missing, so applicability cannot yet be determined",IF(F812="UNKNOWN","The dependency could not be evaluated or a referenced datapoint could not be resolved",""))))</f>
        <v/>
      </c>
      <c r="I812" s="46">
        <f>IF(F812="MISSING","Enter a valid response in the linked field",IF(F812="INVALID","Clear the response or amend the controlling answer so that the dependency is met",IF(F812="CONTROLLER MISSING","Complete the controlling question first, then review this field",IF(F812="UNKNOWN","Review the Field Guide and dependency_string; contact the MFSA if clarification is required",""))))</f>
        <v/>
      </c>
      <c r="J812" s="46" t="inlineStr"/>
      <c r="K812" s="47">
        <f>'2- PR'!$AL$821</f>
        <v/>
      </c>
      <c r="L812" s="48" t="inlineStr">
        <is>
          <t>Open field</t>
        </is>
      </c>
    </row>
    <row r="813">
      <c r="A813" s="45" t="inlineStr">
        <is>
          <t>CASP_PR_808_v1</t>
        </is>
      </c>
      <c r="B813" s="46" t="inlineStr">
        <is>
          <t>Other Reserves to be included in the Own Funds Calculcation</t>
        </is>
      </c>
      <c r="C813" s="46" t="inlineStr">
        <is>
          <t>PR</t>
        </is>
      </c>
      <c r="D813" s="46" t="inlineStr">
        <is>
          <t>Capital &amp; Reserves</t>
        </is>
      </c>
      <c r="E813" s="46" t="inlineStr">
        <is>
          <t>2- PR</t>
        </is>
      </c>
      <c r="F813" s="47">
        <f>'2- PR'!$AK$822</f>
        <v/>
      </c>
      <c r="G813" s="47">
        <f>IF(F813="INVALID","High",IF(F813="MISSING","Medium",IF(F813="CONTROLLER MISSING","Review",IF(F813="UNKNOWN","Technical review",""))))</f>
        <v/>
      </c>
      <c r="H813" s="46">
        <f>IF(F813="MISSING","An applicable or required answer is missing",IF(F813="INVALID","A value was entered although the dependency is not met",IF(F813="CONTROLLER MISSING","A controlling answer is missing, so applicability cannot yet be determined",IF(F813="UNKNOWN","The dependency could not be evaluated or a referenced datapoint could not be resolved",""))))</f>
        <v/>
      </c>
      <c r="I813" s="46">
        <f>IF(F813="MISSING","Enter a valid response in the linked field",IF(F813="INVALID","Clear the response or amend the controlling answer so that the dependency is met",IF(F813="CONTROLLER MISSING","Complete the controlling question first, then review this field",IF(F813="UNKNOWN","Review the Field Guide and dependency_string; contact the MFSA if clarification is required",""))))</f>
        <v/>
      </c>
      <c r="J813" s="46" t="inlineStr"/>
      <c r="K813" s="47">
        <f>'2- PR'!$AL$822</f>
        <v/>
      </c>
      <c r="L813" s="48" t="inlineStr">
        <is>
          <t>Open field</t>
        </is>
      </c>
    </row>
    <row r="814">
      <c r="A814" s="45" t="inlineStr">
        <is>
          <t>CASP_PR_809_v1</t>
        </is>
      </c>
      <c r="B814" s="46" t="inlineStr">
        <is>
          <t>Details on Other Reserves to be included in the Own Funds Calculcation</t>
        </is>
      </c>
      <c r="C814" s="46" t="inlineStr">
        <is>
          <t>PR</t>
        </is>
      </c>
      <c r="D814" s="46" t="inlineStr">
        <is>
          <t>Capital &amp; Reserves</t>
        </is>
      </c>
      <c r="E814" s="46" t="inlineStr">
        <is>
          <t>2- PR</t>
        </is>
      </c>
      <c r="F814" s="47">
        <f>'2- PR'!$AK$823</f>
        <v/>
      </c>
      <c r="G814" s="47">
        <f>IF(F814="INVALID","High",IF(F814="MISSING","Medium",IF(F814="CONTROLLER MISSING","Review",IF(F814="UNKNOWN","Technical review",""))))</f>
        <v/>
      </c>
      <c r="H814" s="46">
        <f>IF(F814="MISSING","An applicable or required answer is missing",IF(F814="INVALID","A value was entered although the dependency is not met",IF(F814="CONTROLLER MISSING","A controlling answer is missing, so applicability cannot yet be determined",IF(F814="UNKNOWN","The dependency could not be evaluated or a referenced datapoint could not be resolved",""))))</f>
        <v/>
      </c>
      <c r="I814" s="46">
        <f>IF(F814="MISSING","Enter a valid response in the linked field",IF(F814="INVALID","Clear the response or amend the controlling answer so that the dependency is met",IF(F814="CONTROLLER MISSING","Complete the controlling question first, then review this field",IF(F814="UNKNOWN","Review the Field Guide and dependency_string; contact the MFSA if clarification is required",""))))</f>
        <v/>
      </c>
      <c r="J814" s="46" t="inlineStr">
        <is>
          <t>SUM(CASP_PR_806, CASP_PR_807, CASP_PR_808) &gt; 0</t>
        </is>
      </c>
      <c r="K814" s="47">
        <f>'2- PR'!$AL$823</f>
        <v/>
      </c>
      <c r="L814" s="48" t="inlineStr">
        <is>
          <t>Open field</t>
        </is>
      </c>
    </row>
    <row r="815">
      <c r="A815" s="45" t="inlineStr">
        <is>
          <t>CASP_PR_810_v1</t>
        </is>
      </c>
      <c r="B815" s="46" t="inlineStr">
        <is>
          <t>Other Reserves not included in the Own Funds Calculation</t>
        </is>
      </c>
      <c r="C815" s="46" t="inlineStr">
        <is>
          <t>PR</t>
        </is>
      </c>
      <c r="D815" s="46" t="inlineStr">
        <is>
          <t>Capital &amp; Reserves</t>
        </is>
      </c>
      <c r="E815" s="46" t="inlineStr">
        <is>
          <t>2- PR</t>
        </is>
      </c>
      <c r="F815" s="47">
        <f>'2- PR'!$AK$824</f>
        <v/>
      </c>
      <c r="G815" s="47">
        <f>IF(F815="INVALID","High",IF(F815="MISSING","Medium",IF(F815="CONTROLLER MISSING","Review",IF(F815="UNKNOWN","Technical review",""))))</f>
        <v/>
      </c>
      <c r="H815" s="46">
        <f>IF(F815="MISSING","An applicable or required answer is missing",IF(F815="INVALID","A value was entered although the dependency is not met",IF(F815="CONTROLLER MISSING","A controlling answer is missing, so applicability cannot yet be determined",IF(F815="UNKNOWN","The dependency could not be evaluated or a referenced datapoint could not be resolved",""))))</f>
        <v/>
      </c>
      <c r="I815" s="46">
        <f>IF(F815="MISSING","Enter a valid response in the linked field",IF(F815="INVALID","Clear the response or amend the controlling answer so that the dependency is met",IF(F815="CONTROLLER MISSING","Complete the controlling question first, then review this field",IF(F815="UNKNOWN","Review the Field Guide and dependency_string; contact the MFSA if clarification is required",""))))</f>
        <v/>
      </c>
      <c r="J815" s="46" t="inlineStr"/>
      <c r="K815" s="47">
        <f>'2- PR'!$AL$824</f>
        <v/>
      </c>
      <c r="L815" s="48" t="inlineStr">
        <is>
          <t>Open field</t>
        </is>
      </c>
    </row>
    <row r="816">
      <c r="A816" s="45" t="inlineStr">
        <is>
          <t>CASP_PR_811_v1</t>
        </is>
      </c>
      <c r="B816" s="46" t="inlineStr">
        <is>
          <t>Other Reserves not included in the Own Funds Calculation</t>
        </is>
      </c>
      <c r="C816" s="46" t="inlineStr">
        <is>
          <t>PR</t>
        </is>
      </c>
      <c r="D816" s="46" t="inlineStr">
        <is>
          <t>Capital &amp; Reserves</t>
        </is>
      </c>
      <c r="E816" s="46" t="inlineStr">
        <is>
          <t>2- PR</t>
        </is>
      </c>
      <c r="F816" s="47">
        <f>'2- PR'!$AK$825</f>
        <v/>
      </c>
      <c r="G816" s="47">
        <f>IF(F816="INVALID","High",IF(F816="MISSING","Medium",IF(F816="CONTROLLER MISSING","Review",IF(F816="UNKNOWN","Technical review",""))))</f>
        <v/>
      </c>
      <c r="H816" s="46">
        <f>IF(F816="MISSING","An applicable or required answer is missing",IF(F816="INVALID","A value was entered although the dependency is not met",IF(F816="CONTROLLER MISSING","A controlling answer is missing, so applicability cannot yet be determined",IF(F816="UNKNOWN","The dependency could not be evaluated or a referenced datapoint could not be resolved",""))))</f>
        <v/>
      </c>
      <c r="I816" s="46">
        <f>IF(F816="MISSING","Enter a valid response in the linked field",IF(F816="INVALID","Clear the response or amend the controlling answer so that the dependency is met",IF(F816="CONTROLLER MISSING","Complete the controlling question first, then review this field",IF(F816="UNKNOWN","Review the Field Guide and dependency_string; contact the MFSA if clarification is required",""))))</f>
        <v/>
      </c>
      <c r="J816" s="46" t="inlineStr"/>
      <c r="K816" s="47">
        <f>'2- PR'!$AL$825</f>
        <v/>
      </c>
      <c r="L816" s="48" t="inlineStr">
        <is>
          <t>Open field</t>
        </is>
      </c>
    </row>
    <row r="817">
      <c r="A817" s="45" t="inlineStr">
        <is>
          <t>CASP_PR_812_v1</t>
        </is>
      </c>
      <c r="B817" s="46" t="inlineStr">
        <is>
          <t>Other Reserves not included in the Own Funds Calculation</t>
        </is>
      </c>
      <c r="C817" s="46" t="inlineStr">
        <is>
          <t>PR</t>
        </is>
      </c>
      <c r="D817" s="46" t="inlineStr">
        <is>
          <t>Capital &amp; Reserves</t>
        </is>
      </c>
      <c r="E817" s="46" t="inlineStr">
        <is>
          <t>2- PR</t>
        </is>
      </c>
      <c r="F817" s="47">
        <f>'2- PR'!$AK$826</f>
        <v/>
      </c>
      <c r="G817" s="47">
        <f>IF(F817="INVALID","High",IF(F817="MISSING","Medium",IF(F817="CONTROLLER MISSING","Review",IF(F817="UNKNOWN","Technical review",""))))</f>
        <v/>
      </c>
      <c r="H817" s="46">
        <f>IF(F817="MISSING","An applicable or required answer is missing",IF(F817="INVALID","A value was entered although the dependency is not met",IF(F817="CONTROLLER MISSING","A controlling answer is missing, so applicability cannot yet be determined",IF(F817="UNKNOWN","The dependency could not be evaluated or a referenced datapoint could not be resolved",""))))</f>
        <v/>
      </c>
      <c r="I817" s="46">
        <f>IF(F817="MISSING","Enter a valid response in the linked field",IF(F817="INVALID","Clear the response or amend the controlling answer so that the dependency is met",IF(F817="CONTROLLER MISSING","Complete the controlling question first, then review this field",IF(F817="UNKNOWN","Review the Field Guide and dependency_string; contact the MFSA if clarification is required",""))))</f>
        <v/>
      </c>
      <c r="J817" s="46" t="inlineStr"/>
      <c r="K817" s="47">
        <f>'2- PR'!$AL$826</f>
        <v/>
      </c>
      <c r="L817" s="48" t="inlineStr">
        <is>
          <t>Open field</t>
        </is>
      </c>
    </row>
    <row r="818">
      <c r="A818" s="45" t="inlineStr">
        <is>
          <t>CASP_PR_813_v1</t>
        </is>
      </c>
      <c r="B818" s="46" t="inlineStr">
        <is>
          <t>Details on Other Reserves not included in the Own Funds Calculation</t>
        </is>
      </c>
      <c r="C818" s="46" t="inlineStr">
        <is>
          <t>PR</t>
        </is>
      </c>
      <c r="D818" s="46" t="inlineStr">
        <is>
          <t>Capital &amp; Reserves</t>
        </is>
      </c>
      <c r="E818" s="46" t="inlineStr">
        <is>
          <t>2- PR</t>
        </is>
      </c>
      <c r="F818" s="47">
        <f>'2- PR'!$AK$827</f>
        <v/>
      </c>
      <c r="G818" s="47">
        <f>IF(F818="INVALID","High",IF(F818="MISSING","Medium",IF(F818="CONTROLLER MISSING","Review",IF(F818="UNKNOWN","Technical review",""))))</f>
        <v/>
      </c>
      <c r="H818" s="46">
        <f>IF(F818="MISSING","An applicable or required answer is missing",IF(F818="INVALID","A value was entered although the dependency is not met",IF(F818="CONTROLLER MISSING","A controlling answer is missing, so applicability cannot yet be determined",IF(F818="UNKNOWN","The dependency could not be evaluated or a referenced datapoint could not be resolved",""))))</f>
        <v/>
      </c>
      <c r="I818" s="46">
        <f>IF(F818="MISSING","Enter a valid response in the linked field",IF(F818="INVALID","Clear the response or amend the controlling answer so that the dependency is met",IF(F818="CONTROLLER MISSING","Complete the controlling question first, then review this field",IF(F818="UNKNOWN","Review the Field Guide and dependency_string; contact the MFSA if clarification is required",""))))</f>
        <v/>
      </c>
      <c r="J818" s="46" t="inlineStr">
        <is>
          <t>SUM(CASP_PR_810, CASP_PR_811, CASP_PR_812) &gt; 0</t>
        </is>
      </c>
      <c r="K818" s="47">
        <f>'2- PR'!$AL$827</f>
        <v/>
      </c>
      <c r="L818" s="48" t="inlineStr">
        <is>
          <t>Open field</t>
        </is>
      </c>
    </row>
    <row r="819">
      <c r="A819" s="45" t="inlineStr">
        <is>
          <t>CASP_PR_814_v1</t>
        </is>
      </c>
      <c r="B819" s="46" t="inlineStr">
        <is>
          <t>Minority Interest</t>
        </is>
      </c>
      <c r="C819" s="46" t="inlineStr">
        <is>
          <t>PR</t>
        </is>
      </c>
      <c r="D819" s="46" t="inlineStr">
        <is>
          <t>Capital &amp; Reserves</t>
        </is>
      </c>
      <c r="E819" s="46" t="inlineStr">
        <is>
          <t>2- PR</t>
        </is>
      </c>
      <c r="F819" s="47">
        <f>'2- PR'!$AK$828</f>
        <v/>
      </c>
      <c r="G819" s="47">
        <f>IF(F819="INVALID","High",IF(F819="MISSING","Medium",IF(F819="CONTROLLER MISSING","Review",IF(F819="UNKNOWN","Technical review",""))))</f>
        <v/>
      </c>
      <c r="H819" s="46">
        <f>IF(F819="MISSING","An applicable or required answer is missing",IF(F819="INVALID","A value was entered although the dependency is not met",IF(F819="CONTROLLER MISSING","A controlling answer is missing, so applicability cannot yet be determined",IF(F819="UNKNOWN","The dependency could not be evaluated or a referenced datapoint could not be resolved",""))))</f>
        <v/>
      </c>
      <c r="I819" s="46">
        <f>IF(F819="MISSING","Enter a valid response in the linked field",IF(F819="INVALID","Clear the response or amend the controlling answer so that the dependency is met",IF(F819="CONTROLLER MISSING","Complete the controlling question first, then review this field",IF(F819="UNKNOWN","Review the Field Guide and dependency_string; contact the MFSA if clarification is required",""))))</f>
        <v/>
      </c>
      <c r="J819" s="46" t="inlineStr"/>
      <c r="K819" s="47">
        <f>'2- PR'!$AL$828</f>
        <v/>
      </c>
      <c r="L819" s="48" t="inlineStr">
        <is>
          <t>Open field</t>
        </is>
      </c>
    </row>
    <row r="820">
      <c r="A820" s="45" t="inlineStr">
        <is>
          <t>CASP_PR_815_v1</t>
        </is>
      </c>
      <c r="B820" s="46" t="inlineStr">
        <is>
          <t>Minority Interest</t>
        </is>
      </c>
      <c r="C820" s="46" t="inlineStr">
        <is>
          <t>PR</t>
        </is>
      </c>
      <c r="D820" s="46" t="inlineStr">
        <is>
          <t>Capital &amp; Reserves</t>
        </is>
      </c>
      <c r="E820" s="46" t="inlineStr">
        <is>
          <t>2- PR</t>
        </is>
      </c>
      <c r="F820" s="47">
        <f>'2- PR'!$AK$829</f>
        <v/>
      </c>
      <c r="G820" s="47">
        <f>IF(F820="INVALID","High",IF(F820="MISSING","Medium",IF(F820="CONTROLLER MISSING","Review",IF(F820="UNKNOWN","Technical review",""))))</f>
        <v/>
      </c>
      <c r="H820" s="46">
        <f>IF(F820="MISSING","An applicable or required answer is missing",IF(F820="INVALID","A value was entered although the dependency is not met",IF(F820="CONTROLLER MISSING","A controlling answer is missing, so applicability cannot yet be determined",IF(F820="UNKNOWN","The dependency could not be evaluated or a referenced datapoint could not be resolved",""))))</f>
        <v/>
      </c>
      <c r="I820" s="46">
        <f>IF(F820="MISSING","Enter a valid response in the linked field",IF(F820="INVALID","Clear the response or amend the controlling answer so that the dependency is met",IF(F820="CONTROLLER MISSING","Complete the controlling question first, then review this field",IF(F820="UNKNOWN","Review the Field Guide and dependency_string; contact the MFSA if clarification is required",""))))</f>
        <v/>
      </c>
      <c r="J820" s="46" t="inlineStr"/>
      <c r="K820" s="47">
        <f>'2- PR'!$AL$829</f>
        <v/>
      </c>
      <c r="L820" s="48" t="inlineStr">
        <is>
          <t>Open field</t>
        </is>
      </c>
    </row>
    <row r="821">
      <c r="A821" s="45" t="inlineStr">
        <is>
          <t>CASP_PR_816_v1</t>
        </is>
      </c>
      <c r="B821" s="46" t="inlineStr">
        <is>
          <t>Minority Interest</t>
        </is>
      </c>
      <c r="C821" s="46" t="inlineStr">
        <is>
          <t>PR</t>
        </is>
      </c>
      <c r="D821" s="46" t="inlineStr">
        <is>
          <t>Capital &amp; Reserves</t>
        </is>
      </c>
      <c r="E821" s="46" t="inlineStr">
        <is>
          <t>2- PR</t>
        </is>
      </c>
      <c r="F821" s="47">
        <f>'2- PR'!$AK$830</f>
        <v/>
      </c>
      <c r="G821" s="47">
        <f>IF(F821="INVALID","High",IF(F821="MISSING","Medium",IF(F821="CONTROLLER MISSING","Review",IF(F821="UNKNOWN","Technical review",""))))</f>
        <v/>
      </c>
      <c r="H821" s="46">
        <f>IF(F821="MISSING","An applicable or required answer is missing",IF(F821="INVALID","A value was entered although the dependency is not met",IF(F821="CONTROLLER MISSING","A controlling answer is missing, so applicability cannot yet be determined",IF(F821="UNKNOWN","The dependency could not be evaluated or a referenced datapoint could not be resolved",""))))</f>
        <v/>
      </c>
      <c r="I821" s="46">
        <f>IF(F821="MISSING","Enter a valid response in the linked field",IF(F821="INVALID","Clear the response or amend the controlling answer so that the dependency is met",IF(F821="CONTROLLER MISSING","Complete the controlling question first, then review this field",IF(F821="UNKNOWN","Review the Field Guide and dependency_string; contact the MFSA if clarification is required",""))))</f>
        <v/>
      </c>
      <c r="J821" s="46" t="inlineStr"/>
      <c r="K821" s="47">
        <f>'2- PR'!$AL$830</f>
        <v/>
      </c>
      <c r="L821" s="48" t="inlineStr">
        <is>
          <t>Open field</t>
        </is>
      </c>
    </row>
    <row r="822">
      <c r="A822" s="45" t="inlineStr">
        <is>
          <t>CASP_PR_1256_v1</t>
        </is>
      </c>
      <c r="B822" s="46" t="inlineStr">
        <is>
          <t>CASP Service Provider Class</t>
        </is>
      </c>
      <c r="C822" s="46" t="inlineStr">
        <is>
          <t>PR</t>
        </is>
      </c>
      <c r="D822" s="46" t="inlineStr">
        <is>
          <t>Capital &amp; Reserves</t>
        </is>
      </c>
      <c r="E822" s="46" t="inlineStr">
        <is>
          <t>2- PR</t>
        </is>
      </c>
      <c r="F822" s="47">
        <f>'2- PR'!$AK$831</f>
        <v/>
      </c>
      <c r="G822" s="47">
        <f>IF(F822="INVALID","High",IF(F822="MISSING","Medium",IF(F822="CONTROLLER MISSING","Review",IF(F822="UNKNOWN","Technical review",""))))</f>
        <v/>
      </c>
      <c r="H822" s="46">
        <f>IF(F822="MISSING","An applicable or required answer is missing",IF(F822="INVALID","A value was entered although the dependency is not met",IF(F822="CONTROLLER MISSING","A controlling answer is missing, so applicability cannot yet be determined",IF(F822="UNKNOWN","The dependency could not be evaluated or a referenced datapoint could not be resolved",""))))</f>
        <v/>
      </c>
      <c r="I822" s="46">
        <f>IF(F822="MISSING","Enter a valid response in the linked field",IF(F822="INVALID","Clear the response or amend the controlling answer so that the dependency is met",IF(F822="CONTROLLER MISSING","Complete the controlling question first, then review this field",IF(F822="UNKNOWN","Review the Field Guide and dependency_string; contact the MFSA if clarification is required",""))))</f>
        <v/>
      </c>
      <c r="J822" s="46" t="inlineStr"/>
      <c r="K822" s="47">
        <f>'2- PR'!$AL$831</f>
        <v/>
      </c>
      <c r="L822" s="48" t="inlineStr">
        <is>
          <t>Open field</t>
        </is>
      </c>
    </row>
    <row r="823">
      <c r="A823" s="45" t="inlineStr">
        <is>
          <t>CASP_PR_1257_v1</t>
        </is>
      </c>
      <c r="B823" s="46" t="inlineStr">
        <is>
          <t>CASP Minimum Capital Requirement</t>
        </is>
      </c>
      <c r="C823" s="46" t="inlineStr">
        <is>
          <t>PR</t>
        </is>
      </c>
      <c r="D823" s="46" t="inlineStr">
        <is>
          <t>Capital &amp; Reserves</t>
        </is>
      </c>
      <c r="E823" s="46" t="inlineStr">
        <is>
          <t>2- PR</t>
        </is>
      </c>
      <c r="F823" s="47">
        <f>'2- PR'!$AK$832</f>
        <v/>
      </c>
      <c r="G823" s="47">
        <f>IF(F823="INVALID","High",IF(F823="MISSING","Medium",IF(F823="CONTROLLER MISSING","Review",IF(F823="UNKNOWN","Technical review",""))))</f>
        <v/>
      </c>
      <c r="H823" s="46">
        <f>IF(F823="MISSING","An applicable or required answer is missing",IF(F823="INVALID","A value was entered although the dependency is not met",IF(F823="CONTROLLER MISSING","A controlling answer is missing, so applicability cannot yet be determined",IF(F823="UNKNOWN","The dependency could not be evaluated or a referenced datapoint could not be resolved",""))))</f>
        <v/>
      </c>
      <c r="I823" s="46">
        <f>IF(F823="MISSING","Enter a valid response in the linked field",IF(F823="INVALID","Clear the response or amend the controlling answer so that the dependency is met",IF(F823="CONTROLLER MISSING","Complete the controlling question first, then review this field",IF(F823="UNKNOWN","Review the Field Guide and dependency_string; contact the MFSA if clarification is required",""))))</f>
        <v/>
      </c>
      <c r="J823" s="46" t="inlineStr"/>
      <c r="K823" s="47">
        <f>'2- PR'!$AL$832</f>
        <v/>
      </c>
      <c r="L823" s="48" t="inlineStr">
        <is>
          <t>Open field</t>
        </is>
      </c>
    </row>
    <row r="824">
      <c r="A824" s="45" t="inlineStr">
        <is>
          <t>CASP_PR_817_v1</t>
        </is>
      </c>
      <c r="B824" s="46" t="inlineStr">
        <is>
          <t>Contingent Liabilities</t>
        </is>
      </c>
      <c r="C824" s="46" t="inlineStr">
        <is>
          <t>PR</t>
        </is>
      </c>
      <c r="D824" s="46" t="inlineStr">
        <is>
          <t>Off-Balance Sheet Items</t>
        </is>
      </c>
      <c r="E824" s="46" t="inlineStr">
        <is>
          <t>2- PR</t>
        </is>
      </c>
      <c r="F824" s="47">
        <f>'2- PR'!$AK$834</f>
        <v/>
      </c>
      <c r="G824" s="47">
        <f>IF(F824="INVALID","High",IF(F824="MISSING","Medium",IF(F824="CONTROLLER MISSING","Review",IF(F824="UNKNOWN","Technical review",""))))</f>
        <v/>
      </c>
      <c r="H824" s="46">
        <f>IF(F824="MISSING","An applicable or required answer is missing",IF(F824="INVALID","A value was entered although the dependency is not met",IF(F824="CONTROLLER MISSING","A controlling answer is missing, so applicability cannot yet be determined",IF(F824="UNKNOWN","The dependency could not be evaluated or a referenced datapoint could not be resolved",""))))</f>
        <v/>
      </c>
      <c r="I824" s="46">
        <f>IF(F824="MISSING","Enter a valid response in the linked field",IF(F824="INVALID","Clear the response or amend the controlling answer so that the dependency is met",IF(F824="CONTROLLER MISSING","Complete the controlling question first, then review this field",IF(F824="UNKNOWN","Review the Field Guide and dependency_string; contact the MFSA if clarification is required",""))))</f>
        <v/>
      </c>
      <c r="J824" s="46" t="inlineStr"/>
      <c r="K824" s="47">
        <f>'2- PR'!$AL$834</f>
        <v/>
      </c>
      <c r="L824" s="48" t="inlineStr">
        <is>
          <t>Open field</t>
        </is>
      </c>
    </row>
    <row r="825">
      <c r="A825" s="45" t="inlineStr">
        <is>
          <t>CASP_PR_818_v1</t>
        </is>
      </c>
      <c r="B825" s="46" t="inlineStr">
        <is>
          <t>Contingent Liabilities</t>
        </is>
      </c>
      <c r="C825" s="46" t="inlineStr">
        <is>
          <t>PR</t>
        </is>
      </c>
      <c r="D825" s="46" t="inlineStr">
        <is>
          <t>Off-Balance Sheet Items</t>
        </is>
      </c>
      <c r="E825" s="46" t="inlineStr">
        <is>
          <t>2- PR</t>
        </is>
      </c>
      <c r="F825" s="47">
        <f>'2- PR'!$AK$835</f>
        <v/>
      </c>
      <c r="G825" s="47">
        <f>IF(F825="INVALID","High",IF(F825="MISSING","Medium",IF(F825="CONTROLLER MISSING","Review",IF(F825="UNKNOWN","Technical review",""))))</f>
        <v/>
      </c>
      <c r="H825" s="46">
        <f>IF(F825="MISSING","An applicable or required answer is missing",IF(F825="INVALID","A value was entered although the dependency is not met",IF(F825="CONTROLLER MISSING","A controlling answer is missing, so applicability cannot yet be determined",IF(F825="UNKNOWN","The dependency could not be evaluated or a referenced datapoint could not be resolved",""))))</f>
        <v/>
      </c>
      <c r="I825" s="46">
        <f>IF(F825="MISSING","Enter a valid response in the linked field",IF(F825="INVALID","Clear the response or amend the controlling answer so that the dependency is met",IF(F825="CONTROLLER MISSING","Complete the controlling question first, then review this field",IF(F825="UNKNOWN","Review the Field Guide and dependency_string; contact the MFSA if clarification is required",""))))</f>
        <v/>
      </c>
      <c r="J825" s="46" t="inlineStr"/>
      <c r="K825" s="47">
        <f>'2- PR'!$AL$835</f>
        <v/>
      </c>
      <c r="L825" s="48" t="inlineStr">
        <is>
          <t>Open field</t>
        </is>
      </c>
    </row>
    <row r="826">
      <c r="A826" s="45" t="inlineStr">
        <is>
          <t>CASP_PR_819_v1</t>
        </is>
      </c>
      <c r="B826" s="46" t="inlineStr">
        <is>
          <t>Contingent Liabilities</t>
        </is>
      </c>
      <c r="C826" s="46" t="inlineStr">
        <is>
          <t>PR</t>
        </is>
      </c>
      <c r="D826" s="46" t="inlineStr">
        <is>
          <t>Off-Balance Sheet Items</t>
        </is>
      </c>
      <c r="E826" s="46" t="inlineStr">
        <is>
          <t>2- PR</t>
        </is>
      </c>
      <c r="F826" s="47">
        <f>'2- PR'!$AK$836</f>
        <v/>
      </c>
      <c r="G826" s="47">
        <f>IF(F826="INVALID","High",IF(F826="MISSING","Medium",IF(F826="CONTROLLER MISSING","Review",IF(F826="UNKNOWN","Technical review",""))))</f>
        <v/>
      </c>
      <c r="H826" s="46">
        <f>IF(F826="MISSING","An applicable or required answer is missing",IF(F826="INVALID","A value was entered although the dependency is not met",IF(F826="CONTROLLER MISSING","A controlling answer is missing, so applicability cannot yet be determined",IF(F826="UNKNOWN","The dependency could not be evaluated or a referenced datapoint could not be resolved",""))))</f>
        <v/>
      </c>
      <c r="I826" s="46">
        <f>IF(F826="MISSING","Enter a valid response in the linked field",IF(F826="INVALID","Clear the response or amend the controlling answer so that the dependency is met",IF(F826="CONTROLLER MISSING","Complete the controlling question first, then review this field",IF(F826="UNKNOWN","Review the Field Guide and dependency_string; contact the MFSA if clarification is required",""))))</f>
        <v/>
      </c>
      <c r="J826" s="46" t="inlineStr"/>
      <c r="K826" s="47">
        <f>'2- PR'!$AL$836</f>
        <v/>
      </c>
      <c r="L826" s="48" t="inlineStr">
        <is>
          <t>Open field</t>
        </is>
      </c>
    </row>
    <row r="827">
      <c r="A827" s="45" t="inlineStr">
        <is>
          <t>CASP_PR_820_v1</t>
        </is>
      </c>
      <c r="B827" s="46" t="inlineStr">
        <is>
          <t>Details on Contingent Liabilities</t>
        </is>
      </c>
      <c r="C827" s="46" t="inlineStr">
        <is>
          <t>PR</t>
        </is>
      </c>
      <c r="D827" s="46" t="inlineStr">
        <is>
          <t>Off-Balance Sheet Items</t>
        </is>
      </c>
      <c r="E827" s="46" t="inlineStr">
        <is>
          <t>2- PR</t>
        </is>
      </c>
      <c r="F827" s="47">
        <f>'2- PR'!$AK$837</f>
        <v/>
      </c>
      <c r="G827" s="47">
        <f>IF(F827="INVALID","High",IF(F827="MISSING","Medium",IF(F827="CONTROLLER MISSING","Review",IF(F827="UNKNOWN","Technical review",""))))</f>
        <v/>
      </c>
      <c r="H827" s="46">
        <f>IF(F827="MISSING","An applicable or required answer is missing",IF(F827="INVALID","A value was entered although the dependency is not met",IF(F827="CONTROLLER MISSING","A controlling answer is missing, so applicability cannot yet be determined",IF(F827="UNKNOWN","The dependency could not be evaluated or a referenced datapoint could not be resolved",""))))</f>
        <v/>
      </c>
      <c r="I827" s="46">
        <f>IF(F827="MISSING","Enter a valid response in the linked field",IF(F827="INVALID","Clear the response or amend the controlling answer so that the dependency is met",IF(F827="CONTROLLER MISSING","Complete the controlling question first, then review this field",IF(F827="UNKNOWN","Review the Field Guide and dependency_string; contact the MFSA if clarification is required",""))))</f>
        <v/>
      </c>
      <c r="J827" s="46" t="inlineStr">
        <is>
          <t>SUM(CASP_PR_817, CASP_PR_818, CASP_PR_819) &gt; 0</t>
        </is>
      </c>
      <c r="K827" s="47">
        <f>'2- PR'!$AL$837</f>
        <v/>
      </c>
      <c r="L827" s="48" t="inlineStr">
        <is>
          <t>Open field</t>
        </is>
      </c>
    </row>
    <row r="828">
      <c r="A828" s="45" t="inlineStr">
        <is>
          <t>CASP_PR_821_v1</t>
        </is>
      </c>
      <c r="B828" s="46" t="inlineStr">
        <is>
          <t>Contingent Assets</t>
        </is>
      </c>
      <c r="C828" s="46" t="inlineStr">
        <is>
          <t>PR</t>
        </is>
      </c>
      <c r="D828" s="46" t="inlineStr">
        <is>
          <t>Off-Balance Sheet Items</t>
        </is>
      </c>
      <c r="E828" s="46" t="inlineStr">
        <is>
          <t>2- PR</t>
        </is>
      </c>
      <c r="F828" s="47">
        <f>'2- PR'!$AK$838</f>
        <v/>
      </c>
      <c r="G828" s="47">
        <f>IF(F828="INVALID","High",IF(F828="MISSING","Medium",IF(F828="CONTROLLER MISSING","Review",IF(F828="UNKNOWN","Technical review",""))))</f>
        <v/>
      </c>
      <c r="H828" s="46">
        <f>IF(F828="MISSING","An applicable or required answer is missing",IF(F828="INVALID","A value was entered although the dependency is not met",IF(F828="CONTROLLER MISSING","A controlling answer is missing, so applicability cannot yet be determined",IF(F828="UNKNOWN","The dependency could not be evaluated or a referenced datapoint could not be resolved",""))))</f>
        <v/>
      </c>
      <c r="I828" s="46">
        <f>IF(F828="MISSING","Enter a valid response in the linked field",IF(F828="INVALID","Clear the response or amend the controlling answer so that the dependency is met",IF(F828="CONTROLLER MISSING","Complete the controlling question first, then review this field",IF(F828="UNKNOWN","Review the Field Guide and dependency_string; contact the MFSA if clarification is required",""))))</f>
        <v/>
      </c>
      <c r="J828" s="46" t="inlineStr"/>
      <c r="K828" s="47">
        <f>'2- PR'!$AL$838</f>
        <v/>
      </c>
      <c r="L828" s="48" t="inlineStr">
        <is>
          <t>Open field</t>
        </is>
      </c>
    </row>
    <row r="829">
      <c r="A829" s="45" t="inlineStr">
        <is>
          <t>CASP_PR_822_v1</t>
        </is>
      </c>
      <c r="B829" s="46" t="inlineStr">
        <is>
          <t>Contingent Assets</t>
        </is>
      </c>
      <c r="C829" s="46" t="inlineStr">
        <is>
          <t>PR</t>
        </is>
      </c>
      <c r="D829" s="46" t="inlineStr">
        <is>
          <t>Off-Balance Sheet Items</t>
        </is>
      </c>
      <c r="E829" s="46" t="inlineStr">
        <is>
          <t>2- PR</t>
        </is>
      </c>
      <c r="F829" s="47">
        <f>'2- PR'!$AK$839</f>
        <v/>
      </c>
      <c r="G829" s="47">
        <f>IF(F829="INVALID","High",IF(F829="MISSING","Medium",IF(F829="CONTROLLER MISSING","Review",IF(F829="UNKNOWN","Technical review",""))))</f>
        <v/>
      </c>
      <c r="H829" s="46">
        <f>IF(F829="MISSING","An applicable or required answer is missing",IF(F829="INVALID","A value was entered although the dependency is not met",IF(F829="CONTROLLER MISSING","A controlling answer is missing, so applicability cannot yet be determined",IF(F829="UNKNOWN","The dependency could not be evaluated or a referenced datapoint could not be resolved",""))))</f>
        <v/>
      </c>
      <c r="I829" s="46">
        <f>IF(F829="MISSING","Enter a valid response in the linked field",IF(F829="INVALID","Clear the response or amend the controlling answer so that the dependency is met",IF(F829="CONTROLLER MISSING","Complete the controlling question first, then review this field",IF(F829="UNKNOWN","Review the Field Guide and dependency_string; contact the MFSA if clarification is required",""))))</f>
        <v/>
      </c>
      <c r="J829" s="46" t="inlineStr"/>
      <c r="K829" s="47">
        <f>'2- PR'!$AL$839</f>
        <v/>
      </c>
      <c r="L829" s="48" t="inlineStr">
        <is>
          <t>Open field</t>
        </is>
      </c>
    </row>
    <row r="830">
      <c r="A830" s="45" t="inlineStr">
        <is>
          <t>CASP_PR_823_v1</t>
        </is>
      </c>
      <c r="B830" s="46" t="inlineStr">
        <is>
          <t>Contingent Assets</t>
        </is>
      </c>
      <c r="C830" s="46" t="inlineStr">
        <is>
          <t>PR</t>
        </is>
      </c>
      <c r="D830" s="46" t="inlineStr">
        <is>
          <t>Off-Balance Sheet Items</t>
        </is>
      </c>
      <c r="E830" s="46" t="inlineStr">
        <is>
          <t>2- PR</t>
        </is>
      </c>
      <c r="F830" s="47">
        <f>'2- PR'!$AK$840</f>
        <v/>
      </c>
      <c r="G830" s="47">
        <f>IF(F830="INVALID","High",IF(F830="MISSING","Medium",IF(F830="CONTROLLER MISSING","Review",IF(F830="UNKNOWN","Technical review",""))))</f>
        <v/>
      </c>
      <c r="H830" s="46">
        <f>IF(F830="MISSING","An applicable or required answer is missing",IF(F830="INVALID","A value was entered although the dependency is not met",IF(F830="CONTROLLER MISSING","A controlling answer is missing, so applicability cannot yet be determined",IF(F830="UNKNOWN","The dependency could not be evaluated or a referenced datapoint could not be resolved",""))))</f>
        <v/>
      </c>
      <c r="I830" s="46">
        <f>IF(F830="MISSING","Enter a valid response in the linked field",IF(F830="INVALID","Clear the response or amend the controlling answer so that the dependency is met",IF(F830="CONTROLLER MISSING","Complete the controlling question first, then review this field",IF(F830="UNKNOWN","Review the Field Guide and dependency_string; contact the MFSA if clarification is required",""))))</f>
        <v/>
      </c>
      <c r="J830" s="46" t="inlineStr"/>
      <c r="K830" s="47">
        <f>'2- PR'!$AL$840</f>
        <v/>
      </c>
      <c r="L830" s="48" t="inlineStr">
        <is>
          <t>Open field</t>
        </is>
      </c>
    </row>
    <row r="831">
      <c r="A831" s="45" t="inlineStr">
        <is>
          <t>CASP_PR_824_v1</t>
        </is>
      </c>
      <c r="B831" s="46" t="inlineStr">
        <is>
          <t>Details on Contingent Assets</t>
        </is>
      </c>
      <c r="C831" s="46" t="inlineStr">
        <is>
          <t>PR</t>
        </is>
      </c>
      <c r="D831" s="46" t="inlineStr">
        <is>
          <t>Off-Balance Sheet Items</t>
        </is>
      </c>
      <c r="E831" s="46" t="inlineStr">
        <is>
          <t>2- PR</t>
        </is>
      </c>
      <c r="F831" s="47">
        <f>'2- PR'!$AK$841</f>
        <v/>
      </c>
      <c r="G831" s="47">
        <f>IF(F831="INVALID","High",IF(F831="MISSING","Medium",IF(F831="CONTROLLER MISSING","Review",IF(F831="UNKNOWN","Technical review",""))))</f>
        <v/>
      </c>
      <c r="H831" s="46">
        <f>IF(F831="MISSING","An applicable or required answer is missing",IF(F831="INVALID","A value was entered although the dependency is not met",IF(F831="CONTROLLER MISSING","A controlling answer is missing, so applicability cannot yet be determined",IF(F831="UNKNOWN","The dependency could not be evaluated or a referenced datapoint could not be resolved",""))))</f>
        <v/>
      </c>
      <c r="I831" s="46">
        <f>IF(F831="MISSING","Enter a valid response in the linked field",IF(F831="INVALID","Clear the response or amend the controlling answer so that the dependency is met",IF(F831="CONTROLLER MISSING","Complete the controlling question first, then review this field",IF(F831="UNKNOWN","Review the Field Guide and dependency_string; contact the MFSA if clarification is required",""))))</f>
        <v/>
      </c>
      <c r="J831" s="46" t="inlineStr">
        <is>
          <t>SUM(CASP_PR_821, CASP_PR_822, CASP_PR_823) &gt; 0</t>
        </is>
      </c>
      <c r="K831" s="47">
        <f>'2- PR'!$AL$841</f>
        <v/>
      </c>
      <c r="L831" s="48" t="inlineStr">
        <is>
          <t>Open field</t>
        </is>
      </c>
    </row>
    <row r="832">
      <c r="A832" s="45" t="inlineStr">
        <is>
          <t>CASP_PR_825_v1</t>
        </is>
      </c>
      <c r="B832" s="46" t="inlineStr">
        <is>
          <t>Crypto-Assets under control</t>
        </is>
      </c>
      <c r="C832" s="46" t="inlineStr">
        <is>
          <t>PR</t>
        </is>
      </c>
      <c r="D832" s="46" t="inlineStr">
        <is>
          <t>Off-Balance Sheet Items</t>
        </is>
      </c>
      <c r="E832" s="46" t="inlineStr">
        <is>
          <t>2- PR</t>
        </is>
      </c>
      <c r="F832" s="47">
        <f>'2- PR'!$AK$842</f>
        <v/>
      </c>
      <c r="G832" s="47">
        <f>IF(F832="INVALID","High",IF(F832="MISSING","Medium",IF(F832="CONTROLLER MISSING","Review",IF(F832="UNKNOWN","Technical review",""))))</f>
        <v/>
      </c>
      <c r="H832" s="46">
        <f>IF(F832="MISSING","An applicable or required answer is missing",IF(F832="INVALID","A value was entered although the dependency is not met",IF(F832="CONTROLLER MISSING","A controlling answer is missing, so applicability cannot yet be determined",IF(F832="UNKNOWN","The dependency could not be evaluated or a referenced datapoint could not be resolved",""))))</f>
        <v/>
      </c>
      <c r="I832" s="46">
        <f>IF(F832="MISSING","Enter a valid response in the linked field",IF(F832="INVALID","Clear the response or amend the controlling answer so that the dependency is met",IF(F832="CONTROLLER MISSING","Complete the controlling question first, then review this field",IF(F832="UNKNOWN","Review the Field Guide and dependency_string; contact the MFSA if clarification is required",""))))</f>
        <v/>
      </c>
      <c r="J832" s="46" t="inlineStr"/>
      <c r="K832" s="47">
        <f>'2- PR'!$AL$842</f>
        <v/>
      </c>
      <c r="L832" s="48" t="inlineStr">
        <is>
          <t>Open field</t>
        </is>
      </c>
    </row>
    <row r="833">
      <c r="A833" s="45" t="inlineStr">
        <is>
          <t>CASP_PR_826_v1</t>
        </is>
      </c>
      <c r="B833" s="46" t="inlineStr">
        <is>
          <t>Crypto-Assets under control</t>
        </is>
      </c>
      <c r="C833" s="46" t="inlineStr">
        <is>
          <t>PR</t>
        </is>
      </c>
      <c r="D833" s="46" t="inlineStr">
        <is>
          <t>Off-Balance Sheet Items</t>
        </is>
      </c>
      <c r="E833" s="46" t="inlineStr">
        <is>
          <t>2- PR</t>
        </is>
      </c>
      <c r="F833" s="47">
        <f>'2- PR'!$AK$843</f>
        <v/>
      </c>
      <c r="G833" s="47">
        <f>IF(F833="INVALID","High",IF(F833="MISSING","Medium",IF(F833="CONTROLLER MISSING","Review",IF(F833="UNKNOWN","Technical review",""))))</f>
        <v/>
      </c>
      <c r="H833" s="46">
        <f>IF(F833="MISSING","An applicable or required answer is missing",IF(F833="INVALID","A value was entered although the dependency is not met",IF(F833="CONTROLLER MISSING","A controlling answer is missing, so applicability cannot yet be determined",IF(F833="UNKNOWN","The dependency could not be evaluated or a referenced datapoint could not be resolved",""))))</f>
        <v/>
      </c>
      <c r="I833" s="46">
        <f>IF(F833="MISSING","Enter a valid response in the linked field",IF(F833="INVALID","Clear the response or amend the controlling answer so that the dependency is met",IF(F833="CONTROLLER MISSING","Complete the controlling question first, then review this field",IF(F833="UNKNOWN","Review the Field Guide and dependency_string; contact the MFSA if clarification is required",""))))</f>
        <v/>
      </c>
      <c r="J833" s="46" t="inlineStr"/>
      <c r="K833" s="47">
        <f>'2- PR'!$AL$843</f>
        <v/>
      </c>
      <c r="L833" s="48" t="inlineStr">
        <is>
          <t>Open field</t>
        </is>
      </c>
    </row>
    <row r="834">
      <c r="A834" s="45" t="inlineStr">
        <is>
          <t>CASP_PR_827_v1</t>
        </is>
      </c>
      <c r="B834" s="46" t="inlineStr">
        <is>
          <t>Crypto-Assets under control</t>
        </is>
      </c>
      <c r="C834" s="46" t="inlineStr">
        <is>
          <t>PR</t>
        </is>
      </c>
      <c r="D834" s="46" t="inlineStr">
        <is>
          <t>Off-Balance Sheet Items</t>
        </is>
      </c>
      <c r="E834" s="46" t="inlineStr">
        <is>
          <t>2- PR</t>
        </is>
      </c>
      <c r="F834" s="47">
        <f>'2- PR'!$AK$844</f>
        <v/>
      </c>
      <c r="G834" s="47">
        <f>IF(F834="INVALID","High",IF(F834="MISSING","Medium",IF(F834="CONTROLLER MISSING","Review",IF(F834="UNKNOWN","Technical review",""))))</f>
        <v/>
      </c>
      <c r="H834" s="46">
        <f>IF(F834="MISSING","An applicable or required answer is missing",IF(F834="INVALID","A value was entered although the dependency is not met",IF(F834="CONTROLLER MISSING","A controlling answer is missing, so applicability cannot yet be determined",IF(F834="UNKNOWN","The dependency could not be evaluated or a referenced datapoint could not be resolved",""))))</f>
        <v/>
      </c>
      <c r="I834" s="46">
        <f>IF(F834="MISSING","Enter a valid response in the linked field",IF(F834="INVALID","Clear the response or amend the controlling answer so that the dependency is met",IF(F834="CONTROLLER MISSING","Complete the controlling question first, then review this field",IF(F834="UNKNOWN","Review the Field Guide and dependency_string; contact the MFSA if clarification is required",""))))</f>
        <v/>
      </c>
      <c r="J834" s="46" t="inlineStr"/>
      <c r="K834" s="47">
        <f>'2- PR'!$AL$844</f>
        <v/>
      </c>
      <c r="L834" s="48" t="inlineStr">
        <is>
          <t>Open field</t>
        </is>
      </c>
    </row>
    <row r="835">
      <c r="A835" s="45" t="inlineStr">
        <is>
          <t>CASP_PR_828_v1</t>
        </is>
      </c>
      <c r="B835" s="46" t="inlineStr">
        <is>
          <t>Details on Crypto-Assets under control</t>
        </is>
      </c>
      <c r="C835" s="46" t="inlineStr">
        <is>
          <t>PR</t>
        </is>
      </c>
      <c r="D835" s="46" t="inlineStr">
        <is>
          <t>Off-Balance Sheet Items</t>
        </is>
      </c>
      <c r="E835" s="46" t="inlineStr">
        <is>
          <t>2- PR</t>
        </is>
      </c>
      <c r="F835" s="47">
        <f>'2- PR'!$AK$845</f>
        <v/>
      </c>
      <c r="G835" s="47">
        <f>IF(F835="INVALID","High",IF(F835="MISSING","Medium",IF(F835="CONTROLLER MISSING","Review",IF(F835="UNKNOWN","Technical review",""))))</f>
        <v/>
      </c>
      <c r="H835" s="46">
        <f>IF(F835="MISSING","An applicable or required answer is missing",IF(F835="INVALID","A value was entered although the dependency is not met",IF(F835="CONTROLLER MISSING","A controlling answer is missing, so applicability cannot yet be determined",IF(F835="UNKNOWN","The dependency could not be evaluated or a referenced datapoint could not be resolved",""))))</f>
        <v/>
      </c>
      <c r="I835" s="46">
        <f>IF(F835="MISSING","Enter a valid response in the linked field",IF(F835="INVALID","Clear the response or amend the controlling answer so that the dependency is met",IF(F835="CONTROLLER MISSING","Complete the controlling question first, then review this field",IF(F835="UNKNOWN","Review the Field Guide and dependency_string; contact the MFSA if clarification is required",""))))</f>
        <v/>
      </c>
      <c r="J835" s="46" t="inlineStr">
        <is>
          <t>SUM(CASP_PR_825, CASP_PR_826, CASP_PR_827) &gt; 0</t>
        </is>
      </c>
      <c r="K835" s="47">
        <f>'2- PR'!$AL$845</f>
        <v/>
      </c>
      <c r="L835" s="48" t="inlineStr">
        <is>
          <t>Open field</t>
        </is>
      </c>
    </row>
    <row r="836">
      <c r="A836" s="45" t="inlineStr">
        <is>
          <t>CASP_PR_829_v1</t>
        </is>
      </c>
      <c r="B836" s="46" t="inlineStr">
        <is>
          <t>Client Funds (FIAT) held in safeguarded accounts</t>
        </is>
      </c>
      <c r="C836" s="46" t="inlineStr">
        <is>
          <t>PR</t>
        </is>
      </c>
      <c r="D836" s="46" t="inlineStr">
        <is>
          <t>Off-Balance Sheet Items</t>
        </is>
      </c>
      <c r="E836" s="46" t="inlineStr">
        <is>
          <t>2- PR</t>
        </is>
      </c>
      <c r="F836" s="47">
        <f>'2- PR'!$AK$846</f>
        <v/>
      </c>
      <c r="G836" s="47">
        <f>IF(F836="INVALID","High",IF(F836="MISSING","Medium",IF(F836="CONTROLLER MISSING","Review",IF(F836="UNKNOWN","Technical review",""))))</f>
        <v/>
      </c>
      <c r="H836" s="46">
        <f>IF(F836="MISSING","An applicable or required answer is missing",IF(F836="INVALID","A value was entered although the dependency is not met",IF(F836="CONTROLLER MISSING","A controlling answer is missing, so applicability cannot yet be determined",IF(F836="UNKNOWN","The dependency could not be evaluated or a referenced datapoint could not be resolved",""))))</f>
        <v/>
      </c>
      <c r="I836" s="46">
        <f>IF(F836="MISSING","Enter a valid response in the linked field",IF(F836="INVALID","Clear the response or amend the controlling answer so that the dependency is met",IF(F836="CONTROLLER MISSING","Complete the controlling question first, then review this field",IF(F836="UNKNOWN","Review the Field Guide and dependency_string; contact the MFSA if clarification is required",""))))</f>
        <v/>
      </c>
      <c r="J836" s="46" t="inlineStr"/>
      <c r="K836" s="47">
        <f>'2- PR'!$AL$846</f>
        <v/>
      </c>
      <c r="L836" s="48" t="inlineStr">
        <is>
          <t>Open field</t>
        </is>
      </c>
    </row>
    <row r="837">
      <c r="A837" s="45" t="inlineStr">
        <is>
          <t>CASP_PR_830_v1</t>
        </is>
      </c>
      <c r="B837" s="46" t="inlineStr">
        <is>
          <t>Client Funds (FIAT) held in safeguarded accounts</t>
        </is>
      </c>
      <c r="C837" s="46" t="inlineStr">
        <is>
          <t>PR</t>
        </is>
      </c>
      <c r="D837" s="46" t="inlineStr">
        <is>
          <t>Off-Balance Sheet Items</t>
        </is>
      </c>
      <c r="E837" s="46" t="inlineStr">
        <is>
          <t>2- PR</t>
        </is>
      </c>
      <c r="F837" s="47">
        <f>'2- PR'!$AK$847</f>
        <v/>
      </c>
      <c r="G837" s="47">
        <f>IF(F837="INVALID","High",IF(F837="MISSING","Medium",IF(F837="CONTROLLER MISSING","Review",IF(F837="UNKNOWN","Technical review",""))))</f>
        <v/>
      </c>
      <c r="H837" s="46">
        <f>IF(F837="MISSING","An applicable or required answer is missing",IF(F837="INVALID","A value was entered although the dependency is not met",IF(F837="CONTROLLER MISSING","A controlling answer is missing, so applicability cannot yet be determined",IF(F837="UNKNOWN","The dependency could not be evaluated or a referenced datapoint could not be resolved",""))))</f>
        <v/>
      </c>
      <c r="I837" s="46">
        <f>IF(F837="MISSING","Enter a valid response in the linked field",IF(F837="INVALID","Clear the response or amend the controlling answer so that the dependency is met",IF(F837="CONTROLLER MISSING","Complete the controlling question first, then review this field",IF(F837="UNKNOWN","Review the Field Guide and dependency_string; contact the MFSA if clarification is required",""))))</f>
        <v/>
      </c>
      <c r="J837" s="46" t="inlineStr"/>
      <c r="K837" s="47">
        <f>'2- PR'!$AL$847</f>
        <v/>
      </c>
      <c r="L837" s="48" t="inlineStr">
        <is>
          <t>Open field</t>
        </is>
      </c>
    </row>
    <row r="838">
      <c r="A838" s="45" t="inlineStr">
        <is>
          <t>CASP_PR_831_v1</t>
        </is>
      </c>
      <c r="B838" s="46" t="inlineStr">
        <is>
          <t>Client Funds (FIAT) held in safeguarded accounts</t>
        </is>
      </c>
      <c r="C838" s="46" t="inlineStr">
        <is>
          <t>PR</t>
        </is>
      </c>
      <c r="D838" s="46" t="inlineStr">
        <is>
          <t>Off-Balance Sheet Items</t>
        </is>
      </c>
      <c r="E838" s="46" t="inlineStr">
        <is>
          <t>2- PR</t>
        </is>
      </c>
      <c r="F838" s="47">
        <f>'2- PR'!$AK$848</f>
        <v/>
      </c>
      <c r="G838" s="47">
        <f>IF(F838="INVALID","High",IF(F838="MISSING","Medium",IF(F838="CONTROLLER MISSING","Review",IF(F838="UNKNOWN","Technical review",""))))</f>
        <v/>
      </c>
      <c r="H838" s="46">
        <f>IF(F838="MISSING","An applicable or required answer is missing",IF(F838="INVALID","A value was entered although the dependency is not met",IF(F838="CONTROLLER MISSING","A controlling answer is missing, so applicability cannot yet be determined",IF(F838="UNKNOWN","The dependency could not be evaluated or a referenced datapoint could not be resolved",""))))</f>
        <v/>
      </c>
      <c r="I838" s="46">
        <f>IF(F838="MISSING","Enter a valid response in the linked field",IF(F838="INVALID","Clear the response or amend the controlling answer so that the dependency is met",IF(F838="CONTROLLER MISSING","Complete the controlling question first, then review this field",IF(F838="UNKNOWN","Review the Field Guide and dependency_string; contact the MFSA if clarification is required",""))))</f>
        <v/>
      </c>
      <c r="J838" s="46" t="inlineStr"/>
      <c r="K838" s="47">
        <f>'2- PR'!$AL$848</f>
        <v/>
      </c>
      <c r="L838" s="48" t="inlineStr">
        <is>
          <t>Open field</t>
        </is>
      </c>
    </row>
    <row r="839">
      <c r="A839" s="45" t="inlineStr">
        <is>
          <t>CASP_PR_832_v1</t>
        </is>
      </c>
      <c r="B839" s="46" t="inlineStr">
        <is>
          <t>Details on Client Funds (FIAT) held in safeguarded accounts</t>
        </is>
      </c>
      <c r="C839" s="46" t="inlineStr">
        <is>
          <t>PR</t>
        </is>
      </c>
      <c r="D839" s="46" t="inlineStr">
        <is>
          <t>Off-Balance Sheet Items</t>
        </is>
      </c>
      <c r="E839" s="46" t="inlineStr">
        <is>
          <t>2- PR</t>
        </is>
      </c>
      <c r="F839" s="47">
        <f>'2- PR'!$AK$849</f>
        <v/>
      </c>
      <c r="G839" s="47">
        <f>IF(F839="INVALID","High",IF(F839="MISSING","Medium",IF(F839="CONTROLLER MISSING","Review",IF(F839="UNKNOWN","Technical review",""))))</f>
        <v/>
      </c>
      <c r="H839" s="46">
        <f>IF(F839="MISSING","An applicable or required answer is missing",IF(F839="INVALID","A value was entered although the dependency is not met",IF(F839="CONTROLLER MISSING","A controlling answer is missing, so applicability cannot yet be determined",IF(F839="UNKNOWN","The dependency could not be evaluated or a referenced datapoint could not be resolved",""))))</f>
        <v/>
      </c>
      <c r="I839" s="46">
        <f>IF(F839="MISSING","Enter a valid response in the linked field",IF(F839="INVALID","Clear the response or amend the controlling answer so that the dependency is met",IF(F839="CONTROLLER MISSING","Complete the controlling question first, then review this field",IF(F839="UNKNOWN","Review the Field Guide and dependency_string; contact the MFSA if clarification is required",""))))</f>
        <v/>
      </c>
      <c r="J839" s="46" t="inlineStr">
        <is>
          <t>SUM(CASP_PR_829, CASP_PR_830, CASP_PR_831) &gt; 0</t>
        </is>
      </c>
      <c r="K839" s="47">
        <f>'2- PR'!$AL$849</f>
        <v/>
      </c>
      <c r="L839" s="48" t="inlineStr">
        <is>
          <t>Open field</t>
        </is>
      </c>
    </row>
    <row r="840">
      <c r="A840" s="45" t="inlineStr">
        <is>
          <t>CASP_PR_833_v1</t>
        </is>
      </c>
      <c r="B840" s="46" t="inlineStr">
        <is>
          <t>Other Off-Balance Sheet Items</t>
        </is>
      </c>
      <c r="C840" s="46" t="inlineStr">
        <is>
          <t>PR</t>
        </is>
      </c>
      <c r="D840" s="46" t="inlineStr">
        <is>
          <t>Off-Balance Sheet Items</t>
        </is>
      </c>
      <c r="E840" s="46" t="inlineStr">
        <is>
          <t>2- PR</t>
        </is>
      </c>
      <c r="F840" s="47">
        <f>'2- PR'!$AK$850</f>
        <v/>
      </c>
      <c r="G840" s="47">
        <f>IF(F840="INVALID","High",IF(F840="MISSING","Medium",IF(F840="CONTROLLER MISSING","Review",IF(F840="UNKNOWN","Technical review",""))))</f>
        <v/>
      </c>
      <c r="H840" s="46">
        <f>IF(F840="MISSING","An applicable or required answer is missing",IF(F840="INVALID","A value was entered although the dependency is not met",IF(F840="CONTROLLER MISSING","A controlling answer is missing, so applicability cannot yet be determined",IF(F840="UNKNOWN","The dependency could not be evaluated or a referenced datapoint could not be resolved",""))))</f>
        <v/>
      </c>
      <c r="I840" s="46">
        <f>IF(F840="MISSING","Enter a valid response in the linked field",IF(F840="INVALID","Clear the response or amend the controlling answer so that the dependency is met",IF(F840="CONTROLLER MISSING","Complete the controlling question first, then review this field",IF(F840="UNKNOWN","Review the Field Guide and dependency_string; contact the MFSA if clarification is required",""))))</f>
        <v/>
      </c>
      <c r="J840" s="46" t="inlineStr"/>
      <c r="K840" s="47">
        <f>'2- PR'!$AL$850</f>
        <v/>
      </c>
      <c r="L840" s="48" t="inlineStr">
        <is>
          <t>Open field</t>
        </is>
      </c>
    </row>
    <row r="841">
      <c r="A841" s="45" t="inlineStr">
        <is>
          <t>CASP_PR_834_v1</t>
        </is>
      </c>
      <c r="B841" s="46" t="inlineStr">
        <is>
          <t>Other Off-Balance Sheet Items</t>
        </is>
      </c>
      <c r="C841" s="46" t="inlineStr">
        <is>
          <t>PR</t>
        </is>
      </c>
      <c r="D841" s="46" t="inlineStr">
        <is>
          <t>Off-Balance Sheet Items</t>
        </is>
      </c>
      <c r="E841" s="46" t="inlineStr">
        <is>
          <t>2- PR</t>
        </is>
      </c>
      <c r="F841" s="47">
        <f>'2- PR'!$AK$851</f>
        <v/>
      </c>
      <c r="G841" s="47">
        <f>IF(F841="INVALID","High",IF(F841="MISSING","Medium",IF(F841="CONTROLLER MISSING","Review",IF(F841="UNKNOWN","Technical review",""))))</f>
        <v/>
      </c>
      <c r="H841" s="46">
        <f>IF(F841="MISSING","An applicable or required answer is missing",IF(F841="INVALID","A value was entered although the dependency is not met",IF(F841="CONTROLLER MISSING","A controlling answer is missing, so applicability cannot yet be determined",IF(F841="UNKNOWN","The dependency could not be evaluated or a referenced datapoint could not be resolved",""))))</f>
        <v/>
      </c>
      <c r="I841" s="46">
        <f>IF(F841="MISSING","Enter a valid response in the linked field",IF(F841="INVALID","Clear the response or amend the controlling answer so that the dependency is met",IF(F841="CONTROLLER MISSING","Complete the controlling question first, then review this field",IF(F841="UNKNOWN","Review the Field Guide and dependency_string; contact the MFSA if clarification is required",""))))</f>
        <v/>
      </c>
      <c r="J841" s="46" t="inlineStr"/>
      <c r="K841" s="47">
        <f>'2- PR'!$AL$851</f>
        <v/>
      </c>
      <c r="L841" s="48" t="inlineStr">
        <is>
          <t>Open field</t>
        </is>
      </c>
    </row>
    <row r="842">
      <c r="A842" s="45" t="inlineStr">
        <is>
          <t>CASP_PR_835_v1</t>
        </is>
      </c>
      <c r="B842" s="46" t="inlineStr">
        <is>
          <t>Other Off-Balance Sheet Items</t>
        </is>
      </c>
      <c r="C842" s="46" t="inlineStr">
        <is>
          <t>PR</t>
        </is>
      </c>
      <c r="D842" s="46" t="inlineStr">
        <is>
          <t>Off-Balance Sheet Items</t>
        </is>
      </c>
      <c r="E842" s="46" t="inlineStr">
        <is>
          <t>2- PR</t>
        </is>
      </c>
      <c r="F842" s="47">
        <f>'2- PR'!$AK$852</f>
        <v/>
      </c>
      <c r="G842" s="47">
        <f>IF(F842="INVALID","High",IF(F842="MISSING","Medium",IF(F842="CONTROLLER MISSING","Review",IF(F842="UNKNOWN","Technical review",""))))</f>
        <v/>
      </c>
      <c r="H842" s="46">
        <f>IF(F842="MISSING","An applicable or required answer is missing",IF(F842="INVALID","A value was entered although the dependency is not met",IF(F842="CONTROLLER MISSING","A controlling answer is missing, so applicability cannot yet be determined",IF(F842="UNKNOWN","The dependency could not be evaluated or a referenced datapoint could not be resolved",""))))</f>
        <v/>
      </c>
      <c r="I842" s="46">
        <f>IF(F842="MISSING","Enter a valid response in the linked field",IF(F842="INVALID","Clear the response or amend the controlling answer so that the dependency is met",IF(F842="CONTROLLER MISSING","Complete the controlling question first, then review this field",IF(F842="UNKNOWN","Review the Field Guide and dependency_string; contact the MFSA if clarification is required",""))))</f>
        <v/>
      </c>
      <c r="J842" s="46" t="inlineStr"/>
      <c r="K842" s="47">
        <f>'2- PR'!$AL$852</f>
        <v/>
      </c>
      <c r="L842" s="48" t="inlineStr">
        <is>
          <t>Open field</t>
        </is>
      </c>
    </row>
    <row r="843">
      <c r="A843" s="45" t="inlineStr">
        <is>
          <t>CASP_PR_836_v1</t>
        </is>
      </c>
      <c r="B843" s="46" t="inlineStr">
        <is>
          <t>Details on Other Off-Balance Sheet Items</t>
        </is>
      </c>
      <c r="C843" s="46" t="inlineStr">
        <is>
          <t>PR</t>
        </is>
      </c>
      <c r="D843" s="46" t="inlineStr">
        <is>
          <t>Off-Balance Sheet Items</t>
        </is>
      </c>
      <c r="E843" s="46" t="inlineStr">
        <is>
          <t>2- PR</t>
        </is>
      </c>
      <c r="F843" s="47">
        <f>'2- PR'!$AK$853</f>
        <v/>
      </c>
      <c r="G843" s="47">
        <f>IF(F843="INVALID","High",IF(F843="MISSING","Medium",IF(F843="CONTROLLER MISSING","Review",IF(F843="UNKNOWN","Technical review",""))))</f>
        <v/>
      </c>
      <c r="H843" s="46">
        <f>IF(F843="MISSING","An applicable or required answer is missing",IF(F843="INVALID","A value was entered although the dependency is not met",IF(F843="CONTROLLER MISSING","A controlling answer is missing, so applicability cannot yet be determined",IF(F843="UNKNOWN","The dependency could not be evaluated or a referenced datapoint could not be resolved",""))))</f>
        <v/>
      </c>
      <c r="I843" s="46">
        <f>IF(F843="MISSING","Enter a valid response in the linked field",IF(F843="INVALID","Clear the response or amend the controlling answer so that the dependency is met",IF(F843="CONTROLLER MISSING","Complete the controlling question first, then review this field",IF(F843="UNKNOWN","Review the Field Guide and dependency_string; contact the MFSA if clarification is required",""))))</f>
        <v/>
      </c>
      <c r="J843" s="46" t="inlineStr">
        <is>
          <t>SUM(CASP_PR_833, CASP_PR_834, CASP_PR_835) &gt; 0</t>
        </is>
      </c>
      <c r="K843" s="47">
        <f>'2- PR'!$AL$853</f>
        <v/>
      </c>
      <c r="L843" s="48" t="inlineStr">
        <is>
          <t>Open field</t>
        </is>
      </c>
    </row>
    <row r="844">
      <c r="A844" s="45" t="inlineStr">
        <is>
          <t>CASP_PR_837_v1</t>
        </is>
      </c>
      <c r="B844" s="46" t="inlineStr">
        <is>
          <t>Have there been any reclassification of financial items in the income statement/ balance sheet since the latest reporting period?</t>
        </is>
      </c>
      <c r="C844" s="46" t="inlineStr">
        <is>
          <t>PR</t>
        </is>
      </c>
      <c r="D844" s="46" t="inlineStr">
        <is>
          <t>Reclassifications</t>
        </is>
      </c>
      <c r="E844" s="46" t="inlineStr">
        <is>
          <t>2- PR</t>
        </is>
      </c>
      <c r="F844" s="47">
        <f>'2- PR'!$AK$855</f>
        <v/>
      </c>
      <c r="G844" s="47">
        <f>IF(F844="INVALID","High",IF(F844="MISSING","Medium",IF(F844="CONTROLLER MISSING","Review",IF(F844="UNKNOWN","Technical review",""))))</f>
        <v/>
      </c>
      <c r="H844" s="46">
        <f>IF(F844="MISSING","An applicable or required answer is missing",IF(F844="INVALID","A value was entered although the dependency is not met",IF(F844="CONTROLLER MISSING","A controlling answer is missing, so applicability cannot yet be determined",IF(F844="UNKNOWN","The dependency could not be evaluated or a referenced datapoint could not be resolved",""))))</f>
        <v/>
      </c>
      <c r="I844" s="46">
        <f>IF(F844="MISSING","Enter a valid response in the linked field",IF(F844="INVALID","Clear the response or amend the controlling answer so that the dependency is met",IF(F844="CONTROLLER MISSING","Complete the controlling question first, then review this field",IF(F844="UNKNOWN","Review the Field Guide and dependency_string; contact the MFSA if clarification is required",""))))</f>
        <v/>
      </c>
      <c r="J844" s="46" t="inlineStr"/>
      <c r="K844" s="47">
        <f>'2- PR'!$AL$855</f>
        <v/>
      </c>
      <c r="L844" s="48" t="inlineStr">
        <is>
          <t>Open field</t>
        </is>
      </c>
    </row>
    <row r="845">
      <c r="A845" s="45" t="inlineStr">
        <is>
          <t>CASP_PR_838_v1</t>
        </is>
      </c>
      <c r="B845" s="46" t="inlineStr">
        <is>
          <t>Select the category of the reclassified financial Items</t>
        </is>
      </c>
      <c r="C845" s="46" t="inlineStr">
        <is>
          <t>PR</t>
        </is>
      </c>
      <c r="D845" s="46" t="inlineStr">
        <is>
          <t>Reclassifications</t>
        </is>
      </c>
      <c r="E845" s="46" t="inlineStr">
        <is>
          <t>2- PR</t>
        </is>
      </c>
      <c r="F845" s="47">
        <f>'2- PR'!$AK$856</f>
        <v/>
      </c>
      <c r="G845" s="47">
        <f>IF(F845="INVALID","High",IF(F845="MISSING","Medium",IF(F845="CONTROLLER MISSING","Review",IF(F845="UNKNOWN","Technical review",""))))</f>
        <v/>
      </c>
      <c r="H845" s="46">
        <f>IF(F845="MISSING","An applicable or required answer is missing",IF(F845="INVALID","A value was entered although the dependency is not met",IF(F845="CONTROLLER MISSING","A controlling answer is missing, so applicability cannot yet be determined",IF(F845="UNKNOWN","The dependency could not be evaluated or a referenced datapoint could not be resolved",""))))</f>
        <v/>
      </c>
      <c r="I845" s="46">
        <f>IF(F845="MISSING","Enter a valid response in the linked field",IF(F845="INVALID","Clear the response or amend the controlling answer so that the dependency is met",IF(F845="CONTROLLER MISSING","Complete the controlling question first, then review this field",IF(F845="UNKNOWN","Review the Field Guide and dependency_string; contact the MFSA if clarification is required",""))))</f>
        <v/>
      </c>
      <c r="J845" s="46" t="inlineStr">
        <is>
          <t>CASP_PR_837 = "Yes"</t>
        </is>
      </c>
      <c r="K845" s="47">
        <f>'2- PR'!$AL$856</f>
        <v/>
      </c>
      <c r="L845" s="48" t="inlineStr">
        <is>
          <t>Open field</t>
        </is>
      </c>
    </row>
    <row r="846">
      <c r="A846" s="45" t="inlineStr">
        <is>
          <t>CASP_PR_839_v1</t>
        </is>
      </c>
      <c r="B846" s="46" t="inlineStr">
        <is>
          <t>Provide an explanation on specifically what has been reclassified and the reason for such reclassification.</t>
        </is>
      </c>
      <c r="C846" s="46" t="inlineStr">
        <is>
          <t>PR</t>
        </is>
      </c>
      <c r="D846" s="46" t="inlineStr">
        <is>
          <t>Reclassifications</t>
        </is>
      </c>
      <c r="E846" s="46" t="inlineStr">
        <is>
          <t>2- PR</t>
        </is>
      </c>
      <c r="F846" s="47">
        <f>'2- PR'!$AK$857</f>
        <v/>
      </c>
      <c r="G846" s="47">
        <f>IF(F846="INVALID","High",IF(F846="MISSING","Medium",IF(F846="CONTROLLER MISSING","Review",IF(F846="UNKNOWN","Technical review",""))))</f>
        <v/>
      </c>
      <c r="H846" s="46">
        <f>IF(F846="MISSING","An applicable or required answer is missing",IF(F846="INVALID","A value was entered although the dependency is not met",IF(F846="CONTROLLER MISSING","A controlling answer is missing, so applicability cannot yet be determined",IF(F846="UNKNOWN","The dependency could not be evaluated or a referenced datapoint could not be resolved",""))))</f>
        <v/>
      </c>
      <c r="I846" s="46">
        <f>IF(F846="MISSING","Enter a valid response in the linked field",IF(F846="INVALID","Clear the response or amend the controlling answer so that the dependency is met",IF(F846="CONTROLLER MISSING","Complete the controlling question first, then review this field",IF(F846="UNKNOWN","Review the Field Guide and dependency_string; contact the MFSA if clarification is required",""))))</f>
        <v/>
      </c>
      <c r="J846" s="46" t="inlineStr">
        <is>
          <t>CASP_PR_838 IS NOT NULL</t>
        </is>
      </c>
      <c r="K846" s="47">
        <f>'2- PR'!$AL$857</f>
        <v/>
      </c>
      <c r="L846" s="48" t="inlineStr">
        <is>
          <t>Open field</t>
        </is>
      </c>
    </row>
    <row r="847">
      <c r="A847" s="45" t="inlineStr">
        <is>
          <t>CASP_PR_840_v1</t>
        </is>
      </c>
      <c r="B847" s="46" t="inlineStr">
        <is>
          <t>CET1 Capital deducted from the Own Funds Calculation</t>
        </is>
      </c>
      <c r="C847" s="46" t="inlineStr">
        <is>
          <t>PR</t>
        </is>
      </c>
      <c r="D847" s="46" t="inlineStr">
        <is>
          <t>Own Funds Deductions</t>
        </is>
      </c>
      <c r="E847" s="46" t="inlineStr">
        <is>
          <t>2- PR</t>
        </is>
      </c>
      <c r="F847" s="47">
        <f>'2- PR'!$AK$859</f>
        <v/>
      </c>
      <c r="G847" s="47">
        <f>IF(F847="INVALID","High",IF(F847="MISSING","Medium",IF(F847="CONTROLLER MISSING","Review",IF(F847="UNKNOWN","Technical review",""))))</f>
        <v/>
      </c>
      <c r="H847" s="46">
        <f>IF(F847="MISSING","An applicable or required answer is missing",IF(F847="INVALID","A value was entered although the dependency is not met",IF(F847="CONTROLLER MISSING","A controlling answer is missing, so applicability cannot yet be determined",IF(F847="UNKNOWN","The dependency could not be evaluated or a referenced datapoint could not be resolved",""))))</f>
        <v/>
      </c>
      <c r="I847" s="46">
        <f>IF(F847="MISSING","Enter a valid response in the linked field",IF(F847="INVALID","Clear the response or amend the controlling answer so that the dependency is met",IF(F847="CONTROLLER MISSING","Complete the controlling question first, then review this field",IF(F847="UNKNOWN","Review the Field Guide and dependency_string; contact the MFSA if clarification is required",""))))</f>
        <v/>
      </c>
      <c r="J847" s="46" t="inlineStr"/>
      <c r="K847" s="47">
        <f>'2- PR'!$AL$859</f>
        <v/>
      </c>
      <c r="L847" s="48" t="inlineStr">
        <is>
          <t>Open field</t>
        </is>
      </c>
    </row>
    <row r="848">
      <c r="A848" s="45" t="inlineStr">
        <is>
          <t>CASP_PR_841_v1</t>
        </is>
      </c>
      <c r="B848" s="46" t="inlineStr">
        <is>
          <t>Has the Financial Auditor verified any of the Authorised Person's profits?</t>
        </is>
      </c>
      <c r="C848" s="46" t="inlineStr">
        <is>
          <t>PR</t>
        </is>
      </c>
      <c r="D848" s="46" t="inlineStr">
        <is>
          <t>Verification of Profits by Auditor</t>
        </is>
      </c>
      <c r="E848" s="46" t="inlineStr">
        <is>
          <t>2- PR</t>
        </is>
      </c>
      <c r="F848" s="47">
        <f>'2- PR'!$AK$861</f>
        <v/>
      </c>
      <c r="G848" s="47">
        <f>IF(F848="INVALID","High",IF(F848="MISSING","Medium",IF(F848="CONTROLLER MISSING","Review",IF(F848="UNKNOWN","Technical review",""))))</f>
        <v/>
      </c>
      <c r="H848" s="46">
        <f>IF(F848="MISSING","An applicable or required answer is missing",IF(F848="INVALID","A value was entered although the dependency is not met",IF(F848="CONTROLLER MISSING","A controlling answer is missing, so applicability cannot yet be determined",IF(F848="UNKNOWN","The dependency could not be evaluated or a referenced datapoint could not be resolved",""))))</f>
        <v/>
      </c>
      <c r="I848" s="46">
        <f>IF(F848="MISSING","Enter a valid response in the linked field",IF(F848="INVALID","Clear the response or amend the controlling answer so that the dependency is met",IF(F848="CONTROLLER MISSING","Complete the controlling question first, then review this field",IF(F848="UNKNOWN","Review the Field Guide and dependency_string; contact the MFSA if clarification is required",""))))</f>
        <v/>
      </c>
      <c r="J848" s="46" t="inlineStr"/>
      <c r="K848" s="47">
        <f>'2- PR'!$AL$861</f>
        <v/>
      </c>
      <c r="L848" s="48" t="inlineStr">
        <is>
          <t>Open field</t>
        </is>
      </c>
    </row>
    <row r="849">
      <c r="A849" s="45" t="inlineStr">
        <is>
          <t>CASP_PR_842_v1</t>
        </is>
      </c>
      <c r="B849" s="46" t="inlineStr">
        <is>
          <t>Amount of profits which have been verified by the financial auditor</t>
        </is>
      </c>
      <c r="C849" s="46" t="inlineStr">
        <is>
          <t>PR</t>
        </is>
      </c>
      <c r="D849" s="46" t="inlineStr">
        <is>
          <t>Verification of Profits by Auditor</t>
        </is>
      </c>
      <c r="E849" s="46" t="inlineStr">
        <is>
          <t>2- PR</t>
        </is>
      </c>
      <c r="F849" s="47">
        <f>'2- PR'!$AK$862</f>
        <v/>
      </c>
      <c r="G849" s="47">
        <f>IF(F849="INVALID","High",IF(F849="MISSING","Medium",IF(F849="CONTROLLER MISSING","Review",IF(F849="UNKNOWN","Technical review",""))))</f>
        <v/>
      </c>
      <c r="H849" s="46">
        <f>IF(F849="MISSING","An applicable or required answer is missing",IF(F849="INVALID","A value was entered although the dependency is not met",IF(F849="CONTROLLER MISSING","A controlling answer is missing, so applicability cannot yet be determined",IF(F849="UNKNOWN","The dependency could not be evaluated or a referenced datapoint could not be resolved",""))))</f>
        <v/>
      </c>
      <c r="I849" s="46">
        <f>IF(F849="MISSING","Enter a valid response in the linked field",IF(F849="INVALID","Clear the response or amend the controlling answer so that the dependency is met",IF(F849="CONTROLLER MISSING","Complete the controlling question first, then review this field",IF(F849="UNKNOWN","Review the Field Guide and dependency_string; contact the MFSA if clarification is required",""))))</f>
        <v/>
      </c>
      <c r="J849" s="46" t="inlineStr">
        <is>
          <t>CASP_PR_841 = "Yes"</t>
        </is>
      </c>
      <c r="K849" s="47">
        <f>'2- PR'!$AL$862</f>
        <v/>
      </c>
      <c r="L849" s="48" t="inlineStr">
        <is>
          <t>Open field</t>
        </is>
      </c>
    </row>
    <row r="850">
      <c r="A850" s="45" t="inlineStr">
        <is>
          <t>CASP_PR_843_v1</t>
        </is>
      </c>
      <c r="B850" s="46" t="inlineStr">
        <is>
          <t>Does the Authorised Person hold a &gt;10% holding in a regulated Authorised Person(s)?</t>
        </is>
      </c>
      <c r="C850" s="46" t="inlineStr">
        <is>
          <t>PR</t>
        </is>
      </c>
      <c r="D850" s="46" t="inlineStr">
        <is>
          <t>Other - Investment in Financial Sector Entities</t>
        </is>
      </c>
      <c r="E850" s="46" t="inlineStr">
        <is>
          <t>2- PR</t>
        </is>
      </c>
      <c r="F850" s="47">
        <f>'2- PR'!$AK$864</f>
        <v/>
      </c>
      <c r="G850" s="47">
        <f>IF(F850="INVALID","High",IF(F850="MISSING","Medium",IF(F850="CONTROLLER MISSING","Review",IF(F850="UNKNOWN","Technical review",""))))</f>
        <v/>
      </c>
      <c r="H850" s="46">
        <f>IF(F850="MISSING","An applicable or required answer is missing",IF(F850="INVALID","A value was entered although the dependency is not met",IF(F850="CONTROLLER MISSING","A controlling answer is missing, so applicability cannot yet be determined",IF(F850="UNKNOWN","The dependency could not be evaluated or a referenced datapoint could not be resolved",""))))</f>
        <v/>
      </c>
      <c r="I850" s="46">
        <f>IF(F850="MISSING","Enter a valid response in the linked field",IF(F850="INVALID","Clear the response or amend the controlling answer so that the dependency is met",IF(F850="CONTROLLER MISSING","Complete the controlling question first, then review this field",IF(F850="UNKNOWN","Review the Field Guide and dependency_string; contact the MFSA if clarification is required",""))))</f>
        <v/>
      </c>
      <c r="J850" s="46" t="inlineStr"/>
      <c r="K850" s="47">
        <f>'2- PR'!$AL$864</f>
        <v/>
      </c>
      <c r="L850" s="48" t="inlineStr">
        <is>
          <t>Open field</t>
        </is>
      </c>
    </row>
    <row r="851">
      <c r="A851" s="45" t="inlineStr">
        <is>
          <t>CASP_PR_844_v1</t>
        </is>
      </c>
      <c r="B851" s="46" t="inlineStr">
        <is>
          <t>Name(s) of regulated entity(s) of which the Authorised Person holds a &gt;10% holding</t>
        </is>
      </c>
      <c r="C851" s="46" t="inlineStr">
        <is>
          <t>PR</t>
        </is>
      </c>
      <c r="D851" s="46" t="inlineStr">
        <is>
          <t>Other - Investment in Financial Sector Entities</t>
        </is>
      </c>
      <c r="E851" s="46" t="inlineStr">
        <is>
          <t>2- PR</t>
        </is>
      </c>
      <c r="F851" s="47">
        <f>'2- PR'!$AK$865</f>
        <v/>
      </c>
      <c r="G851" s="47">
        <f>IF(F851="INVALID","High",IF(F851="MISSING","Medium",IF(F851="CONTROLLER MISSING","Review",IF(F851="UNKNOWN","Technical review",""))))</f>
        <v/>
      </c>
      <c r="H851" s="46">
        <f>IF(F851="MISSING","An applicable or required answer is missing",IF(F851="INVALID","A value was entered although the dependency is not met",IF(F851="CONTROLLER MISSING","A controlling answer is missing, so applicability cannot yet be determined",IF(F851="UNKNOWN","The dependency could not be evaluated or a referenced datapoint could not be resolved",""))))</f>
        <v/>
      </c>
      <c r="I851" s="46">
        <f>IF(F851="MISSING","Enter a valid response in the linked field",IF(F851="INVALID","Clear the response or amend the controlling answer so that the dependency is met",IF(F851="CONTROLLER MISSING","Complete the controlling question first, then review this field",IF(F851="UNKNOWN","Review the Field Guide and dependency_string; contact the MFSA if clarification is required",""))))</f>
        <v/>
      </c>
      <c r="J851" s="46" t="inlineStr">
        <is>
          <t>CASP_PR_843 = "Yes"</t>
        </is>
      </c>
      <c r="K851" s="47">
        <f>'2- PR'!$AL$865</f>
        <v/>
      </c>
      <c r="L851" s="48" t="inlineStr">
        <is>
          <t>Open field</t>
        </is>
      </c>
    </row>
    <row r="852">
      <c r="A852" s="45" t="inlineStr">
        <is>
          <t>CASP_PR_845_v1</t>
        </is>
      </c>
      <c r="B852" s="46" t="inlineStr">
        <is>
          <t>Has the change in the Authorised Person's business resulted in a material change in fixed overheads?</t>
        </is>
      </c>
      <c r="C852" s="46" t="inlineStr">
        <is>
          <t>PR</t>
        </is>
      </c>
      <c r="D852" s="46" t="inlineStr">
        <is>
          <t>Other - Fixed Overheads</t>
        </is>
      </c>
      <c r="E852" s="46" t="inlineStr">
        <is>
          <t>2- PR</t>
        </is>
      </c>
      <c r="F852" s="47">
        <f>'2- PR'!$AK$867</f>
        <v/>
      </c>
      <c r="G852" s="47">
        <f>IF(F852="INVALID","High",IF(F852="MISSING","Medium",IF(F852="CONTROLLER MISSING","Review",IF(F852="UNKNOWN","Technical review",""))))</f>
        <v/>
      </c>
      <c r="H852" s="46">
        <f>IF(F852="MISSING","An applicable or required answer is missing",IF(F852="INVALID","A value was entered although the dependency is not met",IF(F852="CONTROLLER MISSING","A controlling answer is missing, so applicability cannot yet be determined",IF(F852="UNKNOWN","The dependency could not be evaluated or a referenced datapoint could not be resolved",""))))</f>
        <v/>
      </c>
      <c r="I852" s="46">
        <f>IF(F852="MISSING","Enter a valid response in the linked field",IF(F852="INVALID","Clear the response or amend the controlling answer so that the dependency is met",IF(F852="CONTROLLER MISSING","Complete the controlling question first, then review this field",IF(F852="UNKNOWN","Review the Field Guide and dependency_string; contact the MFSA if clarification is required",""))))</f>
        <v/>
      </c>
      <c r="J852" s="46" t="inlineStr"/>
      <c r="K852" s="47">
        <f>'2- PR'!$AL$867</f>
        <v/>
      </c>
      <c r="L852" s="48" t="inlineStr">
        <is>
          <t>Open field</t>
        </is>
      </c>
    </row>
    <row r="853">
      <c r="A853" s="45" t="inlineStr">
        <is>
          <t>CASP_PR_846_v1</t>
        </is>
      </c>
      <c r="B853" s="46" t="inlineStr">
        <is>
          <t>Memorandum Item: Capital Instruments not eligible</t>
        </is>
      </c>
      <c r="C853" s="46" t="inlineStr">
        <is>
          <t>PR</t>
        </is>
      </c>
      <c r="D853" s="46" t="inlineStr">
        <is>
          <t>Other Items for Own Funds</t>
        </is>
      </c>
      <c r="E853" s="46" t="inlineStr">
        <is>
          <t>2- PR</t>
        </is>
      </c>
      <c r="F853" s="47">
        <f>'2- PR'!$AK$869</f>
        <v/>
      </c>
      <c r="G853" s="47">
        <f>IF(F853="INVALID","High",IF(F853="MISSING","Medium",IF(F853="CONTROLLER MISSING","Review",IF(F853="UNKNOWN","Technical review",""))))</f>
        <v/>
      </c>
      <c r="H853" s="46">
        <f>IF(F853="MISSING","An applicable or required answer is missing",IF(F853="INVALID","A value was entered although the dependency is not met",IF(F853="CONTROLLER MISSING","A controlling answer is missing, so applicability cannot yet be determined",IF(F853="UNKNOWN","The dependency could not be evaluated or a referenced datapoint could not be resolved",""))))</f>
        <v/>
      </c>
      <c r="I853" s="46">
        <f>IF(F853="MISSING","Enter a valid response in the linked field",IF(F853="INVALID","Clear the response or amend the controlling answer so that the dependency is met",IF(F853="CONTROLLER MISSING","Complete the controlling question first, then review this field",IF(F853="UNKNOWN","Review the Field Guide and dependency_string; contact the MFSA if clarification is required",""))))</f>
        <v/>
      </c>
      <c r="J853" s="46" t="inlineStr"/>
      <c r="K853" s="47">
        <f>'2- PR'!$AL$869</f>
        <v/>
      </c>
      <c r="L853" s="48" t="inlineStr">
        <is>
          <t>Open field</t>
        </is>
      </c>
    </row>
    <row r="854">
      <c r="A854" s="45" t="inlineStr">
        <is>
          <t>CASP_PR_847_v1</t>
        </is>
      </c>
      <c r="B854" s="46" t="inlineStr">
        <is>
          <t>Share Premium: Actual or contingent obligations to purchase own CET1 instruments</t>
        </is>
      </c>
      <c r="C854" s="46" t="inlineStr">
        <is>
          <t>PR</t>
        </is>
      </c>
      <c r="D854" s="46" t="inlineStr">
        <is>
          <t>Other Items for Own Funds</t>
        </is>
      </c>
      <c r="E854" s="46" t="inlineStr">
        <is>
          <t>2- PR</t>
        </is>
      </c>
      <c r="F854" s="47">
        <f>'2- PR'!$AK$870</f>
        <v/>
      </c>
      <c r="G854" s="47">
        <f>IF(F854="INVALID","High",IF(F854="MISSING","Medium",IF(F854="CONTROLLER MISSING","Review",IF(F854="UNKNOWN","Technical review",""))))</f>
        <v/>
      </c>
      <c r="H854" s="46">
        <f>IF(F854="MISSING","An applicable or required answer is missing",IF(F854="INVALID","A value was entered although the dependency is not met",IF(F854="CONTROLLER MISSING","A controlling answer is missing, so applicability cannot yet be determined",IF(F854="UNKNOWN","The dependency could not be evaluated or a referenced datapoint could not be resolved",""))))</f>
        <v/>
      </c>
      <c r="I854" s="46">
        <f>IF(F854="MISSING","Enter a valid response in the linked field",IF(F854="INVALID","Clear the response or amend the controlling answer so that the dependency is met",IF(F854="CONTROLLER MISSING","Complete the controlling question first, then review this field",IF(F854="UNKNOWN","Review the Field Guide and dependency_string; contact the MFSA if clarification is required",""))))</f>
        <v/>
      </c>
      <c r="J854" s="46" t="inlineStr"/>
      <c r="K854" s="47">
        <f>'2- PR'!$AL$870</f>
        <v/>
      </c>
      <c r="L854" s="48" t="inlineStr">
        <is>
          <t>Open field</t>
        </is>
      </c>
    </row>
    <row r="855">
      <c r="A855" s="45" t="inlineStr">
        <is>
          <t>CASP_PR_848_v1</t>
        </is>
      </c>
      <c r="B855" s="46" t="inlineStr">
        <is>
          <t>Increases in Equity resulting from securitised assets</t>
        </is>
      </c>
      <c r="C855" s="46" t="inlineStr">
        <is>
          <t>PR</t>
        </is>
      </c>
      <c r="D855" s="46" t="inlineStr">
        <is>
          <t>Other Items for Own Funds</t>
        </is>
      </c>
      <c r="E855" s="46" t="inlineStr">
        <is>
          <t>2- PR</t>
        </is>
      </c>
      <c r="F855" s="47">
        <f>'2- PR'!$AK$871</f>
        <v/>
      </c>
      <c r="G855" s="47">
        <f>IF(F855="INVALID","High",IF(F855="MISSING","Medium",IF(F855="CONTROLLER MISSING","Review",IF(F855="UNKNOWN","Technical review",""))))</f>
        <v/>
      </c>
      <c r="H855" s="46">
        <f>IF(F855="MISSING","An applicable or required answer is missing",IF(F855="INVALID","A value was entered although the dependency is not met",IF(F855="CONTROLLER MISSING","A controlling answer is missing, so applicability cannot yet be determined",IF(F855="UNKNOWN","The dependency could not be evaluated or a referenced datapoint could not be resolved",""))))</f>
        <v/>
      </c>
      <c r="I855" s="46">
        <f>IF(F855="MISSING","Enter a valid response in the linked field",IF(F855="INVALID","Clear the response or amend the controlling answer so that the dependency is met",IF(F855="CONTROLLER MISSING","Complete the controlling question first, then review this field",IF(F855="UNKNOWN","Review the Field Guide and dependency_string; contact the MFSA if clarification is required",""))))</f>
        <v/>
      </c>
      <c r="J855" s="46" t="inlineStr"/>
      <c r="K855" s="47">
        <f>'2- PR'!$AL$871</f>
        <v/>
      </c>
      <c r="L855" s="48" t="inlineStr">
        <is>
          <t>Open field</t>
        </is>
      </c>
    </row>
    <row r="856">
      <c r="A856" s="45" t="inlineStr">
        <is>
          <t>CASP_PR_849_v1</t>
        </is>
      </c>
      <c r="B856" s="46" t="inlineStr">
        <is>
          <t>Cash flow hedge reserve</t>
        </is>
      </c>
      <c r="C856" s="46" t="inlineStr">
        <is>
          <t>PR</t>
        </is>
      </c>
      <c r="D856" s="46" t="inlineStr">
        <is>
          <t>Other Items for Own Funds</t>
        </is>
      </c>
      <c r="E856" s="46" t="inlineStr">
        <is>
          <t>2- PR</t>
        </is>
      </c>
      <c r="F856" s="47">
        <f>'2- PR'!$AK$872</f>
        <v/>
      </c>
      <c r="G856" s="47">
        <f>IF(F856="INVALID","High",IF(F856="MISSING","Medium",IF(F856="CONTROLLER MISSING","Review",IF(F856="UNKNOWN","Technical review",""))))</f>
        <v/>
      </c>
      <c r="H856" s="46">
        <f>IF(F856="MISSING","An applicable or required answer is missing",IF(F856="INVALID","A value was entered although the dependency is not met",IF(F856="CONTROLLER MISSING","A controlling answer is missing, so applicability cannot yet be determined",IF(F856="UNKNOWN","The dependency could not be evaluated or a referenced datapoint could not be resolved",""))))</f>
        <v/>
      </c>
      <c r="I856" s="46">
        <f>IF(F856="MISSING","Enter a valid response in the linked field",IF(F856="INVALID","Clear the response or amend the controlling answer so that the dependency is met",IF(F856="CONTROLLER MISSING","Complete the controlling question first, then review this field",IF(F856="UNKNOWN","Review the Field Guide and dependency_string; contact the MFSA if clarification is required",""))))</f>
        <v/>
      </c>
      <c r="J856" s="46" t="inlineStr"/>
      <c r="K856" s="47">
        <f>'2- PR'!$AL$872</f>
        <v/>
      </c>
      <c r="L856" s="48" t="inlineStr">
        <is>
          <t>Open field</t>
        </is>
      </c>
    </row>
    <row r="857">
      <c r="A857" s="45" t="inlineStr">
        <is>
          <t>CASP_PR_850_v1</t>
        </is>
      </c>
      <c r="B857" s="46" t="inlineStr">
        <is>
          <t>Cumulative gains and losses due to changes in own credit risk on fair valued liabilities</t>
        </is>
      </c>
      <c r="C857" s="46" t="inlineStr">
        <is>
          <t>PR</t>
        </is>
      </c>
      <c r="D857" s="46" t="inlineStr">
        <is>
          <t>Other Items for Own Funds</t>
        </is>
      </c>
      <c r="E857" s="46" t="inlineStr">
        <is>
          <t>2- PR</t>
        </is>
      </c>
      <c r="F857" s="47">
        <f>'2- PR'!$AK$873</f>
        <v/>
      </c>
      <c r="G857" s="47">
        <f>IF(F857="INVALID","High",IF(F857="MISSING","Medium",IF(F857="CONTROLLER MISSING","Review",IF(F857="UNKNOWN","Technical review",""))))</f>
        <v/>
      </c>
      <c r="H857" s="46">
        <f>IF(F857="MISSING","An applicable or required answer is missing",IF(F857="INVALID","A value was entered although the dependency is not met",IF(F857="CONTROLLER MISSING","A controlling answer is missing, so applicability cannot yet be determined",IF(F857="UNKNOWN","The dependency could not be evaluated or a referenced datapoint could not be resolved",""))))</f>
        <v/>
      </c>
      <c r="I857" s="46">
        <f>IF(F857="MISSING","Enter a valid response in the linked field",IF(F857="INVALID","Clear the response or amend the controlling answer so that the dependency is met",IF(F857="CONTROLLER MISSING","Complete the controlling question first, then review this field",IF(F857="UNKNOWN","Review the Field Guide and dependency_string; contact the MFSA if clarification is required",""))))</f>
        <v/>
      </c>
      <c r="J857" s="46" t="inlineStr"/>
      <c r="K857" s="47">
        <f>'2- PR'!$AL$873</f>
        <v/>
      </c>
      <c r="L857" s="48" t="inlineStr">
        <is>
          <t>Open field</t>
        </is>
      </c>
    </row>
    <row r="858">
      <c r="A858" s="45" t="inlineStr">
        <is>
          <t>CASP_PR_851_v1</t>
        </is>
      </c>
      <c r="B858" s="46" t="inlineStr">
        <is>
          <t>Fair value gains and losses arising from the institution's own credit risk related to derivative liabilities</t>
        </is>
      </c>
      <c r="C858" s="46" t="inlineStr">
        <is>
          <t>PR</t>
        </is>
      </c>
      <c r="D858" s="46" t="inlineStr">
        <is>
          <t>Other Items for Own Funds</t>
        </is>
      </c>
      <c r="E858" s="46" t="inlineStr">
        <is>
          <t>2- PR</t>
        </is>
      </c>
      <c r="F858" s="47">
        <f>'2- PR'!$AK$874</f>
        <v/>
      </c>
      <c r="G858" s="47">
        <f>IF(F858="INVALID","High",IF(F858="MISSING","Medium",IF(F858="CONTROLLER MISSING","Review",IF(F858="UNKNOWN","Technical review",""))))</f>
        <v/>
      </c>
      <c r="H858" s="46">
        <f>IF(F858="MISSING","An applicable or required answer is missing",IF(F858="INVALID","A value was entered although the dependency is not met",IF(F858="CONTROLLER MISSING","A controlling answer is missing, so applicability cannot yet be determined",IF(F858="UNKNOWN","The dependency could not be evaluated or a referenced datapoint could not be resolved",""))))</f>
        <v/>
      </c>
      <c r="I858" s="46">
        <f>IF(F858="MISSING","Enter a valid response in the linked field",IF(F858="INVALID","Clear the response or amend the controlling answer so that the dependency is met",IF(F858="CONTROLLER MISSING","Complete the controlling question first, then review this field",IF(F858="UNKNOWN","Review the Field Guide and dependency_string; contact the MFSA if clarification is required",""))))</f>
        <v/>
      </c>
      <c r="J858" s="46" t="inlineStr"/>
      <c r="K858" s="47">
        <f>'2- PR'!$AL$874</f>
        <v/>
      </c>
      <c r="L858" s="48" t="inlineStr">
        <is>
          <t>Open field</t>
        </is>
      </c>
    </row>
    <row r="859">
      <c r="A859" s="45" t="inlineStr">
        <is>
          <t>CASP_PR_852_v1</t>
        </is>
      </c>
      <c r="B859" s="46" t="inlineStr">
        <is>
          <t>Value adjustments due to requirements for prudent valuation</t>
        </is>
      </c>
      <c r="C859" s="46" t="inlineStr">
        <is>
          <t>PR</t>
        </is>
      </c>
      <c r="D859" s="46" t="inlineStr">
        <is>
          <t>Other Items for Own Funds</t>
        </is>
      </c>
      <c r="E859" s="46" t="inlineStr">
        <is>
          <t>2- PR</t>
        </is>
      </c>
      <c r="F859" s="47">
        <f>'2- PR'!$AK$875</f>
        <v/>
      </c>
      <c r="G859" s="47">
        <f>IF(F859="INVALID","High",IF(F859="MISSING","Medium",IF(F859="CONTROLLER MISSING","Review",IF(F859="UNKNOWN","Technical review",""))))</f>
        <v/>
      </c>
      <c r="H859" s="46">
        <f>IF(F859="MISSING","An applicable or required answer is missing",IF(F859="INVALID","A value was entered although the dependency is not met",IF(F859="CONTROLLER MISSING","A controlling answer is missing, so applicability cannot yet be determined",IF(F859="UNKNOWN","The dependency could not be evaluated or a referenced datapoint could not be resolved",""))))</f>
        <v/>
      </c>
      <c r="I859" s="46">
        <f>IF(F859="MISSING","Enter a valid response in the linked field",IF(F859="INVALID","Clear the response or amend the controlling answer so that the dependency is met",IF(F859="CONTROLLER MISSING","Complete the controlling question first, then review this field",IF(F859="UNKNOWN","Review the Field Guide and dependency_string; contact the MFSA if clarification is required",""))))</f>
        <v/>
      </c>
      <c r="J859" s="46" t="inlineStr"/>
      <c r="K859" s="47">
        <f>'2- PR'!$AL$875</f>
        <v/>
      </c>
      <c r="L859" s="48" t="inlineStr">
        <is>
          <t>Open field</t>
        </is>
      </c>
    </row>
    <row r="860">
      <c r="A860" s="45" t="inlineStr">
        <is>
          <t>CASP_PR_853_v1</t>
        </is>
      </c>
      <c r="B860" s="46" t="inlineStr">
        <is>
          <t>Deferred tax liabilities associated to goodwill</t>
        </is>
      </c>
      <c r="C860" s="46" t="inlineStr">
        <is>
          <t>PR</t>
        </is>
      </c>
      <c r="D860" s="46" t="inlineStr">
        <is>
          <t>Other Items for Own Funds</t>
        </is>
      </c>
      <c r="E860" s="46" t="inlineStr">
        <is>
          <t>2- PR</t>
        </is>
      </c>
      <c r="F860" s="47">
        <f>'2- PR'!$AK$876</f>
        <v/>
      </c>
      <c r="G860" s="47">
        <f>IF(F860="INVALID","High",IF(F860="MISSING","Medium",IF(F860="CONTROLLER MISSING","Review",IF(F860="UNKNOWN","Technical review",""))))</f>
        <v/>
      </c>
      <c r="H860" s="46">
        <f>IF(F860="MISSING","An applicable or required answer is missing",IF(F860="INVALID","A value was entered although the dependency is not met",IF(F860="CONTROLLER MISSING","A controlling answer is missing, so applicability cannot yet be determined",IF(F860="UNKNOWN","The dependency could not be evaluated or a referenced datapoint could not be resolved",""))))</f>
        <v/>
      </c>
      <c r="I860" s="46">
        <f>IF(F860="MISSING","Enter a valid response in the linked field",IF(F860="INVALID","Clear the response or amend the controlling answer so that the dependency is met",IF(F860="CONTROLLER MISSING","Complete the controlling question first, then review this field",IF(F860="UNKNOWN","Review the Field Guide and dependency_string; contact the MFSA if clarification is required",""))))</f>
        <v/>
      </c>
      <c r="J860" s="46" t="inlineStr"/>
      <c r="K860" s="47">
        <f>'2- PR'!$AL$876</f>
        <v/>
      </c>
      <c r="L860" s="48" t="inlineStr">
        <is>
          <t>Open field</t>
        </is>
      </c>
    </row>
    <row r="861">
      <c r="A861" s="45" t="inlineStr">
        <is>
          <t>CASP_PR_854_v1</t>
        </is>
      </c>
      <c r="B861" s="46" t="inlineStr">
        <is>
          <t>Deferred tax liabilities associated to other intangible assets</t>
        </is>
      </c>
      <c r="C861" s="46" t="inlineStr">
        <is>
          <t>PR</t>
        </is>
      </c>
      <c r="D861" s="46" t="inlineStr">
        <is>
          <t>Other Items for Own Funds</t>
        </is>
      </c>
      <c r="E861" s="46" t="inlineStr">
        <is>
          <t>2- PR</t>
        </is>
      </c>
      <c r="F861" s="47">
        <f>'2- PR'!$AK$877</f>
        <v/>
      </c>
      <c r="G861" s="47">
        <f>IF(F861="INVALID","High",IF(F861="MISSING","Medium",IF(F861="CONTROLLER MISSING","Review",IF(F861="UNKNOWN","Technical review",""))))</f>
        <v/>
      </c>
      <c r="H861" s="46">
        <f>IF(F861="MISSING","An applicable or required answer is missing",IF(F861="INVALID","A value was entered although the dependency is not met",IF(F861="CONTROLLER MISSING","A controlling answer is missing, so applicability cannot yet be determined",IF(F861="UNKNOWN","The dependency could not be evaluated or a referenced datapoint could not be resolved",""))))</f>
        <v/>
      </c>
      <c r="I861" s="46">
        <f>IF(F861="MISSING","Enter a valid response in the linked field",IF(F861="INVALID","Clear the response or amend the controlling answer so that the dependency is met",IF(F861="CONTROLLER MISSING","Complete the controlling question first, then review this field",IF(F861="UNKNOWN","Review the Field Guide and dependency_string; contact the MFSA if clarification is required",""))))</f>
        <v/>
      </c>
      <c r="J861" s="46" t="inlineStr"/>
      <c r="K861" s="47">
        <f>'2- PR'!$AL$877</f>
        <v/>
      </c>
      <c r="L861" s="48" t="inlineStr">
        <is>
          <t>Open field</t>
        </is>
      </c>
    </row>
    <row r="862">
      <c r="A862" s="45" t="inlineStr">
        <is>
          <t>CASP_PR_855_v1</t>
        </is>
      </c>
      <c r="B862" s="46" t="inlineStr">
        <is>
          <t>Deferred tax assets that rely on future profitability &amp; do not arise from temporary differences net of associated tax liabilities</t>
        </is>
      </c>
      <c r="C862" s="46" t="inlineStr">
        <is>
          <t>PR</t>
        </is>
      </c>
      <c r="D862" s="46" t="inlineStr">
        <is>
          <t>Other Items for Own Funds</t>
        </is>
      </c>
      <c r="E862" s="46" t="inlineStr">
        <is>
          <t>2- PR</t>
        </is>
      </c>
      <c r="F862" s="47">
        <f>'2- PR'!$AK$878</f>
        <v/>
      </c>
      <c r="G862" s="47">
        <f>IF(F862="INVALID","High",IF(F862="MISSING","Medium",IF(F862="CONTROLLER MISSING","Review",IF(F862="UNKNOWN","Technical review",""))))</f>
        <v/>
      </c>
      <c r="H862" s="46">
        <f>IF(F862="MISSING","An applicable or required answer is missing",IF(F862="INVALID","A value was entered although the dependency is not met",IF(F862="CONTROLLER MISSING","A controlling answer is missing, so applicability cannot yet be determined",IF(F862="UNKNOWN","The dependency could not be evaluated or a referenced datapoint could not be resolved",""))))</f>
        <v/>
      </c>
      <c r="I862" s="46">
        <f>IF(F862="MISSING","Enter a valid response in the linked field",IF(F862="INVALID","Clear the response or amend the controlling answer so that the dependency is met",IF(F862="CONTROLLER MISSING","Complete the controlling question first, then review this field",IF(F862="UNKNOWN","Review the Field Guide and dependency_string; contact the MFSA if clarification is required",""))))</f>
        <v/>
      </c>
      <c r="J862" s="46" t="inlineStr"/>
      <c r="K862" s="47">
        <f>'2- PR'!$AL$878</f>
        <v/>
      </c>
      <c r="L862" s="48" t="inlineStr">
        <is>
          <t>Open field</t>
        </is>
      </c>
    </row>
    <row r="863">
      <c r="A863" s="45" t="inlineStr">
        <is>
          <t>CASP_PR_856_v1</t>
        </is>
      </c>
      <c r="B863" s="46" t="inlineStr">
        <is>
          <t>IRB Shortfall of credit risk adjustments to expected losses</t>
        </is>
      </c>
      <c r="C863" s="46" t="inlineStr">
        <is>
          <t>PR</t>
        </is>
      </c>
      <c r="D863" s="46" t="inlineStr">
        <is>
          <t>Other Items for Own Funds</t>
        </is>
      </c>
      <c r="E863" s="46" t="inlineStr">
        <is>
          <t>2- PR</t>
        </is>
      </c>
      <c r="F863" s="47">
        <f>'2- PR'!$AK$879</f>
        <v/>
      </c>
      <c r="G863" s="47">
        <f>IF(F863="INVALID","High",IF(F863="MISSING","Medium",IF(F863="CONTROLLER MISSING","Review",IF(F863="UNKNOWN","Technical review",""))))</f>
        <v/>
      </c>
      <c r="H863" s="46">
        <f>IF(F863="MISSING","An applicable or required answer is missing",IF(F863="INVALID","A value was entered although the dependency is not met",IF(F863="CONTROLLER MISSING","A controlling answer is missing, so applicability cannot yet be determined",IF(F863="UNKNOWN","The dependency could not be evaluated or a referenced datapoint could not be resolved",""))))</f>
        <v/>
      </c>
      <c r="I863" s="46">
        <f>IF(F863="MISSING","Enter a valid response in the linked field",IF(F863="INVALID","Clear the response or amend the controlling answer so that the dependency is met",IF(F863="CONTROLLER MISSING","Complete the controlling question first, then review this field",IF(F863="UNKNOWN","Review the Field Guide and dependency_string; contact the MFSA if clarification is required",""))))</f>
        <v/>
      </c>
      <c r="J863" s="46" t="inlineStr"/>
      <c r="K863" s="47">
        <f>'2- PR'!$AL$879</f>
        <v/>
      </c>
      <c r="L863" s="48" t="inlineStr">
        <is>
          <t>Open field</t>
        </is>
      </c>
    </row>
    <row r="864">
      <c r="A864" s="45" t="inlineStr">
        <is>
          <t>CASP_PR_857_v1</t>
        </is>
      </c>
      <c r="B864" s="46" t="inlineStr">
        <is>
          <t>Defined benefit pension fund assets gross amount</t>
        </is>
      </c>
      <c r="C864" s="46" t="inlineStr">
        <is>
          <t>PR</t>
        </is>
      </c>
      <c r="D864" s="46" t="inlineStr">
        <is>
          <t>Other Items for Own Funds</t>
        </is>
      </c>
      <c r="E864" s="46" t="inlineStr">
        <is>
          <t>2- PR</t>
        </is>
      </c>
      <c r="F864" s="47">
        <f>'2- PR'!$AK$880</f>
        <v/>
      </c>
      <c r="G864" s="47">
        <f>IF(F864="INVALID","High",IF(F864="MISSING","Medium",IF(F864="CONTROLLER MISSING","Review",IF(F864="UNKNOWN","Technical review",""))))</f>
        <v/>
      </c>
      <c r="H864" s="46">
        <f>IF(F864="MISSING","An applicable or required answer is missing",IF(F864="INVALID","A value was entered although the dependency is not met",IF(F864="CONTROLLER MISSING","A controlling answer is missing, so applicability cannot yet be determined",IF(F864="UNKNOWN","The dependency could not be evaluated or a referenced datapoint could not be resolved",""))))</f>
        <v/>
      </c>
      <c r="I864" s="46">
        <f>IF(F864="MISSING","Enter a valid response in the linked field",IF(F864="INVALID","Clear the response or amend the controlling answer so that the dependency is met",IF(F864="CONTROLLER MISSING","Complete the controlling question first, then review this field",IF(F864="UNKNOWN","Review the Field Guide and dependency_string; contact the MFSA if clarification is required",""))))</f>
        <v/>
      </c>
      <c r="J864" s="46" t="inlineStr"/>
      <c r="K864" s="47">
        <f>'2- PR'!$AL$880</f>
        <v/>
      </c>
      <c r="L864" s="48" t="inlineStr">
        <is>
          <t>Open field</t>
        </is>
      </c>
    </row>
    <row r="865">
      <c r="A865" s="45" t="inlineStr">
        <is>
          <t>CASP_PR_858_v1</t>
        </is>
      </c>
      <c r="B865" s="46" t="inlineStr">
        <is>
          <t>Deferred tax liabilities associated to defined benefit pension fund assets</t>
        </is>
      </c>
      <c r="C865" s="46" t="inlineStr">
        <is>
          <t>PR</t>
        </is>
      </c>
      <c r="D865" s="46" t="inlineStr">
        <is>
          <t>Other Items for Own Funds</t>
        </is>
      </c>
      <c r="E865" s="46" t="inlineStr">
        <is>
          <t>2- PR</t>
        </is>
      </c>
      <c r="F865" s="47">
        <f>'2- PR'!$AK$881</f>
        <v/>
      </c>
      <c r="G865" s="47">
        <f>IF(F865="INVALID","High",IF(F865="MISSING","Medium",IF(F865="CONTROLLER MISSING","Review",IF(F865="UNKNOWN","Technical review",""))))</f>
        <v/>
      </c>
      <c r="H865" s="46">
        <f>IF(F865="MISSING","An applicable or required answer is missing",IF(F865="INVALID","A value was entered although the dependency is not met",IF(F865="CONTROLLER MISSING","A controlling answer is missing, so applicability cannot yet be determined",IF(F865="UNKNOWN","The dependency could not be evaluated or a referenced datapoint could not be resolved",""))))</f>
        <v/>
      </c>
      <c r="I865" s="46">
        <f>IF(F865="MISSING","Enter a valid response in the linked field",IF(F865="INVALID","Clear the response or amend the controlling answer so that the dependency is met",IF(F865="CONTROLLER MISSING","Complete the controlling question first, then review this field",IF(F865="UNKNOWN","Review the Field Guide and dependency_string; contact the MFSA if clarification is required",""))))</f>
        <v/>
      </c>
      <c r="J865" s="46" t="inlineStr"/>
      <c r="K865" s="47">
        <f>'2- PR'!$AL$881</f>
        <v/>
      </c>
      <c r="L865" s="48" t="inlineStr">
        <is>
          <t>Open field</t>
        </is>
      </c>
    </row>
    <row r="866">
      <c r="A866" s="45" t="inlineStr">
        <is>
          <t>CASP_PR_859_v1</t>
        </is>
      </c>
      <c r="B866" s="46" t="inlineStr">
        <is>
          <t>Defined benefit pension fund assets which the institution has unrestriced ability to use</t>
        </is>
      </c>
      <c r="C866" s="46" t="inlineStr">
        <is>
          <t>PR</t>
        </is>
      </c>
      <c r="D866" s="46" t="inlineStr">
        <is>
          <t>Other Items for Own Funds</t>
        </is>
      </c>
      <c r="E866" s="46" t="inlineStr">
        <is>
          <t>2- PR</t>
        </is>
      </c>
      <c r="F866" s="47">
        <f>'2- PR'!$AK$882</f>
        <v/>
      </c>
      <c r="G866" s="47">
        <f>IF(F866="INVALID","High",IF(F866="MISSING","Medium",IF(F866="CONTROLLER MISSING","Review",IF(F866="UNKNOWN","Technical review",""))))</f>
        <v/>
      </c>
      <c r="H866" s="46">
        <f>IF(F866="MISSING","An applicable or required answer is missing",IF(F866="INVALID","A value was entered although the dependency is not met",IF(F866="CONTROLLER MISSING","A controlling answer is missing, so applicability cannot yet be determined",IF(F866="UNKNOWN","The dependency could not be evaluated or a referenced datapoint could not be resolved",""))))</f>
        <v/>
      </c>
      <c r="I866" s="46">
        <f>IF(F866="MISSING","Enter a valid response in the linked field",IF(F866="INVALID","Clear the response or amend the controlling answer so that the dependency is met",IF(F866="CONTROLLER MISSING","Complete the controlling question first, then review this field",IF(F866="UNKNOWN","Review the Field Guide and dependency_string; contact the MFSA if clarification is required",""))))</f>
        <v/>
      </c>
      <c r="J866" s="46" t="inlineStr"/>
      <c r="K866" s="47">
        <f>'2- PR'!$AL$882</f>
        <v/>
      </c>
      <c r="L866" s="48" t="inlineStr">
        <is>
          <t>Open field</t>
        </is>
      </c>
    </row>
    <row r="867">
      <c r="A867" s="45" t="inlineStr">
        <is>
          <t>CASP_PR_860_v1</t>
        </is>
      </c>
      <c r="B867" s="46" t="inlineStr">
        <is>
          <t>Reciprocal cross holdings in CET1 Capital</t>
        </is>
      </c>
      <c r="C867" s="46" t="inlineStr">
        <is>
          <t>PR</t>
        </is>
      </c>
      <c r="D867" s="46" t="inlineStr">
        <is>
          <t>Other Items for Own Funds</t>
        </is>
      </c>
      <c r="E867" s="46" t="inlineStr">
        <is>
          <t>2- PR</t>
        </is>
      </c>
      <c r="F867" s="47">
        <f>'2- PR'!$AK$883</f>
        <v/>
      </c>
      <c r="G867" s="47">
        <f>IF(F867="INVALID","High",IF(F867="MISSING","Medium",IF(F867="CONTROLLER MISSING","Review",IF(F867="UNKNOWN","Technical review",""))))</f>
        <v/>
      </c>
      <c r="H867" s="46">
        <f>IF(F867="MISSING","An applicable or required answer is missing",IF(F867="INVALID","A value was entered although the dependency is not met",IF(F867="CONTROLLER MISSING","A controlling answer is missing, so applicability cannot yet be determined",IF(F867="UNKNOWN","The dependency could not be evaluated or a referenced datapoint could not be resolved",""))))</f>
        <v/>
      </c>
      <c r="I867" s="46">
        <f>IF(F867="MISSING","Enter a valid response in the linked field",IF(F867="INVALID","Clear the response or amend the controlling answer so that the dependency is met",IF(F867="CONTROLLER MISSING","Complete the controlling question first, then review this field",IF(F867="UNKNOWN","Review the Field Guide and dependency_string; contact the MFSA if clarification is required",""))))</f>
        <v/>
      </c>
      <c r="J867" s="46" t="inlineStr"/>
      <c r="K867" s="47">
        <f>'2- PR'!$AL$883</f>
        <v/>
      </c>
      <c r="L867" s="48" t="inlineStr">
        <is>
          <t>Open field</t>
        </is>
      </c>
    </row>
    <row r="868">
      <c r="A868" s="45" t="inlineStr">
        <is>
          <t>CASP_PR_861_v1</t>
        </is>
      </c>
      <c r="B868" s="46" t="inlineStr">
        <is>
          <t>Qualifying holdings outside the financial sector which can alternatively be subject to a 1.250% risk weight</t>
        </is>
      </c>
      <c r="C868" s="46" t="inlineStr">
        <is>
          <t>PR</t>
        </is>
      </c>
      <c r="D868" s="46" t="inlineStr">
        <is>
          <t>Other Items for Own Funds</t>
        </is>
      </c>
      <c r="E868" s="46" t="inlineStr">
        <is>
          <t>2- PR</t>
        </is>
      </c>
      <c r="F868" s="47">
        <f>'2- PR'!$AK$884</f>
        <v/>
      </c>
      <c r="G868" s="47">
        <f>IF(F868="INVALID","High",IF(F868="MISSING","Medium",IF(F868="CONTROLLER MISSING","Review",IF(F868="UNKNOWN","Technical review",""))))</f>
        <v/>
      </c>
      <c r="H868" s="46">
        <f>IF(F868="MISSING","An applicable or required answer is missing",IF(F868="INVALID","A value was entered although the dependency is not met",IF(F868="CONTROLLER MISSING","A controlling answer is missing, so applicability cannot yet be determined",IF(F868="UNKNOWN","The dependency could not be evaluated or a referenced datapoint could not be resolved",""))))</f>
        <v/>
      </c>
      <c r="I868" s="46">
        <f>IF(F868="MISSING","Enter a valid response in the linked field",IF(F868="INVALID","Clear the response or amend the controlling answer so that the dependency is met",IF(F868="CONTROLLER MISSING","Complete the controlling question first, then review this field",IF(F868="UNKNOWN","Review the Field Guide and dependency_string; contact the MFSA if clarification is required",""))))</f>
        <v/>
      </c>
      <c r="J868" s="46" t="inlineStr"/>
      <c r="K868" s="47">
        <f>'2- PR'!$AL$884</f>
        <v/>
      </c>
      <c r="L868" s="48" t="inlineStr">
        <is>
          <t>Open field</t>
        </is>
      </c>
    </row>
    <row r="869">
      <c r="A869" s="45" t="inlineStr">
        <is>
          <t>CASP_PR_862_v1</t>
        </is>
      </c>
      <c r="B869" s="46" t="inlineStr">
        <is>
          <t>Securitisation positions which can alternatively be subject to a 1.250% risk weight</t>
        </is>
      </c>
      <c r="C869" s="46" t="inlineStr">
        <is>
          <t>PR</t>
        </is>
      </c>
      <c r="D869" s="46" t="inlineStr">
        <is>
          <t>Other Items for Own Funds</t>
        </is>
      </c>
      <c r="E869" s="46" t="inlineStr">
        <is>
          <t>2- PR</t>
        </is>
      </c>
      <c r="F869" s="47">
        <f>'2- PR'!$AK$885</f>
        <v/>
      </c>
      <c r="G869" s="47">
        <f>IF(F869="INVALID","High",IF(F869="MISSING","Medium",IF(F869="CONTROLLER MISSING","Review",IF(F869="UNKNOWN","Technical review",""))))</f>
        <v/>
      </c>
      <c r="H869" s="46">
        <f>IF(F869="MISSING","An applicable or required answer is missing",IF(F869="INVALID","A value was entered although the dependency is not met",IF(F869="CONTROLLER MISSING","A controlling answer is missing, so applicability cannot yet be determined",IF(F869="UNKNOWN","The dependency could not be evaluated or a referenced datapoint could not be resolved",""))))</f>
        <v/>
      </c>
      <c r="I869" s="46">
        <f>IF(F869="MISSING","Enter a valid response in the linked field",IF(F869="INVALID","Clear the response or amend the controlling answer so that the dependency is met",IF(F869="CONTROLLER MISSING","Complete the controlling question first, then review this field",IF(F869="UNKNOWN","Review the Field Guide and dependency_string; contact the MFSA if clarification is required",""))))</f>
        <v/>
      </c>
      <c r="J869" s="46" t="inlineStr"/>
      <c r="K869" s="47">
        <f>'2- PR'!$AL$885</f>
        <v/>
      </c>
      <c r="L869" s="48" t="inlineStr">
        <is>
          <t>Open field</t>
        </is>
      </c>
    </row>
    <row r="870">
      <c r="A870" s="45" t="inlineStr">
        <is>
          <t>CASP_PR_863_v1</t>
        </is>
      </c>
      <c r="B870" s="46" t="inlineStr">
        <is>
          <t>Positions in a basket for which an institution cannot determine the risk weight under the IRB approach, and can alternatively be subject to a 1.250% risk weight</t>
        </is>
      </c>
      <c r="C870" s="46" t="inlineStr">
        <is>
          <t>PR</t>
        </is>
      </c>
      <c r="D870" s="46" t="inlineStr">
        <is>
          <t>Other Items for Own Funds</t>
        </is>
      </c>
      <c r="E870" s="46" t="inlineStr">
        <is>
          <t>2- PR</t>
        </is>
      </c>
      <c r="F870" s="47">
        <f>'2- PR'!$AK$886</f>
        <v/>
      </c>
      <c r="G870" s="47">
        <f>IF(F870="INVALID","High",IF(F870="MISSING","Medium",IF(F870="CONTROLLER MISSING","Review",IF(F870="UNKNOWN","Technical review",""))))</f>
        <v/>
      </c>
      <c r="H870" s="46">
        <f>IF(F870="MISSING","An applicable or required answer is missing",IF(F870="INVALID","A value was entered although the dependency is not met",IF(F870="CONTROLLER MISSING","A controlling answer is missing, so applicability cannot yet be determined",IF(F870="UNKNOWN","The dependency could not be evaluated or a referenced datapoint could not be resolved",""))))</f>
        <v/>
      </c>
      <c r="I870" s="46">
        <f>IF(F870="MISSING","Enter a valid response in the linked field",IF(F870="INVALID","Clear the response or amend the controlling answer so that the dependency is met",IF(F870="CONTROLLER MISSING","Complete the controlling question first, then review this field",IF(F870="UNKNOWN","Review the Field Guide and dependency_string; contact the MFSA if clarification is required",""))))</f>
        <v/>
      </c>
      <c r="J870" s="46" t="inlineStr"/>
      <c r="K870" s="47">
        <f>'2- PR'!$AL$886</f>
        <v/>
      </c>
      <c r="L870" s="48" t="inlineStr">
        <is>
          <t>Open field</t>
        </is>
      </c>
    </row>
    <row r="871">
      <c r="A871" s="45" t="inlineStr">
        <is>
          <t>CASP_PR_864_v1</t>
        </is>
      </c>
      <c r="B871" s="46" t="inlineStr">
        <is>
          <t>Equity exposures under an internal model approach which can alternatively be subject to a 1.250% risk weight</t>
        </is>
      </c>
      <c r="C871" s="46" t="inlineStr">
        <is>
          <t>PR</t>
        </is>
      </c>
      <c r="D871" s="46" t="inlineStr">
        <is>
          <t>Other Items for Own Funds</t>
        </is>
      </c>
      <c r="E871" s="46" t="inlineStr">
        <is>
          <t>2- PR</t>
        </is>
      </c>
      <c r="F871" s="47">
        <f>'2- PR'!$AK$887</f>
        <v/>
      </c>
      <c r="G871" s="47">
        <f>IF(F871="INVALID","High",IF(F871="MISSING","Medium",IF(F871="CONTROLLER MISSING","Review",IF(F871="UNKNOWN","Technical review",""))))</f>
        <v/>
      </c>
      <c r="H871" s="46">
        <f>IF(F871="MISSING","An applicable or required answer is missing",IF(F871="INVALID","A value was entered although the dependency is not met",IF(F871="CONTROLLER MISSING","A controlling answer is missing, so applicability cannot yet be determined",IF(F871="UNKNOWN","The dependency could not be evaluated or a referenced datapoint could not be resolved",""))))</f>
        <v/>
      </c>
      <c r="I871" s="46">
        <f>IF(F871="MISSING","Enter a valid response in the linked field",IF(F871="INVALID","Clear the response or amend the controlling answer so that the dependency is met",IF(F871="CONTROLLER MISSING","Complete the controlling question first, then review this field",IF(F871="UNKNOWN","Review the Field Guide and dependency_string; contact the MFSA if clarification is required",""))))</f>
        <v/>
      </c>
      <c r="J871" s="46" t="inlineStr"/>
      <c r="K871" s="47">
        <f>'2- PR'!$AL$887</f>
        <v/>
      </c>
      <c r="L871" s="48" t="inlineStr">
        <is>
          <t>Open field</t>
        </is>
      </c>
    </row>
    <row r="872">
      <c r="A872" s="45" t="inlineStr">
        <is>
          <t>CASP_PR_865_v1</t>
        </is>
      </c>
      <c r="B872" s="46" t="inlineStr">
        <is>
          <t>CET1 Capital elements or deductions - Other</t>
        </is>
      </c>
      <c r="C872" s="46" t="inlineStr">
        <is>
          <t>PR</t>
        </is>
      </c>
      <c r="D872" s="46" t="inlineStr">
        <is>
          <t>Other Items for Own Funds</t>
        </is>
      </c>
      <c r="E872" s="46" t="inlineStr">
        <is>
          <t>2- PR</t>
        </is>
      </c>
      <c r="F872" s="47">
        <f>'2- PR'!$AK$888</f>
        <v/>
      </c>
      <c r="G872" s="47">
        <f>IF(F872="INVALID","High",IF(F872="MISSING","Medium",IF(F872="CONTROLLER MISSING","Review",IF(F872="UNKNOWN","Technical review",""))))</f>
        <v/>
      </c>
      <c r="H872" s="46">
        <f>IF(F872="MISSING","An applicable or required answer is missing",IF(F872="INVALID","A value was entered although the dependency is not met",IF(F872="CONTROLLER MISSING","A controlling answer is missing, so applicability cannot yet be determined",IF(F872="UNKNOWN","The dependency could not be evaluated or a referenced datapoint could not be resolved",""))))</f>
        <v/>
      </c>
      <c r="I872" s="46">
        <f>IF(F872="MISSING","Enter a valid response in the linked field",IF(F872="INVALID","Clear the response or amend the controlling answer so that the dependency is met",IF(F872="CONTROLLER MISSING","Complete the controlling question first, then review this field",IF(F872="UNKNOWN","Review the Field Guide and dependency_string; contact the MFSA if clarification is required",""))))</f>
        <v/>
      </c>
      <c r="J872" s="46" t="inlineStr"/>
      <c r="K872" s="47">
        <f>'2- PR'!$AL$888</f>
        <v/>
      </c>
      <c r="L872" s="48" t="inlineStr">
        <is>
          <t>Open field</t>
        </is>
      </c>
    </row>
    <row r="873">
      <c r="A873" s="45" t="inlineStr">
        <is>
          <t>CASP_PR_866_v1</t>
        </is>
      </c>
      <c r="B873" s="46" t="inlineStr">
        <is>
          <t>Does the Authorised Person have an insurance policy or some other comparable guarantee as part of its prudential safeguards?</t>
        </is>
      </c>
      <c r="C873" s="46" t="inlineStr">
        <is>
          <t>PR</t>
        </is>
      </c>
      <c r="D873" s="46" t="inlineStr">
        <is>
          <t>Professional Indemnity Insurance and Guarantee</t>
        </is>
      </c>
      <c r="E873" s="46" t="inlineStr">
        <is>
          <t>2- PR</t>
        </is>
      </c>
      <c r="F873" s="47">
        <f>'2- PR'!$AK$890</f>
        <v/>
      </c>
      <c r="G873" s="47">
        <f>IF(F873="INVALID","High",IF(F873="MISSING","Medium",IF(F873="CONTROLLER MISSING","Review",IF(F873="UNKNOWN","Technical review",""))))</f>
        <v/>
      </c>
      <c r="H873" s="46">
        <f>IF(F873="MISSING","An applicable or required answer is missing",IF(F873="INVALID","A value was entered although the dependency is not met",IF(F873="CONTROLLER MISSING","A controlling answer is missing, so applicability cannot yet be determined",IF(F873="UNKNOWN","The dependency could not be evaluated or a referenced datapoint could not be resolved",""))))</f>
        <v/>
      </c>
      <c r="I873" s="46">
        <f>IF(F873="MISSING","Enter a valid response in the linked field",IF(F873="INVALID","Clear the response or amend the controlling answer so that the dependency is met",IF(F873="CONTROLLER MISSING","Complete the controlling question first, then review this field",IF(F873="UNKNOWN","Review the Field Guide and dependency_string; contact the MFSA if clarification is required",""))))</f>
        <v/>
      </c>
      <c r="J873" s="46" t="inlineStr"/>
      <c r="K873" s="47">
        <f>'2- PR'!$AL$890</f>
        <v/>
      </c>
      <c r="L873" s="48" t="inlineStr">
        <is>
          <t>Open field</t>
        </is>
      </c>
    </row>
    <row r="874">
      <c r="A874" s="45" t="inlineStr">
        <is>
          <t>CASP_PR_867_v1</t>
        </is>
      </c>
      <c r="B874" s="46" t="inlineStr">
        <is>
          <t>Indicate the number of Insurance Policies to be included in the Own Funds Calculation</t>
        </is>
      </c>
      <c r="C874" s="46" t="inlineStr">
        <is>
          <t>PR</t>
        </is>
      </c>
      <c r="D874" s="46" t="inlineStr">
        <is>
          <t>Professional Indemnity Insurance and Guarantee</t>
        </is>
      </c>
      <c r="E874" s="46" t="inlineStr">
        <is>
          <t>2- PR</t>
        </is>
      </c>
      <c r="F874" s="47">
        <f>'2- PR'!$AK$891</f>
        <v/>
      </c>
      <c r="G874" s="47">
        <f>IF(F874="INVALID","High",IF(F874="MISSING","Medium",IF(F874="CONTROLLER MISSING","Review",IF(F874="UNKNOWN","Technical review",""))))</f>
        <v/>
      </c>
      <c r="H874" s="46">
        <f>IF(F874="MISSING","An applicable or required answer is missing",IF(F874="INVALID","A value was entered although the dependency is not met",IF(F874="CONTROLLER MISSING","A controlling answer is missing, so applicability cannot yet be determined",IF(F874="UNKNOWN","The dependency could not be evaluated or a referenced datapoint could not be resolved",""))))</f>
        <v/>
      </c>
      <c r="I874" s="46">
        <f>IF(F874="MISSING","Enter a valid response in the linked field",IF(F874="INVALID","Clear the response or amend the controlling answer so that the dependency is met",IF(F874="CONTROLLER MISSING","Complete the controlling question first, then review this field",IF(F874="UNKNOWN","Review the Field Guide and dependency_string; contact the MFSA if clarification is required",""))))</f>
        <v/>
      </c>
      <c r="J874" s="46" t="inlineStr">
        <is>
          <t>CASP_PR_866 = "Yes"</t>
        </is>
      </c>
      <c r="K874" s="47">
        <f>'2- PR'!$AL$891</f>
        <v/>
      </c>
      <c r="L874" s="48" t="inlineStr">
        <is>
          <t>Open field</t>
        </is>
      </c>
    </row>
    <row r="875">
      <c r="A875" s="45" t="inlineStr">
        <is>
          <t>CASP_PR_868_v1</t>
        </is>
      </c>
      <c r="B875" s="46" t="inlineStr">
        <is>
          <t>Details of Insurance Providers to be included in the Own Funds Calculation - Name of Insurer</t>
        </is>
      </c>
      <c r="C875" s="46" t="inlineStr">
        <is>
          <t>PR</t>
        </is>
      </c>
      <c r="D875" s="46" t="inlineStr">
        <is>
          <t>Professional Indemnity Insurance and Guarantee</t>
        </is>
      </c>
      <c r="E875" s="46" t="inlineStr">
        <is>
          <t>2- PR</t>
        </is>
      </c>
      <c r="F875" s="47">
        <f>'2- PR'!$AK$892</f>
        <v/>
      </c>
      <c r="G875" s="47">
        <f>IF(F875="INVALID","High",IF(F875="MISSING","Medium",IF(F875="CONTROLLER MISSING","Review",IF(F875="UNKNOWN","Technical review",""))))</f>
        <v/>
      </c>
      <c r="H875" s="46">
        <f>IF(F875="MISSING","An applicable or required answer is missing",IF(F875="INVALID","A value was entered although the dependency is not met",IF(F875="CONTROLLER MISSING","A controlling answer is missing, so applicability cannot yet be determined",IF(F875="UNKNOWN","The dependency could not be evaluated or a referenced datapoint could not be resolved",""))))</f>
        <v/>
      </c>
      <c r="I875" s="46">
        <f>IF(F875="MISSING","Enter a valid response in the linked field",IF(F875="INVALID","Clear the response or amend the controlling answer so that the dependency is met",IF(F875="CONTROLLER MISSING","Complete the controlling question first, then review this field",IF(F875="UNKNOWN","Review the Field Guide and dependency_string; contact the MFSA if clarification is required",""))))</f>
        <v/>
      </c>
      <c r="J875" s="46" t="inlineStr">
        <is>
          <t>CASP_PR_867 &gt; 0</t>
        </is>
      </c>
      <c r="K875" s="47">
        <f>'2- PR'!$AL$892</f>
        <v/>
      </c>
      <c r="L875" s="48" t="inlineStr">
        <is>
          <t>Open field</t>
        </is>
      </c>
    </row>
    <row r="876">
      <c r="A876" s="45" t="inlineStr">
        <is>
          <t>CASP_PR_869_v1</t>
        </is>
      </c>
      <c r="B876" s="46" t="inlineStr">
        <is>
          <t>Details of Insurance Providers to be included in the Own Funds Calculation - Jurisdiction of Insurer</t>
        </is>
      </c>
      <c r="C876" s="46" t="inlineStr">
        <is>
          <t>PR</t>
        </is>
      </c>
      <c r="D876" s="46" t="inlineStr">
        <is>
          <t>Professional Indemnity Insurance and Guarantee</t>
        </is>
      </c>
      <c r="E876" s="46" t="inlineStr">
        <is>
          <t>2- PR</t>
        </is>
      </c>
      <c r="F876" s="47">
        <f>'2- PR'!$AK$893</f>
        <v/>
      </c>
      <c r="G876" s="47">
        <f>IF(F876="INVALID","High",IF(F876="MISSING","Medium",IF(F876="CONTROLLER MISSING","Review",IF(F876="UNKNOWN","Technical review",""))))</f>
        <v/>
      </c>
      <c r="H876" s="46">
        <f>IF(F876="MISSING","An applicable or required answer is missing",IF(F876="INVALID","A value was entered although the dependency is not met",IF(F876="CONTROLLER MISSING","A controlling answer is missing, so applicability cannot yet be determined",IF(F876="UNKNOWN","The dependency could not be evaluated or a referenced datapoint could not be resolved",""))))</f>
        <v/>
      </c>
      <c r="I876" s="46">
        <f>IF(F876="MISSING","Enter a valid response in the linked field",IF(F876="INVALID","Clear the response or amend the controlling answer so that the dependency is met",IF(F876="CONTROLLER MISSING","Complete the controlling question first, then review this field",IF(F876="UNKNOWN","Review the Field Guide and dependency_string; contact the MFSA if clarification is required",""))))</f>
        <v/>
      </c>
      <c r="J876" s="46" t="inlineStr">
        <is>
          <t>CASP_PR_867 &gt; 0</t>
        </is>
      </c>
      <c r="K876" s="47">
        <f>'2- PR'!$AL$893</f>
        <v/>
      </c>
      <c r="L876" s="48" t="inlineStr">
        <is>
          <t>Open field</t>
        </is>
      </c>
    </row>
    <row r="877">
      <c r="A877" s="45" t="inlineStr">
        <is>
          <t>CASP_PR_870_v1</t>
        </is>
      </c>
      <c r="B877" s="46" t="inlineStr">
        <is>
          <t>Details of Insurance Providers to be included in the Own Funds Calculation - Details of Instrument</t>
        </is>
      </c>
      <c r="C877" s="46" t="inlineStr">
        <is>
          <t>PR</t>
        </is>
      </c>
      <c r="D877" s="46" t="inlineStr">
        <is>
          <t>Professional Indemnity Insurance and Guarantee</t>
        </is>
      </c>
      <c r="E877" s="46" t="inlineStr">
        <is>
          <t>2- PR</t>
        </is>
      </c>
      <c r="F877" s="47">
        <f>'2- PR'!$AK$894</f>
        <v/>
      </c>
      <c r="G877" s="47">
        <f>IF(F877="INVALID","High",IF(F877="MISSING","Medium",IF(F877="CONTROLLER MISSING","Review",IF(F877="UNKNOWN","Technical review",""))))</f>
        <v/>
      </c>
      <c r="H877" s="46">
        <f>IF(F877="MISSING","An applicable or required answer is missing",IF(F877="INVALID","A value was entered although the dependency is not met",IF(F877="CONTROLLER MISSING","A controlling answer is missing, so applicability cannot yet be determined",IF(F877="UNKNOWN","The dependency could not be evaluated or a referenced datapoint could not be resolved",""))))</f>
        <v/>
      </c>
      <c r="I877" s="46">
        <f>IF(F877="MISSING","Enter a valid response in the linked field",IF(F877="INVALID","Clear the response or amend the controlling answer so that the dependency is met",IF(F877="CONTROLLER MISSING","Complete the controlling question first, then review this field",IF(F877="UNKNOWN","Review the Field Guide and dependency_string; contact the MFSA if clarification is required",""))))</f>
        <v/>
      </c>
      <c r="J877" s="46" t="inlineStr">
        <is>
          <t>CASP_PR_867 &gt; 0</t>
        </is>
      </c>
      <c r="K877" s="47">
        <f>'2- PR'!$AL$894</f>
        <v/>
      </c>
      <c r="L877" s="48" t="inlineStr">
        <is>
          <t>Open field</t>
        </is>
      </c>
    </row>
    <row r="878">
      <c r="A878" s="45" t="inlineStr">
        <is>
          <t>CASP_PR_871_v1</t>
        </is>
      </c>
      <c r="B878" s="46" t="inlineStr">
        <is>
          <t>Details of Insurance Providers to be included in the Own Funds Calculation - Amount Insured</t>
        </is>
      </c>
      <c r="C878" s="46" t="inlineStr">
        <is>
          <t>PR</t>
        </is>
      </c>
      <c r="D878" s="46" t="inlineStr">
        <is>
          <t>Professional Indemnity Insurance and Guarantee</t>
        </is>
      </c>
      <c r="E878" s="46" t="inlineStr">
        <is>
          <t>2- PR</t>
        </is>
      </c>
      <c r="F878" s="47">
        <f>'2- PR'!$AK$895</f>
        <v/>
      </c>
      <c r="G878" s="47">
        <f>IF(F878="INVALID","High",IF(F878="MISSING","Medium",IF(F878="CONTROLLER MISSING","Review",IF(F878="UNKNOWN","Technical review",""))))</f>
        <v/>
      </c>
      <c r="H878" s="46">
        <f>IF(F878="MISSING","An applicable or required answer is missing",IF(F878="INVALID","A value was entered although the dependency is not met",IF(F878="CONTROLLER MISSING","A controlling answer is missing, so applicability cannot yet be determined",IF(F878="UNKNOWN","The dependency could not be evaluated or a referenced datapoint could not be resolved",""))))</f>
        <v/>
      </c>
      <c r="I878" s="46">
        <f>IF(F878="MISSING","Enter a valid response in the linked field",IF(F878="INVALID","Clear the response or amend the controlling answer so that the dependency is met",IF(F878="CONTROLLER MISSING","Complete the controlling question first, then review this field",IF(F878="UNKNOWN","Review the Field Guide and dependency_string; contact the MFSA if clarification is required",""))))</f>
        <v/>
      </c>
      <c r="J878" s="46" t="inlineStr">
        <is>
          <t>CASP_PR_867 &gt; 0</t>
        </is>
      </c>
      <c r="K878" s="47">
        <f>'2- PR'!$AL$895</f>
        <v/>
      </c>
      <c r="L878" s="48" t="inlineStr">
        <is>
          <t>Open field</t>
        </is>
      </c>
    </row>
    <row r="879">
      <c r="A879" s="45" t="inlineStr">
        <is>
          <t>CASP_PR_872_v1</t>
        </is>
      </c>
      <c r="B879" s="46" t="inlineStr">
        <is>
          <t>Number of months represented in the latest Audited Financial Statements</t>
        </is>
      </c>
      <c r="C879" s="46" t="inlineStr">
        <is>
          <t>PR</t>
        </is>
      </c>
      <c r="D879" s="46" t="inlineStr">
        <is>
          <t>Fixed Overhead Requirement Calculation</t>
        </is>
      </c>
      <c r="E879" s="46" t="inlineStr">
        <is>
          <t>2- PR</t>
        </is>
      </c>
      <c r="F879" s="47">
        <f>'2- PR'!$AK$897</f>
        <v/>
      </c>
      <c r="G879" s="47">
        <f>IF(F879="INVALID","High",IF(F879="MISSING","Medium",IF(F879="CONTROLLER MISSING","Review",IF(F879="UNKNOWN","Technical review",""))))</f>
        <v/>
      </c>
      <c r="H879" s="46">
        <f>IF(F879="MISSING","An applicable or required answer is missing",IF(F879="INVALID","A value was entered although the dependency is not met",IF(F879="CONTROLLER MISSING","A controlling answer is missing, so applicability cannot yet be determined",IF(F879="UNKNOWN","The dependency could not be evaluated or a referenced datapoint could not be resolved",""))))</f>
        <v/>
      </c>
      <c r="I879" s="46">
        <f>IF(F879="MISSING","Enter a valid response in the linked field",IF(F879="INVALID","Clear the response or amend the controlling answer so that the dependency is met",IF(F879="CONTROLLER MISSING","Complete the controlling question first, then review this field",IF(F879="UNKNOWN","Review the Field Guide and dependency_string; contact the MFSA if clarification is required",""))))</f>
        <v/>
      </c>
      <c r="J879" s="46" t="inlineStr"/>
      <c r="K879" s="47">
        <f>'2- PR'!$AL$897</f>
        <v/>
      </c>
      <c r="L879" s="48" t="inlineStr">
        <is>
          <t>Open field</t>
        </is>
      </c>
    </row>
    <row r="880">
      <c r="A880" s="45" t="inlineStr">
        <is>
          <t>CASP_PR_873_v1</t>
        </is>
      </c>
      <c r="B880" s="46" t="inlineStr">
        <is>
          <t>Total Expenditure as per the latest Audited Financial Statements</t>
        </is>
      </c>
      <c r="C880" s="46" t="inlineStr">
        <is>
          <t>PR</t>
        </is>
      </c>
      <c r="D880" s="46" t="inlineStr">
        <is>
          <t>Fixed Overhead Requirement Calculation</t>
        </is>
      </c>
      <c r="E880" s="46" t="inlineStr">
        <is>
          <t>2- PR</t>
        </is>
      </c>
      <c r="F880" s="47">
        <f>'2- PR'!$AK$898</f>
        <v/>
      </c>
      <c r="G880" s="47">
        <f>IF(F880="INVALID","High",IF(F880="MISSING","Medium",IF(F880="CONTROLLER MISSING","Review",IF(F880="UNKNOWN","Technical review",""))))</f>
        <v/>
      </c>
      <c r="H880" s="46">
        <f>IF(F880="MISSING","An applicable or required answer is missing",IF(F880="INVALID","A value was entered although the dependency is not met",IF(F880="CONTROLLER MISSING","A controlling answer is missing, so applicability cannot yet be determined",IF(F880="UNKNOWN","The dependency could not be evaluated or a referenced datapoint could not be resolved",""))))</f>
        <v/>
      </c>
      <c r="I880" s="46">
        <f>IF(F880="MISSING","Enter a valid response in the linked field",IF(F880="INVALID","Clear the response or amend the controlling answer so that the dependency is met",IF(F880="CONTROLLER MISSING","Complete the controlling question first, then review this field",IF(F880="UNKNOWN","Review the Field Guide and dependency_string; contact the MFSA if clarification is required",""))))</f>
        <v/>
      </c>
      <c r="J880" s="46" t="inlineStr"/>
      <c r="K880" s="47">
        <f>'2- PR'!$AL$898</f>
        <v/>
      </c>
      <c r="L880" s="48" t="inlineStr">
        <is>
          <t>Open field</t>
        </is>
      </c>
    </row>
    <row r="881">
      <c r="A881" s="45" t="inlineStr">
        <is>
          <t>CASP_PR_874_v1</t>
        </is>
      </c>
      <c r="B881" s="46" t="inlineStr">
        <is>
          <t>Staff Bonuses and Other Remuneration, to the extent that those bonuses and that remuneration depend on a net profit of the Licence Holder in the relevant year</t>
        </is>
      </c>
      <c r="C881" s="46" t="inlineStr">
        <is>
          <t>PR</t>
        </is>
      </c>
      <c r="D881" s="46" t="inlineStr">
        <is>
          <t>Fixed Overhead Requirement Calculation</t>
        </is>
      </c>
      <c r="E881" s="46" t="inlineStr">
        <is>
          <t>2- PR</t>
        </is>
      </c>
      <c r="F881" s="47">
        <f>'2- PR'!$AK$899</f>
        <v/>
      </c>
      <c r="G881" s="47">
        <f>IF(F881="INVALID","High",IF(F881="MISSING","Medium",IF(F881="CONTROLLER MISSING","Review",IF(F881="UNKNOWN","Technical review",""))))</f>
        <v/>
      </c>
      <c r="H881" s="46">
        <f>IF(F881="MISSING","An applicable or required answer is missing",IF(F881="INVALID","A value was entered although the dependency is not met",IF(F881="CONTROLLER MISSING","A controlling answer is missing, so applicability cannot yet be determined",IF(F881="UNKNOWN","The dependency could not be evaluated or a referenced datapoint could not be resolved",""))))</f>
        <v/>
      </c>
      <c r="I881" s="46">
        <f>IF(F881="MISSING","Enter a valid response in the linked field",IF(F881="INVALID","Clear the response or amend the controlling answer so that the dependency is met",IF(F881="CONTROLLER MISSING","Complete the controlling question first, then review this field",IF(F881="UNKNOWN","Review the Field Guide and dependency_string; contact the MFSA if clarification is required",""))))</f>
        <v/>
      </c>
      <c r="J881" s="46" t="inlineStr"/>
      <c r="K881" s="47">
        <f>'2- PR'!$AL$899</f>
        <v/>
      </c>
      <c r="L881" s="48" t="inlineStr">
        <is>
          <t>Open field</t>
        </is>
      </c>
    </row>
    <row r="882">
      <c r="A882" s="45" t="inlineStr">
        <is>
          <t>CASP_PR_875_v1</t>
        </is>
      </c>
      <c r="B882" s="46" t="inlineStr">
        <is>
          <t>Employees', directors' &amp; partners' shares in profits, to the extent that they are fully discretionary</t>
        </is>
      </c>
      <c r="C882" s="46" t="inlineStr">
        <is>
          <t>PR</t>
        </is>
      </c>
      <c r="D882" s="46" t="inlineStr">
        <is>
          <t>Fixed Overhead Requirement Calculation</t>
        </is>
      </c>
      <c r="E882" s="46" t="inlineStr">
        <is>
          <t>2- PR</t>
        </is>
      </c>
      <c r="F882" s="47">
        <f>'2- PR'!$AK$900</f>
        <v/>
      </c>
      <c r="G882" s="47">
        <f>IF(F882="INVALID","High",IF(F882="MISSING","Medium",IF(F882="CONTROLLER MISSING","Review",IF(F882="UNKNOWN","Technical review",""))))</f>
        <v/>
      </c>
      <c r="H882" s="46">
        <f>IF(F882="MISSING","An applicable or required answer is missing",IF(F882="INVALID","A value was entered although the dependency is not met",IF(F882="CONTROLLER MISSING","A controlling answer is missing, so applicability cannot yet be determined",IF(F882="UNKNOWN","The dependency could not be evaluated or a referenced datapoint could not be resolved",""))))</f>
        <v/>
      </c>
      <c r="I882" s="46">
        <f>IF(F882="MISSING","Enter a valid response in the linked field",IF(F882="INVALID","Clear the response or amend the controlling answer so that the dependency is met",IF(F882="CONTROLLER MISSING","Complete the controlling question first, then review this field",IF(F882="UNKNOWN","Review the Field Guide and dependency_string; contact the MFSA if clarification is required",""))))</f>
        <v/>
      </c>
      <c r="J882" s="46" t="inlineStr"/>
      <c r="K882" s="47">
        <f>'2- PR'!$AL$900</f>
        <v/>
      </c>
      <c r="L882" s="48" t="inlineStr">
        <is>
          <t>Open field</t>
        </is>
      </c>
    </row>
    <row r="883">
      <c r="A883" s="45" t="inlineStr">
        <is>
          <t>CASP_PR_876_v1</t>
        </is>
      </c>
      <c r="B883" s="46" t="inlineStr">
        <is>
          <t>Other appropriations of profits and other variable remuneration, to the extent that they are fully discretionary</t>
        </is>
      </c>
      <c r="C883" s="46" t="inlineStr">
        <is>
          <t>PR</t>
        </is>
      </c>
      <c r="D883" s="46" t="inlineStr">
        <is>
          <t>Fixed Overhead Requirement Calculation</t>
        </is>
      </c>
      <c r="E883" s="46" t="inlineStr">
        <is>
          <t>2- PR</t>
        </is>
      </c>
      <c r="F883" s="47">
        <f>'2- PR'!$AK$901</f>
        <v/>
      </c>
      <c r="G883" s="47">
        <f>IF(F883="INVALID","High",IF(F883="MISSING","Medium",IF(F883="CONTROLLER MISSING","Review",IF(F883="UNKNOWN","Technical review",""))))</f>
        <v/>
      </c>
      <c r="H883" s="46">
        <f>IF(F883="MISSING","An applicable or required answer is missing",IF(F883="INVALID","A value was entered although the dependency is not met",IF(F883="CONTROLLER MISSING","A controlling answer is missing, so applicability cannot yet be determined",IF(F883="UNKNOWN","The dependency could not be evaluated or a referenced datapoint could not be resolved",""))))</f>
        <v/>
      </c>
      <c r="I883" s="46">
        <f>IF(F883="MISSING","Enter a valid response in the linked field",IF(F883="INVALID","Clear the response or amend the controlling answer so that the dependency is met",IF(F883="CONTROLLER MISSING","Complete the controlling question first, then review this field",IF(F883="UNKNOWN","Review the Field Guide and dependency_string; contact the MFSA if clarification is required",""))))</f>
        <v/>
      </c>
      <c r="J883" s="46" t="inlineStr"/>
      <c r="K883" s="47">
        <f>'2- PR'!$AL$901</f>
        <v/>
      </c>
      <c r="L883" s="48" t="inlineStr">
        <is>
          <t>Open field</t>
        </is>
      </c>
    </row>
    <row r="884">
      <c r="A884" s="45" t="inlineStr">
        <is>
          <t>CASP_PR_877_v1</t>
        </is>
      </c>
      <c r="B884" s="46" t="inlineStr">
        <is>
          <t>Non-recurring expenses from non-ordinary activities</t>
        </is>
      </c>
      <c r="C884" s="46" t="inlineStr">
        <is>
          <t>PR</t>
        </is>
      </c>
      <c r="D884" s="46" t="inlineStr">
        <is>
          <t>Fixed Overhead Requirement Calculation</t>
        </is>
      </c>
      <c r="E884" s="46" t="inlineStr">
        <is>
          <t>2- PR</t>
        </is>
      </c>
      <c r="F884" s="47">
        <f>'2- PR'!$AK$902</f>
        <v/>
      </c>
      <c r="G884" s="47">
        <f>IF(F884="INVALID","High",IF(F884="MISSING","Medium",IF(F884="CONTROLLER MISSING","Review",IF(F884="UNKNOWN","Technical review",""))))</f>
        <v/>
      </c>
      <c r="H884" s="46">
        <f>IF(F884="MISSING","An applicable or required answer is missing",IF(F884="INVALID","A value was entered although the dependency is not met",IF(F884="CONTROLLER MISSING","A controlling answer is missing, so applicability cannot yet be determined",IF(F884="UNKNOWN","The dependency could not be evaluated or a referenced datapoint could not be resolved",""))))</f>
        <v/>
      </c>
      <c r="I884" s="46">
        <f>IF(F884="MISSING","Enter a valid response in the linked field",IF(F884="INVALID","Clear the response or amend the controlling answer so that the dependency is met",IF(F884="CONTROLLER MISSING","Complete the controlling question first, then review this field",IF(F884="UNKNOWN","Review the Field Guide and dependency_string; contact the MFSA if clarification is required",""))))</f>
        <v/>
      </c>
      <c r="J884" s="46" t="inlineStr"/>
      <c r="K884" s="47">
        <f>'2- PR'!$AL$902</f>
        <v/>
      </c>
      <c r="L884" s="48" t="inlineStr">
        <is>
          <t>Open field</t>
        </is>
      </c>
    </row>
    <row r="885">
      <c r="A885" s="45" t="inlineStr">
        <is>
          <t>CASP_PR_878_v1</t>
        </is>
      </c>
      <c r="B885" s="46" t="inlineStr">
        <is>
          <t>How does the Authorised Person accept crypto-asset transfers</t>
        </is>
      </c>
      <c r="C885" s="46" t="inlineStr">
        <is>
          <t>PR</t>
        </is>
      </c>
      <c r="D885" s="46" t="inlineStr">
        <is>
          <t>Crypto-Asset Transfers</t>
        </is>
      </c>
      <c r="E885" s="46" t="inlineStr">
        <is>
          <t>2- PR</t>
        </is>
      </c>
      <c r="F885" s="47">
        <f>'2- PR'!$AK$904</f>
        <v/>
      </c>
      <c r="G885" s="47">
        <f>IF(F885="INVALID","High",IF(F885="MISSING","Medium",IF(F885="CONTROLLER MISSING","Review",IF(F885="UNKNOWN","Technical review",""))))</f>
        <v/>
      </c>
      <c r="H885" s="46">
        <f>IF(F885="MISSING","An applicable or required answer is missing",IF(F885="INVALID","A value was entered although the dependency is not met",IF(F885="CONTROLLER MISSING","A controlling answer is missing, so applicability cannot yet be determined",IF(F885="UNKNOWN","The dependency could not be evaluated or a referenced datapoint could not be resolved",""))))</f>
        <v/>
      </c>
      <c r="I885" s="46">
        <f>IF(F885="MISSING","Enter a valid response in the linked field",IF(F885="INVALID","Clear the response or amend the controlling answer so that the dependency is met",IF(F885="CONTROLLER MISSING","Complete the controlling question first, then review this field",IF(F885="UNKNOWN","Review the Field Guide and dependency_string; contact the MFSA if clarification is required",""))))</f>
        <v/>
      </c>
      <c r="J885" s="46" t="inlineStr"/>
      <c r="K885" s="47">
        <f>'2- PR'!$AL$904</f>
        <v/>
      </c>
      <c r="L885" s="48" t="inlineStr">
        <is>
          <t>Open field</t>
        </is>
      </c>
    </row>
    <row r="886">
      <c r="A886" s="45" t="inlineStr">
        <is>
          <t>CASP_PR_879_v1</t>
        </is>
      </c>
      <c r="B886" s="46" t="inlineStr">
        <is>
          <t>Kindly provide further details on how the Authorised Person accepts crypto-asset transfers.</t>
        </is>
      </c>
      <c r="C886" s="46" t="inlineStr">
        <is>
          <t>PR</t>
        </is>
      </c>
      <c r="D886" s="46" t="inlineStr">
        <is>
          <t>Crypto-Asset Transfers</t>
        </is>
      </c>
      <c r="E886" s="46" t="inlineStr">
        <is>
          <t>2- PR</t>
        </is>
      </c>
      <c r="F886" s="47">
        <f>'2- PR'!$AK$905</f>
        <v/>
      </c>
      <c r="G886" s="47">
        <f>IF(F886="INVALID","High",IF(F886="MISSING","Medium",IF(F886="CONTROLLER MISSING","Review",IF(F886="UNKNOWN","Technical review",""))))</f>
        <v/>
      </c>
      <c r="H886" s="46">
        <f>IF(F886="MISSING","An applicable or required answer is missing",IF(F886="INVALID","A value was entered although the dependency is not met",IF(F886="CONTROLLER MISSING","A controlling answer is missing, so applicability cannot yet be determined",IF(F886="UNKNOWN","The dependency could not be evaluated or a referenced datapoint could not be resolved",""))))</f>
        <v/>
      </c>
      <c r="I886" s="46">
        <f>IF(F886="MISSING","Enter a valid response in the linked field",IF(F886="INVALID","Clear the response or amend the controlling answer so that the dependency is met",IF(F886="CONTROLLER MISSING","Complete the controlling question first, then review this field",IF(F886="UNKNOWN","Review the Field Guide and dependency_string; contact the MFSA if clarification is required",""))))</f>
        <v/>
      </c>
      <c r="J886" s="46" t="inlineStr">
        <is>
          <t>CASP_PR_878 = "Other"</t>
        </is>
      </c>
      <c r="K886" s="47">
        <f>'2- PR'!$AL$905</f>
        <v/>
      </c>
      <c r="L886" s="48" t="inlineStr">
        <is>
          <t>Open field</t>
        </is>
      </c>
    </row>
    <row r="887">
      <c r="A887" s="45" t="inlineStr">
        <is>
          <t>CASP_PR_880_v1</t>
        </is>
      </c>
      <c r="B887" s="46" t="inlineStr">
        <is>
          <t>Does the Authorised Person accept crypto asset transactions to and/or from unidentifiable unhosted wallets?</t>
        </is>
      </c>
      <c r="C887" s="46" t="inlineStr">
        <is>
          <t>PR</t>
        </is>
      </c>
      <c r="D887" s="46" t="inlineStr">
        <is>
          <t>Crypto-Asset Transfers</t>
        </is>
      </c>
      <c r="E887" s="46" t="inlineStr">
        <is>
          <t>2- PR</t>
        </is>
      </c>
      <c r="F887" s="47">
        <f>'2- PR'!$AK$906</f>
        <v/>
      </c>
      <c r="G887" s="47">
        <f>IF(F887="INVALID","High",IF(F887="MISSING","Medium",IF(F887="CONTROLLER MISSING","Review",IF(F887="UNKNOWN","Technical review",""))))</f>
        <v/>
      </c>
      <c r="H887" s="46">
        <f>IF(F887="MISSING","An applicable or required answer is missing",IF(F887="INVALID","A value was entered although the dependency is not met",IF(F887="CONTROLLER MISSING","A controlling answer is missing, so applicability cannot yet be determined",IF(F887="UNKNOWN","The dependency could not be evaluated or a referenced datapoint could not be resolved",""))))</f>
        <v/>
      </c>
      <c r="I887" s="46">
        <f>IF(F887="MISSING","Enter a valid response in the linked field",IF(F887="INVALID","Clear the response or amend the controlling answer so that the dependency is met",IF(F887="CONTROLLER MISSING","Complete the controlling question first, then review this field",IF(F887="UNKNOWN","Review the Field Guide and dependency_string; contact the MFSA if clarification is required",""))))</f>
        <v/>
      </c>
      <c r="J887" s="46" t="inlineStr"/>
      <c r="K887" s="47">
        <f>'2- PR'!$AL$906</f>
        <v/>
      </c>
      <c r="L887" s="48" t="inlineStr">
        <is>
          <t>Open field</t>
        </is>
      </c>
    </row>
    <row r="888">
      <c r="A888" s="45" t="inlineStr">
        <is>
          <t>CASP_PR_881_v1</t>
        </is>
      </c>
      <c r="B888" s="46" t="inlineStr">
        <is>
          <t>Outline the checks carried out on the unidentifed wallets</t>
        </is>
      </c>
      <c r="C888" s="46" t="inlineStr">
        <is>
          <t>PR</t>
        </is>
      </c>
      <c r="D888" s="46" t="inlineStr">
        <is>
          <t>Crypto-Asset Transfers</t>
        </is>
      </c>
      <c r="E888" s="46" t="inlineStr">
        <is>
          <t>2- PR</t>
        </is>
      </c>
      <c r="F888" s="47">
        <f>'2- PR'!$AK$907</f>
        <v/>
      </c>
      <c r="G888" s="47">
        <f>IF(F888="INVALID","High",IF(F888="MISSING","Medium",IF(F888="CONTROLLER MISSING","Review",IF(F888="UNKNOWN","Technical review",""))))</f>
        <v/>
      </c>
      <c r="H888" s="46">
        <f>IF(F888="MISSING","An applicable or required answer is missing",IF(F888="INVALID","A value was entered although the dependency is not met",IF(F888="CONTROLLER MISSING","A controlling answer is missing, so applicability cannot yet be determined",IF(F888="UNKNOWN","The dependency could not be evaluated or a referenced datapoint could not be resolved",""))))</f>
        <v/>
      </c>
      <c r="I888" s="46">
        <f>IF(F888="MISSING","Enter a valid response in the linked field",IF(F888="INVALID","Clear the response or amend the controlling answer so that the dependency is met",IF(F888="CONTROLLER MISSING","Complete the controlling question first, then review this field",IF(F888="UNKNOWN","Review the Field Guide and dependency_string; contact the MFSA if clarification is required",""))))</f>
        <v/>
      </c>
      <c r="J888" s="46" t="inlineStr">
        <is>
          <t>CASP_PR_880 = "Yes"</t>
        </is>
      </c>
      <c r="K888" s="47">
        <f>'2- PR'!$AL$907</f>
        <v/>
      </c>
      <c r="L888" s="48" t="inlineStr">
        <is>
          <t>Open field</t>
        </is>
      </c>
    </row>
    <row r="889">
      <c r="A889" s="45" t="inlineStr">
        <is>
          <t>CASP_PR_882_v1</t>
        </is>
      </c>
      <c r="B889" s="46" t="inlineStr">
        <is>
          <t>Which of the following best describes the Transaction Monitoring Processes in place?</t>
        </is>
      </c>
      <c r="C889" s="46" t="inlineStr">
        <is>
          <t>PR</t>
        </is>
      </c>
      <c r="D889" s="46" t="inlineStr">
        <is>
          <t>Crypto-Asset Transfers</t>
        </is>
      </c>
      <c r="E889" s="46" t="inlineStr">
        <is>
          <t>2- PR</t>
        </is>
      </c>
      <c r="F889" s="47">
        <f>'2- PR'!$AK$908</f>
        <v/>
      </c>
      <c r="G889" s="47">
        <f>IF(F889="INVALID","High",IF(F889="MISSING","Medium",IF(F889="CONTROLLER MISSING","Review",IF(F889="UNKNOWN","Technical review",""))))</f>
        <v/>
      </c>
      <c r="H889" s="46">
        <f>IF(F889="MISSING","An applicable or required answer is missing",IF(F889="INVALID","A value was entered although the dependency is not met",IF(F889="CONTROLLER MISSING","A controlling answer is missing, so applicability cannot yet be determined",IF(F889="UNKNOWN","The dependency could not be evaluated or a referenced datapoint could not be resolved",""))))</f>
        <v/>
      </c>
      <c r="I889" s="46">
        <f>IF(F889="MISSING","Enter a valid response in the linked field",IF(F889="INVALID","Clear the response or amend the controlling answer so that the dependency is met",IF(F889="CONTROLLER MISSING","Complete the controlling question first, then review this field",IF(F889="UNKNOWN","Review the Field Guide and dependency_string; contact the MFSA if clarification is required",""))))</f>
        <v/>
      </c>
      <c r="J889" s="46" t="inlineStr"/>
      <c r="K889" s="47">
        <f>'2- PR'!$AL$908</f>
        <v/>
      </c>
      <c r="L889" s="48" t="inlineStr">
        <is>
          <t>Open field</t>
        </is>
      </c>
    </row>
    <row r="890">
      <c r="A890" s="45" t="inlineStr">
        <is>
          <t>CASP_PR_883_v1</t>
        </is>
      </c>
      <c r="B890" s="46" t="inlineStr">
        <is>
          <t>Has the Authorised Person created and used additional wallet addresses which were not provided in the previous submissions of the "Wallet Address Form"?</t>
        </is>
      </c>
      <c r="C890" s="46" t="inlineStr">
        <is>
          <t>PR</t>
        </is>
      </c>
      <c r="D890" s="46" t="inlineStr">
        <is>
          <t>Crypto-Asset Transfers</t>
        </is>
      </c>
      <c r="E890" s="46" t="inlineStr">
        <is>
          <t>2- PR</t>
        </is>
      </c>
      <c r="F890" s="47">
        <f>'2- PR'!$AK$909</f>
        <v/>
      </c>
      <c r="G890" s="47">
        <f>IF(F890="INVALID","High",IF(F890="MISSING","Medium",IF(F890="CONTROLLER MISSING","Review",IF(F890="UNKNOWN","Technical review",""))))</f>
        <v/>
      </c>
      <c r="H890" s="46">
        <f>IF(F890="MISSING","An applicable or required answer is missing",IF(F890="INVALID","A value was entered although the dependency is not met",IF(F890="CONTROLLER MISSING","A controlling answer is missing, so applicability cannot yet be determined",IF(F890="UNKNOWN","The dependency could not be evaluated or a referenced datapoint could not be resolved",""))))</f>
        <v/>
      </c>
      <c r="I890" s="46">
        <f>IF(F890="MISSING","Enter a valid response in the linked field",IF(F890="INVALID","Clear the response or amend the controlling answer so that the dependency is met",IF(F890="CONTROLLER MISSING","Complete the controlling question first, then review this field",IF(F890="UNKNOWN","Review the Field Guide and dependency_string; contact the MFSA if clarification is required",""))))</f>
        <v/>
      </c>
      <c r="J890" s="46" t="inlineStr"/>
      <c r="K890" s="47">
        <f>'2- PR'!$AL$909</f>
        <v/>
      </c>
      <c r="L890" s="48" t="inlineStr">
        <is>
          <t>Open field</t>
        </is>
      </c>
    </row>
    <row r="891">
      <c r="A891" s="45" t="inlineStr">
        <is>
          <t>CASP_PR_884_v1</t>
        </is>
      </c>
      <c r="B891" s="46" t="inlineStr">
        <is>
          <t>With respect to Crypto Asset Transfers, is the Wallet BO identified?</t>
        </is>
      </c>
      <c r="C891" s="46" t="inlineStr">
        <is>
          <t>PR</t>
        </is>
      </c>
      <c r="D891" s="46" t="inlineStr">
        <is>
          <t>Crypto-Asset Transfers</t>
        </is>
      </c>
      <c r="E891" s="46" t="inlineStr">
        <is>
          <t>2- PR</t>
        </is>
      </c>
      <c r="F891" s="47">
        <f>'2- PR'!$AK$910</f>
        <v/>
      </c>
      <c r="G891" s="47">
        <f>IF(F891="INVALID","High",IF(F891="MISSING","Medium",IF(F891="CONTROLLER MISSING","Review",IF(F891="UNKNOWN","Technical review",""))))</f>
        <v/>
      </c>
      <c r="H891" s="46">
        <f>IF(F891="MISSING","An applicable or required answer is missing",IF(F891="INVALID","A value was entered although the dependency is not met",IF(F891="CONTROLLER MISSING","A controlling answer is missing, so applicability cannot yet be determined",IF(F891="UNKNOWN","The dependency could not be evaluated or a referenced datapoint could not be resolved",""))))</f>
        <v/>
      </c>
      <c r="I891" s="46">
        <f>IF(F891="MISSING","Enter a valid response in the linked field",IF(F891="INVALID","Clear the response or amend the controlling answer so that the dependency is met",IF(F891="CONTROLLER MISSING","Complete the controlling question first, then review this field",IF(F891="UNKNOWN","Review the Field Guide and dependency_string; contact the MFSA if clarification is required",""))))</f>
        <v/>
      </c>
      <c r="J891" s="46" t="inlineStr"/>
      <c r="K891" s="47">
        <f>'2- PR'!$AL$910</f>
        <v/>
      </c>
      <c r="L891" s="48" t="inlineStr">
        <is>
          <t>Open field</t>
        </is>
      </c>
    </row>
    <row r="892">
      <c r="A892" s="45" t="inlineStr">
        <is>
          <t>CASP_PR_885_v1</t>
        </is>
      </c>
      <c r="B892" s="46" t="inlineStr">
        <is>
          <t>With respect to Crypto Asset Transfers, is the rationale for transfers obtained?</t>
        </is>
      </c>
      <c r="C892" s="46" t="inlineStr">
        <is>
          <t>PR</t>
        </is>
      </c>
      <c r="D892" s="46" t="inlineStr">
        <is>
          <t>Crypto-Asset Transfers</t>
        </is>
      </c>
      <c r="E892" s="46" t="inlineStr">
        <is>
          <t>2- PR</t>
        </is>
      </c>
      <c r="F892" s="47">
        <f>'2- PR'!$AK$911</f>
        <v/>
      </c>
      <c r="G892" s="47">
        <f>IF(F892="INVALID","High",IF(F892="MISSING","Medium",IF(F892="CONTROLLER MISSING","Review",IF(F892="UNKNOWN","Technical review",""))))</f>
        <v/>
      </c>
      <c r="H892" s="46">
        <f>IF(F892="MISSING","An applicable or required answer is missing",IF(F892="INVALID","A value was entered although the dependency is not met",IF(F892="CONTROLLER MISSING","A controlling answer is missing, so applicability cannot yet be determined",IF(F892="UNKNOWN","The dependency could not be evaluated or a referenced datapoint could not be resolved",""))))</f>
        <v/>
      </c>
      <c r="I892" s="46">
        <f>IF(F892="MISSING","Enter a valid response in the linked field",IF(F892="INVALID","Clear the response or amend the controlling answer so that the dependency is met",IF(F892="CONTROLLER MISSING","Complete the controlling question first, then review this field",IF(F892="UNKNOWN","Review the Field Guide and dependency_string; contact the MFSA if clarification is required",""))))</f>
        <v/>
      </c>
      <c r="J892" s="46" t="inlineStr"/>
      <c r="K892" s="47">
        <f>'2- PR'!$AL$911</f>
        <v/>
      </c>
      <c r="L892" s="48" t="inlineStr">
        <is>
          <t>Open field</t>
        </is>
      </c>
    </row>
    <row r="893">
      <c r="A893" s="45" t="inlineStr">
        <is>
          <t>CASP_PR_886_v1</t>
        </is>
      </c>
      <c r="B893" s="46" t="inlineStr">
        <is>
          <t>With respect to Crypto Asset Transfers, is the wallet risk assessed on an ongoing basis?</t>
        </is>
      </c>
      <c r="C893" s="46" t="inlineStr">
        <is>
          <t>PR</t>
        </is>
      </c>
      <c r="D893" s="46" t="inlineStr">
        <is>
          <t>Crypto-Asset Transfers</t>
        </is>
      </c>
      <c r="E893" s="46" t="inlineStr">
        <is>
          <t>2- PR</t>
        </is>
      </c>
      <c r="F893" s="47">
        <f>'2- PR'!$AK$912</f>
        <v/>
      </c>
      <c r="G893" s="47">
        <f>IF(F893="INVALID","High",IF(F893="MISSING","Medium",IF(F893="CONTROLLER MISSING","Review",IF(F893="UNKNOWN","Technical review",""))))</f>
        <v/>
      </c>
      <c r="H893" s="46">
        <f>IF(F893="MISSING","An applicable or required answer is missing",IF(F893="INVALID","A value was entered although the dependency is not met",IF(F893="CONTROLLER MISSING","A controlling answer is missing, so applicability cannot yet be determined",IF(F893="UNKNOWN","The dependency could not be evaluated or a referenced datapoint could not be resolved",""))))</f>
        <v/>
      </c>
      <c r="I893" s="46">
        <f>IF(F893="MISSING","Enter a valid response in the linked field",IF(F893="INVALID","Clear the response or amend the controlling answer so that the dependency is met",IF(F893="CONTROLLER MISSING","Complete the controlling question first, then review this field",IF(F893="UNKNOWN","Review the Field Guide and dependency_string; contact the MFSA if clarification is required",""))))</f>
        <v/>
      </c>
      <c r="J893" s="46" t="inlineStr"/>
      <c r="K893" s="47">
        <f>'2- PR'!$AL$912</f>
        <v/>
      </c>
      <c r="L893" s="48" t="inlineStr">
        <is>
          <t>Open field</t>
        </is>
      </c>
    </row>
    <row r="894">
      <c r="A894" s="45" t="inlineStr">
        <is>
          <t>CASP_PR_887_v1</t>
        </is>
      </c>
      <c r="B894" s="46" t="inlineStr">
        <is>
          <t>Kindly provide any additional comments regarding crypto-asset transfers as necessary.</t>
        </is>
      </c>
      <c r="C894" s="46" t="inlineStr">
        <is>
          <t>PR</t>
        </is>
      </c>
      <c r="D894" s="46" t="inlineStr">
        <is>
          <t>Crypto-Asset Transfers</t>
        </is>
      </c>
      <c r="E894" s="46" t="inlineStr">
        <is>
          <t>2- PR</t>
        </is>
      </c>
      <c r="F894" s="47">
        <f>'2- PR'!$AK$913</f>
        <v/>
      </c>
      <c r="G894" s="47">
        <f>IF(F894="INVALID","High",IF(F894="MISSING","Medium",IF(F894="CONTROLLER MISSING","Review",IF(F894="UNKNOWN","Technical review",""))))</f>
        <v/>
      </c>
      <c r="H894" s="46">
        <f>IF(F894="MISSING","An applicable or required answer is missing",IF(F894="INVALID","A value was entered although the dependency is not met",IF(F894="CONTROLLER MISSING","A controlling answer is missing, so applicability cannot yet be determined",IF(F894="UNKNOWN","The dependency could not be evaluated or a referenced datapoint could not be resolved",""))))</f>
        <v/>
      </c>
      <c r="I894" s="46">
        <f>IF(F894="MISSING","Enter a valid response in the linked field",IF(F894="INVALID","Clear the response or amend the controlling answer so that the dependency is met",IF(F894="CONTROLLER MISSING","Complete the controlling question first, then review this field",IF(F894="UNKNOWN","Review the Field Guide and dependency_string; contact the MFSA if clarification is required",""))))</f>
        <v/>
      </c>
      <c r="J894" s="46" t="inlineStr"/>
      <c r="K894" s="47">
        <f>'2- PR'!$AL$913</f>
        <v/>
      </c>
      <c r="L894" s="48" t="inlineStr">
        <is>
          <t>Open field</t>
        </is>
      </c>
    </row>
    <row r="895">
      <c r="A895" s="45" t="inlineStr">
        <is>
          <t>CASP_PR_888_v1</t>
        </is>
      </c>
      <c r="B895" s="46" t="inlineStr">
        <is>
          <t>Does the Authorised Person undertake any activities other than those listed in Article 3 of Regulation (EU) 2023/1114?</t>
        </is>
      </c>
      <c r="C895" s="46" t="inlineStr">
        <is>
          <t>PR</t>
        </is>
      </c>
      <c r="D895" s="46" t="inlineStr">
        <is>
          <t>Other Activities</t>
        </is>
      </c>
      <c r="E895" s="46" t="inlineStr">
        <is>
          <t>2- PR</t>
        </is>
      </c>
      <c r="F895" s="47">
        <f>'2- PR'!$AK$915</f>
        <v/>
      </c>
      <c r="G895" s="47">
        <f>IF(F895="INVALID","High",IF(F895="MISSING","Medium",IF(F895="CONTROLLER MISSING","Review",IF(F895="UNKNOWN","Technical review",""))))</f>
        <v/>
      </c>
      <c r="H895" s="46">
        <f>IF(F895="MISSING","An applicable or required answer is missing",IF(F895="INVALID","A value was entered although the dependency is not met",IF(F895="CONTROLLER MISSING","A controlling answer is missing, so applicability cannot yet be determined",IF(F895="UNKNOWN","The dependency could not be evaluated or a referenced datapoint could not be resolved",""))))</f>
        <v/>
      </c>
      <c r="I895" s="46">
        <f>IF(F895="MISSING","Enter a valid response in the linked field",IF(F895="INVALID","Clear the response or amend the controlling answer so that the dependency is met",IF(F895="CONTROLLER MISSING","Complete the controlling question first, then review this field",IF(F895="UNKNOWN","Review the Field Guide and dependency_string; contact the MFSA if clarification is required",""))))</f>
        <v/>
      </c>
      <c r="J895" s="46" t="inlineStr"/>
      <c r="K895" s="47">
        <f>'2- PR'!$AL$915</f>
        <v/>
      </c>
      <c r="L895" s="48" t="inlineStr">
        <is>
          <t>Open field</t>
        </is>
      </c>
    </row>
    <row r="896">
      <c r="A896" s="45" t="inlineStr">
        <is>
          <t>CASP_PR_889_v1</t>
        </is>
      </c>
      <c r="B896" s="46" t="inlineStr">
        <is>
          <t>Indicate the number of Other Activities other than those listed in Article 3 of Regulation (EU) 2023/1114, which are undertaken by the Authorised Person.</t>
        </is>
      </c>
      <c r="C896" s="46" t="inlineStr">
        <is>
          <t>PR</t>
        </is>
      </c>
      <c r="D896" s="46" t="inlineStr">
        <is>
          <t>Other Activities</t>
        </is>
      </c>
      <c r="E896" s="46" t="inlineStr">
        <is>
          <t>2- PR</t>
        </is>
      </c>
      <c r="F896" s="47">
        <f>'2- PR'!$AK$916</f>
        <v/>
      </c>
      <c r="G896" s="47">
        <f>IF(F896="INVALID","High",IF(F896="MISSING","Medium",IF(F896="CONTROLLER MISSING","Review",IF(F896="UNKNOWN","Technical review",""))))</f>
        <v/>
      </c>
      <c r="H896" s="46">
        <f>IF(F896="MISSING","An applicable or required answer is missing",IF(F896="INVALID","A value was entered although the dependency is not met",IF(F896="CONTROLLER MISSING","A controlling answer is missing, so applicability cannot yet be determined",IF(F896="UNKNOWN","The dependency could not be evaluated or a referenced datapoint could not be resolved",""))))</f>
        <v/>
      </c>
      <c r="I896" s="46">
        <f>IF(F896="MISSING","Enter a valid response in the linked field",IF(F896="INVALID","Clear the response or amend the controlling answer so that the dependency is met",IF(F896="CONTROLLER MISSING","Complete the controlling question first, then review this field",IF(F896="UNKNOWN","Review the Field Guide and dependency_string; contact the MFSA if clarification is required",""))))</f>
        <v/>
      </c>
      <c r="J896" s="46" t="inlineStr">
        <is>
          <t>CASP_PR_888 = "Yes"</t>
        </is>
      </c>
      <c r="K896" s="47">
        <f>'2- PR'!$AL$916</f>
        <v/>
      </c>
      <c r="L896" s="48" t="inlineStr">
        <is>
          <t>Open field</t>
        </is>
      </c>
    </row>
    <row r="897">
      <c r="A897" s="45" t="inlineStr">
        <is>
          <t>CASP_PR_890_v1</t>
        </is>
      </c>
      <c r="B897" s="46" t="inlineStr">
        <is>
          <t>Other Activities other than those listed in Article 3 of Regulation (EU) 2023/1114, which are undertaken by the Authorised Person - Name of Activity</t>
        </is>
      </c>
      <c r="C897" s="46" t="inlineStr">
        <is>
          <t>PR</t>
        </is>
      </c>
      <c r="D897" s="46" t="inlineStr">
        <is>
          <t>Other Activities</t>
        </is>
      </c>
      <c r="E897" s="46" t="inlineStr">
        <is>
          <t>2- PR</t>
        </is>
      </c>
      <c r="F897" s="47">
        <f>'2- PR'!$AK$917</f>
        <v/>
      </c>
      <c r="G897" s="47">
        <f>IF(F897="INVALID","High",IF(F897="MISSING","Medium",IF(F897="CONTROLLER MISSING","Review",IF(F897="UNKNOWN","Technical review",""))))</f>
        <v/>
      </c>
      <c r="H897" s="46">
        <f>IF(F897="MISSING","An applicable or required answer is missing",IF(F897="INVALID","A value was entered although the dependency is not met",IF(F897="CONTROLLER MISSING","A controlling answer is missing, so applicability cannot yet be determined",IF(F897="UNKNOWN","The dependency could not be evaluated or a referenced datapoint could not be resolved",""))))</f>
        <v/>
      </c>
      <c r="I897" s="46">
        <f>IF(F897="MISSING","Enter a valid response in the linked field",IF(F897="INVALID","Clear the response or amend the controlling answer so that the dependency is met",IF(F897="CONTROLLER MISSING","Complete the controlling question first, then review this field",IF(F897="UNKNOWN","Review the Field Guide and dependency_string; contact the MFSA if clarification is required",""))))</f>
        <v/>
      </c>
      <c r="J897" s="46" t="inlineStr">
        <is>
          <t>CASP_PR_889 &gt; 0</t>
        </is>
      </c>
      <c r="K897" s="47">
        <f>'2- PR'!$AL$917</f>
        <v/>
      </c>
      <c r="L897" s="48" t="inlineStr">
        <is>
          <t>Open field</t>
        </is>
      </c>
    </row>
    <row r="898">
      <c r="A898" s="45" t="inlineStr">
        <is>
          <t>CASP_PR_891_v1</t>
        </is>
      </c>
      <c r="B898" s="46" t="inlineStr">
        <is>
          <t>Other Activities other than those listed in Article 3 of Regulation (EU) 2023/1114, which are undertaken by the Authorised Person - Description of Activity</t>
        </is>
      </c>
      <c r="C898" s="46" t="inlineStr">
        <is>
          <t>PR</t>
        </is>
      </c>
      <c r="D898" s="46" t="inlineStr">
        <is>
          <t>Other Activities</t>
        </is>
      </c>
      <c r="E898" s="46" t="inlineStr">
        <is>
          <t>2- PR</t>
        </is>
      </c>
      <c r="F898" s="47">
        <f>'2- PR'!$AK$918</f>
        <v/>
      </c>
      <c r="G898" s="47">
        <f>IF(F898="INVALID","High",IF(F898="MISSING","Medium",IF(F898="CONTROLLER MISSING","Review",IF(F898="UNKNOWN","Technical review",""))))</f>
        <v/>
      </c>
      <c r="H898" s="46">
        <f>IF(F898="MISSING","An applicable or required answer is missing",IF(F898="INVALID","A value was entered although the dependency is not met",IF(F898="CONTROLLER MISSING","A controlling answer is missing, so applicability cannot yet be determined",IF(F898="UNKNOWN","The dependency could not be evaluated or a referenced datapoint could not be resolved",""))))</f>
        <v/>
      </c>
      <c r="I898" s="46">
        <f>IF(F898="MISSING","Enter a valid response in the linked field",IF(F898="INVALID","Clear the response or amend the controlling answer so that the dependency is met",IF(F898="CONTROLLER MISSING","Complete the controlling question first, then review this field",IF(F898="UNKNOWN","Review the Field Guide and dependency_string; contact the MFSA if clarification is required",""))))</f>
        <v/>
      </c>
      <c r="J898" s="46" t="inlineStr">
        <is>
          <t>CASP_PR_889 &gt; 0</t>
        </is>
      </c>
      <c r="K898" s="47">
        <f>'2- PR'!$AL$918</f>
        <v/>
      </c>
      <c r="L898" s="48" t="inlineStr">
        <is>
          <t>Open field</t>
        </is>
      </c>
    </row>
    <row r="899">
      <c r="A899" s="45" t="inlineStr">
        <is>
          <t>CASP_PR_892_v1</t>
        </is>
      </c>
      <c r="B899" s="46" t="inlineStr">
        <is>
          <t>Other Activities other than those listed in Article 3 of Regulation (EU) 2023/1114, which are undertaken by the Authorised Person - Clients making use of Activity in Malta</t>
        </is>
      </c>
      <c r="C899" s="46" t="inlineStr">
        <is>
          <t>PR</t>
        </is>
      </c>
      <c r="D899" s="46" t="inlineStr">
        <is>
          <t>Other Activities</t>
        </is>
      </c>
      <c r="E899" s="46" t="inlineStr">
        <is>
          <t>2- PR</t>
        </is>
      </c>
      <c r="F899" s="47">
        <f>'2- PR'!$AK$919</f>
        <v/>
      </c>
      <c r="G899" s="47">
        <f>IF(F899="INVALID","High",IF(F899="MISSING","Medium",IF(F899="CONTROLLER MISSING","Review",IF(F899="UNKNOWN","Technical review",""))))</f>
        <v/>
      </c>
      <c r="H899" s="46">
        <f>IF(F899="MISSING","An applicable or required answer is missing",IF(F899="INVALID","A value was entered although the dependency is not met",IF(F899="CONTROLLER MISSING","A controlling answer is missing, so applicability cannot yet be determined",IF(F899="UNKNOWN","The dependency could not be evaluated or a referenced datapoint could not be resolved",""))))</f>
        <v/>
      </c>
      <c r="I899" s="46">
        <f>IF(F899="MISSING","Enter a valid response in the linked field",IF(F899="INVALID","Clear the response or amend the controlling answer so that the dependency is met",IF(F899="CONTROLLER MISSING","Complete the controlling question first, then review this field",IF(F899="UNKNOWN","Review the Field Guide and dependency_string; contact the MFSA if clarification is required",""))))</f>
        <v/>
      </c>
      <c r="J899" s="46" t="inlineStr">
        <is>
          <t>CASP_PR_889 &gt; 0</t>
        </is>
      </c>
      <c r="K899" s="47">
        <f>'2- PR'!$AL$919</f>
        <v/>
      </c>
      <c r="L899" s="48" t="inlineStr">
        <is>
          <t>Open field</t>
        </is>
      </c>
    </row>
    <row r="900">
      <c r="A900" s="45" t="inlineStr">
        <is>
          <t>CASP_PR_893_v1</t>
        </is>
      </c>
      <c r="B900" s="46" t="inlineStr">
        <is>
          <t>Other Activities other than those listed in Article 3 of Regulation (EU) 2023/1114, which are undertaken by the Authorised Person - Clients making use of Activity in EU/EEA</t>
        </is>
      </c>
      <c r="C900" s="46" t="inlineStr">
        <is>
          <t>PR</t>
        </is>
      </c>
      <c r="D900" s="46" t="inlineStr">
        <is>
          <t>Other Activities</t>
        </is>
      </c>
      <c r="E900" s="46" t="inlineStr">
        <is>
          <t>2- PR</t>
        </is>
      </c>
      <c r="F900" s="47">
        <f>'2- PR'!$AK$920</f>
        <v/>
      </c>
      <c r="G900" s="47">
        <f>IF(F900="INVALID","High",IF(F900="MISSING","Medium",IF(F900="CONTROLLER MISSING","Review",IF(F900="UNKNOWN","Technical review",""))))</f>
        <v/>
      </c>
      <c r="H900" s="46">
        <f>IF(F900="MISSING","An applicable or required answer is missing",IF(F900="INVALID","A value was entered although the dependency is not met",IF(F900="CONTROLLER MISSING","A controlling answer is missing, so applicability cannot yet be determined",IF(F900="UNKNOWN","The dependency could not be evaluated or a referenced datapoint could not be resolved",""))))</f>
        <v/>
      </c>
      <c r="I900" s="46">
        <f>IF(F900="MISSING","Enter a valid response in the linked field",IF(F900="INVALID","Clear the response or amend the controlling answer so that the dependency is met",IF(F900="CONTROLLER MISSING","Complete the controlling question first, then review this field",IF(F900="UNKNOWN","Review the Field Guide and dependency_string; contact the MFSA if clarification is required",""))))</f>
        <v/>
      </c>
      <c r="J900" s="46" t="inlineStr">
        <is>
          <t>CASP_PR_889 &gt; 0</t>
        </is>
      </c>
      <c r="K900" s="47">
        <f>'2- PR'!$AL$920</f>
        <v/>
      </c>
      <c r="L900" s="48" t="inlineStr">
        <is>
          <t>Open field</t>
        </is>
      </c>
    </row>
    <row r="901">
      <c r="A901" s="45" t="inlineStr">
        <is>
          <t>CASP_PR_894_v1</t>
        </is>
      </c>
      <c r="B901" s="46" t="inlineStr">
        <is>
          <t>Other Activities other than those listed in Article 3 of Regulation (EU) 2023/1114, which are undertaken by the Authorised Person - Clients making use of Activity in RoW</t>
        </is>
      </c>
      <c r="C901" s="46" t="inlineStr">
        <is>
          <t>PR</t>
        </is>
      </c>
      <c r="D901" s="46" t="inlineStr">
        <is>
          <t>Other Activities</t>
        </is>
      </c>
      <c r="E901" s="46" t="inlineStr">
        <is>
          <t>2- PR</t>
        </is>
      </c>
      <c r="F901" s="47">
        <f>'2- PR'!$AK$921</f>
        <v/>
      </c>
      <c r="G901" s="47">
        <f>IF(F901="INVALID","High",IF(F901="MISSING","Medium",IF(F901="CONTROLLER MISSING","Review",IF(F901="UNKNOWN","Technical review",""))))</f>
        <v/>
      </c>
      <c r="H901" s="46">
        <f>IF(F901="MISSING","An applicable or required answer is missing",IF(F901="INVALID","A value was entered although the dependency is not met",IF(F901="CONTROLLER MISSING","A controlling answer is missing, so applicability cannot yet be determined",IF(F901="UNKNOWN","The dependency could not be evaluated or a referenced datapoint could not be resolved",""))))</f>
        <v/>
      </c>
      <c r="I901" s="46">
        <f>IF(F901="MISSING","Enter a valid response in the linked field",IF(F901="INVALID","Clear the response or amend the controlling answer so that the dependency is met",IF(F901="CONTROLLER MISSING","Complete the controlling question first, then review this field",IF(F901="UNKNOWN","Review the Field Guide and dependency_string; contact the MFSA if clarification is required",""))))</f>
        <v/>
      </c>
      <c r="J901" s="46" t="inlineStr">
        <is>
          <t>CASP_PR_889 &gt; 0</t>
        </is>
      </c>
      <c r="K901" s="47">
        <f>'2- PR'!$AL$921</f>
        <v/>
      </c>
      <c r="L901" s="48" t="inlineStr">
        <is>
          <t>Open field</t>
        </is>
      </c>
    </row>
    <row r="902">
      <c r="A902" s="45" t="inlineStr">
        <is>
          <t>CASP_PR_895_v1</t>
        </is>
      </c>
      <c r="B902" s="46" t="inlineStr">
        <is>
          <t>Other Activities other than those listed in Article 3 of Regulation (EU) 2023/1114, which are undertaken by the Authorised Person - Revenue</t>
        </is>
      </c>
      <c r="C902" s="46" t="inlineStr">
        <is>
          <t>PR</t>
        </is>
      </c>
      <c r="D902" s="46" t="inlineStr">
        <is>
          <t>Other Activities</t>
        </is>
      </c>
      <c r="E902" s="46" t="inlineStr">
        <is>
          <t>2- PR</t>
        </is>
      </c>
      <c r="F902" s="47">
        <f>'2- PR'!$AK$922</f>
        <v/>
      </c>
      <c r="G902" s="47">
        <f>IF(F902="INVALID","High",IF(F902="MISSING","Medium",IF(F902="CONTROLLER MISSING","Review",IF(F902="UNKNOWN","Technical review",""))))</f>
        <v/>
      </c>
      <c r="H902" s="46">
        <f>IF(F902="MISSING","An applicable or required answer is missing",IF(F902="INVALID","A value was entered although the dependency is not met",IF(F902="CONTROLLER MISSING","A controlling answer is missing, so applicability cannot yet be determined",IF(F902="UNKNOWN","The dependency could not be evaluated or a referenced datapoint could not be resolved",""))))</f>
        <v/>
      </c>
      <c r="I902" s="46">
        <f>IF(F902="MISSING","Enter a valid response in the linked field",IF(F902="INVALID","Clear the response or amend the controlling answer so that the dependency is met",IF(F902="CONTROLLER MISSING","Complete the controlling question first, then review this field",IF(F902="UNKNOWN","Review the Field Guide and dependency_string; contact the MFSA if clarification is required",""))))</f>
        <v/>
      </c>
      <c r="J902" s="46" t="inlineStr">
        <is>
          <t>CASP_PR_889 &gt; 0</t>
        </is>
      </c>
      <c r="K902" s="47">
        <f>'2- PR'!$AL$922</f>
        <v/>
      </c>
      <c r="L902" s="48" t="inlineStr">
        <is>
          <t>Open field</t>
        </is>
      </c>
    </row>
    <row r="903">
      <c r="A903" s="45" t="inlineStr">
        <is>
          <t>CASP_PR_896_v1</t>
        </is>
      </c>
      <c r="B903" s="46" t="inlineStr">
        <is>
          <t>Custody Services</t>
        </is>
      </c>
      <c r="C903" s="46" t="inlineStr">
        <is>
          <t>PR</t>
        </is>
      </c>
      <c r="D903" s="46" t="inlineStr">
        <is>
          <t>Crypto Services - Licensable Services</t>
        </is>
      </c>
      <c r="E903" s="46" t="inlineStr">
        <is>
          <t>2- PR</t>
        </is>
      </c>
      <c r="F903" s="47">
        <f>'2- PR'!$AK$924</f>
        <v/>
      </c>
      <c r="G903" s="47">
        <f>IF(F903="INVALID","High",IF(F903="MISSING","Medium",IF(F903="CONTROLLER MISSING","Review",IF(F903="UNKNOWN","Technical review",""))))</f>
        <v/>
      </c>
      <c r="H903" s="46">
        <f>IF(F903="MISSING","An applicable or required answer is missing",IF(F903="INVALID","A value was entered although the dependency is not met",IF(F903="CONTROLLER MISSING","A controlling answer is missing, so applicability cannot yet be determined",IF(F903="UNKNOWN","The dependency could not be evaluated or a referenced datapoint could not be resolved",""))))</f>
        <v/>
      </c>
      <c r="I903" s="46">
        <f>IF(F903="MISSING","Enter a valid response in the linked field",IF(F903="INVALID","Clear the response or amend the controlling answer so that the dependency is met",IF(F903="CONTROLLER MISSING","Complete the controlling question first, then review this field",IF(F903="UNKNOWN","Review the Field Guide and dependency_string; contact the MFSA if clarification is required",""))))</f>
        <v/>
      </c>
      <c r="J903" s="46" t="inlineStr"/>
      <c r="K903" s="47">
        <f>'2- PR'!$AL$924</f>
        <v/>
      </c>
      <c r="L903" s="48" t="inlineStr">
        <is>
          <t>Open field</t>
        </is>
      </c>
    </row>
    <row r="904">
      <c r="A904" s="45" t="inlineStr">
        <is>
          <t>CASP_PR_897_v1</t>
        </is>
      </c>
      <c r="B904" s="46" t="inlineStr">
        <is>
          <t>Operation of a Trading Platform</t>
        </is>
      </c>
      <c r="C904" s="46" t="inlineStr">
        <is>
          <t>PR</t>
        </is>
      </c>
      <c r="D904" s="46" t="inlineStr">
        <is>
          <t>Crypto Services - Licensable Services</t>
        </is>
      </c>
      <c r="E904" s="46" t="inlineStr">
        <is>
          <t>2- PR</t>
        </is>
      </c>
      <c r="F904" s="47">
        <f>'2- PR'!$AK$925</f>
        <v/>
      </c>
      <c r="G904" s="47">
        <f>IF(F904="INVALID","High",IF(F904="MISSING","Medium",IF(F904="CONTROLLER MISSING","Review",IF(F904="UNKNOWN","Technical review",""))))</f>
        <v/>
      </c>
      <c r="H904" s="46">
        <f>IF(F904="MISSING","An applicable or required answer is missing",IF(F904="INVALID","A value was entered although the dependency is not met",IF(F904="CONTROLLER MISSING","A controlling answer is missing, so applicability cannot yet be determined",IF(F904="UNKNOWN","The dependency could not be evaluated or a referenced datapoint could not be resolved",""))))</f>
        <v/>
      </c>
      <c r="I904" s="46">
        <f>IF(F904="MISSING","Enter a valid response in the linked field",IF(F904="INVALID","Clear the response or amend the controlling answer so that the dependency is met",IF(F904="CONTROLLER MISSING","Complete the controlling question first, then review this field",IF(F904="UNKNOWN","Review the Field Guide and dependency_string; contact the MFSA if clarification is required",""))))</f>
        <v/>
      </c>
      <c r="J904" s="46" t="inlineStr"/>
      <c r="K904" s="47">
        <f>'2- PR'!$AL$925</f>
        <v/>
      </c>
      <c r="L904" s="48" t="inlineStr">
        <is>
          <t>Open field</t>
        </is>
      </c>
    </row>
    <row r="905">
      <c r="A905" s="45" t="inlineStr">
        <is>
          <t>CASP_PR_898_v1</t>
        </is>
      </c>
      <c r="B905" s="46" t="inlineStr">
        <is>
          <t>Exchange of Crypto-Assets for Funds</t>
        </is>
      </c>
      <c r="C905" s="46" t="inlineStr">
        <is>
          <t>PR</t>
        </is>
      </c>
      <c r="D905" s="46" t="inlineStr">
        <is>
          <t>Crypto Services - Licensable Services</t>
        </is>
      </c>
      <c r="E905" s="46" t="inlineStr">
        <is>
          <t>2- PR</t>
        </is>
      </c>
      <c r="F905" s="47">
        <f>'2- PR'!$AK$926</f>
        <v/>
      </c>
      <c r="G905" s="47">
        <f>IF(F905="INVALID","High",IF(F905="MISSING","Medium",IF(F905="CONTROLLER MISSING","Review",IF(F905="UNKNOWN","Technical review",""))))</f>
        <v/>
      </c>
      <c r="H905" s="46">
        <f>IF(F905="MISSING","An applicable or required answer is missing",IF(F905="INVALID","A value was entered although the dependency is not met",IF(F905="CONTROLLER MISSING","A controlling answer is missing, so applicability cannot yet be determined",IF(F905="UNKNOWN","The dependency could not be evaluated or a referenced datapoint could not be resolved",""))))</f>
        <v/>
      </c>
      <c r="I905" s="46">
        <f>IF(F905="MISSING","Enter a valid response in the linked field",IF(F905="INVALID","Clear the response or amend the controlling answer so that the dependency is met",IF(F905="CONTROLLER MISSING","Complete the controlling question first, then review this field",IF(F905="UNKNOWN","Review the Field Guide and dependency_string; contact the MFSA if clarification is required",""))))</f>
        <v/>
      </c>
      <c r="J905" s="46" t="inlineStr"/>
      <c r="K905" s="47">
        <f>'2- PR'!$AL$926</f>
        <v/>
      </c>
      <c r="L905" s="48" t="inlineStr">
        <is>
          <t>Open field</t>
        </is>
      </c>
    </row>
    <row r="906">
      <c r="A906" s="45" t="inlineStr">
        <is>
          <t>CASP_PR_899_v1</t>
        </is>
      </c>
      <c r="B906" s="46" t="inlineStr">
        <is>
          <t>Exchange of Crypto-Assets for other Crypto-Assets</t>
        </is>
      </c>
      <c r="C906" s="46" t="inlineStr">
        <is>
          <t>PR</t>
        </is>
      </c>
      <c r="D906" s="46" t="inlineStr">
        <is>
          <t>Crypto Services - Licensable Services</t>
        </is>
      </c>
      <c r="E906" s="46" t="inlineStr">
        <is>
          <t>2- PR</t>
        </is>
      </c>
      <c r="F906" s="47">
        <f>'2- PR'!$AK$927</f>
        <v/>
      </c>
      <c r="G906" s="47">
        <f>IF(F906="INVALID","High",IF(F906="MISSING","Medium",IF(F906="CONTROLLER MISSING","Review",IF(F906="UNKNOWN","Technical review",""))))</f>
        <v/>
      </c>
      <c r="H906" s="46">
        <f>IF(F906="MISSING","An applicable or required answer is missing",IF(F906="INVALID","A value was entered although the dependency is not met",IF(F906="CONTROLLER MISSING","A controlling answer is missing, so applicability cannot yet be determined",IF(F906="UNKNOWN","The dependency could not be evaluated or a referenced datapoint could not be resolved",""))))</f>
        <v/>
      </c>
      <c r="I906" s="46">
        <f>IF(F906="MISSING","Enter a valid response in the linked field",IF(F906="INVALID","Clear the response or amend the controlling answer so that the dependency is met",IF(F906="CONTROLLER MISSING","Complete the controlling question first, then review this field",IF(F906="UNKNOWN","Review the Field Guide and dependency_string; contact the MFSA if clarification is required",""))))</f>
        <v/>
      </c>
      <c r="J906" s="46" t="inlineStr"/>
      <c r="K906" s="47">
        <f>'2- PR'!$AL$927</f>
        <v/>
      </c>
      <c r="L906" s="48" t="inlineStr">
        <is>
          <t>Open field</t>
        </is>
      </c>
    </row>
    <row r="907">
      <c r="A907" s="45" t="inlineStr">
        <is>
          <t>CASP_PR_900_v1</t>
        </is>
      </c>
      <c r="B907" s="46" t="inlineStr">
        <is>
          <t>Execution of Orders</t>
        </is>
      </c>
      <c r="C907" s="46" t="inlineStr">
        <is>
          <t>PR</t>
        </is>
      </c>
      <c r="D907" s="46" t="inlineStr">
        <is>
          <t>Crypto Services - Licensable Services</t>
        </is>
      </c>
      <c r="E907" s="46" t="inlineStr">
        <is>
          <t>2- PR</t>
        </is>
      </c>
      <c r="F907" s="47">
        <f>'2- PR'!$AK$928</f>
        <v/>
      </c>
      <c r="G907" s="47">
        <f>IF(F907="INVALID","High",IF(F907="MISSING","Medium",IF(F907="CONTROLLER MISSING","Review",IF(F907="UNKNOWN","Technical review",""))))</f>
        <v/>
      </c>
      <c r="H907" s="46">
        <f>IF(F907="MISSING","An applicable or required answer is missing",IF(F907="INVALID","A value was entered although the dependency is not met",IF(F907="CONTROLLER MISSING","A controlling answer is missing, so applicability cannot yet be determined",IF(F907="UNKNOWN","The dependency could not be evaluated or a referenced datapoint could not be resolved",""))))</f>
        <v/>
      </c>
      <c r="I907" s="46">
        <f>IF(F907="MISSING","Enter a valid response in the linked field",IF(F907="INVALID","Clear the response or amend the controlling answer so that the dependency is met",IF(F907="CONTROLLER MISSING","Complete the controlling question first, then review this field",IF(F907="UNKNOWN","Review the Field Guide and dependency_string; contact the MFSA if clarification is required",""))))</f>
        <v/>
      </c>
      <c r="J907" s="46" t="inlineStr"/>
      <c r="K907" s="47">
        <f>'2- PR'!$AL$928</f>
        <v/>
      </c>
      <c r="L907" s="48" t="inlineStr">
        <is>
          <t>Open field</t>
        </is>
      </c>
    </row>
    <row r="908">
      <c r="A908" s="45" t="inlineStr">
        <is>
          <t>CASP_PR_901_v1</t>
        </is>
      </c>
      <c r="B908" s="46" t="inlineStr">
        <is>
          <t>Placing of Crypto-Assets</t>
        </is>
      </c>
      <c r="C908" s="46" t="inlineStr">
        <is>
          <t>PR</t>
        </is>
      </c>
      <c r="D908" s="46" t="inlineStr">
        <is>
          <t>Crypto Services - Licensable Services</t>
        </is>
      </c>
      <c r="E908" s="46" t="inlineStr">
        <is>
          <t>2- PR</t>
        </is>
      </c>
      <c r="F908" s="47">
        <f>'2- PR'!$AK$929</f>
        <v/>
      </c>
      <c r="G908" s="47">
        <f>IF(F908="INVALID","High",IF(F908="MISSING","Medium",IF(F908="CONTROLLER MISSING","Review",IF(F908="UNKNOWN","Technical review",""))))</f>
        <v/>
      </c>
      <c r="H908" s="46">
        <f>IF(F908="MISSING","An applicable or required answer is missing",IF(F908="INVALID","A value was entered although the dependency is not met",IF(F908="CONTROLLER MISSING","A controlling answer is missing, so applicability cannot yet be determined",IF(F908="UNKNOWN","The dependency could not be evaluated or a referenced datapoint could not be resolved",""))))</f>
        <v/>
      </c>
      <c r="I908" s="46">
        <f>IF(F908="MISSING","Enter a valid response in the linked field",IF(F908="INVALID","Clear the response or amend the controlling answer so that the dependency is met",IF(F908="CONTROLLER MISSING","Complete the controlling question first, then review this field",IF(F908="UNKNOWN","Review the Field Guide and dependency_string; contact the MFSA if clarification is required",""))))</f>
        <v/>
      </c>
      <c r="J908" s="46" t="inlineStr"/>
      <c r="K908" s="47">
        <f>'2- PR'!$AL$929</f>
        <v/>
      </c>
      <c r="L908" s="48" t="inlineStr">
        <is>
          <t>Open field</t>
        </is>
      </c>
    </row>
    <row r="909">
      <c r="A909" s="45" t="inlineStr">
        <is>
          <t>CASP_PR_902_v1</t>
        </is>
      </c>
      <c r="B909" s="46" t="inlineStr">
        <is>
          <t>Reception and Transmission of Orders</t>
        </is>
      </c>
      <c r="C909" s="46" t="inlineStr">
        <is>
          <t>PR</t>
        </is>
      </c>
      <c r="D909" s="46" t="inlineStr">
        <is>
          <t>Crypto Services - Licensable Services</t>
        </is>
      </c>
      <c r="E909" s="46" t="inlineStr">
        <is>
          <t>2- PR</t>
        </is>
      </c>
      <c r="F909" s="47">
        <f>'2- PR'!$AK$930</f>
        <v/>
      </c>
      <c r="G909" s="47">
        <f>IF(F909="INVALID","High",IF(F909="MISSING","Medium",IF(F909="CONTROLLER MISSING","Review",IF(F909="UNKNOWN","Technical review",""))))</f>
        <v/>
      </c>
      <c r="H909" s="46">
        <f>IF(F909="MISSING","An applicable or required answer is missing",IF(F909="INVALID","A value was entered although the dependency is not met",IF(F909="CONTROLLER MISSING","A controlling answer is missing, so applicability cannot yet be determined",IF(F909="UNKNOWN","The dependency could not be evaluated or a referenced datapoint could not be resolved",""))))</f>
        <v/>
      </c>
      <c r="I909" s="46">
        <f>IF(F909="MISSING","Enter a valid response in the linked field",IF(F909="INVALID","Clear the response or amend the controlling answer so that the dependency is met",IF(F909="CONTROLLER MISSING","Complete the controlling question first, then review this field",IF(F909="UNKNOWN","Review the Field Guide and dependency_string; contact the MFSA if clarification is required",""))))</f>
        <v/>
      </c>
      <c r="J909" s="46" t="inlineStr"/>
      <c r="K909" s="47">
        <f>'2- PR'!$AL$930</f>
        <v/>
      </c>
      <c r="L909" s="48" t="inlineStr">
        <is>
          <t>Open field</t>
        </is>
      </c>
    </row>
    <row r="910">
      <c r="A910" s="45" t="inlineStr">
        <is>
          <t>CASP_PR_903_v1</t>
        </is>
      </c>
      <c r="B910" s="46" t="inlineStr">
        <is>
          <t>Investment Advice</t>
        </is>
      </c>
      <c r="C910" s="46" t="inlineStr">
        <is>
          <t>PR</t>
        </is>
      </c>
      <c r="D910" s="46" t="inlineStr">
        <is>
          <t>Crypto Services - Licensable Services</t>
        </is>
      </c>
      <c r="E910" s="46" t="inlineStr">
        <is>
          <t>2- PR</t>
        </is>
      </c>
      <c r="F910" s="47">
        <f>'2- PR'!$AK$931</f>
        <v/>
      </c>
      <c r="G910" s="47">
        <f>IF(F910="INVALID","High",IF(F910="MISSING","Medium",IF(F910="CONTROLLER MISSING","Review",IF(F910="UNKNOWN","Technical review",""))))</f>
        <v/>
      </c>
      <c r="H910" s="46">
        <f>IF(F910="MISSING","An applicable or required answer is missing",IF(F910="INVALID","A value was entered although the dependency is not met",IF(F910="CONTROLLER MISSING","A controlling answer is missing, so applicability cannot yet be determined",IF(F910="UNKNOWN","The dependency could not be evaluated or a referenced datapoint could not be resolved",""))))</f>
        <v/>
      </c>
      <c r="I910" s="46">
        <f>IF(F910="MISSING","Enter a valid response in the linked field",IF(F910="INVALID","Clear the response or amend the controlling answer so that the dependency is met",IF(F910="CONTROLLER MISSING","Complete the controlling question first, then review this field",IF(F910="UNKNOWN","Review the Field Guide and dependency_string; contact the MFSA if clarification is required",""))))</f>
        <v/>
      </c>
      <c r="J910" s="46" t="inlineStr"/>
      <c r="K910" s="47">
        <f>'2- PR'!$AL$931</f>
        <v/>
      </c>
      <c r="L910" s="48" t="inlineStr">
        <is>
          <t>Open field</t>
        </is>
      </c>
    </row>
    <row r="911">
      <c r="A911" s="45" t="inlineStr">
        <is>
          <t>CASP_PR_904_v1</t>
        </is>
      </c>
      <c r="B911" s="46" t="inlineStr">
        <is>
          <t>Portfolio Management</t>
        </is>
      </c>
      <c r="C911" s="46" t="inlineStr">
        <is>
          <t>PR</t>
        </is>
      </c>
      <c r="D911" s="46" t="inlineStr">
        <is>
          <t>Crypto Services - Licensable Services</t>
        </is>
      </c>
      <c r="E911" s="46" t="inlineStr">
        <is>
          <t>2- PR</t>
        </is>
      </c>
      <c r="F911" s="47">
        <f>'2- PR'!$AK$932</f>
        <v/>
      </c>
      <c r="G911" s="47">
        <f>IF(F911="INVALID","High",IF(F911="MISSING","Medium",IF(F911="CONTROLLER MISSING","Review",IF(F911="UNKNOWN","Technical review",""))))</f>
        <v/>
      </c>
      <c r="H911" s="46">
        <f>IF(F911="MISSING","An applicable or required answer is missing",IF(F911="INVALID","A value was entered although the dependency is not met",IF(F911="CONTROLLER MISSING","A controlling answer is missing, so applicability cannot yet be determined",IF(F911="UNKNOWN","The dependency could not be evaluated or a referenced datapoint could not be resolved",""))))</f>
        <v/>
      </c>
      <c r="I911" s="46">
        <f>IF(F911="MISSING","Enter a valid response in the linked field",IF(F911="INVALID","Clear the response or amend the controlling answer so that the dependency is met",IF(F911="CONTROLLER MISSING","Complete the controlling question first, then review this field",IF(F911="UNKNOWN","Review the Field Guide and dependency_string; contact the MFSA if clarification is required",""))))</f>
        <v/>
      </c>
      <c r="J911" s="46" t="inlineStr"/>
      <c r="K911" s="47">
        <f>'2- PR'!$AL$932</f>
        <v/>
      </c>
      <c r="L911" s="48" t="inlineStr">
        <is>
          <t>Open field</t>
        </is>
      </c>
    </row>
    <row r="912">
      <c r="A912" s="45" t="inlineStr">
        <is>
          <t>CASP_PR_905_v1</t>
        </is>
      </c>
      <c r="B912" s="46" t="inlineStr">
        <is>
          <t>Transfers of Crypto-Assets</t>
        </is>
      </c>
      <c r="C912" s="46" t="inlineStr">
        <is>
          <t>PR</t>
        </is>
      </c>
      <c r="D912" s="46" t="inlineStr">
        <is>
          <t>Crypto Services - Licensable Services</t>
        </is>
      </c>
      <c r="E912" s="46" t="inlineStr">
        <is>
          <t>2- PR</t>
        </is>
      </c>
      <c r="F912" s="47">
        <f>'2- PR'!$AK$933</f>
        <v/>
      </c>
      <c r="G912" s="47">
        <f>IF(F912="INVALID","High",IF(F912="MISSING","Medium",IF(F912="CONTROLLER MISSING","Review",IF(F912="UNKNOWN","Technical review",""))))</f>
        <v/>
      </c>
      <c r="H912" s="46">
        <f>IF(F912="MISSING","An applicable or required answer is missing",IF(F912="INVALID","A value was entered although the dependency is not met",IF(F912="CONTROLLER MISSING","A controlling answer is missing, so applicability cannot yet be determined",IF(F912="UNKNOWN","The dependency could not be evaluated or a referenced datapoint could not be resolved",""))))</f>
        <v/>
      </c>
      <c r="I912" s="46">
        <f>IF(F912="MISSING","Enter a valid response in the linked field",IF(F912="INVALID","Clear the response or amend the controlling answer so that the dependency is met",IF(F912="CONTROLLER MISSING","Complete the controlling question first, then review this field",IF(F912="UNKNOWN","Review the Field Guide and dependency_string; contact the MFSA if clarification is required",""))))</f>
        <v/>
      </c>
      <c r="J912" s="46" t="inlineStr"/>
      <c r="K912" s="47">
        <f>'2- PR'!$AL$933</f>
        <v/>
      </c>
      <c r="L912" s="48" t="inlineStr">
        <is>
          <t>Open field</t>
        </is>
      </c>
    </row>
    <row r="913">
      <c r="A913" s="45" t="inlineStr">
        <is>
          <t>CASP_PR_906_v1</t>
        </is>
      </c>
      <c r="B913" s="46" t="inlineStr">
        <is>
          <t>Number of Clients making use of Custody Services</t>
        </is>
      </c>
      <c r="C913" s="46" t="inlineStr">
        <is>
          <t>PR</t>
        </is>
      </c>
      <c r="D913" s="46" t="inlineStr">
        <is>
          <t>Custody</t>
        </is>
      </c>
      <c r="E913" s="46" t="inlineStr">
        <is>
          <t>2- PR</t>
        </is>
      </c>
      <c r="F913" s="47">
        <f>'2- PR'!$AK$935</f>
        <v/>
      </c>
      <c r="G913" s="47">
        <f>IF(F913="INVALID","High",IF(F913="MISSING","Medium",IF(F913="CONTROLLER MISSING","Review",IF(F913="UNKNOWN","Technical review",""))))</f>
        <v/>
      </c>
      <c r="H913" s="46">
        <f>IF(F913="MISSING","An applicable or required answer is missing",IF(F913="INVALID","A value was entered although the dependency is not met",IF(F913="CONTROLLER MISSING","A controlling answer is missing, so applicability cannot yet be determined",IF(F913="UNKNOWN","The dependency could not be evaluated or a referenced datapoint could not be resolved",""))))</f>
        <v/>
      </c>
      <c r="I913" s="46">
        <f>IF(F913="MISSING","Enter a valid response in the linked field",IF(F913="INVALID","Clear the response or amend the controlling answer so that the dependency is met",IF(F913="CONTROLLER MISSING","Complete the controlling question first, then review this field",IF(F913="UNKNOWN","Review the Field Guide and dependency_string; contact the MFSA if clarification is required",""))))</f>
        <v/>
      </c>
      <c r="J913" s="46" t="inlineStr">
        <is>
          <t>CASP_PR_896 = "Yes"</t>
        </is>
      </c>
      <c r="K913" s="47">
        <f>'2- PR'!$AL$935</f>
        <v/>
      </c>
      <c r="L913" s="48" t="inlineStr">
        <is>
          <t>Open field</t>
        </is>
      </c>
    </row>
    <row r="914">
      <c r="A914" s="45" t="inlineStr">
        <is>
          <t>CASP_PR_907_v1</t>
        </is>
      </c>
      <c r="B914" s="46" t="inlineStr">
        <is>
          <t>Number of Clients making use of Custody Services</t>
        </is>
      </c>
      <c r="C914" s="46" t="inlineStr">
        <is>
          <t>PR</t>
        </is>
      </c>
      <c r="D914" s="46" t="inlineStr">
        <is>
          <t>Custody</t>
        </is>
      </c>
      <c r="E914" s="46" t="inlineStr">
        <is>
          <t>2- PR</t>
        </is>
      </c>
      <c r="F914" s="47">
        <f>'2- PR'!$AK$936</f>
        <v/>
      </c>
      <c r="G914" s="47">
        <f>IF(F914="INVALID","High",IF(F914="MISSING","Medium",IF(F914="CONTROLLER MISSING","Review",IF(F914="UNKNOWN","Technical review",""))))</f>
        <v/>
      </c>
      <c r="H914" s="46">
        <f>IF(F914="MISSING","An applicable or required answer is missing",IF(F914="INVALID","A value was entered although the dependency is not met",IF(F914="CONTROLLER MISSING","A controlling answer is missing, so applicability cannot yet be determined",IF(F914="UNKNOWN","The dependency could not be evaluated or a referenced datapoint could not be resolved",""))))</f>
        <v/>
      </c>
      <c r="I914" s="46">
        <f>IF(F914="MISSING","Enter a valid response in the linked field",IF(F914="INVALID","Clear the response or amend the controlling answer so that the dependency is met",IF(F914="CONTROLLER MISSING","Complete the controlling question first, then review this field",IF(F914="UNKNOWN","Review the Field Guide and dependency_string; contact the MFSA if clarification is required",""))))</f>
        <v/>
      </c>
      <c r="J914" s="46" t="inlineStr">
        <is>
          <t>CASP_PR_896 = "Yes"</t>
        </is>
      </c>
      <c r="K914" s="47">
        <f>'2- PR'!$AL$936</f>
        <v/>
      </c>
      <c r="L914" s="48" t="inlineStr">
        <is>
          <t>Open field</t>
        </is>
      </c>
    </row>
    <row r="915">
      <c r="A915" s="45" t="inlineStr">
        <is>
          <t>CASP_PR_908_v1</t>
        </is>
      </c>
      <c r="B915" s="46" t="inlineStr">
        <is>
          <t>Number of Clients making use of Custody Services</t>
        </is>
      </c>
      <c r="C915" s="46" t="inlineStr">
        <is>
          <t>PR</t>
        </is>
      </c>
      <c r="D915" s="46" t="inlineStr">
        <is>
          <t>Custody</t>
        </is>
      </c>
      <c r="E915" s="46" t="inlineStr">
        <is>
          <t>2- PR</t>
        </is>
      </c>
      <c r="F915" s="47">
        <f>'2- PR'!$AK$937</f>
        <v/>
      </c>
      <c r="G915" s="47">
        <f>IF(F915="INVALID","High",IF(F915="MISSING","Medium",IF(F915="CONTROLLER MISSING","Review",IF(F915="UNKNOWN","Technical review",""))))</f>
        <v/>
      </c>
      <c r="H915" s="46">
        <f>IF(F915="MISSING","An applicable or required answer is missing",IF(F915="INVALID","A value was entered although the dependency is not met",IF(F915="CONTROLLER MISSING","A controlling answer is missing, so applicability cannot yet be determined",IF(F915="UNKNOWN","The dependency could not be evaluated or a referenced datapoint could not be resolved",""))))</f>
        <v/>
      </c>
      <c r="I915" s="46">
        <f>IF(F915="MISSING","Enter a valid response in the linked field",IF(F915="INVALID","Clear the response or amend the controlling answer so that the dependency is met",IF(F915="CONTROLLER MISSING","Complete the controlling question first, then review this field",IF(F915="UNKNOWN","Review the Field Guide and dependency_string; contact the MFSA if clarification is required",""))))</f>
        <v/>
      </c>
      <c r="J915" s="46" t="inlineStr">
        <is>
          <t>CASP_PR_896 = "Yes"</t>
        </is>
      </c>
      <c r="K915" s="47">
        <f>'2- PR'!$AL$937</f>
        <v/>
      </c>
      <c r="L915" s="48" t="inlineStr">
        <is>
          <t>Open field</t>
        </is>
      </c>
    </row>
    <row r="916">
      <c r="A916" s="45" t="inlineStr">
        <is>
          <t>CASP_PR_909_v1</t>
        </is>
      </c>
      <c r="B916" s="46" t="inlineStr">
        <is>
          <t>Are the private keys held by the Authorised Person?</t>
        </is>
      </c>
      <c r="C916" s="46" t="inlineStr">
        <is>
          <t>PR</t>
        </is>
      </c>
      <c r="D916" s="46" t="inlineStr">
        <is>
          <t>Custody</t>
        </is>
      </c>
      <c r="E916" s="46" t="inlineStr">
        <is>
          <t>2- PR</t>
        </is>
      </c>
      <c r="F916" s="47">
        <f>'2- PR'!$AK$938</f>
        <v/>
      </c>
      <c r="G916" s="47">
        <f>IF(F916="INVALID","High",IF(F916="MISSING","Medium",IF(F916="CONTROLLER MISSING","Review",IF(F916="UNKNOWN","Technical review",""))))</f>
        <v/>
      </c>
      <c r="H916" s="46">
        <f>IF(F916="MISSING","An applicable or required answer is missing",IF(F916="INVALID","A value was entered although the dependency is not met",IF(F916="CONTROLLER MISSING","A controlling answer is missing, so applicability cannot yet be determined",IF(F916="UNKNOWN","The dependency could not be evaluated or a referenced datapoint could not be resolved",""))))</f>
        <v/>
      </c>
      <c r="I916" s="46">
        <f>IF(F916="MISSING","Enter a valid response in the linked field",IF(F916="INVALID","Clear the response or amend the controlling answer so that the dependency is met",IF(F916="CONTROLLER MISSING","Complete the controlling question first, then review this field",IF(F916="UNKNOWN","Review the Field Guide and dependency_string; contact the MFSA if clarification is required",""))))</f>
        <v/>
      </c>
      <c r="J916" s="46" t="inlineStr">
        <is>
          <t>CASP_PR_896 = "Yes"</t>
        </is>
      </c>
      <c r="K916" s="47">
        <f>'2- PR'!$AL$938</f>
        <v/>
      </c>
      <c r="L916" s="48" t="inlineStr">
        <is>
          <t>Open field</t>
        </is>
      </c>
    </row>
    <row r="917">
      <c r="A917" s="45" t="inlineStr">
        <is>
          <t>CASP_PR_910_v1</t>
        </is>
      </c>
      <c r="B917" s="46" t="inlineStr">
        <is>
          <t>Number of Signatories required for transaction approval</t>
        </is>
      </c>
      <c r="C917" s="46" t="inlineStr">
        <is>
          <t>PR</t>
        </is>
      </c>
      <c r="D917" s="46" t="inlineStr">
        <is>
          <t>Custody</t>
        </is>
      </c>
      <c r="E917" s="46" t="inlineStr">
        <is>
          <t>2- PR</t>
        </is>
      </c>
      <c r="F917" s="47">
        <f>'2- PR'!$AK$939</f>
        <v/>
      </c>
      <c r="G917" s="47">
        <f>IF(F917="INVALID","High",IF(F917="MISSING","Medium",IF(F917="CONTROLLER MISSING","Review",IF(F917="UNKNOWN","Technical review",""))))</f>
        <v/>
      </c>
      <c r="H917" s="46">
        <f>IF(F917="MISSING","An applicable or required answer is missing",IF(F917="INVALID","A value was entered although the dependency is not met",IF(F917="CONTROLLER MISSING","A controlling answer is missing, so applicability cannot yet be determined",IF(F917="UNKNOWN","The dependency could not be evaluated or a referenced datapoint could not be resolved",""))))</f>
        <v/>
      </c>
      <c r="I917" s="46">
        <f>IF(F917="MISSING","Enter a valid response in the linked field",IF(F917="INVALID","Clear the response or amend the controlling answer so that the dependency is met",IF(F917="CONTROLLER MISSING","Complete the controlling question first, then review this field",IF(F917="UNKNOWN","Review the Field Guide and dependency_string; contact the MFSA if clarification is required",""))))</f>
        <v/>
      </c>
      <c r="J917" s="46" t="inlineStr">
        <is>
          <t>CASP_PR_909 = "Yes"</t>
        </is>
      </c>
      <c r="K917" s="47">
        <f>'2- PR'!$AL$939</f>
        <v/>
      </c>
      <c r="L917" s="48" t="inlineStr">
        <is>
          <t>Open field</t>
        </is>
      </c>
    </row>
    <row r="918">
      <c r="A918" s="45" t="inlineStr">
        <is>
          <t>CASP_PR_911_v1</t>
        </is>
      </c>
      <c r="B918" s="46" t="inlineStr">
        <is>
          <t>Name and Surname of signatories required for transaction approval</t>
        </is>
      </c>
      <c r="C918" s="46" t="inlineStr">
        <is>
          <t>PR</t>
        </is>
      </c>
      <c r="D918" s="46" t="inlineStr">
        <is>
          <t>Custody</t>
        </is>
      </c>
      <c r="E918" s="46" t="inlineStr">
        <is>
          <t>2- PR</t>
        </is>
      </c>
      <c r="F918" s="47">
        <f>'2- PR'!$AK$940</f>
        <v/>
      </c>
      <c r="G918" s="47">
        <f>IF(F918="INVALID","High",IF(F918="MISSING","Medium",IF(F918="CONTROLLER MISSING","Review",IF(F918="UNKNOWN","Technical review",""))))</f>
        <v/>
      </c>
      <c r="H918" s="46">
        <f>IF(F918="MISSING","An applicable or required answer is missing",IF(F918="INVALID","A value was entered although the dependency is not met",IF(F918="CONTROLLER MISSING","A controlling answer is missing, so applicability cannot yet be determined",IF(F918="UNKNOWN","The dependency could not be evaluated or a referenced datapoint could not be resolved",""))))</f>
        <v/>
      </c>
      <c r="I918" s="46">
        <f>IF(F918="MISSING","Enter a valid response in the linked field",IF(F918="INVALID","Clear the response or amend the controlling answer so that the dependency is met",IF(F918="CONTROLLER MISSING","Complete the controlling question first, then review this field",IF(F918="UNKNOWN","Review the Field Guide and dependency_string; contact the MFSA if clarification is required",""))))</f>
        <v/>
      </c>
      <c r="J918" s="46" t="inlineStr">
        <is>
          <t>CASP_PR_910 &gt; 0</t>
        </is>
      </c>
      <c r="K918" s="47">
        <f>'2- PR'!$AL$940</f>
        <v/>
      </c>
      <c r="L918" s="48" t="inlineStr">
        <is>
          <t>Open field</t>
        </is>
      </c>
    </row>
    <row r="919">
      <c r="A919" s="45" t="inlineStr">
        <is>
          <t>CASP_PR_912_v1</t>
        </is>
      </c>
      <c r="B919" s="46" t="inlineStr">
        <is>
          <t>Number of Clients which have their private keys held by the Authorised Person</t>
        </is>
      </c>
      <c r="C919" s="46" t="inlineStr">
        <is>
          <t>PR</t>
        </is>
      </c>
      <c r="D919" s="46" t="inlineStr">
        <is>
          <t>Custody</t>
        </is>
      </c>
      <c r="E919" s="46" t="inlineStr">
        <is>
          <t>2- PR</t>
        </is>
      </c>
      <c r="F919" s="47">
        <f>'2- PR'!$AK$941</f>
        <v/>
      </c>
      <c r="G919" s="47">
        <f>IF(F919="INVALID","High",IF(F919="MISSING","Medium",IF(F919="CONTROLLER MISSING","Review",IF(F919="UNKNOWN","Technical review",""))))</f>
        <v/>
      </c>
      <c r="H919" s="46">
        <f>IF(F919="MISSING","An applicable or required answer is missing",IF(F919="INVALID","A value was entered although the dependency is not met",IF(F919="CONTROLLER MISSING","A controlling answer is missing, so applicability cannot yet be determined",IF(F919="UNKNOWN","The dependency could not be evaluated or a referenced datapoint could not be resolved",""))))</f>
        <v/>
      </c>
      <c r="I919" s="46">
        <f>IF(F919="MISSING","Enter a valid response in the linked field",IF(F919="INVALID","Clear the response or amend the controlling answer so that the dependency is met",IF(F919="CONTROLLER MISSING","Complete the controlling question first, then review this field",IF(F919="UNKNOWN","Review the Field Guide and dependency_string; contact the MFSA if clarification is required",""))))</f>
        <v/>
      </c>
      <c r="J919" s="46" t="inlineStr">
        <is>
          <t>CASP_PR_909 = "Yes"</t>
        </is>
      </c>
      <c r="K919" s="47">
        <f>'2- PR'!$AL$941</f>
        <v/>
      </c>
      <c r="L919" s="48" t="inlineStr">
        <is>
          <t>Open field</t>
        </is>
      </c>
    </row>
    <row r="920">
      <c r="A920" s="45" t="inlineStr">
        <is>
          <t>CASP_PR_913_v1</t>
        </is>
      </c>
      <c r="B920" s="46" t="inlineStr">
        <is>
          <t>Number of Clients which have their private keys held by the Authorised Person</t>
        </is>
      </c>
      <c r="C920" s="46" t="inlineStr">
        <is>
          <t>PR</t>
        </is>
      </c>
      <c r="D920" s="46" t="inlineStr">
        <is>
          <t>Custody</t>
        </is>
      </c>
      <c r="E920" s="46" t="inlineStr">
        <is>
          <t>2- PR</t>
        </is>
      </c>
      <c r="F920" s="47">
        <f>'2- PR'!$AK$942</f>
        <v/>
      </c>
      <c r="G920" s="47">
        <f>IF(F920="INVALID","High",IF(F920="MISSING","Medium",IF(F920="CONTROLLER MISSING","Review",IF(F920="UNKNOWN","Technical review",""))))</f>
        <v/>
      </c>
      <c r="H920" s="46">
        <f>IF(F920="MISSING","An applicable or required answer is missing",IF(F920="INVALID","A value was entered although the dependency is not met",IF(F920="CONTROLLER MISSING","A controlling answer is missing, so applicability cannot yet be determined",IF(F920="UNKNOWN","The dependency could not be evaluated or a referenced datapoint could not be resolved",""))))</f>
        <v/>
      </c>
      <c r="I920" s="46">
        <f>IF(F920="MISSING","Enter a valid response in the linked field",IF(F920="INVALID","Clear the response or amend the controlling answer so that the dependency is met",IF(F920="CONTROLLER MISSING","Complete the controlling question first, then review this field",IF(F920="UNKNOWN","Review the Field Guide and dependency_string; contact the MFSA if clarification is required",""))))</f>
        <v/>
      </c>
      <c r="J920" s="46" t="inlineStr">
        <is>
          <t>CASP_PR_909 = "Yes"</t>
        </is>
      </c>
      <c r="K920" s="47">
        <f>'2- PR'!$AL$942</f>
        <v/>
      </c>
      <c r="L920" s="48" t="inlineStr">
        <is>
          <t>Open field</t>
        </is>
      </c>
    </row>
    <row r="921">
      <c r="A921" s="45" t="inlineStr">
        <is>
          <t>CASP_PR_914_v1</t>
        </is>
      </c>
      <c r="B921" s="46" t="inlineStr">
        <is>
          <t>Number of Clients which have their private keys held by the Authorised Person</t>
        </is>
      </c>
      <c r="C921" s="46" t="inlineStr">
        <is>
          <t>PR</t>
        </is>
      </c>
      <c r="D921" s="46" t="inlineStr">
        <is>
          <t>Custody</t>
        </is>
      </c>
      <c r="E921" s="46" t="inlineStr">
        <is>
          <t>2- PR</t>
        </is>
      </c>
      <c r="F921" s="47">
        <f>'2- PR'!$AK$943</f>
        <v/>
      </c>
      <c r="G921" s="47">
        <f>IF(F921="INVALID","High",IF(F921="MISSING","Medium",IF(F921="CONTROLLER MISSING","Review",IF(F921="UNKNOWN","Technical review",""))))</f>
        <v/>
      </c>
      <c r="H921" s="46">
        <f>IF(F921="MISSING","An applicable or required answer is missing",IF(F921="INVALID","A value was entered although the dependency is not met",IF(F921="CONTROLLER MISSING","A controlling answer is missing, so applicability cannot yet be determined",IF(F921="UNKNOWN","The dependency could not be evaluated or a referenced datapoint could not be resolved",""))))</f>
        <v/>
      </c>
      <c r="I921" s="46">
        <f>IF(F921="MISSING","Enter a valid response in the linked field",IF(F921="INVALID","Clear the response or amend the controlling answer so that the dependency is met",IF(F921="CONTROLLER MISSING","Complete the controlling question first, then review this field",IF(F921="UNKNOWN","Review the Field Guide and dependency_string; contact the MFSA if clarification is required",""))))</f>
        <v/>
      </c>
      <c r="J921" s="46" t="inlineStr">
        <is>
          <t>CASP_PR_909 = "Yes"</t>
        </is>
      </c>
      <c r="K921" s="47">
        <f>'2- PR'!$AL$943</f>
        <v/>
      </c>
      <c r="L921" s="48" t="inlineStr">
        <is>
          <t>Open field</t>
        </is>
      </c>
    </row>
    <row r="922">
      <c r="A922" s="45" t="inlineStr">
        <is>
          <t>CASP_PR_915_v1</t>
        </is>
      </c>
      <c r="B922" s="46" t="inlineStr">
        <is>
          <t>Value of Crypto-Assets held directly by the Authorised Person on behalf of clients</t>
        </is>
      </c>
      <c r="C922" s="46" t="inlineStr">
        <is>
          <t>PR</t>
        </is>
      </c>
      <c r="D922" s="46" t="inlineStr">
        <is>
          <t>Custody</t>
        </is>
      </c>
      <c r="E922" s="46" t="inlineStr">
        <is>
          <t>2- PR</t>
        </is>
      </c>
      <c r="F922" s="47">
        <f>'2- PR'!$AK$944</f>
        <v/>
      </c>
      <c r="G922" s="47">
        <f>IF(F922="INVALID","High",IF(F922="MISSING","Medium",IF(F922="CONTROLLER MISSING","Review",IF(F922="UNKNOWN","Technical review",""))))</f>
        <v/>
      </c>
      <c r="H922" s="46">
        <f>IF(F922="MISSING","An applicable or required answer is missing",IF(F922="INVALID","A value was entered although the dependency is not met",IF(F922="CONTROLLER MISSING","A controlling answer is missing, so applicability cannot yet be determined",IF(F922="UNKNOWN","The dependency could not be evaluated or a referenced datapoint could not be resolved",""))))</f>
        <v/>
      </c>
      <c r="I922" s="46">
        <f>IF(F922="MISSING","Enter a valid response in the linked field",IF(F922="INVALID","Clear the response or amend the controlling answer so that the dependency is met",IF(F922="CONTROLLER MISSING","Complete the controlling question first, then review this field",IF(F922="UNKNOWN","Review the Field Guide and dependency_string; contact the MFSA if clarification is required",""))))</f>
        <v/>
      </c>
      <c r="J922" s="46" t="inlineStr">
        <is>
          <t>CASP_PR_909 = "Yes"</t>
        </is>
      </c>
      <c r="K922" s="47">
        <f>'2- PR'!$AL$944</f>
        <v/>
      </c>
      <c r="L922" s="48" t="inlineStr">
        <is>
          <t>Open field</t>
        </is>
      </c>
    </row>
    <row r="923">
      <c r="A923" s="45" t="inlineStr">
        <is>
          <t>CASP_PR_916_v1</t>
        </is>
      </c>
      <c r="B923" s="46" t="inlineStr">
        <is>
          <t>Value of Crypto-Assets held directly by the Authorised Person on behalf of clients</t>
        </is>
      </c>
      <c r="C923" s="46" t="inlineStr">
        <is>
          <t>PR</t>
        </is>
      </c>
      <c r="D923" s="46" t="inlineStr">
        <is>
          <t>Custody</t>
        </is>
      </c>
      <c r="E923" s="46" t="inlineStr">
        <is>
          <t>2- PR</t>
        </is>
      </c>
      <c r="F923" s="47">
        <f>'2- PR'!$AK$945</f>
        <v/>
      </c>
      <c r="G923" s="47">
        <f>IF(F923="INVALID","High",IF(F923="MISSING","Medium",IF(F923="CONTROLLER MISSING","Review",IF(F923="UNKNOWN","Technical review",""))))</f>
        <v/>
      </c>
      <c r="H923" s="46">
        <f>IF(F923="MISSING","An applicable or required answer is missing",IF(F923="INVALID","A value was entered although the dependency is not met",IF(F923="CONTROLLER MISSING","A controlling answer is missing, so applicability cannot yet be determined",IF(F923="UNKNOWN","The dependency could not be evaluated or a referenced datapoint could not be resolved",""))))</f>
        <v/>
      </c>
      <c r="I923" s="46">
        <f>IF(F923="MISSING","Enter a valid response in the linked field",IF(F923="INVALID","Clear the response or amend the controlling answer so that the dependency is met",IF(F923="CONTROLLER MISSING","Complete the controlling question first, then review this field",IF(F923="UNKNOWN","Review the Field Guide and dependency_string; contact the MFSA if clarification is required",""))))</f>
        <v/>
      </c>
      <c r="J923" s="46" t="inlineStr">
        <is>
          <t>CASP_PR_909 = "Yes"</t>
        </is>
      </c>
      <c r="K923" s="47">
        <f>'2- PR'!$AL$945</f>
        <v/>
      </c>
      <c r="L923" s="48" t="inlineStr">
        <is>
          <t>Open field</t>
        </is>
      </c>
    </row>
    <row r="924">
      <c r="A924" s="45" t="inlineStr">
        <is>
          <t>CASP_PR_917_v1</t>
        </is>
      </c>
      <c r="B924" s="46" t="inlineStr">
        <is>
          <t>Value of Crypto-Assets held directly by the Authorised Person on behalf of clients</t>
        </is>
      </c>
      <c r="C924" s="46" t="inlineStr">
        <is>
          <t>PR</t>
        </is>
      </c>
      <c r="D924" s="46" t="inlineStr">
        <is>
          <t>Custody</t>
        </is>
      </c>
      <c r="E924" s="46" t="inlineStr">
        <is>
          <t>2- PR</t>
        </is>
      </c>
      <c r="F924" s="47">
        <f>'2- PR'!$AK$946</f>
        <v/>
      </c>
      <c r="G924" s="47">
        <f>IF(F924="INVALID","High",IF(F924="MISSING","Medium",IF(F924="CONTROLLER MISSING","Review",IF(F924="UNKNOWN","Technical review",""))))</f>
        <v/>
      </c>
      <c r="H924" s="46">
        <f>IF(F924="MISSING","An applicable or required answer is missing",IF(F924="INVALID","A value was entered although the dependency is not met",IF(F924="CONTROLLER MISSING","A controlling answer is missing, so applicability cannot yet be determined",IF(F924="UNKNOWN","The dependency could not be evaluated or a referenced datapoint could not be resolved",""))))</f>
        <v/>
      </c>
      <c r="I924" s="46">
        <f>IF(F924="MISSING","Enter a valid response in the linked field",IF(F924="INVALID","Clear the response or amend the controlling answer so that the dependency is met",IF(F924="CONTROLLER MISSING","Complete the controlling question first, then review this field",IF(F924="UNKNOWN","Review the Field Guide and dependency_string; contact the MFSA if clarification is required",""))))</f>
        <v/>
      </c>
      <c r="J924" s="46" t="inlineStr">
        <is>
          <t>CASP_PR_909 = "Yes"</t>
        </is>
      </c>
      <c r="K924" s="47">
        <f>'2- PR'!$AL$946</f>
        <v/>
      </c>
      <c r="L924" s="48" t="inlineStr">
        <is>
          <t>Open field</t>
        </is>
      </c>
    </row>
    <row r="925">
      <c r="A925" s="45" t="inlineStr">
        <is>
          <t>CASP_PR_918_v1</t>
        </is>
      </c>
      <c r="B925" s="46" t="inlineStr">
        <is>
          <t>Does the Authorised Person hold any clients Crypto-Assets with third party CASP Custodians?</t>
        </is>
      </c>
      <c r="C925" s="46" t="inlineStr">
        <is>
          <t>PR</t>
        </is>
      </c>
      <c r="D925" s="46" t="inlineStr">
        <is>
          <t>Custody</t>
        </is>
      </c>
      <c r="E925" s="46" t="inlineStr">
        <is>
          <t>2- PR</t>
        </is>
      </c>
      <c r="F925" s="47">
        <f>'2- PR'!$AK$947</f>
        <v/>
      </c>
      <c r="G925" s="47">
        <f>IF(F925="INVALID","High",IF(F925="MISSING","Medium",IF(F925="CONTROLLER MISSING","Review",IF(F925="UNKNOWN","Technical review",""))))</f>
        <v/>
      </c>
      <c r="H925" s="46">
        <f>IF(F925="MISSING","An applicable or required answer is missing",IF(F925="INVALID","A value was entered although the dependency is not met",IF(F925="CONTROLLER MISSING","A controlling answer is missing, so applicability cannot yet be determined",IF(F925="UNKNOWN","The dependency could not be evaluated or a referenced datapoint could not be resolved",""))))</f>
        <v/>
      </c>
      <c r="I925" s="46">
        <f>IF(F925="MISSING","Enter a valid response in the linked field",IF(F925="INVALID","Clear the response or amend the controlling answer so that the dependency is met",IF(F925="CONTROLLER MISSING","Complete the controlling question first, then review this field",IF(F925="UNKNOWN","Review the Field Guide and dependency_string; contact the MFSA if clarification is required",""))))</f>
        <v/>
      </c>
      <c r="J925" s="46" t="inlineStr">
        <is>
          <t>CASP_PR_896 = "Yes"</t>
        </is>
      </c>
      <c r="K925" s="47">
        <f>'2- PR'!$AL$947</f>
        <v/>
      </c>
      <c r="L925" s="48" t="inlineStr">
        <is>
          <t>Open field</t>
        </is>
      </c>
    </row>
    <row r="926">
      <c r="A926" s="45" t="inlineStr">
        <is>
          <t>CASP_PR_919_v1</t>
        </is>
      </c>
      <c r="B926" s="46" t="inlineStr">
        <is>
          <t>Number of Clients which have their private keys held with third-party CASP Custodians</t>
        </is>
      </c>
      <c r="C926" s="46" t="inlineStr">
        <is>
          <t>PR</t>
        </is>
      </c>
      <c r="D926" s="46" t="inlineStr">
        <is>
          <t>Custody</t>
        </is>
      </c>
      <c r="E926" s="46" t="inlineStr">
        <is>
          <t>2- PR</t>
        </is>
      </c>
      <c r="F926" s="47">
        <f>'2- PR'!$AK$948</f>
        <v/>
      </c>
      <c r="G926" s="47">
        <f>IF(F926="INVALID","High",IF(F926="MISSING","Medium",IF(F926="CONTROLLER MISSING","Review",IF(F926="UNKNOWN","Technical review",""))))</f>
        <v/>
      </c>
      <c r="H926" s="46">
        <f>IF(F926="MISSING","An applicable or required answer is missing",IF(F926="INVALID","A value was entered although the dependency is not met",IF(F926="CONTROLLER MISSING","A controlling answer is missing, so applicability cannot yet be determined",IF(F926="UNKNOWN","The dependency could not be evaluated or a referenced datapoint could not be resolved",""))))</f>
        <v/>
      </c>
      <c r="I926" s="46">
        <f>IF(F926="MISSING","Enter a valid response in the linked field",IF(F926="INVALID","Clear the response or amend the controlling answer so that the dependency is met",IF(F926="CONTROLLER MISSING","Complete the controlling question first, then review this field",IF(F926="UNKNOWN","Review the Field Guide and dependency_string; contact the MFSA if clarification is required",""))))</f>
        <v/>
      </c>
      <c r="J926" s="46" t="inlineStr">
        <is>
          <t>CASP_PR_918 = "Yes"</t>
        </is>
      </c>
      <c r="K926" s="47">
        <f>'2- PR'!$AL$948</f>
        <v/>
      </c>
      <c r="L926" s="48" t="inlineStr">
        <is>
          <t>Open field</t>
        </is>
      </c>
    </row>
    <row r="927">
      <c r="A927" s="45" t="inlineStr">
        <is>
          <t>CASP_PR_920_v1</t>
        </is>
      </c>
      <c r="B927" s="46" t="inlineStr">
        <is>
          <t>Number of Clients which have their private keys held with third-party CASP Custodians</t>
        </is>
      </c>
      <c r="C927" s="46" t="inlineStr">
        <is>
          <t>PR</t>
        </is>
      </c>
      <c r="D927" s="46" t="inlineStr">
        <is>
          <t>Custody</t>
        </is>
      </c>
      <c r="E927" s="46" t="inlineStr">
        <is>
          <t>2- PR</t>
        </is>
      </c>
      <c r="F927" s="47">
        <f>'2- PR'!$AK$949</f>
        <v/>
      </c>
      <c r="G927" s="47">
        <f>IF(F927="INVALID","High",IF(F927="MISSING","Medium",IF(F927="CONTROLLER MISSING","Review",IF(F927="UNKNOWN","Technical review",""))))</f>
        <v/>
      </c>
      <c r="H927" s="46">
        <f>IF(F927="MISSING","An applicable or required answer is missing",IF(F927="INVALID","A value was entered although the dependency is not met",IF(F927="CONTROLLER MISSING","A controlling answer is missing, so applicability cannot yet be determined",IF(F927="UNKNOWN","The dependency could not be evaluated or a referenced datapoint could not be resolved",""))))</f>
        <v/>
      </c>
      <c r="I927" s="46">
        <f>IF(F927="MISSING","Enter a valid response in the linked field",IF(F927="INVALID","Clear the response or amend the controlling answer so that the dependency is met",IF(F927="CONTROLLER MISSING","Complete the controlling question first, then review this field",IF(F927="UNKNOWN","Review the Field Guide and dependency_string; contact the MFSA if clarification is required",""))))</f>
        <v/>
      </c>
      <c r="J927" s="46" t="inlineStr">
        <is>
          <t>CASP_PR_918 = "Yes"</t>
        </is>
      </c>
      <c r="K927" s="47">
        <f>'2- PR'!$AL$949</f>
        <v/>
      </c>
      <c r="L927" s="48" t="inlineStr">
        <is>
          <t>Open field</t>
        </is>
      </c>
    </row>
    <row r="928">
      <c r="A928" s="45" t="inlineStr">
        <is>
          <t>CASP_PR_921_v1</t>
        </is>
      </c>
      <c r="B928" s="46" t="inlineStr">
        <is>
          <t>Number of Clients which have their private keys held with third-party CASP Custodians</t>
        </is>
      </c>
      <c r="C928" s="46" t="inlineStr">
        <is>
          <t>PR</t>
        </is>
      </c>
      <c r="D928" s="46" t="inlineStr">
        <is>
          <t>Custody</t>
        </is>
      </c>
      <c r="E928" s="46" t="inlineStr">
        <is>
          <t>2- PR</t>
        </is>
      </c>
      <c r="F928" s="47">
        <f>'2- PR'!$AK$950</f>
        <v/>
      </c>
      <c r="G928" s="47">
        <f>IF(F928="INVALID","High",IF(F928="MISSING","Medium",IF(F928="CONTROLLER MISSING","Review",IF(F928="UNKNOWN","Technical review",""))))</f>
        <v/>
      </c>
      <c r="H928" s="46">
        <f>IF(F928="MISSING","An applicable or required answer is missing",IF(F928="INVALID","A value was entered although the dependency is not met",IF(F928="CONTROLLER MISSING","A controlling answer is missing, so applicability cannot yet be determined",IF(F928="UNKNOWN","The dependency could not be evaluated or a referenced datapoint could not be resolved",""))))</f>
        <v/>
      </c>
      <c r="I928" s="46">
        <f>IF(F928="MISSING","Enter a valid response in the linked field",IF(F928="INVALID","Clear the response or amend the controlling answer so that the dependency is met",IF(F928="CONTROLLER MISSING","Complete the controlling question first, then review this field",IF(F928="UNKNOWN","Review the Field Guide and dependency_string; contact the MFSA if clarification is required",""))))</f>
        <v/>
      </c>
      <c r="J928" s="46" t="inlineStr">
        <is>
          <t>CASP_PR_918 = "Yes"</t>
        </is>
      </c>
      <c r="K928" s="47">
        <f>'2- PR'!$AL$950</f>
        <v/>
      </c>
      <c r="L928" s="48" t="inlineStr">
        <is>
          <t>Open field</t>
        </is>
      </c>
    </row>
    <row r="929">
      <c r="A929" s="45" t="inlineStr">
        <is>
          <t>CASP_PR_922_v1</t>
        </is>
      </c>
      <c r="B929" s="46" t="inlineStr">
        <is>
          <t>Value of Crypto-Asset holdings for which the private keys are held with third-party CASP Custodians</t>
        </is>
      </c>
      <c r="C929" s="46" t="inlineStr">
        <is>
          <t>PR</t>
        </is>
      </c>
      <c r="D929" s="46" t="inlineStr">
        <is>
          <t>Custody</t>
        </is>
      </c>
      <c r="E929" s="46" t="inlineStr">
        <is>
          <t>2- PR</t>
        </is>
      </c>
      <c r="F929" s="47">
        <f>'2- PR'!$AK$951</f>
        <v/>
      </c>
      <c r="G929" s="47">
        <f>IF(F929="INVALID","High",IF(F929="MISSING","Medium",IF(F929="CONTROLLER MISSING","Review",IF(F929="UNKNOWN","Technical review",""))))</f>
        <v/>
      </c>
      <c r="H929" s="46">
        <f>IF(F929="MISSING","An applicable or required answer is missing",IF(F929="INVALID","A value was entered although the dependency is not met",IF(F929="CONTROLLER MISSING","A controlling answer is missing, so applicability cannot yet be determined",IF(F929="UNKNOWN","The dependency could not be evaluated or a referenced datapoint could not be resolved",""))))</f>
        <v/>
      </c>
      <c r="I929" s="46">
        <f>IF(F929="MISSING","Enter a valid response in the linked field",IF(F929="INVALID","Clear the response or amend the controlling answer so that the dependency is met",IF(F929="CONTROLLER MISSING","Complete the controlling question first, then review this field",IF(F929="UNKNOWN","Review the Field Guide and dependency_string; contact the MFSA if clarification is required",""))))</f>
        <v/>
      </c>
      <c r="J929" s="46" t="inlineStr">
        <is>
          <t>CASP_PR_918 = "Yes"</t>
        </is>
      </c>
      <c r="K929" s="47">
        <f>'2- PR'!$AL$951</f>
        <v/>
      </c>
      <c r="L929" s="48" t="inlineStr">
        <is>
          <t>Open field</t>
        </is>
      </c>
    </row>
    <row r="930">
      <c r="A930" s="45" t="inlineStr">
        <is>
          <t>CASP_PR_923_v1</t>
        </is>
      </c>
      <c r="B930" s="46" t="inlineStr">
        <is>
          <t>Value of Crypto-Asset holdings for which the private keys are held with third-party CASP Custodians</t>
        </is>
      </c>
      <c r="C930" s="46" t="inlineStr">
        <is>
          <t>PR</t>
        </is>
      </c>
      <c r="D930" s="46" t="inlineStr">
        <is>
          <t>Custody</t>
        </is>
      </c>
      <c r="E930" s="46" t="inlineStr">
        <is>
          <t>2- PR</t>
        </is>
      </c>
      <c r="F930" s="47">
        <f>'2- PR'!$AK$952</f>
        <v/>
      </c>
      <c r="G930" s="47">
        <f>IF(F930="INVALID","High",IF(F930="MISSING","Medium",IF(F930="CONTROLLER MISSING","Review",IF(F930="UNKNOWN","Technical review",""))))</f>
        <v/>
      </c>
      <c r="H930" s="46">
        <f>IF(F930="MISSING","An applicable or required answer is missing",IF(F930="INVALID","A value was entered although the dependency is not met",IF(F930="CONTROLLER MISSING","A controlling answer is missing, so applicability cannot yet be determined",IF(F930="UNKNOWN","The dependency could not be evaluated or a referenced datapoint could not be resolved",""))))</f>
        <v/>
      </c>
      <c r="I930" s="46">
        <f>IF(F930="MISSING","Enter a valid response in the linked field",IF(F930="INVALID","Clear the response or amend the controlling answer so that the dependency is met",IF(F930="CONTROLLER MISSING","Complete the controlling question first, then review this field",IF(F930="UNKNOWN","Review the Field Guide and dependency_string; contact the MFSA if clarification is required",""))))</f>
        <v/>
      </c>
      <c r="J930" s="46" t="inlineStr">
        <is>
          <t>CASP_PR_918 = "Yes"</t>
        </is>
      </c>
      <c r="K930" s="47">
        <f>'2- PR'!$AL$952</f>
        <v/>
      </c>
      <c r="L930" s="48" t="inlineStr">
        <is>
          <t>Open field</t>
        </is>
      </c>
    </row>
    <row r="931">
      <c r="A931" s="45" t="inlineStr">
        <is>
          <t>CASP_PR_924_v1</t>
        </is>
      </c>
      <c r="B931" s="46" t="inlineStr">
        <is>
          <t>Value of Crypto-Asset holdings for which the private keys are held with third-party CASP Custodians</t>
        </is>
      </c>
      <c r="C931" s="46" t="inlineStr">
        <is>
          <t>PR</t>
        </is>
      </c>
      <c r="D931" s="46" t="inlineStr">
        <is>
          <t>Custody</t>
        </is>
      </c>
      <c r="E931" s="46" t="inlineStr">
        <is>
          <t>2- PR</t>
        </is>
      </c>
      <c r="F931" s="47">
        <f>'2- PR'!$AK$953</f>
        <v/>
      </c>
      <c r="G931" s="47">
        <f>IF(F931="INVALID","High",IF(F931="MISSING","Medium",IF(F931="CONTROLLER MISSING","Review",IF(F931="UNKNOWN","Technical review",""))))</f>
        <v/>
      </c>
      <c r="H931" s="46">
        <f>IF(F931="MISSING","An applicable or required answer is missing",IF(F931="INVALID","A value was entered although the dependency is not met",IF(F931="CONTROLLER MISSING","A controlling answer is missing, so applicability cannot yet be determined",IF(F931="UNKNOWN","The dependency could not be evaluated or a referenced datapoint could not be resolved",""))))</f>
        <v/>
      </c>
      <c r="I931" s="46">
        <f>IF(F931="MISSING","Enter a valid response in the linked field",IF(F931="INVALID","Clear the response or amend the controlling answer so that the dependency is met",IF(F931="CONTROLLER MISSING","Complete the controlling question first, then review this field",IF(F931="UNKNOWN","Review the Field Guide and dependency_string; contact the MFSA if clarification is required",""))))</f>
        <v/>
      </c>
      <c r="J931" s="46" t="inlineStr">
        <is>
          <t>CASP_PR_918 = "Yes"</t>
        </is>
      </c>
      <c r="K931" s="47">
        <f>'2- PR'!$AL$953</f>
        <v/>
      </c>
      <c r="L931" s="48" t="inlineStr">
        <is>
          <t>Open field</t>
        </is>
      </c>
    </row>
    <row r="932">
      <c r="A932" s="45" t="inlineStr">
        <is>
          <t>CASP_PR_925_v1</t>
        </is>
      </c>
      <c r="B932" s="46" t="inlineStr">
        <is>
          <t>Details of Third Parties with which clients' Crypto-Assets are held - Name of Third Party Custodian</t>
        </is>
      </c>
      <c r="C932" s="46" t="inlineStr">
        <is>
          <t>PR</t>
        </is>
      </c>
      <c r="D932" s="46" t="inlineStr">
        <is>
          <t>Custody</t>
        </is>
      </c>
      <c r="E932" s="46" t="inlineStr">
        <is>
          <t>2- PR</t>
        </is>
      </c>
      <c r="F932" s="47">
        <f>'2- PR'!$AK$954</f>
        <v/>
      </c>
      <c r="G932" s="47">
        <f>IF(F932="INVALID","High",IF(F932="MISSING","Medium",IF(F932="CONTROLLER MISSING","Review",IF(F932="UNKNOWN","Technical review",""))))</f>
        <v/>
      </c>
      <c r="H932" s="46">
        <f>IF(F932="MISSING","An applicable or required answer is missing",IF(F932="INVALID","A value was entered although the dependency is not met",IF(F932="CONTROLLER MISSING","A controlling answer is missing, so applicability cannot yet be determined",IF(F932="UNKNOWN","The dependency could not be evaluated or a referenced datapoint could not be resolved",""))))</f>
        <v/>
      </c>
      <c r="I932" s="46">
        <f>IF(F932="MISSING","Enter a valid response in the linked field",IF(F932="INVALID","Clear the response or amend the controlling answer so that the dependency is met",IF(F932="CONTROLLER MISSING","Complete the controlling question first, then review this field",IF(F932="UNKNOWN","Review the Field Guide and dependency_string; contact the MFSA if clarification is required",""))))</f>
        <v/>
      </c>
      <c r="J932" s="46" t="inlineStr">
        <is>
          <t>CASP_PR_918 = "Yes"</t>
        </is>
      </c>
      <c r="K932" s="47">
        <f>'2- PR'!$AL$954</f>
        <v/>
      </c>
      <c r="L932" s="48" t="inlineStr">
        <is>
          <t>Open field</t>
        </is>
      </c>
    </row>
    <row r="933">
      <c r="A933" s="45" t="inlineStr">
        <is>
          <t>CASP_PR_926_v1</t>
        </is>
      </c>
      <c r="B933" s="46" t="inlineStr">
        <is>
          <t>Details of Third Parties with which clients' Crypto-Assets are held - Jurisdiction of Third Party Custodian</t>
        </is>
      </c>
      <c r="C933" s="46" t="inlineStr">
        <is>
          <t>PR</t>
        </is>
      </c>
      <c r="D933" s="46" t="inlineStr">
        <is>
          <t>Custody</t>
        </is>
      </c>
      <c r="E933" s="46" t="inlineStr">
        <is>
          <t>2- PR</t>
        </is>
      </c>
      <c r="F933" s="47">
        <f>'2- PR'!$AK$955</f>
        <v/>
      </c>
      <c r="G933" s="47">
        <f>IF(F933="INVALID","High",IF(F933="MISSING","Medium",IF(F933="CONTROLLER MISSING","Review",IF(F933="UNKNOWN","Technical review",""))))</f>
        <v/>
      </c>
      <c r="H933" s="46">
        <f>IF(F933="MISSING","An applicable or required answer is missing",IF(F933="INVALID","A value was entered although the dependency is not met",IF(F933="CONTROLLER MISSING","A controlling answer is missing, so applicability cannot yet be determined",IF(F933="UNKNOWN","The dependency could not be evaluated or a referenced datapoint could not be resolved",""))))</f>
        <v/>
      </c>
      <c r="I933" s="46">
        <f>IF(F933="MISSING","Enter a valid response in the linked field",IF(F933="INVALID","Clear the response or amend the controlling answer so that the dependency is met",IF(F933="CONTROLLER MISSING","Complete the controlling question first, then review this field",IF(F933="UNKNOWN","Review the Field Guide and dependency_string; contact the MFSA if clarification is required",""))))</f>
        <v/>
      </c>
      <c r="J933" s="46" t="inlineStr">
        <is>
          <t>CASP_PR_918 = "Yes"</t>
        </is>
      </c>
      <c r="K933" s="47">
        <f>'2- PR'!$AL$955</f>
        <v/>
      </c>
      <c r="L933" s="48" t="inlineStr">
        <is>
          <t>Open field</t>
        </is>
      </c>
    </row>
    <row r="934">
      <c r="A934" s="45" t="inlineStr">
        <is>
          <t>CASP_PR_927_v1</t>
        </is>
      </c>
      <c r="B934" s="46" t="inlineStr">
        <is>
          <t>Details of Third Parties with which clients' Crypto-Assets are held - Value of Crypto-Assets held with Third Party Custodian</t>
        </is>
      </c>
      <c r="C934" s="46" t="inlineStr">
        <is>
          <t>PR</t>
        </is>
      </c>
      <c r="D934" s="46" t="inlineStr">
        <is>
          <t>Custody</t>
        </is>
      </c>
      <c r="E934" s="46" t="inlineStr">
        <is>
          <t>2- PR</t>
        </is>
      </c>
      <c r="F934" s="47">
        <f>'2- PR'!$AK$956</f>
        <v/>
      </c>
      <c r="G934" s="47">
        <f>IF(F934="INVALID","High",IF(F934="MISSING","Medium",IF(F934="CONTROLLER MISSING","Review",IF(F934="UNKNOWN","Technical review",""))))</f>
        <v/>
      </c>
      <c r="H934" s="46">
        <f>IF(F934="MISSING","An applicable or required answer is missing",IF(F934="INVALID","A value was entered although the dependency is not met",IF(F934="CONTROLLER MISSING","A controlling answer is missing, so applicability cannot yet be determined",IF(F934="UNKNOWN","The dependency could not be evaluated or a referenced datapoint could not be resolved",""))))</f>
        <v/>
      </c>
      <c r="I934" s="46">
        <f>IF(F934="MISSING","Enter a valid response in the linked field",IF(F934="INVALID","Clear the response or amend the controlling answer so that the dependency is met",IF(F934="CONTROLLER MISSING","Complete the controlling question first, then review this field",IF(F934="UNKNOWN","Review the Field Guide and dependency_string; contact the MFSA if clarification is required",""))))</f>
        <v/>
      </c>
      <c r="J934" s="46" t="inlineStr">
        <is>
          <t>CASP_PR_918 = "Yes"</t>
        </is>
      </c>
      <c r="K934" s="47">
        <f>'2- PR'!$AL$956</f>
        <v/>
      </c>
      <c r="L934" s="48" t="inlineStr">
        <is>
          <t>Open field</t>
        </is>
      </c>
    </row>
    <row r="935">
      <c r="A935" s="45" t="inlineStr">
        <is>
          <t>CASP_PR_928_v1</t>
        </is>
      </c>
      <c r="B935" s="46" t="inlineStr">
        <is>
          <t>Number of individuals that have access to private keys/partial keys</t>
        </is>
      </c>
      <c r="C935" s="46" t="inlineStr">
        <is>
          <t>PR</t>
        </is>
      </c>
      <c r="D935" s="46" t="inlineStr">
        <is>
          <t>Custody</t>
        </is>
      </c>
      <c r="E935" s="46" t="inlineStr">
        <is>
          <t>2- PR</t>
        </is>
      </c>
      <c r="F935" s="47">
        <f>'2- PR'!$AK$957</f>
        <v/>
      </c>
      <c r="G935" s="47">
        <f>IF(F935="INVALID","High",IF(F935="MISSING","Medium",IF(F935="CONTROLLER MISSING","Review",IF(F935="UNKNOWN","Technical review",""))))</f>
        <v/>
      </c>
      <c r="H935" s="46">
        <f>IF(F935="MISSING","An applicable or required answer is missing",IF(F935="INVALID","A value was entered although the dependency is not met",IF(F935="CONTROLLER MISSING","A controlling answer is missing, so applicability cannot yet be determined",IF(F935="UNKNOWN","The dependency could not be evaluated or a referenced datapoint could not be resolved",""))))</f>
        <v/>
      </c>
      <c r="I935" s="46">
        <f>IF(F935="MISSING","Enter a valid response in the linked field",IF(F935="INVALID","Clear the response or amend the controlling answer so that the dependency is met",IF(F935="CONTROLLER MISSING","Complete the controlling question first, then review this field",IF(F935="UNKNOWN","Review the Field Guide and dependency_string; contact the MFSA if clarification is required",""))))</f>
        <v/>
      </c>
      <c r="J935" s="46" t="inlineStr">
        <is>
          <t>CASP_PR_896 = "Yes"</t>
        </is>
      </c>
      <c r="K935" s="47">
        <f>'2- PR'!$AL$957</f>
        <v/>
      </c>
      <c r="L935" s="48" t="inlineStr">
        <is>
          <t>Open field</t>
        </is>
      </c>
    </row>
    <row r="936">
      <c r="A936" s="45" t="inlineStr">
        <is>
          <t>CASP_PR_929_v1</t>
        </is>
      </c>
      <c r="B936" s="46" t="inlineStr">
        <is>
          <t>Number of individuals required to carry out a wallet withdrawal</t>
        </is>
      </c>
      <c r="C936" s="46" t="inlineStr">
        <is>
          <t>PR</t>
        </is>
      </c>
      <c r="D936" s="46" t="inlineStr">
        <is>
          <t>Custody</t>
        </is>
      </c>
      <c r="E936" s="46" t="inlineStr">
        <is>
          <t>2- PR</t>
        </is>
      </c>
      <c r="F936" s="47">
        <f>'2- PR'!$AK$958</f>
        <v/>
      </c>
      <c r="G936" s="47">
        <f>IF(F936="INVALID","High",IF(F936="MISSING","Medium",IF(F936="CONTROLLER MISSING","Review",IF(F936="UNKNOWN","Technical review",""))))</f>
        <v/>
      </c>
      <c r="H936" s="46">
        <f>IF(F936="MISSING","An applicable or required answer is missing",IF(F936="INVALID","A value was entered although the dependency is not met",IF(F936="CONTROLLER MISSING","A controlling answer is missing, so applicability cannot yet be determined",IF(F936="UNKNOWN","The dependency could not be evaluated or a referenced datapoint could not be resolved",""))))</f>
        <v/>
      </c>
      <c r="I936" s="46">
        <f>IF(F936="MISSING","Enter a valid response in the linked field",IF(F936="INVALID","Clear the response or amend the controlling answer so that the dependency is met",IF(F936="CONTROLLER MISSING","Complete the controlling question first, then review this field",IF(F936="UNKNOWN","Review the Field Guide and dependency_string; contact the MFSA if clarification is required",""))))</f>
        <v/>
      </c>
      <c r="J936" s="46" t="inlineStr">
        <is>
          <t>CASP_PR_896 = "Yes"</t>
        </is>
      </c>
      <c r="K936" s="47">
        <f>'2- PR'!$AL$958</f>
        <v/>
      </c>
      <c r="L936" s="48" t="inlineStr">
        <is>
          <t>Open field</t>
        </is>
      </c>
    </row>
    <row r="937">
      <c r="A937" s="45" t="inlineStr">
        <is>
          <t>CASP_PR_930_v1</t>
        </is>
      </c>
      <c r="B937" s="46" t="inlineStr">
        <is>
          <t>Are the private keys located in different geougraphical regions?</t>
        </is>
      </c>
      <c r="C937" s="46" t="inlineStr">
        <is>
          <t>PR</t>
        </is>
      </c>
      <c r="D937" s="46" t="inlineStr">
        <is>
          <t>Custody</t>
        </is>
      </c>
      <c r="E937" s="46" t="inlineStr">
        <is>
          <t>2- PR</t>
        </is>
      </c>
      <c r="F937" s="47">
        <f>'2- PR'!$AK$959</f>
        <v/>
      </c>
      <c r="G937" s="47">
        <f>IF(F937="INVALID","High",IF(F937="MISSING","Medium",IF(F937="CONTROLLER MISSING","Review",IF(F937="UNKNOWN","Technical review",""))))</f>
        <v/>
      </c>
      <c r="H937" s="46">
        <f>IF(F937="MISSING","An applicable or required answer is missing",IF(F937="INVALID","A value was entered although the dependency is not met",IF(F937="CONTROLLER MISSING","A controlling answer is missing, so applicability cannot yet be determined",IF(F937="UNKNOWN","The dependency could not be evaluated or a referenced datapoint could not be resolved",""))))</f>
        <v/>
      </c>
      <c r="I937" s="46">
        <f>IF(F937="MISSING","Enter a valid response in the linked field",IF(F937="INVALID","Clear the response or amend the controlling answer so that the dependency is met",IF(F937="CONTROLLER MISSING","Complete the controlling question first, then review this field",IF(F937="UNKNOWN","Review the Field Guide and dependency_string; contact the MFSA if clarification is required",""))))</f>
        <v/>
      </c>
      <c r="J937" s="46" t="inlineStr">
        <is>
          <t>CASP_PR_896 = "Yes"</t>
        </is>
      </c>
      <c r="K937" s="47">
        <f>'2- PR'!$AL$959</f>
        <v/>
      </c>
      <c r="L937" s="48" t="inlineStr">
        <is>
          <t>Open field</t>
        </is>
      </c>
    </row>
    <row r="938">
      <c r="A938" s="45" t="inlineStr">
        <is>
          <t>CASP_PR_931_v1</t>
        </is>
      </c>
      <c r="B938" s="46" t="inlineStr">
        <is>
          <t>Wallet Details for Top 5 Crypto-Assets held under custody - Name of Crypto-Asset</t>
        </is>
      </c>
      <c r="C938" s="46" t="inlineStr">
        <is>
          <t>PR</t>
        </is>
      </c>
      <c r="D938" s="46" t="inlineStr">
        <is>
          <t>Custody</t>
        </is>
      </c>
      <c r="E938" s="46" t="inlineStr">
        <is>
          <t>2- PR</t>
        </is>
      </c>
      <c r="F938" s="47">
        <f>'2- PR'!$AK$960</f>
        <v/>
      </c>
      <c r="G938" s="47">
        <f>IF(F938="INVALID","High",IF(F938="MISSING","Medium",IF(F938="CONTROLLER MISSING","Review",IF(F938="UNKNOWN","Technical review",""))))</f>
        <v/>
      </c>
      <c r="H938" s="46">
        <f>IF(F938="MISSING","An applicable or required answer is missing",IF(F938="INVALID","A value was entered although the dependency is not met",IF(F938="CONTROLLER MISSING","A controlling answer is missing, so applicability cannot yet be determined",IF(F938="UNKNOWN","The dependency could not be evaluated or a referenced datapoint could not be resolved",""))))</f>
        <v/>
      </c>
      <c r="I938" s="46">
        <f>IF(F938="MISSING","Enter a valid response in the linked field",IF(F938="INVALID","Clear the response or amend the controlling answer so that the dependency is met",IF(F938="CONTROLLER MISSING","Complete the controlling question first, then review this field",IF(F938="UNKNOWN","Review the Field Guide and dependency_string; contact the MFSA if clarification is required",""))))</f>
        <v/>
      </c>
      <c r="J938" s="46" t="inlineStr">
        <is>
          <t>CASP_PR_896 = "Yes"</t>
        </is>
      </c>
      <c r="K938" s="47">
        <f>'2- PR'!$AL$960</f>
        <v/>
      </c>
      <c r="L938" s="48" t="inlineStr">
        <is>
          <t>Open field</t>
        </is>
      </c>
    </row>
    <row r="939">
      <c r="A939" s="45" t="inlineStr">
        <is>
          <t>CASP_PR_932_v1</t>
        </is>
      </c>
      <c r="B939" s="46" t="inlineStr">
        <is>
          <t>Wallet Details for Top 5 Crypto-Assets held under custody - Name if USD/EUR Denominated Stablecoin or Other</t>
        </is>
      </c>
      <c r="C939" s="46" t="inlineStr">
        <is>
          <t>PR</t>
        </is>
      </c>
      <c r="D939" s="46" t="inlineStr">
        <is>
          <t>Custody</t>
        </is>
      </c>
      <c r="E939" s="46" t="inlineStr">
        <is>
          <t>2- PR</t>
        </is>
      </c>
      <c r="F939" s="47">
        <f>'2- PR'!$AK$961</f>
        <v/>
      </c>
      <c r="G939" s="47">
        <f>IF(F939="INVALID","High",IF(F939="MISSING","Medium",IF(F939="CONTROLLER MISSING","Review",IF(F939="UNKNOWN","Technical review",""))))</f>
        <v/>
      </c>
      <c r="H939" s="46">
        <f>IF(F939="MISSING","An applicable or required answer is missing",IF(F939="INVALID","A value was entered although the dependency is not met",IF(F939="CONTROLLER MISSING","A controlling answer is missing, so applicability cannot yet be determined",IF(F939="UNKNOWN","The dependency could not be evaluated or a referenced datapoint could not be resolved",""))))</f>
        <v/>
      </c>
      <c r="I939" s="46">
        <f>IF(F939="MISSING","Enter a valid response in the linked field",IF(F939="INVALID","Clear the response or amend the controlling answer so that the dependency is met",IF(F939="CONTROLLER MISSING","Complete the controlling question first, then review this field",IF(F939="UNKNOWN","Review the Field Guide and dependency_string; contact the MFSA if clarification is required",""))))</f>
        <v/>
      </c>
      <c r="J939" s="46" t="inlineStr">
        <is>
          <t>OR(CASP_PR_931 = "USD Denominated Stablecoin",CASP_PR_931 = "EUR Denominated Stablecoin",CASP_PR_931 = "Other")</t>
        </is>
      </c>
      <c r="K939" s="47">
        <f>'2- PR'!$AL$961</f>
        <v/>
      </c>
      <c r="L939" s="48" t="inlineStr">
        <is>
          <t>Open field</t>
        </is>
      </c>
    </row>
    <row r="940">
      <c r="A940" s="45" t="inlineStr">
        <is>
          <t>CASP_PR_933_v1</t>
        </is>
      </c>
      <c r="B940" s="46" t="inlineStr">
        <is>
          <t>Wallet Details for Top 5 Crypto-Assets held under custody - Hot (%)</t>
        </is>
      </c>
      <c r="C940" s="46" t="inlineStr">
        <is>
          <t>PR</t>
        </is>
      </c>
      <c r="D940" s="46" t="inlineStr">
        <is>
          <t>Custody</t>
        </is>
      </c>
      <c r="E940" s="46" t="inlineStr">
        <is>
          <t>2- PR</t>
        </is>
      </c>
      <c r="F940" s="47">
        <f>'2- PR'!$AK$962</f>
        <v/>
      </c>
      <c r="G940" s="47">
        <f>IF(F940="INVALID","High",IF(F940="MISSING","Medium",IF(F940="CONTROLLER MISSING","Review",IF(F940="UNKNOWN","Technical review",""))))</f>
        <v/>
      </c>
      <c r="H940" s="46">
        <f>IF(F940="MISSING","An applicable or required answer is missing",IF(F940="INVALID","A value was entered although the dependency is not met",IF(F940="CONTROLLER MISSING","A controlling answer is missing, so applicability cannot yet be determined",IF(F940="UNKNOWN","The dependency could not be evaluated or a referenced datapoint could not be resolved",""))))</f>
        <v/>
      </c>
      <c r="I940" s="46">
        <f>IF(F940="MISSING","Enter a valid response in the linked field",IF(F940="INVALID","Clear the response or amend the controlling answer so that the dependency is met",IF(F940="CONTROLLER MISSING","Complete the controlling question first, then review this field",IF(F940="UNKNOWN","Review the Field Guide and dependency_string; contact the MFSA if clarification is required",""))))</f>
        <v/>
      </c>
      <c r="J940" s="46" t="inlineStr">
        <is>
          <t>CASP_PR_931 &lt;&gt; "N/A"</t>
        </is>
      </c>
      <c r="K940" s="47">
        <f>'2- PR'!$AL$962</f>
        <v/>
      </c>
      <c r="L940" s="48" t="inlineStr">
        <is>
          <t>Open field</t>
        </is>
      </c>
    </row>
    <row r="941">
      <c r="A941" s="45" t="inlineStr">
        <is>
          <t>CASP_PR_934_v1</t>
        </is>
      </c>
      <c r="B941" s="46" t="inlineStr">
        <is>
          <t>Wallet Details for Top 5 Crypto-Assets held under custody - Warm (%)</t>
        </is>
      </c>
      <c r="C941" s="46" t="inlineStr">
        <is>
          <t>PR</t>
        </is>
      </c>
      <c r="D941" s="46" t="inlineStr">
        <is>
          <t>Custody</t>
        </is>
      </c>
      <c r="E941" s="46" t="inlineStr">
        <is>
          <t>2- PR</t>
        </is>
      </c>
      <c r="F941" s="47">
        <f>'2- PR'!$AK$963</f>
        <v/>
      </c>
      <c r="G941" s="47">
        <f>IF(F941="INVALID","High",IF(F941="MISSING","Medium",IF(F941="CONTROLLER MISSING","Review",IF(F941="UNKNOWN","Technical review",""))))</f>
        <v/>
      </c>
      <c r="H941" s="46">
        <f>IF(F941="MISSING","An applicable or required answer is missing",IF(F941="INVALID","A value was entered although the dependency is not met",IF(F941="CONTROLLER MISSING","A controlling answer is missing, so applicability cannot yet be determined",IF(F941="UNKNOWN","The dependency could not be evaluated or a referenced datapoint could not be resolved",""))))</f>
        <v/>
      </c>
      <c r="I941" s="46">
        <f>IF(F941="MISSING","Enter a valid response in the linked field",IF(F941="INVALID","Clear the response or amend the controlling answer so that the dependency is met",IF(F941="CONTROLLER MISSING","Complete the controlling question first, then review this field",IF(F941="UNKNOWN","Review the Field Guide and dependency_string; contact the MFSA if clarification is required",""))))</f>
        <v/>
      </c>
      <c r="J941" s="46" t="inlineStr">
        <is>
          <t>CASP_PR_931 &lt;&gt; "N/A"</t>
        </is>
      </c>
      <c r="K941" s="47">
        <f>'2- PR'!$AL$963</f>
        <v/>
      </c>
      <c r="L941" s="48" t="inlineStr">
        <is>
          <t>Open field</t>
        </is>
      </c>
    </row>
    <row r="942">
      <c r="A942" s="45" t="inlineStr">
        <is>
          <t>CASP_PR_935_v1</t>
        </is>
      </c>
      <c r="B942" s="46" t="inlineStr">
        <is>
          <t>Wallet Details for Top 5 Crypto-Assets held under custody - Cold (%)</t>
        </is>
      </c>
      <c r="C942" s="46" t="inlineStr">
        <is>
          <t>PR</t>
        </is>
      </c>
      <c r="D942" s="46" t="inlineStr">
        <is>
          <t>Custody</t>
        </is>
      </c>
      <c r="E942" s="46" t="inlineStr">
        <is>
          <t>2- PR</t>
        </is>
      </c>
      <c r="F942" s="47">
        <f>'2- PR'!$AK$964</f>
        <v/>
      </c>
      <c r="G942" s="47">
        <f>IF(F942="INVALID","High",IF(F942="MISSING","Medium",IF(F942="CONTROLLER MISSING","Review",IF(F942="UNKNOWN","Technical review",""))))</f>
        <v/>
      </c>
      <c r="H942" s="46">
        <f>IF(F942="MISSING","An applicable or required answer is missing",IF(F942="INVALID","A value was entered although the dependency is not met",IF(F942="CONTROLLER MISSING","A controlling answer is missing, so applicability cannot yet be determined",IF(F942="UNKNOWN","The dependency could not be evaluated or a referenced datapoint could not be resolved",""))))</f>
        <v/>
      </c>
      <c r="I942" s="46">
        <f>IF(F942="MISSING","Enter a valid response in the linked field",IF(F942="INVALID","Clear the response or amend the controlling answer so that the dependency is met",IF(F942="CONTROLLER MISSING","Complete the controlling question first, then review this field",IF(F942="UNKNOWN","Review the Field Guide and dependency_string; contact the MFSA if clarification is required",""))))</f>
        <v/>
      </c>
      <c r="J942" s="46" t="inlineStr">
        <is>
          <t>CASP_PR_931 &lt;&gt; "N/A"</t>
        </is>
      </c>
      <c r="K942" s="47">
        <f>'2- PR'!$AL$964</f>
        <v/>
      </c>
      <c r="L942" s="48" t="inlineStr">
        <is>
          <t>Open field</t>
        </is>
      </c>
    </row>
    <row r="943">
      <c r="A943" s="45" t="inlineStr">
        <is>
          <t>CASP_PR_936_v1</t>
        </is>
      </c>
      <c r="B943" s="46" t="inlineStr">
        <is>
          <t>Are there any unresolved differences to be reconciled?</t>
        </is>
      </c>
      <c r="C943" s="46" t="inlineStr">
        <is>
          <t>PR</t>
        </is>
      </c>
      <c r="D943" s="46" t="inlineStr">
        <is>
          <t>Custody</t>
        </is>
      </c>
      <c r="E943" s="46" t="inlineStr">
        <is>
          <t>2- PR</t>
        </is>
      </c>
      <c r="F943" s="47">
        <f>'2- PR'!$AK$965</f>
        <v/>
      </c>
      <c r="G943" s="47">
        <f>IF(F943="INVALID","High",IF(F943="MISSING","Medium",IF(F943="CONTROLLER MISSING","Review",IF(F943="UNKNOWN","Technical review",""))))</f>
        <v/>
      </c>
      <c r="H943" s="46">
        <f>IF(F943="MISSING","An applicable or required answer is missing",IF(F943="INVALID","A value was entered although the dependency is not met",IF(F943="CONTROLLER MISSING","A controlling answer is missing, so applicability cannot yet be determined",IF(F943="UNKNOWN","The dependency could not be evaluated or a referenced datapoint could not be resolved",""))))</f>
        <v/>
      </c>
      <c r="I943" s="46">
        <f>IF(F943="MISSING","Enter a valid response in the linked field",IF(F943="INVALID","Clear the response or amend the controlling answer so that the dependency is met",IF(F943="CONTROLLER MISSING","Complete the controlling question first, then review this field",IF(F943="UNKNOWN","Review the Field Guide and dependency_string; contact the MFSA if clarification is required",""))))</f>
        <v/>
      </c>
      <c r="J943" s="46" t="inlineStr">
        <is>
          <t>CASP_PR_896 = "Yes"</t>
        </is>
      </c>
      <c r="K943" s="47">
        <f>'2- PR'!$AL$965</f>
        <v/>
      </c>
      <c r="L943" s="48" t="inlineStr">
        <is>
          <t>Open field</t>
        </is>
      </c>
    </row>
    <row r="944">
      <c r="A944" s="45" t="inlineStr">
        <is>
          <t>CASP_PR_937_v1</t>
        </is>
      </c>
      <c r="B944" s="46" t="inlineStr">
        <is>
          <t>What is the total amount of unresolved differences attributable to client crypto-assets?</t>
        </is>
      </c>
      <c r="C944" s="46" t="inlineStr">
        <is>
          <t>PR</t>
        </is>
      </c>
      <c r="D944" s="46" t="inlineStr">
        <is>
          <t>Custody</t>
        </is>
      </c>
      <c r="E944" s="46" t="inlineStr">
        <is>
          <t>2- PR</t>
        </is>
      </c>
      <c r="F944" s="47">
        <f>'2- PR'!$AK$966</f>
        <v/>
      </c>
      <c r="G944" s="47">
        <f>IF(F944="INVALID","High",IF(F944="MISSING","Medium",IF(F944="CONTROLLER MISSING","Review",IF(F944="UNKNOWN","Technical review",""))))</f>
        <v/>
      </c>
      <c r="H944" s="46">
        <f>IF(F944="MISSING","An applicable or required answer is missing",IF(F944="INVALID","A value was entered although the dependency is not met",IF(F944="CONTROLLER MISSING","A controlling answer is missing, so applicability cannot yet be determined",IF(F944="UNKNOWN","The dependency could not be evaluated or a referenced datapoint could not be resolved",""))))</f>
        <v/>
      </c>
      <c r="I944" s="46">
        <f>IF(F944="MISSING","Enter a valid response in the linked field",IF(F944="INVALID","Clear the response or amend the controlling answer so that the dependency is met",IF(F944="CONTROLLER MISSING","Complete the controlling question first, then review this field",IF(F944="UNKNOWN","Review the Field Guide and dependency_string; contact the MFSA if clarification is required",""))))</f>
        <v/>
      </c>
      <c r="J944" s="46" t="inlineStr">
        <is>
          <t>CASP_PR_936 = "Yes"</t>
        </is>
      </c>
      <c r="K944" s="47">
        <f>'2- PR'!$AL$966</f>
        <v/>
      </c>
      <c r="L944" s="48" t="inlineStr">
        <is>
          <t>Open field</t>
        </is>
      </c>
    </row>
    <row r="945">
      <c r="A945" s="45" t="inlineStr">
        <is>
          <t>CASP_PR_938_v1</t>
        </is>
      </c>
      <c r="B945" s="46" t="inlineStr">
        <is>
          <t>Kindly indicate the frequency of reconciliations</t>
        </is>
      </c>
      <c r="C945" s="46" t="inlineStr">
        <is>
          <t>PR</t>
        </is>
      </c>
      <c r="D945" s="46" t="inlineStr">
        <is>
          <t>Custody</t>
        </is>
      </c>
      <c r="E945" s="46" t="inlineStr">
        <is>
          <t>2- PR</t>
        </is>
      </c>
      <c r="F945" s="47">
        <f>'2- PR'!$AK$967</f>
        <v/>
      </c>
      <c r="G945" s="47">
        <f>IF(F945="INVALID","High",IF(F945="MISSING","Medium",IF(F945="CONTROLLER MISSING","Review",IF(F945="UNKNOWN","Technical review",""))))</f>
        <v/>
      </c>
      <c r="H945" s="46">
        <f>IF(F945="MISSING","An applicable or required answer is missing",IF(F945="INVALID","A value was entered although the dependency is not met",IF(F945="CONTROLLER MISSING","A controlling answer is missing, so applicability cannot yet be determined",IF(F945="UNKNOWN","The dependency could not be evaluated or a referenced datapoint could not be resolved",""))))</f>
        <v/>
      </c>
      <c r="I945" s="46">
        <f>IF(F945="MISSING","Enter a valid response in the linked field",IF(F945="INVALID","Clear the response or amend the controlling answer so that the dependency is met",IF(F945="CONTROLLER MISSING","Complete the controlling question first, then review this field",IF(F945="UNKNOWN","Review the Field Guide and dependency_string; contact the MFSA if clarification is required",""))))</f>
        <v/>
      </c>
      <c r="J945" s="46" t="inlineStr">
        <is>
          <t>CASP_PR_896 = "Yes"</t>
        </is>
      </c>
      <c r="K945" s="47">
        <f>'2- PR'!$AL$967</f>
        <v/>
      </c>
      <c r="L945" s="48" t="inlineStr">
        <is>
          <t>Open field</t>
        </is>
      </c>
    </row>
    <row r="946">
      <c r="A946" s="45" t="inlineStr">
        <is>
          <t>CASP_PR_939_v1</t>
        </is>
      </c>
      <c r="B946" s="46" t="inlineStr">
        <is>
          <t>Kindly provide a brief description of the reconciliation process</t>
        </is>
      </c>
      <c r="C946" s="46" t="inlineStr">
        <is>
          <t>PR</t>
        </is>
      </c>
      <c r="D946" s="46" t="inlineStr">
        <is>
          <t>Custody</t>
        </is>
      </c>
      <c r="E946" s="46" t="inlineStr">
        <is>
          <t>2- PR</t>
        </is>
      </c>
      <c r="F946" s="47">
        <f>'2- PR'!$AK$968</f>
        <v/>
      </c>
      <c r="G946" s="47">
        <f>IF(F946="INVALID","High",IF(F946="MISSING","Medium",IF(F946="CONTROLLER MISSING","Review",IF(F946="UNKNOWN","Technical review",""))))</f>
        <v/>
      </c>
      <c r="H946" s="46">
        <f>IF(F946="MISSING","An applicable or required answer is missing",IF(F946="INVALID","A value was entered although the dependency is not met",IF(F946="CONTROLLER MISSING","A controlling answer is missing, so applicability cannot yet be determined",IF(F946="UNKNOWN","The dependency could not be evaluated or a referenced datapoint could not be resolved",""))))</f>
        <v/>
      </c>
      <c r="I946" s="46">
        <f>IF(F946="MISSING","Enter a valid response in the linked field",IF(F946="INVALID","Clear the response or amend the controlling answer so that the dependency is met",IF(F946="CONTROLLER MISSING","Complete the controlling question first, then review this field",IF(F946="UNKNOWN","Review the Field Guide and dependency_string; contact the MFSA if clarification is required",""))))</f>
        <v/>
      </c>
      <c r="J946" s="46" t="inlineStr">
        <is>
          <t>CASP_PR_896 = "Yes"</t>
        </is>
      </c>
      <c r="K946" s="47">
        <f>'2- PR'!$AL$968</f>
        <v/>
      </c>
      <c r="L946" s="48" t="inlineStr">
        <is>
          <t>Open field</t>
        </is>
      </c>
    </row>
    <row r="947">
      <c r="A947" s="45" t="inlineStr">
        <is>
          <t>CASP_PR_940_v1</t>
        </is>
      </c>
      <c r="B947" s="46" t="inlineStr">
        <is>
          <t>Number of Active Clients placing orders during the reporting period</t>
        </is>
      </c>
      <c r="C947" s="46" t="inlineStr">
        <is>
          <t>PR</t>
        </is>
      </c>
      <c r="D947" s="46" t="inlineStr">
        <is>
          <t>Operation of a Trading Platform</t>
        </is>
      </c>
      <c r="E947" s="46" t="inlineStr">
        <is>
          <t>2- PR</t>
        </is>
      </c>
      <c r="F947" s="47">
        <f>'2- PR'!$AK$970</f>
        <v/>
      </c>
      <c r="G947" s="47">
        <f>IF(F947="INVALID","High",IF(F947="MISSING","Medium",IF(F947="CONTROLLER MISSING","Review",IF(F947="UNKNOWN","Technical review",""))))</f>
        <v/>
      </c>
      <c r="H947" s="46">
        <f>IF(F947="MISSING","An applicable or required answer is missing",IF(F947="INVALID","A value was entered although the dependency is not met",IF(F947="CONTROLLER MISSING","A controlling answer is missing, so applicability cannot yet be determined",IF(F947="UNKNOWN","The dependency could not be evaluated or a referenced datapoint could not be resolved",""))))</f>
        <v/>
      </c>
      <c r="I947" s="46">
        <f>IF(F947="MISSING","Enter a valid response in the linked field",IF(F947="INVALID","Clear the response or amend the controlling answer so that the dependency is met",IF(F947="CONTROLLER MISSING","Complete the controlling question first, then review this field",IF(F947="UNKNOWN","Review the Field Guide and dependency_string; contact the MFSA if clarification is required",""))))</f>
        <v/>
      </c>
      <c r="J947" s="46" t="inlineStr">
        <is>
          <t>CASP_PR_897 = "Yes"</t>
        </is>
      </c>
      <c r="K947" s="47">
        <f>'2- PR'!$AL$970</f>
        <v/>
      </c>
      <c r="L947" s="48" t="inlineStr">
        <is>
          <t>Open field</t>
        </is>
      </c>
    </row>
    <row r="948">
      <c r="A948" s="45" t="inlineStr">
        <is>
          <t>CASP_PR_941_v1</t>
        </is>
      </c>
      <c r="B948" s="46" t="inlineStr">
        <is>
          <t>Number of Active Clients placing orders during the reporting period</t>
        </is>
      </c>
      <c r="C948" s="46" t="inlineStr">
        <is>
          <t>PR</t>
        </is>
      </c>
      <c r="D948" s="46" t="inlineStr">
        <is>
          <t>Operation of a Trading Platform</t>
        </is>
      </c>
      <c r="E948" s="46" t="inlineStr">
        <is>
          <t>2- PR</t>
        </is>
      </c>
      <c r="F948" s="47">
        <f>'2- PR'!$AK$971</f>
        <v/>
      </c>
      <c r="G948" s="47">
        <f>IF(F948="INVALID","High",IF(F948="MISSING","Medium",IF(F948="CONTROLLER MISSING","Review",IF(F948="UNKNOWN","Technical review",""))))</f>
        <v/>
      </c>
      <c r="H948" s="46">
        <f>IF(F948="MISSING","An applicable or required answer is missing",IF(F948="INVALID","A value was entered although the dependency is not met",IF(F948="CONTROLLER MISSING","A controlling answer is missing, so applicability cannot yet be determined",IF(F948="UNKNOWN","The dependency could not be evaluated or a referenced datapoint could not be resolved",""))))</f>
        <v/>
      </c>
      <c r="I948" s="46">
        <f>IF(F948="MISSING","Enter a valid response in the linked field",IF(F948="INVALID","Clear the response or amend the controlling answer so that the dependency is met",IF(F948="CONTROLLER MISSING","Complete the controlling question first, then review this field",IF(F948="UNKNOWN","Review the Field Guide and dependency_string; contact the MFSA if clarification is required",""))))</f>
        <v/>
      </c>
      <c r="J948" s="46" t="inlineStr">
        <is>
          <t>CASP_PR_897 = "Yes"</t>
        </is>
      </c>
      <c r="K948" s="47">
        <f>'2- PR'!$AL$971</f>
        <v/>
      </c>
      <c r="L948" s="48" t="inlineStr">
        <is>
          <t>Open field</t>
        </is>
      </c>
    </row>
    <row r="949">
      <c r="A949" s="45" t="inlineStr">
        <is>
          <t>CASP_PR_942_v1</t>
        </is>
      </c>
      <c r="B949" s="46" t="inlineStr">
        <is>
          <t>Number of Active Clients placing orders during the reporting period</t>
        </is>
      </c>
      <c r="C949" s="46" t="inlineStr">
        <is>
          <t>PR</t>
        </is>
      </c>
      <c r="D949" s="46" t="inlineStr">
        <is>
          <t>Operation of a Trading Platform</t>
        </is>
      </c>
      <c r="E949" s="46" t="inlineStr">
        <is>
          <t>2- PR</t>
        </is>
      </c>
      <c r="F949" s="47">
        <f>'2- PR'!$AK$972</f>
        <v/>
      </c>
      <c r="G949" s="47">
        <f>IF(F949="INVALID","High",IF(F949="MISSING","Medium",IF(F949="CONTROLLER MISSING","Review",IF(F949="UNKNOWN","Technical review",""))))</f>
        <v/>
      </c>
      <c r="H949" s="46">
        <f>IF(F949="MISSING","An applicable or required answer is missing",IF(F949="INVALID","A value was entered although the dependency is not met",IF(F949="CONTROLLER MISSING","A controlling answer is missing, so applicability cannot yet be determined",IF(F949="UNKNOWN","The dependency could not be evaluated or a referenced datapoint could not be resolved",""))))</f>
        <v/>
      </c>
      <c r="I949" s="46">
        <f>IF(F949="MISSING","Enter a valid response in the linked field",IF(F949="INVALID","Clear the response or amend the controlling answer so that the dependency is met",IF(F949="CONTROLLER MISSING","Complete the controlling question first, then review this field",IF(F949="UNKNOWN","Review the Field Guide and dependency_string; contact the MFSA if clarification is required",""))))</f>
        <v/>
      </c>
      <c r="J949" s="46" t="inlineStr">
        <is>
          <t>CASP_PR_897 = "Yes"</t>
        </is>
      </c>
      <c r="K949" s="47">
        <f>'2- PR'!$AL$972</f>
        <v/>
      </c>
      <c r="L949" s="48" t="inlineStr">
        <is>
          <t>Open field</t>
        </is>
      </c>
    </row>
    <row r="950">
      <c r="A950" s="45" t="inlineStr">
        <is>
          <t>CASP_PR_943_v1</t>
        </is>
      </c>
      <c r="B950" s="46" t="inlineStr">
        <is>
          <t>Total orders placed during the reporting period</t>
        </is>
      </c>
      <c r="C950" s="46" t="inlineStr">
        <is>
          <t>PR</t>
        </is>
      </c>
      <c r="D950" s="46" t="inlineStr">
        <is>
          <t>Operation of a Trading Platform</t>
        </is>
      </c>
      <c r="E950" s="46" t="inlineStr">
        <is>
          <t>2- PR</t>
        </is>
      </c>
      <c r="F950" s="47">
        <f>'2- PR'!$AK$973</f>
        <v/>
      </c>
      <c r="G950" s="47">
        <f>IF(F950="INVALID","High",IF(F950="MISSING","Medium",IF(F950="CONTROLLER MISSING","Review",IF(F950="UNKNOWN","Technical review",""))))</f>
        <v/>
      </c>
      <c r="H950" s="46">
        <f>IF(F950="MISSING","An applicable or required answer is missing",IF(F950="INVALID","A value was entered although the dependency is not met",IF(F950="CONTROLLER MISSING","A controlling answer is missing, so applicability cannot yet be determined",IF(F950="UNKNOWN","The dependency could not be evaluated or a referenced datapoint could not be resolved",""))))</f>
        <v/>
      </c>
      <c r="I950" s="46">
        <f>IF(F950="MISSING","Enter a valid response in the linked field",IF(F950="INVALID","Clear the response or amend the controlling answer so that the dependency is met",IF(F950="CONTROLLER MISSING","Complete the controlling question first, then review this field",IF(F950="UNKNOWN","Review the Field Guide and dependency_string; contact the MFSA if clarification is required",""))))</f>
        <v/>
      </c>
      <c r="J950" s="46" t="inlineStr">
        <is>
          <t>CASP_PR_897 = "Yes"</t>
        </is>
      </c>
      <c r="K950" s="47">
        <f>'2- PR'!$AL$973</f>
        <v/>
      </c>
      <c r="L950" s="48" t="inlineStr">
        <is>
          <t>Open field</t>
        </is>
      </c>
    </row>
    <row r="951">
      <c r="A951" s="45" t="inlineStr">
        <is>
          <t>CASP_PR_944_v1</t>
        </is>
      </c>
      <c r="B951" s="46" t="inlineStr">
        <is>
          <t>Total orders placed during the reporting period</t>
        </is>
      </c>
      <c r="C951" s="46" t="inlineStr">
        <is>
          <t>PR</t>
        </is>
      </c>
      <c r="D951" s="46" t="inlineStr">
        <is>
          <t>Operation of a Trading Platform</t>
        </is>
      </c>
      <c r="E951" s="46" t="inlineStr">
        <is>
          <t>2- PR</t>
        </is>
      </c>
      <c r="F951" s="47">
        <f>'2- PR'!$AK$974</f>
        <v/>
      </c>
      <c r="G951" s="47">
        <f>IF(F951="INVALID","High",IF(F951="MISSING","Medium",IF(F951="CONTROLLER MISSING","Review",IF(F951="UNKNOWN","Technical review",""))))</f>
        <v/>
      </c>
      <c r="H951" s="46">
        <f>IF(F951="MISSING","An applicable or required answer is missing",IF(F951="INVALID","A value was entered although the dependency is not met",IF(F951="CONTROLLER MISSING","A controlling answer is missing, so applicability cannot yet be determined",IF(F951="UNKNOWN","The dependency could not be evaluated or a referenced datapoint could not be resolved",""))))</f>
        <v/>
      </c>
      <c r="I951" s="46">
        <f>IF(F951="MISSING","Enter a valid response in the linked field",IF(F951="INVALID","Clear the response or amend the controlling answer so that the dependency is met",IF(F951="CONTROLLER MISSING","Complete the controlling question first, then review this field",IF(F951="UNKNOWN","Review the Field Guide and dependency_string; contact the MFSA if clarification is required",""))))</f>
        <v/>
      </c>
      <c r="J951" s="46" t="inlineStr">
        <is>
          <t>CASP_PR_897 = "Yes"</t>
        </is>
      </c>
      <c r="K951" s="47">
        <f>'2- PR'!$AL$974</f>
        <v/>
      </c>
      <c r="L951" s="48" t="inlineStr">
        <is>
          <t>Open field</t>
        </is>
      </c>
    </row>
    <row r="952">
      <c r="A952" s="45" t="inlineStr">
        <is>
          <t>CASP_PR_945_v1</t>
        </is>
      </c>
      <c r="B952" s="46" t="inlineStr">
        <is>
          <t>Total orders placed during the reporting period</t>
        </is>
      </c>
      <c r="C952" s="46" t="inlineStr">
        <is>
          <t>PR</t>
        </is>
      </c>
      <c r="D952" s="46" t="inlineStr">
        <is>
          <t>Operation of a Trading Platform</t>
        </is>
      </c>
      <c r="E952" s="46" t="inlineStr">
        <is>
          <t>2- PR</t>
        </is>
      </c>
      <c r="F952" s="47">
        <f>'2- PR'!$AK$975</f>
        <v/>
      </c>
      <c r="G952" s="47">
        <f>IF(F952="INVALID","High",IF(F952="MISSING","Medium",IF(F952="CONTROLLER MISSING","Review",IF(F952="UNKNOWN","Technical review",""))))</f>
        <v/>
      </c>
      <c r="H952" s="46">
        <f>IF(F952="MISSING","An applicable or required answer is missing",IF(F952="INVALID","A value was entered although the dependency is not met",IF(F952="CONTROLLER MISSING","A controlling answer is missing, so applicability cannot yet be determined",IF(F952="UNKNOWN","The dependency could not be evaluated or a referenced datapoint could not be resolved",""))))</f>
        <v/>
      </c>
      <c r="I952" s="46">
        <f>IF(F952="MISSING","Enter a valid response in the linked field",IF(F952="INVALID","Clear the response or amend the controlling answer so that the dependency is met",IF(F952="CONTROLLER MISSING","Complete the controlling question first, then review this field",IF(F952="UNKNOWN","Review the Field Guide and dependency_string; contact the MFSA if clarification is required",""))))</f>
        <v/>
      </c>
      <c r="J952" s="46" t="inlineStr">
        <is>
          <t>CASP_PR_897 = "Yes"</t>
        </is>
      </c>
      <c r="K952" s="47">
        <f>'2- PR'!$AL$975</f>
        <v/>
      </c>
      <c r="L952" s="48" t="inlineStr">
        <is>
          <t>Open field</t>
        </is>
      </c>
    </row>
    <row r="953">
      <c r="A953" s="45" t="inlineStr">
        <is>
          <t>CASP_PR_946_v1</t>
        </is>
      </c>
      <c r="B953" s="46" t="inlineStr">
        <is>
          <t>Total orders matched during the reporting period</t>
        </is>
      </c>
      <c r="C953" s="46" t="inlineStr">
        <is>
          <t>PR</t>
        </is>
      </c>
      <c r="D953" s="46" t="inlineStr">
        <is>
          <t>Operation of a Trading Platform</t>
        </is>
      </c>
      <c r="E953" s="46" t="inlineStr">
        <is>
          <t>2- PR</t>
        </is>
      </c>
      <c r="F953" s="47">
        <f>'2- PR'!$AK$976</f>
        <v/>
      </c>
      <c r="G953" s="47">
        <f>IF(F953="INVALID","High",IF(F953="MISSING","Medium",IF(F953="CONTROLLER MISSING","Review",IF(F953="UNKNOWN","Technical review",""))))</f>
        <v/>
      </c>
      <c r="H953" s="46">
        <f>IF(F953="MISSING","An applicable or required answer is missing",IF(F953="INVALID","A value was entered although the dependency is not met",IF(F953="CONTROLLER MISSING","A controlling answer is missing, so applicability cannot yet be determined",IF(F953="UNKNOWN","The dependency could not be evaluated or a referenced datapoint could not be resolved",""))))</f>
        <v/>
      </c>
      <c r="I953" s="46">
        <f>IF(F953="MISSING","Enter a valid response in the linked field",IF(F953="INVALID","Clear the response or amend the controlling answer so that the dependency is met",IF(F953="CONTROLLER MISSING","Complete the controlling question first, then review this field",IF(F953="UNKNOWN","Review the Field Guide and dependency_string; contact the MFSA if clarification is required",""))))</f>
        <v/>
      </c>
      <c r="J953" s="46" t="inlineStr">
        <is>
          <t>CASP_PR_897 = "Yes"</t>
        </is>
      </c>
      <c r="K953" s="47">
        <f>'2- PR'!$AL$976</f>
        <v/>
      </c>
      <c r="L953" s="48" t="inlineStr">
        <is>
          <t>Open field</t>
        </is>
      </c>
    </row>
    <row r="954">
      <c r="A954" s="45" t="inlineStr">
        <is>
          <t>CASP_PR_947_v1</t>
        </is>
      </c>
      <c r="B954" s="46" t="inlineStr">
        <is>
          <t>Total orders matched during the reporting period</t>
        </is>
      </c>
      <c r="C954" s="46" t="inlineStr">
        <is>
          <t>PR</t>
        </is>
      </c>
      <c r="D954" s="46" t="inlineStr">
        <is>
          <t>Operation of a Trading Platform</t>
        </is>
      </c>
      <c r="E954" s="46" t="inlineStr">
        <is>
          <t>2- PR</t>
        </is>
      </c>
      <c r="F954" s="47">
        <f>'2- PR'!$AK$977</f>
        <v/>
      </c>
      <c r="G954" s="47">
        <f>IF(F954="INVALID","High",IF(F954="MISSING","Medium",IF(F954="CONTROLLER MISSING","Review",IF(F954="UNKNOWN","Technical review",""))))</f>
        <v/>
      </c>
      <c r="H954" s="46">
        <f>IF(F954="MISSING","An applicable or required answer is missing",IF(F954="INVALID","A value was entered although the dependency is not met",IF(F954="CONTROLLER MISSING","A controlling answer is missing, so applicability cannot yet be determined",IF(F954="UNKNOWN","The dependency could not be evaluated or a referenced datapoint could not be resolved",""))))</f>
        <v/>
      </c>
      <c r="I954" s="46">
        <f>IF(F954="MISSING","Enter a valid response in the linked field",IF(F954="INVALID","Clear the response or amend the controlling answer so that the dependency is met",IF(F954="CONTROLLER MISSING","Complete the controlling question first, then review this field",IF(F954="UNKNOWN","Review the Field Guide and dependency_string; contact the MFSA if clarification is required",""))))</f>
        <v/>
      </c>
      <c r="J954" s="46" t="inlineStr">
        <is>
          <t>CASP_PR_897 = "Yes"</t>
        </is>
      </c>
      <c r="K954" s="47">
        <f>'2- PR'!$AL$977</f>
        <v/>
      </c>
      <c r="L954" s="48" t="inlineStr">
        <is>
          <t>Open field</t>
        </is>
      </c>
    </row>
    <row r="955">
      <c r="A955" s="45" t="inlineStr">
        <is>
          <t>CASP_PR_948_v1</t>
        </is>
      </c>
      <c r="B955" s="46" t="inlineStr">
        <is>
          <t>Total orders matched during the reporting period</t>
        </is>
      </c>
      <c r="C955" s="46" t="inlineStr">
        <is>
          <t>PR</t>
        </is>
      </c>
      <c r="D955" s="46" t="inlineStr">
        <is>
          <t>Operation of a Trading Platform</t>
        </is>
      </c>
      <c r="E955" s="46" t="inlineStr">
        <is>
          <t>2- PR</t>
        </is>
      </c>
      <c r="F955" s="47">
        <f>'2- PR'!$AK$978</f>
        <v/>
      </c>
      <c r="G955" s="47">
        <f>IF(F955="INVALID","High",IF(F955="MISSING","Medium",IF(F955="CONTROLLER MISSING","Review",IF(F955="UNKNOWN","Technical review",""))))</f>
        <v/>
      </c>
      <c r="H955" s="46">
        <f>IF(F955="MISSING","An applicable or required answer is missing",IF(F955="INVALID","A value was entered although the dependency is not met",IF(F955="CONTROLLER MISSING","A controlling answer is missing, so applicability cannot yet be determined",IF(F955="UNKNOWN","The dependency could not be evaluated or a referenced datapoint could not be resolved",""))))</f>
        <v/>
      </c>
      <c r="I955" s="46">
        <f>IF(F955="MISSING","Enter a valid response in the linked field",IF(F955="INVALID","Clear the response or amend the controlling answer so that the dependency is met",IF(F955="CONTROLLER MISSING","Complete the controlling question first, then review this field",IF(F955="UNKNOWN","Review the Field Guide and dependency_string; contact the MFSA if clarification is required",""))))</f>
        <v/>
      </c>
      <c r="J955" s="46" t="inlineStr">
        <is>
          <t>CASP_PR_897 = "Yes"</t>
        </is>
      </c>
      <c r="K955" s="47">
        <f>'2- PR'!$AL$978</f>
        <v/>
      </c>
      <c r="L955" s="48" t="inlineStr">
        <is>
          <t>Open field</t>
        </is>
      </c>
    </row>
    <row r="956">
      <c r="A956" s="45" t="inlineStr">
        <is>
          <t>CASP_PR_949_v1</t>
        </is>
      </c>
      <c r="B956" s="46" t="inlineStr">
        <is>
          <t>Kindly provide the rationale for the failed orders</t>
        </is>
      </c>
      <c r="C956" s="46" t="inlineStr">
        <is>
          <t>PR</t>
        </is>
      </c>
      <c r="D956" s="46" t="inlineStr">
        <is>
          <t>Operation of a Trading Platform</t>
        </is>
      </c>
      <c r="E956" s="46" t="inlineStr">
        <is>
          <t>2- PR</t>
        </is>
      </c>
      <c r="F956" s="47">
        <f>'2- PR'!$AK$979</f>
        <v/>
      </c>
      <c r="G956" s="47">
        <f>IF(F956="INVALID","High",IF(F956="MISSING","Medium",IF(F956="CONTROLLER MISSING","Review",IF(F956="UNKNOWN","Technical review",""))))</f>
        <v/>
      </c>
      <c r="H956" s="46">
        <f>IF(F956="MISSING","An applicable or required answer is missing",IF(F956="INVALID","A value was entered although the dependency is not met",IF(F956="CONTROLLER MISSING","A controlling answer is missing, so applicability cannot yet be determined",IF(F956="UNKNOWN","The dependency could not be evaluated or a referenced datapoint could not be resolved",""))))</f>
        <v/>
      </c>
      <c r="I956" s="46">
        <f>IF(F956="MISSING","Enter a valid response in the linked field",IF(F956="INVALID","Clear the response or amend the controlling answer so that the dependency is met",IF(F956="CONTROLLER MISSING","Complete the controlling question first, then review this field",IF(F956="UNKNOWN","Review the Field Guide and dependency_string; contact the MFSA if clarification is required",""))))</f>
        <v/>
      </c>
      <c r="J956" s="46" t="inlineStr">
        <is>
          <t>SUM(CASP_PR_943, CASP_PR_944, CASP_PR_945) &gt; SUM(CASP_PR_946, CASP_PR_947, CASP_PR_948)</t>
        </is>
      </c>
      <c r="K956" s="47">
        <f>'2- PR'!$AL$979</f>
        <v/>
      </c>
      <c r="L956" s="48" t="inlineStr">
        <is>
          <t>Open field</t>
        </is>
      </c>
    </row>
    <row r="957">
      <c r="A957" s="45" t="inlineStr">
        <is>
          <t>CASP_PR_950_v1</t>
        </is>
      </c>
      <c r="B957" s="46" t="inlineStr">
        <is>
          <t>Trade value for the reporting period</t>
        </is>
      </c>
      <c r="C957" s="46" t="inlineStr">
        <is>
          <t>PR</t>
        </is>
      </c>
      <c r="D957" s="46" t="inlineStr">
        <is>
          <t>Operation of a Trading Platform</t>
        </is>
      </c>
      <c r="E957" s="46" t="inlineStr">
        <is>
          <t>2- PR</t>
        </is>
      </c>
      <c r="F957" s="47">
        <f>'2- PR'!$AK$980</f>
        <v/>
      </c>
      <c r="G957" s="47">
        <f>IF(F957="INVALID","High",IF(F957="MISSING","Medium",IF(F957="CONTROLLER MISSING","Review",IF(F957="UNKNOWN","Technical review",""))))</f>
        <v/>
      </c>
      <c r="H957" s="46">
        <f>IF(F957="MISSING","An applicable or required answer is missing",IF(F957="INVALID","A value was entered although the dependency is not met",IF(F957="CONTROLLER MISSING","A controlling answer is missing, so applicability cannot yet be determined",IF(F957="UNKNOWN","The dependency could not be evaluated or a referenced datapoint could not be resolved",""))))</f>
        <v/>
      </c>
      <c r="I957" s="46">
        <f>IF(F957="MISSING","Enter a valid response in the linked field",IF(F957="INVALID","Clear the response or amend the controlling answer so that the dependency is met",IF(F957="CONTROLLER MISSING","Complete the controlling question first, then review this field",IF(F957="UNKNOWN","Review the Field Guide and dependency_string; contact the MFSA if clarification is required",""))))</f>
        <v/>
      </c>
      <c r="J957" s="46" t="inlineStr">
        <is>
          <t>CASP_PR_897 = "Yes"</t>
        </is>
      </c>
      <c r="K957" s="47">
        <f>'2- PR'!$AL$980</f>
        <v/>
      </c>
      <c r="L957" s="48" t="inlineStr">
        <is>
          <t>Open field</t>
        </is>
      </c>
    </row>
    <row r="958">
      <c r="A958" s="45" t="inlineStr">
        <is>
          <t>CASP_PR_951_v1</t>
        </is>
      </c>
      <c r="B958" s="46" t="inlineStr">
        <is>
          <t>Trade value for the reporting period</t>
        </is>
      </c>
      <c r="C958" s="46" t="inlineStr">
        <is>
          <t>PR</t>
        </is>
      </c>
      <c r="D958" s="46" t="inlineStr">
        <is>
          <t>Operation of a Trading Platform</t>
        </is>
      </c>
      <c r="E958" s="46" t="inlineStr">
        <is>
          <t>2- PR</t>
        </is>
      </c>
      <c r="F958" s="47">
        <f>'2- PR'!$AK$981</f>
        <v/>
      </c>
      <c r="G958" s="47">
        <f>IF(F958="INVALID","High",IF(F958="MISSING","Medium",IF(F958="CONTROLLER MISSING","Review",IF(F958="UNKNOWN","Technical review",""))))</f>
        <v/>
      </c>
      <c r="H958" s="46">
        <f>IF(F958="MISSING","An applicable or required answer is missing",IF(F958="INVALID","A value was entered although the dependency is not met",IF(F958="CONTROLLER MISSING","A controlling answer is missing, so applicability cannot yet be determined",IF(F958="UNKNOWN","The dependency could not be evaluated or a referenced datapoint could not be resolved",""))))</f>
        <v/>
      </c>
      <c r="I958" s="46">
        <f>IF(F958="MISSING","Enter a valid response in the linked field",IF(F958="INVALID","Clear the response or amend the controlling answer so that the dependency is met",IF(F958="CONTROLLER MISSING","Complete the controlling question first, then review this field",IF(F958="UNKNOWN","Review the Field Guide and dependency_string; contact the MFSA if clarification is required",""))))</f>
        <v/>
      </c>
      <c r="J958" s="46" t="inlineStr">
        <is>
          <t>CASP_PR_897 = "Yes"</t>
        </is>
      </c>
      <c r="K958" s="47">
        <f>'2- PR'!$AL$981</f>
        <v/>
      </c>
      <c r="L958" s="48" t="inlineStr">
        <is>
          <t>Open field</t>
        </is>
      </c>
    </row>
    <row r="959">
      <c r="A959" s="45" t="inlineStr">
        <is>
          <t>CASP_PR_952_v1</t>
        </is>
      </c>
      <c r="B959" s="46" t="inlineStr">
        <is>
          <t>Trade value for the reporting period</t>
        </is>
      </c>
      <c r="C959" s="46" t="inlineStr">
        <is>
          <t>PR</t>
        </is>
      </c>
      <c r="D959" s="46" t="inlineStr">
        <is>
          <t>Operation of a Trading Platform</t>
        </is>
      </c>
      <c r="E959" s="46" t="inlineStr">
        <is>
          <t>2- PR</t>
        </is>
      </c>
      <c r="F959" s="47">
        <f>'2- PR'!$AK$982</f>
        <v/>
      </c>
      <c r="G959" s="47">
        <f>IF(F959="INVALID","High",IF(F959="MISSING","Medium",IF(F959="CONTROLLER MISSING","Review",IF(F959="UNKNOWN","Technical review",""))))</f>
        <v/>
      </c>
      <c r="H959" s="46">
        <f>IF(F959="MISSING","An applicable or required answer is missing",IF(F959="INVALID","A value was entered although the dependency is not met",IF(F959="CONTROLLER MISSING","A controlling answer is missing, so applicability cannot yet be determined",IF(F959="UNKNOWN","The dependency could not be evaluated or a referenced datapoint could not be resolved",""))))</f>
        <v/>
      </c>
      <c r="I959" s="46">
        <f>IF(F959="MISSING","Enter a valid response in the linked field",IF(F959="INVALID","Clear the response or amend the controlling answer so that the dependency is met",IF(F959="CONTROLLER MISSING","Complete the controlling question first, then review this field",IF(F959="UNKNOWN","Review the Field Guide and dependency_string; contact the MFSA if clarification is required",""))))</f>
        <v/>
      </c>
      <c r="J959" s="46" t="inlineStr">
        <is>
          <t>CASP_PR_897 = "Yes"</t>
        </is>
      </c>
      <c r="K959" s="47">
        <f>'2- PR'!$AL$982</f>
        <v/>
      </c>
      <c r="L959" s="48" t="inlineStr">
        <is>
          <t>Open field</t>
        </is>
      </c>
    </row>
    <row r="960">
      <c r="A960" s="45" t="inlineStr">
        <is>
          <t>CASP_PR_953_v1</t>
        </is>
      </c>
      <c r="B960" s="46" t="inlineStr">
        <is>
          <t>Number of active liquidity providers (market makers) during the reporting period</t>
        </is>
      </c>
      <c r="C960" s="46" t="inlineStr">
        <is>
          <t>PR</t>
        </is>
      </c>
      <c r="D960" s="46" t="inlineStr">
        <is>
          <t>Operation of a Trading Platform</t>
        </is>
      </c>
      <c r="E960" s="46" t="inlineStr">
        <is>
          <t>2- PR</t>
        </is>
      </c>
      <c r="F960" s="47">
        <f>'2- PR'!$AK$983</f>
        <v/>
      </c>
      <c r="G960" s="47">
        <f>IF(F960="INVALID","High",IF(F960="MISSING","Medium",IF(F960="CONTROLLER MISSING","Review",IF(F960="UNKNOWN","Technical review",""))))</f>
        <v/>
      </c>
      <c r="H960" s="46">
        <f>IF(F960="MISSING","An applicable or required answer is missing",IF(F960="INVALID","A value was entered although the dependency is not met",IF(F960="CONTROLLER MISSING","A controlling answer is missing, so applicability cannot yet be determined",IF(F960="UNKNOWN","The dependency could not be evaluated or a referenced datapoint could not be resolved",""))))</f>
        <v/>
      </c>
      <c r="I960" s="46">
        <f>IF(F960="MISSING","Enter a valid response in the linked field",IF(F960="INVALID","Clear the response or amend the controlling answer so that the dependency is met",IF(F960="CONTROLLER MISSING","Complete the controlling question first, then review this field",IF(F960="UNKNOWN","Review the Field Guide and dependency_string; contact the MFSA if clarification is required",""))))</f>
        <v/>
      </c>
      <c r="J960" s="46" t="inlineStr">
        <is>
          <t>CASP_PR_897 = "Yes"</t>
        </is>
      </c>
      <c r="K960" s="47">
        <f>'2- PR'!$AL$983</f>
        <v/>
      </c>
      <c r="L960" s="48" t="inlineStr">
        <is>
          <t>Open field</t>
        </is>
      </c>
    </row>
    <row r="961">
      <c r="A961" s="45" t="inlineStr">
        <is>
          <t>CASP_PR_954_v1</t>
        </is>
      </c>
      <c r="B961" s="46" t="inlineStr">
        <is>
          <t>Number of orders placed by liquidity providers during the reporting period</t>
        </is>
      </c>
      <c r="C961" s="46" t="inlineStr">
        <is>
          <t>PR</t>
        </is>
      </c>
      <c r="D961" s="46" t="inlineStr">
        <is>
          <t>Operation of a Trading Platform</t>
        </is>
      </c>
      <c r="E961" s="46" t="inlineStr">
        <is>
          <t>2- PR</t>
        </is>
      </c>
      <c r="F961" s="47">
        <f>'2- PR'!$AK$984</f>
        <v/>
      </c>
      <c r="G961" s="47">
        <f>IF(F961="INVALID","High",IF(F961="MISSING","Medium",IF(F961="CONTROLLER MISSING","Review",IF(F961="UNKNOWN","Technical review",""))))</f>
        <v/>
      </c>
      <c r="H961" s="46">
        <f>IF(F961="MISSING","An applicable or required answer is missing",IF(F961="INVALID","A value was entered although the dependency is not met",IF(F961="CONTROLLER MISSING","A controlling answer is missing, so applicability cannot yet be determined",IF(F961="UNKNOWN","The dependency could not be evaluated or a referenced datapoint could not be resolved",""))))</f>
        <v/>
      </c>
      <c r="I961" s="46">
        <f>IF(F961="MISSING","Enter a valid response in the linked field",IF(F961="INVALID","Clear the response or amend the controlling answer so that the dependency is met",IF(F961="CONTROLLER MISSING","Complete the controlling question first, then review this field",IF(F961="UNKNOWN","Review the Field Guide and dependency_string; contact the MFSA if clarification is required",""))))</f>
        <v/>
      </c>
      <c r="J961" s="46" t="inlineStr">
        <is>
          <t>CASP_PR_897 = "Yes"</t>
        </is>
      </c>
      <c r="K961" s="47">
        <f>'2- PR'!$AL$984</f>
        <v/>
      </c>
      <c r="L961" s="48" t="inlineStr">
        <is>
          <t>Open field</t>
        </is>
      </c>
    </row>
    <row r="962">
      <c r="A962" s="45" t="inlineStr">
        <is>
          <t>CASP_PR_955_v1</t>
        </is>
      </c>
      <c r="B962" s="46" t="inlineStr">
        <is>
          <t>Does the Authorised Person list Other Crypto-Assets which do not have a MiCA Compliant Whitepaper?</t>
        </is>
      </c>
      <c r="C962" s="46" t="inlineStr">
        <is>
          <t>PR</t>
        </is>
      </c>
      <c r="D962" s="46" t="inlineStr">
        <is>
          <t>Operation of a Trading Platform</t>
        </is>
      </c>
      <c r="E962" s="46" t="inlineStr">
        <is>
          <t>2- PR</t>
        </is>
      </c>
      <c r="F962" s="47">
        <f>'2- PR'!$AK$985</f>
        <v/>
      </c>
      <c r="G962" s="47">
        <f>IF(F962="INVALID","High",IF(F962="MISSING","Medium",IF(F962="CONTROLLER MISSING","Review",IF(F962="UNKNOWN","Technical review",""))))</f>
        <v/>
      </c>
      <c r="H962" s="46">
        <f>IF(F962="MISSING","An applicable or required answer is missing",IF(F962="INVALID","A value was entered although the dependency is not met",IF(F962="CONTROLLER MISSING","A controlling answer is missing, so applicability cannot yet be determined",IF(F962="UNKNOWN","The dependency could not be evaluated or a referenced datapoint could not be resolved",""))))</f>
        <v/>
      </c>
      <c r="I962" s="46">
        <f>IF(F962="MISSING","Enter a valid response in the linked field",IF(F962="INVALID","Clear the response or amend the controlling answer so that the dependency is met",IF(F962="CONTROLLER MISSING","Complete the controlling question first, then review this field",IF(F962="UNKNOWN","Review the Field Guide and dependency_string; contact the MFSA if clarification is required",""))))</f>
        <v/>
      </c>
      <c r="J962" s="46" t="inlineStr">
        <is>
          <t>CASP_PR_897 = "Yes"</t>
        </is>
      </c>
      <c r="K962" s="47">
        <f>'2- PR'!$AL$985</f>
        <v/>
      </c>
      <c r="L962" s="48" t="inlineStr">
        <is>
          <t>Open field</t>
        </is>
      </c>
    </row>
    <row r="963">
      <c r="A963" s="45" t="inlineStr">
        <is>
          <t>CASP_PR_956_v1</t>
        </is>
      </c>
      <c r="B963" s="46" t="inlineStr">
        <is>
          <t>Kindly provide detail on the tokens listed without a MiCA Compliant whitepaper as well as the rationale for onboarding these tokens</t>
        </is>
      </c>
      <c r="C963" s="46" t="inlineStr">
        <is>
          <t>PR</t>
        </is>
      </c>
      <c r="D963" s="46" t="inlineStr">
        <is>
          <t>Operation of a Trading Platform</t>
        </is>
      </c>
      <c r="E963" s="46" t="inlineStr">
        <is>
          <t>2- PR</t>
        </is>
      </c>
      <c r="F963" s="47">
        <f>'2- PR'!$AK$986</f>
        <v/>
      </c>
      <c r="G963" s="47">
        <f>IF(F963="INVALID","High",IF(F963="MISSING","Medium",IF(F963="CONTROLLER MISSING","Review",IF(F963="UNKNOWN","Technical review",""))))</f>
        <v/>
      </c>
      <c r="H963" s="46">
        <f>IF(F963="MISSING","An applicable or required answer is missing",IF(F963="INVALID","A value was entered although the dependency is not met",IF(F963="CONTROLLER MISSING","A controlling answer is missing, so applicability cannot yet be determined",IF(F963="UNKNOWN","The dependency could not be evaluated or a referenced datapoint could not be resolved",""))))</f>
        <v/>
      </c>
      <c r="I963" s="46">
        <f>IF(F963="MISSING","Enter a valid response in the linked field",IF(F963="INVALID","Clear the response or amend the controlling answer so that the dependency is met",IF(F963="CONTROLLER MISSING","Complete the controlling question first, then review this field",IF(F963="UNKNOWN","Review the Field Guide and dependency_string; contact the MFSA if clarification is required",""))))</f>
        <v/>
      </c>
      <c r="J963" s="46" t="inlineStr">
        <is>
          <t>CASP_PR_955 = "Yes"</t>
        </is>
      </c>
      <c r="K963" s="47">
        <f>'2- PR'!$AL$986</f>
        <v/>
      </c>
      <c r="L963" s="48" t="inlineStr">
        <is>
          <t>Open field</t>
        </is>
      </c>
    </row>
    <row r="964">
      <c r="A964" s="45" t="inlineStr">
        <is>
          <t>CASP_PR_957_v1</t>
        </is>
      </c>
      <c r="B964" s="46" t="inlineStr">
        <is>
          <t>URL to the Authorised Person's Trading Platform</t>
        </is>
      </c>
      <c r="C964" s="46" t="inlineStr">
        <is>
          <t>PR</t>
        </is>
      </c>
      <c r="D964" s="46" t="inlineStr">
        <is>
          <t>Operation of a Trading Platform</t>
        </is>
      </c>
      <c r="E964" s="46" t="inlineStr">
        <is>
          <t>2- PR</t>
        </is>
      </c>
      <c r="F964" s="47">
        <f>'2- PR'!$AK$987</f>
        <v/>
      </c>
      <c r="G964" s="47">
        <f>IF(F964="INVALID","High",IF(F964="MISSING","Medium",IF(F964="CONTROLLER MISSING","Review",IF(F964="UNKNOWN","Technical review",""))))</f>
        <v/>
      </c>
      <c r="H964" s="46">
        <f>IF(F964="MISSING","An applicable or required answer is missing",IF(F964="INVALID","A value was entered although the dependency is not met",IF(F964="CONTROLLER MISSING","A controlling answer is missing, so applicability cannot yet be determined",IF(F964="UNKNOWN","The dependency could not be evaluated or a referenced datapoint could not be resolved",""))))</f>
        <v/>
      </c>
      <c r="I964" s="46">
        <f>IF(F964="MISSING","Enter a valid response in the linked field",IF(F964="INVALID","Clear the response or amend the controlling answer so that the dependency is met",IF(F964="CONTROLLER MISSING","Complete the controlling question first, then review this field",IF(F964="UNKNOWN","Review the Field Guide and dependency_string; contact the MFSA if clarification is required",""))))</f>
        <v/>
      </c>
      <c r="J964" s="46" t="inlineStr">
        <is>
          <t>CASP_PR_897 = "Yes"</t>
        </is>
      </c>
      <c r="K964" s="47">
        <f>'2- PR'!$AL$987</f>
        <v/>
      </c>
      <c r="L964" s="48" t="inlineStr">
        <is>
          <t>Open field</t>
        </is>
      </c>
    </row>
    <row r="965">
      <c r="A965" s="45" t="inlineStr">
        <is>
          <t>CASP_PR_958_v1</t>
        </is>
      </c>
      <c r="B965" s="46" t="inlineStr">
        <is>
          <t>Value of Crypto-Assets held on own account for trading purposes as at the end of the reporting period</t>
        </is>
      </c>
      <c r="C965" s="46" t="inlineStr">
        <is>
          <t>PR</t>
        </is>
      </c>
      <c r="D965" s="46" t="inlineStr">
        <is>
          <t>Exchange Services</t>
        </is>
      </c>
      <c r="E965" s="46" t="inlineStr">
        <is>
          <t>2- PR</t>
        </is>
      </c>
      <c r="F965" s="47">
        <f>'2- PR'!$AK$989</f>
        <v/>
      </c>
      <c r="G965" s="47">
        <f>IF(F965="INVALID","High",IF(F965="MISSING","Medium",IF(F965="CONTROLLER MISSING","Review",IF(F965="UNKNOWN","Technical review",""))))</f>
        <v/>
      </c>
      <c r="H965" s="46">
        <f>IF(F965="MISSING","An applicable or required answer is missing",IF(F965="INVALID","A value was entered although the dependency is not met",IF(F965="CONTROLLER MISSING","A controlling answer is missing, so applicability cannot yet be determined",IF(F965="UNKNOWN","The dependency could not be evaluated or a referenced datapoint could not be resolved",""))))</f>
        <v/>
      </c>
      <c r="I965" s="46">
        <f>IF(F965="MISSING","Enter a valid response in the linked field",IF(F965="INVALID","Clear the response or amend the controlling answer so that the dependency is met",IF(F965="CONTROLLER MISSING","Complete the controlling question first, then review this field",IF(F965="UNKNOWN","Review the Field Guide and dependency_string; contact the MFSA if clarification is required",""))))</f>
        <v/>
      </c>
      <c r="J965" s="46" t="inlineStr">
        <is>
          <t>OR(CASP_PR_898 = "Yes",CASP_PR_899 = "Yes")</t>
        </is>
      </c>
      <c r="K965" s="47">
        <f>'2- PR'!$AL$989</f>
        <v/>
      </c>
      <c r="L965" s="48" t="inlineStr">
        <is>
          <t>Open field</t>
        </is>
      </c>
    </row>
    <row r="966">
      <c r="A966" s="45" t="inlineStr">
        <is>
          <t>CASP_PR_959_v1</t>
        </is>
      </c>
      <c r="B966" s="46" t="inlineStr">
        <is>
          <t>Number of trades exchanging crypto-assets for funds during the reporting period</t>
        </is>
      </c>
      <c r="C966" s="46" t="inlineStr">
        <is>
          <t>PR</t>
        </is>
      </c>
      <c r="D966" s="46" t="inlineStr">
        <is>
          <t>Exchange Services</t>
        </is>
      </c>
      <c r="E966" s="46" t="inlineStr">
        <is>
          <t>2- PR</t>
        </is>
      </c>
      <c r="F966" s="47">
        <f>'2- PR'!$AK$990</f>
        <v/>
      </c>
      <c r="G966" s="47">
        <f>IF(F966="INVALID","High",IF(F966="MISSING","Medium",IF(F966="CONTROLLER MISSING","Review",IF(F966="UNKNOWN","Technical review",""))))</f>
        <v/>
      </c>
      <c r="H966" s="46">
        <f>IF(F966="MISSING","An applicable or required answer is missing",IF(F966="INVALID","A value was entered although the dependency is not met",IF(F966="CONTROLLER MISSING","A controlling answer is missing, so applicability cannot yet be determined",IF(F966="UNKNOWN","The dependency could not be evaluated or a referenced datapoint could not be resolved",""))))</f>
        <v/>
      </c>
      <c r="I966" s="46">
        <f>IF(F966="MISSING","Enter a valid response in the linked field",IF(F966="INVALID","Clear the response or amend the controlling answer so that the dependency is met",IF(F966="CONTROLLER MISSING","Complete the controlling question first, then review this field",IF(F966="UNKNOWN","Review the Field Guide and dependency_string; contact the MFSA if clarification is required",""))))</f>
        <v/>
      </c>
      <c r="J966" s="46" t="inlineStr">
        <is>
          <t>CASP_PR_898 = "Yes"</t>
        </is>
      </c>
      <c r="K966" s="47">
        <f>'2- PR'!$AL$990</f>
        <v/>
      </c>
      <c r="L966" s="48" t="inlineStr">
        <is>
          <t>Open field</t>
        </is>
      </c>
    </row>
    <row r="967">
      <c r="A967" s="45" t="inlineStr">
        <is>
          <t>CASP_PR_960_v1</t>
        </is>
      </c>
      <c r="B967" s="46" t="inlineStr">
        <is>
          <t>Number of trades exchanging crypto-assets for funds during the reporting period</t>
        </is>
      </c>
      <c r="C967" s="46" t="inlineStr">
        <is>
          <t>PR</t>
        </is>
      </c>
      <c r="D967" s="46" t="inlineStr">
        <is>
          <t>Exchange Services</t>
        </is>
      </c>
      <c r="E967" s="46" t="inlineStr">
        <is>
          <t>2- PR</t>
        </is>
      </c>
      <c r="F967" s="47">
        <f>'2- PR'!$AK$991</f>
        <v/>
      </c>
      <c r="G967" s="47">
        <f>IF(F967="INVALID","High",IF(F967="MISSING","Medium",IF(F967="CONTROLLER MISSING","Review",IF(F967="UNKNOWN","Technical review",""))))</f>
        <v/>
      </c>
      <c r="H967" s="46">
        <f>IF(F967="MISSING","An applicable or required answer is missing",IF(F967="INVALID","A value was entered although the dependency is not met",IF(F967="CONTROLLER MISSING","A controlling answer is missing, so applicability cannot yet be determined",IF(F967="UNKNOWN","The dependency could not be evaluated or a referenced datapoint could not be resolved",""))))</f>
        <v/>
      </c>
      <c r="I967" s="46">
        <f>IF(F967="MISSING","Enter a valid response in the linked field",IF(F967="INVALID","Clear the response or amend the controlling answer so that the dependency is met",IF(F967="CONTROLLER MISSING","Complete the controlling question first, then review this field",IF(F967="UNKNOWN","Review the Field Guide and dependency_string; contact the MFSA if clarification is required",""))))</f>
        <v/>
      </c>
      <c r="J967" s="46" t="inlineStr">
        <is>
          <t>CASP_PR_898 = "Yes"</t>
        </is>
      </c>
      <c r="K967" s="47">
        <f>'2- PR'!$AL$991</f>
        <v/>
      </c>
      <c r="L967" s="48" t="inlineStr">
        <is>
          <t>Open field</t>
        </is>
      </c>
    </row>
    <row r="968">
      <c r="A968" s="45" t="inlineStr">
        <is>
          <t>CASP_PR_961_v1</t>
        </is>
      </c>
      <c r="B968" s="46" t="inlineStr">
        <is>
          <t>Number of trades exchanging crypto-assets for funds during the reporting period</t>
        </is>
      </c>
      <c r="C968" s="46" t="inlineStr">
        <is>
          <t>PR</t>
        </is>
      </c>
      <c r="D968" s="46" t="inlineStr">
        <is>
          <t>Exchange Services</t>
        </is>
      </c>
      <c r="E968" s="46" t="inlineStr">
        <is>
          <t>2- PR</t>
        </is>
      </c>
      <c r="F968" s="47">
        <f>'2- PR'!$AK$992</f>
        <v/>
      </c>
      <c r="G968" s="47">
        <f>IF(F968="INVALID","High",IF(F968="MISSING","Medium",IF(F968="CONTROLLER MISSING","Review",IF(F968="UNKNOWN","Technical review",""))))</f>
        <v/>
      </c>
      <c r="H968" s="46">
        <f>IF(F968="MISSING","An applicable or required answer is missing",IF(F968="INVALID","A value was entered although the dependency is not met",IF(F968="CONTROLLER MISSING","A controlling answer is missing, so applicability cannot yet be determined",IF(F968="UNKNOWN","The dependency could not be evaluated or a referenced datapoint could not be resolved",""))))</f>
        <v/>
      </c>
      <c r="I968" s="46">
        <f>IF(F968="MISSING","Enter a valid response in the linked field",IF(F968="INVALID","Clear the response or amend the controlling answer so that the dependency is met",IF(F968="CONTROLLER MISSING","Complete the controlling question first, then review this field",IF(F968="UNKNOWN","Review the Field Guide and dependency_string; contact the MFSA if clarification is required",""))))</f>
        <v/>
      </c>
      <c r="J968" s="46" t="inlineStr">
        <is>
          <t>CASP_PR_898 = "Yes"</t>
        </is>
      </c>
      <c r="K968" s="47">
        <f>'2- PR'!$AL$992</f>
        <v/>
      </c>
      <c r="L968" s="48" t="inlineStr">
        <is>
          <t>Open field</t>
        </is>
      </c>
    </row>
    <row r="969">
      <c r="A969" s="45" t="inlineStr">
        <is>
          <t>CASP_PR_962_v1</t>
        </is>
      </c>
      <c r="B969" s="46" t="inlineStr">
        <is>
          <t>Value of Trades exchanging crypto-assets for funds during the reporting period</t>
        </is>
      </c>
      <c r="C969" s="46" t="inlineStr">
        <is>
          <t>PR</t>
        </is>
      </c>
      <c r="D969" s="46" t="inlineStr">
        <is>
          <t>Exchange Services</t>
        </is>
      </c>
      <c r="E969" s="46" t="inlineStr">
        <is>
          <t>2- PR</t>
        </is>
      </c>
      <c r="F969" s="47">
        <f>'2- PR'!$AK$993</f>
        <v/>
      </c>
      <c r="G969" s="47">
        <f>IF(F969="INVALID","High",IF(F969="MISSING","Medium",IF(F969="CONTROLLER MISSING","Review",IF(F969="UNKNOWN","Technical review",""))))</f>
        <v/>
      </c>
      <c r="H969" s="46">
        <f>IF(F969="MISSING","An applicable or required answer is missing",IF(F969="INVALID","A value was entered although the dependency is not met",IF(F969="CONTROLLER MISSING","A controlling answer is missing, so applicability cannot yet be determined",IF(F969="UNKNOWN","The dependency could not be evaluated or a referenced datapoint could not be resolved",""))))</f>
        <v/>
      </c>
      <c r="I969" s="46">
        <f>IF(F969="MISSING","Enter a valid response in the linked field",IF(F969="INVALID","Clear the response or amend the controlling answer so that the dependency is met",IF(F969="CONTROLLER MISSING","Complete the controlling question first, then review this field",IF(F969="UNKNOWN","Review the Field Guide and dependency_string; contact the MFSA if clarification is required",""))))</f>
        <v/>
      </c>
      <c r="J969" s="46" t="inlineStr">
        <is>
          <t>CASP_PR_898 = "Yes"</t>
        </is>
      </c>
      <c r="K969" s="47">
        <f>'2- PR'!$AL$993</f>
        <v/>
      </c>
      <c r="L969" s="48" t="inlineStr">
        <is>
          <t>Open field</t>
        </is>
      </c>
    </row>
    <row r="970">
      <c r="A970" s="45" t="inlineStr">
        <is>
          <t>CASP_PR_963_v1</t>
        </is>
      </c>
      <c r="B970" s="46" t="inlineStr">
        <is>
          <t>Value of Trades exchanging crypto-assets for funds during the reporting period</t>
        </is>
      </c>
      <c r="C970" s="46" t="inlineStr">
        <is>
          <t>PR</t>
        </is>
      </c>
      <c r="D970" s="46" t="inlineStr">
        <is>
          <t>Exchange Services</t>
        </is>
      </c>
      <c r="E970" s="46" t="inlineStr">
        <is>
          <t>2- PR</t>
        </is>
      </c>
      <c r="F970" s="47">
        <f>'2- PR'!$AK$994</f>
        <v/>
      </c>
      <c r="G970" s="47">
        <f>IF(F970="INVALID","High",IF(F970="MISSING","Medium",IF(F970="CONTROLLER MISSING","Review",IF(F970="UNKNOWN","Technical review",""))))</f>
        <v/>
      </c>
      <c r="H970" s="46">
        <f>IF(F970="MISSING","An applicable or required answer is missing",IF(F970="INVALID","A value was entered although the dependency is not met",IF(F970="CONTROLLER MISSING","A controlling answer is missing, so applicability cannot yet be determined",IF(F970="UNKNOWN","The dependency could not be evaluated or a referenced datapoint could not be resolved",""))))</f>
        <v/>
      </c>
      <c r="I970" s="46">
        <f>IF(F970="MISSING","Enter a valid response in the linked field",IF(F970="INVALID","Clear the response or amend the controlling answer so that the dependency is met",IF(F970="CONTROLLER MISSING","Complete the controlling question first, then review this field",IF(F970="UNKNOWN","Review the Field Guide and dependency_string; contact the MFSA if clarification is required",""))))</f>
        <v/>
      </c>
      <c r="J970" s="46" t="inlineStr">
        <is>
          <t>CASP_PR_898 = "Yes"</t>
        </is>
      </c>
      <c r="K970" s="47">
        <f>'2- PR'!$AL$994</f>
        <v/>
      </c>
      <c r="L970" s="48" t="inlineStr">
        <is>
          <t>Open field</t>
        </is>
      </c>
    </row>
    <row r="971">
      <c r="A971" s="45" t="inlineStr">
        <is>
          <t>CASP_PR_964_v1</t>
        </is>
      </c>
      <c r="B971" s="46" t="inlineStr">
        <is>
          <t>Value of Trades exchanging crypto-assets for funds during the reporting period</t>
        </is>
      </c>
      <c r="C971" s="46" t="inlineStr">
        <is>
          <t>PR</t>
        </is>
      </c>
      <c r="D971" s="46" t="inlineStr">
        <is>
          <t>Exchange Services</t>
        </is>
      </c>
      <c r="E971" s="46" t="inlineStr">
        <is>
          <t>2- PR</t>
        </is>
      </c>
      <c r="F971" s="47">
        <f>'2- PR'!$AK$995</f>
        <v/>
      </c>
      <c r="G971" s="47">
        <f>IF(F971="INVALID","High",IF(F971="MISSING","Medium",IF(F971="CONTROLLER MISSING","Review",IF(F971="UNKNOWN","Technical review",""))))</f>
        <v/>
      </c>
      <c r="H971" s="46">
        <f>IF(F971="MISSING","An applicable or required answer is missing",IF(F971="INVALID","A value was entered although the dependency is not met",IF(F971="CONTROLLER MISSING","A controlling answer is missing, so applicability cannot yet be determined",IF(F971="UNKNOWN","The dependency could not be evaluated or a referenced datapoint could not be resolved",""))))</f>
        <v/>
      </c>
      <c r="I971" s="46">
        <f>IF(F971="MISSING","Enter a valid response in the linked field",IF(F971="INVALID","Clear the response or amend the controlling answer so that the dependency is met",IF(F971="CONTROLLER MISSING","Complete the controlling question first, then review this field",IF(F971="UNKNOWN","Review the Field Guide and dependency_string; contact the MFSA if clarification is required",""))))</f>
        <v/>
      </c>
      <c r="J971" s="46" t="inlineStr">
        <is>
          <t>CASP_PR_898 = "Yes"</t>
        </is>
      </c>
      <c r="K971" s="47">
        <f>'2- PR'!$AL$995</f>
        <v/>
      </c>
      <c r="L971" s="48" t="inlineStr">
        <is>
          <t>Open field</t>
        </is>
      </c>
    </row>
    <row r="972">
      <c r="A972" s="45" t="inlineStr">
        <is>
          <t>CASP_PR_965_v1</t>
        </is>
      </c>
      <c r="B972" s="46" t="inlineStr">
        <is>
          <t>Number of trades exchanging crypto-assets for other crypto-assets during the reporting period</t>
        </is>
      </c>
      <c r="C972" s="46" t="inlineStr">
        <is>
          <t>PR</t>
        </is>
      </c>
      <c r="D972" s="46" t="inlineStr">
        <is>
          <t>Exchange Services</t>
        </is>
      </c>
      <c r="E972" s="46" t="inlineStr">
        <is>
          <t>2- PR</t>
        </is>
      </c>
      <c r="F972" s="47">
        <f>'2- PR'!$AK$996</f>
        <v/>
      </c>
      <c r="G972" s="47">
        <f>IF(F972="INVALID","High",IF(F972="MISSING","Medium",IF(F972="CONTROLLER MISSING","Review",IF(F972="UNKNOWN","Technical review",""))))</f>
        <v/>
      </c>
      <c r="H972" s="46">
        <f>IF(F972="MISSING","An applicable or required answer is missing",IF(F972="INVALID","A value was entered although the dependency is not met",IF(F972="CONTROLLER MISSING","A controlling answer is missing, so applicability cannot yet be determined",IF(F972="UNKNOWN","The dependency could not be evaluated or a referenced datapoint could not be resolved",""))))</f>
        <v/>
      </c>
      <c r="I972" s="46">
        <f>IF(F972="MISSING","Enter a valid response in the linked field",IF(F972="INVALID","Clear the response or amend the controlling answer so that the dependency is met",IF(F972="CONTROLLER MISSING","Complete the controlling question first, then review this field",IF(F972="UNKNOWN","Review the Field Guide and dependency_string; contact the MFSA if clarification is required",""))))</f>
        <v/>
      </c>
      <c r="J972" s="46" t="inlineStr">
        <is>
          <t>CASP_PR_899 = "Yes"</t>
        </is>
      </c>
      <c r="K972" s="47">
        <f>'2- PR'!$AL$996</f>
        <v/>
      </c>
      <c r="L972" s="48" t="inlineStr">
        <is>
          <t>Open field</t>
        </is>
      </c>
    </row>
    <row r="973">
      <c r="A973" s="45" t="inlineStr">
        <is>
          <t>CASP_PR_966_v1</t>
        </is>
      </c>
      <c r="B973" s="46" t="inlineStr">
        <is>
          <t>Number of trades exchanging crypto-assets for other crypto-assets during the reporting period</t>
        </is>
      </c>
      <c r="C973" s="46" t="inlineStr">
        <is>
          <t>PR</t>
        </is>
      </c>
      <c r="D973" s="46" t="inlineStr">
        <is>
          <t>Exchange Services</t>
        </is>
      </c>
      <c r="E973" s="46" t="inlineStr">
        <is>
          <t>2- PR</t>
        </is>
      </c>
      <c r="F973" s="47">
        <f>'2- PR'!$AK$997</f>
        <v/>
      </c>
      <c r="G973" s="47">
        <f>IF(F973="INVALID","High",IF(F973="MISSING","Medium",IF(F973="CONTROLLER MISSING","Review",IF(F973="UNKNOWN","Technical review",""))))</f>
        <v/>
      </c>
      <c r="H973" s="46">
        <f>IF(F973="MISSING","An applicable or required answer is missing",IF(F973="INVALID","A value was entered although the dependency is not met",IF(F973="CONTROLLER MISSING","A controlling answer is missing, so applicability cannot yet be determined",IF(F973="UNKNOWN","The dependency could not be evaluated or a referenced datapoint could not be resolved",""))))</f>
        <v/>
      </c>
      <c r="I973" s="46">
        <f>IF(F973="MISSING","Enter a valid response in the linked field",IF(F973="INVALID","Clear the response or amend the controlling answer so that the dependency is met",IF(F973="CONTROLLER MISSING","Complete the controlling question first, then review this field",IF(F973="UNKNOWN","Review the Field Guide and dependency_string; contact the MFSA if clarification is required",""))))</f>
        <v/>
      </c>
      <c r="J973" s="46" t="inlineStr">
        <is>
          <t>CASP_PR_899 = "Yes"</t>
        </is>
      </c>
      <c r="K973" s="47">
        <f>'2- PR'!$AL$997</f>
        <v/>
      </c>
      <c r="L973" s="48" t="inlineStr">
        <is>
          <t>Open field</t>
        </is>
      </c>
    </row>
    <row r="974">
      <c r="A974" s="45" t="inlineStr">
        <is>
          <t>CASP_PR_967_v1</t>
        </is>
      </c>
      <c r="B974" s="46" t="inlineStr">
        <is>
          <t>Number of trades exchanging crypto-assets for other crypto-assets during the reporting period</t>
        </is>
      </c>
      <c r="C974" s="46" t="inlineStr">
        <is>
          <t>PR</t>
        </is>
      </c>
      <c r="D974" s="46" t="inlineStr">
        <is>
          <t>Exchange Services</t>
        </is>
      </c>
      <c r="E974" s="46" t="inlineStr">
        <is>
          <t>2- PR</t>
        </is>
      </c>
      <c r="F974" s="47">
        <f>'2- PR'!$AK$998</f>
        <v/>
      </c>
      <c r="G974" s="47">
        <f>IF(F974="INVALID","High",IF(F974="MISSING","Medium",IF(F974="CONTROLLER MISSING","Review",IF(F974="UNKNOWN","Technical review",""))))</f>
        <v/>
      </c>
      <c r="H974" s="46">
        <f>IF(F974="MISSING","An applicable or required answer is missing",IF(F974="INVALID","A value was entered although the dependency is not met",IF(F974="CONTROLLER MISSING","A controlling answer is missing, so applicability cannot yet be determined",IF(F974="UNKNOWN","The dependency could not be evaluated or a referenced datapoint could not be resolved",""))))</f>
        <v/>
      </c>
      <c r="I974" s="46">
        <f>IF(F974="MISSING","Enter a valid response in the linked field",IF(F974="INVALID","Clear the response or amend the controlling answer so that the dependency is met",IF(F974="CONTROLLER MISSING","Complete the controlling question first, then review this field",IF(F974="UNKNOWN","Review the Field Guide and dependency_string; contact the MFSA if clarification is required",""))))</f>
        <v/>
      </c>
      <c r="J974" s="46" t="inlineStr">
        <is>
          <t>CASP_PR_899 = "Yes"</t>
        </is>
      </c>
      <c r="K974" s="47">
        <f>'2- PR'!$AL$998</f>
        <v/>
      </c>
      <c r="L974" s="48" t="inlineStr">
        <is>
          <t>Open field</t>
        </is>
      </c>
    </row>
    <row r="975">
      <c r="A975" s="45" t="inlineStr">
        <is>
          <t>CASP_PR_968_v1</t>
        </is>
      </c>
      <c r="B975" s="46" t="inlineStr">
        <is>
          <t>Value of trades exchanging crypto-assets for other crypto-assets during the reporting period</t>
        </is>
      </c>
      <c r="C975" s="46" t="inlineStr">
        <is>
          <t>PR</t>
        </is>
      </c>
      <c r="D975" s="46" t="inlineStr">
        <is>
          <t>Exchange Services</t>
        </is>
      </c>
      <c r="E975" s="46" t="inlineStr">
        <is>
          <t>2- PR</t>
        </is>
      </c>
      <c r="F975" s="47">
        <f>'2- PR'!$AK$999</f>
        <v/>
      </c>
      <c r="G975" s="47">
        <f>IF(F975="INVALID","High",IF(F975="MISSING","Medium",IF(F975="CONTROLLER MISSING","Review",IF(F975="UNKNOWN","Technical review",""))))</f>
        <v/>
      </c>
      <c r="H975" s="46">
        <f>IF(F975="MISSING","An applicable or required answer is missing",IF(F975="INVALID","A value was entered although the dependency is not met",IF(F975="CONTROLLER MISSING","A controlling answer is missing, so applicability cannot yet be determined",IF(F975="UNKNOWN","The dependency could not be evaluated or a referenced datapoint could not be resolved",""))))</f>
        <v/>
      </c>
      <c r="I975" s="46">
        <f>IF(F975="MISSING","Enter a valid response in the linked field",IF(F975="INVALID","Clear the response or amend the controlling answer so that the dependency is met",IF(F975="CONTROLLER MISSING","Complete the controlling question first, then review this field",IF(F975="UNKNOWN","Review the Field Guide and dependency_string; contact the MFSA if clarification is required",""))))</f>
        <v/>
      </c>
      <c r="J975" s="46" t="inlineStr">
        <is>
          <t>CASP_PR_899 = "Yes"</t>
        </is>
      </c>
      <c r="K975" s="47">
        <f>'2- PR'!$AL$999</f>
        <v/>
      </c>
      <c r="L975" s="48" t="inlineStr">
        <is>
          <t>Open field</t>
        </is>
      </c>
    </row>
    <row r="976">
      <c r="A976" s="45" t="inlineStr">
        <is>
          <t>CASP_PR_969_v1</t>
        </is>
      </c>
      <c r="B976" s="46" t="inlineStr">
        <is>
          <t>Value of trades exchanging crypto-assets for other crypto-assets during the reporting period</t>
        </is>
      </c>
      <c r="C976" s="46" t="inlineStr">
        <is>
          <t>PR</t>
        </is>
      </c>
      <c r="D976" s="46" t="inlineStr">
        <is>
          <t>Exchange Services</t>
        </is>
      </c>
      <c r="E976" s="46" t="inlineStr">
        <is>
          <t>2- PR</t>
        </is>
      </c>
      <c r="F976" s="47">
        <f>'2- PR'!$AK$1000</f>
        <v/>
      </c>
      <c r="G976" s="47">
        <f>IF(F976="INVALID","High",IF(F976="MISSING","Medium",IF(F976="CONTROLLER MISSING","Review",IF(F976="UNKNOWN","Technical review",""))))</f>
        <v/>
      </c>
      <c r="H976" s="46">
        <f>IF(F976="MISSING","An applicable or required answer is missing",IF(F976="INVALID","A value was entered although the dependency is not met",IF(F976="CONTROLLER MISSING","A controlling answer is missing, so applicability cannot yet be determined",IF(F976="UNKNOWN","The dependency could not be evaluated or a referenced datapoint could not be resolved",""))))</f>
        <v/>
      </c>
      <c r="I976" s="46">
        <f>IF(F976="MISSING","Enter a valid response in the linked field",IF(F976="INVALID","Clear the response or amend the controlling answer so that the dependency is met",IF(F976="CONTROLLER MISSING","Complete the controlling question first, then review this field",IF(F976="UNKNOWN","Review the Field Guide and dependency_string; contact the MFSA if clarification is required",""))))</f>
        <v/>
      </c>
      <c r="J976" s="46" t="inlineStr">
        <is>
          <t>CASP_PR_899 = "Yes"</t>
        </is>
      </c>
      <c r="K976" s="47">
        <f>'2- PR'!$AL$1000</f>
        <v/>
      </c>
      <c r="L976" s="48" t="inlineStr">
        <is>
          <t>Open field</t>
        </is>
      </c>
    </row>
    <row r="977">
      <c r="A977" s="45" t="inlineStr">
        <is>
          <t>CASP_PR_970_v1</t>
        </is>
      </c>
      <c r="B977" s="46" t="inlineStr">
        <is>
          <t>Value of trades exchanging crypto-assets for other crypto-assets during the reporting period</t>
        </is>
      </c>
      <c r="C977" s="46" t="inlineStr">
        <is>
          <t>PR</t>
        </is>
      </c>
      <c r="D977" s="46" t="inlineStr">
        <is>
          <t>Exchange Services</t>
        </is>
      </c>
      <c r="E977" s="46" t="inlineStr">
        <is>
          <t>2- PR</t>
        </is>
      </c>
      <c r="F977" s="47">
        <f>'2- PR'!$AK$1001</f>
        <v/>
      </c>
      <c r="G977" s="47">
        <f>IF(F977="INVALID","High",IF(F977="MISSING","Medium",IF(F977="CONTROLLER MISSING","Review",IF(F977="UNKNOWN","Technical review",""))))</f>
        <v/>
      </c>
      <c r="H977" s="46">
        <f>IF(F977="MISSING","An applicable or required answer is missing",IF(F977="INVALID","A value was entered although the dependency is not met",IF(F977="CONTROLLER MISSING","A controlling answer is missing, so applicability cannot yet be determined",IF(F977="UNKNOWN","The dependency could not be evaluated or a referenced datapoint could not be resolved",""))))</f>
        <v/>
      </c>
      <c r="I977" s="46">
        <f>IF(F977="MISSING","Enter a valid response in the linked field",IF(F977="INVALID","Clear the response or amend the controlling answer so that the dependency is met",IF(F977="CONTROLLER MISSING","Complete the controlling question first, then review this field",IF(F977="UNKNOWN","Review the Field Guide and dependency_string; contact the MFSA if clarification is required",""))))</f>
        <v/>
      </c>
      <c r="J977" s="46" t="inlineStr">
        <is>
          <t>CASP_PR_899 = "Yes"</t>
        </is>
      </c>
      <c r="K977" s="47">
        <f>'2- PR'!$AL$1001</f>
        <v/>
      </c>
      <c r="L977" s="48" t="inlineStr">
        <is>
          <t>Open field</t>
        </is>
      </c>
    </row>
    <row r="978">
      <c r="A978" s="45" t="inlineStr">
        <is>
          <t>CASP_PR_971_v1</t>
        </is>
      </c>
      <c r="B978" s="46" t="inlineStr">
        <is>
          <t>Does the institution conduct matched principal trading?</t>
        </is>
      </c>
      <c r="C978" s="46" t="inlineStr">
        <is>
          <t>PR</t>
        </is>
      </c>
      <c r="D978" s="46" t="inlineStr">
        <is>
          <t>Exchange Services</t>
        </is>
      </c>
      <c r="E978" s="46" t="inlineStr">
        <is>
          <t>2- PR</t>
        </is>
      </c>
      <c r="F978" s="47">
        <f>'2- PR'!$AK$1002</f>
        <v/>
      </c>
      <c r="G978" s="47">
        <f>IF(F978="INVALID","High",IF(F978="MISSING","Medium",IF(F978="CONTROLLER MISSING","Review",IF(F978="UNKNOWN","Technical review",""))))</f>
        <v/>
      </c>
      <c r="H978" s="46">
        <f>IF(F978="MISSING","An applicable or required answer is missing",IF(F978="INVALID","A value was entered although the dependency is not met",IF(F978="CONTROLLER MISSING","A controlling answer is missing, so applicability cannot yet be determined",IF(F978="UNKNOWN","The dependency could not be evaluated or a referenced datapoint could not be resolved",""))))</f>
        <v/>
      </c>
      <c r="I978" s="46">
        <f>IF(F978="MISSING","Enter a valid response in the linked field",IF(F978="INVALID","Clear the response or amend the controlling answer so that the dependency is met",IF(F978="CONTROLLER MISSING","Complete the controlling question first, then review this field",IF(F978="UNKNOWN","Review the Field Guide and dependency_string; contact the MFSA if clarification is required",""))))</f>
        <v/>
      </c>
      <c r="J978" s="46" t="inlineStr">
        <is>
          <t>OR(CASP_PR_898 = "Yes",CASP_PR_899 = "Yes")</t>
        </is>
      </c>
      <c r="K978" s="47">
        <f>'2- PR'!$AL$1002</f>
        <v/>
      </c>
      <c r="L978" s="48" t="inlineStr">
        <is>
          <t>Open field</t>
        </is>
      </c>
    </row>
    <row r="979">
      <c r="A979" s="45" t="inlineStr">
        <is>
          <t>CASP_PR_972_v1</t>
        </is>
      </c>
      <c r="B979" s="46" t="inlineStr">
        <is>
          <t>Details of Liquidity Provider Counterparties to Exchange Services - Name of Counterparty</t>
        </is>
      </c>
      <c r="C979" s="46" t="inlineStr">
        <is>
          <t>PR</t>
        </is>
      </c>
      <c r="D979" s="46" t="inlineStr">
        <is>
          <t>Exchange Services</t>
        </is>
      </c>
      <c r="E979" s="46" t="inlineStr">
        <is>
          <t>2- PR</t>
        </is>
      </c>
      <c r="F979" s="47">
        <f>'2- PR'!$AK$1003</f>
        <v/>
      </c>
      <c r="G979" s="47">
        <f>IF(F979="INVALID","High",IF(F979="MISSING","Medium",IF(F979="CONTROLLER MISSING","Review",IF(F979="UNKNOWN","Technical review",""))))</f>
        <v/>
      </c>
      <c r="H979" s="46">
        <f>IF(F979="MISSING","An applicable or required answer is missing",IF(F979="INVALID","A value was entered although the dependency is not met",IF(F979="CONTROLLER MISSING","A controlling answer is missing, so applicability cannot yet be determined",IF(F979="UNKNOWN","The dependency could not be evaluated or a referenced datapoint could not be resolved",""))))</f>
        <v/>
      </c>
      <c r="I979" s="46">
        <f>IF(F979="MISSING","Enter a valid response in the linked field",IF(F979="INVALID","Clear the response or amend the controlling answer so that the dependency is met",IF(F979="CONTROLLER MISSING","Complete the controlling question first, then review this field",IF(F979="UNKNOWN","Review the Field Guide and dependency_string; contact the MFSA if clarification is required",""))))</f>
        <v/>
      </c>
      <c r="J979" s="46" t="inlineStr">
        <is>
          <t>OR(CASP_PR_898 = "Yes",CASP_PR_899 = "Yes")</t>
        </is>
      </c>
      <c r="K979" s="47">
        <f>'2- PR'!$AL$1003</f>
        <v/>
      </c>
      <c r="L979" s="48" t="inlineStr">
        <is>
          <t>Open field</t>
        </is>
      </c>
    </row>
    <row r="980">
      <c r="A980" s="45" t="inlineStr">
        <is>
          <t>CASP_PR_973_v1</t>
        </is>
      </c>
      <c r="B980" s="46" t="inlineStr">
        <is>
          <t>Details of Liquidity Provider Counterparties to Exchange Services - Jurisdiction of Counterparty</t>
        </is>
      </c>
      <c r="C980" s="46" t="inlineStr">
        <is>
          <t>PR</t>
        </is>
      </c>
      <c r="D980" s="46" t="inlineStr">
        <is>
          <t>Exchange Services</t>
        </is>
      </c>
      <c r="E980" s="46" t="inlineStr">
        <is>
          <t>2- PR</t>
        </is>
      </c>
      <c r="F980" s="47">
        <f>'2- PR'!$AK$1004</f>
        <v/>
      </c>
      <c r="G980" s="47">
        <f>IF(F980="INVALID","High",IF(F980="MISSING","Medium",IF(F980="CONTROLLER MISSING","Review",IF(F980="UNKNOWN","Technical review",""))))</f>
        <v/>
      </c>
      <c r="H980" s="46">
        <f>IF(F980="MISSING","An applicable or required answer is missing",IF(F980="INVALID","A value was entered although the dependency is not met",IF(F980="CONTROLLER MISSING","A controlling answer is missing, so applicability cannot yet be determined",IF(F980="UNKNOWN","The dependency could not be evaluated or a referenced datapoint could not be resolved",""))))</f>
        <v/>
      </c>
      <c r="I980" s="46">
        <f>IF(F980="MISSING","Enter a valid response in the linked field",IF(F980="INVALID","Clear the response or amend the controlling answer so that the dependency is met",IF(F980="CONTROLLER MISSING","Complete the controlling question first, then review this field",IF(F980="UNKNOWN","Review the Field Guide and dependency_string; contact the MFSA if clarification is required",""))))</f>
        <v/>
      </c>
      <c r="J980" s="46" t="inlineStr">
        <is>
          <t>CASP_PR_972 IS NOT NULL</t>
        </is>
      </c>
      <c r="K980" s="47">
        <f>'2- PR'!$AL$1004</f>
        <v/>
      </c>
      <c r="L980" s="48" t="inlineStr">
        <is>
          <t>Open field</t>
        </is>
      </c>
    </row>
    <row r="981">
      <c r="A981" s="45" t="inlineStr">
        <is>
          <t>CASP_PR_974_v1</t>
        </is>
      </c>
      <c r="B981" s="46" t="inlineStr">
        <is>
          <t>Details of Liquidity Provider Counterparties to Exchange Services - Value of Trades</t>
        </is>
      </c>
      <c r="C981" s="46" t="inlineStr">
        <is>
          <t>PR</t>
        </is>
      </c>
      <c r="D981" s="46" t="inlineStr">
        <is>
          <t>Exchange Services</t>
        </is>
      </c>
      <c r="E981" s="46" t="inlineStr">
        <is>
          <t>2- PR</t>
        </is>
      </c>
      <c r="F981" s="47">
        <f>'2- PR'!$AK$1005</f>
        <v/>
      </c>
      <c r="G981" s="47">
        <f>IF(F981="INVALID","High",IF(F981="MISSING","Medium",IF(F981="CONTROLLER MISSING","Review",IF(F981="UNKNOWN","Technical review",""))))</f>
        <v/>
      </c>
      <c r="H981" s="46">
        <f>IF(F981="MISSING","An applicable or required answer is missing",IF(F981="INVALID","A value was entered although the dependency is not met",IF(F981="CONTROLLER MISSING","A controlling answer is missing, so applicability cannot yet be determined",IF(F981="UNKNOWN","The dependency could not be evaluated or a referenced datapoint could not be resolved",""))))</f>
        <v/>
      </c>
      <c r="I981" s="46">
        <f>IF(F981="MISSING","Enter a valid response in the linked field",IF(F981="INVALID","Clear the response or amend the controlling answer so that the dependency is met",IF(F981="CONTROLLER MISSING","Complete the controlling question first, then review this field",IF(F981="UNKNOWN","Review the Field Guide and dependency_string; contact the MFSA if clarification is required",""))))</f>
        <v/>
      </c>
      <c r="J981" s="46" t="inlineStr">
        <is>
          <t>CASP_PR_972 IS NOT NULL</t>
        </is>
      </c>
      <c r="K981" s="47">
        <f>'2- PR'!$AL$1005</f>
        <v/>
      </c>
      <c r="L981" s="48" t="inlineStr">
        <is>
          <t>Open field</t>
        </is>
      </c>
    </row>
    <row r="982">
      <c r="A982" s="45" t="inlineStr">
        <is>
          <t>CASP_PR_975_v1</t>
        </is>
      </c>
      <c r="B982" s="46" t="inlineStr">
        <is>
          <t>Has any of the Authorised Person's Counterparties failed to meet their obligations?</t>
        </is>
      </c>
      <c r="C982" s="46" t="inlineStr">
        <is>
          <t>PR</t>
        </is>
      </c>
      <c r="D982" s="46" t="inlineStr">
        <is>
          <t>Exchange Services</t>
        </is>
      </c>
      <c r="E982" s="46" t="inlineStr">
        <is>
          <t>2- PR</t>
        </is>
      </c>
      <c r="F982" s="47">
        <f>'2- PR'!$AK$1006</f>
        <v/>
      </c>
      <c r="G982" s="47">
        <f>IF(F982="INVALID","High",IF(F982="MISSING","Medium",IF(F982="CONTROLLER MISSING","Review",IF(F982="UNKNOWN","Technical review",""))))</f>
        <v/>
      </c>
      <c r="H982" s="46">
        <f>IF(F982="MISSING","An applicable or required answer is missing",IF(F982="INVALID","A value was entered although the dependency is not met",IF(F982="CONTROLLER MISSING","A controlling answer is missing, so applicability cannot yet be determined",IF(F982="UNKNOWN","The dependency could not be evaluated or a referenced datapoint could not be resolved",""))))</f>
        <v/>
      </c>
      <c r="I982" s="46">
        <f>IF(F982="MISSING","Enter a valid response in the linked field",IF(F982="INVALID","Clear the response or amend the controlling answer so that the dependency is met",IF(F982="CONTROLLER MISSING","Complete the controlling question first, then review this field",IF(F982="UNKNOWN","Review the Field Guide and dependency_string; contact the MFSA if clarification is required",""))))</f>
        <v/>
      </c>
      <c r="J982" s="46" t="inlineStr">
        <is>
          <t>CASP_PR_972 IS NOT NULL</t>
        </is>
      </c>
      <c r="K982" s="47">
        <f>'2- PR'!$AL$1006</f>
        <v/>
      </c>
      <c r="L982" s="48" t="inlineStr">
        <is>
          <t>Open field</t>
        </is>
      </c>
    </row>
    <row r="983">
      <c r="A983" s="45" t="inlineStr">
        <is>
          <t>CASP_PR_976_v1</t>
        </is>
      </c>
      <c r="B983" s="46" t="inlineStr">
        <is>
          <t>Total amount of losses incurred</t>
        </is>
      </c>
      <c r="C983" s="46" t="inlineStr">
        <is>
          <t>PR</t>
        </is>
      </c>
      <c r="D983" s="46" t="inlineStr">
        <is>
          <t>Exchange Services</t>
        </is>
      </c>
      <c r="E983" s="46" t="inlineStr">
        <is>
          <t>2- PR</t>
        </is>
      </c>
      <c r="F983" s="47">
        <f>'2- PR'!$AK$1007</f>
        <v/>
      </c>
      <c r="G983" s="47">
        <f>IF(F983="INVALID","High",IF(F983="MISSING","Medium",IF(F983="CONTROLLER MISSING","Review",IF(F983="UNKNOWN","Technical review",""))))</f>
        <v/>
      </c>
      <c r="H983" s="46">
        <f>IF(F983="MISSING","An applicable or required answer is missing",IF(F983="INVALID","A value was entered although the dependency is not met",IF(F983="CONTROLLER MISSING","A controlling answer is missing, so applicability cannot yet be determined",IF(F983="UNKNOWN","The dependency could not be evaluated or a referenced datapoint could not be resolved",""))))</f>
        <v/>
      </c>
      <c r="I983" s="46">
        <f>IF(F983="MISSING","Enter a valid response in the linked field",IF(F983="INVALID","Clear the response or amend the controlling answer so that the dependency is met",IF(F983="CONTROLLER MISSING","Complete the controlling question first, then review this field",IF(F983="UNKNOWN","Review the Field Guide and dependency_string; contact the MFSA if clarification is required",""))))</f>
        <v/>
      </c>
      <c r="J983" s="46" t="inlineStr">
        <is>
          <t>CASP_PR_975 = "Yes"</t>
        </is>
      </c>
      <c r="K983" s="47">
        <f>'2- PR'!$AL$1007</f>
        <v/>
      </c>
      <c r="L983" s="48" t="inlineStr">
        <is>
          <t>Open field</t>
        </is>
      </c>
    </row>
    <row r="984">
      <c r="A984" s="45" t="inlineStr">
        <is>
          <t>CASP_PR_977_v1</t>
        </is>
      </c>
      <c r="B984" s="46" t="inlineStr">
        <is>
          <t>Total number of orders executed on behalf of clients</t>
        </is>
      </c>
      <c r="C984" s="46" t="inlineStr">
        <is>
          <t>PR</t>
        </is>
      </c>
      <c r="D984" s="46" t="inlineStr">
        <is>
          <t>Execution of Orders</t>
        </is>
      </c>
      <c r="E984" s="46" t="inlineStr">
        <is>
          <t>2- PR</t>
        </is>
      </c>
      <c r="F984" s="47">
        <f>'2- PR'!$AK$1009</f>
        <v/>
      </c>
      <c r="G984" s="47">
        <f>IF(F984="INVALID","High",IF(F984="MISSING","Medium",IF(F984="CONTROLLER MISSING","Review",IF(F984="UNKNOWN","Technical review",""))))</f>
        <v/>
      </c>
      <c r="H984" s="46">
        <f>IF(F984="MISSING","An applicable or required answer is missing",IF(F984="INVALID","A value was entered although the dependency is not met",IF(F984="CONTROLLER MISSING","A controlling answer is missing, so applicability cannot yet be determined",IF(F984="UNKNOWN","The dependency could not be evaluated or a referenced datapoint could not be resolved",""))))</f>
        <v/>
      </c>
      <c r="I984" s="46">
        <f>IF(F984="MISSING","Enter a valid response in the linked field",IF(F984="INVALID","Clear the response or amend the controlling answer so that the dependency is met",IF(F984="CONTROLLER MISSING","Complete the controlling question first, then review this field",IF(F984="UNKNOWN","Review the Field Guide and dependency_string; contact the MFSA if clarification is required",""))))</f>
        <v/>
      </c>
      <c r="J984" s="46" t="inlineStr">
        <is>
          <t>CASP_PR_900 = "Yes"</t>
        </is>
      </c>
      <c r="K984" s="47">
        <f>'2- PR'!$AL$1009</f>
        <v/>
      </c>
      <c r="L984" s="48" t="inlineStr">
        <is>
          <t>Open field</t>
        </is>
      </c>
    </row>
    <row r="985">
      <c r="A985" s="45" t="inlineStr">
        <is>
          <t>CASP_PR_978_v1</t>
        </is>
      </c>
      <c r="B985" s="46" t="inlineStr">
        <is>
          <t>Total number of orders executed on behalf of clients</t>
        </is>
      </c>
      <c r="C985" s="46" t="inlineStr">
        <is>
          <t>PR</t>
        </is>
      </c>
      <c r="D985" s="46" t="inlineStr">
        <is>
          <t>Execution of Orders</t>
        </is>
      </c>
      <c r="E985" s="46" t="inlineStr">
        <is>
          <t>2- PR</t>
        </is>
      </c>
      <c r="F985" s="47">
        <f>'2- PR'!$AK$1010</f>
        <v/>
      </c>
      <c r="G985" s="47">
        <f>IF(F985="INVALID","High",IF(F985="MISSING","Medium",IF(F985="CONTROLLER MISSING","Review",IF(F985="UNKNOWN","Technical review",""))))</f>
        <v/>
      </c>
      <c r="H985" s="46">
        <f>IF(F985="MISSING","An applicable or required answer is missing",IF(F985="INVALID","A value was entered although the dependency is not met",IF(F985="CONTROLLER MISSING","A controlling answer is missing, so applicability cannot yet be determined",IF(F985="UNKNOWN","The dependency could not be evaluated or a referenced datapoint could not be resolved",""))))</f>
        <v/>
      </c>
      <c r="I985" s="46">
        <f>IF(F985="MISSING","Enter a valid response in the linked field",IF(F985="INVALID","Clear the response or amend the controlling answer so that the dependency is met",IF(F985="CONTROLLER MISSING","Complete the controlling question first, then review this field",IF(F985="UNKNOWN","Review the Field Guide and dependency_string; contact the MFSA if clarification is required",""))))</f>
        <v/>
      </c>
      <c r="J985" s="46" t="inlineStr">
        <is>
          <t>CASP_PR_900 = "Yes"</t>
        </is>
      </c>
      <c r="K985" s="47">
        <f>'2- PR'!$AL$1010</f>
        <v/>
      </c>
      <c r="L985" s="48" t="inlineStr">
        <is>
          <t>Open field</t>
        </is>
      </c>
    </row>
    <row r="986">
      <c r="A986" s="45" t="inlineStr">
        <is>
          <t>CASP_PR_979_v1</t>
        </is>
      </c>
      <c r="B986" s="46" t="inlineStr">
        <is>
          <t>Total number of orders executed on behalf of clients</t>
        </is>
      </c>
      <c r="C986" s="46" t="inlineStr">
        <is>
          <t>PR</t>
        </is>
      </c>
      <c r="D986" s="46" t="inlineStr">
        <is>
          <t>Execution of Orders</t>
        </is>
      </c>
      <c r="E986" s="46" t="inlineStr">
        <is>
          <t>2- PR</t>
        </is>
      </c>
      <c r="F986" s="47">
        <f>'2- PR'!$AK$1011</f>
        <v/>
      </c>
      <c r="G986" s="47">
        <f>IF(F986="INVALID","High",IF(F986="MISSING","Medium",IF(F986="CONTROLLER MISSING","Review",IF(F986="UNKNOWN","Technical review",""))))</f>
        <v/>
      </c>
      <c r="H986" s="46">
        <f>IF(F986="MISSING","An applicable or required answer is missing",IF(F986="INVALID","A value was entered although the dependency is not met",IF(F986="CONTROLLER MISSING","A controlling answer is missing, so applicability cannot yet be determined",IF(F986="UNKNOWN","The dependency could not be evaluated or a referenced datapoint could not be resolved",""))))</f>
        <v/>
      </c>
      <c r="I986" s="46">
        <f>IF(F986="MISSING","Enter a valid response in the linked field",IF(F986="INVALID","Clear the response or amend the controlling answer so that the dependency is met",IF(F986="CONTROLLER MISSING","Complete the controlling question first, then review this field",IF(F986="UNKNOWN","Review the Field Guide and dependency_string; contact the MFSA if clarification is required",""))))</f>
        <v/>
      </c>
      <c r="J986" s="46" t="inlineStr">
        <is>
          <t>CASP_PR_900 = "Yes"</t>
        </is>
      </c>
      <c r="K986" s="47">
        <f>'2- PR'!$AL$1011</f>
        <v/>
      </c>
      <c r="L986" s="48" t="inlineStr">
        <is>
          <t>Open field</t>
        </is>
      </c>
    </row>
    <row r="987">
      <c r="A987" s="45" t="inlineStr">
        <is>
          <t>CASP_PR_980_v1</t>
        </is>
      </c>
      <c r="B987" s="46" t="inlineStr">
        <is>
          <t>Total value of orders executed on behalf of clients</t>
        </is>
      </c>
      <c r="C987" s="46" t="inlineStr">
        <is>
          <t>PR</t>
        </is>
      </c>
      <c r="D987" s="46" t="inlineStr">
        <is>
          <t>Execution of Orders</t>
        </is>
      </c>
      <c r="E987" s="46" t="inlineStr">
        <is>
          <t>2- PR</t>
        </is>
      </c>
      <c r="F987" s="47">
        <f>'2- PR'!$AK$1012</f>
        <v/>
      </c>
      <c r="G987" s="47">
        <f>IF(F987="INVALID","High",IF(F987="MISSING","Medium",IF(F987="CONTROLLER MISSING","Review",IF(F987="UNKNOWN","Technical review",""))))</f>
        <v/>
      </c>
      <c r="H987" s="46">
        <f>IF(F987="MISSING","An applicable or required answer is missing",IF(F987="INVALID","A value was entered although the dependency is not met",IF(F987="CONTROLLER MISSING","A controlling answer is missing, so applicability cannot yet be determined",IF(F987="UNKNOWN","The dependency could not be evaluated or a referenced datapoint could not be resolved",""))))</f>
        <v/>
      </c>
      <c r="I987" s="46">
        <f>IF(F987="MISSING","Enter a valid response in the linked field",IF(F987="INVALID","Clear the response or amend the controlling answer so that the dependency is met",IF(F987="CONTROLLER MISSING","Complete the controlling question first, then review this field",IF(F987="UNKNOWN","Review the Field Guide and dependency_string; contact the MFSA if clarification is required",""))))</f>
        <v/>
      </c>
      <c r="J987" s="46" t="inlineStr">
        <is>
          <t>CASP_PR_900 = "Yes"</t>
        </is>
      </c>
      <c r="K987" s="47">
        <f>'2- PR'!$AL$1012</f>
        <v/>
      </c>
      <c r="L987" s="48" t="inlineStr">
        <is>
          <t>Open field</t>
        </is>
      </c>
    </row>
    <row r="988">
      <c r="A988" s="45" t="inlineStr">
        <is>
          <t>CASP_PR_981_v1</t>
        </is>
      </c>
      <c r="B988" s="46" t="inlineStr">
        <is>
          <t>Total value of orders executed on behalf of clients</t>
        </is>
      </c>
      <c r="C988" s="46" t="inlineStr">
        <is>
          <t>PR</t>
        </is>
      </c>
      <c r="D988" s="46" t="inlineStr">
        <is>
          <t>Execution of Orders</t>
        </is>
      </c>
      <c r="E988" s="46" t="inlineStr">
        <is>
          <t>2- PR</t>
        </is>
      </c>
      <c r="F988" s="47">
        <f>'2- PR'!$AK$1013</f>
        <v/>
      </c>
      <c r="G988" s="47">
        <f>IF(F988="INVALID","High",IF(F988="MISSING","Medium",IF(F988="CONTROLLER MISSING","Review",IF(F988="UNKNOWN","Technical review",""))))</f>
        <v/>
      </c>
      <c r="H988" s="46">
        <f>IF(F988="MISSING","An applicable or required answer is missing",IF(F988="INVALID","A value was entered although the dependency is not met",IF(F988="CONTROLLER MISSING","A controlling answer is missing, so applicability cannot yet be determined",IF(F988="UNKNOWN","The dependency could not be evaluated or a referenced datapoint could not be resolved",""))))</f>
        <v/>
      </c>
      <c r="I988" s="46">
        <f>IF(F988="MISSING","Enter a valid response in the linked field",IF(F988="INVALID","Clear the response or amend the controlling answer so that the dependency is met",IF(F988="CONTROLLER MISSING","Complete the controlling question first, then review this field",IF(F988="UNKNOWN","Review the Field Guide and dependency_string; contact the MFSA if clarification is required",""))))</f>
        <v/>
      </c>
      <c r="J988" s="46" t="inlineStr">
        <is>
          <t>CASP_PR_900 = "Yes"</t>
        </is>
      </c>
      <c r="K988" s="47">
        <f>'2- PR'!$AL$1013</f>
        <v/>
      </c>
      <c r="L988" s="48" t="inlineStr">
        <is>
          <t>Open field</t>
        </is>
      </c>
    </row>
    <row r="989">
      <c r="A989" s="45" t="inlineStr">
        <is>
          <t>CASP_PR_982_v1</t>
        </is>
      </c>
      <c r="B989" s="46" t="inlineStr">
        <is>
          <t>Total value of orders executed on behalf of clients</t>
        </is>
      </c>
      <c r="C989" s="46" t="inlineStr">
        <is>
          <t>PR</t>
        </is>
      </c>
      <c r="D989" s="46" t="inlineStr">
        <is>
          <t>Execution of Orders</t>
        </is>
      </c>
      <c r="E989" s="46" t="inlineStr">
        <is>
          <t>2- PR</t>
        </is>
      </c>
      <c r="F989" s="47">
        <f>'2- PR'!$AK$1014</f>
        <v/>
      </c>
      <c r="G989" s="47">
        <f>IF(F989="INVALID","High",IF(F989="MISSING","Medium",IF(F989="CONTROLLER MISSING","Review",IF(F989="UNKNOWN","Technical review",""))))</f>
        <v/>
      </c>
      <c r="H989" s="46">
        <f>IF(F989="MISSING","An applicable or required answer is missing",IF(F989="INVALID","A value was entered although the dependency is not met",IF(F989="CONTROLLER MISSING","A controlling answer is missing, so applicability cannot yet be determined",IF(F989="UNKNOWN","The dependency could not be evaluated or a referenced datapoint could not be resolved",""))))</f>
        <v/>
      </c>
      <c r="I989" s="46">
        <f>IF(F989="MISSING","Enter a valid response in the linked field",IF(F989="INVALID","Clear the response or amend the controlling answer so that the dependency is met",IF(F989="CONTROLLER MISSING","Complete the controlling question first, then review this field",IF(F989="UNKNOWN","Review the Field Guide and dependency_string; contact the MFSA if clarification is required",""))))</f>
        <v/>
      </c>
      <c r="J989" s="46" t="inlineStr">
        <is>
          <t>CASP_PR_900 = "Yes"</t>
        </is>
      </c>
      <c r="K989" s="47">
        <f>'2- PR'!$AL$1014</f>
        <v/>
      </c>
      <c r="L989" s="48" t="inlineStr">
        <is>
          <t>Open field</t>
        </is>
      </c>
    </row>
    <row r="990">
      <c r="A990" s="45" t="inlineStr">
        <is>
          <t>CASP_PR_983_v1</t>
        </is>
      </c>
      <c r="B990" s="46" t="inlineStr">
        <is>
          <t>Number of DeFi Protocols used to execute on</t>
        </is>
      </c>
      <c r="C990" s="46" t="inlineStr">
        <is>
          <t>PR</t>
        </is>
      </c>
      <c r="D990" s="46" t="inlineStr">
        <is>
          <t>Execution of Orders</t>
        </is>
      </c>
      <c r="E990" s="46" t="inlineStr">
        <is>
          <t>2- PR</t>
        </is>
      </c>
      <c r="F990" s="47">
        <f>'2- PR'!$AK$1015</f>
        <v/>
      </c>
      <c r="G990" s="47">
        <f>IF(F990="INVALID","High",IF(F990="MISSING","Medium",IF(F990="CONTROLLER MISSING","Review",IF(F990="UNKNOWN","Technical review",""))))</f>
        <v/>
      </c>
      <c r="H990" s="46">
        <f>IF(F990="MISSING","An applicable or required answer is missing",IF(F990="INVALID","A value was entered although the dependency is not met",IF(F990="CONTROLLER MISSING","A controlling answer is missing, so applicability cannot yet be determined",IF(F990="UNKNOWN","The dependency could not be evaluated or a referenced datapoint could not be resolved",""))))</f>
        <v/>
      </c>
      <c r="I990" s="46">
        <f>IF(F990="MISSING","Enter a valid response in the linked field",IF(F990="INVALID","Clear the response or amend the controlling answer so that the dependency is met",IF(F990="CONTROLLER MISSING","Complete the controlling question first, then review this field",IF(F990="UNKNOWN","Review the Field Guide and dependency_string; contact the MFSA if clarification is required",""))))</f>
        <v/>
      </c>
      <c r="J990" s="46" t="inlineStr">
        <is>
          <t>CASP_PR_900 = "Yes"</t>
        </is>
      </c>
      <c r="K990" s="47">
        <f>'2- PR'!$AL$1015</f>
        <v/>
      </c>
      <c r="L990" s="48" t="inlineStr">
        <is>
          <t>Open field</t>
        </is>
      </c>
    </row>
    <row r="991">
      <c r="A991" s="45" t="inlineStr">
        <is>
          <t>CASP_PR_984_v1</t>
        </is>
      </c>
      <c r="B991" s="46" t="inlineStr">
        <is>
          <t>Number of Regulated Brokers/Exchanges used to execute on</t>
        </is>
      </c>
      <c r="C991" s="46" t="inlineStr">
        <is>
          <t>PR</t>
        </is>
      </c>
      <c r="D991" s="46" t="inlineStr">
        <is>
          <t>Execution of Orders</t>
        </is>
      </c>
      <c r="E991" s="46" t="inlineStr">
        <is>
          <t>2- PR</t>
        </is>
      </c>
      <c r="F991" s="47">
        <f>'2- PR'!$AK$1016</f>
        <v/>
      </c>
      <c r="G991" s="47">
        <f>IF(F991="INVALID","High",IF(F991="MISSING","Medium",IF(F991="CONTROLLER MISSING","Review",IF(F991="UNKNOWN","Technical review",""))))</f>
        <v/>
      </c>
      <c r="H991" s="46">
        <f>IF(F991="MISSING","An applicable or required answer is missing",IF(F991="INVALID","A value was entered although the dependency is not met",IF(F991="CONTROLLER MISSING","A controlling answer is missing, so applicability cannot yet be determined",IF(F991="UNKNOWN","The dependency could not be evaluated or a referenced datapoint could not be resolved",""))))</f>
        <v/>
      </c>
      <c r="I991" s="46">
        <f>IF(F991="MISSING","Enter a valid response in the linked field",IF(F991="INVALID","Clear the response or amend the controlling answer so that the dependency is met",IF(F991="CONTROLLER MISSING","Complete the controlling question first, then review this field",IF(F991="UNKNOWN","Review the Field Guide and dependency_string; contact the MFSA if clarification is required",""))))</f>
        <v/>
      </c>
      <c r="J991" s="46" t="inlineStr">
        <is>
          <t>CASP_PR_900 = "Yes"</t>
        </is>
      </c>
      <c r="K991" s="47">
        <f>'2- PR'!$AL$1016</f>
        <v/>
      </c>
      <c r="L991" s="48" t="inlineStr">
        <is>
          <t>Open field</t>
        </is>
      </c>
    </row>
    <row r="992">
      <c r="A992" s="45" t="inlineStr">
        <is>
          <t>CASP_PR_985_v1</t>
        </is>
      </c>
      <c r="B992" s="46" t="inlineStr">
        <is>
          <t>Number of Unregulated Brokers/Exchanges used to execute on</t>
        </is>
      </c>
      <c r="C992" s="46" t="inlineStr">
        <is>
          <t>PR</t>
        </is>
      </c>
      <c r="D992" s="46" t="inlineStr">
        <is>
          <t>Execution of Orders</t>
        </is>
      </c>
      <c r="E992" s="46" t="inlineStr">
        <is>
          <t>2- PR</t>
        </is>
      </c>
      <c r="F992" s="47">
        <f>'2- PR'!$AK$1017</f>
        <v/>
      </c>
      <c r="G992" s="47">
        <f>IF(F992="INVALID","High",IF(F992="MISSING","Medium",IF(F992="CONTROLLER MISSING","Review",IF(F992="UNKNOWN","Technical review",""))))</f>
        <v/>
      </c>
      <c r="H992" s="46">
        <f>IF(F992="MISSING","An applicable or required answer is missing",IF(F992="INVALID","A value was entered although the dependency is not met",IF(F992="CONTROLLER MISSING","A controlling answer is missing, so applicability cannot yet be determined",IF(F992="UNKNOWN","The dependency could not be evaluated or a referenced datapoint could not be resolved",""))))</f>
        <v/>
      </c>
      <c r="I992" s="46">
        <f>IF(F992="MISSING","Enter a valid response in the linked field",IF(F992="INVALID","Clear the response or amend the controlling answer so that the dependency is met",IF(F992="CONTROLLER MISSING","Complete the controlling question first, then review this field",IF(F992="UNKNOWN","Review the Field Guide and dependency_string; contact the MFSA if clarification is required",""))))</f>
        <v/>
      </c>
      <c r="J992" s="46" t="inlineStr">
        <is>
          <t>CASP_PR_900 = "Yes"</t>
        </is>
      </c>
      <c r="K992" s="47">
        <f>'2- PR'!$AL$1017</f>
        <v/>
      </c>
      <c r="L992" s="48" t="inlineStr">
        <is>
          <t>Open field</t>
        </is>
      </c>
    </row>
    <row r="993">
      <c r="A993" s="45" t="inlineStr">
        <is>
          <t>CASP_PR_986_v1</t>
        </is>
      </c>
      <c r="B993" s="46" t="inlineStr">
        <is>
          <t>Details of Executing Venues and DeFi Protocols - Name of Venue</t>
        </is>
      </c>
      <c r="C993" s="46" t="inlineStr">
        <is>
          <t>PR</t>
        </is>
      </c>
      <c r="D993" s="46" t="inlineStr">
        <is>
          <t>Execution of Orders</t>
        </is>
      </c>
      <c r="E993" s="46" t="inlineStr">
        <is>
          <t>2- PR</t>
        </is>
      </c>
      <c r="F993" s="47">
        <f>'2- PR'!$AK$1018</f>
        <v/>
      </c>
      <c r="G993" s="47">
        <f>IF(F993="INVALID","High",IF(F993="MISSING","Medium",IF(F993="CONTROLLER MISSING","Review",IF(F993="UNKNOWN","Technical review",""))))</f>
        <v/>
      </c>
      <c r="H993" s="46">
        <f>IF(F993="MISSING","An applicable or required answer is missing",IF(F993="INVALID","A value was entered although the dependency is not met",IF(F993="CONTROLLER MISSING","A controlling answer is missing, so applicability cannot yet be determined",IF(F993="UNKNOWN","The dependency could not be evaluated or a referenced datapoint could not be resolved",""))))</f>
        <v/>
      </c>
      <c r="I993" s="46">
        <f>IF(F993="MISSING","Enter a valid response in the linked field",IF(F993="INVALID","Clear the response or amend the controlling answer so that the dependency is met",IF(F993="CONTROLLER MISSING","Complete the controlling question first, then review this field",IF(F993="UNKNOWN","Review the Field Guide and dependency_string; contact the MFSA if clarification is required",""))))</f>
        <v/>
      </c>
      <c r="J993" s="46" t="inlineStr">
        <is>
          <t>SUM(CASP_PR_983, CASP_PR_984, CASP_PR_985) &gt; 0</t>
        </is>
      </c>
      <c r="K993" s="47">
        <f>'2- PR'!$AL$1018</f>
        <v/>
      </c>
      <c r="L993" s="48" t="inlineStr">
        <is>
          <t>Open field</t>
        </is>
      </c>
    </row>
    <row r="994">
      <c r="A994" s="45" t="inlineStr">
        <is>
          <t>CASP_PR_987_v1</t>
        </is>
      </c>
      <c r="B994" s="46" t="inlineStr">
        <is>
          <t>Details of Executing Venues and DeFi Protocols - Nature of Venue</t>
        </is>
      </c>
      <c r="C994" s="46" t="inlineStr">
        <is>
          <t>PR</t>
        </is>
      </c>
      <c r="D994" s="46" t="inlineStr">
        <is>
          <t>Execution of Orders</t>
        </is>
      </c>
      <c r="E994" s="46" t="inlineStr">
        <is>
          <t>2- PR</t>
        </is>
      </c>
      <c r="F994" s="47">
        <f>'2- PR'!$AK$1019</f>
        <v/>
      </c>
      <c r="G994" s="47">
        <f>IF(F994="INVALID","High",IF(F994="MISSING","Medium",IF(F994="CONTROLLER MISSING","Review",IF(F994="UNKNOWN","Technical review",""))))</f>
        <v/>
      </c>
      <c r="H994" s="46">
        <f>IF(F994="MISSING","An applicable or required answer is missing",IF(F994="INVALID","A value was entered although the dependency is not met",IF(F994="CONTROLLER MISSING","A controlling answer is missing, so applicability cannot yet be determined",IF(F994="UNKNOWN","The dependency could not be evaluated or a referenced datapoint could not be resolved",""))))</f>
        <v/>
      </c>
      <c r="I994" s="46">
        <f>IF(F994="MISSING","Enter a valid response in the linked field",IF(F994="INVALID","Clear the response or amend the controlling answer so that the dependency is met",IF(F994="CONTROLLER MISSING","Complete the controlling question first, then review this field",IF(F994="UNKNOWN","Review the Field Guide and dependency_string; contact the MFSA if clarification is required",""))))</f>
        <v/>
      </c>
      <c r="J994" s="46" t="inlineStr">
        <is>
          <t>CASP_PR_986 IS NOT NULL</t>
        </is>
      </c>
      <c r="K994" s="47">
        <f>'2- PR'!$AL$1019</f>
        <v/>
      </c>
      <c r="L994" s="48" t="inlineStr">
        <is>
          <t>Open field</t>
        </is>
      </c>
    </row>
    <row r="995">
      <c r="A995" s="45" t="inlineStr">
        <is>
          <t>CASP_PR_988_v1</t>
        </is>
      </c>
      <c r="B995" s="46" t="inlineStr">
        <is>
          <t>Details of Executing Venues and DeFi Protocols - Jurisdiction of Venue</t>
        </is>
      </c>
      <c r="C995" s="46" t="inlineStr">
        <is>
          <t>PR</t>
        </is>
      </c>
      <c r="D995" s="46" t="inlineStr">
        <is>
          <t>Execution of Orders</t>
        </is>
      </c>
      <c r="E995" s="46" t="inlineStr">
        <is>
          <t>2- PR</t>
        </is>
      </c>
      <c r="F995" s="47">
        <f>'2- PR'!$AK$1020</f>
        <v/>
      </c>
      <c r="G995" s="47">
        <f>IF(F995="INVALID","High",IF(F995="MISSING","Medium",IF(F995="CONTROLLER MISSING","Review",IF(F995="UNKNOWN","Technical review",""))))</f>
        <v/>
      </c>
      <c r="H995" s="46">
        <f>IF(F995="MISSING","An applicable or required answer is missing",IF(F995="INVALID","A value was entered although the dependency is not met",IF(F995="CONTROLLER MISSING","A controlling answer is missing, so applicability cannot yet be determined",IF(F995="UNKNOWN","The dependency could not be evaluated or a referenced datapoint could not be resolved",""))))</f>
        <v/>
      </c>
      <c r="I995" s="46">
        <f>IF(F995="MISSING","Enter a valid response in the linked field",IF(F995="INVALID","Clear the response or amend the controlling answer so that the dependency is met",IF(F995="CONTROLLER MISSING","Complete the controlling question first, then review this field",IF(F995="UNKNOWN","Review the Field Guide and dependency_string; contact the MFSA if clarification is required",""))))</f>
        <v/>
      </c>
      <c r="J995" s="46" t="inlineStr">
        <is>
          <t>CASP_PR_986 IS NOT NULL</t>
        </is>
      </c>
      <c r="K995" s="47">
        <f>'2- PR'!$AL$1020</f>
        <v/>
      </c>
      <c r="L995" s="48" t="inlineStr">
        <is>
          <t>Open field</t>
        </is>
      </c>
    </row>
    <row r="996">
      <c r="A996" s="45" t="inlineStr">
        <is>
          <t>CASP_PR_989_v1</t>
        </is>
      </c>
      <c r="B996" s="46" t="inlineStr">
        <is>
          <t>Details of Executing Venues and DeFi Protocols - Value of Orders Transmitted with the Venue</t>
        </is>
      </c>
      <c r="C996" s="46" t="inlineStr">
        <is>
          <t>PR</t>
        </is>
      </c>
      <c r="D996" s="46" t="inlineStr">
        <is>
          <t>Execution of Orders</t>
        </is>
      </c>
      <c r="E996" s="46" t="inlineStr">
        <is>
          <t>2- PR</t>
        </is>
      </c>
      <c r="F996" s="47">
        <f>'2- PR'!$AK$1021</f>
        <v/>
      </c>
      <c r="G996" s="47">
        <f>IF(F996="INVALID","High",IF(F996="MISSING","Medium",IF(F996="CONTROLLER MISSING","Review",IF(F996="UNKNOWN","Technical review",""))))</f>
        <v/>
      </c>
      <c r="H996" s="46">
        <f>IF(F996="MISSING","An applicable or required answer is missing",IF(F996="INVALID","A value was entered although the dependency is not met",IF(F996="CONTROLLER MISSING","A controlling answer is missing, so applicability cannot yet be determined",IF(F996="UNKNOWN","The dependency could not be evaluated or a referenced datapoint could not be resolved",""))))</f>
        <v/>
      </c>
      <c r="I996" s="46">
        <f>IF(F996="MISSING","Enter a valid response in the linked field",IF(F996="INVALID","Clear the response or amend the controlling answer so that the dependency is met",IF(F996="CONTROLLER MISSING","Complete the controlling question first, then review this field",IF(F996="UNKNOWN","Review the Field Guide and dependency_string; contact the MFSA if clarification is required",""))))</f>
        <v/>
      </c>
      <c r="J996" s="46" t="inlineStr">
        <is>
          <t>CASP_PR_986 IS NOT NULL</t>
        </is>
      </c>
      <c r="K996" s="47">
        <f>'2- PR'!$AL$1021</f>
        <v/>
      </c>
      <c r="L996" s="48" t="inlineStr">
        <is>
          <t>Open field</t>
        </is>
      </c>
    </row>
    <row r="997">
      <c r="A997" s="45" t="inlineStr">
        <is>
          <t>CASP_PR_990_v1</t>
        </is>
      </c>
      <c r="B997" s="46" t="inlineStr">
        <is>
          <t>Number of crypto-assets marketed on behalf of or for the account of the offeror or a party related to the offeror to purchasers</t>
        </is>
      </c>
      <c r="C997" s="46" t="inlineStr">
        <is>
          <t>PR</t>
        </is>
      </c>
      <c r="D997" s="46" t="inlineStr">
        <is>
          <t>Placing</t>
        </is>
      </c>
      <c r="E997" s="46" t="inlineStr">
        <is>
          <t>2- PR</t>
        </is>
      </c>
      <c r="F997" s="47">
        <f>'2- PR'!$AK$1023</f>
        <v/>
      </c>
      <c r="G997" s="47">
        <f>IF(F997="INVALID","High",IF(F997="MISSING","Medium",IF(F997="CONTROLLER MISSING","Review",IF(F997="UNKNOWN","Technical review",""))))</f>
        <v/>
      </c>
      <c r="H997" s="46">
        <f>IF(F997="MISSING","An applicable or required answer is missing",IF(F997="INVALID","A value was entered although the dependency is not met",IF(F997="CONTROLLER MISSING","A controlling answer is missing, so applicability cannot yet be determined",IF(F997="UNKNOWN","The dependency could not be evaluated or a referenced datapoint could not be resolved",""))))</f>
        <v/>
      </c>
      <c r="I997" s="46">
        <f>IF(F997="MISSING","Enter a valid response in the linked field",IF(F997="INVALID","Clear the response or amend the controlling answer so that the dependency is met",IF(F997="CONTROLLER MISSING","Complete the controlling question first, then review this field",IF(F997="UNKNOWN","Review the Field Guide and dependency_string; contact the MFSA if clarification is required",""))))</f>
        <v/>
      </c>
      <c r="J997" s="46" t="inlineStr">
        <is>
          <t>CASP_PR_901 = "Yes"</t>
        </is>
      </c>
      <c r="K997" s="47">
        <f>'2- PR'!$AL$1023</f>
        <v/>
      </c>
      <c r="L997" s="48" t="inlineStr">
        <is>
          <t>Open field</t>
        </is>
      </c>
    </row>
    <row r="998">
      <c r="A998" s="45" t="inlineStr">
        <is>
          <t>CASP_PR_991_v1</t>
        </is>
      </c>
      <c r="B998" s="46" t="inlineStr">
        <is>
          <t>Details of issuers of Crypto-Assets being placed and details on tokens - Name of Issuer</t>
        </is>
      </c>
      <c r="C998" s="46" t="inlineStr">
        <is>
          <t>PR</t>
        </is>
      </c>
      <c r="D998" s="46" t="inlineStr">
        <is>
          <t>Placing</t>
        </is>
      </c>
      <c r="E998" s="46" t="inlineStr">
        <is>
          <t>2- PR</t>
        </is>
      </c>
      <c r="F998" s="47">
        <f>'2- PR'!$AK$1024</f>
        <v/>
      </c>
      <c r="G998" s="47">
        <f>IF(F998="INVALID","High",IF(F998="MISSING","Medium",IF(F998="CONTROLLER MISSING","Review",IF(F998="UNKNOWN","Technical review",""))))</f>
        <v/>
      </c>
      <c r="H998" s="46">
        <f>IF(F998="MISSING","An applicable or required answer is missing",IF(F998="INVALID","A value was entered although the dependency is not met",IF(F998="CONTROLLER MISSING","A controlling answer is missing, so applicability cannot yet be determined",IF(F998="UNKNOWN","The dependency could not be evaluated or a referenced datapoint could not be resolved",""))))</f>
        <v/>
      </c>
      <c r="I998" s="46">
        <f>IF(F998="MISSING","Enter a valid response in the linked field",IF(F998="INVALID","Clear the response or amend the controlling answer so that the dependency is met",IF(F998="CONTROLLER MISSING","Complete the controlling question first, then review this field",IF(F998="UNKNOWN","Review the Field Guide and dependency_string; contact the MFSA if clarification is required",""))))</f>
        <v/>
      </c>
      <c r="J998" s="46" t="inlineStr">
        <is>
          <t>CASP_PR_990 &gt; 0</t>
        </is>
      </c>
      <c r="K998" s="47">
        <f>'2- PR'!$AL$1024</f>
        <v/>
      </c>
      <c r="L998" s="48" t="inlineStr">
        <is>
          <t>Open field</t>
        </is>
      </c>
    </row>
    <row r="999">
      <c r="A999" s="45" t="inlineStr">
        <is>
          <t>CASP_PR_992_v1</t>
        </is>
      </c>
      <c r="B999" s="46" t="inlineStr">
        <is>
          <t>Details of issuers of Crypto-Assets being placed and details on tokens - Token Name</t>
        </is>
      </c>
      <c r="C999" s="46" t="inlineStr">
        <is>
          <t>PR</t>
        </is>
      </c>
      <c r="D999" s="46" t="inlineStr">
        <is>
          <t>Placing</t>
        </is>
      </c>
      <c r="E999" s="46" t="inlineStr">
        <is>
          <t>2- PR</t>
        </is>
      </c>
      <c r="F999" s="47">
        <f>'2- PR'!$AK$1025</f>
        <v/>
      </c>
      <c r="G999" s="47">
        <f>IF(F999="INVALID","High",IF(F999="MISSING","Medium",IF(F999="CONTROLLER MISSING","Review",IF(F999="UNKNOWN","Technical review",""))))</f>
        <v/>
      </c>
      <c r="H999" s="46">
        <f>IF(F999="MISSING","An applicable or required answer is missing",IF(F999="INVALID","A value was entered although the dependency is not met",IF(F999="CONTROLLER MISSING","A controlling answer is missing, so applicability cannot yet be determined",IF(F999="UNKNOWN","The dependency could not be evaluated or a referenced datapoint could not be resolved",""))))</f>
        <v/>
      </c>
      <c r="I999" s="46">
        <f>IF(F999="MISSING","Enter a valid response in the linked field",IF(F999="INVALID","Clear the response or amend the controlling answer so that the dependency is met",IF(F999="CONTROLLER MISSING","Complete the controlling question first, then review this field",IF(F999="UNKNOWN","Review the Field Guide and dependency_string; contact the MFSA if clarification is required",""))))</f>
        <v/>
      </c>
      <c r="J999" s="46" t="inlineStr">
        <is>
          <t>CASP_PR_991 IS NOT NULL</t>
        </is>
      </c>
      <c r="K999" s="47">
        <f>'2- PR'!$AL$1025</f>
        <v/>
      </c>
      <c r="L999" s="48" t="inlineStr">
        <is>
          <t>Open field</t>
        </is>
      </c>
    </row>
    <row r="1000">
      <c r="A1000" s="45" t="inlineStr">
        <is>
          <t>CASP_PR_993_v1</t>
        </is>
      </c>
      <c r="B1000" s="46" t="inlineStr">
        <is>
          <t>Details of issuers of Crypto-Assets being placed and details on tokens - ART/EMT/OCA Classification</t>
        </is>
      </c>
      <c r="C1000" s="46" t="inlineStr">
        <is>
          <t>PR</t>
        </is>
      </c>
      <c r="D1000" s="46" t="inlineStr">
        <is>
          <t>Placing</t>
        </is>
      </c>
      <c r="E1000" s="46" t="inlineStr">
        <is>
          <t>2- PR</t>
        </is>
      </c>
      <c r="F1000" s="47">
        <f>'2- PR'!$AK$1026</f>
        <v/>
      </c>
      <c r="G1000" s="47">
        <f>IF(F1000="INVALID","High",IF(F1000="MISSING","Medium",IF(F1000="CONTROLLER MISSING","Review",IF(F1000="UNKNOWN","Technical review",""))))</f>
        <v/>
      </c>
      <c r="H1000" s="46">
        <f>IF(F1000="MISSING","An applicable or required answer is missing",IF(F1000="INVALID","A value was entered although the dependency is not met",IF(F1000="CONTROLLER MISSING","A controlling answer is missing, so applicability cannot yet be determined",IF(F1000="UNKNOWN","The dependency could not be evaluated or a referenced datapoint could not be resolved",""))))</f>
        <v/>
      </c>
      <c r="I1000" s="46">
        <f>IF(F1000="MISSING","Enter a valid response in the linked field",IF(F1000="INVALID","Clear the response or amend the controlling answer so that the dependency is met",IF(F1000="CONTROLLER MISSING","Complete the controlling question first, then review this field",IF(F1000="UNKNOWN","Review the Field Guide and dependency_string; contact the MFSA if clarification is required",""))))</f>
        <v/>
      </c>
      <c r="J1000" s="46" t="inlineStr">
        <is>
          <t>CASP_PR_992 IS NOT NULL</t>
        </is>
      </c>
      <c r="K1000" s="47">
        <f>'2- PR'!$AL$1026</f>
        <v/>
      </c>
      <c r="L1000" s="48" t="inlineStr">
        <is>
          <t>Open field</t>
        </is>
      </c>
    </row>
    <row r="1001">
      <c r="A1001" s="45" t="inlineStr">
        <is>
          <t>CASP_PR_994_v1</t>
        </is>
      </c>
      <c r="B1001" s="46" t="inlineStr">
        <is>
          <t>Kindly provide information on the typical targeted purchasers</t>
        </is>
      </c>
      <c r="C1001" s="46" t="inlineStr">
        <is>
          <t>PR</t>
        </is>
      </c>
      <c r="D1001" s="46" t="inlineStr">
        <is>
          <t>Placing</t>
        </is>
      </c>
      <c r="E1001" s="46" t="inlineStr">
        <is>
          <t>2- PR</t>
        </is>
      </c>
      <c r="F1001" s="47">
        <f>'2- PR'!$AK$1027</f>
        <v/>
      </c>
      <c r="G1001" s="47">
        <f>IF(F1001="INVALID","High",IF(F1001="MISSING","Medium",IF(F1001="CONTROLLER MISSING","Review",IF(F1001="UNKNOWN","Technical review",""))))</f>
        <v/>
      </c>
      <c r="H1001" s="46">
        <f>IF(F1001="MISSING","An applicable or required answer is missing",IF(F1001="INVALID","A value was entered although the dependency is not met",IF(F1001="CONTROLLER MISSING","A controlling answer is missing, so applicability cannot yet be determined",IF(F1001="UNKNOWN","The dependency could not be evaluated or a referenced datapoint could not be resolved",""))))</f>
        <v/>
      </c>
      <c r="I1001" s="46">
        <f>IF(F1001="MISSING","Enter a valid response in the linked field",IF(F1001="INVALID","Clear the response or amend the controlling answer so that the dependency is met",IF(F1001="CONTROLLER MISSING","Complete the controlling question first, then review this field",IF(F1001="UNKNOWN","Review the Field Guide and dependency_string; contact the MFSA if clarification is required",""))))</f>
        <v/>
      </c>
      <c r="J1001" s="46" t="inlineStr">
        <is>
          <t>CASP_PR_990 &gt; 0</t>
        </is>
      </c>
      <c r="K1001" s="47">
        <f>'2- PR'!$AL$1027</f>
        <v/>
      </c>
      <c r="L1001" s="48" t="inlineStr">
        <is>
          <t>Open field</t>
        </is>
      </c>
    </row>
    <row r="1002">
      <c r="A1002" s="45" t="inlineStr">
        <is>
          <t>CASP_PR_995_v1</t>
        </is>
      </c>
      <c r="B1002" s="46" t="inlineStr">
        <is>
          <t>Are Crypto-Assets being placed with own clients?</t>
        </is>
      </c>
      <c r="C1002" s="46" t="inlineStr">
        <is>
          <t>PR</t>
        </is>
      </c>
      <c r="D1002" s="46" t="inlineStr">
        <is>
          <t>Placing</t>
        </is>
      </c>
      <c r="E1002" s="46" t="inlineStr">
        <is>
          <t>2- PR</t>
        </is>
      </c>
      <c r="F1002" s="47">
        <f>'2- PR'!$AK$1028</f>
        <v/>
      </c>
      <c r="G1002" s="47">
        <f>IF(F1002="INVALID","High",IF(F1002="MISSING","Medium",IF(F1002="CONTROLLER MISSING","Review",IF(F1002="UNKNOWN","Technical review",""))))</f>
        <v/>
      </c>
      <c r="H1002" s="46">
        <f>IF(F1002="MISSING","An applicable or required answer is missing",IF(F1002="INVALID","A value was entered although the dependency is not met",IF(F1002="CONTROLLER MISSING","A controlling answer is missing, so applicability cannot yet be determined",IF(F1002="UNKNOWN","The dependency could not be evaluated or a referenced datapoint could not be resolved",""))))</f>
        <v/>
      </c>
      <c r="I1002" s="46">
        <f>IF(F1002="MISSING","Enter a valid response in the linked field",IF(F1002="INVALID","Clear the response or amend the controlling answer so that the dependency is met",IF(F1002="CONTROLLER MISSING","Complete the controlling question first, then review this field",IF(F1002="UNKNOWN","Review the Field Guide and dependency_string; contact the MFSA if clarification is required",""))))</f>
        <v/>
      </c>
      <c r="J1002" s="46" t="inlineStr">
        <is>
          <t>CASP_PR_990 &gt; 0</t>
        </is>
      </c>
      <c r="K1002" s="47">
        <f>'2- PR'!$AL$1028</f>
        <v/>
      </c>
      <c r="L1002" s="48" t="inlineStr">
        <is>
          <t>Open field</t>
        </is>
      </c>
    </row>
    <row r="1003">
      <c r="A1003" s="45" t="inlineStr">
        <is>
          <t>CASP_PR_996_v1</t>
        </is>
      </c>
      <c r="B1003" s="46" t="inlineStr">
        <is>
          <t>Kindly provide details of how the issue price of the crypto-assets is determined and if any incentives are received from the offeror</t>
        </is>
      </c>
      <c r="C1003" s="46" t="inlineStr">
        <is>
          <t>PR</t>
        </is>
      </c>
      <c r="D1003" s="46" t="inlineStr">
        <is>
          <t>Placing</t>
        </is>
      </c>
      <c r="E1003" s="46" t="inlineStr">
        <is>
          <t>2- PR</t>
        </is>
      </c>
      <c r="F1003" s="47">
        <f>'2- PR'!$AK$1029</f>
        <v/>
      </c>
      <c r="G1003" s="47">
        <f>IF(F1003="INVALID","High",IF(F1003="MISSING","Medium",IF(F1003="CONTROLLER MISSING","Review",IF(F1003="UNKNOWN","Technical review",""))))</f>
        <v/>
      </c>
      <c r="H1003" s="46">
        <f>IF(F1003="MISSING","An applicable or required answer is missing",IF(F1003="INVALID","A value was entered although the dependency is not met",IF(F1003="CONTROLLER MISSING","A controlling answer is missing, so applicability cannot yet be determined",IF(F1003="UNKNOWN","The dependency could not be evaluated or a referenced datapoint could not be resolved",""))))</f>
        <v/>
      </c>
      <c r="I1003" s="46">
        <f>IF(F1003="MISSING","Enter a valid response in the linked field",IF(F1003="INVALID","Clear the response or amend the controlling answer so that the dependency is met",IF(F1003="CONTROLLER MISSING","Complete the controlling question first, then review this field",IF(F1003="UNKNOWN","Review the Field Guide and dependency_string; contact the MFSA if clarification is required",""))))</f>
        <v/>
      </c>
      <c r="J1003" s="46" t="inlineStr">
        <is>
          <t>CASP_PR_990 &gt; 0</t>
        </is>
      </c>
      <c r="K1003" s="47">
        <f>'2- PR'!$AL$1029</f>
        <v/>
      </c>
      <c r="L1003" s="48" t="inlineStr">
        <is>
          <t>Open field</t>
        </is>
      </c>
    </row>
    <row r="1004">
      <c r="A1004" s="45" t="inlineStr">
        <is>
          <t>CASP_PR_997_v1</t>
        </is>
      </c>
      <c r="B1004" s="46" t="inlineStr">
        <is>
          <t>Total number of orders transmitted for execution on behalf of clients</t>
        </is>
      </c>
      <c r="C1004" s="46" t="inlineStr">
        <is>
          <t>PR</t>
        </is>
      </c>
      <c r="D1004" s="46" t="inlineStr">
        <is>
          <t>Reception and Transmission of Orders</t>
        </is>
      </c>
      <c r="E1004" s="46" t="inlineStr">
        <is>
          <t>2- PR</t>
        </is>
      </c>
      <c r="F1004" s="47">
        <f>'2- PR'!$AK$1031</f>
        <v/>
      </c>
      <c r="G1004" s="47">
        <f>IF(F1004="INVALID","High",IF(F1004="MISSING","Medium",IF(F1004="CONTROLLER MISSING","Review",IF(F1004="UNKNOWN","Technical review",""))))</f>
        <v/>
      </c>
      <c r="H1004" s="46">
        <f>IF(F1004="MISSING","An applicable or required answer is missing",IF(F1004="INVALID","A value was entered although the dependency is not met",IF(F1004="CONTROLLER MISSING","A controlling answer is missing, so applicability cannot yet be determined",IF(F1004="UNKNOWN","The dependency could not be evaluated or a referenced datapoint could not be resolved",""))))</f>
        <v/>
      </c>
      <c r="I1004" s="46">
        <f>IF(F1004="MISSING","Enter a valid response in the linked field",IF(F1004="INVALID","Clear the response or amend the controlling answer so that the dependency is met",IF(F1004="CONTROLLER MISSING","Complete the controlling question first, then review this field",IF(F1004="UNKNOWN","Review the Field Guide and dependency_string; contact the MFSA if clarification is required",""))))</f>
        <v/>
      </c>
      <c r="J1004" s="46" t="inlineStr">
        <is>
          <t>CASP_PR_902 = "Yes"</t>
        </is>
      </c>
      <c r="K1004" s="47">
        <f>'2- PR'!$AL$1031</f>
        <v/>
      </c>
      <c r="L1004" s="48" t="inlineStr">
        <is>
          <t>Open field</t>
        </is>
      </c>
    </row>
    <row r="1005">
      <c r="A1005" s="45" t="inlineStr">
        <is>
          <t>CASP_PR_998_v1</t>
        </is>
      </c>
      <c r="B1005" s="46" t="inlineStr">
        <is>
          <t>Total number of orders transmitted for execution on behalf of clients</t>
        </is>
      </c>
      <c r="C1005" s="46" t="inlineStr">
        <is>
          <t>PR</t>
        </is>
      </c>
      <c r="D1005" s="46" t="inlineStr">
        <is>
          <t>Reception and Transmission of Orders</t>
        </is>
      </c>
      <c r="E1005" s="46" t="inlineStr">
        <is>
          <t>2- PR</t>
        </is>
      </c>
      <c r="F1005" s="47">
        <f>'2- PR'!$AK$1032</f>
        <v/>
      </c>
      <c r="G1005" s="47">
        <f>IF(F1005="INVALID","High",IF(F1005="MISSING","Medium",IF(F1005="CONTROLLER MISSING","Review",IF(F1005="UNKNOWN","Technical review",""))))</f>
        <v/>
      </c>
      <c r="H1005" s="46">
        <f>IF(F1005="MISSING","An applicable or required answer is missing",IF(F1005="INVALID","A value was entered although the dependency is not met",IF(F1005="CONTROLLER MISSING","A controlling answer is missing, so applicability cannot yet be determined",IF(F1005="UNKNOWN","The dependency could not be evaluated or a referenced datapoint could not be resolved",""))))</f>
        <v/>
      </c>
      <c r="I1005" s="46">
        <f>IF(F1005="MISSING","Enter a valid response in the linked field",IF(F1005="INVALID","Clear the response or amend the controlling answer so that the dependency is met",IF(F1005="CONTROLLER MISSING","Complete the controlling question first, then review this field",IF(F1005="UNKNOWN","Review the Field Guide and dependency_string; contact the MFSA if clarification is required",""))))</f>
        <v/>
      </c>
      <c r="J1005" s="46" t="inlineStr">
        <is>
          <t>CASP_PR_902 = "Yes"</t>
        </is>
      </c>
      <c r="K1005" s="47">
        <f>'2- PR'!$AL$1032</f>
        <v/>
      </c>
      <c r="L1005" s="48" t="inlineStr">
        <is>
          <t>Open field</t>
        </is>
      </c>
    </row>
    <row r="1006">
      <c r="A1006" s="45" t="inlineStr">
        <is>
          <t>CASP_PR_999_v1</t>
        </is>
      </c>
      <c r="B1006" s="46" t="inlineStr">
        <is>
          <t>Total number of orders transmitted for execution on behalf of clients</t>
        </is>
      </c>
      <c r="C1006" s="46" t="inlineStr">
        <is>
          <t>PR</t>
        </is>
      </c>
      <c r="D1006" s="46" t="inlineStr">
        <is>
          <t>Reception and Transmission of Orders</t>
        </is>
      </c>
      <c r="E1006" s="46" t="inlineStr">
        <is>
          <t>2- PR</t>
        </is>
      </c>
      <c r="F1006" s="47">
        <f>'2- PR'!$AK$1033</f>
        <v/>
      </c>
      <c r="G1006" s="47">
        <f>IF(F1006="INVALID","High",IF(F1006="MISSING","Medium",IF(F1006="CONTROLLER MISSING","Review",IF(F1006="UNKNOWN","Technical review",""))))</f>
        <v/>
      </c>
      <c r="H1006" s="46">
        <f>IF(F1006="MISSING","An applicable or required answer is missing",IF(F1006="INVALID","A value was entered although the dependency is not met",IF(F1006="CONTROLLER MISSING","A controlling answer is missing, so applicability cannot yet be determined",IF(F1006="UNKNOWN","The dependency could not be evaluated or a referenced datapoint could not be resolved",""))))</f>
        <v/>
      </c>
      <c r="I1006" s="46">
        <f>IF(F1006="MISSING","Enter a valid response in the linked field",IF(F1006="INVALID","Clear the response or amend the controlling answer so that the dependency is met",IF(F1006="CONTROLLER MISSING","Complete the controlling question first, then review this field",IF(F1006="UNKNOWN","Review the Field Guide and dependency_string; contact the MFSA if clarification is required",""))))</f>
        <v/>
      </c>
      <c r="J1006" s="46" t="inlineStr">
        <is>
          <t>CASP_PR_902 = "Yes"</t>
        </is>
      </c>
      <c r="K1006" s="47">
        <f>'2- PR'!$AL$1033</f>
        <v/>
      </c>
      <c r="L1006" s="48" t="inlineStr">
        <is>
          <t>Open field</t>
        </is>
      </c>
    </row>
    <row r="1007">
      <c r="A1007" s="45" t="inlineStr">
        <is>
          <t>CASP_PR_1000_v1</t>
        </is>
      </c>
      <c r="B1007" s="46" t="inlineStr">
        <is>
          <t>Total value of orders transmitted for execution on behalf of clients</t>
        </is>
      </c>
      <c r="C1007" s="46" t="inlineStr">
        <is>
          <t>PR</t>
        </is>
      </c>
      <c r="D1007" s="46" t="inlineStr">
        <is>
          <t>Reception and Transmission of Orders</t>
        </is>
      </c>
      <c r="E1007" s="46" t="inlineStr">
        <is>
          <t>2- PR</t>
        </is>
      </c>
      <c r="F1007" s="47">
        <f>'2- PR'!$AK$1034</f>
        <v/>
      </c>
      <c r="G1007" s="47">
        <f>IF(F1007="INVALID","High",IF(F1007="MISSING","Medium",IF(F1007="CONTROLLER MISSING","Review",IF(F1007="UNKNOWN","Technical review",""))))</f>
        <v/>
      </c>
      <c r="H1007" s="46">
        <f>IF(F1007="MISSING","An applicable or required answer is missing",IF(F1007="INVALID","A value was entered although the dependency is not met",IF(F1007="CONTROLLER MISSING","A controlling answer is missing, so applicability cannot yet be determined",IF(F1007="UNKNOWN","The dependency could not be evaluated or a referenced datapoint could not be resolved",""))))</f>
        <v/>
      </c>
      <c r="I1007" s="46">
        <f>IF(F1007="MISSING","Enter a valid response in the linked field",IF(F1007="INVALID","Clear the response or amend the controlling answer so that the dependency is met",IF(F1007="CONTROLLER MISSING","Complete the controlling question first, then review this field",IF(F1007="UNKNOWN","Review the Field Guide and dependency_string; contact the MFSA if clarification is required",""))))</f>
        <v/>
      </c>
      <c r="J1007" s="46" t="inlineStr">
        <is>
          <t>CASP_PR_997  &gt; 0</t>
        </is>
      </c>
      <c r="K1007" s="47">
        <f>'2- PR'!$AL$1034</f>
        <v/>
      </c>
      <c r="L1007" s="48" t="inlineStr">
        <is>
          <t>Open field</t>
        </is>
      </c>
    </row>
    <row r="1008">
      <c r="A1008" s="45" t="inlineStr">
        <is>
          <t>CASP_PR_1001_v1</t>
        </is>
      </c>
      <c r="B1008" s="46" t="inlineStr">
        <is>
          <t>Total value of orders transmitted for execution on behalf of clients</t>
        </is>
      </c>
      <c r="C1008" s="46" t="inlineStr">
        <is>
          <t>PR</t>
        </is>
      </c>
      <c r="D1008" s="46" t="inlineStr">
        <is>
          <t>Reception and Transmission of Orders</t>
        </is>
      </c>
      <c r="E1008" s="46" t="inlineStr">
        <is>
          <t>2- PR</t>
        </is>
      </c>
      <c r="F1008" s="47">
        <f>'2- PR'!$AK$1035</f>
        <v/>
      </c>
      <c r="G1008" s="47">
        <f>IF(F1008="INVALID","High",IF(F1008="MISSING","Medium",IF(F1008="CONTROLLER MISSING","Review",IF(F1008="UNKNOWN","Technical review",""))))</f>
        <v/>
      </c>
      <c r="H1008" s="46">
        <f>IF(F1008="MISSING","An applicable or required answer is missing",IF(F1008="INVALID","A value was entered although the dependency is not met",IF(F1008="CONTROLLER MISSING","A controlling answer is missing, so applicability cannot yet be determined",IF(F1008="UNKNOWN","The dependency could not be evaluated or a referenced datapoint could not be resolved",""))))</f>
        <v/>
      </c>
      <c r="I1008" s="46">
        <f>IF(F1008="MISSING","Enter a valid response in the linked field",IF(F1008="INVALID","Clear the response or amend the controlling answer so that the dependency is met",IF(F1008="CONTROLLER MISSING","Complete the controlling question first, then review this field",IF(F1008="UNKNOWN","Review the Field Guide and dependency_string; contact the MFSA if clarification is required",""))))</f>
        <v/>
      </c>
      <c r="J1008" s="46" t="inlineStr">
        <is>
          <t>CASP_PR_998  &gt; 0</t>
        </is>
      </c>
      <c r="K1008" s="47">
        <f>'2- PR'!$AL$1035</f>
        <v/>
      </c>
      <c r="L1008" s="48" t="inlineStr">
        <is>
          <t>Open field</t>
        </is>
      </c>
    </row>
    <row r="1009">
      <c r="A1009" s="45" t="inlineStr">
        <is>
          <t>CASP_PR_1002_v1</t>
        </is>
      </c>
      <c r="B1009" s="46" t="inlineStr">
        <is>
          <t>Total value of orders transmitted for execution on behalf of clients</t>
        </is>
      </c>
      <c r="C1009" s="46" t="inlineStr">
        <is>
          <t>PR</t>
        </is>
      </c>
      <c r="D1009" s="46" t="inlineStr">
        <is>
          <t>Reception and Transmission of Orders</t>
        </is>
      </c>
      <c r="E1009" s="46" t="inlineStr">
        <is>
          <t>2- PR</t>
        </is>
      </c>
      <c r="F1009" s="47">
        <f>'2- PR'!$AK$1036</f>
        <v/>
      </c>
      <c r="G1009" s="47">
        <f>IF(F1009="INVALID","High",IF(F1009="MISSING","Medium",IF(F1009="CONTROLLER MISSING","Review",IF(F1009="UNKNOWN","Technical review",""))))</f>
        <v/>
      </c>
      <c r="H1009" s="46">
        <f>IF(F1009="MISSING","An applicable or required answer is missing",IF(F1009="INVALID","A value was entered although the dependency is not met",IF(F1009="CONTROLLER MISSING","A controlling answer is missing, so applicability cannot yet be determined",IF(F1009="UNKNOWN","The dependency could not be evaluated or a referenced datapoint could not be resolved",""))))</f>
        <v/>
      </c>
      <c r="I1009" s="46">
        <f>IF(F1009="MISSING","Enter a valid response in the linked field",IF(F1009="INVALID","Clear the response or amend the controlling answer so that the dependency is met",IF(F1009="CONTROLLER MISSING","Complete the controlling question first, then review this field",IF(F1009="UNKNOWN","Review the Field Guide and dependency_string; contact the MFSA if clarification is required",""))))</f>
        <v/>
      </c>
      <c r="J1009" s="46" t="inlineStr">
        <is>
          <t>CASP_PR_999 &gt; 0</t>
        </is>
      </c>
      <c r="K1009" s="47">
        <f>'2- PR'!$AL$1036</f>
        <v/>
      </c>
      <c r="L1009" s="48" t="inlineStr">
        <is>
          <t>Open field</t>
        </is>
      </c>
    </row>
    <row r="1010">
      <c r="A1010" s="45" t="inlineStr">
        <is>
          <t>CASP_PR_1003_v1</t>
        </is>
      </c>
      <c r="B1010" s="46" t="inlineStr">
        <is>
          <t>Details of Executing Brokers - Name of Broker</t>
        </is>
      </c>
      <c r="C1010" s="46" t="inlineStr">
        <is>
          <t>PR</t>
        </is>
      </c>
      <c r="D1010" s="46" t="inlineStr">
        <is>
          <t>Reception and Transmission of Orders</t>
        </is>
      </c>
      <c r="E1010" s="46" t="inlineStr">
        <is>
          <t>2- PR</t>
        </is>
      </c>
      <c r="F1010" s="47">
        <f>'2- PR'!$AK$1037</f>
        <v/>
      </c>
      <c r="G1010" s="47">
        <f>IF(F1010="INVALID","High",IF(F1010="MISSING","Medium",IF(F1010="CONTROLLER MISSING","Review",IF(F1010="UNKNOWN","Technical review",""))))</f>
        <v/>
      </c>
      <c r="H1010" s="46">
        <f>IF(F1010="MISSING","An applicable or required answer is missing",IF(F1010="INVALID","A value was entered although the dependency is not met",IF(F1010="CONTROLLER MISSING","A controlling answer is missing, so applicability cannot yet be determined",IF(F1010="UNKNOWN","The dependency could not be evaluated or a referenced datapoint could not be resolved",""))))</f>
        <v/>
      </c>
      <c r="I1010" s="46">
        <f>IF(F1010="MISSING","Enter a valid response in the linked field",IF(F1010="INVALID","Clear the response or amend the controlling answer so that the dependency is met",IF(F1010="CONTROLLER MISSING","Complete the controlling question first, then review this field",IF(F1010="UNKNOWN","Review the Field Guide and dependency_string; contact the MFSA if clarification is required",""))))</f>
        <v/>
      </c>
      <c r="J1010" s="46" t="inlineStr">
        <is>
          <t>CASP_PR_902 = "Yes"</t>
        </is>
      </c>
      <c r="K1010" s="47">
        <f>'2- PR'!$AL$1037</f>
        <v/>
      </c>
      <c r="L1010" s="48" t="inlineStr">
        <is>
          <t>Open field</t>
        </is>
      </c>
    </row>
    <row r="1011">
      <c r="A1011" s="45" t="inlineStr">
        <is>
          <t>CASP_PR_1004_v1</t>
        </is>
      </c>
      <c r="B1011" s="46" t="inlineStr">
        <is>
          <t>Details of Executing Brokers - Jurisdiction of Broker</t>
        </is>
      </c>
      <c r="C1011" s="46" t="inlineStr">
        <is>
          <t>PR</t>
        </is>
      </c>
      <c r="D1011" s="46" t="inlineStr">
        <is>
          <t>Reception and Transmission of Orders</t>
        </is>
      </c>
      <c r="E1011" s="46" t="inlineStr">
        <is>
          <t>2- PR</t>
        </is>
      </c>
      <c r="F1011" s="47">
        <f>'2- PR'!$AK$1038</f>
        <v/>
      </c>
      <c r="G1011" s="47">
        <f>IF(F1011="INVALID","High",IF(F1011="MISSING","Medium",IF(F1011="CONTROLLER MISSING","Review",IF(F1011="UNKNOWN","Technical review",""))))</f>
        <v/>
      </c>
      <c r="H1011" s="46">
        <f>IF(F1011="MISSING","An applicable or required answer is missing",IF(F1011="INVALID","A value was entered although the dependency is not met",IF(F1011="CONTROLLER MISSING","A controlling answer is missing, so applicability cannot yet be determined",IF(F1011="UNKNOWN","The dependency could not be evaluated or a referenced datapoint could not be resolved",""))))</f>
        <v/>
      </c>
      <c r="I1011" s="46">
        <f>IF(F1011="MISSING","Enter a valid response in the linked field",IF(F1011="INVALID","Clear the response or amend the controlling answer so that the dependency is met",IF(F1011="CONTROLLER MISSING","Complete the controlling question first, then review this field",IF(F1011="UNKNOWN","Review the Field Guide and dependency_string; contact the MFSA if clarification is required",""))))</f>
        <v/>
      </c>
      <c r="J1011" s="46" t="inlineStr">
        <is>
          <t>CASP_PR_1003 IS NOT NULL</t>
        </is>
      </c>
      <c r="K1011" s="47">
        <f>'2- PR'!$AL$1038</f>
        <v/>
      </c>
      <c r="L1011" s="48" t="inlineStr">
        <is>
          <t>Open field</t>
        </is>
      </c>
    </row>
    <row r="1012">
      <c r="A1012" s="45" t="inlineStr">
        <is>
          <t>CASP_PR_1005_v1</t>
        </is>
      </c>
      <c r="B1012" s="46" t="inlineStr">
        <is>
          <t>Details of Executing Brokers - Value of Orders Transmitted to Broker</t>
        </is>
      </c>
      <c r="C1012" s="46" t="inlineStr">
        <is>
          <t>PR</t>
        </is>
      </c>
      <c r="D1012" s="46" t="inlineStr">
        <is>
          <t>Reception and Transmission of Orders</t>
        </is>
      </c>
      <c r="E1012" s="46" t="inlineStr">
        <is>
          <t>2- PR</t>
        </is>
      </c>
      <c r="F1012" s="47">
        <f>'2- PR'!$AK$1039</f>
        <v/>
      </c>
      <c r="G1012" s="47">
        <f>IF(F1012="INVALID","High",IF(F1012="MISSING","Medium",IF(F1012="CONTROLLER MISSING","Review",IF(F1012="UNKNOWN","Technical review",""))))</f>
        <v/>
      </c>
      <c r="H1012" s="46">
        <f>IF(F1012="MISSING","An applicable or required answer is missing",IF(F1012="INVALID","A value was entered although the dependency is not met",IF(F1012="CONTROLLER MISSING","A controlling answer is missing, so applicability cannot yet be determined",IF(F1012="UNKNOWN","The dependency could not be evaluated or a referenced datapoint could not be resolved",""))))</f>
        <v/>
      </c>
      <c r="I1012" s="46">
        <f>IF(F1012="MISSING","Enter a valid response in the linked field",IF(F1012="INVALID","Clear the response or amend the controlling answer so that the dependency is met",IF(F1012="CONTROLLER MISSING","Complete the controlling question first, then review this field",IF(F1012="UNKNOWN","Review the Field Guide and dependency_string; contact the MFSA if clarification is required",""))))</f>
        <v/>
      </c>
      <c r="J1012" s="46" t="inlineStr">
        <is>
          <t>CASP_PR_1003 IS NOT NULL</t>
        </is>
      </c>
      <c r="K1012" s="47">
        <f>'2- PR'!$AL$1039</f>
        <v/>
      </c>
      <c r="L1012" s="48" t="inlineStr">
        <is>
          <t>Open field</t>
        </is>
      </c>
    </row>
    <row r="1013">
      <c r="A1013" s="45" t="inlineStr">
        <is>
          <t>CASP_PR_1006_v1</t>
        </is>
      </c>
      <c r="B1013" s="46" t="inlineStr">
        <is>
          <t>Number of Clients to whom Investment Advice has been issued during the reporting period</t>
        </is>
      </c>
      <c r="C1013" s="46" t="inlineStr">
        <is>
          <t>PR</t>
        </is>
      </c>
      <c r="D1013" s="46" t="inlineStr">
        <is>
          <t>Investment Advice</t>
        </is>
      </c>
      <c r="E1013" s="46" t="inlineStr">
        <is>
          <t>2- PR</t>
        </is>
      </c>
      <c r="F1013" s="47">
        <f>'2- PR'!$AK$1041</f>
        <v/>
      </c>
      <c r="G1013" s="47">
        <f>IF(F1013="INVALID","High",IF(F1013="MISSING","Medium",IF(F1013="CONTROLLER MISSING","Review",IF(F1013="UNKNOWN","Technical review",""))))</f>
        <v/>
      </c>
      <c r="H1013" s="46">
        <f>IF(F1013="MISSING","An applicable or required answer is missing",IF(F1013="INVALID","A value was entered although the dependency is not met",IF(F1013="CONTROLLER MISSING","A controlling answer is missing, so applicability cannot yet be determined",IF(F1013="UNKNOWN","The dependency could not be evaluated or a referenced datapoint could not be resolved",""))))</f>
        <v/>
      </c>
      <c r="I1013" s="46">
        <f>IF(F1013="MISSING","Enter a valid response in the linked field",IF(F1013="INVALID","Clear the response or amend the controlling answer so that the dependency is met",IF(F1013="CONTROLLER MISSING","Complete the controlling question first, then review this field",IF(F1013="UNKNOWN","Review the Field Guide and dependency_string; contact the MFSA if clarification is required",""))))</f>
        <v/>
      </c>
      <c r="J1013" s="46" t="inlineStr">
        <is>
          <t>CASP_PR_903 = "Yes"</t>
        </is>
      </c>
      <c r="K1013" s="47">
        <f>'2- PR'!$AL$1041</f>
        <v/>
      </c>
      <c r="L1013" s="48" t="inlineStr">
        <is>
          <t>Open field</t>
        </is>
      </c>
    </row>
    <row r="1014">
      <c r="A1014" s="45" t="inlineStr">
        <is>
          <t>CASP_PR_1007_v1</t>
        </is>
      </c>
      <c r="B1014" s="46" t="inlineStr">
        <is>
          <t>Number of Clients to whom Investment Advice has been issued during the reporting period</t>
        </is>
      </c>
      <c r="C1014" s="46" t="inlineStr">
        <is>
          <t>PR</t>
        </is>
      </c>
      <c r="D1014" s="46" t="inlineStr">
        <is>
          <t>Investment Advice</t>
        </is>
      </c>
      <c r="E1014" s="46" t="inlineStr">
        <is>
          <t>2- PR</t>
        </is>
      </c>
      <c r="F1014" s="47">
        <f>'2- PR'!$AK$1042</f>
        <v/>
      </c>
      <c r="G1014" s="47">
        <f>IF(F1014="INVALID","High",IF(F1014="MISSING","Medium",IF(F1014="CONTROLLER MISSING","Review",IF(F1014="UNKNOWN","Technical review",""))))</f>
        <v/>
      </c>
      <c r="H1014" s="46">
        <f>IF(F1014="MISSING","An applicable or required answer is missing",IF(F1014="INVALID","A value was entered although the dependency is not met",IF(F1014="CONTROLLER MISSING","A controlling answer is missing, so applicability cannot yet be determined",IF(F1014="UNKNOWN","The dependency could not be evaluated or a referenced datapoint could not be resolved",""))))</f>
        <v/>
      </c>
      <c r="I1014" s="46">
        <f>IF(F1014="MISSING","Enter a valid response in the linked field",IF(F1014="INVALID","Clear the response or amend the controlling answer so that the dependency is met",IF(F1014="CONTROLLER MISSING","Complete the controlling question first, then review this field",IF(F1014="UNKNOWN","Review the Field Guide and dependency_string; contact the MFSA if clarification is required",""))))</f>
        <v/>
      </c>
      <c r="J1014" s="46" t="inlineStr">
        <is>
          <t>CASP_PR_903 = "Yes"</t>
        </is>
      </c>
      <c r="K1014" s="47">
        <f>'2- PR'!$AL$1042</f>
        <v/>
      </c>
      <c r="L1014" s="48" t="inlineStr">
        <is>
          <t>Open field</t>
        </is>
      </c>
    </row>
    <row r="1015">
      <c r="A1015" s="45" t="inlineStr">
        <is>
          <t>CASP_PR_1008_v1</t>
        </is>
      </c>
      <c r="B1015" s="46" t="inlineStr">
        <is>
          <t>Number of Clients to whom Investment Advice has been issued during the reporting period</t>
        </is>
      </c>
      <c r="C1015" s="46" t="inlineStr">
        <is>
          <t>PR</t>
        </is>
      </c>
      <c r="D1015" s="46" t="inlineStr">
        <is>
          <t>Investment Advice</t>
        </is>
      </c>
      <c r="E1015" s="46" t="inlineStr">
        <is>
          <t>2- PR</t>
        </is>
      </c>
      <c r="F1015" s="47">
        <f>'2- PR'!$AK$1043</f>
        <v/>
      </c>
      <c r="G1015" s="47">
        <f>IF(F1015="INVALID","High",IF(F1015="MISSING","Medium",IF(F1015="CONTROLLER MISSING","Review",IF(F1015="UNKNOWN","Technical review",""))))</f>
        <v/>
      </c>
      <c r="H1015" s="46">
        <f>IF(F1015="MISSING","An applicable or required answer is missing",IF(F1015="INVALID","A value was entered although the dependency is not met",IF(F1015="CONTROLLER MISSING","A controlling answer is missing, so applicability cannot yet be determined",IF(F1015="UNKNOWN","The dependency could not be evaluated or a referenced datapoint could not be resolved",""))))</f>
        <v/>
      </c>
      <c r="I1015" s="46">
        <f>IF(F1015="MISSING","Enter a valid response in the linked field",IF(F1015="INVALID","Clear the response or amend the controlling answer so that the dependency is met",IF(F1015="CONTROLLER MISSING","Complete the controlling question first, then review this field",IF(F1015="UNKNOWN","Review the Field Guide and dependency_string; contact the MFSA if clarification is required",""))))</f>
        <v/>
      </c>
      <c r="J1015" s="46" t="inlineStr">
        <is>
          <t>CASP_PR_903 = "Yes"</t>
        </is>
      </c>
      <c r="K1015" s="47">
        <f>'2- PR'!$AL$1043</f>
        <v/>
      </c>
      <c r="L1015" s="48" t="inlineStr">
        <is>
          <t>Open field</t>
        </is>
      </c>
    </row>
    <row r="1016">
      <c r="A1016" s="45" t="inlineStr">
        <is>
          <t>CASP_PR_1009_v1</t>
        </is>
      </c>
      <c r="B1016" s="46" t="inlineStr">
        <is>
          <t>Number of Clients making use of Portfolio Management Services</t>
        </is>
      </c>
      <c r="C1016" s="46" t="inlineStr">
        <is>
          <t>PR</t>
        </is>
      </c>
      <c r="D1016" s="46" t="inlineStr">
        <is>
          <t>Portfolio Management</t>
        </is>
      </c>
      <c r="E1016" s="46" t="inlineStr">
        <is>
          <t>2- PR</t>
        </is>
      </c>
      <c r="F1016" s="47">
        <f>'2- PR'!$AK$1045</f>
        <v/>
      </c>
      <c r="G1016" s="47">
        <f>IF(F1016="INVALID","High",IF(F1016="MISSING","Medium",IF(F1016="CONTROLLER MISSING","Review",IF(F1016="UNKNOWN","Technical review",""))))</f>
        <v/>
      </c>
      <c r="H1016" s="46">
        <f>IF(F1016="MISSING","An applicable or required answer is missing",IF(F1016="INVALID","A value was entered although the dependency is not met",IF(F1016="CONTROLLER MISSING","A controlling answer is missing, so applicability cannot yet be determined",IF(F1016="UNKNOWN","The dependency could not be evaluated or a referenced datapoint could not be resolved",""))))</f>
        <v/>
      </c>
      <c r="I1016" s="46">
        <f>IF(F1016="MISSING","Enter a valid response in the linked field",IF(F1016="INVALID","Clear the response or amend the controlling answer so that the dependency is met",IF(F1016="CONTROLLER MISSING","Complete the controlling question first, then review this field",IF(F1016="UNKNOWN","Review the Field Guide and dependency_string; contact the MFSA if clarification is required",""))))</f>
        <v/>
      </c>
      <c r="J1016" s="46" t="inlineStr">
        <is>
          <t>CASP_PR_904 = "Yes"</t>
        </is>
      </c>
      <c r="K1016" s="47">
        <f>'2- PR'!$AL$1045</f>
        <v/>
      </c>
      <c r="L1016" s="48" t="inlineStr">
        <is>
          <t>Open field</t>
        </is>
      </c>
    </row>
    <row r="1017">
      <c r="A1017" s="45" t="inlineStr">
        <is>
          <t>CASP_PR_1010_v1</t>
        </is>
      </c>
      <c r="B1017" s="46" t="inlineStr">
        <is>
          <t>Number of Clients making use of Portfolio Management Services</t>
        </is>
      </c>
      <c r="C1017" s="46" t="inlineStr">
        <is>
          <t>PR</t>
        </is>
      </c>
      <c r="D1017" s="46" t="inlineStr">
        <is>
          <t>Portfolio Management</t>
        </is>
      </c>
      <c r="E1017" s="46" t="inlineStr">
        <is>
          <t>2- PR</t>
        </is>
      </c>
      <c r="F1017" s="47">
        <f>'2- PR'!$AK$1046</f>
        <v/>
      </c>
      <c r="G1017" s="47">
        <f>IF(F1017="INVALID","High",IF(F1017="MISSING","Medium",IF(F1017="CONTROLLER MISSING","Review",IF(F1017="UNKNOWN","Technical review",""))))</f>
        <v/>
      </c>
      <c r="H1017" s="46">
        <f>IF(F1017="MISSING","An applicable or required answer is missing",IF(F1017="INVALID","A value was entered although the dependency is not met",IF(F1017="CONTROLLER MISSING","A controlling answer is missing, so applicability cannot yet be determined",IF(F1017="UNKNOWN","The dependency could not be evaluated or a referenced datapoint could not be resolved",""))))</f>
        <v/>
      </c>
      <c r="I1017" s="46">
        <f>IF(F1017="MISSING","Enter a valid response in the linked field",IF(F1017="INVALID","Clear the response or amend the controlling answer so that the dependency is met",IF(F1017="CONTROLLER MISSING","Complete the controlling question first, then review this field",IF(F1017="UNKNOWN","Review the Field Guide and dependency_string; contact the MFSA if clarification is required",""))))</f>
        <v/>
      </c>
      <c r="J1017" s="46" t="inlineStr">
        <is>
          <t>CASP_PR_904 = "Yes"</t>
        </is>
      </c>
      <c r="K1017" s="47">
        <f>'2- PR'!$AL$1046</f>
        <v/>
      </c>
      <c r="L1017" s="48" t="inlineStr">
        <is>
          <t>Open field</t>
        </is>
      </c>
    </row>
    <row r="1018">
      <c r="A1018" s="45" t="inlineStr">
        <is>
          <t>CASP_PR_1011_v1</t>
        </is>
      </c>
      <c r="B1018" s="46" t="inlineStr">
        <is>
          <t>Number of Clients making use of Portfolio Management Services</t>
        </is>
      </c>
      <c r="C1018" s="46" t="inlineStr">
        <is>
          <t>PR</t>
        </is>
      </c>
      <c r="D1018" s="46" t="inlineStr">
        <is>
          <t>Portfolio Management</t>
        </is>
      </c>
      <c r="E1018" s="46" t="inlineStr">
        <is>
          <t>2- PR</t>
        </is>
      </c>
      <c r="F1018" s="47">
        <f>'2- PR'!$AK$1047</f>
        <v/>
      </c>
      <c r="G1018" s="47">
        <f>IF(F1018="INVALID","High",IF(F1018="MISSING","Medium",IF(F1018="CONTROLLER MISSING","Review",IF(F1018="UNKNOWN","Technical review",""))))</f>
        <v/>
      </c>
      <c r="H1018" s="46">
        <f>IF(F1018="MISSING","An applicable or required answer is missing",IF(F1018="INVALID","A value was entered although the dependency is not met",IF(F1018="CONTROLLER MISSING","A controlling answer is missing, so applicability cannot yet be determined",IF(F1018="UNKNOWN","The dependency could not be evaluated or a referenced datapoint could not be resolved",""))))</f>
        <v/>
      </c>
      <c r="I1018" s="46">
        <f>IF(F1018="MISSING","Enter a valid response in the linked field",IF(F1018="INVALID","Clear the response or amend the controlling answer so that the dependency is met",IF(F1018="CONTROLLER MISSING","Complete the controlling question first, then review this field",IF(F1018="UNKNOWN","Review the Field Guide and dependency_string; contact the MFSA if clarification is required",""))))</f>
        <v/>
      </c>
      <c r="J1018" s="46" t="inlineStr">
        <is>
          <t>CASP_PR_904 = "Yes"</t>
        </is>
      </c>
      <c r="K1018" s="47">
        <f>'2- PR'!$AL$1047</f>
        <v/>
      </c>
      <c r="L1018" s="48" t="inlineStr">
        <is>
          <t>Open field</t>
        </is>
      </c>
    </row>
    <row r="1019">
      <c r="A1019" s="45" t="inlineStr">
        <is>
          <t>CASP_PR_1012_v1</t>
        </is>
      </c>
      <c r="B1019" s="46" t="inlineStr">
        <is>
          <t>Value of Crypto-Assets under management at the end of the reporting period</t>
        </is>
      </c>
      <c r="C1019" s="46" t="inlineStr">
        <is>
          <t>PR</t>
        </is>
      </c>
      <c r="D1019" s="46" t="inlineStr">
        <is>
          <t>Portfolio Management</t>
        </is>
      </c>
      <c r="E1019" s="46" t="inlineStr">
        <is>
          <t>2- PR</t>
        </is>
      </c>
      <c r="F1019" s="47">
        <f>'2- PR'!$AK$1048</f>
        <v/>
      </c>
      <c r="G1019" s="47">
        <f>IF(F1019="INVALID","High",IF(F1019="MISSING","Medium",IF(F1019="CONTROLLER MISSING","Review",IF(F1019="UNKNOWN","Technical review",""))))</f>
        <v/>
      </c>
      <c r="H1019" s="46">
        <f>IF(F1019="MISSING","An applicable or required answer is missing",IF(F1019="INVALID","A value was entered although the dependency is not met",IF(F1019="CONTROLLER MISSING","A controlling answer is missing, so applicability cannot yet be determined",IF(F1019="UNKNOWN","The dependency could not be evaluated or a referenced datapoint could not be resolved",""))))</f>
        <v/>
      </c>
      <c r="I1019" s="46">
        <f>IF(F1019="MISSING","Enter a valid response in the linked field",IF(F1019="INVALID","Clear the response or amend the controlling answer so that the dependency is met",IF(F1019="CONTROLLER MISSING","Complete the controlling question first, then review this field",IF(F1019="UNKNOWN","Review the Field Guide and dependency_string; contact the MFSA if clarification is required",""))))</f>
        <v/>
      </c>
      <c r="J1019" s="46" t="inlineStr">
        <is>
          <t>CASP_PR_1009 &gt; 0</t>
        </is>
      </c>
      <c r="K1019" s="47">
        <f>'2- PR'!$AL$1048</f>
        <v/>
      </c>
      <c r="L1019" s="48" t="inlineStr">
        <is>
          <t>Open field</t>
        </is>
      </c>
    </row>
    <row r="1020">
      <c r="A1020" s="45" t="inlineStr">
        <is>
          <t>CASP_PR_1013_v1</t>
        </is>
      </c>
      <c r="B1020" s="46" t="inlineStr">
        <is>
          <t>Value of Crypto-Assets under management at the end of the reporting period</t>
        </is>
      </c>
      <c r="C1020" s="46" t="inlineStr">
        <is>
          <t>PR</t>
        </is>
      </c>
      <c r="D1020" s="46" t="inlineStr">
        <is>
          <t>Portfolio Management</t>
        </is>
      </c>
      <c r="E1020" s="46" t="inlineStr">
        <is>
          <t>2- PR</t>
        </is>
      </c>
      <c r="F1020" s="47">
        <f>'2- PR'!$AK$1049</f>
        <v/>
      </c>
      <c r="G1020" s="47">
        <f>IF(F1020="INVALID","High",IF(F1020="MISSING","Medium",IF(F1020="CONTROLLER MISSING","Review",IF(F1020="UNKNOWN","Technical review",""))))</f>
        <v/>
      </c>
      <c r="H1020" s="46">
        <f>IF(F1020="MISSING","An applicable or required answer is missing",IF(F1020="INVALID","A value was entered although the dependency is not met",IF(F1020="CONTROLLER MISSING","A controlling answer is missing, so applicability cannot yet be determined",IF(F1020="UNKNOWN","The dependency could not be evaluated or a referenced datapoint could not be resolved",""))))</f>
        <v/>
      </c>
      <c r="I1020" s="46">
        <f>IF(F1020="MISSING","Enter a valid response in the linked field",IF(F1020="INVALID","Clear the response or amend the controlling answer so that the dependency is met",IF(F1020="CONTROLLER MISSING","Complete the controlling question first, then review this field",IF(F1020="UNKNOWN","Review the Field Guide and dependency_string; contact the MFSA if clarification is required",""))))</f>
        <v/>
      </c>
      <c r="J1020" s="46" t="inlineStr">
        <is>
          <t>CASP_PR_1010 &gt; 0</t>
        </is>
      </c>
      <c r="K1020" s="47">
        <f>'2- PR'!$AL$1049</f>
        <v/>
      </c>
      <c r="L1020" s="48" t="inlineStr">
        <is>
          <t>Open field</t>
        </is>
      </c>
    </row>
    <row r="1021">
      <c r="A1021" s="45" t="inlineStr">
        <is>
          <t>CASP_PR_1014_v1</t>
        </is>
      </c>
      <c r="B1021" s="46" t="inlineStr">
        <is>
          <t>Value of Crypto-Assets under management at the end of the reporting period</t>
        </is>
      </c>
      <c r="C1021" s="46" t="inlineStr">
        <is>
          <t>PR</t>
        </is>
      </c>
      <c r="D1021" s="46" t="inlineStr">
        <is>
          <t>Portfolio Management</t>
        </is>
      </c>
      <c r="E1021" s="46" t="inlineStr">
        <is>
          <t>2- PR</t>
        </is>
      </c>
      <c r="F1021" s="47">
        <f>'2- PR'!$AK$1050</f>
        <v/>
      </c>
      <c r="G1021" s="47">
        <f>IF(F1021="INVALID","High",IF(F1021="MISSING","Medium",IF(F1021="CONTROLLER MISSING","Review",IF(F1021="UNKNOWN","Technical review",""))))</f>
        <v/>
      </c>
      <c r="H1021" s="46">
        <f>IF(F1021="MISSING","An applicable or required answer is missing",IF(F1021="INVALID","A value was entered although the dependency is not met",IF(F1021="CONTROLLER MISSING","A controlling answer is missing, so applicability cannot yet be determined",IF(F1021="UNKNOWN","The dependency could not be evaluated or a referenced datapoint could not be resolved",""))))</f>
        <v/>
      </c>
      <c r="I1021" s="46">
        <f>IF(F1021="MISSING","Enter a valid response in the linked field",IF(F1021="INVALID","Clear the response or amend the controlling answer so that the dependency is met",IF(F1021="CONTROLLER MISSING","Complete the controlling question first, then review this field",IF(F1021="UNKNOWN","Review the Field Guide and dependency_string; contact the MFSA if clarification is required",""))))</f>
        <v/>
      </c>
      <c r="J1021" s="46" t="inlineStr">
        <is>
          <t>CASP_PR_1011 &gt; 0</t>
        </is>
      </c>
      <c r="K1021" s="47">
        <f>'2- PR'!$AL$1050</f>
        <v/>
      </c>
      <c r="L1021" s="48" t="inlineStr">
        <is>
          <t>Open field</t>
        </is>
      </c>
    </row>
    <row r="1022">
      <c r="A1022" s="45" t="inlineStr">
        <is>
          <t>CASP_PR_1015_v1</t>
        </is>
      </c>
      <c r="B1022" s="46" t="inlineStr">
        <is>
          <t>Average performance (net of fees) of discretionary portfolios over the reporting period (in %)</t>
        </is>
      </c>
      <c r="C1022" s="46" t="inlineStr">
        <is>
          <t>PR</t>
        </is>
      </c>
      <c r="D1022" s="46" t="inlineStr">
        <is>
          <t>Portfolio Management</t>
        </is>
      </c>
      <c r="E1022" s="46" t="inlineStr">
        <is>
          <t>2- PR</t>
        </is>
      </c>
      <c r="F1022" s="47">
        <f>'2- PR'!$AK$1051</f>
        <v/>
      </c>
      <c r="G1022" s="47">
        <f>IF(F1022="INVALID","High",IF(F1022="MISSING","Medium",IF(F1022="CONTROLLER MISSING","Review",IF(F1022="UNKNOWN","Technical review",""))))</f>
        <v/>
      </c>
      <c r="H1022" s="46">
        <f>IF(F1022="MISSING","An applicable or required answer is missing",IF(F1022="INVALID","A value was entered although the dependency is not met",IF(F1022="CONTROLLER MISSING","A controlling answer is missing, so applicability cannot yet be determined",IF(F1022="UNKNOWN","The dependency could not be evaluated or a referenced datapoint could not be resolved",""))))</f>
        <v/>
      </c>
      <c r="I1022" s="46">
        <f>IF(F1022="MISSING","Enter a valid response in the linked field",IF(F1022="INVALID","Clear the response or amend the controlling answer so that the dependency is met",IF(F1022="CONTROLLER MISSING","Complete the controlling question first, then review this field",IF(F1022="UNKNOWN","Review the Field Guide and dependency_string; contact the MFSA if clarification is required",""))))</f>
        <v/>
      </c>
      <c r="J1022" s="46" t="inlineStr">
        <is>
          <t>SUM(CASP_PR_1009,CASP_PR_1010,CASP_PR_1011) &gt; 0</t>
        </is>
      </c>
      <c r="K1022" s="47">
        <f>'2- PR'!$AL$1051</f>
        <v/>
      </c>
      <c r="L1022" s="48" t="inlineStr">
        <is>
          <t>Open field</t>
        </is>
      </c>
    </row>
    <row r="1023">
      <c r="A1023" s="45" t="inlineStr">
        <is>
          <t>CASP_PR_1016_v1</t>
        </is>
      </c>
      <c r="B1023" s="46" t="inlineStr">
        <is>
          <t>Top 5 Crypto-Assets by Assets Under Management held in managed portfolios - Name of Crypto-Asset</t>
        </is>
      </c>
      <c r="C1023" s="46" t="inlineStr">
        <is>
          <t>PR</t>
        </is>
      </c>
      <c r="D1023" s="46" t="inlineStr">
        <is>
          <t>Portfolio Management</t>
        </is>
      </c>
      <c r="E1023" s="46" t="inlineStr">
        <is>
          <t>2- PR</t>
        </is>
      </c>
      <c r="F1023" s="47">
        <f>'2- PR'!$AK$1052</f>
        <v/>
      </c>
      <c r="G1023" s="47">
        <f>IF(F1023="INVALID","High",IF(F1023="MISSING","Medium",IF(F1023="CONTROLLER MISSING","Review",IF(F1023="UNKNOWN","Technical review",""))))</f>
        <v/>
      </c>
      <c r="H1023" s="46">
        <f>IF(F1023="MISSING","An applicable or required answer is missing",IF(F1023="INVALID","A value was entered although the dependency is not met",IF(F1023="CONTROLLER MISSING","A controlling answer is missing, so applicability cannot yet be determined",IF(F1023="UNKNOWN","The dependency could not be evaluated or a referenced datapoint could not be resolved",""))))</f>
        <v/>
      </c>
      <c r="I1023" s="46">
        <f>IF(F1023="MISSING","Enter a valid response in the linked field",IF(F1023="INVALID","Clear the response or amend the controlling answer so that the dependency is met",IF(F1023="CONTROLLER MISSING","Complete the controlling question first, then review this field",IF(F1023="UNKNOWN","Review the Field Guide and dependency_string; contact the MFSA if clarification is required",""))))</f>
        <v/>
      </c>
      <c r="J1023" s="46" t="inlineStr">
        <is>
          <t>SUM(CASP_PR_1009,CASP_PR_1010,CASP_PR_1011) &gt; 0</t>
        </is>
      </c>
      <c r="K1023" s="47">
        <f>'2- PR'!$AL$1052</f>
        <v/>
      </c>
      <c r="L1023" s="48" t="inlineStr">
        <is>
          <t>Open field</t>
        </is>
      </c>
    </row>
    <row r="1024">
      <c r="A1024" s="45" t="inlineStr">
        <is>
          <t>CASP_PR_1017_v1</t>
        </is>
      </c>
      <c r="B1024" s="46" t="inlineStr">
        <is>
          <t>Top 5 Crypto-Assets by Assets Under Management held in managed portfolios - ART/EMT/OCA Classification</t>
        </is>
      </c>
      <c r="C1024" s="46" t="inlineStr">
        <is>
          <t>PR</t>
        </is>
      </c>
      <c r="D1024" s="46" t="inlineStr">
        <is>
          <t>Portfolio Management</t>
        </is>
      </c>
      <c r="E1024" s="46" t="inlineStr">
        <is>
          <t>2- PR</t>
        </is>
      </c>
      <c r="F1024" s="47">
        <f>'2- PR'!$AK$1053</f>
        <v/>
      </c>
      <c r="G1024" s="47">
        <f>IF(F1024="INVALID","High",IF(F1024="MISSING","Medium",IF(F1024="CONTROLLER MISSING","Review",IF(F1024="UNKNOWN","Technical review",""))))</f>
        <v/>
      </c>
      <c r="H1024" s="46">
        <f>IF(F1024="MISSING","An applicable or required answer is missing",IF(F1024="INVALID","A value was entered although the dependency is not met",IF(F1024="CONTROLLER MISSING","A controlling answer is missing, so applicability cannot yet be determined",IF(F1024="UNKNOWN","The dependency could not be evaluated or a referenced datapoint could not be resolved",""))))</f>
        <v/>
      </c>
      <c r="I1024" s="46">
        <f>IF(F1024="MISSING","Enter a valid response in the linked field",IF(F1024="INVALID","Clear the response or amend the controlling answer so that the dependency is met",IF(F1024="CONTROLLER MISSING","Complete the controlling question first, then review this field",IF(F1024="UNKNOWN","Review the Field Guide and dependency_string; contact the MFSA if clarification is required",""))))</f>
        <v/>
      </c>
      <c r="J1024" s="46" t="inlineStr">
        <is>
          <t>SUM(CASP_PR_1009,CASP_PR_1010,CASP_PR_1011) &gt; 0</t>
        </is>
      </c>
      <c r="K1024" s="47">
        <f>'2- PR'!$AL$1053</f>
        <v/>
      </c>
      <c r="L1024" s="48" t="inlineStr">
        <is>
          <t>Open field</t>
        </is>
      </c>
    </row>
    <row r="1025">
      <c r="A1025" s="45" t="inlineStr">
        <is>
          <t>CASP_PR_1018_v1</t>
        </is>
      </c>
      <c r="B1025" s="46" t="inlineStr">
        <is>
          <t>Number of Crypto-Assets transferred internally towards the CASP</t>
        </is>
      </c>
      <c r="C1025" s="46" t="inlineStr">
        <is>
          <t>PR</t>
        </is>
      </c>
      <c r="D1025" s="46" t="inlineStr">
        <is>
          <t>Transfers of Crypto-Assets</t>
        </is>
      </c>
      <c r="E1025" s="46" t="inlineStr">
        <is>
          <t>2- PR</t>
        </is>
      </c>
      <c r="F1025" s="47">
        <f>'2- PR'!$AK$1055</f>
        <v/>
      </c>
      <c r="G1025" s="47">
        <f>IF(F1025="INVALID","High",IF(F1025="MISSING","Medium",IF(F1025="CONTROLLER MISSING","Review",IF(F1025="UNKNOWN","Technical review",""))))</f>
        <v/>
      </c>
      <c r="H1025" s="46">
        <f>IF(F1025="MISSING","An applicable or required answer is missing",IF(F1025="INVALID","A value was entered although the dependency is not met",IF(F1025="CONTROLLER MISSING","A controlling answer is missing, so applicability cannot yet be determined",IF(F1025="UNKNOWN","The dependency could not be evaluated or a referenced datapoint could not be resolved",""))))</f>
        <v/>
      </c>
      <c r="I1025" s="46">
        <f>IF(F1025="MISSING","Enter a valid response in the linked field",IF(F1025="INVALID","Clear the response or amend the controlling answer so that the dependency is met",IF(F1025="CONTROLLER MISSING","Complete the controlling question first, then review this field",IF(F1025="UNKNOWN","Review the Field Guide and dependency_string; contact the MFSA if clarification is required",""))))</f>
        <v/>
      </c>
      <c r="J1025" s="46" t="inlineStr">
        <is>
          <t>CASP_PR_905 = "Yes"</t>
        </is>
      </c>
      <c r="K1025" s="47">
        <f>'2- PR'!$AL$1055</f>
        <v/>
      </c>
      <c r="L1025" s="48" t="inlineStr">
        <is>
          <t>Open field</t>
        </is>
      </c>
    </row>
    <row r="1026">
      <c r="A1026" s="45" t="inlineStr">
        <is>
          <t>CASP_PR_1019_v1</t>
        </is>
      </c>
      <c r="B1026" s="46" t="inlineStr">
        <is>
          <t>Number of Crypto-Assets transferred internally towards the CASP</t>
        </is>
      </c>
      <c r="C1026" s="46" t="inlineStr">
        <is>
          <t>PR</t>
        </is>
      </c>
      <c r="D1026" s="46" t="inlineStr">
        <is>
          <t>Transfers of Crypto-Assets</t>
        </is>
      </c>
      <c r="E1026" s="46" t="inlineStr">
        <is>
          <t>2- PR</t>
        </is>
      </c>
      <c r="F1026" s="47">
        <f>'2- PR'!$AK$1056</f>
        <v/>
      </c>
      <c r="G1026" s="47">
        <f>IF(F1026="INVALID","High",IF(F1026="MISSING","Medium",IF(F1026="CONTROLLER MISSING","Review",IF(F1026="UNKNOWN","Technical review",""))))</f>
        <v/>
      </c>
      <c r="H1026" s="46">
        <f>IF(F1026="MISSING","An applicable or required answer is missing",IF(F1026="INVALID","A value was entered although the dependency is not met",IF(F1026="CONTROLLER MISSING","A controlling answer is missing, so applicability cannot yet be determined",IF(F1026="UNKNOWN","The dependency could not be evaluated or a referenced datapoint could not be resolved",""))))</f>
        <v/>
      </c>
      <c r="I1026" s="46">
        <f>IF(F1026="MISSING","Enter a valid response in the linked field",IF(F1026="INVALID","Clear the response or amend the controlling answer so that the dependency is met",IF(F1026="CONTROLLER MISSING","Complete the controlling question first, then review this field",IF(F1026="UNKNOWN","Review the Field Guide and dependency_string; contact the MFSA if clarification is required",""))))</f>
        <v/>
      </c>
      <c r="J1026" s="46" t="inlineStr">
        <is>
          <t>CASP_PR_905 = "Yes"</t>
        </is>
      </c>
      <c r="K1026" s="47">
        <f>'2- PR'!$AL$1056</f>
        <v/>
      </c>
      <c r="L1026" s="48" t="inlineStr">
        <is>
          <t>Open field</t>
        </is>
      </c>
    </row>
    <row r="1027">
      <c r="A1027" s="45" t="inlineStr">
        <is>
          <t>CASP_PR_1020_v1</t>
        </is>
      </c>
      <c r="B1027" s="46" t="inlineStr">
        <is>
          <t>Number of Crypto-Assets transferred internally towards the CASP</t>
        </is>
      </c>
      <c r="C1027" s="46" t="inlineStr">
        <is>
          <t>PR</t>
        </is>
      </c>
      <c r="D1027" s="46" t="inlineStr">
        <is>
          <t>Transfers of Crypto-Assets</t>
        </is>
      </c>
      <c r="E1027" s="46" t="inlineStr">
        <is>
          <t>2- PR</t>
        </is>
      </c>
      <c r="F1027" s="47">
        <f>'2- PR'!$AK$1057</f>
        <v/>
      </c>
      <c r="G1027" s="47">
        <f>IF(F1027="INVALID","High",IF(F1027="MISSING","Medium",IF(F1027="CONTROLLER MISSING","Review",IF(F1027="UNKNOWN","Technical review",""))))</f>
        <v/>
      </c>
      <c r="H1027" s="46">
        <f>IF(F1027="MISSING","An applicable or required answer is missing",IF(F1027="INVALID","A value was entered although the dependency is not met",IF(F1027="CONTROLLER MISSING","A controlling answer is missing, so applicability cannot yet be determined",IF(F1027="UNKNOWN","The dependency could not be evaluated or a referenced datapoint could not be resolved",""))))</f>
        <v/>
      </c>
      <c r="I1027" s="46">
        <f>IF(F1027="MISSING","Enter a valid response in the linked field",IF(F1027="INVALID","Clear the response or amend the controlling answer so that the dependency is met",IF(F1027="CONTROLLER MISSING","Complete the controlling question first, then review this field",IF(F1027="UNKNOWN","Review the Field Guide and dependency_string; contact the MFSA if clarification is required",""))))</f>
        <v/>
      </c>
      <c r="J1027" s="46" t="inlineStr">
        <is>
          <t>CASP_PR_905 = "Yes"</t>
        </is>
      </c>
      <c r="K1027" s="47">
        <f>'2- PR'!$AL$1057</f>
        <v/>
      </c>
      <c r="L1027" s="48" t="inlineStr">
        <is>
          <t>Open field</t>
        </is>
      </c>
    </row>
    <row r="1028">
      <c r="A1028" s="45" t="inlineStr">
        <is>
          <t>CASP_PR_1021_v1</t>
        </is>
      </c>
      <c r="B1028" s="46" t="inlineStr">
        <is>
          <t>Number of Crypto-Assets transferred externally from the CASP</t>
        </is>
      </c>
      <c r="C1028" s="46" t="inlineStr">
        <is>
          <t>PR</t>
        </is>
      </c>
      <c r="D1028" s="46" t="inlineStr">
        <is>
          <t>Transfers of Crypto-Assets</t>
        </is>
      </c>
      <c r="E1028" s="46" t="inlineStr">
        <is>
          <t>2- PR</t>
        </is>
      </c>
      <c r="F1028" s="47">
        <f>'2- PR'!$AK$1058</f>
        <v/>
      </c>
      <c r="G1028" s="47">
        <f>IF(F1028="INVALID","High",IF(F1028="MISSING","Medium",IF(F1028="CONTROLLER MISSING","Review",IF(F1028="UNKNOWN","Technical review",""))))</f>
        <v/>
      </c>
      <c r="H1028" s="46">
        <f>IF(F1028="MISSING","An applicable or required answer is missing",IF(F1028="INVALID","A value was entered although the dependency is not met",IF(F1028="CONTROLLER MISSING","A controlling answer is missing, so applicability cannot yet be determined",IF(F1028="UNKNOWN","The dependency could not be evaluated or a referenced datapoint could not be resolved",""))))</f>
        <v/>
      </c>
      <c r="I1028" s="46">
        <f>IF(F1028="MISSING","Enter a valid response in the linked field",IF(F1028="INVALID","Clear the response or amend the controlling answer so that the dependency is met",IF(F1028="CONTROLLER MISSING","Complete the controlling question first, then review this field",IF(F1028="UNKNOWN","Review the Field Guide and dependency_string; contact the MFSA if clarification is required",""))))</f>
        <v/>
      </c>
      <c r="J1028" s="46" t="inlineStr">
        <is>
          <t>CASP_PR_905 = "Yes"</t>
        </is>
      </c>
      <c r="K1028" s="47">
        <f>'2- PR'!$AL$1058</f>
        <v/>
      </c>
      <c r="L1028" s="48" t="inlineStr">
        <is>
          <t>Open field</t>
        </is>
      </c>
    </row>
    <row r="1029">
      <c r="A1029" s="45" t="inlineStr">
        <is>
          <t>CASP_PR_1022_v1</t>
        </is>
      </c>
      <c r="B1029" s="46" t="inlineStr">
        <is>
          <t>Number of Crypto-Assets transferred externally from the CASP</t>
        </is>
      </c>
      <c r="C1029" s="46" t="inlineStr">
        <is>
          <t>PR</t>
        </is>
      </c>
      <c r="D1029" s="46" t="inlineStr">
        <is>
          <t>Transfers of Crypto-Assets</t>
        </is>
      </c>
      <c r="E1029" s="46" t="inlineStr">
        <is>
          <t>2- PR</t>
        </is>
      </c>
      <c r="F1029" s="47">
        <f>'2- PR'!$AK$1059</f>
        <v/>
      </c>
      <c r="G1029" s="47">
        <f>IF(F1029="INVALID","High",IF(F1029="MISSING","Medium",IF(F1029="CONTROLLER MISSING","Review",IF(F1029="UNKNOWN","Technical review",""))))</f>
        <v/>
      </c>
      <c r="H1029" s="46">
        <f>IF(F1029="MISSING","An applicable or required answer is missing",IF(F1029="INVALID","A value was entered although the dependency is not met",IF(F1029="CONTROLLER MISSING","A controlling answer is missing, so applicability cannot yet be determined",IF(F1029="UNKNOWN","The dependency could not be evaluated or a referenced datapoint could not be resolved",""))))</f>
        <v/>
      </c>
      <c r="I1029" s="46">
        <f>IF(F1029="MISSING","Enter a valid response in the linked field",IF(F1029="INVALID","Clear the response or amend the controlling answer so that the dependency is met",IF(F1029="CONTROLLER MISSING","Complete the controlling question first, then review this field",IF(F1029="UNKNOWN","Review the Field Guide and dependency_string; contact the MFSA if clarification is required",""))))</f>
        <v/>
      </c>
      <c r="J1029" s="46" t="inlineStr">
        <is>
          <t>CASP_PR_905 = "Yes"</t>
        </is>
      </c>
      <c r="K1029" s="47">
        <f>'2- PR'!$AL$1059</f>
        <v/>
      </c>
      <c r="L1029" s="48" t="inlineStr">
        <is>
          <t>Open field</t>
        </is>
      </c>
    </row>
    <row r="1030">
      <c r="A1030" s="45" t="inlineStr">
        <is>
          <t>CASP_PR_1023_v1</t>
        </is>
      </c>
      <c r="B1030" s="46" t="inlineStr">
        <is>
          <t>Number of Crypto-Assets transferred externally from the CASP</t>
        </is>
      </c>
      <c r="C1030" s="46" t="inlineStr">
        <is>
          <t>PR</t>
        </is>
      </c>
      <c r="D1030" s="46" t="inlineStr">
        <is>
          <t>Transfers of Crypto-Assets</t>
        </is>
      </c>
      <c r="E1030" s="46" t="inlineStr">
        <is>
          <t>2- PR</t>
        </is>
      </c>
      <c r="F1030" s="47">
        <f>'2- PR'!$AK$1060</f>
        <v/>
      </c>
      <c r="G1030" s="47">
        <f>IF(F1030="INVALID","High",IF(F1030="MISSING","Medium",IF(F1030="CONTROLLER MISSING","Review",IF(F1030="UNKNOWN","Technical review",""))))</f>
        <v/>
      </c>
      <c r="H1030" s="46">
        <f>IF(F1030="MISSING","An applicable or required answer is missing",IF(F1030="INVALID","A value was entered although the dependency is not met",IF(F1030="CONTROLLER MISSING","A controlling answer is missing, so applicability cannot yet be determined",IF(F1030="UNKNOWN","The dependency could not be evaluated or a referenced datapoint could not be resolved",""))))</f>
        <v/>
      </c>
      <c r="I1030" s="46">
        <f>IF(F1030="MISSING","Enter a valid response in the linked field",IF(F1030="INVALID","Clear the response or amend the controlling answer so that the dependency is met",IF(F1030="CONTROLLER MISSING","Complete the controlling question first, then review this field",IF(F1030="UNKNOWN","Review the Field Guide and dependency_string; contact the MFSA if clarification is required",""))))</f>
        <v/>
      </c>
      <c r="J1030" s="46" t="inlineStr">
        <is>
          <t>CASP_PR_905 = "Yes"</t>
        </is>
      </c>
      <c r="K1030" s="47">
        <f>'2- PR'!$AL$1060</f>
        <v/>
      </c>
      <c r="L1030" s="48" t="inlineStr">
        <is>
          <t>Open field</t>
        </is>
      </c>
    </row>
    <row r="1031">
      <c r="A1031" s="45" t="inlineStr">
        <is>
          <t>CASP_PR_1024_v1</t>
        </is>
      </c>
      <c r="B1031" s="46" t="inlineStr">
        <is>
          <t>Number of Crypto-Assets transferred internally, between the CASPs Clients</t>
        </is>
      </c>
      <c r="C1031" s="46" t="inlineStr">
        <is>
          <t>PR</t>
        </is>
      </c>
      <c r="D1031" s="46" t="inlineStr">
        <is>
          <t>Transfers of Crypto-Assets</t>
        </is>
      </c>
      <c r="E1031" s="46" t="inlineStr">
        <is>
          <t>2- PR</t>
        </is>
      </c>
      <c r="F1031" s="47">
        <f>'2- PR'!$AK$1061</f>
        <v/>
      </c>
      <c r="G1031" s="47">
        <f>IF(F1031="INVALID","High",IF(F1031="MISSING","Medium",IF(F1031="CONTROLLER MISSING","Review",IF(F1031="UNKNOWN","Technical review",""))))</f>
        <v/>
      </c>
      <c r="H1031" s="46">
        <f>IF(F1031="MISSING","An applicable or required answer is missing",IF(F1031="INVALID","A value was entered although the dependency is not met",IF(F1031="CONTROLLER MISSING","A controlling answer is missing, so applicability cannot yet be determined",IF(F1031="UNKNOWN","The dependency could not be evaluated or a referenced datapoint could not be resolved",""))))</f>
        <v/>
      </c>
      <c r="I1031" s="46">
        <f>IF(F1031="MISSING","Enter a valid response in the linked field",IF(F1031="INVALID","Clear the response or amend the controlling answer so that the dependency is met",IF(F1031="CONTROLLER MISSING","Complete the controlling question first, then review this field",IF(F1031="UNKNOWN","Review the Field Guide and dependency_string; contact the MFSA if clarification is required",""))))</f>
        <v/>
      </c>
      <c r="J1031" s="46" t="inlineStr">
        <is>
          <t>CASP_PR_905 = "Yes"</t>
        </is>
      </c>
      <c r="K1031" s="47">
        <f>'2- PR'!$AL$1061</f>
        <v/>
      </c>
      <c r="L1031" s="48" t="inlineStr">
        <is>
          <t>Open field</t>
        </is>
      </c>
    </row>
    <row r="1032">
      <c r="A1032" s="45" t="inlineStr">
        <is>
          <t>CASP_PR_1025_v1</t>
        </is>
      </c>
      <c r="B1032" s="46" t="inlineStr">
        <is>
          <t>Number of Crypto-Assets transferred internally, between the CASPs Clients</t>
        </is>
      </c>
      <c r="C1032" s="46" t="inlineStr">
        <is>
          <t>PR</t>
        </is>
      </c>
      <c r="D1032" s="46" t="inlineStr">
        <is>
          <t>Transfers of Crypto-Assets</t>
        </is>
      </c>
      <c r="E1032" s="46" t="inlineStr">
        <is>
          <t>2- PR</t>
        </is>
      </c>
      <c r="F1032" s="47">
        <f>'2- PR'!$AK$1062</f>
        <v/>
      </c>
      <c r="G1032" s="47">
        <f>IF(F1032="INVALID","High",IF(F1032="MISSING","Medium",IF(F1032="CONTROLLER MISSING","Review",IF(F1032="UNKNOWN","Technical review",""))))</f>
        <v/>
      </c>
      <c r="H1032" s="46">
        <f>IF(F1032="MISSING","An applicable or required answer is missing",IF(F1032="INVALID","A value was entered although the dependency is not met",IF(F1032="CONTROLLER MISSING","A controlling answer is missing, so applicability cannot yet be determined",IF(F1032="UNKNOWN","The dependency could not be evaluated or a referenced datapoint could not be resolved",""))))</f>
        <v/>
      </c>
      <c r="I1032" s="46">
        <f>IF(F1032="MISSING","Enter a valid response in the linked field",IF(F1032="INVALID","Clear the response or amend the controlling answer so that the dependency is met",IF(F1032="CONTROLLER MISSING","Complete the controlling question first, then review this field",IF(F1032="UNKNOWN","Review the Field Guide and dependency_string; contact the MFSA if clarification is required",""))))</f>
        <v/>
      </c>
      <c r="J1032" s="46" t="inlineStr">
        <is>
          <t>CASP_PR_905 = "Yes"</t>
        </is>
      </c>
      <c r="K1032" s="47">
        <f>'2- PR'!$AL$1062</f>
        <v/>
      </c>
      <c r="L1032" s="48" t="inlineStr">
        <is>
          <t>Open field</t>
        </is>
      </c>
    </row>
    <row r="1033">
      <c r="A1033" s="45" t="inlineStr">
        <is>
          <t>CASP_PR_1026_v1</t>
        </is>
      </c>
      <c r="B1033" s="46" t="inlineStr">
        <is>
          <t>Number of Crypto-Assets transferred internally, between the CASPs Clients</t>
        </is>
      </c>
      <c r="C1033" s="46" t="inlineStr">
        <is>
          <t>PR</t>
        </is>
      </c>
      <c r="D1033" s="46" t="inlineStr">
        <is>
          <t>Transfers of Crypto-Assets</t>
        </is>
      </c>
      <c r="E1033" s="46" t="inlineStr">
        <is>
          <t>2- PR</t>
        </is>
      </c>
      <c r="F1033" s="47">
        <f>'2- PR'!$AK$1063</f>
        <v/>
      </c>
      <c r="G1033" s="47">
        <f>IF(F1033="INVALID","High",IF(F1033="MISSING","Medium",IF(F1033="CONTROLLER MISSING","Review",IF(F1033="UNKNOWN","Technical review",""))))</f>
        <v/>
      </c>
      <c r="H1033" s="46">
        <f>IF(F1033="MISSING","An applicable or required answer is missing",IF(F1033="INVALID","A value was entered although the dependency is not met",IF(F1033="CONTROLLER MISSING","A controlling answer is missing, so applicability cannot yet be determined",IF(F1033="UNKNOWN","The dependency could not be evaluated or a referenced datapoint could not be resolved",""))))</f>
        <v/>
      </c>
      <c r="I1033" s="46">
        <f>IF(F1033="MISSING","Enter a valid response in the linked field",IF(F1033="INVALID","Clear the response or amend the controlling answer so that the dependency is met",IF(F1033="CONTROLLER MISSING","Complete the controlling question first, then review this field",IF(F1033="UNKNOWN","Review the Field Guide and dependency_string; contact the MFSA if clarification is required",""))))</f>
        <v/>
      </c>
      <c r="J1033" s="46" t="inlineStr">
        <is>
          <t>CASP_PR_905 = "Yes"</t>
        </is>
      </c>
      <c r="K1033" s="47">
        <f>'2- PR'!$AL$1063</f>
        <v/>
      </c>
      <c r="L1033" s="48" t="inlineStr">
        <is>
          <t>Open field</t>
        </is>
      </c>
    </row>
    <row r="1034">
      <c r="A1034" s="45" t="inlineStr">
        <is>
          <t>CASP_PR_1027_v1</t>
        </is>
      </c>
      <c r="B1034" s="46" t="inlineStr">
        <is>
          <t>Value of Crypto-Assets transferred during the reporting period</t>
        </is>
      </c>
      <c r="C1034" s="46" t="inlineStr">
        <is>
          <t>PR</t>
        </is>
      </c>
      <c r="D1034" s="46" t="inlineStr">
        <is>
          <t>Transfers of Crypto-Assets</t>
        </is>
      </c>
      <c r="E1034" s="46" t="inlineStr">
        <is>
          <t>2- PR</t>
        </is>
      </c>
      <c r="F1034" s="47">
        <f>'2- PR'!$AK$1064</f>
        <v/>
      </c>
      <c r="G1034" s="47">
        <f>IF(F1034="INVALID","High",IF(F1034="MISSING","Medium",IF(F1034="CONTROLLER MISSING","Review",IF(F1034="UNKNOWN","Technical review",""))))</f>
        <v/>
      </c>
      <c r="H1034" s="46">
        <f>IF(F1034="MISSING","An applicable or required answer is missing",IF(F1034="INVALID","A value was entered although the dependency is not met",IF(F1034="CONTROLLER MISSING","A controlling answer is missing, so applicability cannot yet be determined",IF(F1034="UNKNOWN","The dependency could not be evaluated or a referenced datapoint could not be resolved",""))))</f>
        <v/>
      </c>
      <c r="I1034" s="46">
        <f>IF(F1034="MISSING","Enter a valid response in the linked field",IF(F1034="INVALID","Clear the response or amend the controlling answer so that the dependency is met",IF(F1034="CONTROLLER MISSING","Complete the controlling question first, then review this field",IF(F1034="UNKNOWN","Review the Field Guide and dependency_string; contact the MFSA if clarification is required",""))))</f>
        <v/>
      </c>
      <c r="J1034" s="46" t="inlineStr">
        <is>
          <t>SUM(CASP_PR_1018,CASP_PR_1021,CASP_PR_1024) &gt; 0</t>
        </is>
      </c>
      <c r="K1034" s="47">
        <f>'2- PR'!$AL$1064</f>
        <v/>
      </c>
      <c r="L1034" s="48" t="inlineStr">
        <is>
          <t>Open field</t>
        </is>
      </c>
    </row>
    <row r="1035">
      <c r="A1035" s="45" t="inlineStr">
        <is>
          <t>CASP_PR_1028_v1</t>
        </is>
      </c>
      <c r="B1035" s="46" t="inlineStr">
        <is>
          <t>Value of Crypto-Assets transferred during the reporting period</t>
        </is>
      </c>
      <c r="C1035" s="46" t="inlineStr">
        <is>
          <t>PR</t>
        </is>
      </c>
      <c r="D1035" s="46" t="inlineStr">
        <is>
          <t>Transfers of Crypto-Assets</t>
        </is>
      </c>
      <c r="E1035" s="46" t="inlineStr">
        <is>
          <t>2- PR</t>
        </is>
      </c>
      <c r="F1035" s="47">
        <f>'2- PR'!$AK$1065</f>
        <v/>
      </c>
      <c r="G1035" s="47">
        <f>IF(F1035="INVALID","High",IF(F1035="MISSING","Medium",IF(F1035="CONTROLLER MISSING","Review",IF(F1035="UNKNOWN","Technical review",""))))</f>
        <v/>
      </c>
      <c r="H1035" s="46">
        <f>IF(F1035="MISSING","An applicable or required answer is missing",IF(F1035="INVALID","A value was entered although the dependency is not met",IF(F1035="CONTROLLER MISSING","A controlling answer is missing, so applicability cannot yet be determined",IF(F1035="UNKNOWN","The dependency could not be evaluated or a referenced datapoint could not be resolved",""))))</f>
        <v/>
      </c>
      <c r="I1035" s="46">
        <f>IF(F1035="MISSING","Enter a valid response in the linked field",IF(F1035="INVALID","Clear the response or amend the controlling answer so that the dependency is met",IF(F1035="CONTROLLER MISSING","Complete the controlling question first, then review this field",IF(F1035="UNKNOWN","Review the Field Guide and dependency_string; contact the MFSA if clarification is required",""))))</f>
        <v/>
      </c>
      <c r="J1035" s="46" t="inlineStr">
        <is>
          <t>SUM(CASP_PR_1019,CASP_PR_1022,CASP_PR_1025) &gt; 0</t>
        </is>
      </c>
      <c r="K1035" s="47">
        <f>'2- PR'!$AL$1065</f>
        <v/>
      </c>
      <c r="L1035" s="48" t="inlineStr">
        <is>
          <t>Open field</t>
        </is>
      </c>
    </row>
    <row r="1036">
      <c r="A1036" s="45" t="inlineStr">
        <is>
          <t>CASP_PR_1029_v1</t>
        </is>
      </c>
      <c r="B1036" s="46" t="inlineStr">
        <is>
          <t>Value of Crypto-Assets transferred during the reporting period</t>
        </is>
      </c>
      <c r="C1036" s="46" t="inlineStr">
        <is>
          <t>PR</t>
        </is>
      </c>
      <c r="D1036" s="46" t="inlineStr">
        <is>
          <t>Transfers of Crypto-Assets</t>
        </is>
      </c>
      <c r="E1036" s="46" t="inlineStr">
        <is>
          <t>2- PR</t>
        </is>
      </c>
      <c r="F1036" s="47">
        <f>'2- PR'!$AK$1066</f>
        <v/>
      </c>
      <c r="G1036" s="47">
        <f>IF(F1036="INVALID","High",IF(F1036="MISSING","Medium",IF(F1036="CONTROLLER MISSING","Review",IF(F1036="UNKNOWN","Technical review",""))))</f>
        <v/>
      </c>
      <c r="H1036" s="46">
        <f>IF(F1036="MISSING","An applicable or required answer is missing",IF(F1036="INVALID","A value was entered although the dependency is not met",IF(F1036="CONTROLLER MISSING","A controlling answer is missing, so applicability cannot yet be determined",IF(F1036="UNKNOWN","The dependency could not be evaluated or a referenced datapoint could not be resolved",""))))</f>
        <v/>
      </c>
      <c r="I1036" s="46">
        <f>IF(F1036="MISSING","Enter a valid response in the linked field",IF(F1036="INVALID","Clear the response or amend the controlling answer so that the dependency is met",IF(F1036="CONTROLLER MISSING","Complete the controlling question first, then review this field",IF(F1036="UNKNOWN","Review the Field Guide and dependency_string; contact the MFSA if clarification is required",""))))</f>
        <v/>
      </c>
      <c r="J1036" s="46" t="inlineStr">
        <is>
          <t>SUM(CASP_PR_1020,CASP_PR_1023,CASP_PR_1026) &gt; 0</t>
        </is>
      </c>
      <c r="K1036" s="47">
        <f>'2- PR'!$AL$1066</f>
        <v/>
      </c>
      <c r="L1036" s="48" t="inlineStr">
        <is>
          <t>Open field</t>
        </is>
      </c>
    </row>
    <row r="1037">
      <c r="A1037" s="45" t="inlineStr">
        <is>
          <t>CASP_PR_1030_v1</t>
        </is>
      </c>
      <c r="B1037" s="46" t="inlineStr">
        <is>
          <t>Number of Clients Receiving Crypto-Assets from Wallets held by Other CASPs</t>
        </is>
      </c>
      <c r="C1037" s="46" t="inlineStr">
        <is>
          <t>PR</t>
        </is>
      </c>
      <c r="D1037" s="46" t="inlineStr">
        <is>
          <t>Transfers of Crypto-Assets - Transfers In</t>
        </is>
      </c>
      <c r="E1037" s="46" t="inlineStr">
        <is>
          <t>2- PR</t>
        </is>
      </c>
      <c r="F1037" s="47">
        <f>'2- PR'!$AK$1068</f>
        <v/>
      </c>
      <c r="G1037" s="47">
        <f>IF(F1037="INVALID","High",IF(F1037="MISSING","Medium",IF(F1037="CONTROLLER MISSING","Review",IF(F1037="UNKNOWN","Technical review",""))))</f>
        <v/>
      </c>
      <c r="H1037" s="46">
        <f>IF(F1037="MISSING","An applicable or required answer is missing",IF(F1037="INVALID","A value was entered although the dependency is not met",IF(F1037="CONTROLLER MISSING","A controlling answer is missing, so applicability cannot yet be determined",IF(F1037="UNKNOWN","The dependency could not be evaluated or a referenced datapoint could not be resolved",""))))</f>
        <v/>
      </c>
      <c r="I1037" s="46">
        <f>IF(F1037="MISSING","Enter a valid response in the linked field",IF(F1037="INVALID","Clear the response or amend the controlling answer so that the dependency is met",IF(F1037="CONTROLLER MISSING","Complete the controlling question first, then review this field",IF(F1037="UNKNOWN","Review the Field Guide and dependency_string; contact the MFSA if clarification is required",""))))</f>
        <v/>
      </c>
      <c r="J1037" s="46" t="inlineStr">
        <is>
          <t>CASP_PR_1018 &gt; 0</t>
        </is>
      </c>
      <c r="K1037" s="47">
        <f>'2- PR'!$AL$1068</f>
        <v/>
      </c>
      <c r="L1037" s="48" t="inlineStr">
        <is>
          <t>Open field</t>
        </is>
      </c>
    </row>
    <row r="1038">
      <c r="A1038" s="45" t="inlineStr">
        <is>
          <t>CASP_PR_1031_v1</t>
        </is>
      </c>
      <c r="B1038" s="46" t="inlineStr">
        <is>
          <t>Number of Clients Receiving Crypto-Assets from Wallets held by Other CASPs</t>
        </is>
      </c>
      <c r="C1038" s="46" t="inlineStr">
        <is>
          <t>PR</t>
        </is>
      </c>
      <c r="D1038" s="46" t="inlineStr">
        <is>
          <t>Transfers of Crypto-Assets - Transfers In</t>
        </is>
      </c>
      <c r="E1038" s="46" t="inlineStr">
        <is>
          <t>2- PR</t>
        </is>
      </c>
      <c r="F1038" s="47">
        <f>'2- PR'!$AK$1069</f>
        <v/>
      </c>
      <c r="G1038" s="47">
        <f>IF(F1038="INVALID","High",IF(F1038="MISSING","Medium",IF(F1038="CONTROLLER MISSING","Review",IF(F1038="UNKNOWN","Technical review",""))))</f>
        <v/>
      </c>
      <c r="H1038" s="46">
        <f>IF(F1038="MISSING","An applicable or required answer is missing",IF(F1038="INVALID","A value was entered although the dependency is not met",IF(F1038="CONTROLLER MISSING","A controlling answer is missing, so applicability cannot yet be determined",IF(F1038="UNKNOWN","The dependency could not be evaluated or a referenced datapoint could not be resolved",""))))</f>
        <v/>
      </c>
      <c r="I1038" s="46">
        <f>IF(F1038="MISSING","Enter a valid response in the linked field",IF(F1038="INVALID","Clear the response or amend the controlling answer so that the dependency is met",IF(F1038="CONTROLLER MISSING","Complete the controlling question first, then review this field",IF(F1038="UNKNOWN","Review the Field Guide and dependency_string; contact the MFSA if clarification is required",""))))</f>
        <v/>
      </c>
      <c r="J1038" s="46" t="inlineStr">
        <is>
          <t>CASP_PR_1019 &gt; 0</t>
        </is>
      </c>
      <c r="K1038" s="47">
        <f>'2- PR'!$AL$1069</f>
        <v/>
      </c>
      <c r="L1038" s="48" t="inlineStr">
        <is>
          <t>Open field</t>
        </is>
      </c>
    </row>
    <row r="1039">
      <c r="A1039" s="45" t="inlineStr">
        <is>
          <t>CASP_PR_1032_v1</t>
        </is>
      </c>
      <c r="B1039" s="46" t="inlineStr">
        <is>
          <t>Number of Clients Receiving Crypto-Assets from Wallets held by Other CASPs</t>
        </is>
      </c>
      <c r="C1039" s="46" t="inlineStr">
        <is>
          <t>PR</t>
        </is>
      </c>
      <c r="D1039" s="46" t="inlineStr">
        <is>
          <t>Transfers of Crypto-Assets - Transfers In</t>
        </is>
      </c>
      <c r="E1039" s="46" t="inlineStr">
        <is>
          <t>2- PR</t>
        </is>
      </c>
      <c r="F1039" s="47">
        <f>'2- PR'!$AK$1070</f>
        <v/>
      </c>
      <c r="G1039" s="47">
        <f>IF(F1039="INVALID","High",IF(F1039="MISSING","Medium",IF(F1039="CONTROLLER MISSING","Review",IF(F1039="UNKNOWN","Technical review",""))))</f>
        <v/>
      </c>
      <c r="H1039" s="46">
        <f>IF(F1039="MISSING","An applicable or required answer is missing",IF(F1039="INVALID","A value was entered although the dependency is not met",IF(F1039="CONTROLLER MISSING","A controlling answer is missing, so applicability cannot yet be determined",IF(F1039="UNKNOWN","The dependency could not be evaluated or a referenced datapoint could not be resolved",""))))</f>
        <v/>
      </c>
      <c r="I1039" s="46">
        <f>IF(F1039="MISSING","Enter a valid response in the linked field",IF(F1039="INVALID","Clear the response or amend the controlling answer so that the dependency is met",IF(F1039="CONTROLLER MISSING","Complete the controlling question first, then review this field",IF(F1039="UNKNOWN","Review the Field Guide and dependency_string; contact the MFSA if clarification is required",""))))</f>
        <v/>
      </c>
      <c r="J1039" s="46" t="inlineStr">
        <is>
          <t>CASP_PR_1020 &gt; 0</t>
        </is>
      </c>
      <c r="K1039" s="47">
        <f>'2- PR'!$AL$1070</f>
        <v/>
      </c>
      <c r="L1039" s="48" t="inlineStr">
        <is>
          <t>Open field</t>
        </is>
      </c>
    </row>
    <row r="1040">
      <c r="A1040" s="45" t="inlineStr">
        <is>
          <t>CASP_PR_1033_v1</t>
        </is>
      </c>
      <c r="B1040" s="46" t="inlineStr">
        <is>
          <t>Number of Clients receiving Crypto-Assets from Unhosted Wallets for which the Client is the Originator/Beneficial Owner</t>
        </is>
      </c>
      <c r="C1040" s="46" t="inlineStr">
        <is>
          <t>PR</t>
        </is>
      </c>
      <c r="D1040" s="46" t="inlineStr">
        <is>
          <t>Transfers of Crypto-Assets - Transfers In</t>
        </is>
      </c>
      <c r="E1040" s="46" t="inlineStr">
        <is>
          <t>2- PR</t>
        </is>
      </c>
      <c r="F1040" s="47">
        <f>'2- PR'!$AK$1071</f>
        <v/>
      </c>
      <c r="G1040" s="47">
        <f>IF(F1040="INVALID","High",IF(F1040="MISSING","Medium",IF(F1040="CONTROLLER MISSING","Review",IF(F1040="UNKNOWN","Technical review",""))))</f>
        <v/>
      </c>
      <c r="H1040" s="46">
        <f>IF(F1040="MISSING","An applicable or required answer is missing",IF(F1040="INVALID","A value was entered although the dependency is not met",IF(F1040="CONTROLLER MISSING","A controlling answer is missing, so applicability cannot yet be determined",IF(F1040="UNKNOWN","The dependency could not be evaluated or a referenced datapoint could not be resolved",""))))</f>
        <v/>
      </c>
      <c r="I1040" s="46">
        <f>IF(F1040="MISSING","Enter a valid response in the linked field",IF(F1040="INVALID","Clear the response or amend the controlling answer so that the dependency is met",IF(F1040="CONTROLLER MISSING","Complete the controlling question first, then review this field",IF(F1040="UNKNOWN","Review the Field Guide and dependency_string; contact the MFSA if clarification is required",""))))</f>
        <v/>
      </c>
      <c r="J1040" s="46" t="inlineStr">
        <is>
          <t>CASP_PR_1018 &gt; 0</t>
        </is>
      </c>
      <c r="K1040" s="47">
        <f>'2- PR'!$AL$1071</f>
        <v/>
      </c>
      <c r="L1040" s="48" t="inlineStr">
        <is>
          <t>Open field</t>
        </is>
      </c>
    </row>
    <row r="1041">
      <c r="A1041" s="45" t="inlineStr">
        <is>
          <t>CASP_PR_1034_v1</t>
        </is>
      </c>
      <c r="B1041" s="46" t="inlineStr">
        <is>
          <t>Number of Clients receiving Crypto-Assets from Unhosted Wallets for which the Client is the Originator/Beneficial Owner</t>
        </is>
      </c>
      <c r="C1041" s="46" t="inlineStr">
        <is>
          <t>PR</t>
        </is>
      </c>
      <c r="D1041" s="46" t="inlineStr">
        <is>
          <t>Transfers of Crypto-Assets - Transfers In</t>
        </is>
      </c>
      <c r="E1041" s="46" t="inlineStr">
        <is>
          <t>2- PR</t>
        </is>
      </c>
      <c r="F1041" s="47">
        <f>'2- PR'!$AK$1072</f>
        <v/>
      </c>
      <c r="G1041" s="47">
        <f>IF(F1041="INVALID","High",IF(F1041="MISSING","Medium",IF(F1041="CONTROLLER MISSING","Review",IF(F1041="UNKNOWN","Technical review",""))))</f>
        <v/>
      </c>
      <c r="H1041" s="46">
        <f>IF(F1041="MISSING","An applicable or required answer is missing",IF(F1041="INVALID","A value was entered although the dependency is not met",IF(F1041="CONTROLLER MISSING","A controlling answer is missing, so applicability cannot yet be determined",IF(F1041="UNKNOWN","The dependency could not be evaluated or a referenced datapoint could not be resolved",""))))</f>
        <v/>
      </c>
      <c r="I1041" s="46">
        <f>IF(F1041="MISSING","Enter a valid response in the linked field",IF(F1041="INVALID","Clear the response or amend the controlling answer so that the dependency is met",IF(F1041="CONTROLLER MISSING","Complete the controlling question first, then review this field",IF(F1041="UNKNOWN","Review the Field Guide and dependency_string; contact the MFSA if clarification is required",""))))</f>
        <v/>
      </c>
      <c r="J1041" s="46" t="inlineStr">
        <is>
          <t>CASP_PR_1019 &gt; 0</t>
        </is>
      </c>
      <c r="K1041" s="47">
        <f>'2- PR'!$AL$1072</f>
        <v/>
      </c>
      <c r="L1041" s="48" t="inlineStr">
        <is>
          <t>Open field</t>
        </is>
      </c>
    </row>
    <row r="1042">
      <c r="A1042" s="45" t="inlineStr">
        <is>
          <t>CASP_PR_1035_v1</t>
        </is>
      </c>
      <c r="B1042" s="46" t="inlineStr">
        <is>
          <t>Number of Clients receiving Crypto-Assets from Unhosted Wallets for which the Client is the Originator/Beneficial Owner</t>
        </is>
      </c>
      <c r="C1042" s="46" t="inlineStr">
        <is>
          <t>PR</t>
        </is>
      </c>
      <c r="D1042" s="46" t="inlineStr">
        <is>
          <t>Transfers of Crypto-Assets - Transfers In</t>
        </is>
      </c>
      <c r="E1042" s="46" t="inlineStr">
        <is>
          <t>2- PR</t>
        </is>
      </c>
      <c r="F1042" s="47">
        <f>'2- PR'!$AK$1073</f>
        <v/>
      </c>
      <c r="G1042" s="47">
        <f>IF(F1042="INVALID","High",IF(F1042="MISSING","Medium",IF(F1042="CONTROLLER MISSING","Review",IF(F1042="UNKNOWN","Technical review",""))))</f>
        <v/>
      </c>
      <c r="H1042" s="46">
        <f>IF(F1042="MISSING","An applicable or required answer is missing",IF(F1042="INVALID","A value was entered although the dependency is not met",IF(F1042="CONTROLLER MISSING","A controlling answer is missing, so applicability cannot yet be determined",IF(F1042="UNKNOWN","The dependency could not be evaluated or a referenced datapoint could not be resolved",""))))</f>
        <v/>
      </c>
      <c r="I1042" s="46">
        <f>IF(F1042="MISSING","Enter a valid response in the linked field",IF(F1042="INVALID","Clear the response or amend the controlling answer so that the dependency is met",IF(F1042="CONTROLLER MISSING","Complete the controlling question first, then review this field",IF(F1042="UNKNOWN","Review the Field Guide and dependency_string; contact the MFSA if clarification is required",""))))</f>
        <v/>
      </c>
      <c r="J1042" s="46" t="inlineStr">
        <is>
          <t>CASP_PR_1020 &gt; 0</t>
        </is>
      </c>
      <c r="K1042" s="47">
        <f>'2- PR'!$AL$1073</f>
        <v/>
      </c>
      <c r="L1042" s="48" t="inlineStr">
        <is>
          <t>Open field</t>
        </is>
      </c>
    </row>
    <row r="1043">
      <c r="A1043" s="45" t="inlineStr">
        <is>
          <t>CASP_PR_1036_v1</t>
        </is>
      </c>
      <c r="B1043" s="46" t="inlineStr">
        <is>
          <t>Number of Clients receiving Crypto-Assets from Unhosted Wallets, for which the Originator/Beneficial Owner is not the client, but is a regulated entity subject to AML/CFT Obligations.</t>
        </is>
      </c>
      <c r="C1043" s="46" t="inlineStr">
        <is>
          <t>PR</t>
        </is>
      </c>
      <c r="D1043" s="46" t="inlineStr">
        <is>
          <t>Transfers of Crypto-Assets - Transfers In</t>
        </is>
      </c>
      <c r="E1043" s="46" t="inlineStr">
        <is>
          <t>2- PR</t>
        </is>
      </c>
      <c r="F1043" s="47">
        <f>'2- PR'!$AK$1074</f>
        <v/>
      </c>
      <c r="G1043" s="47">
        <f>IF(F1043="INVALID","High",IF(F1043="MISSING","Medium",IF(F1043="CONTROLLER MISSING","Review",IF(F1043="UNKNOWN","Technical review",""))))</f>
        <v/>
      </c>
      <c r="H1043" s="46">
        <f>IF(F1043="MISSING","An applicable or required answer is missing",IF(F1043="INVALID","A value was entered although the dependency is not met",IF(F1043="CONTROLLER MISSING","A controlling answer is missing, so applicability cannot yet be determined",IF(F1043="UNKNOWN","The dependency could not be evaluated or a referenced datapoint could not be resolved",""))))</f>
        <v/>
      </c>
      <c r="I1043" s="46">
        <f>IF(F1043="MISSING","Enter a valid response in the linked field",IF(F1043="INVALID","Clear the response or amend the controlling answer so that the dependency is met",IF(F1043="CONTROLLER MISSING","Complete the controlling question first, then review this field",IF(F1043="UNKNOWN","Review the Field Guide and dependency_string; contact the MFSA if clarification is required",""))))</f>
        <v/>
      </c>
      <c r="J1043" s="46" t="inlineStr">
        <is>
          <t>CASP_PR_1018 &gt; 0</t>
        </is>
      </c>
      <c r="K1043" s="47">
        <f>'2- PR'!$AL$1074</f>
        <v/>
      </c>
      <c r="L1043" s="48" t="inlineStr">
        <is>
          <t>Open field</t>
        </is>
      </c>
    </row>
    <row r="1044">
      <c r="A1044" s="45" t="inlineStr">
        <is>
          <t>CASP_PR_1037_v1</t>
        </is>
      </c>
      <c r="B1044" s="46" t="inlineStr">
        <is>
          <t>Number of Clients receiving Crypto-Assets from Unhosted Wallets, for which the Originator/Beneficial Owner is not the client, but is a regulated entity subject to AML/CFT Obligations.</t>
        </is>
      </c>
      <c r="C1044" s="46" t="inlineStr">
        <is>
          <t>PR</t>
        </is>
      </c>
      <c r="D1044" s="46" t="inlineStr">
        <is>
          <t>Transfers of Crypto-Assets - Transfers In</t>
        </is>
      </c>
      <c r="E1044" s="46" t="inlineStr">
        <is>
          <t>2- PR</t>
        </is>
      </c>
      <c r="F1044" s="47">
        <f>'2- PR'!$AK$1075</f>
        <v/>
      </c>
      <c r="G1044" s="47">
        <f>IF(F1044="INVALID","High",IF(F1044="MISSING","Medium",IF(F1044="CONTROLLER MISSING","Review",IF(F1044="UNKNOWN","Technical review",""))))</f>
        <v/>
      </c>
      <c r="H1044" s="46">
        <f>IF(F1044="MISSING","An applicable or required answer is missing",IF(F1044="INVALID","A value was entered although the dependency is not met",IF(F1044="CONTROLLER MISSING","A controlling answer is missing, so applicability cannot yet be determined",IF(F1044="UNKNOWN","The dependency could not be evaluated or a referenced datapoint could not be resolved",""))))</f>
        <v/>
      </c>
      <c r="I1044" s="46">
        <f>IF(F1044="MISSING","Enter a valid response in the linked field",IF(F1044="INVALID","Clear the response or amend the controlling answer so that the dependency is met",IF(F1044="CONTROLLER MISSING","Complete the controlling question first, then review this field",IF(F1044="UNKNOWN","Review the Field Guide and dependency_string; contact the MFSA if clarification is required",""))))</f>
        <v/>
      </c>
      <c r="J1044" s="46" t="inlineStr">
        <is>
          <t>CASP_PR_1019 &gt; 0</t>
        </is>
      </c>
      <c r="K1044" s="47">
        <f>'2- PR'!$AL$1075</f>
        <v/>
      </c>
      <c r="L1044" s="48" t="inlineStr">
        <is>
          <t>Open field</t>
        </is>
      </c>
    </row>
    <row r="1045">
      <c r="A1045" s="45" t="inlineStr">
        <is>
          <t>CASP_PR_1038_v1</t>
        </is>
      </c>
      <c r="B1045" s="46" t="inlineStr">
        <is>
          <t>Number of Clients receiving Crypto-Assets from Unhosted Wallets, for which the Originator/Beneficial Owner is not the client, but is a regulated entity subject to AML/CFT Obligations.</t>
        </is>
      </c>
      <c r="C1045" s="46" t="inlineStr">
        <is>
          <t>PR</t>
        </is>
      </c>
      <c r="D1045" s="46" t="inlineStr">
        <is>
          <t>Transfers of Crypto-Assets - Transfers In</t>
        </is>
      </c>
      <c r="E1045" s="46" t="inlineStr">
        <is>
          <t>2- PR</t>
        </is>
      </c>
      <c r="F1045" s="47">
        <f>'2- PR'!$AK$1076</f>
        <v/>
      </c>
      <c r="G1045" s="47">
        <f>IF(F1045="INVALID","High",IF(F1045="MISSING","Medium",IF(F1045="CONTROLLER MISSING","Review",IF(F1045="UNKNOWN","Technical review",""))))</f>
        <v/>
      </c>
      <c r="H1045" s="46">
        <f>IF(F1045="MISSING","An applicable or required answer is missing",IF(F1045="INVALID","A value was entered although the dependency is not met",IF(F1045="CONTROLLER MISSING","A controlling answer is missing, so applicability cannot yet be determined",IF(F1045="UNKNOWN","The dependency could not be evaluated or a referenced datapoint could not be resolved",""))))</f>
        <v/>
      </c>
      <c r="I1045" s="46">
        <f>IF(F1045="MISSING","Enter a valid response in the linked field",IF(F1045="INVALID","Clear the response or amend the controlling answer so that the dependency is met",IF(F1045="CONTROLLER MISSING","Complete the controlling question first, then review this field",IF(F1045="UNKNOWN","Review the Field Guide and dependency_string; contact the MFSA if clarification is required",""))))</f>
        <v/>
      </c>
      <c r="J1045" s="46" t="inlineStr">
        <is>
          <t>CASP_PR_1020 &gt; 0</t>
        </is>
      </c>
      <c r="K1045" s="47">
        <f>'2- PR'!$AL$1076</f>
        <v/>
      </c>
      <c r="L1045" s="48" t="inlineStr">
        <is>
          <t>Open field</t>
        </is>
      </c>
    </row>
    <row r="1046">
      <c r="A1046" s="45" t="inlineStr">
        <is>
          <t>CASP_PR_1039_v1</t>
        </is>
      </c>
      <c r="B1046" s="46" t="inlineStr">
        <is>
          <t>Number of Clients receiving Crypto-Assets from Unhosted Wallets for which the Originator/Beneficial Owner is identified but is not the client</t>
        </is>
      </c>
      <c r="C1046" s="46" t="inlineStr">
        <is>
          <t>PR</t>
        </is>
      </c>
      <c r="D1046" s="46" t="inlineStr">
        <is>
          <t>Transfers of Crypto-Assets - Transfers In</t>
        </is>
      </c>
      <c r="E1046" s="46" t="inlineStr">
        <is>
          <t>2- PR</t>
        </is>
      </c>
      <c r="F1046" s="47">
        <f>'2- PR'!$AK$1077</f>
        <v/>
      </c>
      <c r="G1046" s="47">
        <f>IF(F1046="INVALID","High",IF(F1046="MISSING","Medium",IF(F1046="CONTROLLER MISSING","Review",IF(F1046="UNKNOWN","Technical review",""))))</f>
        <v/>
      </c>
      <c r="H1046" s="46">
        <f>IF(F1046="MISSING","An applicable or required answer is missing",IF(F1046="INVALID","A value was entered although the dependency is not met",IF(F1046="CONTROLLER MISSING","A controlling answer is missing, so applicability cannot yet be determined",IF(F1046="UNKNOWN","The dependency could not be evaluated or a referenced datapoint could not be resolved",""))))</f>
        <v/>
      </c>
      <c r="I1046" s="46">
        <f>IF(F1046="MISSING","Enter a valid response in the linked field",IF(F1046="INVALID","Clear the response or amend the controlling answer so that the dependency is met",IF(F1046="CONTROLLER MISSING","Complete the controlling question first, then review this field",IF(F1046="UNKNOWN","Review the Field Guide and dependency_string; contact the MFSA if clarification is required",""))))</f>
        <v/>
      </c>
      <c r="J1046" s="46" t="inlineStr">
        <is>
          <t>CASP_PR_1018 &gt; 0</t>
        </is>
      </c>
      <c r="K1046" s="47">
        <f>'2- PR'!$AL$1077</f>
        <v/>
      </c>
      <c r="L1046" s="48" t="inlineStr">
        <is>
          <t>Open field</t>
        </is>
      </c>
    </row>
    <row r="1047">
      <c r="A1047" s="45" t="inlineStr">
        <is>
          <t>CASP_PR_1040_v1</t>
        </is>
      </c>
      <c r="B1047" s="46" t="inlineStr">
        <is>
          <t>Number of Clients receiving Crypto-Assets from Unhosted Wallets for which the Originator/Beneficial Owner is identified but is not the client</t>
        </is>
      </c>
      <c r="C1047" s="46" t="inlineStr">
        <is>
          <t>PR</t>
        </is>
      </c>
      <c r="D1047" s="46" t="inlineStr">
        <is>
          <t>Transfers of Crypto-Assets - Transfers In</t>
        </is>
      </c>
      <c r="E1047" s="46" t="inlineStr">
        <is>
          <t>2- PR</t>
        </is>
      </c>
      <c r="F1047" s="47">
        <f>'2- PR'!$AK$1078</f>
        <v/>
      </c>
      <c r="G1047" s="47">
        <f>IF(F1047="INVALID","High",IF(F1047="MISSING","Medium",IF(F1047="CONTROLLER MISSING","Review",IF(F1047="UNKNOWN","Technical review",""))))</f>
        <v/>
      </c>
      <c r="H1047" s="46">
        <f>IF(F1047="MISSING","An applicable or required answer is missing",IF(F1047="INVALID","A value was entered although the dependency is not met",IF(F1047="CONTROLLER MISSING","A controlling answer is missing, so applicability cannot yet be determined",IF(F1047="UNKNOWN","The dependency could not be evaluated or a referenced datapoint could not be resolved",""))))</f>
        <v/>
      </c>
      <c r="I1047" s="46">
        <f>IF(F1047="MISSING","Enter a valid response in the linked field",IF(F1047="INVALID","Clear the response or amend the controlling answer so that the dependency is met",IF(F1047="CONTROLLER MISSING","Complete the controlling question first, then review this field",IF(F1047="UNKNOWN","Review the Field Guide and dependency_string; contact the MFSA if clarification is required",""))))</f>
        <v/>
      </c>
      <c r="J1047" s="46" t="inlineStr">
        <is>
          <t>CASP_PR_1019 &gt; 0</t>
        </is>
      </c>
      <c r="K1047" s="47">
        <f>'2- PR'!$AL$1078</f>
        <v/>
      </c>
      <c r="L1047" s="48" t="inlineStr">
        <is>
          <t>Open field</t>
        </is>
      </c>
    </row>
    <row r="1048">
      <c r="A1048" s="45" t="inlineStr">
        <is>
          <t>CASP_PR_1041_v1</t>
        </is>
      </c>
      <c r="B1048" s="46" t="inlineStr">
        <is>
          <t>Number of Clients receiving Crypto-Assets from Unhosted Wallets for which the Originator/Beneficial Owner is identified but is not the client</t>
        </is>
      </c>
      <c r="C1048" s="46" t="inlineStr">
        <is>
          <t>PR</t>
        </is>
      </c>
      <c r="D1048" s="46" t="inlineStr">
        <is>
          <t>Transfers of Crypto-Assets - Transfers In</t>
        </is>
      </c>
      <c r="E1048" s="46" t="inlineStr">
        <is>
          <t>2- PR</t>
        </is>
      </c>
      <c r="F1048" s="47">
        <f>'2- PR'!$AK$1079</f>
        <v/>
      </c>
      <c r="G1048" s="47">
        <f>IF(F1048="INVALID","High",IF(F1048="MISSING","Medium",IF(F1048="CONTROLLER MISSING","Review",IF(F1048="UNKNOWN","Technical review",""))))</f>
        <v/>
      </c>
      <c r="H1048" s="46">
        <f>IF(F1048="MISSING","An applicable or required answer is missing",IF(F1048="INVALID","A value was entered although the dependency is not met",IF(F1048="CONTROLLER MISSING","A controlling answer is missing, so applicability cannot yet be determined",IF(F1048="UNKNOWN","The dependency could not be evaluated or a referenced datapoint could not be resolved",""))))</f>
        <v/>
      </c>
      <c r="I1048" s="46">
        <f>IF(F1048="MISSING","Enter a valid response in the linked field",IF(F1048="INVALID","Clear the response or amend the controlling answer so that the dependency is met",IF(F1048="CONTROLLER MISSING","Complete the controlling question first, then review this field",IF(F1048="UNKNOWN","Review the Field Guide and dependency_string; contact the MFSA if clarification is required",""))))</f>
        <v/>
      </c>
      <c r="J1048" s="46" t="inlineStr">
        <is>
          <t>CASP_PR_1020 &gt; 0</t>
        </is>
      </c>
      <c r="K1048" s="47">
        <f>'2- PR'!$AL$1079</f>
        <v/>
      </c>
      <c r="L1048" s="48" t="inlineStr">
        <is>
          <t>Open field</t>
        </is>
      </c>
    </row>
    <row r="1049">
      <c r="A1049" s="45" t="inlineStr">
        <is>
          <t>CASP_PR_1042_v1</t>
        </is>
      </c>
      <c r="B1049" s="46" t="inlineStr">
        <is>
          <t>Number of Clients receiving Crypto-Assets from Unhosted Wallets for which the Originator/Beneficial Owner is not identified</t>
        </is>
      </c>
      <c r="C1049" s="46" t="inlineStr">
        <is>
          <t>PR</t>
        </is>
      </c>
      <c r="D1049" s="46" t="inlineStr">
        <is>
          <t>Transfers of Crypto-Assets - Transfers In</t>
        </is>
      </c>
      <c r="E1049" s="46" t="inlineStr">
        <is>
          <t>2- PR</t>
        </is>
      </c>
      <c r="F1049" s="47">
        <f>'2- PR'!$AK$1080</f>
        <v/>
      </c>
      <c r="G1049" s="47">
        <f>IF(F1049="INVALID","High",IF(F1049="MISSING","Medium",IF(F1049="CONTROLLER MISSING","Review",IF(F1049="UNKNOWN","Technical review",""))))</f>
        <v/>
      </c>
      <c r="H1049" s="46">
        <f>IF(F1049="MISSING","An applicable or required answer is missing",IF(F1049="INVALID","A value was entered although the dependency is not met",IF(F1049="CONTROLLER MISSING","A controlling answer is missing, so applicability cannot yet be determined",IF(F1049="UNKNOWN","The dependency could not be evaluated or a referenced datapoint could not be resolved",""))))</f>
        <v/>
      </c>
      <c r="I1049" s="46">
        <f>IF(F1049="MISSING","Enter a valid response in the linked field",IF(F1049="INVALID","Clear the response or amend the controlling answer so that the dependency is met",IF(F1049="CONTROLLER MISSING","Complete the controlling question first, then review this field",IF(F1049="UNKNOWN","Review the Field Guide and dependency_string; contact the MFSA if clarification is required",""))))</f>
        <v/>
      </c>
      <c r="J1049" s="46" t="inlineStr">
        <is>
          <t>CASP_PR_1018 &gt; 0</t>
        </is>
      </c>
      <c r="K1049" s="47">
        <f>'2- PR'!$AL$1080</f>
        <v/>
      </c>
      <c r="L1049" s="48" t="inlineStr">
        <is>
          <t>Open field</t>
        </is>
      </c>
    </row>
    <row r="1050">
      <c r="A1050" s="45" t="inlineStr">
        <is>
          <t>CASP_PR_1043_v1</t>
        </is>
      </c>
      <c r="B1050" s="46" t="inlineStr">
        <is>
          <t>Number of Clients receiving Crypto-Assets from Unhosted Wallets for which the Originator/Beneficial Owner is not identified</t>
        </is>
      </c>
      <c r="C1050" s="46" t="inlineStr">
        <is>
          <t>PR</t>
        </is>
      </c>
      <c r="D1050" s="46" t="inlineStr">
        <is>
          <t>Transfers of Crypto-Assets - Transfers In</t>
        </is>
      </c>
      <c r="E1050" s="46" t="inlineStr">
        <is>
          <t>2- PR</t>
        </is>
      </c>
      <c r="F1050" s="47">
        <f>'2- PR'!$AK$1081</f>
        <v/>
      </c>
      <c r="G1050" s="47">
        <f>IF(F1050="INVALID","High",IF(F1050="MISSING","Medium",IF(F1050="CONTROLLER MISSING","Review",IF(F1050="UNKNOWN","Technical review",""))))</f>
        <v/>
      </c>
      <c r="H1050" s="46">
        <f>IF(F1050="MISSING","An applicable or required answer is missing",IF(F1050="INVALID","A value was entered although the dependency is not met",IF(F1050="CONTROLLER MISSING","A controlling answer is missing, so applicability cannot yet be determined",IF(F1050="UNKNOWN","The dependency could not be evaluated or a referenced datapoint could not be resolved",""))))</f>
        <v/>
      </c>
      <c r="I1050" s="46">
        <f>IF(F1050="MISSING","Enter a valid response in the linked field",IF(F1050="INVALID","Clear the response or amend the controlling answer so that the dependency is met",IF(F1050="CONTROLLER MISSING","Complete the controlling question first, then review this field",IF(F1050="UNKNOWN","Review the Field Guide and dependency_string; contact the MFSA if clarification is required",""))))</f>
        <v/>
      </c>
      <c r="J1050" s="46" t="inlineStr">
        <is>
          <t>CASP_PR_1019 &gt; 0</t>
        </is>
      </c>
      <c r="K1050" s="47">
        <f>'2- PR'!$AL$1081</f>
        <v/>
      </c>
      <c r="L1050" s="48" t="inlineStr">
        <is>
          <t>Open field</t>
        </is>
      </c>
    </row>
    <row r="1051">
      <c r="A1051" s="45" t="inlineStr">
        <is>
          <t>CASP_PR_1044_v1</t>
        </is>
      </c>
      <c r="B1051" s="46" t="inlineStr">
        <is>
          <t>Number of Clients receiving Crypto-Assets from Unhosted Wallets for which the Originator/Beneficial Owner is not identified</t>
        </is>
      </c>
      <c r="C1051" s="46" t="inlineStr">
        <is>
          <t>PR</t>
        </is>
      </c>
      <c r="D1051" s="46" t="inlineStr">
        <is>
          <t>Transfers of Crypto-Assets - Transfers In</t>
        </is>
      </c>
      <c r="E1051" s="46" t="inlineStr">
        <is>
          <t>2- PR</t>
        </is>
      </c>
      <c r="F1051" s="47">
        <f>'2- PR'!$AK$1082</f>
        <v/>
      </c>
      <c r="G1051" s="47">
        <f>IF(F1051="INVALID","High",IF(F1051="MISSING","Medium",IF(F1051="CONTROLLER MISSING","Review",IF(F1051="UNKNOWN","Technical review",""))))</f>
        <v/>
      </c>
      <c r="H1051" s="46">
        <f>IF(F1051="MISSING","An applicable or required answer is missing",IF(F1051="INVALID","A value was entered although the dependency is not met",IF(F1051="CONTROLLER MISSING","A controlling answer is missing, so applicability cannot yet be determined",IF(F1051="UNKNOWN","The dependency could not be evaluated or a referenced datapoint could not be resolved",""))))</f>
        <v/>
      </c>
      <c r="I1051" s="46">
        <f>IF(F1051="MISSING","Enter a valid response in the linked field",IF(F1051="INVALID","Clear the response or amend the controlling answer so that the dependency is met",IF(F1051="CONTROLLER MISSING","Complete the controlling question first, then review this field",IF(F1051="UNKNOWN","Review the Field Guide and dependency_string; contact the MFSA if clarification is required",""))))</f>
        <v/>
      </c>
      <c r="J1051" s="46" t="inlineStr">
        <is>
          <t>CASP_PR_1020 &gt; 0</t>
        </is>
      </c>
      <c r="K1051" s="47">
        <f>'2- PR'!$AL$1082</f>
        <v/>
      </c>
      <c r="L1051" s="48" t="inlineStr">
        <is>
          <t>Open field</t>
        </is>
      </c>
    </row>
    <row r="1052">
      <c r="A1052" s="45" t="inlineStr">
        <is>
          <t>CASP_PR_1045_v1</t>
        </is>
      </c>
      <c r="B1052" s="46" t="inlineStr">
        <is>
          <t>Value of Crypto-Assets received from Wallets held by Other CASPs</t>
        </is>
      </c>
      <c r="C1052" s="46" t="inlineStr">
        <is>
          <t>PR</t>
        </is>
      </c>
      <c r="D1052" s="46" t="inlineStr">
        <is>
          <t>Transfers of Crypto-Assets - Transfers In</t>
        </is>
      </c>
      <c r="E1052" s="46" t="inlineStr">
        <is>
          <t>2- PR</t>
        </is>
      </c>
      <c r="F1052" s="47">
        <f>'2- PR'!$AK$1083</f>
        <v/>
      </c>
      <c r="G1052" s="47">
        <f>IF(F1052="INVALID","High",IF(F1052="MISSING","Medium",IF(F1052="CONTROLLER MISSING","Review",IF(F1052="UNKNOWN","Technical review",""))))</f>
        <v/>
      </c>
      <c r="H1052" s="46">
        <f>IF(F1052="MISSING","An applicable or required answer is missing",IF(F1052="INVALID","A value was entered although the dependency is not met",IF(F1052="CONTROLLER MISSING","A controlling answer is missing, so applicability cannot yet be determined",IF(F1052="UNKNOWN","The dependency could not be evaluated or a referenced datapoint could not be resolved",""))))</f>
        <v/>
      </c>
      <c r="I1052" s="46">
        <f>IF(F1052="MISSING","Enter a valid response in the linked field",IF(F1052="INVALID","Clear the response or amend the controlling answer so that the dependency is met",IF(F1052="CONTROLLER MISSING","Complete the controlling question first, then review this field",IF(F1052="UNKNOWN","Review the Field Guide and dependency_string; contact the MFSA if clarification is required",""))))</f>
        <v/>
      </c>
      <c r="J1052" s="46" t="inlineStr">
        <is>
          <t>CASP_PR_1030 &gt; 0</t>
        </is>
      </c>
      <c r="K1052" s="47">
        <f>'2- PR'!$AL$1083</f>
        <v/>
      </c>
      <c r="L1052" s="48" t="inlineStr">
        <is>
          <t>Open field</t>
        </is>
      </c>
    </row>
    <row r="1053">
      <c r="A1053" s="45" t="inlineStr">
        <is>
          <t>CASP_PR_1046_v1</t>
        </is>
      </c>
      <c r="B1053" s="46" t="inlineStr">
        <is>
          <t>Value of Crypto-Assets received from Wallets held by Other CASPs</t>
        </is>
      </c>
      <c r="C1053" s="46" t="inlineStr">
        <is>
          <t>PR</t>
        </is>
      </c>
      <c r="D1053" s="46" t="inlineStr">
        <is>
          <t>Transfers of Crypto-Assets - Transfers In</t>
        </is>
      </c>
      <c r="E1053" s="46" t="inlineStr">
        <is>
          <t>2- PR</t>
        </is>
      </c>
      <c r="F1053" s="47">
        <f>'2- PR'!$AK$1084</f>
        <v/>
      </c>
      <c r="G1053" s="47">
        <f>IF(F1053="INVALID","High",IF(F1053="MISSING","Medium",IF(F1053="CONTROLLER MISSING","Review",IF(F1053="UNKNOWN","Technical review",""))))</f>
        <v/>
      </c>
      <c r="H1053" s="46">
        <f>IF(F1053="MISSING","An applicable or required answer is missing",IF(F1053="INVALID","A value was entered although the dependency is not met",IF(F1053="CONTROLLER MISSING","A controlling answer is missing, so applicability cannot yet be determined",IF(F1053="UNKNOWN","The dependency could not be evaluated or a referenced datapoint could not be resolved",""))))</f>
        <v/>
      </c>
      <c r="I1053" s="46">
        <f>IF(F1053="MISSING","Enter a valid response in the linked field",IF(F1053="INVALID","Clear the response or amend the controlling answer so that the dependency is met",IF(F1053="CONTROLLER MISSING","Complete the controlling question first, then review this field",IF(F1053="UNKNOWN","Review the Field Guide and dependency_string; contact the MFSA if clarification is required",""))))</f>
        <v/>
      </c>
      <c r="J1053" s="46" t="inlineStr">
        <is>
          <t>CASP_PR_1031 &gt; 0</t>
        </is>
      </c>
      <c r="K1053" s="47">
        <f>'2- PR'!$AL$1084</f>
        <v/>
      </c>
      <c r="L1053" s="48" t="inlineStr">
        <is>
          <t>Open field</t>
        </is>
      </c>
    </row>
    <row r="1054">
      <c r="A1054" s="45" t="inlineStr">
        <is>
          <t>CASP_PR_1047_v1</t>
        </is>
      </c>
      <c r="B1054" s="46" t="inlineStr">
        <is>
          <t>Value of Crypto-Assets received from Wallets held by Other CASPs</t>
        </is>
      </c>
      <c r="C1054" s="46" t="inlineStr">
        <is>
          <t>PR</t>
        </is>
      </c>
      <c r="D1054" s="46" t="inlineStr">
        <is>
          <t>Transfers of Crypto-Assets - Transfers In</t>
        </is>
      </c>
      <c r="E1054" s="46" t="inlineStr">
        <is>
          <t>2- PR</t>
        </is>
      </c>
      <c r="F1054" s="47">
        <f>'2- PR'!$AK$1085</f>
        <v/>
      </c>
      <c r="G1054" s="47">
        <f>IF(F1054="INVALID","High",IF(F1054="MISSING","Medium",IF(F1054="CONTROLLER MISSING","Review",IF(F1054="UNKNOWN","Technical review",""))))</f>
        <v/>
      </c>
      <c r="H1054" s="46">
        <f>IF(F1054="MISSING","An applicable or required answer is missing",IF(F1054="INVALID","A value was entered although the dependency is not met",IF(F1054="CONTROLLER MISSING","A controlling answer is missing, so applicability cannot yet be determined",IF(F1054="UNKNOWN","The dependency could not be evaluated or a referenced datapoint could not be resolved",""))))</f>
        <v/>
      </c>
      <c r="I1054" s="46">
        <f>IF(F1054="MISSING","Enter a valid response in the linked field",IF(F1054="INVALID","Clear the response or amend the controlling answer so that the dependency is met",IF(F1054="CONTROLLER MISSING","Complete the controlling question first, then review this field",IF(F1054="UNKNOWN","Review the Field Guide and dependency_string; contact the MFSA if clarification is required",""))))</f>
        <v/>
      </c>
      <c r="J1054" s="46" t="inlineStr">
        <is>
          <t>CASP_PR_1032 &gt; 0</t>
        </is>
      </c>
      <c r="K1054" s="47">
        <f>'2- PR'!$AL$1085</f>
        <v/>
      </c>
      <c r="L1054" s="48" t="inlineStr">
        <is>
          <t>Open field</t>
        </is>
      </c>
    </row>
    <row r="1055">
      <c r="A1055" s="45" t="inlineStr">
        <is>
          <t>CASP_PR_1048_v1</t>
        </is>
      </c>
      <c r="B1055" s="46" t="inlineStr">
        <is>
          <t>Value of Crypto-Assets received from Unhosted Wallets for which the Client is the Originator/Beneficial Owner</t>
        </is>
      </c>
      <c r="C1055" s="46" t="inlineStr">
        <is>
          <t>PR</t>
        </is>
      </c>
      <c r="D1055" s="46" t="inlineStr">
        <is>
          <t>Transfers of Crypto-Assets - Transfers In</t>
        </is>
      </c>
      <c r="E1055" s="46" t="inlineStr">
        <is>
          <t>2- PR</t>
        </is>
      </c>
      <c r="F1055" s="47">
        <f>'2- PR'!$AK$1086</f>
        <v/>
      </c>
      <c r="G1055" s="47">
        <f>IF(F1055="INVALID","High",IF(F1055="MISSING","Medium",IF(F1055="CONTROLLER MISSING","Review",IF(F1055="UNKNOWN","Technical review",""))))</f>
        <v/>
      </c>
      <c r="H1055" s="46">
        <f>IF(F1055="MISSING","An applicable or required answer is missing",IF(F1055="INVALID","A value was entered although the dependency is not met",IF(F1055="CONTROLLER MISSING","A controlling answer is missing, so applicability cannot yet be determined",IF(F1055="UNKNOWN","The dependency could not be evaluated or a referenced datapoint could not be resolved",""))))</f>
        <v/>
      </c>
      <c r="I1055" s="46">
        <f>IF(F1055="MISSING","Enter a valid response in the linked field",IF(F1055="INVALID","Clear the response or amend the controlling answer so that the dependency is met",IF(F1055="CONTROLLER MISSING","Complete the controlling question first, then review this field",IF(F1055="UNKNOWN","Review the Field Guide and dependency_string; contact the MFSA if clarification is required",""))))</f>
        <v/>
      </c>
      <c r="J1055" s="46" t="inlineStr">
        <is>
          <t>CASP_PR_1033 &gt; 0</t>
        </is>
      </c>
      <c r="K1055" s="47">
        <f>'2- PR'!$AL$1086</f>
        <v/>
      </c>
      <c r="L1055" s="48" t="inlineStr">
        <is>
          <t>Open field</t>
        </is>
      </c>
    </row>
    <row r="1056">
      <c r="A1056" s="45" t="inlineStr">
        <is>
          <t>CASP_PR_1049_v1</t>
        </is>
      </c>
      <c r="B1056" s="46" t="inlineStr">
        <is>
          <t>Value of Crypto-Assets received from Unhosted Wallets for which the Client is the Originator/Beneficial Owner</t>
        </is>
      </c>
      <c r="C1056" s="46" t="inlineStr">
        <is>
          <t>PR</t>
        </is>
      </c>
      <c r="D1056" s="46" t="inlineStr">
        <is>
          <t>Transfers of Crypto-Assets - Transfers In</t>
        </is>
      </c>
      <c r="E1056" s="46" t="inlineStr">
        <is>
          <t>2- PR</t>
        </is>
      </c>
      <c r="F1056" s="47">
        <f>'2- PR'!$AK$1087</f>
        <v/>
      </c>
      <c r="G1056" s="47">
        <f>IF(F1056="INVALID","High",IF(F1056="MISSING","Medium",IF(F1056="CONTROLLER MISSING","Review",IF(F1056="UNKNOWN","Technical review",""))))</f>
        <v/>
      </c>
      <c r="H1056" s="46">
        <f>IF(F1056="MISSING","An applicable or required answer is missing",IF(F1056="INVALID","A value was entered although the dependency is not met",IF(F1056="CONTROLLER MISSING","A controlling answer is missing, so applicability cannot yet be determined",IF(F1056="UNKNOWN","The dependency could not be evaluated or a referenced datapoint could not be resolved",""))))</f>
        <v/>
      </c>
      <c r="I1056" s="46">
        <f>IF(F1056="MISSING","Enter a valid response in the linked field",IF(F1056="INVALID","Clear the response or amend the controlling answer so that the dependency is met",IF(F1056="CONTROLLER MISSING","Complete the controlling question first, then review this field",IF(F1056="UNKNOWN","Review the Field Guide and dependency_string; contact the MFSA if clarification is required",""))))</f>
        <v/>
      </c>
      <c r="J1056" s="46" t="inlineStr">
        <is>
          <t>CASP_PR_1034 &gt; 0</t>
        </is>
      </c>
      <c r="K1056" s="47">
        <f>'2- PR'!$AL$1087</f>
        <v/>
      </c>
      <c r="L1056" s="48" t="inlineStr">
        <is>
          <t>Open field</t>
        </is>
      </c>
    </row>
    <row r="1057">
      <c r="A1057" s="45" t="inlineStr">
        <is>
          <t>CASP_PR_1050_v1</t>
        </is>
      </c>
      <c r="B1057" s="46" t="inlineStr">
        <is>
          <t>Value of Crypto-Assets received from Unhosted Wallets for which the Client is the Originator/Beneficial Owner</t>
        </is>
      </c>
      <c r="C1057" s="46" t="inlineStr">
        <is>
          <t>PR</t>
        </is>
      </c>
      <c r="D1057" s="46" t="inlineStr">
        <is>
          <t>Transfers of Crypto-Assets - Transfers In</t>
        </is>
      </c>
      <c r="E1057" s="46" t="inlineStr">
        <is>
          <t>2- PR</t>
        </is>
      </c>
      <c r="F1057" s="47">
        <f>'2- PR'!$AK$1088</f>
        <v/>
      </c>
      <c r="G1057" s="47">
        <f>IF(F1057="INVALID","High",IF(F1057="MISSING","Medium",IF(F1057="CONTROLLER MISSING","Review",IF(F1057="UNKNOWN","Technical review",""))))</f>
        <v/>
      </c>
      <c r="H1057" s="46">
        <f>IF(F1057="MISSING","An applicable or required answer is missing",IF(F1057="INVALID","A value was entered although the dependency is not met",IF(F1057="CONTROLLER MISSING","A controlling answer is missing, so applicability cannot yet be determined",IF(F1057="UNKNOWN","The dependency could not be evaluated or a referenced datapoint could not be resolved",""))))</f>
        <v/>
      </c>
      <c r="I1057" s="46">
        <f>IF(F1057="MISSING","Enter a valid response in the linked field",IF(F1057="INVALID","Clear the response or amend the controlling answer so that the dependency is met",IF(F1057="CONTROLLER MISSING","Complete the controlling question first, then review this field",IF(F1057="UNKNOWN","Review the Field Guide and dependency_string; contact the MFSA if clarification is required",""))))</f>
        <v/>
      </c>
      <c r="J1057" s="46" t="inlineStr">
        <is>
          <t>CASP_PR_1035 &gt; 0</t>
        </is>
      </c>
      <c r="K1057" s="47">
        <f>'2- PR'!$AL$1088</f>
        <v/>
      </c>
      <c r="L1057" s="48" t="inlineStr">
        <is>
          <t>Open field</t>
        </is>
      </c>
    </row>
    <row r="1058">
      <c r="A1058" s="45" t="inlineStr">
        <is>
          <t>CASP_PR_1051_v1</t>
        </is>
      </c>
      <c r="B1058" s="46" t="inlineStr">
        <is>
          <t>Value of Crypto-Assets received from Unhosted Wallets, for which the Originator/Beneficial Owner is not the client, but is a regulated entity subject to AML/CFT Obligations.</t>
        </is>
      </c>
      <c r="C1058" s="46" t="inlineStr">
        <is>
          <t>PR</t>
        </is>
      </c>
      <c r="D1058" s="46" t="inlineStr">
        <is>
          <t>Transfers of Crypto-Assets - Transfers In</t>
        </is>
      </c>
      <c r="E1058" s="46" t="inlineStr">
        <is>
          <t>2- PR</t>
        </is>
      </c>
      <c r="F1058" s="47">
        <f>'2- PR'!$AK$1089</f>
        <v/>
      </c>
      <c r="G1058" s="47">
        <f>IF(F1058="INVALID","High",IF(F1058="MISSING","Medium",IF(F1058="CONTROLLER MISSING","Review",IF(F1058="UNKNOWN","Technical review",""))))</f>
        <v/>
      </c>
      <c r="H1058" s="46">
        <f>IF(F1058="MISSING","An applicable or required answer is missing",IF(F1058="INVALID","A value was entered although the dependency is not met",IF(F1058="CONTROLLER MISSING","A controlling answer is missing, so applicability cannot yet be determined",IF(F1058="UNKNOWN","The dependency could not be evaluated or a referenced datapoint could not be resolved",""))))</f>
        <v/>
      </c>
      <c r="I1058" s="46">
        <f>IF(F1058="MISSING","Enter a valid response in the linked field",IF(F1058="INVALID","Clear the response or amend the controlling answer so that the dependency is met",IF(F1058="CONTROLLER MISSING","Complete the controlling question first, then review this field",IF(F1058="UNKNOWN","Review the Field Guide and dependency_string; contact the MFSA if clarification is required",""))))</f>
        <v/>
      </c>
      <c r="J1058" s="46" t="inlineStr">
        <is>
          <t>CASP_PR_1036 &gt; 0</t>
        </is>
      </c>
      <c r="K1058" s="47">
        <f>'2- PR'!$AL$1089</f>
        <v/>
      </c>
      <c r="L1058" s="48" t="inlineStr">
        <is>
          <t>Open field</t>
        </is>
      </c>
    </row>
    <row r="1059">
      <c r="A1059" s="45" t="inlineStr">
        <is>
          <t>CASP_PR_1052_v1</t>
        </is>
      </c>
      <c r="B1059" s="46" t="inlineStr">
        <is>
          <t>Value of Crypto-Assets received from Unhosted Wallets, for which the Originator/Beneficial Owner is not the client, but is a regulated entity subject to AML/CFT Obligations.</t>
        </is>
      </c>
      <c r="C1059" s="46" t="inlineStr">
        <is>
          <t>PR</t>
        </is>
      </c>
      <c r="D1059" s="46" t="inlineStr">
        <is>
          <t>Transfers of Crypto-Assets - Transfers In</t>
        </is>
      </c>
      <c r="E1059" s="46" t="inlineStr">
        <is>
          <t>2- PR</t>
        </is>
      </c>
      <c r="F1059" s="47">
        <f>'2- PR'!$AK$1090</f>
        <v/>
      </c>
      <c r="G1059" s="47">
        <f>IF(F1059="INVALID","High",IF(F1059="MISSING","Medium",IF(F1059="CONTROLLER MISSING","Review",IF(F1059="UNKNOWN","Technical review",""))))</f>
        <v/>
      </c>
      <c r="H1059" s="46">
        <f>IF(F1059="MISSING","An applicable or required answer is missing",IF(F1059="INVALID","A value was entered although the dependency is not met",IF(F1059="CONTROLLER MISSING","A controlling answer is missing, so applicability cannot yet be determined",IF(F1059="UNKNOWN","The dependency could not be evaluated or a referenced datapoint could not be resolved",""))))</f>
        <v/>
      </c>
      <c r="I1059" s="46">
        <f>IF(F1059="MISSING","Enter a valid response in the linked field",IF(F1059="INVALID","Clear the response or amend the controlling answer so that the dependency is met",IF(F1059="CONTROLLER MISSING","Complete the controlling question first, then review this field",IF(F1059="UNKNOWN","Review the Field Guide and dependency_string; contact the MFSA if clarification is required",""))))</f>
        <v/>
      </c>
      <c r="J1059" s="46" t="inlineStr">
        <is>
          <t>CASP_PR_1037 &gt; 0</t>
        </is>
      </c>
      <c r="K1059" s="47">
        <f>'2- PR'!$AL$1090</f>
        <v/>
      </c>
      <c r="L1059" s="48" t="inlineStr">
        <is>
          <t>Open field</t>
        </is>
      </c>
    </row>
    <row r="1060">
      <c r="A1060" s="45" t="inlineStr">
        <is>
          <t>CASP_PR_1053_v1</t>
        </is>
      </c>
      <c r="B1060" s="46" t="inlineStr">
        <is>
          <t>Value of Crypto-Assets received from Unhosted Wallets, for which the Originator/Beneficial Owner is not the client, but is a regulated entity subject to AML/CFT Obligations.</t>
        </is>
      </c>
      <c r="C1060" s="46" t="inlineStr">
        <is>
          <t>PR</t>
        </is>
      </c>
      <c r="D1060" s="46" t="inlineStr">
        <is>
          <t>Transfers of Crypto-Assets - Transfers In</t>
        </is>
      </c>
      <c r="E1060" s="46" t="inlineStr">
        <is>
          <t>2- PR</t>
        </is>
      </c>
      <c r="F1060" s="47">
        <f>'2- PR'!$AK$1091</f>
        <v/>
      </c>
      <c r="G1060" s="47">
        <f>IF(F1060="INVALID","High",IF(F1060="MISSING","Medium",IF(F1060="CONTROLLER MISSING","Review",IF(F1060="UNKNOWN","Technical review",""))))</f>
        <v/>
      </c>
      <c r="H1060" s="46">
        <f>IF(F1060="MISSING","An applicable or required answer is missing",IF(F1060="INVALID","A value was entered although the dependency is not met",IF(F1060="CONTROLLER MISSING","A controlling answer is missing, so applicability cannot yet be determined",IF(F1060="UNKNOWN","The dependency could not be evaluated or a referenced datapoint could not be resolved",""))))</f>
        <v/>
      </c>
      <c r="I1060" s="46">
        <f>IF(F1060="MISSING","Enter a valid response in the linked field",IF(F1060="INVALID","Clear the response or amend the controlling answer so that the dependency is met",IF(F1060="CONTROLLER MISSING","Complete the controlling question first, then review this field",IF(F1060="UNKNOWN","Review the Field Guide and dependency_string; contact the MFSA if clarification is required",""))))</f>
        <v/>
      </c>
      <c r="J1060" s="46" t="inlineStr">
        <is>
          <t>CASP_PR_1038 &gt; 0</t>
        </is>
      </c>
      <c r="K1060" s="47">
        <f>'2- PR'!$AL$1091</f>
        <v/>
      </c>
      <c r="L1060" s="48" t="inlineStr">
        <is>
          <t>Open field</t>
        </is>
      </c>
    </row>
    <row r="1061">
      <c r="A1061" s="45" t="inlineStr">
        <is>
          <t>CASP_PR_1054_v1</t>
        </is>
      </c>
      <c r="B1061" s="46" t="inlineStr">
        <is>
          <t>Value of Crypto-Assets received from Unhosted Wallets for which the Originator/Beneficial Owner is identified but is not the client</t>
        </is>
      </c>
      <c r="C1061" s="46" t="inlineStr">
        <is>
          <t>PR</t>
        </is>
      </c>
      <c r="D1061" s="46" t="inlineStr">
        <is>
          <t>Transfers of Crypto-Assets - Transfers In</t>
        </is>
      </c>
      <c r="E1061" s="46" t="inlineStr">
        <is>
          <t>2- PR</t>
        </is>
      </c>
      <c r="F1061" s="47">
        <f>'2- PR'!$AK$1092</f>
        <v/>
      </c>
      <c r="G1061" s="47">
        <f>IF(F1061="INVALID","High",IF(F1061="MISSING","Medium",IF(F1061="CONTROLLER MISSING","Review",IF(F1061="UNKNOWN","Technical review",""))))</f>
        <v/>
      </c>
      <c r="H1061" s="46">
        <f>IF(F1061="MISSING","An applicable or required answer is missing",IF(F1061="INVALID","A value was entered although the dependency is not met",IF(F1061="CONTROLLER MISSING","A controlling answer is missing, so applicability cannot yet be determined",IF(F1061="UNKNOWN","The dependency could not be evaluated or a referenced datapoint could not be resolved",""))))</f>
        <v/>
      </c>
      <c r="I1061" s="46">
        <f>IF(F1061="MISSING","Enter a valid response in the linked field",IF(F1061="INVALID","Clear the response or amend the controlling answer so that the dependency is met",IF(F1061="CONTROLLER MISSING","Complete the controlling question first, then review this field",IF(F1061="UNKNOWN","Review the Field Guide and dependency_string; contact the MFSA if clarification is required",""))))</f>
        <v/>
      </c>
      <c r="J1061" s="46" t="inlineStr">
        <is>
          <t>CASP_PR_1039 &gt; 0</t>
        </is>
      </c>
      <c r="K1061" s="47">
        <f>'2- PR'!$AL$1092</f>
        <v/>
      </c>
      <c r="L1061" s="48" t="inlineStr">
        <is>
          <t>Open field</t>
        </is>
      </c>
    </row>
    <row r="1062">
      <c r="A1062" s="45" t="inlineStr">
        <is>
          <t>CASP_PR_1055_v1</t>
        </is>
      </c>
      <c r="B1062" s="46" t="inlineStr">
        <is>
          <t>Value of Crypto-Assets received from Unhosted Wallets for which the Originator/Beneficial Owner is identified but is not the client</t>
        </is>
      </c>
      <c r="C1062" s="46" t="inlineStr">
        <is>
          <t>PR</t>
        </is>
      </c>
      <c r="D1062" s="46" t="inlineStr">
        <is>
          <t>Transfers of Crypto-Assets - Transfers In</t>
        </is>
      </c>
      <c r="E1062" s="46" t="inlineStr">
        <is>
          <t>2- PR</t>
        </is>
      </c>
      <c r="F1062" s="47">
        <f>'2- PR'!$AK$1093</f>
        <v/>
      </c>
      <c r="G1062" s="47">
        <f>IF(F1062="INVALID","High",IF(F1062="MISSING","Medium",IF(F1062="CONTROLLER MISSING","Review",IF(F1062="UNKNOWN","Technical review",""))))</f>
        <v/>
      </c>
      <c r="H1062" s="46">
        <f>IF(F1062="MISSING","An applicable or required answer is missing",IF(F1062="INVALID","A value was entered although the dependency is not met",IF(F1062="CONTROLLER MISSING","A controlling answer is missing, so applicability cannot yet be determined",IF(F1062="UNKNOWN","The dependency could not be evaluated or a referenced datapoint could not be resolved",""))))</f>
        <v/>
      </c>
      <c r="I1062" s="46">
        <f>IF(F1062="MISSING","Enter a valid response in the linked field",IF(F1062="INVALID","Clear the response or amend the controlling answer so that the dependency is met",IF(F1062="CONTROLLER MISSING","Complete the controlling question first, then review this field",IF(F1062="UNKNOWN","Review the Field Guide and dependency_string; contact the MFSA if clarification is required",""))))</f>
        <v/>
      </c>
      <c r="J1062" s="46" t="inlineStr">
        <is>
          <t>CASP_PR_1040 &gt; 0</t>
        </is>
      </c>
      <c r="K1062" s="47">
        <f>'2- PR'!$AL$1093</f>
        <v/>
      </c>
      <c r="L1062" s="48" t="inlineStr">
        <is>
          <t>Open field</t>
        </is>
      </c>
    </row>
    <row r="1063">
      <c r="A1063" s="45" t="inlineStr">
        <is>
          <t>CASP_PR_1056_v1</t>
        </is>
      </c>
      <c r="B1063" s="46" t="inlineStr">
        <is>
          <t>Value of Crypto-Assets received from Unhosted Wallets for which the Originator/Beneficial Owner is identified but is not the client</t>
        </is>
      </c>
      <c r="C1063" s="46" t="inlineStr">
        <is>
          <t>PR</t>
        </is>
      </c>
      <c r="D1063" s="46" t="inlineStr">
        <is>
          <t>Transfers of Crypto-Assets - Transfers In</t>
        </is>
      </c>
      <c r="E1063" s="46" t="inlineStr">
        <is>
          <t>2- PR</t>
        </is>
      </c>
      <c r="F1063" s="47">
        <f>'2- PR'!$AK$1094</f>
        <v/>
      </c>
      <c r="G1063" s="47">
        <f>IF(F1063="INVALID","High",IF(F1063="MISSING","Medium",IF(F1063="CONTROLLER MISSING","Review",IF(F1063="UNKNOWN","Technical review",""))))</f>
        <v/>
      </c>
      <c r="H1063" s="46">
        <f>IF(F1063="MISSING","An applicable or required answer is missing",IF(F1063="INVALID","A value was entered although the dependency is not met",IF(F1063="CONTROLLER MISSING","A controlling answer is missing, so applicability cannot yet be determined",IF(F1063="UNKNOWN","The dependency could not be evaluated or a referenced datapoint could not be resolved",""))))</f>
        <v/>
      </c>
      <c r="I1063" s="46">
        <f>IF(F1063="MISSING","Enter a valid response in the linked field",IF(F1063="INVALID","Clear the response or amend the controlling answer so that the dependency is met",IF(F1063="CONTROLLER MISSING","Complete the controlling question first, then review this field",IF(F1063="UNKNOWN","Review the Field Guide and dependency_string; contact the MFSA if clarification is required",""))))</f>
        <v/>
      </c>
      <c r="J1063" s="46" t="inlineStr">
        <is>
          <t>CASP_PR_1041 &gt; 0</t>
        </is>
      </c>
      <c r="K1063" s="47">
        <f>'2- PR'!$AL$1094</f>
        <v/>
      </c>
      <c r="L1063" s="48" t="inlineStr">
        <is>
          <t>Open field</t>
        </is>
      </c>
    </row>
    <row r="1064">
      <c r="A1064" s="45" t="inlineStr">
        <is>
          <t>CASP_PR_1057_v1</t>
        </is>
      </c>
      <c r="B1064" s="46" t="inlineStr">
        <is>
          <t>Value of Crypto-Assets received from Unhosted Wallets for which the Originator/Beneficial Owner is not identified</t>
        </is>
      </c>
      <c r="C1064" s="46" t="inlineStr">
        <is>
          <t>PR</t>
        </is>
      </c>
      <c r="D1064" s="46" t="inlineStr">
        <is>
          <t>Transfers of Crypto-Assets - Transfers In</t>
        </is>
      </c>
      <c r="E1064" s="46" t="inlineStr">
        <is>
          <t>2- PR</t>
        </is>
      </c>
      <c r="F1064" s="47">
        <f>'2- PR'!$AK$1095</f>
        <v/>
      </c>
      <c r="G1064" s="47">
        <f>IF(F1064="INVALID","High",IF(F1064="MISSING","Medium",IF(F1064="CONTROLLER MISSING","Review",IF(F1064="UNKNOWN","Technical review",""))))</f>
        <v/>
      </c>
      <c r="H1064" s="46">
        <f>IF(F1064="MISSING","An applicable or required answer is missing",IF(F1064="INVALID","A value was entered although the dependency is not met",IF(F1064="CONTROLLER MISSING","A controlling answer is missing, so applicability cannot yet be determined",IF(F1064="UNKNOWN","The dependency could not be evaluated or a referenced datapoint could not be resolved",""))))</f>
        <v/>
      </c>
      <c r="I1064" s="46">
        <f>IF(F1064="MISSING","Enter a valid response in the linked field",IF(F1064="INVALID","Clear the response or amend the controlling answer so that the dependency is met",IF(F1064="CONTROLLER MISSING","Complete the controlling question first, then review this field",IF(F1064="UNKNOWN","Review the Field Guide and dependency_string; contact the MFSA if clarification is required",""))))</f>
        <v/>
      </c>
      <c r="J1064" s="46" t="inlineStr">
        <is>
          <t>CASP_PR_1042 &gt; 0</t>
        </is>
      </c>
      <c r="K1064" s="47">
        <f>'2- PR'!$AL$1095</f>
        <v/>
      </c>
      <c r="L1064" s="48" t="inlineStr">
        <is>
          <t>Open field</t>
        </is>
      </c>
    </row>
    <row r="1065">
      <c r="A1065" s="45" t="inlineStr">
        <is>
          <t>CASP_PR_1058_v1</t>
        </is>
      </c>
      <c r="B1065" s="46" t="inlineStr">
        <is>
          <t>Value of Crypto-Assets received from Unhosted Wallets for which the Originator/Beneficial Owner is not identified</t>
        </is>
      </c>
      <c r="C1065" s="46" t="inlineStr">
        <is>
          <t>PR</t>
        </is>
      </c>
      <c r="D1065" s="46" t="inlineStr">
        <is>
          <t>Transfers of Crypto-Assets - Transfers In</t>
        </is>
      </c>
      <c r="E1065" s="46" t="inlineStr">
        <is>
          <t>2- PR</t>
        </is>
      </c>
      <c r="F1065" s="47">
        <f>'2- PR'!$AK$1096</f>
        <v/>
      </c>
      <c r="G1065" s="47">
        <f>IF(F1065="INVALID","High",IF(F1065="MISSING","Medium",IF(F1065="CONTROLLER MISSING","Review",IF(F1065="UNKNOWN","Technical review",""))))</f>
        <v/>
      </c>
      <c r="H1065" s="46">
        <f>IF(F1065="MISSING","An applicable or required answer is missing",IF(F1065="INVALID","A value was entered although the dependency is not met",IF(F1065="CONTROLLER MISSING","A controlling answer is missing, so applicability cannot yet be determined",IF(F1065="UNKNOWN","The dependency could not be evaluated or a referenced datapoint could not be resolved",""))))</f>
        <v/>
      </c>
      <c r="I1065" s="46">
        <f>IF(F1065="MISSING","Enter a valid response in the linked field",IF(F1065="INVALID","Clear the response or amend the controlling answer so that the dependency is met",IF(F1065="CONTROLLER MISSING","Complete the controlling question first, then review this field",IF(F1065="UNKNOWN","Review the Field Guide and dependency_string; contact the MFSA if clarification is required",""))))</f>
        <v/>
      </c>
      <c r="J1065" s="46" t="inlineStr">
        <is>
          <t>CASP_PR_1043 &gt; 0</t>
        </is>
      </c>
      <c r="K1065" s="47">
        <f>'2- PR'!$AL$1096</f>
        <v/>
      </c>
      <c r="L1065" s="48" t="inlineStr">
        <is>
          <t>Open field</t>
        </is>
      </c>
    </row>
    <row r="1066">
      <c r="A1066" s="45" t="inlineStr">
        <is>
          <t>CASP_PR_1059_v1</t>
        </is>
      </c>
      <c r="B1066" s="46" t="inlineStr">
        <is>
          <t>Value of Crypto-Assets received from Unhosted Wallets for which the Originator/Beneficial Owner is not identified</t>
        </is>
      </c>
      <c r="C1066" s="46" t="inlineStr">
        <is>
          <t>PR</t>
        </is>
      </c>
      <c r="D1066" s="46" t="inlineStr">
        <is>
          <t>Transfers of Crypto-Assets - Transfers In</t>
        </is>
      </c>
      <c r="E1066" s="46" t="inlineStr">
        <is>
          <t>2- PR</t>
        </is>
      </c>
      <c r="F1066" s="47">
        <f>'2- PR'!$AK$1097</f>
        <v/>
      </c>
      <c r="G1066" s="47">
        <f>IF(F1066="INVALID","High",IF(F1066="MISSING","Medium",IF(F1066="CONTROLLER MISSING","Review",IF(F1066="UNKNOWN","Technical review",""))))</f>
        <v/>
      </c>
      <c r="H1066" s="46">
        <f>IF(F1066="MISSING","An applicable or required answer is missing",IF(F1066="INVALID","A value was entered although the dependency is not met",IF(F1066="CONTROLLER MISSING","A controlling answer is missing, so applicability cannot yet be determined",IF(F1066="UNKNOWN","The dependency could not be evaluated or a referenced datapoint could not be resolved",""))))</f>
        <v/>
      </c>
      <c r="I1066" s="46">
        <f>IF(F1066="MISSING","Enter a valid response in the linked field",IF(F1066="INVALID","Clear the response or amend the controlling answer so that the dependency is met",IF(F1066="CONTROLLER MISSING","Complete the controlling question first, then review this field",IF(F1066="UNKNOWN","Review the Field Guide and dependency_string; contact the MFSA if clarification is required",""))))</f>
        <v/>
      </c>
      <c r="J1066" s="46" t="inlineStr">
        <is>
          <t>CASP_PR_1044 &gt; 0</t>
        </is>
      </c>
      <c r="K1066" s="47">
        <f>'2- PR'!$AL$1097</f>
        <v/>
      </c>
      <c r="L1066" s="48" t="inlineStr">
        <is>
          <t>Open field</t>
        </is>
      </c>
    </row>
    <row r="1067">
      <c r="A1067" s="45" t="inlineStr">
        <is>
          <t>CASP_PR_1060_v1</t>
        </is>
      </c>
      <c r="B1067" s="46" t="inlineStr">
        <is>
          <t>Top 5 Crypto-Assets Transferred in - Name of Crypto-Asset</t>
        </is>
      </c>
      <c r="C1067" s="46" t="inlineStr">
        <is>
          <t>PR</t>
        </is>
      </c>
      <c r="D1067" s="46" t="inlineStr">
        <is>
          <t>Transfers of Crypto-Assets - Transfers In</t>
        </is>
      </c>
      <c r="E1067" s="46" t="inlineStr">
        <is>
          <t>2- PR</t>
        </is>
      </c>
      <c r="F1067" s="47">
        <f>'2- PR'!$AK$1098</f>
        <v/>
      </c>
      <c r="G1067" s="47">
        <f>IF(F1067="INVALID","High",IF(F1067="MISSING","Medium",IF(F1067="CONTROLLER MISSING","Review",IF(F1067="UNKNOWN","Technical review",""))))</f>
        <v/>
      </c>
      <c r="H1067" s="46">
        <f>IF(F1067="MISSING","An applicable or required answer is missing",IF(F1067="INVALID","A value was entered although the dependency is not met",IF(F1067="CONTROLLER MISSING","A controlling answer is missing, so applicability cannot yet be determined",IF(F1067="UNKNOWN","The dependency could not be evaluated or a referenced datapoint could not be resolved",""))))</f>
        <v/>
      </c>
      <c r="I1067" s="46">
        <f>IF(F1067="MISSING","Enter a valid response in the linked field",IF(F1067="INVALID","Clear the response or amend the controlling answer so that the dependency is met",IF(F1067="CONTROLLER MISSING","Complete the controlling question first, then review this field",IF(F1067="UNKNOWN","Review the Field Guide and dependency_string; contact the MFSA if clarification is required",""))))</f>
        <v/>
      </c>
      <c r="J1067" s="46" t="inlineStr">
        <is>
          <t>SUM(CASP_PR_1045,CASP_PR_1046,CASP_PR_1047,CASP_PR_1048,CASP_PR_1049,CASP_PR_1050,CASP_PR_1051,CASP_PR_1052,CASP_PR_1053,CASP_PR_1054,CASP_PR_1055,CASP_PR_1056,CASP_PR_1057,CASP_PR_1058,CASP_PR_1059) &gt; 0</t>
        </is>
      </c>
      <c r="K1067" s="47">
        <f>'2- PR'!$AL$1098</f>
        <v/>
      </c>
      <c r="L1067" s="48" t="inlineStr">
        <is>
          <t>Open field</t>
        </is>
      </c>
    </row>
    <row r="1068">
      <c r="A1068" s="45" t="inlineStr">
        <is>
          <t>CASP_PR_1061_v1</t>
        </is>
      </c>
      <c r="B1068" s="46" t="inlineStr">
        <is>
          <t>Top 5 Crypto-Assets Transferred in - ART/EMT/OCA Classification</t>
        </is>
      </c>
      <c r="C1068" s="46" t="inlineStr">
        <is>
          <t>PR</t>
        </is>
      </c>
      <c r="D1068" s="46" t="inlineStr">
        <is>
          <t>Transfers of Crypto-Assets - Transfers In</t>
        </is>
      </c>
      <c r="E1068" s="46" t="inlineStr">
        <is>
          <t>2- PR</t>
        </is>
      </c>
      <c r="F1068" s="47">
        <f>'2- PR'!$AK$1099</f>
        <v/>
      </c>
      <c r="G1068" s="47">
        <f>IF(F1068="INVALID","High",IF(F1068="MISSING","Medium",IF(F1068="CONTROLLER MISSING","Review",IF(F1068="UNKNOWN","Technical review",""))))</f>
        <v/>
      </c>
      <c r="H1068" s="46">
        <f>IF(F1068="MISSING","An applicable or required answer is missing",IF(F1068="INVALID","A value was entered although the dependency is not met",IF(F1068="CONTROLLER MISSING","A controlling answer is missing, so applicability cannot yet be determined",IF(F1068="UNKNOWN","The dependency could not be evaluated or a referenced datapoint could not be resolved",""))))</f>
        <v/>
      </c>
      <c r="I1068" s="46">
        <f>IF(F1068="MISSING","Enter a valid response in the linked field",IF(F1068="INVALID","Clear the response or amend the controlling answer so that the dependency is met",IF(F1068="CONTROLLER MISSING","Complete the controlling question first, then review this field",IF(F1068="UNKNOWN","Review the Field Guide and dependency_string; contact the MFSA if clarification is required",""))))</f>
        <v/>
      </c>
      <c r="J1068" s="46" t="inlineStr">
        <is>
          <t>CASP_PR_1060 &lt;&gt; "N/A"</t>
        </is>
      </c>
      <c r="K1068" s="47">
        <f>'2- PR'!$AL$1099</f>
        <v/>
      </c>
      <c r="L1068" s="48" t="inlineStr">
        <is>
          <t>Open field</t>
        </is>
      </c>
    </row>
    <row r="1069">
      <c r="A1069" s="45" t="inlineStr">
        <is>
          <t>CASP_PR_1062_v1</t>
        </is>
      </c>
      <c r="B1069" s="46" t="inlineStr">
        <is>
          <t>Top 5 Crypto-Assets Transferred in - Name if USD/EUR Denominated Stablecoin or Other</t>
        </is>
      </c>
      <c r="C1069" s="46" t="inlineStr">
        <is>
          <t>PR</t>
        </is>
      </c>
      <c r="D1069" s="46" t="inlineStr">
        <is>
          <t>Transfers of Crypto-Assets - Transfers In</t>
        </is>
      </c>
      <c r="E1069" s="46" t="inlineStr">
        <is>
          <t>2- PR</t>
        </is>
      </c>
      <c r="F1069" s="47">
        <f>'2- PR'!$AK$1100</f>
        <v/>
      </c>
      <c r="G1069" s="47">
        <f>IF(F1069="INVALID","High",IF(F1069="MISSING","Medium",IF(F1069="CONTROLLER MISSING","Review",IF(F1069="UNKNOWN","Technical review",""))))</f>
        <v/>
      </c>
      <c r="H1069" s="46">
        <f>IF(F1069="MISSING","An applicable or required answer is missing",IF(F1069="INVALID","A value was entered although the dependency is not met",IF(F1069="CONTROLLER MISSING","A controlling answer is missing, so applicability cannot yet be determined",IF(F1069="UNKNOWN","The dependency could not be evaluated or a referenced datapoint could not be resolved",""))))</f>
        <v/>
      </c>
      <c r="I1069" s="46">
        <f>IF(F1069="MISSING","Enter a valid response in the linked field",IF(F1069="INVALID","Clear the response or amend the controlling answer so that the dependency is met",IF(F1069="CONTROLLER MISSING","Complete the controlling question first, then review this field",IF(F1069="UNKNOWN","Review the Field Guide and dependency_string; contact the MFSA if clarification is required",""))))</f>
        <v/>
      </c>
      <c r="J1069" s="46" t="inlineStr">
        <is>
          <t>OR(CASP_PR_1060 = "USD Denominated Stablecoin" , CASP_PR_1060  = "EUR Denominated Stablecoin" , CASP_PR_1060 = "Other")</t>
        </is>
      </c>
      <c r="K1069" s="47">
        <f>'2- PR'!$AL$1100</f>
        <v/>
      </c>
      <c r="L1069" s="48" t="inlineStr">
        <is>
          <t>Open field</t>
        </is>
      </c>
    </row>
    <row r="1070">
      <c r="A1070" s="45" t="inlineStr">
        <is>
          <t>CASP_PR_1063_v1</t>
        </is>
      </c>
      <c r="B1070" s="46" t="inlineStr">
        <is>
          <t>Number of Clients sending Crypto-Assets to  Wallets held by Other CASPs</t>
        </is>
      </c>
      <c r="C1070" s="46" t="inlineStr">
        <is>
          <t>PR</t>
        </is>
      </c>
      <c r="D1070" s="46" t="inlineStr">
        <is>
          <t>Transfers of Crypto-Assets - Transfers Out</t>
        </is>
      </c>
      <c r="E1070" s="46" t="inlineStr">
        <is>
          <t>2- PR</t>
        </is>
      </c>
      <c r="F1070" s="47">
        <f>'2- PR'!$AK$1102</f>
        <v/>
      </c>
      <c r="G1070" s="47">
        <f>IF(F1070="INVALID","High",IF(F1070="MISSING","Medium",IF(F1070="CONTROLLER MISSING","Review",IF(F1070="UNKNOWN","Technical review",""))))</f>
        <v/>
      </c>
      <c r="H1070" s="46">
        <f>IF(F1070="MISSING","An applicable or required answer is missing",IF(F1070="INVALID","A value was entered although the dependency is not met",IF(F1070="CONTROLLER MISSING","A controlling answer is missing, so applicability cannot yet be determined",IF(F1070="UNKNOWN","The dependency could not be evaluated or a referenced datapoint could not be resolved",""))))</f>
        <v/>
      </c>
      <c r="I1070" s="46">
        <f>IF(F1070="MISSING","Enter a valid response in the linked field",IF(F1070="INVALID","Clear the response or amend the controlling answer so that the dependency is met",IF(F1070="CONTROLLER MISSING","Complete the controlling question first, then review this field",IF(F1070="UNKNOWN","Review the Field Guide and dependency_string; contact the MFSA if clarification is required",""))))</f>
        <v/>
      </c>
      <c r="J1070" s="46" t="inlineStr">
        <is>
          <t>CASP_PR_1021 &gt; 0</t>
        </is>
      </c>
      <c r="K1070" s="47">
        <f>'2- PR'!$AL$1102</f>
        <v/>
      </c>
      <c r="L1070" s="48" t="inlineStr">
        <is>
          <t>Open field</t>
        </is>
      </c>
    </row>
    <row r="1071">
      <c r="A1071" s="45" t="inlineStr">
        <is>
          <t>CASP_PR_1064_v1</t>
        </is>
      </c>
      <c r="B1071" s="46" t="inlineStr">
        <is>
          <t>Number of Clients sending Crypto-Assets to  Wallets held by Other CASPs</t>
        </is>
      </c>
      <c r="C1071" s="46" t="inlineStr">
        <is>
          <t>PR</t>
        </is>
      </c>
      <c r="D1071" s="46" t="inlineStr">
        <is>
          <t>Transfers of Crypto-Assets - Transfers Out</t>
        </is>
      </c>
      <c r="E1071" s="46" t="inlineStr">
        <is>
          <t>2- PR</t>
        </is>
      </c>
      <c r="F1071" s="47">
        <f>'2- PR'!$AK$1103</f>
        <v/>
      </c>
      <c r="G1071" s="47">
        <f>IF(F1071="INVALID","High",IF(F1071="MISSING","Medium",IF(F1071="CONTROLLER MISSING","Review",IF(F1071="UNKNOWN","Technical review",""))))</f>
        <v/>
      </c>
      <c r="H1071" s="46">
        <f>IF(F1071="MISSING","An applicable or required answer is missing",IF(F1071="INVALID","A value was entered although the dependency is not met",IF(F1071="CONTROLLER MISSING","A controlling answer is missing, so applicability cannot yet be determined",IF(F1071="UNKNOWN","The dependency could not be evaluated or a referenced datapoint could not be resolved",""))))</f>
        <v/>
      </c>
      <c r="I1071" s="46">
        <f>IF(F1071="MISSING","Enter a valid response in the linked field",IF(F1071="INVALID","Clear the response or amend the controlling answer so that the dependency is met",IF(F1071="CONTROLLER MISSING","Complete the controlling question first, then review this field",IF(F1071="UNKNOWN","Review the Field Guide and dependency_string; contact the MFSA if clarification is required",""))))</f>
        <v/>
      </c>
      <c r="J1071" s="46" t="inlineStr">
        <is>
          <t>CASP_PR_1022 &gt; 0</t>
        </is>
      </c>
      <c r="K1071" s="47">
        <f>'2- PR'!$AL$1103</f>
        <v/>
      </c>
      <c r="L1071" s="48" t="inlineStr">
        <is>
          <t>Open field</t>
        </is>
      </c>
    </row>
    <row r="1072">
      <c r="A1072" s="45" t="inlineStr">
        <is>
          <t>CASP_PR_1065_v1</t>
        </is>
      </c>
      <c r="B1072" s="46" t="inlineStr">
        <is>
          <t>Number of Clients sending Crypto-Assets to  Wallets held by Other CASPs</t>
        </is>
      </c>
      <c r="C1072" s="46" t="inlineStr">
        <is>
          <t>PR</t>
        </is>
      </c>
      <c r="D1072" s="46" t="inlineStr">
        <is>
          <t>Transfers of Crypto-Assets - Transfers Out</t>
        </is>
      </c>
      <c r="E1072" s="46" t="inlineStr">
        <is>
          <t>2- PR</t>
        </is>
      </c>
      <c r="F1072" s="47">
        <f>'2- PR'!$AK$1104</f>
        <v/>
      </c>
      <c r="G1072" s="47">
        <f>IF(F1072="INVALID","High",IF(F1072="MISSING","Medium",IF(F1072="CONTROLLER MISSING","Review",IF(F1072="UNKNOWN","Technical review",""))))</f>
        <v/>
      </c>
      <c r="H1072" s="46">
        <f>IF(F1072="MISSING","An applicable or required answer is missing",IF(F1072="INVALID","A value was entered although the dependency is not met",IF(F1072="CONTROLLER MISSING","A controlling answer is missing, so applicability cannot yet be determined",IF(F1072="UNKNOWN","The dependency could not be evaluated or a referenced datapoint could not be resolved",""))))</f>
        <v/>
      </c>
      <c r="I1072" s="46">
        <f>IF(F1072="MISSING","Enter a valid response in the linked field",IF(F1072="INVALID","Clear the response or amend the controlling answer so that the dependency is met",IF(F1072="CONTROLLER MISSING","Complete the controlling question first, then review this field",IF(F1072="UNKNOWN","Review the Field Guide and dependency_string; contact the MFSA if clarification is required",""))))</f>
        <v/>
      </c>
      <c r="J1072" s="46" t="inlineStr">
        <is>
          <t>CASP_PR_1023 &gt; 0</t>
        </is>
      </c>
      <c r="K1072" s="47">
        <f>'2- PR'!$AL$1104</f>
        <v/>
      </c>
      <c r="L1072" s="48" t="inlineStr">
        <is>
          <t>Open field</t>
        </is>
      </c>
    </row>
    <row r="1073">
      <c r="A1073" s="45" t="inlineStr">
        <is>
          <t>CASP_PR_1066_v1</t>
        </is>
      </c>
      <c r="B1073" s="46" t="inlineStr">
        <is>
          <t>Number of Clients sending Crypto-Assets to  Unhosted Wallets for which the Client is the Originator/Beneficial Owner</t>
        </is>
      </c>
      <c r="C1073" s="46" t="inlineStr">
        <is>
          <t>PR</t>
        </is>
      </c>
      <c r="D1073" s="46" t="inlineStr">
        <is>
          <t>Transfers of Crypto-Assets - Transfers Out</t>
        </is>
      </c>
      <c r="E1073" s="46" t="inlineStr">
        <is>
          <t>2- PR</t>
        </is>
      </c>
      <c r="F1073" s="47">
        <f>'2- PR'!$AK$1105</f>
        <v/>
      </c>
      <c r="G1073" s="47">
        <f>IF(F1073="INVALID","High",IF(F1073="MISSING","Medium",IF(F1073="CONTROLLER MISSING","Review",IF(F1073="UNKNOWN","Technical review",""))))</f>
        <v/>
      </c>
      <c r="H1073" s="46">
        <f>IF(F1073="MISSING","An applicable or required answer is missing",IF(F1073="INVALID","A value was entered although the dependency is not met",IF(F1073="CONTROLLER MISSING","A controlling answer is missing, so applicability cannot yet be determined",IF(F1073="UNKNOWN","The dependency could not be evaluated or a referenced datapoint could not be resolved",""))))</f>
        <v/>
      </c>
      <c r="I1073" s="46">
        <f>IF(F1073="MISSING","Enter a valid response in the linked field",IF(F1073="INVALID","Clear the response or amend the controlling answer so that the dependency is met",IF(F1073="CONTROLLER MISSING","Complete the controlling question first, then review this field",IF(F1073="UNKNOWN","Review the Field Guide and dependency_string; contact the MFSA if clarification is required",""))))</f>
        <v/>
      </c>
      <c r="J1073" s="46" t="inlineStr">
        <is>
          <t>CASP_PR_1021 &gt; 0</t>
        </is>
      </c>
      <c r="K1073" s="47">
        <f>'2- PR'!$AL$1105</f>
        <v/>
      </c>
      <c r="L1073" s="48" t="inlineStr">
        <is>
          <t>Open field</t>
        </is>
      </c>
    </row>
    <row r="1074">
      <c r="A1074" s="45" t="inlineStr">
        <is>
          <t>CASP_PR_1067_v1</t>
        </is>
      </c>
      <c r="B1074" s="46" t="inlineStr">
        <is>
          <t>Number of Clients sending Crypto-Assets to  Unhosted Wallets for which the Client is the Originator/Beneficial Owner</t>
        </is>
      </c>
      <c r="C1074" s="46" t="inlineStr">
        <is>
          <t>PR</t>
        </is>
      </c>
      <c r="D1074" s="46" t="inlineStr">
        <is>
          <t>Transfers of Crypto-Assets - Transfers Out</t>
        </is>
      </c>
      <c r="E1074" s="46" t="inlineStr">
        <is>
          <t>2- PR</t>
        </is>
      </c>
      <c r="F1074" s="47">
        <f>'2- PR'!$AK$1106</f>
        <v/>
      </c>
      <c r="G1074" s="47">
        <f>IF(F1074="INVALID","High",IF(F1074="MISSING","Medium",IF(F1074="CONTROLLER MISSING","Review",IF(F1074="UNKNOWN","Technical review",""))))</f>
        <v/>
      </c>
      <c r="H1074" s="46">
        <f>IF(F1074="MISSING","An applicable or required answer is missing",IF(F1074="INVALID","A value was entered although the dependency is not met",IF(F1074="CONTROLLER MISSING","A controlling answer is missing, so applicability cannot yet be determined",IF(F1074="UNKNOWN","The dependency could not be evaluated or a referenced datapoint could not be resolved",""))))</f>
        <v/>
      </c>
      <c r="I1074" s="46">
        <f>IF(F1074="MISSING","Enter a valid response in the linked field",IF(F1074="INVALID","Clear the response or amend the controlling answer so that the dependency is met",IF(F1074="CONTROLLER MISSING","Complete the controlling question first, then review this field",IF(F1074="UNKNOWN","Review the Field Guide and dependency_string; contact the MFSA if clarification is required",""))))</f>
        <v/>
      </c>
      <c r="J1074" s="46" t="inlineStr">
        <is>
          <t>CASP_PR_1022 &gt; 0</t>
        </is>
      </c>
      <c r="K1074" s="47">
        <f>'2- PR'!$AL$1106</f>
        <v/>
      </c>
      <c r="L1074" s="48" t="inlineStr">
        <is>
          <t>Open field</t>
        </is>
      </c>
    </row>
    <row r="1075">
      <c r="A1075" s="45" t="inlineStr">
        <is>
          <t>CASP_PR_1068_v1</t>
        </is>
      </c>
      <c r="B1075" s="46" t="inlineStr">
        <is>
          <t>Number of Clients sending Crypto-Assets to  Unhosted Wallets for which the Client is the Originator/Beneficial Owner</t>
        </is>
      </c>
      <c r="C1075" s="46" t="inlineStr">
        <is>
          <t>PR</t>
        </is>
      </c>
      <c r="D1075" s="46" t="inlineStr">
        <is>
          <t>Transfers of Crypto-Assets - Transfers Out</t>
        </is>
      </c>
      <c r="E1075" s="46" t="inlineStr">
        <is>
          <t>2- PR</t>
        </is>
      </c>
      <c r="F1075" s="47">
        <f>'2- PR'!$AK$1107</f>
        <v/>
      </c>
      <c r="G1075" s="47">
        <f>IF(F1075="INVALID","High",IF(F1075="MISSING","Medium",IF(F1075="CONTROLLER MISSING","Review",IF(F1075="UNKNOWN","Technical review",""))))</f>
        <v/>
      </c>
      <c r="H1075" s="46">
        <f>IF(F1075="MISSING","An applicable or required answer is missing",IF(F1075="INVALID","A value was entered although the dependency is not met",IF(F1075="CONTROLLER MISSING","A controlling answer is missing, so applicability cannot yet be determined",IF(F1075="UNKNOWN","The dependency could not be evaluated or a referenced datapoint could not be resolved",""))))</f>
        <v/>
      </c>
      <c r="I1075" s="46">
        <f>IF(F1075="MISSING","Enter a valid response in the linked field",IF(F1075="INVALID","Clear the response or amend the controlling answer so that the dependency is met",IF(F1075="CONTROLLER MISSING","Complete the controlling question first, then review this field",IF(F1075="UNKNOWN","Review the Field Guide and dependency_string; contact the MFSA if clarification is required",""))))</f>
        <v/>
      </c>
      <c r="J1075" s="46" t="inlineStr">
        <is>
          <t>CASP_PR_1023 &gt; 0</t>
        </is>
      </c>
      <c r="K1075" s="47">
        <f>'2- PR'!$AL$1107</f>
        <v/>
      </c>
      <c r="L1075" s="48" t="inlineStr">
        <is>
          <t>Open field</t>
        </is>
      </c>
    </row>
    <row r="1076">
      <c r="A1076" s="45" t="inlineStr">
        <is>
          <t>CASP_PR_1069_v1</t>
        </is>
      </c>
      <c r="B1076" s="46" t="inlineStr">
        <is>
          <t>Number of Clients sending Crypto-Assets to Unhosted Wallets, for which the Originator/Beneficial Owner is not the client, but is a regulated entity subject to AML/CFT Obligations.</t>
        </is>
      </c>
      <c r="C1076" s="46" t="inlineStr">
        <is>
          <t>PR</t>
        </is>
      </c>
      <c r="D1076" s="46" t="inlineStr">
        <is>
          <t>Transfers of Crypto-Assets - Transfers Out</t>
        </is>
      </c>
      <c r="E1076" s="46" t="inlineStr">
        <is>
          <t>2- PR</t>
        </is>
      </c>
      <c r="F1076" s="47">
        <f>'2- PR'!$AK$1108</f>
        <v/>
      </c>
      <c r="G1076" s="47">
        <f>IF(F1076="INVALID","High",IF(F1076="MISSING","Medium",IF(F1076="CONTROLLER MISSING","Review",IF(F1076="UNKNOWN","Technical review",""))))</f>
        <v/>
      </c>
      <c r="H1076" s="46">
        <f>IF(F1076="MISSING","An applicable or required answer is missing",IF(F1076="INVALID","A value was entered although the dependency is not met",IF(F1076="CONTROLLER MISSING","A controlling answer is missing, so applicability cannot yet be determined",IF(F1076="UNKNOWN","The dependency could not be evaluated or a referenced datapoint could not be resolved",""))))</f>
        <v/>
      </c>
      <c r="I1076" s="46">
        <f>IF(F1076="MISSING","Enter a valid response in the linked field",IF(F1076="INVALID","Clear the response or amend the controlling answer so that the dependency is met",IF(F1076="CONTROLLER MISSING","Complete the controlling question first, then review this field",IF(F1076="UNKNOWN","Review the Field Guide and dependency_string; contact the MFSA if clarification is required",""))))</f>
        <v/>
      </c>
      <c r="J1076" s="46" t="inlineStr">
        <is>
          <t>CASP_PR_1021 &gt; 0</t>
        </is>
      </c>
      <c r="K1076" s="47">
        <f>'2- PR'!$AL$1108</f>
        <v/>
      </c>
      <c r="L1076" s="48" t="inlineStr">
        <is>
          <t>Open field</t>
        </is>
      </c>
    </row>
    <row r="1077">
      <c r="A1077" s="45" t="inlineStr">
        <is>
          <t>CASP_PR_1070_v1</t>
        </is>
      </c>
      <c r="B1077" s="46" t="inlineStr">
        <is>
          <t>Number of Clients sending Crypto-Assets to Unhosted Wallets, for which the Originator/Beneficial Owner is not the client, but is a regulated entity subject to AML/CFT Obligations.</t>
        </is>
      </c>
      <c r="C1077" s="46" t="inlineStr">
        <is>
          <t>PR</t>
        </is>
      </c>
      <c r="D1077" s="46" t="inlineStr">
        <is>
          <t>Transfers of Crypto-Assets - Transfers Out</t>
        </is>
      </c>
      <c r="E1077" s="46" t="inlineStr">
        <is>
          <t>2- PR</t>
        </is>
      </c>
      <c r="F1077" s="47">
        <f>'2- PR'!$AK$1109</f>
        <v/>
      </c>
      <c r="G1077" s="47">
        <f>IF(F1077="INVALID","High",IF(F1077="MISSING","Medium",IF(F1077="CONTROLLER MISSING","Review",IF(F1077="UNKNOWN","Technical review",""))))</f>
        <v/>
      </c>
      <c r="H1077" s="46">
        <f>IF(F1077="MISSING","An applicable or required answer is missing",IF(F1077="INVALID","A value was entered although the dependency is not met",IF(F1077="CONTROLLER MISSING","A controlling answer is missing, so applicability cannot yet be determined",IF(F1077="UNKNOWN","The dependency could not be evaluated or a referenced datapoint could not be resolved",""))))</f>
        <v/>
      </c>
      <c r="I1077" s="46">
        <f>IF(F1077="MISSING","Enter a valid response in the linked field",IF(F1077="INVALID","Clear the response or amend the controlling answer so that the dependency is met",IF(F1077="CONTROLLER MISSING","Complete the controlling question first, then review this field",IF(F1077="UNKNOWN","Review the Field Guide and dependency_string; contact the MFSA if clarification is required",""))))</f>
        <v/>
      </c>
      <c r="J1077" s="46" t="inlineStr">
        <is>
          <t>CASP_PR_1022 &gt; 0</t>
        </is>
      </c>
      <c r="K1077" s="47">
        <f>'2- PR'!$AL$1109</f>
        <v/>
      </c>
      <c r="L1077" s="48" t="inlineStr">
        <is>
          <t>Open field</t>
        </is>
      </c>
    </row>
    <row r="1078">
      <c r="A1078" s="45" t="inlineStr">
        <is>
          <t>CASP_PR_1071_v1</t>
        </is>
      </c>
      <c r="B1078" s="46" t="inlineStr">
        <is>
          <t>Number of Clients sending Crypto-Assets to Unhosted Wallets, for which the Originator/Beneficial Owner is not the client, but is a regulated entity subject to AML/CFT Obligations.</t>
        </is>
      </c>
      <c r="C1078" s="46" t="inlineStr">
        <is>
          <t>PR</t>
        </is>
      </c>
      <c r="D1078" s="46" t="inlineStr">
        <is>
          <t>Transfers of Crypto-Assets - Transfers Out</t>
        </is>
      </c>
      <c r="E1078" s="46" t="inlineStr">
        <is>
          <t>2- PR</t>
        </is>
      </c>
      <c r="F1078" s="47">
        <f>'2- PR'!$AK$1110</f>
        <v/>
      </c>
      <c r="G1078" s="47">
        <f>IF(F1078="INVALID","High",IF(F1078="MISSING","Medium",IF(F1078="CONTROLLER MISSING","Review",IF(F1078="UNKNOWN","Technical review",""))))</f>
        <v/>
      </c>
      <c r="H1078" s="46">
        <f>IF(F1078="MISSING","An applicable or required answer is missing",IF(F1078="INVALID","A value was entered although the dependency is not met",IF(F1078="CONTROLLER MISSING","A controlling answer is missing, so applicability cannot yet be determined",IF(F1078="UNKNOWN","The dependency could not be evaluated or a referenced datapoint could not be resolved",""))))</f>
        <v/>
      </c>
      <c r="I1078" s="46">
        <f>IF(F1078="MISSING","Enter a valid response in the linked field",IF(F1078="INVALID","Clear the response or amend the controlling answer so that the dependency is met",IF(F1078="CONTROLLER MISSING","Complete the controlling question first, then review this field",IF(F1078="UNKNOWN","Review the Field Guide and dependency_string; contact the MFSA if clarification is required",""))))</f>
        <v/>
      </c>
      <c r="J1078" s="46" t="inlineStr">
        <is>
          <t>CASP_PR_1023 &gt; 0</t>
        </is>
      </c>
      <c r="K1078" s="47">
        <f>'2- PR'!$AL$1110</f>
        <v/>
      </c>
      <c r="L1078" s="48" t="inlineStr">
        <is>
          <t>Open field</t>
        </is>
      </c>
    </row>
    <row r="1079">
      <c r="A1079" s="45" t="inlineStr">
        <is>
          <t>CASP_PR_1072_v1</t>
        </is>
      </c>
      <c r="B1079" s="46" t="inlineStr">
        <is>
          <t>Number of Clients sending Crypto-Assets to  Unhosted Wallets for which the Originator/Beneficial Owner is identified but is not the client</t>
        </is>
      </c>
      <c r="C1079" s="46" t="inlineStr">
        <is>
          <t>PR</t>
        </is>
      </c>
      <c r="D1079" s="46" t="inlineStr">
        <is>
          <t>Transfers of Crypto-Assets - Transfers Out</t>
        </is>
      </c>
      <c r="E1079" s="46" t="inlineStr">
        <is>
          <t>2- PR</t>
        </is>
      </c>
      <c r="F1079" s="47">
        <f>'2- PR'!$AK$1111</f>
        <v/>
      </c>
      <c r="G1079" s="47">
        <f>IF(F1079="INVALID","High",IF(F1079="MISSING","Medium",IF(F1079="CONTROLLER MISSING","Review",IF(F1079="UNKNOWN","Technical review",""))))</f>
        <v/>
      </c>
      <c r="H1079" s="46">
        <f>IF(F1079="MISSING","An applicable or required answer is missing",IF(F1079="INVALID","A value was entered although the dependency is not met",IF(F1079="CONTROLLER MISSING","A controlling answer is missing, so applicability cannot yet be determined",IF(F1079="UNKNOWN","The dependency could not be evaluated or a referenced datapoint could not be resolved",""))))</f>
        <v/>
      </c>
      <c r="I1079" s="46">
        <f>IF(F1079="MISSING","Enter a valid response in the linked field",IF(F1079="INVALID","Clear the response or amend the controlling answer so that the dependency is met",IF(F1079="CONTROLLER MISSING","Complete the controlling question first, then review this field",IF(F1079="UNKNOWN","Review the Field Guide and dependency_string; contact the MFSA if clarification is required",""))))</f>
        <v/>
      </c>
      <c r="J1079" s="46" t="inlineStr">
        <is>
          <t>CASP_PR_1021 &gt; 0</t>
        </is>
      </c>
      <c r="K1079" s="47">
        <f>'2- PR'!$AL$1111</f>
        <v/>
      </c>
      <c r="L1079" s="48" t="inlineStr">
        <is>
          <t>Open field</t>
        </is>
      </c>
    </row>
    <row r="1080">
      <c r="A1080" s="45" t="inlineStr">
        <is>
          <t>CASP_PR_1073_v1</t>
        </is>
      </c>
      <c r="B1080" s="46" t="inlineStr">
        <is>
          <t>Number of Clients sending Crypto-Assets to  Unhosted Wallets for which the Originator/Beneficial Owner is identified but is not the client</t>
        </is>
      </c>
      <c r="C1080" s="46" t="inlineStr">
        <is>
          <t>PR</t>
        </is>
      </c>
      <c r="D1080" s="46" t="inlineStr">
        <is>
          <t>Transfers of Crypto-Assets - Transfers Out</t>
        </is>
      </c>
      <c r="E1080" s="46" t="inlineStr">
        <is>
          <t>2- PR</t>
        </is>
      </c>
      <c r="F1080" s="47">
        <f>'2- PR'!$AK$1112</f>
        <v/>
      </c>
      <c r="G1080" s="47">
        <f>IF(F1080="INVALID","High",IF(F1080="MISSING","Medium",IF(F1080="CONTROLLER MISSING","Review",IF(F1080="UNKNOWN","Technical review",""))))</f>
        <v/>
      </c>
      <c r="H1080" s="46">
        <f>IF(F1080="MISSING","An applicable or required answer is missing",IF(F1080="INVALID","A value was entered although the dependency is not met",IF(F1080="CONTROLLER MISSING","A controlling answer is missing, so applicability cannot yet be determined",IF(F1080="UNKNOWN","The dependency could not be evaluated or a referenced datapoint could not be resolved",""))))</f>
        <v/>
      </c>
      <c r="I1080" s="46">
        <f>IF(F1080="MISSING","Enter a valid response in the linked field",IF(F1080="INVALID","Clear the response or amend the controlling answer so that the dependency is met",IF(F1080="CONTROLLER MISSING","Complete the controlling question first, then review this field",IF(F1080="UNKNOWN","Review the Field Guide and dependency_string; contact the MFSA if clarification is required",""))))</f>
        <v/>
      </c>
      <c r="J1080" s="46" t="inlineStr">
        <is>
          <t>CASP_PR_1022 &gt; 0</t>
        </is>
      </c>
      <c r="K1080" s="47">
        <f>'2- PR'!$AL$1112</f>
        <v/>
      </c>
      <c r="L1080" s="48" t="inlineStr">
        <is>
          <t>Open field</t>
        </is>
      </c>
    </row>
    <row r="1081">
      <c r="A1081" s="45" t="inlineStr">
        <is>
          <t>CASP_PR_1074_v1</t>
        </is>
      </c>
      <c r="B1081" s="46" t="inlineStr">
        <is>
          <t>Number of Clients sending Crypto-Assets to  Unhosted Wallets for which the Originator/Beneficial Owner is identified but is not the client</t>
        </is>
      </c>
      <c r="C1081" s="46" t="inlineStr">
        <is>
          <t>PR</t>
        </is>
      </c>
      <c r="D1081" s="46" t="inlineStr">
        <is>
          <t>Transfers of Crypto-Assets - Transfers Out</t>
        </is>
      </c>
      <c r="E1081" s="46" t="inlineStr">
        <is>
          <t>2- PR</t>
        </is>
      </c>
      <c r="F1081" s="47">
        <f>'2- PR'!$AK$1113</f>
        <v/>
      </c>
      <c r="G1081" s="47">
        <f>IF(F1081="INVALID","High",IF(F1081="MISSING","Medium",IF(F1081="CONTROLLER MISSING","Review",IF(F1081="UNKNOWN","Technical review",""))))</f>
        <v/>
      </c>
      <c r="H1081" s="46">
        <f>IF(F1081="MISSING","An applicable or required answer is missing",IF(F1081="INVALID","A value was entered although the dependency is not met",IF(F1081="CONTROLLER MISSING","A controlling answer is missing, so applicability cannot yet be determined",IF(F1081="UNKNOWN","The dependency could not be evaluated or a referenced datapoint could not be resolved",""))))</f>
        <v/>
      </c>
      <c r="I1081" s="46">
        <f>IF(F1081="MISSING","Enter a valid response in the linked field",IF(F1081="INVALID","Clear the response or amend the controlling answer so that the dependency is met",IF(F1081="CONTROLLER MISSING","Complete the controlling question first, then review this field",IF(F1081="UNKNOWN","Review the Field Guide and dependency_string; contact the MFSA if clarification is required",""))))</f>
        <v/>
      </c>
      <c r="J1081" s="46" t="inlineStr">
        <is>
          <t>CASP_PR_1023 &gt; 0</t>
        </is>
      </c>
      <c r="K1081" s="47">
        <f>'2- PR'!$AL$1113</f>
        <v/>
      </c>
      <c r="L1081" s="48" t="inlineStr">
        <is>
          <t>Open field</t>
        </is>
      </c>
    </row>
    <row r="1082">
      <c r="A1082" s="45" t="inlineStr">
        <is>
          <t>CASP_PR_1075_v1</t>
        </is>
      </c>
      <c r="B1082" s="46" t="inlineStr">
        <is>
          <t>Number of Clients sending Crypto-Assets to  Unhosted Wallets for which the Originator/Beneficial Owner is not identified</t>
        </is>
      </c>
      <c r="C1082" s="46" t="inlineStr">
        <is>
          <t>PR</t>
        </is>
      </c>
      <c r="D1082" s="46" t="inlineStr">
        <is>
          <t>Transfers of Crypto-Assets - Transfers Out</t>
        </is>
      </c>
      <c r="E1082" s="46" t="inlineStr">
        <is>
          <t>2- PR</t>
        </is>
      </c>
      <c r="F1082" s="47">
        <f>'2- PR'!$AK$1114</f>
        <v/>
      </c>
      <c r="G1082" s="47">
        <f>IF(F1082="INVALID","High",IF(F1082="MISSING","Medium",IF(F1082="CONTROLLER MISSING","Review",IF(F1082="UNKNOWN","Technical review",""))))</f>
        <v/>
      </c>
      <c r="H1082" s="46">
        <f>IF(F1082="MISSING","An applicable or required answer is missing",IF(F1082="INVALID","A value was entered although the dependency is not met",IF(F1082="CONTROLLER MISSING","A controlling answer is missing, so applicability cannot yet be determined",IF(F1082="UNKNOWN","The dependency could not be evaluated or a referenced datapoint could not be resolved",""))))</f>
        <v/>
      </c>
      <c r="I1082" s="46">
        <f>IF(F1082="MISSING","Enter a valid response in the linked field",IF(F1082="INVALID","Clear the response or amend the controlling answer so that the dependency is met",IF(F1082="CONTROLLER MISSING","Complete the controlling question first, then review this field",IF(F1082="UNKNOWN","Review the Field Guide and dependency_string; contact the MFSA if clarification is required",""))))</f>
        <v/>
      </c>
      <c r="J1082" s="46" t="inlineStr">
        <is>
          <t>CASP_PR_1021 &gt; 0</t>
        </is>
      </c>
      <c r="K1082" s="47">
        <f>'2- PR'!$AL$1114</f>
        <v/>
      </c>
      <c r="L1082" s="48" t="inlineStr">
        <is>
          <t>Open field</t>
        </is>
      </c>
    </row>
    <row r="1083">
      <c r="A1083" s="45" t="inlineStr">
        <is>
          <t>CASP_PR_1076_v1</t>
        </is>
      </c>
      <c r="B1083" s="46" t="inlineStr">
        <is>
          <t>Number of Clients sending Crypto-Assets to  Unhosted Wallets for which the Originator/Beneficial Owner is not identified</t>
        </is>
      </c>
      <c r="C1083" s="46" t="inlineStr">
        <is>
          <t>PR</t>
        </is>
      </c>
      <c r="D1083" s="46" t="inlineStr">
        <is>
          <t>Transfers of Crypto-Assets - Transfers Out</t>
        </is>
      </c>
      <c r="E1083" s="46" t="inlineStr">
        <is>
          <t>2- PR</t>
        </is>
      </c>
      <c r="F1083" s="47">
        <f>'2- PR'!$AK$1115</f>
        <v/>
      </c>
      <c r="G1083" s="47">
        <f>IF(F1083="INVALID","High",IF(F1083="MISSING","Medium",IF(F1083="CONTROLLER MISSING","Review",IF(F1083="UNKNOWN","Technical review",""))))</f>
        <v/>
      </c>
      <c r="H1083" s="46">
        <f>IF(F1083="MISSING","An applicable or required answer is missing",IF(F1083="INVALID","A value was entered although the dependency is not met",IF(F1083="CONTROLLER MISSING","A controlling answer is missing, so applicability cannot yet be determined",IF(F1083="UNKNOWN","The dependency could not be evaluated or a referenced datapoint could not be resolved",""))))</f>
        <v/>
      </c>
      <c r="I1083" s="46">
        <f>IF(F1083="MISSING","Enter a valid response in the linked field",IF(F1083="INVALID","Clear the response or amend the controlling answer so that the dependency is met",IF(F1083="CONTROLLER MISSING","Complete the controlling question first, then review this field",IF(F1083="UNKNOWN","Review the Field Guide and dependency_string; contact the MFSA if clarification is required",""))))</f>
        <v/>
      </c>
      <c r="J1083" s="46" t="inlineStr">
        <is>
          <t>CASP_PR_1022 &gt; 0</t>
        </is>
      </c>
      <c r="K1083" s="47">
        <f>'2- PR'!$AL$1115</f>
        <v/>
      </c>
      <c r="L1083" s="48" t="inlineStr">
        <is>
          <t>Open field</t>
        </is>
      </c>
    </row>
    <row r="1084">
      <c r="A1084" s="45" t="inlineStr">
        <is>
          <t>CASP_PR_1077_v1</t>
        </is>
      </c>
      <c r="B1084" s="46" t="inlineStr">
        <is>
          <t>Number of Clients sending Crypto-Assets to  Unhosted Wallets for which the Originator/Beneficial Owner is not identified</t>
        </is>
      </c>
      <c r="C1084" s="46" t="inlineStr">
        <is>
          <t>PR</t>
        </is>
      </c>
      <c r="D1084" s="46" t="inlineStr">
        <is>
          <t>Transfers of Crypto-Assets - Transfers Out</t>
        </is>
      </c>
      <c r="E1084" s="46" t="inlineStr">
        <is>
          <t>2- PR</t>
        </is>
      </c>
      <c r="F1084" s="47">
        <f>'2- PR'!$AK$1116</f>
        <v/>
      </c>
      <c r="G1084" s="47">
        <f>IF(F1084="INVALID","High",IF(F1084="MISSING","Medium",IF(F1084="CONTROLLER MISSING","Review",IF(F1084="UNKNOWN","Technical review",""))))</f>
        <v/>
      </c>
      <c r="H1084" s="46">
        <f>IF(F1084="MISSING","An applicable or required answer is missing",IF(F1084="INVALID","A value was entered although the dependency is not met",IF(F1084="CONTROLLER MISSING","A controlling answer is missing, so applicability cannot yet be determined",IF(F1084="UNKNOWN","The dependency could not be evaluated or a referenced datapoint could not be resolved",""))))</f>
        <v/>
      </c>
      <c r="I1084" s="46">
        <f>IF(F1084="MISSING","Enter a valid response in the linked field",IF(F1084="INVALID","Clear the response or amend the controlling answer so that the dependency is met",IF(F1084="CONTROLLER MISSING","Complete the controlling question first, then review this field",IF(F1084="UNKNOWN","Review the Field Guide and dependency_string; contact the MFSA if clarification is required",""))))</f>
        <v/>
      </c>
      <c r="J1084" s="46" t="inlineStr">
        <is>
          <t>CASP_PR_1023 &gt; 0</t>
        </is>
      </c>
      <c r="K1084" s="47">
        <f>'2- PR'!$AL$1116</f>
        <v/>
      </c>
      <c r="L1084" s="48" t="inlineStr">
        <is>
          <t>Open field</t>
        </is>
      </c>
    </row>
    <row r="1085">
      <c r="A1085" s="45" t="inlineStr">
        <is>
          <t>CASP_PR_1078_v1</t>
        </is>
      </c>
      <c r="B1085" s="46" t="inlineStr">
        <is>
          <t>Value of Crypto-Assets sent to Wallets held by Other CASPs</t>
        </is>
      </c>
      <c r="C1085" s="46" t="inlineStr">
        <is>
          <t>PR</t>
        </is>
      </c>
      <c r="D1085" s="46" t="inlineStr">
        <is>
          <t>Transfers of Crypto-Assets - Transfers Out</t>
        </is>
      </c>
      <c r="E1085" s="46" t="inlineStr">
        <is>
          <t>2- PR</t>
        </is>
      </c>
      <c r="F1085" s="47">
        <f>'2- PR'!$AK$1117</f>
        <v/>
      </c>
      <c r="G1085" s="47">
        <f>IF(F1085="INVALID","High",IF(F1085="MISSING","Medium",IF(F1085="CONTROLLER MISSING","Review",IF(F1085="UNKNOWN","Technical review",""))))</f>
        <v/>
      </c>
      <c r="H1085" s="46">
        <f>IF(F1085="MISSING","An applicable or required answer is missing",IF(F1085="INVALID","A value was entered although the dependency is not met",IF(F1085="CONTROLLER MISSING","A controlling answer is missing, so applicability cannot yet be determined",IF(F1085="UNKNOWN","The dependency could not be evaluated or a referenced datapoint could not be resolved",""))))</f>
        <v/>
      </c>
      <c r="I1085" s="46">
        <f>IF(F1085="MISSING","Enter a valid response in the linked field",IF(F1085="INVALID","Clear the response or amend the controlling answer so that the dependency is met",IF(F1085="CONTROLLER MISSING","Complete the controlling question first, then review this field",IF(F1085="UNKNOWN","Review the Field Guide and dependency_string; contact the MFSA if clarification is required",""))))</f>
        <v/>
      </c>
      <c r="J1085" s="46" t="inlineStr">
        <is>
          <t>CASP_PR_1063 &gt; 0</t>
        </is>
      </c>
      <c r="K1085" s="47">
        <f>'2- PR'!$AL$1117</f>
        <v/>
      </c>
      <c r="L1085" s="48" t="inlineStr">
        <is>
          <t>Open field</t>
        </is>
      </c>
    </row>
    <row r="1086">
      <c r="A1086" s="45" t="inlineStr">
        <is>
          <t>CASP_PR_1079_v1</t>
        </is>
      </c>
      <c r="B1086" s="46" t="inlineStr">
        <is>
          <t>Value of Crypto-Assets sent to Wallets held by Other CASPs</t>
        </is>
      </c>
      <c r="C1086" s="46" t="inlineStr">
        <is>
          <t>PR</t>
        </is>
      </c>
      <c r="D1086" s="46" t="inlineStr">
        <is>
          <t>Transfers of Crypto-Assets - Transfers Out</t>
        </is>
      </c>
      <c r="E1086" s="46" t="inlineStr">
        <is>
          <t>2- PR</t>
        </is>
      </c>
      <c r="F1086" s="47">
        <f>'2- PR'!$AK$1118</f>
        <v/>
      </c>
      <c r="G1086" s="47">
        <f>IF(F1086="INVALID","High",IF(F1086="MISSING","Medium",IF(F1086="CONTROLLER MISSING","Review",IF(F1086="UNKNOWN","Technical review",""))))</f>
        <v/>
      </c>
      <c r="H1086" s="46">
        <f>IF(F1086="MISSING","An applicable or required answer is missing",IF(F1086="INVALID","A value was entered although the dependency is not met",IF(F1086="CONTROLLER MISSING","A controlling answer is missing, so applicability cannot yet be determined",IF(F1086="UNKNOWN","The dependency could not be evaluated or a referenced datapoint could not be resolved",""))))</f>
        <v/>
      </c>
      <c r="I1086" s="46">
        <f>IF(F1086="MISSING","Enter a valid response in the linked field",IF(F1086="INVALID","Clear the response or amend the controlling answer so that the dependency is met",IF(F1086="CONTROLLER MISSING","Complete the controlling question first, then review this field",IF(F1086="UNKNOWN","Review the Field Guide and dependency_string; contact the MFSA if clarification is required",""))))</f>
        <v/>
      </c>
      <c r="J1086" s="46" t="inlineStr">
        <is>
          <t>CASP_PR_1064 &gt; 0</t>
        </is>
      </c>
      <c r="K1086" s="47">
        <f>'2- PR'!$AL$1118</f>
        <v/>
      </c>
      <c r="L1086" s="48" t="inlineStr">
        <is>
          <t>Open field</t>
        </is>
      </c>
    </row>
    <row r="1087">
      <c r="A1087" s="45" t="inlineStr">
        <is>
          <t>CASP_PR_1080_v1</t>
        </is>
      </c>
      <c r="B1087" s="46" t="inlineStr">
        <is>
          <t>Value of Crypto-Assets sent to Wallets held by Other CASPs</t>
        </is>
      </c>
      <c r="C1087" s="46" t="inlineStr">
        <is>
          <t>PR</t>
        </is>
      </c>
      <c r="D1087" s="46" t="inlineStr">
        <is>
          <t>Transfers of Crypto-Assets - Transfers Out</t>
        </is>
      </c>
      <c r="E1087" s="46" t="inlineStr">
        <is>
          <t>2- PR</t>
        </is>
      </c>
      <c r="F1087" s="47">
        <f>'2- PR'!$AK$1119</f>
        <v/>
      </c>
      <c r="G1087" s="47">
        <f>IF(F1087="INVALID","High",IF(F1087="MISSING","Medium",IF(F1087="CONTROLLER MISSING","Review",IF(F1087="UNKNOWN","Technical review",""))))</f>
        <v/>
      </c>
      <c r="H1087" s="46">
        <f>IF(F1087="MISSING","An applicable or required answer is missing",IF(F1087="INVALID","A value was entered although the dependency is not met",IF(F1087="CONTROLLER MISSING","A controlling answer is missing, so applicability cannot yet be determined",IF(F1087="UNKNOWN","The dependency could not be evaluated or a referenced datapoint could not be resolved",""))))</f>
        <v/>
      </c>
      <c r="I1087" s="46">
        <f>IF(F1087="MISSING","Enter a valid response in the linked field",IF(F1087="INVALID","Clear the response or amend the controlling answer so that the dependency is met",IF(F1087="CONTROLLER MISSING","Complete the controlling question first, then review this field",IF(F1087="UNKNOWN","Review the Field Guide and dependency_string; contact the MFSA if clarification is required",""))))</f>
        <v/>
      </c>
      <c r="J1087" s="46" t="inlineStr">
        <is>
          <t>CASP_PR_1065 &gt; 0</t>
        </is>
      </c>
      <c r="K1087" s="47">
        <f>'2- PR'!$AL$1119</f>
        <v/>
      </c>
      <c r="L1087" s="48" t="inlineStr">
        <is>
          <t>Open field</t>
        </is>
      </c>
    </row>
    <row r="1088">
      <c r="A1088" s="45" t="inlineStr">
        <is>
          <t>CASP_PR_1081_v1</t>
        </is>
      </c>
      <c r="B1088" s="46" t="inlineStr">
        <is>
          <t>Value of Crypto-Assets sent to Unhosted Wallets for which the Client is the Originator/Beneficial Owner</t>
        </is>
      </c>
      <c r="C1088" s="46" t="inlineStr">
        <is>
          <t>PR</t>
        </is>
      </c>
      <c r="D1088" s="46" t="inlineStr">
        <is>
          <t>Transfers of Crypto-Assets - Transfers Out</t>
        </is>
      </c>
      <c r="E1088" s="46" t="inlineStr">
        <is>
          <t>2- PR</t>
        </is>
      </c>
      <c r="F1088" s="47">
        <f>'2- PR'!$AK$1120</f>
        <v/>
      </c>
      <c r="G1088" s="47">
        <f>IF(F1088="INVALID","High",IF(F1088="MISSING","Medium",IF(F1088="CONTROLLER MISSING","Review",IF(F1088="UNKNOWN","Technical review",""))))</f>
        <v/>
      </c>
      <c r="H1088" s="46">
        <f>IF(F1088="MISSING","An applicable or required answer is missing",IF(F1088="INVALID","A value was entered although the dependency is not met",IF(F1088="CONTROLLER MISSING","A controlling answer is missing, so applicability cannot yet be determined",IF(F1088="UNKNOWN","The dependency could not be evaluated or a referenced datapoint could not be resolved",""))))</f>
        <v/>
      </c>
      <c r="I1088" s="46">
        <f>IF(F1088="MISSING","Enter a valid response in the linked field",IF(F1088="INVALID","Clear the response or amend the controlling answer so that the dependency is met",IF(F1088="CONTROLLER MISSING","Complete the controlling question first, then review this field",IF(F1088="UNKNOWN","Review the Field Guide and dependency_string; contact the MFSA if clarification is required",""))))</f>
        <v/>
      </c>
      <c r="J1088" s="46" t="inlineStr">
        <is>
          <t>CASP_PR_1066 &gt; 0</t>
        </is>
      </c>
      <c r="K1088" s="47">
        <f>'2- PR'!$AL$1120</f>
        <v/>
      </c>
      <c r="L1088" s="48" t="inlineStr">
        <is>
          <t>Open field</t>
        </is>
      </c>
    </row>
    <row r="1089">
      <c r="A1089" s="45" t="inlineStr">
        <is>
          <t>CASP_PR_1082_v1</t>
        </is>
      </c>
      <c r="B1089" s="46" t="inlineStr">
        <is>
          <t>Value of Crypto-Assets sent to Unhosted Wallets for which the Client is the Originator/Beneficial Owner</t>
        </is>
      </c>
      <c r="C1089" s="46" t="inlineStr">
        <is>
          <t>PR</t>
        </is>
      </c>
      <c r="D1089" s="46" t="inlineStr">
        <is>
          <t>Transfers of Crypto-Assets - Transfers Out</t>
        </is>
      </c>
      <c r="E1089" s="46" t="inlineStr">
        <is>
          <t>2- PR</t>
        </is>
      </c>
      <c r="F1089" s="47">
        <f>'2- PR'!$AK$1121</f>
        <v/>
      </c>
      <c r="G1089" s="47">
        <f>IF(F1089="INVALID","High",IF(F1089="MISSING","Medium",IF(F1089="CONTROLLER MISSING","Review",IF(F1089="UNKNOWN","Technical review",""))))</f>
        <v/>
      </c>
      <c r="H1089" s="46">
        <f>IF(F1089="MISSING","An applicable or required answer is missing",IF(F1089="INVALID","A value was entered although the dependency is not met",IF(F1089="CONTROLLER MISSING","A controlling answer is missing, so applicability cannot yet be determined",IF(F1089="UNKNOWN","The dependency could not be evaluated or a referenced datapoint could not be resolved",""))))</f>
        <v/>
      </c>
      <c r="I1089" s="46">
        <f>IF(F1089="MISSING","Enter a valid response in the linked field",IF(F1089="INVALID","Clear the response or amend the controlling answer so that the dependency is met",IF(F1089="CONTROLLER MISSING","Complete the controlling question first, then review this field",IF(F1089="UNKNOWN","Review the Field Guide and dependency_string; contact the MFSA if clarification is required",""))))</f>
        <v/>
      </c>
      <c r="J1089" s="46" t="inlineStr">
        <is>
          <t>CASP_PR_1067 &gt; 0</t>
        </is>
      </c>
      <c r="K1089" s="47">
        <f>'2- PR'!$AL$1121</f>
        <v/>
      </c>
      <c r="L1089" s="48" t="inlineStr">
        <is>
          <t>Open field</t>
        </is>
      </c>
    </row>
    <row r="1090">
      <c r="A1090" s="45" t="inlineStr">
        <is>
          <t>CASP_PR_1083_v1</t>
        </is>
      </c>
      <c r="B1090" s="46" t="inlineStr">
        <is>
          <t>Value of Crypto-Assets sent to Unhosted Wallets for which the Client is the Originator/Beneficial Owner</t>
        </is>
      </c>
      <c r="C1090" s="46" t="inlineStr">
        <is>
          <t>PR</t>
        </is>
      </c>
      <c r="D1090" s="46" t="inlineStr">
        <is>
          <t>Transfers of Crypto-Assets - Transfers Out</t>
        </is>
      </c>
      <c r="E1090" s="46" t="inlineStr">
        <is>
          <t>2- PR</t>
        </is>
      </c>
      <c r="F1090" s="47">
        <f>'2- PR'!$AK$1122</f>
        <v/>
      </c>
      <c r="G1090" s="47">
        <f>IF(F1090="INVALID","High",IF(F1090="MISSING","Medium",IF(F1090="CONTROLLER MISSING","Review",IF(F1090="UNKNOWN","Technical review",""))))</f>
        <v/>
      </c>
      <c r="H1090" s="46">
        <f>IF(F1090="MISSING","An applicable or required answer is missing",IF(F1090="INVALID","A value was entered although the dependency is not met",IF(F1090="CONTROLLER MISSING","A controlling answer is missing, so applicability cannot yet be determined",IF(F1090="UNKNOWN","The dependency could not be evaluated or a referenced datapoint could not be resolved",""))))</f>
        <v/>
      </c>
      <c r="I1090" s="46">
        <f>IF(F1090="MISSING","Enter a valid response in the linked field",IF(F1090="INVALID","Clear the response or amend the controlling answer so that the dependency is met",IF(F1090="CONTROLLER MISSING","Complete the controlling question first, then review this field",IF(F1090="UNKNOWN","Review the Field Guide and dependency_string; contact the MFSA if clarification is required",""))))</f>
        <v/>
      </c>
      <c r="J1090" s="46" t="inlineStr">
        <is>
          <t>CASP_PR_1068 &gt; 0</t>
        </is>
      </c>
      <c r="K1090" s="47">
        <f>'2- PR'!$AL$1122</f>
        <v/>
      </c>
      <c r="L1090" s="48" t="inlineStr">
        <is>
          <t>Open field</t>
        </is>
      </c>
    </row>
    <row r="1091">
      <c r="A1091" s="45" t="inlineStr">
        <is>
          <t>CASP_PR_1084_v1</t>
        </is>
      </c>
      <c r="B1091" s="46" t="inlineStr">
        <is>
          <t>Value of Crypto-Assets sent to Unhosted Wallets, for which the Originator/Beneficial Owner is not the client, but is a regulated entity subject to AML/CFT Obligations.</t>
        </is>
      </c>
      <c r="C1091" s="46" t="inlineStr">
        <is>
          <t>PR</t>
        </is>
      </c>
      <c r="D1091" s="46" t="inlineStr">
        <is>
          <t>Transfers of Crypto-Assets - Transfers Out</t>
        </is>
      </c>
      <c r="E1091" s="46" t="inlineStr">
        <is>
          <t>2- PR</t>
        </is>
      </c>
      <c r="F1091" s="47">
        <f>'2- PR'!$AK$1123</f>
        <v/>
      </c>
      <c r="G1091" s="47">
        <f>IF(F1091="INVALID","High",IF(F1091="MISSING","Medium",IF(F1091="CONTROLLER MISSING","Review",IF(F1091="UNKNOWN","Technical review",""))))</f>
        <v/>
      </c>
      <c r="H1091" s="46">
        <f>IF(F1091="MISSING","An applicable or required answer is missing",IF(F1091="INVALID","A value was entered although the dependency is not met",IF(F1091="CONTROLLER MISSING","A controlling answer is missing, so applicability cannot yet be determined",IF(F1091="UNKNOWN","The dependency could not be evaluated or a referenced datapoint could not be resolved",""))))</f>
        <v/>
      </c>
      <c r="I1091" s="46">
        <f>IF(F1091="MISSING","Enter a valid response in the linked field",IF(F1091="INVALID","Clear the response or amend the controlling answer so that the dependency is met",IF(F1091="CONTROLLER MISSING","Complete the controlling question first, then review this field",IF(F1091="UNKNOWN","Review the Field Guide and dependency_string; contact the MFSA if clarification is required",""))))</f>
        <v/>
      </c>
      <c r="J1091" s="46" t="inlineStr">
        <is>
          <t>CASP_PR_1069 &gt; 0</t>
        </is>
      </c>
      <c r="K1091" s="47">
        <f>'2- PR'!$AL$1123</f>
        <v/>
      </c>
      <c r="L1091" s="48" t="inlineStr">
        <is>
          <t>Open field</t>
        </is>
      </c>
    </row>
    <row r="1092">
      <c r="A1092" s="45" t="inlineStr">
        <is>
          <t>CASP_PR_1085_v1</t>
        </is>
      </c>
      <c r="B1092" s="46" t="inlineStr">
        <is>
          <t>Value of Crypto-Assets sent to Unhosted Wallets, for which the Originator/Beneficial Owner is not the client, but is a regulated entity subject to AML/CFT Obligations.</t>
        </is>
      </c>
      <c r="C1092" s="46" t="inlineStr">
        <is>
          <t>PR</t>
        </is>
      </c>
      <c r="D1092" s="46" t="inlineStr">
        <is>
          <t>Transfers of Crypto-Assets - Transfers Out</t>
        </is>
      </c>
      <c r="E1092" s="46" t="inlineStr">
        <is>
          <t>2- PR</t>
        </is>
      </c>
      <c r="F1092" s="47">
        <f>'2- PR'!$AK$1124</f>
        <v/>
      </c>
      <c r="G1092" s="47">
        <f>IF(F1092="INVALID","High",IF(F1092="MISSING","Medium",IF(F1092="CONTROLLER MISSING","Review",IF(F1092="UNKNOWN","Technical review",""))))</f>
        <v/>
      </c>
      <c r="H1092" s="46">
        <f>IF(F1092="MISSING","An applicable or required answer is missing",IF(F1092="INVALID","A value was entered although the dependency is not met",IF(F1092="CONTROLLER MISSING","A controlling answer is missing, so applicability cannot yet be determined",IF(F1092="UNKNOWN","The dependency could not be evaluated or a referenced datapoint could not be resolved",""))))</f>
        <v/>
      </c>
      <c r="I1092" s="46">
        <f>IF(F1092="MISSING","Enter a valid response in the linked field",IF(F1092="INVALID","Clear the response or amend the controlling answer so that the dependency is met",IF(F1092="CONTROLLER MISSING","Complete the controlling question first, then review this field",IF(F1092="UNKNOWN","Review the Field Guide and dependency_string; contact the MFSA if clarification is required",""))))</f>
        <v/>
      </c>
      <c r="J1092" s="46" t="inlineStr">
        <is>
          <t>CASP_PR_1070 &gt; 0</t>
        </is>
      </c>
      <c r="K1092" s="47">
        <f>'2- PR'!$AL$1124</f>
        <v/>
      </c>
      <c r="L1092" s="48" t="inlineStr">
        <is>
          <t>Open field</t>
        </is>
      </c>
    </row>
    <row r="1093">
      <c r="A1093" s="45" t="inlineStr">
        <is>
          <t>CASP_PR_1086_v1</t>
        </is>
      </c>
      <c r="B1093" s="46" t="inlineStr">
        <is>
          <t>Value of Crypto-Assets sent to Unhosted Wallets, for which the Originator/Beneficial Owner is not the client, but is a regulated entity subject to AML/CFT Obligations.</t>
        </is>
      </c>
      <c r="C1093" s="46" t="inlineStr">
        <is>
          <t>PR</t>
        </is>
      </c>
      <c r="D1093" s="46" t="inlineStr">
        <is>
          <t>Transfers of Crypto-Assets - Transfers Out</t>
        </is>
      </c>
      <c r="E1093" s="46" t="inlineStr">
        <is>
          <t>2- PR</t>
        </is>
      </c>
      <c r="F1093" s="47">
        <f>'2- PR'!$AK$1125</f>
        <v/>
      </c>
      <c r="G1093" s="47">
        <f>IF(F1093="INVALID","High",IF(F1093="MISSING","Medium",IF(F1093="CONTROLLER MISSING","Review",IF(F1093="UNKNOWN","Technical review",""))))</f>
        <v/>
      </c>
      <c r="H1093" s="46">
        <f>IF(F1093="MISSING","An applicable or required answer is missing",IF(F1093="INVALID","A value was entered although the dependency is not met",IF(F1093="CONTROLLER MISSING","A controlling answer is missing, so applicability cannot yet be determined",IF(F1093="UNKNOWN","The dependency could not be evaluated or a referenced datapoint could not be resolved",""))))</f>
        <v/>
      </c>
      <c r="I1093" s="46">
        <f>IF(F1093="MISSING","Enter a valid response in the linked field",IF(F1093="INVALID","Clear the response or amend the controlling answer so that the dependency is met",IF(F1093="CONTROLLER MISSING","Complete the controlling question first, then review this field",IF(F1093="UNKNOWN","Review the Field Guide and dependency_string; contact the MFSA if clarification is required",""))))</f>
        <v/>
      </c>
      <c r="J1093" s="46" t="inlineStr">
        <is>
          <t>CASP_PR_1071 &gt; 0</t>
        </is>
      </c>
      <c r="K1093" s="47">
        <f>'2- PR'!$AL$1125</f>
        <v/>
      </c>
      <c r="L1093" s="48" t="inlineStr">
        <is>
          <t>Open field</t>
        </is>
      </c>
    </row>
    <row r="1094">
      <c r="A1094" s="45" t="inlineStr">
        <is>
          <t>CASP_PR_1087_v1</t>
        </is>
      </c>
      <c r="B1094" s="46" t="inlineStr">
        <is>
          <t>Value of Crypto-Assets sent to Unhosted Wallets for which the Originator/Beneficial Owner is identified but is not the client</t>
        </is>
      </c>
      <c r="C1094" s="46" t="inlineStr">
        <is>
          <t>PR</t>
        </is>
      </c>
      <c r="D1094" s="46" t="inlineStr">
        <is>
          <t>Transfers of Crypto-Assets - Transfers Out</t>
        </is>
      </c>
      <c r="E1094" s="46" t="inlineStr">
        <is>
          <t>2- PR</t>
        </is>
      </c>
      <c r="F1094" s="47">
        <f>'2- PR'!$AK$1126</f>
        <v/>
      </c>
      <c r="G1094" s="47">
        <f>IF(F1094="INVALID","High",IF(F1094="MISSING","Medium",IF(F1094="CONTROLLER MISSING","Review",IF(F1094="UNKNOWN","Technical review",""))))</f>
        <v/>
      </c>
      <c r="H1094" s="46">
        <f>IF(F1094="MISSING","An applicable or required answer is missing",IF(F1094="INVALID","A value was entered although the dependency is not met",IF(F1094="CONTROLLER MISSING","A controlling answer is missing, so applicability cannot yet be determined",IF(F1094="UNKNOWN","The dependency could not be evaluated or a referenced datapoint could not be resolved",""))))</f>
        <v/>
      </c>
      <c r="I1094" s="46">
        <f>IF(F1094="MISSING","Enter a valid response in the linked field",IF(F1094="INVALID","Clear the response or amend the controlling answer so that the dependency is met",IF(F1094="CONTROLLER MISSING","Complete the controlling question first, then review this field",IF(F1094="UNKNOWN","Review the Field Guide and dependency_string; contact the MFSA if clarification is required",""))))</f>
        <v/>
      </c>
      <c r="J1094" s="46" t="inlineStr">
        <is>
          <t>CASP_PR_1072 &gt; 0</t>
        </is>
      </c>
      <c r="K1094" s="47">
        <f>'2- PR'!$AL$1126</f>
        <v/>
      </c>
      <c r="L1094" s="48" t="inlineStr">
        <is>
          <t>Open field</t>
        </is>
      </c>
    </row>
    <row r="1095">
      <c r="A1095" s="45" t="inlineStr">
        <is>
          <t>CASP_PR_1088_v1</t>
        </is>
      </c>
      <c r="B1095" s="46" t="inlineStr">
        <is>
          <t>Value of Crypto-Assets sent to Unhosted Wallets for which the Originator/Beneficial Owner is identified but is not the client</t>
        </is>
      </c>
      <c r="C1095" s="46" t="inlineStr">
        <is>
          <t>PR</t>
        </is>
      </c>
      <c r="D1095" s="46" t="inlineStr">
        <is>
          <t>Transfers of Crypto-Assets - Transfers Out</t>
        </is>
      </c>
      <c r="E1095" s="46" t="inlineStr">
        <is>
          <t>2- PR</t>
        </is>
      </c>
      <c r="F1095" s="47">
        <f>'2- PR'!$AK$1127</f>
        <v/>
      </c>
      <c r="G1095" s="47">
        <f>IF(F1095="INVALID","High",IF(F1095="MISSING","Medium",IF(F1095="CONTROLLER MISSING","Review",IF(F1095="UNKNOWN","Technical review",""))))</f>
        <v/>
      </c>
      <c r="H1095" s="46">
        <f>IF(F1095="MISSING","An applicable or required answer is missing",IF(F1095="INVALID","A value was entered although the dependency is not met",IF(F1095="CONTROLLER MISSING","A controlling answer is missing, so applicability cannot yet be determined",IF(F1095="UNKNOWN","The dependency could not be evaluated or a referenced datapoint could not be resolved",""))))</f>
        <v/>
      </c>
      <c r="I1095" s="46">
        <f>IF(F1095="MISSING","Enter a valid response in the linked field",IF(F1095="INVALID","Clear the response or amend the controlling answer so that the dependency is met",IF(F1095="CONTROLLER MISSING","Complete the controlling question first, then review this field",IF(F1095="UNKNOWN","Review the Field Guide and dependency_string; contact the MFSA if clarification is required",""))))</f>
        <v/>
      </c>
      <c r="J1095" s="46" t="inlineStr">
        <is>
          <t>CASP_PR_1073 &gt; 0</t>
        </is>
      </c>
      <c r="K1095" s="47">
        <f>'2- PR'!$AL$1127</f>
        <v/>
      </c>
      <c r="L1095" s="48" t="inlineStr">
        <is>
          <t>Open field</t>
        </is>
      </c>
    </row>
    <row r="1096">
      <c r="A1096" s="45" t="inlineStr">
        <is>
          <t>CASP_PR_1089_v1</t>
        </is>
      </c>
      <c r="B1096" s="46" t="inlineStr">
        <is>
          <t>Value of Crypto-Assets sent to Unhosted Wallets for which the Originator/Beneficial Owner is identified but is not the client</t>
        </is>
      </c>
      <c r="C1096" s="46" t="inlineStr">
        <is>
          <t>PR</t>
        </is>
      </c>
      <c r="D1096" s="46" t="inlineStr">
        <is>
          <t>Transfers of Crypto-Assets - Transfers Out</t>
        </is>
      </c>
      <c r="E1096" s="46" t="inlineStr">
        <is>
          <t>2- PR</t>
        </is>
      </c>
      <c r="F1096" s="47">
        <f>'2- PR'!$AK$1128</f>
        <v/>
      </c>
      <c r="G1096" s="47">
        <f>IF(F1096="INVALID","High",IF(F1096="MISSING","Medium",IF(F1096="CONTROLLER MISSING","Review",IF(F1096="UNKNOWN","Technical review",""))))</f>
        <v/>
      </c>
      <c r="H1096" s="46">
        <f>IF(F1096="MISSING","An applicable or required answer is missing",IF(F1096="INVALID","A value was entered although the dependency is not met",IF(F1096="CONTROLLER MISSING","A controlling answer is missing, so applicability cannot yet be determined",IF(F1096="UNKNOWN","The dependency could not be evaluated or a referenced datapoint could not be resolved",""))))</f>
        <v/>
      </c>
      <c r="I1096" s="46">
        <f>IF(F1096="MISSING","Enter a valid response in the linked field",IF(F1096="INVALID","Clear the response or amend the controlling answer so that the dependency is met",IF(F1096="CONTROLLER MISSING","Complete the controlling question first, then review this field",IF(F1096="UNKNOWN","Review the Field Guide and dependency_string; contact the MFSA if clarification is required",""))))</f>
        <v/>
      </c>
      <c r="J1096" s="46" t="inlineStr">
        <is>
          <t>CASP_PR_1074 &gt; 0</t>
        </is>
      </c>
      <c r="K1096" s="47">
        <f>'2- PR'!$AL$1128</f>
        <v/>
      </c>
      <c r="L1096" s="48" t="inlineStr">
        <is>
          <t>Open field</t>
        </is>
      </c>
    </row>
    <row r="1097">
      <c r="A1097" s="45" t="inlineStr">
        <is>
          <t>CASP_PR_1090_v1</t>
        </is>
      </c>
      <c r="B1097" s="46" t="inlineStr">
        <is>
          <t>Value of Crypto-Assets sent to Unhosted Wallets for which the Originator/Beneficial Owner is not identified</t>
        </is>
      </c>
      <c r="C1097" s="46" t="inlineStr">
        <is>
          <t>PR</t>
        </is>
      </c>
      <c r="D1097" s="46" t="inlineStr">
        <is>
          <t>Transfers of Crypto-Assets - Transfers Out</t>
        </is>
      </c>
      <c r="E1097" s="46" t="inlineStr">
        <is>
          <t>2- PR</t>
        </is>
      </c>
      <c r="F1097" s="47">
        <f>'2- PR'!$AK$1129</f>
        <v/>
      </c>
      <c r="G1097" s="47">
        <f>IF(F1097="INVALID","High",IF(F1097="MISSING","Medium",IF(F1097="CONTROLLER MISSING","Review",IF(F1097="UNKNOWN","Technical review",""))))</f>
        <v/>
      </c>
      <c r="H1097" s="46">
        <f>IF(F1097="MISSING","An applicable or required answer is missing",IF(F1097="INVALID","A value was entered although the dependency is not met",IF(F1097="CONTROLLER MISSING","A controlling answer is missing, so applicability cannot yet be determined",IF(F1097="UNKNOWN","The dependency could not be evaluated or a referenced datapoint could not be resolved",""))))</f>
        <v/>
      </c>
      <c r="I1097" s="46">
        <f>IF(F1097="MISSING","Enter a valid response in the linked field",IF(F1097="INVALID","Clear the response or amend the controlling answer so that the dependency is met",IF(F1097="CONTROLLER MISSING","Complete the controlling question first, then review this field",IF(F1097="UNKNOWN","Review the Field Guide and dependency_string; contact the MFSA if clarification is required",""))))</f>
        <v/>
      </c>
      <c r="J1097" s="46" t="inlineStr">
        <is>
          <t>CASP_PR_1075 &gt; 0</t>
        </is>
      </c>
      <c r="K1097" s="47">
        <f>'2- PR'!$AL$1129</f>
        <v/>
      </c>
      <c r="L1097" s="48" t="inlineStr">
        <is>
          <t>Open field</t>
        </is>
      </c>
    </row>
    <row r="1098">
      <c r="A1098" s="45" t="inlineStr">
        <is>
          <t>CASP_PR_1091_v1</t>
        </is>
      </c>
      <c r="B1098" s="46" t="inlineStr">
        <is>
          <t>Value of Crypto-Assets sent to Unhosted Wallets for which the Originator/Beneficial Owner is not identified</t>
        </is>
      </c>
      <c r="C1098" s="46" t="inlineStr">
        <is>
          <t>PR</t>
        </is>
      </c>
      <c r="D1098" s="46" t="inlineStr">
        <is>
          <t>Transfers of Crypto-Assets - Transfers Out</t>
        </is>
      </c>
      <c r="E1098" s="46" t="inlineStr">
        <is>
          <t>2- PR</t>
        </is>
      </c>
      <c r="F1098" s="47">
        <f>'2- PR'!$AK$1130</f>
        <v/>
      </c>
      <c r="G1098" s="47">
        <f>IF(F1098="INVALID","High",IF(F1098="MISSING","Medium",IF(F1098="CONTROLLER MISSING","Review",IF(F1098="UNKNOWN","Technical review",""))))</f>
        <v/>
      </c>
      <c r="H1098" s="46">
        <f>IF(F1098="MISSING","An applicable or required answer is missing",IF(F1098="INVALID","A value was entered although the dependency is not met",IF(F1098="CONTROLLER MISSING","A controlling answer is missing, so applicability cannot yet be determined",IF(F1098="UNKNOWN","The dependency could not be evaluated or a referenced datapoint could not be resolved",""))))</f>
        <v/>
      </c>
      <c r="I1098" s="46">
        <f>IF(F1098="MISSING","Enter a valid response in the linked field",IF(F1098="INVALID","Clear the response or amend the controlling answer so that the dependency is met",IF(F1098="CONTROLLER MISSING","Complete the controlling question first, then review this field",IF(F1098="UNKNOWN","Review the Field Guide and dependency_string; contact the MFSA if clarification is required",""))))</f>
        <v/>
      </c>
      <c r="J1098" s="46" t="inlineStr">
        <is>
          <t>CASP_PR_1076 &gt; 0</t>
        </is>
      </c>
      <c r="K1098" s="47">
        <f>'2- PR'!$AL$1130</f>
        <v/>
      </c>
      <c r="L1098" s="48" t="inlineStr">
        <is>
          <t>Open field</t>
        </is>
      </c>
    </row>
    <row r="1099">
      <c r="A1099" s="45" t="inlineStr">
        <is>
          <t>CASP_PR_1092_v1</t>
        </is>
      </c>
      <c r="B1099" s="46" t="inlineStr">
        <is>
          <t>Value of Crypto-Assets sent to Unhosted Wallets for which the Originator/Beneficial Owner is not identified</t>
        </is>
      </c>
      <c r="C1099" s="46" t="inlineStr">
        <is>
          <t>PR</t>
        </is>
      </c>
      <c r="D1099" s="46" t="inlineStr">
        <is>
          <t>Transfers of Crypto-Assets - Transfers Out</t>
        </is>
      </c>
      <c r="E1099" s="46" t="inlineStr">
        <is>
          <t>2- PR</t>
        </is>
      </c>
      <c r="F1099" s="47">
        <f>'2- PR'!$AK$1131</f>
        <v/>
      </c>
      <c r="G1099" s="47">
        <f>IF(F1099="INVALID","High",IF(F1099="MISSING","Medium",IF(F1099="CONTROLLER MISSING","Review",IF(F1099="UNKNOWN","Technical review",""))))</f>
        <v/>
      </c>
      <c r="H1099" s="46">
        <f>IF(F1099="MISSING","An applicable or required answer is missing",IF(F1099="INVALID","A value was entered although the dependency is not met",IF(F1099="CONTROLLER MISSING","A controlling answer is missing, so applicability cannot yet be determined",IF(F1099="UNKNOWN","The dependency could not be evaluated or a referenced datapoint could not be resolved",""))))</f>
        <v/>
      </c>
      <c r="I1099" s="46">
        <f>IF(F1099="MISSING","Enter a valid response in the linked field",IF(F1099="INVALID","Clear the response or amend the controlling answer so that the dependency is met",IF(F1099="CONTROLLER MISSING","Complete the controlling question first, then review this field",IF(F1099="UNKNOWN","Review the Field Guide and dependency_string; contact the MFSA if clarification is required",""))))</f>
        <v/>
      </c>
      <c r="J1099" s="46" t="inlineStr">
        <is>
          <t>CASP_PR_1077 &gt; 0</t>
        </is>
      </c>
      <c r="K1099" s="47">
        <f>'2- PR'!$AL$1131</f>
        <v/>
      </c>
      <c r="L1099" s="48" t="inlineStr">
        <is>
          <t>Open field</t>
        </is>
      </c>
    </row>
    <row r="1100">
      <c r="A1100" s="45" t="inlineStr">
        <is>
          <t>CASP_PR_1093_v1</t>
        </is>
      </c>
      <c r="B1100" s="46" t="inlineStr">
        <is>
          <t>Top 5 Crypto-Assets Transferred out - Name of Crypto-Asset</t>
        </is>
      </c>
      <c r="C1100" s="46" t="inlineStr">
        <is>
          <t>PR</t>
        </is>
      </c>
      <c r="D1100" s="46" t="inlineStr">
        <is>
          <t>Transfers of Crypto-Assets - Transfers Out</t>
        </is>
      </c>
      <c r="E1100" s="46" t="inlineStr">
        <is>
          <t>2- PR</t>
        </is>
      </c>
      <c r="F1100" s="47">
        <f>'2- PR'!$AK$1132</f>
        <v/>
      </c>
      <c r="G1100" s="47">
        <f>IF(F1100="INVALID","High",IF(F1100="MISSING","Medium",IF(F1100="CONTROLLER MISSING","Review",IF(F1100="UNKNOWN","Technical review",""))))</f>
        <v/>
      </c>
      <c r="H1100" s="46">
        <f>IF(F1100="MISSING","An applicable or required answer is missing",IF(F1100="INVALID","A value was entered although the dependency is not met",IF(F1100="CONTROLLER MISSING","A controlling answer is missing, so applicability cannot yet be determined",IF(F1100="UNKNOWN","The dependency could not be evaluated or a referenced datapoint could not be resolved",""))))</f>
        <v/>
      </c>
      <c r="I1100" s="46">
        <f>IF(F1100="MISSING","Enter a valid response in the linked field",IF(F1100="INVALID","Clear the response or amend the controlling answer so that the dependency is met",IF(F1100="CONTROLLER MISSING","Complete the controlling question first, then review this field",IF(F1100="UNKNOWN","Review the Field Guide and dependency_string; contact the MFSA if clarification is required",""))))</f>
        <v/>
      </c>
      <c r="J1100" s="46" t="inlineStr">
        <is>
          <t>SUM(CASP_PR_1078,CASP_PR_1079,CASP_PR_1080,CASP_PR_1081,CASP_PR_1082,CASP_PR_1083,CASP_PR_1084,CASP_PR_1085,CASP_PR_1086,CASP_PR_1087,CASP_PR_1088,CASP_PR_1089,CASP_PR_1090,CASP_PR_1091,CASP_PR_1092) &gt; 0</t>
        </is>
      </c>
      <c r="K1100" s="47">
        <f>'2- PR'!$AL$1132</f>
        <v/>
      </c>
      <c r="L1100" s="48" t="inlineStr">
        <is>
          <t>Open field</t>
        </is>
      </c>
    </row>
    <row r="1101">
      <c r="A1101" s="45" t="inlineStr">
        <is>
          <t>CASP_PR_1094_v1</t>
        </is>
      </c>
      <c r="B1101" s="46" t="inlineStr">
        <is>
          <t>Top 5 Crypto-Assets Transferred out - ART/EMT/OCA Classification</t>
        </is>
      </c>
      <c r="C1101" s="46" t="inlineStr">
        <is>
          <t>PR</t>
        </is>
      </c>
      <c r="D1101" s="46" t="inlineStr">
        <is>
          <t>Transfers of Crypto-Assets - Transfers Out</t>
        </is>
      </c>
      <c r="E1101" s="46" t="inlineStr">
        <is>
          <t>2- PR</t>
        </is>
      </c>
      <c r="F1101" s="47">
        <f>'2- PR'!$AK$1133</f>
        <v/>
      </c>
      <c r="G1101" s="47">
        <f>IF(F1101="INVALID","High",IF(F1101="MISSING","Medium",IF(F1101="CONTROLLER MISSING","Review",IF(F1101="UNKNOWN","Technical review",""))))</f>
        <v/>
      </c>
      <c r="H1101" s="46">
        <f>IF(F1101="MISSING","An applicable or required answer is missing",IF(F1101="INVALID","A value was entered although the dependency is not met",IF(F1101="CONTROLLER MISSING","A controlling answer is missing, so applicability cannot yet be determined",IF(F1101="UNKNOWN","The dependency could not be evaluated or a referenced datapoint could not be resolved",""))))</f>
        <v/>
      </c>
      <c r="I1101" s="46">
        <f>IF(F1101="MISSING","Enter a valid response in the linked field",IF(F1101="INVALID","Clear the response or amend the controlling answer so that the dependency is met",IF(F1101="CONTROLLER MISSING","Complete the controlling question first, then review this field",IF(F1101="UNKNOWN","Review the Field Guide and dependency_string; contact the MFSA if clarification is required",""))))</f>
        <v/>
      </c>
      <c r="J1101" s="46" t="inlineStr">
        <is>
          <t>CASP_PR_1093 &lt;&gt; "N/A"</t>
        </is>
      </c>
      <c r="K1101" s="47">
        <f>'2- PR'!$AL$1133</f>
        <v/>
      </c>
      <c r="L1101" s="48" t="inlineStr">
        <is>
          <t>Open field</t>
        </is>
      </c>
    </row>
    <row r="1102">
      <c r="A1102" s="45" t="inlineStr">
        <is>
          <t>CASP_PR_1095_v1</t>
        </is>
      </c>
      <c r="B1102" s="46" t="inlineStr">
        <is>
          <t>Top 5 Crypto-Assets Transferred out - Name if USD/EUR Denominated Stablecoin or Other</t>
        </is>
      </c>
      <c r="C1102" s="46" t="inlineStr">
        <is>
          <t>PR</t>
        </is>
      </c>
      <c r="D1102" s="46" t="inlineStr">
        <is>
          <t>Transfers of Crypto-Assets - Transfers Out</t>
        </is>
      </c>
      <c r="E1102" s="46" t="inlineStr">
        <is>
          <t>2- PR</t>
        </is>
      </c>
      <c r="F1102" s="47">
        <f>'2- PR'!$AK$1134</f>
        <v/>
      </c>
      <c r="G1102" s="47">
        <f>IF(F1102="INVALID","High",IF(F1102="MISSING","Medium",IF(F1102="CONTROLLER MISSING","Review",IF(F1102="UNKNOWN","Technical review",""))))</f>
        <v/>
      </c>
      <c r="H1102" s="46">
        <f>IF(F1102="MISSING","An applicable or required answer is missing",IF(F1102="INVALID","A value was entered although the dependency is not met",IF(F1102="CONTROLLER MISSING","A controlling answer is missing, so applicability cannot yet be determined",IF(F1102="UNKNOWN","The dependency could not be evaluated or a referenced datapoint could not be resolved",""))))</f>
        <v/>
      </c>
      <c r="I1102" s="46">
        <f>IF(F1102="MISSING","Enter a valid response in the linked field",IF(F1102="INVALID","Clear the response or amend the controlling answer so that the dependency is met",IF(F1102="CONTROLLER MISSING","Complete the controlling question first, then review this field",IF(F1102="UNKNOWN","Review the Field Guide and dependency_string; contact the MFSA if clarification is required",""))))</f>
        <v/>
      </c>
      <c r="J1102" s="46" t="inlineStr">
        <is>
          <t>OR(CASP_PR_1093 = "USD Denominated Stablecoin",CASP_PR_1093 = "EUR Denominated Stablecoin",CASP_PR_1093 = "Other")</t>
        </is>
      </c>
      <c r="K1102" s="47">
        <f>'2- PR'!$AL$1134</f>
        <v/>
      </c>
      <c r="L1102" s="48" t="inlineStr">
        <is>
          <t>Open field</t>
        </is>
      </c>
    </row>
    <row r="1103">
      <c r="A1103" s="45" t="inlineStr">
        <is>
          <t>CASP_PR_1096_v1</t>
        </is>
      </c>
      <c r="B1103" s="46" t="inlineStr">
        <is>
          <t>Number of Clients sending Crypto-Assets to  Wallets held by the same CASP</t>
        </is>
      </c>
      <c r="C1103" s="46" t="inlineStr">
        <is>
          <t>PR</t>
        </is>
      </c>
      <c r="D1103" s="46" t="inlineStr">
        <is>
          <t>Transfers of Crypto-Assets - Internal Transfers</t>
        </is>
      </c>
      <c r="E1103" s="46" t="inlineStr">
        <is>
          <t>2- PR</t>
        </is>
      </c>
      <c r="F1103" s="47">
        <f>'2- PR'!$AK$1136</f>
        <v/>
      </c>
      <c r="G1103" s="47">
        <f>IF(F1103="INVALID","High",IF(F1103="MISSING","Medium",IF(F1103="CONTROLLER MISSING","Review",IF(F1103="UNKNOWN","Technical review",""))))</f>
        <v/>
      </c>
      <c r="H1103" s="46">
        <f>IF(F1103="MISSING","An applicable or required answer is missing",IF(F1103="INVALID","A value was entered although the dependency is not met",IF(F1103="CONTROLLER MISSING","A controlling answer is missing, so applicability cannot yet be determined",IF(F1103="UNKNOWN","The dependency could not be evaluated or a referenced datapoint could not be resolved",""))))</f>
        <v/>
      </c>
      <c r="I1103" s="46">
        <f>IF(F1103="MISSING","Enter a valid response in the linked field",IF(F1103="INVALID","Clear the response or amend the controlling answer so that the dependency is met",IF(F1103="CONTROLLER MISSING","Complete the controlling question first, then review this field",IF(F1103="UNKNOWN","Review the Field Guide and dependency_string; contact the MFSA if clarification is required",""))))</f>
        <v/>
      </c>
      <c r="J1103" s="46" t="inlineStr">
        <is>
          <t>CASP_PR_1024 &gt; 0</t>
        </is>
      </c>
      <c r="K1103" s="47">
        <f>'2- PR'!$AL$1136</f>
        <v/>
      </c>
      <c r="L1103" s="48" t="inlineStr">
        <is>
          <t>Open field</t>
        </is>
      </c>
    </row>
    <row r="1104">
      <c r="A1104" s="45" t="inlineStr">
        <is>
          <t>CASP_PR_1097_v1</t>
        </is>
      </c>
      <c r="B1104" s="46" t="inlineStr">
        <is>
          <t>Number of Clients sending Crypto-Assets to  Wallets held by the same CASP</t>
        </is>
      </c>
      <c r="C1104" s="46" t="inlineStr">
        <is>
          <t>PR</t>
        </is>
      </c>
      <c r="D1104" s="46" t="inlineStr">
        <is>
          <t>Transfers of Crypto-Assets - Internal Transfers</t>
        </is>
      </c>
      <c r="E1104" s="46" t="inlineStr">
        <is>
          <t>2- PR</t>
        </is>
      </c>
      <c r="F1104" s="47">
        <f>'2- PR'!$AK$1137</f>
        <v/>
      </c>
      <c r="G1104" s="47">
        <f>IF(F1104="INVALID","High",IF(F1104="MISSING","Medium",IF(F1104="CONTROLLER MISSING","Review",IF(F1104="UNKNOWN","Technical review",""))))</f>
        <v/>
      </c>
      <c r="H1104" s="46">
        <f>IF(F1104="MISSING","An applicable or required answer is missing",IF(F1104="INVALID","A value was entered although the dependency is not met",IF(F1104="CONTROLLER MISSING","A controlling answer is missing, so applicability cannot yet be determined",IF(F1104="UNKNOWN","The dependency could not be evaluated or a referenced datapoint could not be resolved",""))))</f>
        <v/>
      </c>
      <c r="I1104" s="46">
        <f>IF(F1104="MISSING","Enter a valid response in the linked field",IF(F1104="INVALID","Clear the response or amend the controlling answer so that the dependency is met",IF(F1104="CONTROLLER MISSING","Complete the controlling question first, then review this field",IF(F1104="UNKNOWN","Review the Field Guide and dependency_string; contact the MFSA if clarification is required",""))))</f>
        <v/>
      </c>
      <c r="J1104" s="46" t="inlineStr">
        <is>
          <t>CASP_PR_1025 &gt; 0</t>
        </is>
      </c>
      <c r="K1104" s="47">
        <f>'2- PR'!$AL$1137</f>
        <v/>
      </c>
      <c r="L1104" s="48" t="inlineStr">
        <is>
          <t>Open field</t>
        </is>
      </c>
    </row>
    <row r="1105">
      <c r="A1105" s="45" t="inlineStr">
        <is>
          <t>CASP_PR_1098_v1</t>
        </is>
      </c>
      <c r="B1105" s="46" t="inlineStr">
        <is>
          <t>Number of Clients sending Crypto-Assets to  Wallets held by the same CASP</t>
        </is>
      </c>
      <c r="C1105" s="46" t="inlineStr">
        <is>
          <t>PR</t>
        </is>
      </c>
      <c r="D1105" s="46" t="inlineStr">
        <is>
          <t>Transfers of Crypto-Assets - Internal Transfers</t>
        </is>
      </c>
      <c r="E1105" s="46" t="inlineStr">
        <is>
          <t>2- PR</t>
        </is>
      </c>
      <c r="F1105" s="47">
        <f>'2- PR'!$AK$1138</f>
        <v/>
      </c>
      <c r="G1105" s="47">
        <f>IF(F1105="INVALID","High",IF(F1105="MISSING","Medium",IF(F1105="CONTROLLER MISSING","Review",IF(F1105="UNKNOWN","Technical review",""))))</f>
        <v/>
      </c>
      <c r="H1105" s="46">
        <f>IF(F1105="MISSING","An applicable or required answer is missing",IF(F1105="INVALID","A value was entered although the dependency is not met",IF(F1105="CONTROLLER MISSING","A controlling answer is missing, so applicability cannot yet be determined",IF(F1105="UNKNOWN","The dependency could not be evaluated or a referenced datapoint could not be resolved",""))))</f>
        <v/>
      </c>
      <c r="I1105" s="46">
        <f>IF(F1105="MISSING","Enter a valid response in the linked field",IF(F1105="INVALID","Clear the response or amend the controlling answer so that the dependency is met",IF(F1105="CONTROLLER MISSING","Complete the controlling question first, then review this field",IF(F1105="UNKNOWN","Review the Field Guide and dependency_string; contact the MFSA if clarification is required",""))))</f>
        <v/>
      </c>
      <c r="J1105" s="46" t="inlineStr">
        <is>
          <t>CASP_PR_1026 &gt; 0</t>
        </is>
      </c>
      <c r="K1105" s="47">
        <f>'2- PR'!$AL$1138</f>
        <v/>
      </c>
      <c r="L1105" s="48" t="inlineStr">
        <is>
          <t>Open field</t>
        </is>
      </c>
    </row>
    <row r="1106">
      <c r="A1106" s="45" t="inlineStr">
        <is>
          <t>CASP_PR_1099_v1</t>
        </is>
      </c>
      <c r="B1106" s="46" t="inlineStr">
        <is>
          <t>Value of Crypto-Assets being sent to Wallets held by the Same CASP</t>
        </is>
      </c>
      <c r="C1106" s="46" t="inlineStr">
        <is>
          <t>PR</t>
        </is>
      </c>
      <c r="D1106" s="46" t="inlineStr">
        <is>
          <t>Transfers of Crypto-Assets - Internal Transfers</t>
        </is>
      </c>
      <c r="E1106" s="46" t="inlineStr">
        <is>
          <t>2- PR</t>
        </is>
      </c>
      <c r="F1106" s="47">
        <f>'2- PR'!$AK$1139</f>
        <v/>
      </c>
      <c r="G1106" s="47">
        <f>IF(F1106="INVALID","High",IF(F1106="MISSING","Medium",IF(F1106="CONTROLLER MISSING","Review",IF(F1106="UNKNOWN","Technical review",""))))</f>
        <v/>
      </c>
      <c r="H1106" s="46">
        <f>IF(F1106="MISSING","An applicable or required answer is missing",IF(F1106="INVALID","A value was entered although the dependency is not met",IF(F1106="CONTROLLER MISSING","A controlling answer is missing, so applicability cannot yet be determined",IF(F1106="UNKNOWN","The dependency could not be evaluated or a referenced datapoint could not be resolved",""))))</f>
        <v/>
      </c>
      <c r="I1106" s="46">
        <f>IF(F1106="MISSING","Enter a valid response in the linked field",IF(F1106="INVALID","Clear the response or amend the controlling answer so that the dependency is met",IF(F1106="CONTROLLER MISSING","Complete the controlling question first, then review this field",IF(F1106="UNKNOWN","Review the Field Guide and dependency_string; contact the MFSA if clarification is required",""))))</f>
        <v/>
      </c>
      <c r="J1106" s="46" t="inlineStr">
        <is>
          <t>CASP_PR_1096 &gt; 0</t>
        </is>
      </c>
      <c r="K1106" s="47">
        <f>'2- PR'!$AL$1139</f>
        <v/>
      </c>
      <c r="L1106" s="48" t="inlineStr">
        <is>
          <t>Open field</t>
        </is>
      </c>
    </row>
    <row r="1107">
      <c r="A1107" s="45" t="inlineStr">
        <is>
          <t>CASP_PR_1100_v1</t>
        </is>
      </c>
      <c r="B1107" s="46" t="inlineStr">
        <is>
          <t>Value of Crypto-Assets being sent to Wallets held by the Same CASP</t>
        </is>
      </c>
      <c r="C1107" s="46" t="inlineStr">
        <is>
          <t>PR</t>
        </is>
      </c>
      <c r="D1107" s="46" t="inlineStr">
        <is>
          <t>Transfers of Crypto-Assets - Internal Transfers</t>
        </is>
      </c>
      <c r="E1107" s="46" t="inlineStr">
        <is>
          <t>2- PR</t>
        </is>
      </c>
      <c r="F1107" s="47">
        <f>'2- PR'!$AK$1140</f>
        <v/>
      </c>
      <c r="G1107" s="47">
        <f>IF(F1107="INVALID","High",IF(F1107="MISSING","Medium",IF(F1107="CONTROLLER MISSING","Review",IF(F1107="UNKNOWN","Technical review",""))))</f>
        <v/>
      </c>
      <c r="H1107" s="46">
        <f>IF(F1107="MISSING","An applicable or required answer is missing",IF(F1107="INVALID","A value was entered although the dependency is not met",IF(F1107="CONTROLLER MISSING","A controlling answer is missing, so applicability cannot yet be determined",IF(F1107="UNKNOWN","The dependency could not be evaluated or a referenced datapoint could not be resolved",""))))</f>
        <v/>
      </c>
      <c r="I1107" s="46">
        <f>IF(F1107="MISSING","Enter a valid response in the linked field",IF(F1107="INVALID","Clear the response or amend the controlling answer so that the dependency is met",IF(F1107="CONTROLLER MISSING","Complete the controlling question first, then review this field",IF(F1107="UNKNOWN","Review the Field Guide and dependency_string; contact the MFSA if clarification is required",""))))</f>
        <v/>
      </c>
      <c r="J1107" s="46" t="inlineStr">
        <is>
          <t>CASP_PR_1097 &gt; 0</t>
        </is>
      </c>
      <c r="K1107" s="47">
        <f>'2- PR'!$AL$1140</f>
        <v/>
      </c>
      <c r="L1107" s="48" t="inlineStr">
        <is>
          <t>Open field</t>
        </is>
      </c>
    </row>
    <row r="1108">
      <c r="A1108" s="45" t="inlineStr">
        <is>
          <t>CASP_PR_1101_v1</t>
        </is>
      </c>
      <c r="B1108" s="46" t="inlineStr">
        <is>
          <t>Value of Crypto-Assets being sent to Wallets held by the Same CASP</t>
        </is>
      </c>
      <c r="C1108" s="46" t="inlineStr">
        <is>
          <t>PR</t>
        </is>
      </c>
      <c r="D1108" s="46" t="inlineStr">
        <is>
          <t>Transfers of Crypto-Assets - Internal Transfers</t>
        </is>
      </c>
      <c r="E1108" s="46" t="inlineStr">
        <is>
          <t>2- PR</t>
        </is>
      </c>
      <c r="F1108" s="47">
        <f>'2- PR'!$AK$1141</f>
        <v/>
      </c>
      <c r="G1108" s="47">
        <f>IF(F1108="INVALID","High",IF(F1108="MISSING","Medium",IF(F1108="CONTROLLER MISSING","Review",IF(F1108="UNKNOWN","Technical review",""))))</f>
        <v/>
      </c>
      <c r="H1108" s="46">
        <f>IF(F1108="MISSING","An applicable or required answer is missing",IF(F1108="INVALID","A value was entered although the dependency is not met",IF(F1108="CONTROLLER MISSING","A controlling answer is missing, so applicability cannot yet be determined",IF(F1108="UNKNOWN","The dependency could not be evaluated or a referenced datapoint could not be resolved",""))))</f>
        <v/>
      </c>
      <c r="I1108" s="46">
        <f>IF(F1108="MISSING","Enter a valid response in the linked field",IF(F1108="INVALID","Clear the response or amend the controlling answer so that the dependency is met",IF(F1108="CONTROLLER MISSING","Complete the controlling question first, then review this field",IF(F1108="UNKNOWN","Review the Field Guide and dependency_string; contact the MFSA if clarification is required",""))))</f>
        <v/>
      </c>
      <c r="J1108" s="46" t="inlineStr">
        <is>
          <t>CASP_PR_1098 &gt; 0</t>
        </is>
      </c>
      <c r="K1108" s="47">
        <f>'2- PR'!$AL$1141</f>
        <v/>
      </c>
      <c r="L1108" s="48" t="inlineStr">
        <is>
          <t>Open field</t>
        </is>
      </c>
    </row>
    <row r="1109">
      <c r="A1109" s="45" t="inlineStr">
        <is>
          <t>CASP_PR_1102_v1</t>
        </is>
      </c>
      <c r="B1109" s="46" t="inlineStr">
        <is>
          <t>Top 5 Crypto-Assets Transferred in - Name of Crypto-Asset</t>
        </is>
      </c>
      <c r="C1109" s="46" t="inlineStr">
        <is>
          <t>PR</t>
        </is>
      </c>
      <c r="D1109" s="46" t="inlineStr">
        <is>
          <t>Transfers of Crypto-Assets - Internal Transfers</t>
        </is>
      </c>
      <c r="E1109" s="46" t="inlineStr">
        <is>
          <t>2- PR</t>
        </is>
      </c>
      <c r="F1109" s="47">
        <f>'2- PR'!$AK$1142</f>
        <v/>
      </c>
      <c r="G1109" s="47">
        <f>IF(F1109="INVALID","High",IF(F1109="MISSING","Medium",IF(F1109="CONTROLLER MISSING","Review",IF(F1109="UNKNOWN","Technical review",""))))</f>
        <v/>
      </c>
      <c r="H1109" s="46">
        <f>IF(F1109="MISSING","An applicable or required answer is missing",IF(F1109="INVALID","A value was entered although the dependency is not met",IF(F1109="CONTROLLER MISSING","A controlling answer is missing, so applicability cannot yet be determined",IF(F1109="UNKNOWN","The dependency could not be evaluated or a referenced datapoint could not be resolved",""))))</f>
        <v/>
      </c>
      <c r="I1109" s="46">
        <f>IF(F1109="MISSING","Enter a valid response in the linked field",IF(F1109="INVALID","Clear the response or amend the controlling answer so that the dependency is met",IF(F1109="CONTROLLER MISSING","Complete the controlling question first, then review this field",IF(F1109="UNKNOWN","Review the Field Guide and dependency_string; contact the MFSA if clarification is required",""))))</f>
        <v/>
      </c>
      <c r="J1109" s="46" t="inlineStr">
        <is>
          <t>SUM(CASP_PR_1099,CASP_PR_1100,CASP_PR_1101) &gt; 0</t>
        </is>
      </c>
      <c r="K1109" s="47">
        <f>'2- PR'!$AL$1142</f>
        <v/>
      </c>
      <c r="L1109" s="48" t="inlineStr">
        <is>
          <t>Open field</t>
        </is>
      </c>
    </row>
    <row r="1110">
      <c r="A1110" s="45" t="inlineStr">
        <is>
          <t>CASP_PR_1103_v1</t>
        </is>
      </c>
      <c r="B1110" s="46" t="inlineStr">
        <is>
          <t>Top 5 Crypto-Assets Transferred in - ART/EMT/OCA Classification</t>
        </is>
      </c>
      <c r="C1110" s="46" t="inlineStr">
        <is>
          <t>PR</t>
        </is>
      </c>
      <c r="D1110" s="46" t="inlineStr">
        <is>
          <t>Transfers of Crypto-Assets - Internal Transfers</t>
        </is>
      </c>
      <c r="E1110" s="46" t="inlineStr">
        <is>
          <t>2- PR</t>
        </is>
      </c>
      <c r="F1110" s="47">
        <f>'2- PR'!$AK$1143</f>
        <v/>
      </c>
      <c r="G1110" s="47">
        <f>IF(F1110="INVALID","High",IF(F1110="MISSING","Medium",IF(F1110="CONTROLLER MISSING","Review",IF(F1110="UNKNOWN","Technical review",""))))</f>
        <v/>
      </c>
      <c r="H1110" s="46">
        <f>IF(F1110="MISSING","An applicable or required answer is missing",IF(F1110="INVALID","A value was entered although the dependency is not met",IF(F1110="CONTROLLER MISSING","A controlling answer is missing, so applicability cannot yet be determined",IF(F1110="UNKNOWN","The dependency could not be evaluated or a referenced datapoint could not be resolved",""))))</f>
        <v/>
      </c>
      <c r="I1110" s="46">
        <f>IF(F1110="MISSING","Enter a valid response in the linked field",IF(F1110="INVALID","Clear the response or amend the controlling answer so that the dependency is met",IF(F1110="CONTROLLER MISSING","Complete the controlling question first, then review this field",IF(F1110="UNKNOWN","Review the Field Guide and dependency_string; contact the MFSA if clarification is required",""))))</f>
        <v/>
      </c>
      <c r="J1110" s="46" t="inlineStr">
        <is>
          <t>CASP_PR_1102 &lt;&gt; "N/A"</t>
        </is>
      </c>
      <c r="K1110" s="47">
        <f>'2- PR'!$AL$1143</f>
        <v/>
      </c>
      <c r="L1110" s="48" t="inlineStr">
        <is>
          <t>Open field</t>
        </is>
      </c>
    </row>
    <row r="1111">
      <c r="A1111" s="45" t="inlineStr">
        <is>
          <t>CASP_PR_1104_v1</t>
        </is>
      </c>
      <c r="B1111" s="46" t="inlineStr">
        <is>
          <t>Top 5 Crypto-Assets Transferred in - Name if USD/EUR Denominated Stablecoin or Other</t>
        </is>
      </c>
      <c r="C1111" s="46" t="inlineStr">
        <is>
          <t>PR</t>
        </is>
      </c>
      <c r="D1111" s="46" t="inlineStr">
        <is>
          <t>Transfers of Crypto-Assets - Internal Transfers</t>
        </is>
      </c>
      <c r="E1111" s="46" t="inlineStr">
        <is>
          <t>2- PR</t>
        </is>
      </c>
      <c r="F1111" s="47">
        <f>'2- PR'!$AK$1144</f>
        <v/>
      </c>
      <c r="G1111" s="47">
        <f>IF(F1111="INVALID","High",IF(F1111="MISSING","Medium",IF(F1111="CONTROLLER MISSING","Review",IF(F1111="UNKNOWN","Technical review",""))))</f>
        <v/>
      </c>
      <c r="H1111" s="46">
        <f>IF(F1111="MISSING","An applicable or required answer is missing",IF(F1111="INVALID","A value was entered although the dependency is not met",IF(F1111="CONTROLLER MISSING","A controlling answer is missing, so applicability cannot yet be determined",IF(F1111="UNKNOWN","The dependency could not be evaluated or a referenced datapoint could not be resolved",""))))</f>
        <v/>
      </c>
      <c r="I1111" s="46">
        <f>IF(F1111="MISSING","Enter a valid response in the linked field",IF(F1111="INVALID","Clear the response or amend the controlling answer so that the dependency is met",IF(F1111="CONTROLLER MISSING","Complete the controlling question first, then review this field",IF(F1111="UNKNOWN","Review the Field Guide and dependency_string; contact the MFSA if clarification is required",""))))</f>
        <v/>
      </c>
      <c r="J1111" s="46" t="inlineStr">
        <is>
          <t>OR(CASP_PR_1102 = "USD Denominated Stablecoin",CASP_PR_1102 = "EUR Denominated Stablecoin",CASP_PR_1102 = "Other")</t>
        </is>
      </c>
      <c r="K1111" s="47">
        <f>'2- PR'!$AL$1144</f>
        <v/>
      </c>
      <c r="L1111" s="48" t="inlineStr">
        <is>
          <t>Open field</t>
        </is>
      </c>
    </row>
    <row r="1112">
      <c r="A1112" s="45" t="inlineStr">
        <is>
          <t>CASP_PR_1105_v1</t>
        </is>
      </c>
      <c r="B1112" s="46" t="inlineStr">
        <is>
          <t>Indicate the number of products/services offered to Clients</t>
        </is>
      </c>
      <c r="C1112" s="46" t="inlineStr">
        <is>
          <t>PR</t>
        </is>
      </c>
      <c r="D1112" s="46" t="inlineStr">
        <is>
          <t>Products</t>
        </is>
      </c>
      <c r="E1112" s="46" t="inlineStr">
        <is>
          <t>2- PR</t>
        </is>
      </c>
      <c r="F1112" s="47">
        <f>'2- PR'!$AK$1146</f>
        <v/>
      </c>
      <c r="G1112" s="47">
        <f>IF(F1112="INVALID","High",IF(F1112="MISSING","Medium",IF(F1112="CONTROLLER MISSING","Review",IF(F1112="UNKNOWN","Technical review",""))))</f>
        <v/>
      </c>
      <c r="H1112" s="46">
        <f>IF(F1112="MISSING","An applicable or required answer is missing",IF(F1112="INVALID","A value was entered although the dependency is not met",IF(F1112="CONTROLLER MISSING","A controlling answer is missing, so applicability cannot yet be determined",IF(F1112="UNKNOWN","The dependency could not be evaluated or a referenced datapoint could not be resolved",""))))</f>
        <v/>
      </c>
      <c r="I1112" s="46">
        <f>IF(F1112="MISSING","Enter a valid response in the linked field",IF(F1112="INVALID","Clear the response or amend the controlling answer so that the dependency is met",IF(F1112="CONTROLLER MISSING","Complete the controlling question first, then review this field",IF(F1112="UNKNOWN","Review the Field Guide and dependency_string; contact the MFSA if clarification is required",""))))</f>
        <v/>
      </c>
      <c r="J1112" s="46" t="inlineStr"/>
      <c r="K1112" s="47">
        <f>'2- PR'!$AL$1146</f>
        <v/>
      </c>
      <c r="L1112" s="48" t="inlineStr">
        <is>
          <t>Open field</t>
        </is>
      </c>
    </row>
    <row r="1113">
      <c r="A1113" s="45" t="inlineStr">
        <is>
          <t>CASP_PR_1106_v1</t>
        </is>
      </c>
      <c r="B1113" s="46" t="inlineStr">
        <is>
          <t>Name of Product/Service as it is known (or appears) to the client</t>
        </is>
      </c>
      <c r="C1113" s="46" t="inlineStr">
        <is>
          <t>PR</t>
        </is>
      </c>
      <c r="D1113" s="46" t="inlineStr">
        <is>
          <t>Products</t>
        </is>
      </c>
      <c r="E1113" s="46" t="inlineStr">
        <is>
          <t>2- PR</t>
        </is>
      </c>
      <c r="F1113" s="47">
        <f>'2- PR'!$AK$1147</f>
        <v/>
      </c>
      <c r="G1113" s="47">
        <f>IF(F1113="INVALID","High",IF(F1113="MISSING","Medium",IF(F1113="CONTROLLER MISSING","Review",IF(F1113="UNKNOWN","Technical review",""))))</f>
        <v/>
      </c>
      <c r="H1113" s="46">
        <f>IF(F1113="MISSING","An applicable or required answer is missing",IF(F1113="INVALID","A value was entered although the dependency is not met",IF(F1113="CONTROLLER MISSING","A controlling answer is missing, so applicability cannot yet be determined",IF(F1113="UNKNOWN","The dependency could not be evaluated or a referenced datapoint could not be resolved",""))))</f>
        <v/>
      </c>
      <c r="I1113" s="46">
        <f>IF(F1113="MISSING","Enter a valid response in the linked field",IF(F1113="INVALID","Clear the response or amend the controlling answer so that the dependency is met",IF(F1113="CONTROLLER MISSING","Complete the controlling question first, then review this field",IF(F1113="UNKNOWN","Review the Field Guide and dependency_string; contact the MFSA if clarification is required",""))))</f>
        <v/>
      </c>
      <c r="J1113" s="46" t="inlineStr">
        <is>
          <t>CASP_PR_1105 &gt; 0</t>
        </is>
      </c>
      <c r="K1113" s="47">
        <f>'2- PR'!$AL$1147</f>
        <v/>
      </c>
      <c r="L1113" s="48" t="inlineStr">
        <is>
          <t>Open field</t>
        </is>
      </c>
    </row>
    <row r="1114">
      <c r="A1114" s="45" t="inlineStr">
        <is>
          <t>CASP_PR_1107_v1</t>
        </is>
      </c>
      <c r="B1114" s="46" t="inlineStr">
        <is>
          <t>Provide a brief description of the Product/Service</t>
        </is>
      </c>
      <c r="C1114" s="46" t="inlineStr">
        <is>
          <t>PR</t>
        </is>
      </c>
      <c r="D1114" s="46" t="inlineStr">
        <is>
          <t>Products</t>
        </is>
      </c>
      <c r="E1114" s="46" t="inlineStr">
        <is>
          <t>2- PR</t>
        </is>
      </c>
      <c r="F1114" s="47">
        <f>'2- PR'!$AK$1148</f>
        <v/>
      </c>
      <c r="G1114" s="47">
        <f>IF(F1114="INVALID","High",IF(F1114="MISSING","Medium",IF(F1114="CONTROLLER MISSING","Review",IF(F1114="UNKNOWN","Technical review",""))))</f>
        <v/>
      </c>
      <c r="H1114" s="46">
        <f>IF(F1114="MISSING","An applicable or required answer is missing",IF(F1114="INVALID","A value was entered although the dependency is not met",IF(F1114="CONTROLLER MISSING","A controlling answer is missing, so applicability cannot yet be determined",IF(F1114="UNKNOWN","The dependency could not be evaluated or a referenced datapoint could not be resolved",""))))</f>
        <v/>
      </c>
      <c r="I1114" s="46">
        <f>IF(F1114="MISSING","Enter a valid response in the linked field",IF(F1114="INVALID","Clear the response or amend the controlling answer so that the dependency is met",IF(F1114="CONTROLLER MISSING","Complete the controlling question first, then review this field",IF(F1114="UNKNOWN","Review the Field Guide and dependency_string; contact the MFSA if clarification is required",""))))</f>
        <v/>
      </c>
      <c r="J1114" s="46" t="inlineStr">
        <is>
          <t>CASP_PR_1106 IS NOT NULL</t>
        </is>
      </c>
      <c r="K1114" s="47">
        <f>'2- PR'!$AL$1148</f>
        <v/>
      </c>
      <c r="L1114" s="48" t="inlineStr">
        <is>
          <t>Open field</t>
        </is>
      </c>
    </row>
    <row r="1115">
      <c r="A1115" s="45" t="inlineStr">
        <is>
          <t>CASP_PR_1108_v1</t>
        </is>
      </c>
      <c r="B1115" s="46" t="inlineStr">
        <is>
          <t>Activities related to the product/service (if applicable)</t>
        </is>
      </c>
      <c r="C1115" s="46" t="inlineStr">
        <is>
          <t>PR</t>
        </is>
      </c>
      <c r="D1115" s="46" t="inlineStr">
        <is>
          <t>Products</t>
        </is>
      </c>
      <c r="E1115" s="46" t="inlineStr">
        <is>
          <t>2- PR</t>
        </is>
      </c>
      <c r="F1115" s="47">
        <f>'2- PR'!$AK$1149</f>
        <v/>
      </c>
      <c r="G1115" s="47">
        <f>IF(F1115="INVALID","High",IF(F1115="MISSING","Medium",IF(F1115="CONTROLLER MISSING","Review",IF(F1115="UNKNOWN","Technical review",""))))</f>
        <v/>
      </c>
      <c r="H1115" s="46">
        <f>IF(F1115="MISSING","An applicable or required answer is missing",IF(F1115="INVALID","A value was entered although the dependency is not met",IF(F1115="CONTROLLER MISSING","A controlling answer is missing, so applicability cannot yet be determined",IF(F1115="UNKNOWN","The dependency could not be evaluated or a referenced datapoint could not be resolved",""))))</f>
        <v/>
      </c>
      <c r="I1115" s="46">
        <f>IF(F1115="MISSING","Enter a valid response in the linked field",IF(F1115="INVALID","Clear the response or amend the controlling answer so that the dependency is met",IF(F1115="CONTROLLER MISSING","Complete the controlling question first, then review this field",IF(F1115="UNKNOWN","Review the Field Guide and dependency_string; contact the MFSA if clarification is required",""))))</f>
        <v/>
      </c>
      <c r="J1115" s="46" t="inlineStr">
        <is>
          <t>CASP_PR_1105 &gt; 0</t>
        </is>
      </c>
      <c r="K1115" s="47">
        <f>'2- PR'!$AL$1149</f>
        <v/>
      </c>
      <c r="L1115" s="48" t="inlineStr">
        <is>
          <t>Open field</t>
        </is>
      </c>
    </row>
    <row r="1116">
      <c r="A1116" s="45" t="inlineStr">
        <is>
          <t>CASP_PR_1109_v1</t>
        </is>
      </c>
      <c r="B1116" s="46" t="inlineStr">
        <is>
          <t>Activities related to the product/service (if applicable)</t>
        </is>
      </c>
      <c r="C1116" s="46" t="inlineStr">
        <is>
          <t>PR</t>
        </is>
      </c>
      <c r="D1116" s="46" t="inlineStr">
        <is>
          <t>Products</t>
        </is>
      </c>
      <c r="E1116" s="46" t="inlineStr">
        <is>
          <t>2- PR</t>
        </is>
      </c>
      <c r="F1116" s="47">
        <f>'2- PR'!$AK$1150</f>
        <v/>
      </c>
      <c r="G1116" s="47">
        <f>IF(F1116="INVALID","High",IF(F1116="MISSING","Medium",IF(F1116="CONTROLLER MISSING","Review",IF(F1116="UNKNOWN","Technical review",""))))</f>
        <v/>
      </c>
      <c r="H1116" s="46">
        <f>IF(F1116="MISSING","An applicable or required answer is missing",IF(F1116="INVALID","A value was entered although the dependency is not met",IF(F1116="CONTROLLER MISSING","A controlling answer is missing, so applicability cannot yet be determined",IF(F1116="UNKNOWN","The dependency could not be evaluated or a referenced datapoint could not be resolved",""))))</f>
        <v/>
      </c>
      <c r="I1116" s="46">
        <f>IF(F1116="MISSING","Enter a valid response in the linked field",IF(F1116="INVALID","Clear the response or amend the controlling answer so that the dependency is met",IF(F1116="CONTROLLER MISSING","Complete the controlling question first, then review this field",IF(F1116="UNKNOWN","Review the Field Guide and dependency_string; contact the MFSA if clarification is required",""))))</f>
        <v/>
      </c>
      <c r="J1116" s="46" t="inlineStr"/>
      <c r="K1116" s="47">
        <f>'2- PR'!$AL$1150</f>
        <v/>
      </c>
      <c r="L1116" s="48" t="inlineStr">
        <is>
          <t>Open field</t>
        </is>
      </c>
    </row>
    <row r="1117">
      <c r="A1117" s="45" t="inlineStr">
        <is>
          <t>CASP_PR_1110_v1</t>
        </is>
      </c>
      <c r="B1117" s="46" t="inlineStr">
        <is>
          <t>Activities related to the product/service (if applicable)</t>
        </is>
      </c>
      <c r="C1117" s="46" t="inlineStr">
        <is>
          <t>PR</t>
        </is>
      </c>
      <c r="D1117" s="46" t="inlineStr">
        <is>
          <t>Products</t>
        </is>
      </c>
      <c r="E1117" s="46" t="inlineStr">
        <is>
          <t>2- PR</t>
        </is>
      </c>
      <c r="F1117" s="47">
        <f>'2- PR'!$AK$1151</f>
        <v/>
      </c>
      <c r="G1117" s="47">
        <f>IF(F1117="INVALID","High",IF(F1117="MISSING","Medium",IF(F1117="CONTROLLER MISSING","Review",IF(F1117="UNKNOWN","Technical review",""))))</f>
        <v/>
      </c>
      <c r="H1117" s="46">
        <f>IF(F1117="MISSING","An applicable or required answer is missing",IF(F1117="INVALID","A value was entered although the dependency is not met",IF(F1117="CONTROLLER MISSING","A controlling answer is missing, so applicability cannot yet be determined",IF(F1117="UNKNOWN","The dependency could not be evaluated or a referenced datapoint could not be resolved",""))))</f>
        <v/>
      </c>
      <c r="I1117" s="46">
        <f>IF(F1117="MISSING","Enter a valid response in the linked field",IF(F1117="INVALID","Clear the response or amend the controlling answer so that the dependency is met",IF(F1117="CONTROLLER MISSING","Complete the controlling question first, then review this field",IF(F1117="UNKNOWN","Review the Field Guide and dependency_string; contact the MFSA if clarification is required",""))))</f>
        <v/>
      </c>
      <c r="J1117" s="46" t="inlineStr"/>
      <c r="K1117" s="47">
        <f>'2- PR'!$AL$1151</f>
        <v/>
      </c>
      <c r="L1117" s="48" t="inlineStr">
        <is>
          <t>Open field</t>
        </is>
      </c>
    </row>
    <row r="1118">
      <c r="A1118" s="45" t="inlineStr">
        <is>
          <t>CASP_PR_1111_v1</t>
        </is>
      </c>
      <c r="B1118" s="46" t="inlineStr">
        <is>
          <t>Activities related to the product/service (if applicable)</t>
        </is>
      </c>
      <c r="C1118" s="46" t="inlineStr">
        <is>
          <t>PR</t>
        </is>
      </c>
      <c r="D1118" s="46" t="inlineStr">
        <is>
          <t>Products</t>
        </is>
      </c>
      <c r="E1118" s="46" t="inlineStr">
        <is>
          <t>2- PR</t>
        </is>
      </c>
      <c r="F1118" s="47">
        <f>'2- PR'!$AK$1152</f>
        <v/>
      </c>
      <c r="G1118" s="47">
        <f>IF(F1118="INVALID","High",IF(F1118="MISSING","Medium",IF(F1118="CONTROLLER MISSING","Review",IF(F1118="UNKNOWN","Technical review",""))))</f>
        <v/>
      </c>
      <c r="H1118" s="46">
        <f>IF(F1118="MISSING","An applicable or required answer is missing",IF(F1118="INVALID","A value was entered although the dependency is not met",IF(F1118="CONTROLLER MISSING","A controlling answer is missing, so applicability cannot yet be determined",IF(F1118="UNKNOWN","The dependency could not be evaluated or a referenced datapoint could not be resolved",""))))</f>
        <v/>
      </c>
      <c r="I1118" s="46">
        <f>IF(F1118="MISSING","Enter a valid response in the linked field",IF(F1118="INVALID","Clear the response or amend the controlling answer so that the dependency is met",IF(F1118="CONTROLLER MISSING","Complete the controlling question first, then review this field",IF(F1118="UNKNOWN","Review the Field Guide and dependency_string; contact the MFSA if clarification is required",""))))</f>
        <v/>
      </c>
      <c r="J1118" s="46" t="inlineStr"/>
      <c r="K1118" s="47">
        <f>'2- PR'!$AL$1152</f>
        <v/>
      </c>
      <c r="L1118" s="48" t="inlineStr">
        <is>
          <t>Open field</t>
        </is>
      </c>
    </row>
    <row r="1119">
      <c r="A1119" s="45" t="inlineStr">
        <is>
          <t>CASP_PR_1112_v1</t>
        </is>
      </c>
      <c r="B1119" s="46" t="inlineStr">
        <is>
          <t>Activities related to the product/service (if applicable)</t>
        </is>
      </c>
      <c r="C1119" s="46" t="inlineStr">
        <is>
          <t>PR</t>
        </is>
      </c>
      <c r="D1119" s="46" t="inlineStr">
        <is>
          <t>Products</t>
        </is>
      </c>
      <c r="E1119" s="46" t="inlineStr">
        <is>
          <t>2- PR</t>
        </is>
      </c>
      <c r="F1119" s="47">
        <f>'2- PR'!$AK$1153</f>
        <v/>
      </c>
      <c r="G1119" s="47">
        <f>IF(F1119="INVALID","High",IF(F1119="MISSING","Medium",IF(F1119="CONTROLLER MISSING","Review",IF(F1119="UNKNOWN","Technical review",""))))</f>
        <v/>
      </c>
      <c r="H1119" s="46">
        <f>IF(F1119="MISSING","An applicable or required answer is missing",IF(F1119="INVALID","A value was entered although the dependency is not met",IF(F1119="CONTROLLER MISSING","A controlling answer is missing, so applicability cannot yet be determined",IF(F1119="UNKNOWN","The dependency could not be evaluated or a referenced datapoint could not be resolved",""))))</f>
        <v/>
      </c>
      <c r="I1119" s="46">
        <f>IF(F1119="MISSING","Enter a valid response in the linked field",IF(F1119="INVALID","Clear the response or amend the controlling answer so that the dependency is met",IF(F1119="CONTROLLER MISSING","Complete the controlling question first, then review this field",IF(F1119="UNKNOWN","Review the Field Guide and dependency_string; contact the MFSA if clarification is required",""))))</f>
        <v/>
      </c>
      <c r="J1119" s="46" t="inlineStr"/>
      <c r="K1119" s="47">
        <f>'2- PR'!$AL$1153</f>
        <v/>
      </c>
      <c r="L1119" s="48" t="inlineStr">
        <is>
          <t>Open field</t>
        </is>
      </c>
    </row>
    <row r="1120">
      <c r="A1120" s="45" t="inlineStr">
        <is>
          <t>CASP_PR_1113_v1</t>
        </is>
      </c>
      <c r="B1120" s="46" t="inlineStr">
        <is>
          <t>If "other" activity related to the product/service</t>
        </is>
      </c>
      <c r="C1120" s="46" t="inlineStr">
        <is>
          <t>PR</t>
        </is>
      </c>
      <c r="D1120" s="46" t="inlineStr">
        <is>
          <t>Products</t>
        </is>
      </c>
      <c r="E1120" s="46" t="inlineStr">
        <is>
          <t>2- PR</t>
        </is>
      </c>
      <c r="F1120" s="47">
        <f>'2- PR'!$AK$1154</f>
        <v/>
      </c>
      <c r="G1120" s="47">
        <f>IF(F1120="INVALID","High",IF(F1120="MISSING","Medium",IF(F1120="CONTROLLER MISSING","Review",IF(F1120="UNKNOWN","Technical review",""))))</f>
        <v/>
      </c>
      <c r="H1120" s="46">
        <f>IF(F1120="MISSING","An applicable or required answer is missing",IF(F1120="INVALID","A value was entered although the dependency is not met",IF(F1120="CONTROLLER MISSING","A controlling answer is missing, so applicability cannot yet be determined",IF(F1120="UNKNOWN","The dependency could not be evaluated or a referenced datapoint could not be resolved",""))))</f>
        <v/>
      </c>
      <c r="I1120" s="46">
        <f>IF(F1120="MISSING","Enter a valid response in the linked field",IF(F1120="INVALID","Clear the response or amend the controlling answer so that the dependency is met",IF(F1120="CONTROLLER MISSING","Complete the controlling question first, then review this field",IF(F1120="UNKNOWN","Review the Field Guide and dependency_string; contact the MFSA if clarification is required",""))))</f>
        <v/>
      </c>
      <c r="J1120" s="46" t="inlineStr">
        <is>
          <t>OR(CASP_PR_1108 = "Other", CASP_PR_1109 = "Other", CASP_PR_1110 = "Other", CASP_PR_1111 = "Other", CASP_PR_1112 = "Other")</t>
        </is>
      </c>
      <c r="K1120" s="47">
        <f>'2- PR'!$AL$1154</f>
        <v/>
      </c>
      <c r="L1120" s="48" t="inlineStr">
        <is>
          <t>Open field</t>
        </is>
      </c>
    </row>
    <row r="1121">
      <c r="A1121" s="45" t="inlineStr">
        <is>
          <t>CASP_PR_1114_v1</t>
        </is>
      </c>
      <c r="B1121" s="46" t="inlineStr">
        <is>
          <t>Type of Client to whom the product/service is offered</t>
        </is>
      </c>
      <c r="C1121" s="46" t="inlineStr">
        <is>
          <t>PR</t>
        </is>
      </c>
      <c r="D1121" s="46" t="inlineStr">
        <is>
          <t>Products</t>
        </is>
      </c>
      <c r="E1121" s="46" t="inlineStr">
        <is>
          <t>2- PR</t>
        </is>
      </c>
      <c r="F1121" s="47">
        <f>'2- PR'!$AK$1155</f>
        <v/>
      </c>
      <c r="G1121" s="47">
        <f>IF(F1121="INVALID","High",IF(F1121="MISSING","Medium",IF(F1121="CONTROLLER MISSING","Review",IF(F1121="UNKNOWN","Technical review",""))))</f>
        <v/>
      </c>
      <c r="H1121" s="46">
        <f>IF(F1121="MISSING","An applicable or required answer is missing",IF(F1121="INVALID","A value was entered although the dependency is not met",IF(F1121="CONTROLLER MISSING","A controlling answer is missing, so applicability cannot yet be determined",IF(F1121="UNKNOWN","The dependency could not be evaluated or a referenced datapoint could not be resolved",""))))</f>
        <v/>
      </c>
      <c r="I1121" s="46">
        <f>IF(F1121="MISSING","Enter a valid response in the linked field",IF(F1121="INVALID","Clear the response or amend the controlling answer so that the dependency is met",IF(F1121="CONTROLLER MISSING","Complete the controlling question first, then review this field",IF(F1121="UNKNOWN","Review the Field Guide and dependency_string; contact the MFSA if clarification is required",""))))</f>
        <v/>
      </c>
      <c r="J1121" s="46" t="inlineStr">
        <is>
          <t>CASP_PR_1106 IS NOT NULL</t>
        </is>
      </c>
      <c r="K1121" s="47">
        <f>'2- PR'!$AL$1155</f>
        <v/>
      </c>
      <c r="L1121" s="48" t="inlineStr">
        <is>
          <t>Open field</t>
        </is>
      </c>
    </row>
    <row r="1122">
      <c r="A1122" s="45" t="inlineStr">
        <is>
          <t>CASP_PR_1115_v1</t>
        </is>
      </c>
      <c r="B1122" s="46" t="inlineStr">
        <is>
          <t>Number of Clients Making use of the Product/Service - Malta</t>
        </is>
      </c>
      <c r="C1122" s="46" t="inlineStr">
        <is>
          <t>PR</t>
        </is>
      </c>
      <c r="D1122" s="46" t="inlineStr">
        <is>
          <t>Products</t>
        </is>
      </c>
      <c r="E1122" s="46" t="inlineStr">
        <is>
          <t>2- PR</t>
        </is>
      </c>
      <c r="F1122" s="47">
        <f>'2- PR'!$AK$1156</f>
        <v/>
      </c>
      <c r="G1122" s="47">
        <f>IF(F1122="INVALID","High",IF(F1122="MISSING","Medium",IF(F1122="CONTROLLER MISSING","Review",IF(F1122="UNKNOWN","Technical review",""))))</f>
        <v/>
      </c>
      <c r="H1122" s="46">
        <f>IF(F1122="MISSING","An applicable or required answer is missing",IF(F1122="INVALID","A value was entered although the dependency is not met",IF(F1122="CONTROLLER MISSING","A controlling answer is missing, so applicability cannot yet be determined",IF(F1122="UNKNOWN","The dependency could not be evaluated or a referenced datapoint could not be resolved",""))))</f>
        <v/>
      </c>
      <c r="I1122" s="46">
        <f>IF(F1122="MISSING","Enter a valid response in the linked field",IF(F1122="INVALID","Clear the response or amend the controlling answer so that the dependency is met",IF(F1122="CONTROLLER MISSING","Complete the controlling question first, then review this field",IF(F1122="UNKNOWN","Review the Field Guide and dependency_string; contact the MFSA if clarification is required",""))))</f>
        <v/>
      </c>
      <c r="J1122" s="46" t="inlineStr">
        <is>
          <t>CASP_PR_1106 IS NOT NULL</t>
        </is>
      </c>
      <c r="K1122" s="47">
        <f>'2- PR'!$AL$1156</f>
        <v/>
      </c>
      <c r="L1122" s="48" t="inlineStr">
        <is>
          <t>Open field</t>
        </is>
      </c>
    </row>
    <row r="1123">
      <c r="A1123" s="45" t="inlineStr">
        <is>
          <t>CASP_PR_1116_v1</t>
        </is>
      </c>
      <c r="B1123" s="46" t="inlineStr">
        <is>
          <t>Number of Clients Making use of the Product/Service - EU/EEA</t>
        </is>
      </c>
      <c r="C1123" s="46" t="inlineStr">
        <is>
          <t>PR</t>
        </is>
      </c>
      <c r="D1123" s="46" t="inlineStr">
        <is>
          <t>Products</t>
        </is>
      </c>
      <c r="E1123" s="46" t="inlineStr">
        <is>
          <t>2- PR</t>
        </is>
      </c>
      <c r="F1123" s="47">
        <f>'2- PR'!$AK$1157</f>
        <v/>
      </c>
      <c r="G1123" s="47">
        <f>IF(F1123="INVALID","High",IF(F1123="MISSING","Medium",IF(F1123="CONTROLLER MISSING","Review",IF(F1123="UNKNOWN","Technical review",""))))</f>
        <v/>
      </c>
      <c r="H1123" s="46">
        <f>IF(F1123="MISSING","An applicable or required answer is missing",IF(F1123="INVALID","A value was entered although the dependency is not met",IF(F1123="CONTROLLER MISSING","A controlling answer is missing, so applicability cannot yet be determined",IF(F1123="UNKNOWN","The dependency could not be evaluated or a referenced datapoint could not be resolved",""))))</f>
        <v/>
      </c>
      <c r="I1123" s="46">
        <f>IF(F1123="MISSING","Enter a valid response in the linked field",IF(F1123="INVALID","Clear the response or amend the controlling answer so that the dependency is met",IF(F1123="CONTROLLER MISSING","Complete the controlling question first, then review this field",IF(F1123="UNKNOWN","Review the Field Guide and dependency_string; contact the MFSA if clarification is required",""))))</f>
        <v/>
      </c>
      <c r="J1123" s="46" t="inlineStr">
        <is>
          <t>CASP_PR_1106 IS NOT NULL</t>
        </is>
      </c>
      <c r="K1123" s="47">
        <f>'2- PR'!$AL$1157</f>
        <v/>
      </c>
      <c r="L1123" s="48" t="inlineStr">
        <is>
          <t>Open field</t>
        </is>
      </c>
    </row>
    <row r="1124">
      <c r="A1124" s="45" t="inlineStr">
        <is>
          <t>CASP_PR_1117_v1</t>
        </is>
      </c>
      <c r="B1124" s="46" t="inlineStr">
        <is>
          <t>Number of Clients Making use of the Product/Service - RoW</t>
        </is>
      </c>
      <c r="C1124" s="46" t="inlineStr">
        <is>
          <t>PR</t>
        </is>
      </c>
      <c r="D1124" s="46" t="inlineStr">
        <is>
          <t>Products</t>
        </is>
      </c>
      <c r="E1124" s="46" t="inlineStr">
        <is>
          <t>2- PR</t>
        </is>
      </c>
      <c r="F1124" s="47">
        <f>'2- PR'!$AK$1158</f>
        <v/>
      </c>
      <c r="G1124" s="47">
        <f>IF(F1124="INVALID","High",IF(F1124="MISSING","Medium",IF(F1124="CONTROLLER MISSING","Review",IF(F1124="UNKNOWN","Technical review",""))))</f>
        <v/>
      </c>
      <c r="H1124" s="46">
        <f>IF(F1124="MISSING","An applicable or required answer is missing",IF(F1124="INVALID","A value was entered although the dependency is not met",IF(F1124="CONTROLLER MISSING","A controlling answer is missing, so applicability cannot yet be determined",IF(F1124="UNKNOWN","The dependency could not be evaluated or a referenced datapoint could not be resolved",""))))</f>
        <v/>
      </c>
      <c r="I1124" s="46">
        <f>IF(F1124="MISSING","Enter a valid response in the linked field",IF(F1124="INVALID","Clear the response or amend the controlling answer so that the dependency is met",IF(F1124="CONTROLLER MISSING","Complete the controlling question first, then review this field",IF(F1124="UNKNOWN","Review the Field Guide and dependency_string; contact the MFSA if clarification is required",""))))</f>
        <v/>
      </c>
      <c r="J1124" s="46" t="inlineStr">
        <is>
          <t>CASP_PR_1106 IS NOT NULL</t>
        </is>
      </c>
      <c r="K1124" s="47">
        <f>'2- PR'!$AL$1158</f>
        <v/>
      </c>
      <c r="L1124" s="48" t="inlineStr">
        <is>
          <t>Open field</t>
        </is>
      </c>
    </row>
    <row r="1125">
      <c r="A1125" s="45" t="inlineStr">
        <is>
          <t>CASP_PR_1118_v1</t>
        </is>
      </c>
      <c r="B1125" s="46" t="inlineStr">
        <is>
          <t>Does the Authorised Person hold and/or control client money (FIAT)?</t>
        </is>
      </c>
      <c r="C1125" s="46" t="inlineStr">
        <is>
          <t>PR</t>
        </is>
      </c>
      <c r="D1125" s="46" t="inlineStr">
        <is>
          <t>Clients' Money (FIAT)</t>
        </is>
      </c>
      <c r="E1125" s="46" t="inlineStr">
        <is>
          <t>2- PR</t>
        </is>
      </c>
      <c r="F1125" s="47">
        <f>'2- PR'!$AK$1160</f>
        <v/>
      </c>
      <c r="G1125" s="47">
        <f>IF(F1125="INVALID","High",IF(F1125="MISSING","Medium",IF(F1125="CONTROLLER MISSING","Review",IF(F1125="UNKNOWN","Technical review",""))))</f>
        <v/>
      </c>
      <c r="H1125" s="46">
        <f>IF(F1125="MISSING","An applicable or required answer is missing",IF(F1125="INVALID","A value was entered although the dependency is not met",IF(F1125="CONTROLLER MISSING","A controlling answer is missing, so applicability cannot yet be determined",IF(F1125="UNKNOWN","The dependency could not be evaluated or a referenced datapoint could not be resolved",""))))</f>
        <v/>
      </c>
      <c r="I1125" s="46">
        <f>IF(F1125="MISSING","Enter a valid response in the linked field",IF(F1125="INVALID","Clear the response or amend the controlling answer so that the dependency is met",IF(F1125="CONTROLLER MISSING","Complete the controlling question first, then review this field",IF(F1125="UNKNOWN","Review the Field Guide and dependency_string; contact the MFSA if clarification is required",""))))</f>
        <v/>
      </c>
      <c r="J1125" s="46" t="inlineStr"/>
      <c r="K1125" s="47">
        <f>'2- PR'!$AL$1160</f>
        <v/>
      </c>
      <c r="L1125" s="48" t="inlineStr">
        <is>
          <t>Open field</t>
        </is>
      </c>
    </row>
    <row r="1126">
      <c r="A1126" s="45" t="inlineStr">
        <is>
          <t>CASP_PR_1119_v1</t>
        </is>
      </c>
      <c r="B1126" s="46" t="inlineStr">
        <is>
          <t>Does the Authorised Person have FIAT outstanding attributable to clients at the end of the reporting period?</t>
        </is>
      </c>
      <c r="C1126" s="46" t="inlineStr">
        <is>
          <t>PR</t>
        </is>
      </c>
      <c r="D1126" s="46" t="inlineStr">
        <is>
          <t>Clients' Money (FIAT)</t>
        </is>
      </c>
      <c r="E1126" s="46" t="inlineStr">
        <is>
          <t>2- PR</t>
        </is>
      </c>
      <c r="F1126" s="47">
        <f>'2- PR'!$AK$1161</f>
        <v/>
      </c>
      <c r="G1126" s="47">
        <f>IF(F1126="INVALID","High",IF(F1126="MISSING","Medium",IF(F1126="CONTROLLER MISSING","Review",IF(F1126="UNKNOWN","Technical review",""))))</f>
        <v/>
      </c>
      <c r="H1126" s="46">
        <f>IF(F1126="MISSING","An applicable or required answer is missing",IF(F1126="INVALID","A value was entered although the dependency is not met",IF(F1126="CONTROLLER MISSING","A controlling answer is missing, so applicability cannot yet be determined",IF(F1126="UNKNOWN","The dependency could not be evaluated or a referenced datapoint could not be resolved",""))))</f>
        <v/>
      </c>
      <c r="I1126" s="46">
        <f>IF(F1126="MISSING","Enter a valid response in the linked field",IF(F1126="INVALID","Clear the response or amend the controlling answer so that the dependency is met",IF(F1126="CONTROLLER MISSING","Complete the controlling question first, then review this field",IF(F1126="UNKNOWN","Review the Field Guide and dependency_string; contact the MFSA if clarification is required",""))))</f>
        <v/>
      </c>
      <c r="J1126" s="46" t="inlineStr">
        <is>
          <t>CASP_PR_1118 = "Yes"</t>
        </is>
      </c>
      <c r="K1126" s="47">
        <f>'2- PR'!$AL$1161</f>
        <v/>
      </c>
      <c r="L1126" s="48" t="inlineStr">
        <is>
          <t>Open field</t>
        </is>
      </c>
    </row>
    <row r="1127">
      <c r="A1127" s="45" t="inlineStr">
        <is>
          <t>CASP_PR_1120_v1</t>
        </is>
      </c>
      <c r="B1127" s="46" t="inlineStr">
        <is>
          <t>Number of Clients holding FIAT with the LH</t>
        </is>
      </c>
      <c r="C1127" s="46" t="inlineStr">
        <is>
          <t>PR</t>
        </is>
      </c>
      <c r="D1127" s="46" t="inlineStr">
        <is>
          <t>Clients' Money (FIAT)</t>
        </is>
      </c>
      <c r="E1127" s="46" t="inlineStr">
        <is>
          <t>2- PR</t>
        </is>
      </c>
      <c r="F1127" s="47">
        <f>'2- PR'!$AK$1162</f>
        <v/>
      </c>
      <c r="G1127" s="47">
        <f>IF(F1127="INVALID","High",IF(F1127="MISSING","Medium",IF(F1127="CONTROLLER MISSING","Review",IF(F1127="UNKNOWN","Technical review",""))))</f>
        <v/>
      </c>
      <c r="H1127" s="46">
        <f>IF(F1127="MISSING","An applicable or required answer is missing",IF(F1127="INVALID","A value was entered although the dependency is not met",IF(F1127="CONTROLLER MISSING","A controlling answer is missing, so applicability cannot yet be determined",IF(F1127="UNKNOWN","The dependency could not be evaluated or a referenced datapoint could not be resolved",""))))</f>
        <v/>
      </c>
      <c r="I1127" s="46">
        <f>IF(F1127="MISSING","Enter a valid response in the linked field",IF(F1127="INVALID","Clear the response or amend the controlling answer so that the dependency is met",IF(F1127="CONTROLLER MISSING","Complete the controlling question first, then review this field",IF(F1127="UNKNOWN","Review the Field Guide and dependency_string; contact the MFSA if clarification is required",""))))</f>
        <v/>
      </c>
      <c r="J1127" s="46" t="inlineStr">
        <is>
          <t>CASP_PR_1119 = "Yes"</t>
        </is>
      </c>
      <c r="K1127" s="47">
        <f>'2- PR'!$AL$1162</f>
        <v/>
      </c>
      <c r="L1127" s="48" t="inlineStr">
        <is>
          <t>Open field</t>
        </is>
      </c>
    </row>
    <row r="1128">
      <c r="A1128" s="45" t="inlineStr">
        <is>
          <t>CASP_PR_1121_v1</t>
        </is>
      </c>
      <c r="B1128" s="46" t="inlineStr">
        <is>
          <t>Total amount of FIAT outstanding attributable to clients at the end of the reporting period</t>
        </is>
      </c>
      <c r="C1128" s="46" t="inlineStr">
        <is>
          <t>PR</t>
        </is>
      </c>
      <c r="D1128" s="46" t="inlineStr">
        <is>
          <t>Clients' Money (FIAT)</t>
        </is>
      </c>
      <c r="E1128" s="46" t="inlineStr">
        <is>
          <t>2- PR</t>
        </is>
      </c>
      <c r="F1128" s="47">
        <f>'2- PR'!$AK$1163</f>
        <v/>
      </c>
      <c r="G1128" s="47">
        <f>IF(F1128="INVALID","High",IF(F1128="MISSING","Medium",IF(F1128="CONTROLLER MISSING","Review",IF(F1128="UNKNOWN","Technical review",""))))</f>
        <v/>
      </c>
      <c r="H1128" s="46">
        <f>IF(F1128="MISSING","An applicable or required answer is missing",IF(F1128="INVALID","A value was entered although the dependency is not met",IF(F1128="CONTROLLER MISSING","A controlling answer is missing, so applicability cannot yet be determined",IF(F1128="UNKNOWN","The dependency could not be evaluated or a referenced datapoint could not be resolved",""))))</f>
        <v/>
      </c>
      <c r="I1128" s="46">
        <f>IF(F1128="MISSING","Enter a valid response in the linked field",IF(F1128="INVALID","Clear the response or amend the controlling answer so that the dependency is met",IF(F1128="CONTROLLER MISSING","Complete the controlling question first, then review this field",IF(F1128="UNKNOWN","Review the Field Guide and dependency_string; contact the MFSA if clarification is required",""))))</f>
        <v/>
      </c>
      <c r="J1128" s="46" t="inlineStr">
        <is>
          <t>CASP_PR_1120 &gt; 0</t>
        </is>
      </c>
      <c r="K1128" s="47">
        <f>'2- PR'!$AL$1163</f>
        <v/>
      </c>
      <c r="L1128" s="48" t="inlineStr">
        <is>
          <t>Open field</t>
        </is>
      </c>
    </row>
    <row r="1129">
      <c r="A1129" s="45" t="inlineStr">
        <is>
          <t>CASP_PR_1122_v1</t>
        </is>
      </c>
      <c r="B1129" s="46" t="inlineStr">
        <is>
          <t>Details of Credit Institution holding FIAT on behalf of the LH - Name of Credit Institution</t>
        </is>
      </c>
      <c r="C1129" s="46" t="inlineStr">
        <is>
          <t>PR</t>
        </is>
      </c>
      <c r="D1129" s="46" t="inlineStr">
        <is>
          <t>Clients' Money (FIAT)</t>
        </is>
      </c>
      <c r="E1129" s="46" t="inlineStr">
        <is>
          <t>2- PR</t>
        </is>
      </c>
      <c r="F1129" s="47">
        <f>'2- PR'!$AK$1164</f>
        <v/>
      </c>
      <c r="G1129" s="47">
        <f>IF(F1129="INVALID","High",IF(F1129="MISSING","Medium",IF(F1129="CONTROLLER MISSING","Review",IF(F1129="UNKNOWN","Technical review",""))))</f>
        <v/>
      </c>
      <c r="H1129" s="46">
        <f>IF(F1129="MISSING","An applicable or required answer is missing",IF(F1129="INVALID","A value was entered although the dependency is not met",IF(F1129="CONTROLLER MISSING","A controlling answer is missing, so applicability cannot yet be determined",IF(F1129="UNKNOWN","The dependency could not be evaluated or a referenced datapoint could not be resolved",""))))</f>
        <v/>
      </c>
      <c r="I1129" s="46">
        <f>IF(F1129="MISSING","Enter a valid response in the linked field",IF(F1129="INVALID","Clear the response or amend the controlling answer so that the dependency is met",IF(F1129="CONTROLLER MISSING","Complete the controlling question first, then review this field",IF(F1129="UNKNOWN","Review the Field Guide and dependency_string; contact the MFSA if clarification is required",""))))</f>
        <v/>
      </c>
      <c r="J1129" s="46" t="inlineStr">
        <is>
          <t>CASP_PR_1121 &gt; 0</t>
        </is>
      </c>
      <c r="K1129" s="47">
        <f>'2- PR'!$AL$1164</f>
        <v/>
      </c>
      <c r="L1129" s="48" t="inlineStr">
        <is>
          <t>Open field</t>
        </is>
      </c>
    </row>
    <row r="1130">
      <c r="A1130" s="45" t="inlineStr">
        <is>
          <t>CASP_PR_1123_v1</t>
        </is>
      </c>
      <c r="B1130" s="46" t="inlineStr">
        <is>
          <t>Details of Credit Institution holding FIAT on behalf of the LH - Jurisdiction of Credit Institution</t>
        </is>
      </c>
      <c r="C1130" s="46" t="inlineStr">
        <is>
          <t>PR</t>
        </is>
      </c>
      <c r="D1130" s="46" t="inlineStr">
        <is>
          <t>Clients' Money (FIAT)</t>
        </is>
      </c>
      <c r="E1130" s="46" t="inlineStr">
        <is>
          <t>2- PR</t>
        </is>
      </c>
      <c r="F1130" s="47">
        <f>'2- PR'!$AK$1165</f>
        <v/>
      </c>
      <c r="G1130" s="47">
        <f>IF(F1130="INVALID","High",IF(F1130="MISSING","Medium",IF(F1130="CONTROLLER MISSING","Review",IF(F1130="UNKNOWN","Technical review",""))))</f>
        <v/>
      </c>
      <c r="H1130" s="46">
        <f>IF(F1130="MISSING","An applicable or required answer is missing",IF(F1130="INVALID","A value was entered although the dependency is not met",IF(F1130="CONTROLLER MISSING","A controlling answer is missing, so applicability cannot yet be determined",IF(F1130="UNKNOWN","The dependency could not be evaluated or a referenced datapoint could not be resolved",""))))</f>
        <v/>
      </c>
      <c r="I1130" s="46">
        <f>IF(F1130="MISSING","Enter a valid response in the linked field",IF(F1130="INVALID","Clear the response or amend the controlling answer so that the dependency is met",IF(F1130="CONTROLLER MISSING","Complete the controlling question first, then review this field",IF(F1130="UNKNOWN","Review the Field Guide and dependency_string; contact the MFSA if clarification is required",""))))</f>
        <v/>
      </c>
      <c r="J1130" s="46" t="inlineStr">
        <is>
          <t>CASP_PR_1122 IS NOT NULL</t>
        </is>
      </c>
      <c r="K1130" s="47">
        <f>'2- PR'!$AL$1165</f>
        <v/>
      </c>
      <c r="L1130" s="48" t="inlineStr">
        <is>
          <t>Open field</t>
        </is>
      </c>
    </row>
    <row r="1131">
      <c r="A1131" s="45" t="inlineStr">
        <is>
          <t>CASP_PR_1124_v1</t>
        </is>
      </c>
      <c r="B1131" s="46" t="inlineStr">
        <is>
          <t>Details of Credit Institution holding FIAT on behalf of the LH - Signatory Name &amp; Surname</t>
        </is>
      </c>
      <c r="C1131" s="46" t="inlineStr">
        <is>
          <t>PR</t>
        </is>
      </c>
      <c r="D1131" s="46" t="inlineStr">
        <is>
          <t>Clients' Money (FIAT)</t>
        </is>
      </c>
      <c r="E1131" s="46" t="inlineStr">
        <is>
          <t>2- PR</t>
        </is>
      </c>
      <c r="F1131" s="47">
        <f>'2- PR'!$AK$1166</f>
        <v/>
      </c>
      <c r="G1131" s="47">
        <f>IF(F1131="INVALID","High",IF(F1131="MISSING","Medium",IF(F1131="CONTROLLER MISSING","Review",IF(F1131="UNKNOWN","Technical review",""))))</f>
        <v/>
      </c>
      <c r="H1131" s="46">
        <f>IF(F1131="MISSING","An applicable or required answer is missing",IF(F1131="INVALID","A value was entered although the dependency is not met",IF(F1131="CONTROLLER MISSING","A controlling answer is missing, so applicability cannot yet be determined",IF(F1131="UNKNOWN","The dependency could not be evaluated or a referenced datapoint could not be resolved",""))))</f>
        <v/>
      </c>
      <c r="I1131" s="46">
        <f>IF(F1131="MISSING","Enter a valid response in the linked field",IF(F1131="INVALID","Clear the response or amend the controlling answer so that the dependency is met",IF(F1131="CONTROLLER MISSING","Complete the controlling question first, then review this field",IF(F1131="UNKNOWN","Review the Field Guide and dependency_string; contact the MFSA if clarification is required",""))))</f>
        <v/>
      </c>
      <c r="J1131" s="46" t="inlineStr">
        <is>
          <t>CASP_PR_1122 IS NOT NULL</t>
        </is>
      </c>
      <c r="K1131" s="47">
        <f>'2- PR'!$AL$1166</f>
        <v/>
      </c>
      <c r="L1131" s="48" t="inlineStr">
        <is>
          <t>Open field</t>
        </is>
      </c>
    </row>
    <row r="1132">
      <c r="A1132" s="45" t="inlineStr">
        <is>
          <t>CASP_PR_1125_v1</t>
        </is>
      </c>
      <c r="B1132" s="46" t="inlineStr">
        <is>
          <t>Details of Credit Institution holding FIAT on behalf of the LH - Date of Submission of Safeguarding Letter</t>
        </is>
      </c>
      <c r="C1132" s="46" t="inlineStr">
        <is>
          <t>PR</t>
        </is>
      </c>
      <c r="D1132" s="46" t="inlineStr">
        <is>
          <t>Clients' Money (FIAT)</t>
        </is>
      </c>
      <c r="E1132" s="46" t="inlineStr">
        <is>
          <t>2- PR</t>
        </is>
      </c>
      <c r="F1132" s="47">
        <f>'2- PR'!$AK$1167</f>
        <v/>
      </c>
      <c r="G1132" s="47">
        <f>IF(F1132="INVALID","High",IF(F1132="MISSING","Medium",IF(F1132="CONTROLLER MISSING","Review",IF(F1132="UNKNOWN","Technical review",""))))</f>
        <v/>
      </c>
      <c r="H1132" s="46">
        <f>IF(F1132="MISSING","An applicable or required answer is missing",IF(F1132="INVALID","A value was entered although the dependency is not met",IF(F1132="CONTROLLER MISSING","A controlling answer is missing, so applicability cannot yet be determined",IF(F1132="UNKNOWN","The dependency could not be evaluated or a referenced datapoint could not be resolved",""))))</f>
        <v/>
      </c>
      <c r="I1132" s="46">
        <f>IF(F1132="MISSING","Enter a valid response in the linked field",IF(F1132="INVALID","Clear the response or amend the controlling answer so that the dependency is met",IF(F1132="CONTROLLER MISSING","Complete the controlling question first, then review this field",IF(F1132="UNKNOWN","Review the Field Guide and dependency_string; contact the MFSA if clarification is required",""))))</f>
        <v/>
      </c>
      <c r="J1132" s="46" t="inlineStr">
        <is>
          <t>CASP_PR_1122 IS NOT NULL</t>
        </is>
      </c>
      <c r="K1132" s="47">
        <f>'2- PR'!$AL$1167</f>
        <v/>
      </c>
      <c r="L1132" s="48" t="inlineStr">
        <is>
          <t>Open field</t>
        </is>
      </c>
    </row>
    <row r="1133">
      <c r="A1133" s="45" t="inlineStr">
        <is>
          <t>CASP_PR_1126_v1</t>
        </is>
      </c>
      <c r="B1133" s="46" t="inlineStr">
        <is>
          <t>Details of Credit Institution holding FIAT on behalf of the LH - Amount held with Credit Institution</t>
        </is>
      </c>
      <c r="C1133" s="46" t="inlineStr">
        <is>
          <t>PR</t>
        </is>
      </c>
      <c r="D1133" s="46" t="inlineStr">
        <is>
          <t>Clients' Money (FIAT)</t>
        </is>
      </c>
      <c r="E1133" s="46" t="inlineStr">
        <is>
          <t>2- PR</t>
        </is>
      </c>
      <c r="F1133" s="47">
        <f>'2- PR'!$AK$1168</f>
        <v/>
      </c>
      <c r="G1133" s="47">
        <f>IF(F1133="INVALID","High",IF(F1133="MISSING","Medium",IF(F1133="CONTROLLER MISSING","Review",IF(F1133="UNKNOWN","Technical review",""))))</f>
        <v/>
      </c>
      <c r="H1133" s="46">
        <f>IF(F1133="MISSING","An applicable or required answer is missing",IF(F1133="INVALID","A value was entered although the dependency is not met",IF(F1133="CONTROLLER MISSING","A controlling answer is missing, so applicability cannot yet be determined",IF(F1133="UNKNOWN","The dependency could not be evaluated or a referenced datapoint could not be resolved",""))))</f>
        <v/>
      </c>
      <c r="I1133" s="46">
        <f>IF(F1133="MISSING","Enter a valid response in the linked field",IF(F1133="INVALID","Clear the response or amend the controlling answer so that the dependency is met",IF(F1133="CONTROLLER MISSING","Complete the controlling question first, then review this field",IF(F1133="UNKNOWN","Review the Field Guide and dependency_string; contact the MFSA if clarification is required",""))))</f>
        <v/>
      </c>
      <c r="J1133" s="46" t="inlineStr">
        <is>
          <t>CASP_PR_1122 IS NOT NULL</t>
        </is>
      </c>
      <c r="K1133" s="47">
        <f>'2- PR'!$AL$1168</f>
        <v/>
      </c>
      <c r="L1133" s="48" t="inlineStr">
        <is>
          <t>Open field</t>
        </is>
      </c>
    </row>
    <row r="1134">
      <c r="A1134" s="45" t="inlineStr">
        <is>
          <t>CASP_PR_1127_v1</t>
        </is>
      </c>
      <c r="B1134" s="46" t="inlineStr">
        <is>
          <t>Details of Account Title and Details of Account Number</t>
        </is>
      </c>
      <c r="C1134" s="46" t="inlineStr">
        <is>
          <t>PR</t>
        </is>
      </c>
      <c r="D1134" s="46" t="inlineStr">
        <is>
          <t>Clients' Money (FIAT)</t>
        </is>
      </c>
      <c r="E1134" s="46" t="inlineStr">
        <is>
          <t>2- PR</t>
        </is>
      </c>
      <c r="F1134" s="47">
        <f>'2- PR'!$AK$1169</f>
        <v/>
      </c>
      <c r="G1134" s="47">
        <f>IF(F1134="INVALID","High",IF(F1134="MISSING","Medium",IF(F1134="CONTROLLER MISSING","Review",IF(F1134="UNKNOWN","Technical review",""))))</f>
        <v/>
      </c>
      <c r="H1134" s="46">
        <f>IF(F1134="MISSING","An applicable or required answer is missing",IF(F1134="INVALID","A value was entered although the dependency is not met",IF(F1134="CONTROLLER MISSING","A controlling answer is missing, so applicability cannot yet be determined",IF(F1134="UNKNOWN","The dependency could not be evaluated or a referenced datapoint could not be resolved",""))))</f>
        <v/>
      </c>
      <c r="I1134" s="46">
        <f>IF(F1134="MISSING","Enter a valid response in the linked field",IF(F1134="INVALID","Clear the response or amend the controlling answer so that the dependency is met",IF(F1134="CONTROLLER MISSING","Complete the controlling question first, then review this field",IF(F1134="UNKNOWN","Review the Field Guide and dependency_string; contact the MFSA if clarification is required",""))))</f>
        <v/>
      </c>
      <c r="J1134" s="46" t="inlineStr">
        <is>
          <t>CASP_PR_1122 IS NOT NULL</t>
        </is>
      </c>
      <c r="K1134" s="47">
        <f>'2- PR'!$AL$1169</f>
        <v/>
      </c>
      <c r="L1134" s="48" t="inlineStr">
        <is>
          <t>Open field</t>
        </is>
      </c>
    </row>
    <row r="1135">
      <c r="A1135" s="45" t="inlineStr">
        <is>
          <t>CASP_PR_1128_v1</t>
        </is>
      </c>
      <c r="B1135" s="46" t="inlineStr">
        <is>
          <t>Elaborate on the rationale behind having a Surplus in the Safekeeping amounts</t>
        </is>
      </c>
      <c r="C1135" s="46" t="inlineStr">
        <is>
          <t>PR</t>
        </is>
      </c>
      <c r="D1135" s="46" t="inlineStr">
        <is>
          <t>Clients' Money (FIAT)</t>
        </is>
      </c>
      <c r="E1135" s="46" t="inlineStr">
        <is>
          <t>2- PR</t>
        </is>
      </c>
      <c r="F1135" s="47">
        <f>'2- PR'!$AK$1170</f>
        <v/>
      </c>
      <c r="G1135" s="47">
        <f>IF(F1135="INVALID","High",IF(F1135="MISSING","Medium",IF(F1135="CONTROLLER MISSING","Review",IF(F1135="UNKNOWN","Technical review",""))))</f>
        <v/>
      </c>
      <c r="H1135" s="46">
        <f>IF(F1135="MISSING","An applicable or required answer is missing",IF(F1135="INVALID","A value was entered although the dependency is not met",IF(F1135="CONTROLLER MISSING","A controlling answer is missing, so applicability cannot yet be determined",IF(F1135="UNKNOWN","The dependency could not be evaluated or a referenced datapoint could not be resolved",""))))</f>
        <v/>
      </c>
      <c r="I1135" s="46">
        <f>IF(F1135="MISSING","Enter a valid response in the linked field",IF(F1135="INVALID","Clear the response or amend the controlling answer so that the dependency is met",IF(F1135="CONTROLLER MISSING","Complete the controlling question first, then review this field",IF(F1135="UNKNOWN","Review the Field Guide and dependency_string; contact the MFSA if clarification is required",""))))</f>
        <v/>
      </c>
      <c r="J1135" s="46" t="inlineStr">
        <is>
          <t>SUM(CASP_PR_1126) &gt; CASP_PR_1121</t>
        </is>
      </c>
      <c r="K1135" s="47">
        <f>'2- PR'!$AL$1170</f>
        <v/>
      </c>
      <c r="L1135" s="48" t="inlineStr">
        <is>
          <t>Open field</t>
        </is>
      </c>
    </row>
    <row r="1136">
      <c r="A1136" s="45" t="inlineStr">
        <is>
          <t>CASP_PR_1129_v1</t>
        </is>
      </c>
      <c r="B1136" s="46" t="inlineStr">
        <is>
          <t>Elaborate on the rationale behind having a Deficit in the Safekeeping amounts</t>
        </is>
      </c>
      <c r="C1136" s="46" t="inlineStr">
        <is>
          <t>PR</t>
        </is>
      </c>
      <c r="D1136" s="46" t="inlineStr">
        <is>
          <t>Clients' Money (FIAT)</t>
        </is>
      </c>
      <c r="E1136" s="46" t="inlineStr">
        <is>
          <t>2- PR</t>
        </is>
      </c>
      <c r="F1136" s="47">
        <f>'2- PR'!$AK$1171</f>
        <v/>
      </c>
      <c r="G1136" s="47">
        <f>IF(F1136="INVALID","High",IF(F1136="MISSING","Medium",IF(F1136="CONTROLLER MISSING","Review",IF(F1136="UNKNOWN","Technical review",""))))</f>
        <v/>
      </c>
      <c r="H1136" s="46">
        <f>IF(F1136="MISSING","An applicable or required answer is missing",IF(F1136="INVALID","A value was entered although the dependency is not met",IF(F1136="CONTROLLER MISSING","A controlling answer is missing, so applicability cannot yet be determined",IF(F1136="UNKNOWN","The dependency could not be evaluated or a referenced datapoint could not be resolved",""))))</f>
        <v/>
      </c>
      <c r="I1136" s="46">
        <f>IF(F1136="MISSING","Enter a valid response in the linked field",IF(F1136="INVALID","Clear the response or amend the controlling answer so that the dependency is met",IF(F1136="CONTROLLER MISSING","Complete the controlling question first, then review this field",IF(F1136="UNKNOWN","Review the Field Guide and dependency_string; contact the MFSA if clarification is required",""))))</f>
        <v/>
      </c>
      <c r="J1136" s="46" t="inlineStr">
        <is>
          <t>SUM(CASP_PR_1126) &lt; CASP_PR_1121</t>
        </is>
      </c>
      <c r="K1136" s="47">
        <f>'2- PR'!$AL$1171</f>
        <v/>
      </c>
      <c r="L1136" s="48" t="inlineStr">
        <is>
          <t>Open field</t>
        </is>
      </c>
    </row>
    <row r="1137">
      <c r="A1137" s="45" t="inlineStr">
        <is>
          <t>CASP_PR_1130_v1</t>
        </is>
      </c>
      <c r="B1137" s="46" t="inlineStr">
        <is>
          <t>Does the Authorised Person engage counterparties to hold Crypto-Assets on behalf of the Authorised Person, as per the Authorised Crypto-Asset services under Article 3 of Regulation (EU) 2023/1114</t>
        </is>
      </c>
      <c r="C1137" s="46" t="inlineStr">
        <is>
          <t>PR</t>
        </is>
      </c>
      <c r="D1137" s="46" t="inlineStr">
        <is>
          <t>Safekeeping of Crypto Assets</t>
        </is>
      </c>
      <c r="E1137" s="46" t="inlineStr">
        <is>
          <t>2- PR</t>
        </is>
      </c>
      <c r="F1137" s="47">
        <f>'2- PR'!$AK$1173</f>
        <v/>
      </c>
      <c r="G1137" s="47">
        <f>IF(F1137="INVALID","High",IF(F1137="MISSING","Medium",IF(F1137="CONTROLLER MISSING","Review",IF(F1137="UNKNOWN","Technical review",""))))</f>
        <v/>
      </c>
      <c r="H1137" s="46">
        <f>IF(F1137="MISSING","An applicable or required answer is missing",IF(F1137="INVALID","A value was entered although the dependency is not met",IF(F1137="CONTROLLER MISSING","A controlling answer is missing, so applicability cannot yet be determined",IF(F1137="UNKNOWN","The dependency could not be evaluated or a referenced datapoint could not be resolved",""))))</f>
        <v/>
      </c>
      <c r="I1137" s="46">
        <f>IF(F1137="MISSING","Enter a valid response in the linked field",IF(F1137="INVALID","Clear the response or amend the controlling answer so that the dependency is met",IF(F1137="CONTROLLER MISSING","Complete the controlling question first, then review this field",IF(F1137="UNKNOWN","Review the Field Guide and dependency_string; contact the MFSA if clarification is required",""))))</f>
        <v/>
      </c>
      <c r="J1137" s="46" t="inlineStr"/>
      <c r="K1137" s="47">
        <f>'2- PR'!$AL$1173</f>
        <v/>
      </c>
      <c r="L1137" s="48" t="inlineStr">
        <is>
          <t>Open field</t>
        </is>
      </c>
    </row>
    <row r="1138">
      <c r="A1138" s="45" t="inlineStr">
        <is>
          <t>CASP_PR_1131_v1</t>
        </is>
      </c>
      <c r="B1138" s="46" t="inlineStr">
        <is>
          <t>Details of Counterparties holding crypto-assets on behalf of the Authorised Person - Name of CASP Counterparty</t>
        </is>
      </c>
      <c r="C1138" s="46" t="inlineStr">
        <is>
          <t>PR</t>
        </is>
      </c>
      <c r="D1138" s="46" t="inlineStr">
        <is>
          <t>Safekeeping of Crypto Assets</t>
        </is>
      </c>
      <c r="E1138" s="46" t="inlineStr">
        <is>
          <t>2- PR</t>
        </is>
      </c>
      <c r="F1138" s="47">
        <f>'2- PR'!$AK$1174</f>
        <v/>
      </c>
      <c r="G1138" s="47">
        <f>IF(F1138="INVALID","High",IF(F1138="MISSING","Medium",IF(F1138="CONTROLLER MISSING","Review",IF(F1138="UNKNOWN","Technical review",""))))</f>
        <v/>
      </c>
      <c r="H1138" s="46">
        <f>IF(F1138="MISSING","An applicable or required answer is missing",IF(F1138="INVALID","A value was entered although the dependency is not met",IF(F1138="CONTROLLER MISSING","A controlling answer is missing, so applicability cannot yet be determined",IF(F1138="UNKNOWN","The dependency could not be evaluated or a referenced datapoint could not be resolved",""))))</f>
        <v/>
      </c>
      <c r="I1138" s="46">
        <f>IF(F1138="MISSING","Enter a valid response in the linked field",IF(F1138="INVALID","Clear the response or amend the controlling answer so that the dependency is met",IF(F1138="CONTROLLER MISSING","Complete the controlling question first, then review this field",IF(F1138="UNKNOWN","Review the Field Guide and dependency_string; contact the MFSA if clarification is required",""))))</f>
        <v/>
      </c>
      <c r="J1138" s="46" t="inlineStr">
        <is>
          <t>CASP_PR_1130 = "Yes"</t>
        </is>
      </c>
      <c r="K1138" s="47">
        <f>'2- PR'!$AL$1174</f>
        <v/>
      </c>
      <c r="L1138" s="48" t="inlineStr">
        <is>
          <t>Open field</t>
        </is>
      </c>
    </row>
    <row r="1139">
      <c r="A1139" s="45" t="inlineStr">
        <is>
          <t>CASP_PR_1132_v1</t>
        </is>
      </c>
      <c r="B1139" s="46" t="inlineStr">
        <is>
          <t>Details of Counterparties holding crypto-assets on behalf of the Authorised Person - Jurisdiction of CASP Counterparty</t>
        </is>
      </c>
      <c r="C1139" s="46" t="inlineStr">
        <is>
          <t>PR</t>
        </is>
      </c>
      <c r="D1139" s="46" t="inlineStr">
        <is>
          <t>Safekeeping of Crypto Assets</t>
        </is>
      </c>
      <c r="E1139" s="46" t="inlineStr">
        <is>
          <t>2- PR</t>
        </is>
      </c>
      <c r="F1139" s="47">
        <f>'2- PR'!$AK$1175</f>
        <v/>
      </c>
      <c r="G1139" s="47">
        <f>IF(F1139="INVALID","High",IF(F1139="MISSING","Medium",IF(F1139="CONTROLLER MISSING","Review",IF(F1139="UNKNOWN","Technical review",""))))</f>
        <v/>
      </c>
      <c r="H1139" s="46">
        <f>IF(F1139="MISSING","An applicable or required answer is missing",IF(F1139="INVALID","A value was entered although the dependency is not met",IF(F1139="CONTROLLER MISSING","A controlling answer is missing, so applicability cannot yet be determined",IF(F1139="UNKNOWN","The dependency could not be evaluated or a referenced datapoint could not be resolved",""))))</f>
        <v/>
      </c>
      <c r="I1139" s="46">
        <f>IF(F1139="MISSING","Enter a valid response in the linked field",IF(F1139="INVALID","Clear the response or amend the controlling answer so that the dependency is met",IF(F1139="CONTROLLER MISSING","Complete the controlling question first, then review this field",IF(F1139="UNKNOWN","Review the Field Guide and dependency_string; contact the MFSA if clarification is required",""))))</f>
        <v/>
      </c>
      <c r="J1139" s="46" t="inlineStr">
        <is>
          <t>CASP_PR_1131 IS NOT NULL</t>
        </is>
      </c>
      <c r="K1139" s="47">
        <f>'2- PR'!$AL$1175</f>
        <v/>
      </c>
      <c r="L1139" s="48" t="inlineStr">
        <is>
          <t>Open field</t>
        </is>
      </c>
    </row>
    <row r="1140">
      <c r="A1140" s="45" t="inlineStr">
        <is>
          <t>CASP_PR_1133_v1</t>
        </is>
      </c>
      <c r="B1140" s="46" t="inlineStr">
        <is>
          <t>Details of Counterparties holding crypto-assets on behalf of the Authorised Person - Nature of Relationship with CASP Counterparty</t>
        </is>
      </c>
      <c r="C1140" s="46" t="inlineStr">
        <is>
          <t>PR</t>
        </is>
      </c>
      <c r="D1140" s="46" t="inlineStr">
        <is>
          <t>Safekeeping of Crypto Assets</t>
        </is>
      </c>
      <c r="E1140" s="46" t="inlineStr">
        <is>
          <t>2- PR</t>
        </is>
      </c>
      <c r="F1140" s="47">
        <f>'2- PR'!$AK$1176</f>
        <v/>
      </c>
      <c r="G1140" s="47">
        <f>IF(F1140="INVALID","High",IF(F1140="MISSING","Medium",IF(F1140="CONTROLLER MISSING","Review",IF(F1140="UNKNOWN","Technical review",""))))</f>
        <v/>
      </c>
      <c r="H1140" s="46">
        <f>IF(F1140="MISSING","An applicable or required answer is missing",IF(F1140="INVALID","A value was entered although the dependency is not met",IF(F1140="CONTROLLER MISSING","A controlling answer is missing, so applicability cannot yet be determined",IF(F1140="UNKNOWN","The dependency could not be evaluated or a referenced datapoint could not be resolved",""))))</f>
        <v/>
      </c>
      <c r="I1140" s="46">
        <f>IF(F1140="MISSING","Enter a valid response in the linked field",IF(F1140="INVALID","Clear the response or amend the controlling answer so that the dependency is met",IF(F1140="CONTROLLER MISSING","Complete the controlling question first, then review this field",IF(F1140="UNKNOWN","Review the Field Guide and dependency_string; contact the MFSA if clarification is required",""))))</f>
        <v/>
      </c>
      <c r="J1140" s="46" t="inlineStr">
        <is>
          <t>CASP_PR_1131 IS NOT NULL</t>
        </is>
      </c>
      <c r="K1140" s="47">
        <f>'2- PR'!$AL$1176</f>
        <v/>
      </c>
      <c r="L1140" s="48" t="inlineStr">
        <is>
          <t>Open field</t>
        </is>
      </c>
    </row>
    <row r="1141">
      <c r="A1141" s="45" t="inlineStr">
        <is>
          <t>CASP_PR_1134_v1</t>
        </is>
      </c>
      <c r="B1141" s="46" t="inlineStr">
        <is>
          <t>Details of Counterparties holding crypto-assets on behalf of the Authorised Person - Description of Relationship</t>
        </is>
      </c>
      <c r="C1141" s="46" t="inlineStr">
        <is>
          <t>PR</t>
        </is>
      </c>
      <c r="D1141" s="46" t="inlineStr">
        <is>
          <t>Safekeeping of Crypto Assets</t>
        </is>
      </c>
      <c r="E1141" s="46" t="inlineStr">
        <is>
          <t>2- PR</t>
        </is>
      </c>
      <c r="F1141" s="47">
        <f>'2- PR'!$AK$1177</f>
        <v/>
      </c>
      <c r="G1141" s="47">
        <f>IF(F1141="INVALID","High",IF(F1141="MISSING","Medium",IF(F1141="CONTROLLER MISSING","Review",IF(F1141="UNKNOWN","Technical review",""))))</f>
        <v/>
      </c>
      <c r="H1141" s="46">
        <f>IF(F1141="MISSING","An applicable or required answer is missing",IF(F1141="INVALID","A value was entered although the dependency is not met",IF(F1141="CONTROLLER MISSING","A controlling answer is missing, so applicability cannot yet be determined",IF(F1141="UNKNOWN","The dependency could not be evaluated or a referenced datapoint could not be resolved",""))))</f>
        <v/>
      </c>
      <c r="I1141" s="46">
        <f>IF(F1141="MISSING","Enter a valid response in the linked field",IF(F1141="INVALID","Clear the response or amend the controlling answer so that the dependency is met",IF(F1141="CONTROLLER MISSING","Complete the controlling question first, then review this field",IF(F1141="UNKNOWN","Review the Field Guide and dependency_string; contact the MFSA if clarification is required",""))))</f>
        <v/>
      </c>
      <c r="J1141" s="46" t="inlineStr">
        <is>
          <t>CASP_PR_1133 = "Other"</t>
        </is>
      </c>
      <c r="K1141" s="47">
        <f>'2- PR'!$AL$1177</f>
        <v/>
      </c>
      <c r="L1141" s="48" t="inlineStr">
        <is>
          <t>Open field</t>
        </is>
      </c>
    </row>
    <row r="1142">
      <c r="A1142" s="45" t="inlineStr">
        <is>
          <t>CASP_PR_1135_v1</t>
        </is>
      </c>
      <c r="B1142" s="46" t="inlineStr">
        <is>
          <t>Details of Counterparties holding crypto-assets on behalf of the Authorised Person - Value held by CASP Counterparty</t>
        </is>
      </c>
      <c r="C1142" s="46" t="inlineStr">
        <is>
          <t>PR</t>
        </is>
      </c>
      <c r="D1142" s="46" t="inlineStr">
        <is>
          <t>Safekeeping of Crypto Assets</t>
        </is>
      </c>
      <c r="E1142" s="46" t="inlineStr">
        <is>
          <t>2- PR</t>
        </is>
      </c>
      <c r="F1142" s="47">
        <f>'2- PR'!$AK$1178</f>
        <v/>
      </c>
      <c r="G1142" s="47">
        <f>IF(F1142="INVALID","High",IF(F1142="MISSING","Medium",IF(F1142="CONTROLLER MISSING","Review",IF(F1142="UNKNOWN","Technical review",""))))</f>
        <v/>
      </c>
      <c r="H1142" s="46">
        <f>IF(F1142="MISSING","An applicable or required answer is missing",IF(F1142="INVALID","A value was entered although the dependency is not met",IF(F1142="CONTROLLER MISSING","A controlling answer is missing, so applicability cannot yet be determined",IF(F1142="UNKNOWN","The dependency could not be evaluated or a referenced datapoint could not be resolved",""))))</f>
        <v/>
      </c>
      <c r="I1142" s="46">
        <f>IF(F1142="MISSING","Enter a valid response in the linked field",IF(F1142="INVALID","Clear the response or amend the controlling answer so that the dependency is met",IF(F1142="CONTROLLER MISSING","Complete the controlling question first, then review this field",IF(F1142="UNKNOWN","Review the Field Guide and dependency_string; contact the MFSA if clarification is required",""))))</f>
        <v/>
      </c>
      <c r="J1142" s="46" t="inlineStr">
        <is>
          <t>CASP_PR_1131 IS NOT NULL</t>
        </is>
      </c>
      <c r="K1142" s="47">
        <f>'2- PR'!$AL$1178</f>
        <v/>
      </c>
      <c r="L1142" s="48" t="inlineStr">
        <is>
          <t>Open field</t>
        </is>
      </c>
    </row>
    <row r="1143">
      <c r="A1143" s="45" t="inlineStr">
        <is>
          <t>CASP_PR_1136_v1</t>
        </is>
      </c>
      <c r="B1143" s="46" t="inlineStr">
        <is>
          <t>Does the Authorised Person offer payment services as defined in Directive (EU) 2015/2366 in connection with any of the crypto-asset services it offers?</t>
        </is>
      </c>
      <c r="C1143" s="46" t="inlineStr">
        <is>
          <t>PR</t>
        </is>
      </c>
      <c r="D1143" s="46" t="inlineStr">
        <is>
          <t>Safekeeping of Crypto Assets</t>
        </is>
      </c>
      <c r="E1143" s="46" t="inlineStr">
        <is>
          <t>2- PR</t>
        </is>
      </c>
      <c r="F1143" s="47">
        <f>'2- PR'!$AK$1179</f>
        <v/>
      </c>
      <c r="G1143" s="47">
        <f>IF(F1143="INVALID","High",IF(F1143="MISSING","Medium",IF(F1143="CONTROLLER MISSING","Review",IF(F1143="UNKNOWN","Technical review",""))))</f>
        <v/>
      </c>
      <c r="H1143" s="46">
        <f>IF(F1143="MISSING","An applicable or required answer is missing",IF(F1143="INVALID","A value was entered although the dependency is not met",IF(F1143="CONTROLLER MISSING","A controlling answer is missing, so applicability cannot yet be determined",IF(F1143="UNKNOWN","The dependency could not be evaluated or a referenced datapoint could not be resolved",""))))</f>
        <v/>
      </c>
      <c r="I1143" s="46">
        <f>IF(F1143="MISSING","Enter a valid response in the linked field",IF(F1143="INVALID","Clear the response or amend the controlling answer so that the dependency is met",IF(F1143="CONTROLLER MISSING","Complete the controlling question first, then review this field",IF(F1143="UNKNOWN","Review the Field Guide and dependency_string; contact the MFSA if clarification is required",""))))</f>
        <v/>
      </c>
      <c r="J1143" s="46" t="inlineStr"/>
      <c r="K1143" s="47">
        <f>'2- PR'!$AL$1179</f>
        <v/>
      </c>
      <c r="L1143" s="48" t="inlineStr">
        <is>
          <t>Open field</t>
        </is>
      </c>
    </row>
    <row r="1144">
      <c r="A1144" s="45" t="inlineStr">
        <is>
          <t>CASP_PR_1137_v1</t>
        </is>
      </c>
      <c r="B1144" s="46" t="inlineStr">
        <is>
          <t>Kindly provide the value of payment services provided in reporting currency</t>
        </is>
      </c>
      <c r="C1144" s="46" t="inlineStr">
        <is>
          <t>PR</t>
        </is>
      </c>
      <c r="D1144" s="46" t="inlineStr">
        <is>
          <t>Safekeeping of Crypto Assets</t>
        </is>
      </c>
      <c r="E1144" s="46" t="inlineStr">
        <is>
          <t>2- PR</t>
        </is>
      </c>
      <c r="F1144" s="47">
        <f>'2- PR'!$AK$1180</f>
        <v/>
      </c>
      <c r="G1144" s="47">
        <f>IF(F1144="INVALID","High",IF(F1144="MISSING","Medium",IF(F1144="CONTROLLER MISSING","Review",IF(F1144="UNKNOWN","Technical review",""))))</f>
        <v/>
      </c>
      <c r="H1144" s="46">
        <f>IF(F1144="MISSING","An applicable or required answer is missing",IF(F1144="INVALID","A value was entered although the dependency is not met",IF(F1144="CONTROLLER MISSING","A controlling answer is missing, so applicability cannot yet be determined",IF(F1144="UNKNOWN","The dependency could not be evaluated or a referenced datapoint could not be resolved",""))))</f>
        <v/>
      </c>
      <c r="I1144" s="46">
        <f>IF(F1144="MISSING","Enter a valid response in the linked field",IF(F1144="INVALID","Clear the response or amend the controlling answer so that the dependency is met",IF(F1144="CONTROLLER MISSING","Complete the controlling question first, then review this field",IF(F1144="UNKNOWN","Review the Field Guide and dependency_string; contact the MFSA if clarification is required",""))))</f>
        <v/>
      </c>
      <c r="J1144" s="46" t="inlineStr">
        <is>
          <t>CASP_PR_1136 = "Yes"</t>
        </is>
      </c>
      <c r="K1144" s="47">
        <f>'2- PR'!$AL$1180</f>
        <v/>
      </c>
      <c r="L1144" s="48" t="inlineStr">
        <is>
          <t>Open field</t>
        </is>
      </c>
    </row>
    <row r="1145">
      <c r="A1145" s="45" t="inlineStr">
        <is>
          <t>CASP_PR_1138_v1</t>
        </is>
      </c>
      <c r="B1145" s="46" t="inlineStr">
        <is>
          <t>Kindly provide the details of the payment services provided</t>
        </is>
      </c>
      <c r="C1145" s="46" t="inlineStr">
        <is>
          <t>PR</t>
        </is>
      </c>
      <c r="D1145" s="46" t="inlineStr">
        <is>
          <t>Safekeeping of Crypto Assets</t>
        </is>
      </c>
      <c r="E1145" s="46" t="inlineStr">
        <is>
          <t>2- PR</t>
        </is>
      </c>
      <c r="F1145" s="47">
        <f>'2- PR'!$AK$1181</f>
        <v/>
      </c>
      <c r="G1145" s="47">
        <f>IF(F1145="INVALID","High",IF(F1145="MISSING","Medium",IF(F1145="CONTROLLER MISSING","Review",IF(F1145="UNKNOWN","Technical review",""))))</f>
        <v/>
      </c>
      <c r="H1145" s="46">
        <f>IF(F1145="MISSING","An applicable or required answer is missing",IF(F1145="INVALID","A value was entered although the dependency is not met",IF(F1145="CONTROLLER MISSING","A controlling answer is missing, so applicability cannot yet be determined",IF(F1145="UNKNOWN","The dependency could not be evaluated or a referenced datapoint could not be resolved",""))))</f>
        <v/>
      </c>
      <c r="I1145" s="46">
        <f>IF(F1145="MISSING","Enter a valid response in the linked field",IF(F1145="INVALID","Clear the response or amend the controlling answer so that the dependency is met",IF(F1145="CONTROLLER MISSING","Complete the controlling question first, then review this field",IF(F1145="UNKNOWN","Review the Field Guide and dependency_string; contact the MFSA if clarification is required",""))))</f>
        <v/>
      </c>
      <c r="J1145" s="46" t="inlineStr">
        <is>
          <t>CASP_PR_1136 = "Yes"</t>
        </is>
      </c>
      <c r="K1145" s="47">
        <f>'2- PR'!$AL$1181</f>
        <v/>
      </c>
      <c r="L1145" s="48" t="inlineStr">
        <is>
          <t>Open field</t>
        </is>
      </c>
    </row>
    <row r="1146">
      <c r="A1146" s="45" t="inlineStr">
        <is>
          <t>CASP_PR_1139_v1</t>
        </is>
      </c>
      <c r="B1146" s="46" t="inlineStr">
        <is>
          <t>Does the Authorised Person provide payment services under Directive (EU) 2015/2366 through a third party (i.e. partnership or outsourcing</t>
        </is>
      </c>
      <c r="C1146" s="46" t="inlineStr">
        <is>
          <t>PR</t>
        </is>
      </c>
      <c r="D1146" s="46" t="inlineStr">
        <is>
          <t>Safekeeping of Crypto Assets</t>
        </is>
      </c>
      <c r="E1146" s="46" t="inlineStr">
        <is>
          <t>2- PR</t>
        </is>
      </c>
      <c r="F1146" s="47">
        <f>'2- PR'!$AK$1182</f>
        <v/>
      </c>
      <c r="G1146" s="47">
        <f>IF(F1146="INVALID","High",IF(F1146="MISSING","Medium",IF(F1146="CONTROLLER MISSING","Review",IF(F1146="UNKNOWN","Technical review",""))))</f>
        <v/>
      </c>
      <c r="H1146" s="46">
        <f>IF(F1146="MISSING","An applicable or required answer is missing",IF(F1146="INVALID","A value was entered although the dependency is not met",IF(F1146="CONTROLLER MISSING","A controlling answer is missing, so applicability cannot yet be determined",IF(F1146="UNKNOWN","The dependency could not be evaluated or a referenced datapoint could not be resolved",""))))</f>
        <v/>
      </c>
      <c r="I1146" s="46">
        <f>IF(F1146="MISSING","Enter a valid response in the linked field",IF(F1146="INVALID","Clear the response or amend the controlling answer so that the dependency is met",IF(F1146="CONTROLLER MISSING","Complete the controlling question first, then review this field",IF(F1146="UNKNOWN","Review the Field Guide and dependency_string; contact the MFSA if clarification is required",""))))</f>
        <v/>
      </c>
      <c r="J1146" s="46" t="inlineStr"/>
      <c r="K1146" s="47">
        <f>'2- PR'!$AL$1182</f>
        <v/>
      </c>
      <c r="L1146" s="48" t="inlineStr">
        <is>
          <t>Open field</t>
        </is>
      </c>
    </row>
    <row r="1147">
      <c r="A1147" s="45" t="inlineStr">
        <is>
          <t>CASP_PR_1140_v1</t>
        </is>
      </c>
      <c r="B1147" s="46" t="inlineStr">
        <is>
          <t>Details of Payment Service Providers which the Authorised Person has partnered with - Name of Partner</t>
        </is>
      </c>
      <c r="C1147" s="46" t="inlineStr">
        <is>
          <t>PR</t>
        </is>
      </c>
      <c r="D1147" s="46" t="inlineStr">
        <is>
          <t>Safekeeping of Crypto Assets</t>
        </is>
      </c>
      <c r="E1147" s="46" t="inlineStr">
        <is>
          <t>2- PR</t>
        </is>
      </c>
      <c r="F1147" s="47">
        <f>'2- PR'!$AK$1183</f>
        <v/>
      </c>
      <c r="G1147" s="47">
        <f>IF(F1147="INVALID","High",IF(F1147="MISSING","Medium",IF(F1147="CONTROLLER MISSING","Review",IF(F1147="UNKNOWN","Technical review",""))))</f>
        <v/>
      </c>
      <c r="H1147" s="46">
        <f>IF(F1147="MISSING","An applicable or required answer is missing",IF(F1147="INVALID","A value was entered although the dependency is not met",IF(F1147="CONTROLLER MISSING","A controlling answer is missing, so applicability cannot yet be determined",IF(F1147="UNKNOWN","The dependency could not be evaluated or a referenced datapoint could not be resolved",""))))</f>
        <v/>
      </c>
      <c r="I1147" s="46">
        <f>IF(F1147="MISSING","Enter a valid response in the linked field",IF(F1147="INVALID","Clear the response or amend the controlling answer so that the dependency is met",IF(F1147="CONTROLLER MISSING","Complete the controlling question first, then review this field",IF(F1147="UNKNOWN","Review the Field Guide and dependency_string; contact the MFSA if clarification is required",""))))</f>
        <v/>
      </c>
      <c r="J1147" s="46" t="inlineStr">
        <is>
          <t>CASP_PR_1139 = "Yes"</t>
        </is>
      </c>
      <c r="K1147" s="47">
        <f>'2- PR'!$AL$1183</f>
        <v/>
      </c>
      <c r="L1147" s="48" t="inlineStr">
        <is>
          <t>Open field</t>
        </is>
      </c>
    </row>
    <row r="1148">
      <c r="A1148" s="45" t="inlineStr">
        <is>
          <t>CASP_PR_1141_v1</t>
        </is>
      </c>
      <c r="B1148" s="46" t="inlineStr">
        <is>
          <t>Details of Payment Service Providers which the Authorised Person has partnered with - Description of Activity</t>
        </is>
      </c>
      <c r="C1148" s="46" t="inlineStr">
        <is>
          <t>PR</t>
        </is>
      </c>
      <c r="D1148" s="46" t="inlineStr">
        <is>
          <t>Safekeeping of Crypto Assets</t>
        </is>
      </c>
      <c r="E1148" s="46" t="inlineStr">
        <is>
          <t>2- PR</t>
        </is>
      </c>
      <c r="F1148" s="47">
        <f>'2- PR'!$AK$1184</f>
        <v/>
      </c>
      <c r="G1148" s="47">
        <f>IF(F1148="INVALID","High",IF(F1148="MISSING","Medium",IF(F1148="CONTROLLER MISSING","Review",IF(F1148="UNKNOWN","Technical review",""))))</f>
        <v/>
      </c>
      <c r="H1148" s="46">
        <f>IF(F1148="MISSING","An applicable or required answer is missing",IF(F1148="INVALID","A value was entered although the dependency is not met",IF(F1148="CONTROLLER MISSING","A controlling answer is missing, so applicability cannot yet be determined",IF(F1148="UNKNOWN","The dependency could not be evaluated or a referenced datapoint could not be resolved",""))))</f>
        <v/>
      </c>
      <c r="I1148" s="46">
        <f>IF(F1148="MISSING","Enter a valid response in the linked field",IF(F1148="INVALID","Clear the response or amend the controlling answer so that the dependency is met",IF(F1148="CONTROLLER MISSING","Complete the controlling question first, then review this field",IF(F1148="UNKNOWN","Review the Field Guide and dependency_string; contact the MFSA if clarification is required",""))))</f>
        <v/>
      </c>
      <c r="J1148" s="46" t="inlineStr">
        <is>
          <t>CASP_PR_1140 IS NOT NULL</t>
        </is>
      </c>
      <c r="K1148" s="47">
        <f>'2- PR'!$AL$1184</f>
        <v/>
      </c>
      <c r="L1148" s="48" t="inlineStr">
        <is>
          <t>Open field</t>
        </is>
      </c>
    </row>
    <row r="1149">
      <c r="A1149" s="45" t="inlineStr">
        <is>
          <t>CASP_PR_1142_v1</t>
        </is>
      </c>
      <c r="B1149" s="46" t="inlineStr">
        <is>
          <t>Details of Payment Service Providers which the Authorised Person has partnered with - Jurisdiction of Partner</t>
        </is>
      </c>
      <c r="C1149" s="46" t="inlineStr">
        <is>
          <t>PR</t>
        </is>
      </c>
      <c r="D1149" s="46" t="inlineStr">
        <is>
          <t>Safekeeping of Crypto Assets</t>
        </is>
      </c>
      <c r="E1149" s="46" t="inlineStr">
        <is>
          <t>2- PR</t>
        </is>
      </c>
      <c r="F1149" s="47">
        <f>'2- PR'!$AK$1185</f>
        <v/>
      </c>
      <c r="G1149" s="47">
        <f>IF(F1149="INVALID","High",IF(F1149="MISSING","Medium",IF(F1149="CONTROLLER MISSING","Review",IF(F1149="UNKNOWN","Technical review",""))))</f>
        <v/>
      </c>
      <c r="H1149" s="46">
        <f>IF(F1149="MISSING","An applicable or required answer is missing",IF(F1149="INVALID","A value was entered although the dependency is not met",IF(F1149="CONTROLLER MISSING","A controlling answer is missing, so applicability cannot yet be determined",IF(F1149="UNKNOWN","The dependency could not be evaluated or a referenced datapoint could not be resolved",""))))</f>
        <v/>
      </c>
      <c r="I1149" s="46">
        <f>IF(F1149="MISSING","Enter a valid response in the linked field",IF(F1149="INVALID","Clear the response or amend the controlling answer so that the dependency is met",IF(F1149="CONTROLLER MISSING","Complete the controlling question first, then review this field",IF(F1149="UNKNOWN","Review the Field Guide and dependency_string; contact the MFSA if clarification is required",""))))</f>
        <v/>
      </c>
      <c r="J1149" s="46" t="inlineStr">
        <is>
          <t>CASP_PR_1140 IS NOT NULL</t>
        </is>
      </c>
      <c r="K1149" s="47">
        <f>'2- PR'!$AL$1185</f>
        <v/>
      </c>
      <c r="L1149" s="48" t="inlineStr">
        <is>
          <t>Open field</t>
        </is>
      </c>
    </row>
    <row r="1150">
      <c r="A1150" s="45" t="inlineStr">
        <is>
          <t>CASP_PR_1143_v1</t>
        </is>
      </c>
      <c r="B1150" s="46" t="inlineStr">
        <is>
          <t>Details of Payment Service Providers which the Authorised Person has partnered with - Commencement Date</t>
        </is>
      </c>
      <c r="C1150" s="46" t="inlineStr">
        <is>
          <t>PR</t>
        </is>
      </c>
      <c r="D1150" s="46" t="inlineStr">
        <is>
          <t>Safekeeping of Crypto Assets</t>
        </is>
      </c>
      <c r="E1150" s="46" t="inlineStr">
        <is>
          <t>2- PR</t>
        </is>
      </c>
      <c r="F1150" s="47">
        <f>'2- PR'!$AK$1186</f>
        <v/>
      </c>
      <c r="G1150" s="47">
        <f>IF(F1150="INVALID","High",IF(F1150="MISSING","Medium",IF(F1150="CONTROLLER MISSING","Review",IF(F1150="UNKNOWN","Technical review",""))))</f>
        <v/>
      </c>
      <c r="H1150" s="46">
        <f>IF(F1150="MISSING","An applicable or required answer is missing",IF(F1150="INVALID","A value was entered although the dependency is not met",IF(F1150="CONTROLLER MISSING","A controlling answer is missing, so applicability cannot yet be determined",IF(F1150="UNKNOWN","The dependency could not be evaluated or a referenced datapoint could not be resolved",""))))</f>
        <v/>
      </c>
      <c r="I1150" s="46">
        <f>IF(F1150="MISSING","Enter a valid response in the linked field",IF(F1150="INVALID","Clear the response or amend the controlling answer so that the dependency is met",IF(F1150="CONTROLLER MISSING","Complete the controlling question first, then review this field",IF(F1150="UNKNOWN","Review the Field Guide and dependency_string; contact the MFSA if clarification is required",""))))</f>
        <v/>
      </c>
      <c r="J1150" s="46" t="inlineStr">
        <is>
          <t>CASP_PR_1140 IS NOT NULL</t>
        </is>
      </c>
      <c r="K1150" s="47">
        <f>'2- PR'!$AL$1186</f>
        <v/>
      </c>
      <c r="L1150" s="48" t="inlineStr">
        <is>
          <t>Open field</t>
        </is>
      </c>
    </row>
    <row r="1151">
      <c r="A1151" s="45" t="inlineStr">
        <is>
          <t>CASP_PR_1144_v1</t>
        </is>
      </c>
      <c r="B1151" s="46" t="inlineStr">
        <is>
          <t>Details of Payment Service Providers which the Authorised Person has partnered with - Termination Date</t>
        </is>
      </c>
      <c r="C1151" s="46" t="inlineStr">
        <is>
          <t>PR</t>
        </is>
      </c>
      <c r="D1151" s="46" t="inlineStr">
        <is>
          <t>Safekeeping of Crypto Assets</t>
        </is>
      </c>
      <c r="E1151" s="46" t="inlineStr">
        <is>
          <t>2- PR</t>
        </is>
      </c>
      <c r="F1151" s="47">
        <f>'2- PR'!$AK$1187</f>
        <v/>
      </c>
      <c r="G1151" s="47">
        <f>IF(F1151="INVALID","High",IF(F1151="MISSING","Medium",IF(F1151="CONTROLLER MISSING","Review",IF(F1151="UNKNOWN","Technical review",""))))</f>
        <v/>
      </c>
      <c r="H1151" s="46">
        <f>IF(F1151="MISSING","An applicable or required answer is missing",IF(F1151="INVALID","A value was entered although the dependency is not met",IF(F1151="CONTROLLER MISSING","A controlling answer is missing, so applicability cannot yet be determined",IF(F1151="UNKNOWN","The dependency could not be evaluated or a referenced datapoint could not be resolved",""))))</f>
        <v/>
      </c>
      <c r="I1151" s="46">
        <f>IF(F1151="MISSING","Enter a valid response in the linked field",IF(F1151="INVALID","Clear the response or amend the controlling answer so that the dependency is met",IF(F1151="CONTROLLER MISSING","Complete the controlling question first, then review this field",IF(F1151="UNKNOWN","Review the Field Guide and dependency_string; contact the MFSA if clarification is required",""))))</f>
        <v/>
      </c>
      <c r="J1151" s="46" t="inlineStr">
        <is>
          <t>CASP_PR_1140 IS NOT NULL</t>
        </is>
      </c>
      <c r="K1151" s="47">
        <f>'2- PR'!$AL$1187</f>
        <v/>
      </c>
      <c r="L1151" s="48" t="inlineStr">
        <is>
          <t>Open field</t>
        </is>
      </c>
    </row>
    <row r="1152">
      <c r="A1152" s="45" t="inlineStr">
        <is>
          <t>CASP_PR_1145_v1</t>
        </is>
      </c>
      <c r="B1152" s="46" t="inlineStr">
        <is>
          <t>Details of Payment Service Providers which the Authorised Person has partnered with - Value Held at the end of the reporting period by Partner</t>
        </is>
      </c>
      <c r="C1152" s="46" t="inlineStr">
        <is>
          <t>PR</t>
        </is>
      </c>
      <c r="D1152" s="46" t="inlineStr">
        <is>
          <t>Safekeeping of Crypto Assets</t>
        </is>
      </c>
      <c r="E1152" s="46" t="inlineStr">
        <is>
          <t>2- PR</t>
        </is>
      </c>
      <c r="F1152" s="47">
        <f>'2- PR'!$AK$1188</f>
        <v/>
      </c>
      <c r="G1152" s="47">
        <f>IF(F1152="INVALID","High",IF(F1152="MISSING","Medium",IF(F1152="CONTROLLER MISSING","Review",IF(F1152="UNKNOWN","Technical review",""))))</f>
        <v/>
      </c>
      <c r="H1152" s="46">
        <f>IF(F1152="MISSING","An applicable or required answer is missing",IF(F1152="INVALID","A value was entered although the dependency is not met",IF(F1152="CONTROLLER MISSING","A controlling answer is missing, so applicability cannot yet be determined",IF(F1152="UNKNOWN","The dependency could not be evaluated or a referenced datapoint could not be resolved",""))))</f>
        <v/>
      </c>
      <c r="I1152" s="46">
        <f>IF(F1152="MISSING","Enter a valid response in the linked field",IF(F1152="INVALID","Clear the response or amend the controlling answer so that the dependency is met",IF(F1152="CONTROLLER MISSING","Complete the controlling question first, then review this field",IF(F1152="UNKNOWN","Review the Field Guide and dependency_string; contact the MFSA if clarification is required",""))))</f>
        <v/>
      </c>
      <c r="J1152" s="46" t="inlineStr">
        <is>
          <t>CASP_PR_1140 IS NOT NULL</t>
        </is>
      </c>
      <c r="K1152" s="47">
        <f>'2- PR'!$AL$1188</f>
        <v/>
      </c>
      <c r="L1152" s="48" t="inlineStr">
        <is>
          <t>Open field</t>
        </is>
      </c>
    </row>
    <row r="1153">
      <c r="A1153" s="45" t="inlineStr">
        <is>
          <t>CASP_PR_1146_v1</t>
        </is>
      </c>
      <c r="B1153" s="46" t="inlineStr">
        <is>
          <t>Does the Authorised Person outsource any of its services and/or functions?</t>
        </is>
      </c>
      <c r="C1153" s="46" t="inlineStr">
        <is>
          <t>PR</t>
        </is>
      </c>
      <c r="D1153" s="46" t="inlineStr">
        <is>
          <t>Outsourcing</t>
        </is>
      </c>
      <c r="E1153" s="46" t="inlineStr">
        <is>
          <t>2- PR</t>
        </is>
      </c>
      <c r="F1153" s="47">
        <f>'2- PR'!$AK$1190</f>
        <v/>
      </c>
      <c r="G1153" s="47">
        <f>IF(F1153="INVALID","High",IF(F1153="MISSING","Medium",IF(F1153="CONTROLLER MISSING","Review",IF(F1153="UNKNOWN","Technical review",""))))</f>
        <v/>
      </c>
      <c r="H1153" s="46">
        <f>IF(F1153="MISSING","An applicable or required answer is missing",IF(F1153="INVALID","A value was entered although the dependency is not met",IF(F1153="CONTROLLER MISSING","A controlling answer is missing, so applicability cannot yet be determined",IF(F1153="UNKNOWN","The dependency could not be evaluated or a referenced datapoint could not be resolved",""))))</f>
        <v/>
      </c>
      <c r="I1153" s="46">
        <f>IF(F1153="MISSING","Enter a valid response in the linked field",IF(F1153="INVALID","Clear the response or amend the controlling answer so that the dependency is met",IF(F1153="CONTROLLER MISSING","Complete the controlling question first, then review this field",IF(F1153="UNKNOWN","Review the Field Guide and dependency_string; contact the MFSA if clarification is required",""))))</f>
        <v/>
      </c>
      <c r="J1153" s="46" t="inlineStr"/>
      <c r="K1153" s="47">
        <f>'2- PR'!$AL$1190</f>
        <v/>
      </c>
      <c r="L1153" s="48" t="inlineStr">
        <is>
          <t>Open field</t>
        </is>
      </c>
    </row>
    <row r="1154">
      <c r="A1154" s="45" t="inlineStr">
        <is>
          <t>CASP_PR_1147_v1</t>
        </is>
      </c>
      <c r="B1154" s="46" t="inlineStr">
        <is>
          <t>Number of outsourced services, functions and/or individuals</t>
        </is>
      </c>
      <c r="C1154" s="46" t="inlineStr">
        <is>
          <t>PR</t>
        </is>
      </c>
      <c r="D1154" s="46" t="inlineStr">
        <is>
          <t>Outsourcing</t>
        </is>
      </c>
      <c r="E1154" s="46" t="inlineStr">
        <is>
          <t>2- PR</t>
        </is>
      </c>
      <c r="F1154" s="47">
        <f>'2- PR'!$AK$1191</f>
        <v/>
      </c>
      <c r="G1154" s="47">
        <f>IF(F1154="INVALID","High",IF(F1154="MISSING","Medium",IF(F1154="CONTROLLER MISSING","Review",IF(F1154="UNKNOWN","Technical review",""))))</f>
        <v/>
      </c>
      <c r="H1154" s="46">
        <f>IF(F1154="MISSING","An applicable or required answer is missing",IF(F1154="INVALID","A value was entered although the dependency is not met",IF(F1154="CONTROLLER MISSING","A controlling answer is missing, so applicability cannot yet be determined",IF(F1154="UNKNOWN","The dependency could not be evaluated or a referenced datapoint could not be resolved",""))))</f>
        <v/>
      </c>
      <c r="I1154" s="46">
        <f>IF(F1154="MISSING","Enter a valid response in the linked field",IF(F1154="INVALID","Clear the response or amend the controlling answer so that the dependency is met",IF(F1154="CONTROLLER MISSING","Complete the controlling question first, then review this field",IF(F1154="UNKNOWN","Review the Field Guide and dependency_string; contact the MFSA if clarification is required",""))))</f>
        <v/>
      </c>
      <c r="J1154" s="46" t="inlineStr">
        <is>
          <t>CASP_PR_1146 = "Yes"</t>
        </is>
      </c>
      <c r="K1154" s="47">
        <f>'2- PR'!$AL$1191</f>
        <v/>
      </c>
      <c r="L1154" s="48" t="inlineStr">
        <is>
          <t>Open field</t>
        </is>
      </c>
    </row>
    <row r="1155">
      <c r="A1155" s="45" t="inlineStr">
        <is>
          <t>CASP_PR_1148_v1</t>
        </is>
      </c>
      <c r="B1155" s="46" t="inlineStr">
        <is>
          <t>Number of third parties to whom the Authorised Person outsourced its services/functions/individuals</t>
        </is>
      </c>
      <c r="C1155" s="46" t="inlineStr">
        <is>
          <t>PR</t>
        </is>
      </c>
      <c r="D1155" s="46" t="inlineStr">
        <is>
          <t>Outsourcing</t>
        </is>
      </c>
      <c r="E1155" s="46" t="inlineStr">
        <is>
          <t>2- PR</t>
        </is>
      </c>
      <c r="F1155" s="47">
        <f>'2- PR'!$AK$1192</f>
        <v/>
      </c>
      <c r="G1155" s="47">
        <f>IF(F1155="INVALID","High",IF(F1155="MISSING","Medium",IF(F1155="CONTROLLER MISSING","Review",IF(F1155="UNKNOWN","Technical review",""))))</f>
        <v/>
      </c>
      <c r="H1155" s="46">
        <f>IF(F1155="MISSING","An applicable or required answer is missing",IF(F1155="INVALID","A value was entered although the dependency is not met",IF(F1155="CONTROLLER MISSING","A controlling answer is missing, so applicability cannot yet be determined",IF(F1155="UNKNOWN","The dependency could not be evaluated or a referenced datapoint could not be resolved",""))))</f>
        <v/>
      </c>
      <c r="I1155" s="46">
        <f>IF(F1155="MISSING","Enter a valid response in the linked field",IF(F1155="INVALID","Clear the response or amend the controlling answer so that the dependency is met",IF(F1155="CONTROLLER MISSING","Complete the controlling question first, then review this field",IF(F1155="UNKNOWN","Review the Field Guide and dependency_string; contact the MFSA if clarification is required",""))))</f>
        <v/>
      </c>
      <c r="J1155" s="46" t="inlineStr">
        <is>
          <t>CASP_PR_1146 = "Yes"</t>
        </is>
      </c>
      <c r="K1155" s="47">
        <f>'2- PR'!$AL$1192</f>
        <v/>
      </c>
      <c r="L1155" s="48" t="inlineStr">
        <is>
          <t>Open field</t>
        </is>
      </c>
    </row>
    <row r="1156">
      <c r="A1156" s="45" t="inlineStr">
        <is>
          <t>CASP_PR_1149_v1</t>
        </is>
      </c>
      <c r="B1156" s="46" t="inlineStr">
        <is>
          <t>Details of Outsourcing: Outsourced Serivce/Function/Individual</t>
        </is>
      </c>
      <c r="C1156" s="46" t="inlineStr">
        <is>
          <t>PR</t>
        </is>
      </c>
      <c r="D1156" s="46" t="inlineStr">
        <is>
          <t>Outsourcing</t>
        </is>
      </c>
      <c r="E1156" s="46" t="inlineStr">
        <is>
          <t>2- PR</t>
        </is>
      </c>
      <c r="F1156" s="47">
        <f>'2- PR'!$AK$1193</f>
        <v/>
      </c>
      <c r="G1156" s="47">
        <f>IF(F1156="INVALID","High",IF(F1156="MISSING","Medium",IF(F1156="CONTROLLER MISSING","Review",IF(F1156="UNKNOWN","Technical review",""))))</f>
        <v/>
      </c>
      <c r="H1156" s="46">
        <f>IF(F1156="MISSING","An applicable or required answer is missing",IF(F1156="INVALID","A value was entered although the dependency is not met",IF(F1156="CONTROLLER MISSING","A controlling answer is missing, so applicability cannot yet be determined",IF(F1156="UNKNOWN","The dependency could not be evaluated or a referenced datapoint could not be resolved",""))))</f>
        <v/>
      </c>
      <c r="I1156" s="46">
        <f>IF(F1156="MISSING","Enter a valid response in the linked field",IF(F1156="INVALID","Clear the response or amend the controlling answer so that the dependency is met",IF(F1156="CONTROLLER MISSING","Complete the controlling question first, then review this field",IF(F1156="UNKNOWN","Review the Field Guide and dependency_string; contact the MFSA if clarification is required",""))))</f>
        <v/>
      </c>
      <c r="J1156" s="46" t="inlineStr">
        <is>
          <t>CASP_PR_1147 &gt; 0</t>
        </is>
      </c>
      <c r="K1156" s="47">
        <f>'2- PR'!$AL$1193</f>
        <v/>
      </c>
      <c r="L1156" s="48" t="inlineStr">
        <is>
          <t>Open field</t>
        </is>
      </c>
    </row>
    <row r="1157">
      <c r="A1157" s="45" t="inlineStr">
        <is>
          <t>CASP_PR_1150_v1</t>
        </is>
      </c>
      <c r="B1157" s="46" t="inlineStr">
        <is>
          <t>Description of Activity being Outsourced</t>
        </is>
      </c>
      <c r="C1157" s="46" t="inlineStr">
        <is>
          <t>PR</t>
        </is>
      </c>
      <c r="D1157" s="46" t="inlineStr">
        <is>
          <t>Outsourcing</t>
        </is>
      </c>
      <c r="E1157" s="46" t="inlineStr">
        <is>
          <t>2- PR</t>
        </is>
      </c>
      <c r="F1157" s="47">
        <f>'2- PR'!$AK$1194</f>
        <v/>
      </c>
      <c r="G1157" s="47">
        <f>IF(F1157="INVALID","High",IF(F1157="MISSING","Medium",IF(F1157="CONTROLLER MISSING","Review",IF(F1157="UNKNOWN","Technical review",""))))</f>
        <v/>
      </c>
      <c r="H1157" s="46">
        <f>IF(F1157="MISSING","An applicable or required answer is missing",IF(F1157="INVALID","A value was entered although the dependency is not met",IF(F1157="CONTROLLER MISSING","A controlling answer is missing, so applicability cannot yet be determined",IF(F1157="UNKNOWN","The dependency could not be evaluated or a referenced datapoint could not be resolved",""))))</f>
        <v/>
      </c>
      <c r="I1157" s="46">
        <f>IF(F1157="MISSING","Enter a valid response in the linked field",IF(F1157="INVALID","Clear the response or amend the controlling answer so that the dependency is met",IF(F1157="CONTROLLER MISSING","Complete the controlling question first, then review this field",IF(F1157="UNKNOWN","Review the Field Guide and dependency_string; contact the MFSA if clarification is required",""))))</f>
        <v/>
      </c>
      <c r="J1157" s="46" t="inlineStr">
        <is>
          <t>CASP_PR_1149 IS NOT NULL</t>
        </is>
      </c>
      <c r="K1157" s="47">
        <f>'2- PR'!$AL$1194</f>
        <v/>
      </c>
      <c r="L1157" s="48" t="inlineStr">
        <is>
          <t>Open field</t>
        </is>
      </c>
    </row>
    <row r="1158">
      <c r="A1158" s="45" t="inlineStr">
        <is>
          <t>CASP_PR_1151_v1</t>
        </is>
      </c>
      <c r="B1158" s="46" t="inlineStr">
        <is>
          <t>Outsourced Party</t>
        </is>
      </c>
      <c r="C1158" s="46" t="inlineStr">
        <is>
          <t>PR</t>
        </is>
      </c>
      <c r="D1158" s="46" t="inlineStr">
        <is>
          <t>Outsourcing</t>
        </is>
      </c>
      <c r="E1158" s="46" t="inlineStr">
        <is>
          <t>2- PR</t>
        </is>
      </c>
      <c r="F1158" s="47">
        <f>'2- PR'!$AK$1195</f>
        <v/>
      </c>
      <c r="G1158" s="47">
        <f>IF(F1158="INVALID","High",IF(F1158="MISSING","Medium",IF(F1158="CONTROLLER MISSING","Review",IF(F1158="UNKNOWN","Technical review",""))))</f>
        <v/>
      </c>
      <c r="H1158" s="46">
        <f>IF(F1158="MISSING","An applicable or required answer is missing",IF(F1158="INVALID","A value was entered although the dependency is not met",IF(F1158="CONTROLLER MISSING","A controlling answer is missing, so applicability cannot yet be determined",IF(F1158="UNKNOWN","The dependency could not be evaluated or a referenced datapoint could not be resolved",""))))</f>
        <v/>
      </c>
      <c r="I1158" s="46">
        <f>IF(F1158="MISSING","Enter a valid response in the linked field",IF(F1158="INVALID","Clear the response or amend the controlling answer so that the dependency is met",IF(F1158="CONTROLLER MISSING","Complete the controlling question first, then review this field",IF(F1158="UNKNOWN","Review the Field Guide and dependency_string; contact the MFSA if clarification is required",""))))</f>
        <v/>
      </c>
      <c r="J1158" s="46" t="inlineStr">
        <is>
          <t>CASP_PR_1149 IS NOT NULL</t>
        </is>
      </c>
      <c r="K1158" s="47">
        <f>'2- PR'!$AL$1195</f>
        <v/>
      </c>
      <c r="L1158" s="48" t="inlineStr">
        <is>
          <t>Open field</t>
        </is>
      </c>
    </row>
    <row r="1159">
      <c r="A1159" s="45" t="inlineStr">
        <is>
          <t>CASP_PR_1152_v1</t>
        </is>
      </c>
      <c r="B1159" s="46" t="inlineStr">
        <is>
          <t>Jurisdiction of Outsourced Party</t>
        </is>
      </c>
      <c r="C1159" s="46" t="inlineStr">
        <is>
          <t>PR</t>
        </is>
      </c>
      <c r="D1159" s="46" t="inlineStr">
        <is>
          <t>Outsourcing</t>
        </is>
      </c>
      <c r="E1159" s="46" t="inlineStr">
        <is>
          <t>2- PR</t>
        </is>
      </c>
      <c r="F1159" s="47">
        <f>'2- PR'!$AK$1196</f>
        <v/>
      </c>
      <c r="G1159" s="47">
        <f>IF(F1159="INVALID","High",IF(F1159="MISSING","Medium",IF(F1159="CONTROLLER MISSING","Review",IF(F1159="UNKNOWN","Technical review",""))))</f>
        <v/>
      </c>
      <c r="H1159" s="46">
        <f>IF(F1159="MISSING","An applicable or required answer is missing",IF(F1159="INVALID","A value was entered although the dependency is not met",IF(F1159="CONTROLLER MISSING","A controlling answer is missing, so applicability cannot yet be determined",IF(F1159="UNKNOWN","The dependency could not be evaluated or a referenced datapoint could not be resolved",""))))</f>
        <v/>
      </c>
      <c r="I1159" s="46">
        <f>IF(F1159="MISSING","Enter a valid response in the linked field",IF(F1159="INVALID","Clear the response or amend the controlling answer so that the dependency is met",IF(F1159="CONTROLLER MISSING","Complete the controlling question first, then review this field",IF(F1159="UNKNOWN","Review the Field Guide and dependency_string; contact the MFSA if clarification is required",""))))</f>
        <v/>
      </c>
      <c r="J1159" s="46" t="inlineStr">
        <is>
          <t>CASP_PR_1149 IS NOT NULL</t>
        </is>
      </c>
      <c r="K1159" s="47">
        <f>'2- PR'!$AL$1196</f>
        <v/>
      </c>
      <c r="L1159" s="48" t="inlineStr">
        <is>
          <t>Open field</t>
        </is>
      </c>
    </row>
    <row r="1160">
      <c r="A1160" s="45" t="inlineStr">
        <is>
          <t>CASP_PR_1153_v1</t>
        </is>
      </c>
      <c r="B1160" s="46" t="inlineStr">
        <is>
          <t>Commencement Date</t>
        </is>
      </c>
      <c r="C1160" s="46" t="inlineStr">
        <is>
          <t>PR</t>
        </is>
      </c>
      <c r="D1160" s="46" t="inlineStr">
        <is>
          <t>Outsourcing</t>
        </is>
      </c>
      <c r="E1160" s="46" t="inlineStr">
        <is>
          <t>2- PR</t>
        </is>
      </c>
      <c r="F1160" s="47">
        <f>'2- PR'!$AK$1197</f>
        <v/>
      </c>
      <c r="G1160" s="47">
        <f>IF(F1160="INVALID","High",IF(F1160="MISSING","Medium",IF(F1160="CONTROLLER MISSING","Review",IF(F1160="UNKNOWN","Technical review",""))))</f>
        <v/>
      </c>
      <c r="H1160" s="46">
        <f>IF(F1160="MISSING","An applicable or required answer is missing",IF(F1160="INVALID","A value was entered although the dependency is not met",IF(F1160="CONTROLLER MISSING","A controlling answer is missing, so applicability cannot yet be determined",IF(F1160="UNKNOWN","The dependency could not be evaluated or a referenced datapoint could not be resolved",""))))</f>
        <v/>
      </c>
      <c r="I1160" s="46">
        <f>IF(F1160="MISSING","Enter a valid response in the linked field",IF(F1160="INVALID","Clear the response or amend the controlling answer so that the dependency is met",IF(F1160="CONTROLLER MISSING","Complete the controlling question first, then review this field",IF(F1160="UNKNOWN","Review the Field Guide and dependency_string; contact the MFSA if clarification is required",""))))</f>
        <v/>
      </c>
      <c r="J1160" s="46" t="inlineStr">
        <is>
          <t>CASP_PR_1149 IS NOT NULL</t>
        </is>
      </c>
      <c r="K1160" s="47">
        <f>'2- PR'!$AL$1197</f>
        <v/>
      </c>
      <c r="L1160" s="48" t="inlineStr">
        <is>
          <t>Open field</t>
        </is>
      </c>
    </row>
    <row r="1161">
      <c r="A1161" s="45" t="inlineStr">
        <is>
          <t>CASP_PR_1154_v1</t>
        </is>
      </c>
      <c r="B1161" s="46" t="inlineStr">
        <is>
          <t>Termination Date</t>
        </is>
      </c>
      <c r="C1161" s="46" t="inlineStr">
        <is>
          <t>PR</t>
        </is>
      </c>
      <c r="D1161" s="46" t="inlineStr">
        <is>
          <t>Outsourcing</t>
        </is>
      </c>
      <c r="E1161" s="46" t="inlineStr">
        <is>
          <t>2- PR</t>
        </is>
      </c>
      <c r="F1161" s="47">
        <f>'2- PR'!$AK$1198</f>
        <v/>
      </c>
      <c r="G1161" s="47">
        <f>IF(F1161="INVALID","High",IF(F1161="MISSING","Medium",IF(F1161="CONTROLLER MISSING","Review",IF(F1161="UNKNOWN","Technical review",""))))</f>
        <v/>
      </c>
      <c r="H1161" s="46">
        <f>IF(F1161="MISSING","An applicable or required answer is missing",IF(F1161="INVALID","A value was entered although the dependency is not met",IF(F1161="CONTROLLER MISSING","A controlling answer is missing, so applicability cannot yet be determined",IF(F1161="UNKNOWN","The dependency could not be evaluated or a referenced datapoint could not be resolved",""))))</f>
        <v/>
      </c>
      <c r="I1161" s="46">
        <f>IF(F1161="MISSING","Enter a valid response in the linked field",IF(F1161="INVALID","Clear the response or amend the controlling answer so that the dependency is met",IF(F1161="CONTROLLER MISSING","Complete the controlling question first, then review this field",IF(F1161="UNKNOWN","Review the Field Guide and dependency_string; contact the MFSA if clarification is required",""))))</f>
        <v/>
      </c>
      <c r="J1161" s="46" t="inlineStr">
        <is>
          <t>CASP_PR_1149 IS NOT NULL</t>
        </is>
      </c>
      <c r="K1161" s="47">
        <f>'2- PR'!$AL$1198</f>
        <v/>
      </c>
      <c r="L1161" s="48" t="inlineStr">
        <is>
          <t>Open field</t>
        </is>
      </c>
    </row>
    <row r="1162">
      <c r="A1162" s="45" t="inlineStr">
        <is>
          <t>CASP_PR_1155_v1</t>
        </is>
      </c>
      <c r="B1162" s="46" t="inlineStr">
        <is>
          <t>Is the Service/Function/Individual Critical or Important?</t>
        </is>
      </c>
      <c r="C1162" s="46" t="inlineStr">
        <is>
          <t>PR</t>
        </is>
      </c>
      <c r="D1162" s="46" t="inlineStr">
        <is>
          <t>Outsourcing</t>
        </is>
      </c>
      <c r="E1162" s="46" t="inlineStr">
        <is>
          <t>2- PR</t>
        </is>
      </c>
      <c r="F1162" s="47">
        <f>'2- PR'!$AK$1199</f>
        <v/>
      </c>
      <c r="G1162" s="47">
        <f>IF(F1162="INVALID","High",IF(F1162="MISSING","Medium",IF(F1162="CONTROLLER MISSING","Review",IF(F1162="UNKNOWN","Technical review",""))))</f>
        <v/>
      </c>
      <c r="H1162" s="46">
        <f>IF(F1162="MISSING","An applicable or required answer is missing",IF(F1162="INVALID","A value was entered although the dependency is not met",IF(F1162="CONTROLLER MISSING","A controlling answer is missing, so applicability cannot yet be determined",IF(F1162="UNKNOWN","The dependency could not be evaluated or a referenced datapoint could not be resolved",""))))</f>
        <v/>
      </c>
      <c r="I1162" s="46">
        <f>IF(F1162="MISSING","Enter a valid response in the linked field",IF(F1162="INVALID","Clear the response or amend the controlling answer so that the dependency is met",IF(F1162="CONTROLLER MISSING","Complete the controlling question first, then review this field",IF(F1162="UNKNOWN","Review the Field Guide and dependency_string; contact the MFSA if clarification is required",""))))</f>
        <v/>
      </c>
      <c r="J1162" s="46" t="inlineStr">
        <is>
          <t>CASP_PR_1149 IS NOT NULL</t>
        </is>
      </c>
      <c r="K1162" s="47">
        <f>'2- PR'!$AL$1199</f>
        <v/>
      </c>
      <c r="L1162" s="48" t="inlineStr">
        <is>
          <t>Open field</t>
        </is>
      </c>
    </row>
    <row r="1163">
      <c r="A1163" s="45" t="inlineStr">
        <is>
          <t>CASP_PR_1156_v1</t>
        </is>
      </c>
      <c r="B1163" s="46" t="inlineStr">
        <is>
          <t>Is Sub-Outsourcing utilised?</t>
        </is>
      </c>
      <c r="C1163" s="46" t="inlineStr">
        <is>
          <t>PR</t>
        </is>
      </c>
      <c r="D1163" s="46" t="inlineStr">
        <is>
          <t>Outsourcing</t>
        </is>
      </c>
      <c r="E1163" s="46" t="inlineStr">
        <is>
          <t>2- PR</t>
        </is>
      </c>
      <c r="F1163" s="47">
        <f>'2- PR'!$AK$1200</f>
        <v/>
      </c>
      <c r="G1163" s="47">
        <f>IF(F1163="INVALID","High",IF(F1163="MISSING","Medium",IF(F1163="CONTROLLER MISSING","Review",IF(F1163="UNKNOWN","Technical review",""))))</f>
        <v/>
      </c>
      <c r="H1163" s="46">
        <f>IF(F1163="MISSING","An applicable or required answer is missing",IF(F1163="INVALID","A value was entered although the dependency is not met",IF(F1163="CONTROLLER MISSING","A controlling answer is missing, so applicability cannot yet be determined",IF(F1163="UNKNOWN","The dependency could not be evaluated or a referenced datapoint could not be resolved",""))))</f>
        <v/>
      </c>
      <c r="I1163" s="46">
        <f>IF(F1163="MISSING","Enter a valid response in the linked field",IF(F1163="INVALID","Clear the response or amend the controlling answer so that the dependency is met",IF(F1163="CONTROLLER MISSING","Complete the controlling question first, then review this field",IF(F1163="UNKNOWN","Review the Field Guide and dependency_string; contact the MFSA if clarification is required",""))))</f>
        <v/>
      </c>
      <c r="J1163" s="46" t="inlineStr">
        <is>
          <t>CASP_PR_1149 IS NOT NULL</t>
        </is>
      </c>
      <c r="K1163" s="47">
        <f>'2- PR'!$AL$1200</f>
        <v/>
      </c>
      <c r="L1163" s="48" t="inlineStr">
        <is>
          <t>Open field</t>
        </is>
      </c>
    </row>
    <row r="1164">
      <c r="A1164" s="45" t="inlineStr">
        <is>
          <t>CASP_PR_1157_v1</t>
        </is>
      </c>
      <c r="B1164" s="46" t="inlineStr">
        <is>
          <t>Provide other details relating to outsourcing as required</t>
        </is>
      </c>
      <c r="C1164" s="46" t="inlineStr">
        <is>
          <t>PR</t>
        </is>
      </c>
      <c r="D1164" s="46" t="inlineStr">
        <is>
          <t>Outsourcing</t>
        </is>
      </c>
      <c r="E1164" s="46" t="inlineStr">
        <is>
          <t>2- PR</t>
        </is>
      </c>
      <c r="F1164" s="47">
        <f>'2- PR'!$AK$1201</f>
        <v/>
      </c>
      <c r="G1164" s="47">
        <f>IF(F1164="INVALID","High",IF(F1164="MISSING","Medium",IF(F1164="CONTROLLER MISSING","Review",IF(F1164="UNKNOWN","Technical review",""))))</f>
        <v/>
      </c>
      <c r="H1164" s="46">
        <f>IF(F1164="MISSING","An applicable or required answer is missing",IF(F1164="INVALID","A value was entered although the dependency is not met",IF(F1164="CONTROLLER MISSING","A controlling answer is missing, so applicability cannot yet be determined",IF(F1164="UNKNOWN","The dependency could not be evaluated or a referenced datapoint could not be resolved",""))))</f>
        <v/>
      </c>
      <c r="I1164" s="46">
        <f>IF(F1164="MISSING","Enter a valid response in the linked field",IF(F1164="INVALID","Clear the response or amend the controlling answer so that the dependency is met",IF(F1164="CONTROLLER MISSING","Complete the controlling question first, then review this field",IF(F1164="UNKNOWN","Review the Field Guide and dependency_string; contact the MFSA if clarification is required",""))))</f>
        <v/>
      </c>
      <c r="J1164" s="46" t="inlineStr">
        <is>
          <t>CASP_PR_1147 &gt; 0</t>
        </is>
      </c>
      <c r="K1164" s="47">
        <f>'2- PR'!$AL$1201</f>
        <v/>
      </c>
      <c r="L1164" s="48" t="inlineStr">
        <is>
          <t>Open field</t>
        </is>
      </c>
    </row>
    <row r="1165">
      <c r="A1165" s="45" t="inlineStr">
        <is>
          <t>CASP_PR_1158_v1</t>
        </is>
      </c>
      <c r="B1165" s="46" t="inlineStr">
        <is>
          <t>Provide the total number of Business-to-Business Clients at the end of the reporting period</t>
        </is>
      </c>
      <c r="C1165" s="46" t="inlineStr">
        <is>
          <t>PR</t>
        </is>
      </c>
      <c r="D1165" s="46" t="inlineStr">
        <is>
          <t>Clients</t>
        </is>
      </c>
      <c r="E1165" s="46" t="inlineStr">
        <is>
          <t>2- PR</t>
        </is>
      </c>
      <c r="F1165" s="47">
        <f>'2- PR'!$AK$1203</f>
        <v/>
      </c>
      <c r="G1165" s="47">
        <f>IF(F1165="INVALID","High",IF(F1165="MISSING","Medium",IF(F1165="CONTROLLER MISSING","Review",IF(F1165="UNKNOWN","Technical review",""))))</f>
        <v/>
      </c>
      <c r="H1165" s="46">
        <f>IF(F1165="MISSING","An applicable or required answer is missing",IF(F1165="INVALID","A value was entered although the dependency is not met",IF(F1165="CONTROLLER MISSING","A controlling answer is missing, so applicability cannot yet be determined",IF(F1165="UNKNOWN","The dependency could not be evaluated or a referenced datapoint could not be resolved",""))))</f>
        <v/>
      </c>
      <c r="I1165" s="46">
        <f>IF(F1165="MISSING","Enter a valid response in the linked field",IF(F1165="INVALID","Clear the response or amend the controlling answer so that the dependency is met",IF(F1165="CONTROLLER MISSING","Complete the controlling question first, then review this field",IF(F1165="UNKNOWN","Review the Field Guide and dependency_string; contact the MFSA if clarification is required",""))))</f>
        <v/>
      </c>
      <c r="J1165" s="46" t="inlineStr"/>
      <c r="K1165" s="47">
        <f>'2- PR'!$AL$1203</f>
        <v/>
      </c>
      <c r="L1165" s="48" t="inlineStr">
        <is>
          <t>Open field</t>
        </is>
      </c>
    </row>
    <row r="1166">
      <c r="A1166" s="45" t="inlineStr">
        <is>
          <t>CASP_PR_1159_v1</t>
        </is>
      </c>
      <c r="B1166" s="46" t="inlineStr">
        <is>
          <t>Provide the total number of Business-to-Business Clients at the end of the reporting period</t>
        </is>
      </c>
      <c r="C1166" s="46" t="inlineStr">
        <is>
          <t>PR</t>
        </is>
      </c>
      <c r="D1166" s="46" t="inlineStr">
        <is>
          <t>Clients</t>
        </is>
      </c>
      <c r="E1166" s="46" t="inlineStr">
        <is>
          <t>2- PR</t>
        </is>
      </c>
      <c r="F1166" s="47">
        <f>'2- PR'!$AK$1204</f>
        <v/>
      </c>
      <c r="G1166" s="47">
        <f>IF(F1166="INVALID","High",IF(F1166="MISSING","Medium",IF(F1166="CONTROLLER MISSING","Review",IF(F1166="UNKNOWN","Technical review",""))))</f>
        <v/>
      </c>
      <c r="H1166" s="46">
        <f>IF(F1166="MISSING","An applicable or required answer is missing",IF(F1166="INVALID","A value was entered although the dependency is not met",IF(F1166="CONTROLLER MISSING","A controlling answer is missing, so applicability cannot yet be determined",IF(F1166="UNKNOWN","The dependency could not be evaluated or a referenced datapoint could not be resolved",""))))</f>
        <v/>
      </c>
      <c r="I1166" s="46">
        <f>IF(F1166="MISSING","Enter a valid response in the linked field",IF(F1166="INVALID","Clear the response or amend the controlling answer so that the dependency is met",IF(F1166="CONTROLLER MISSING","Complete the controlling question first, then review this field",IF(F1166="UNKNOWN","Review the Field Guide and dependency_string; contact the MFSA if clarification is required",""))))</f>
        <v/>
      </c>
      <c r="J1166" s="46" t="inlineStr"/>
      <c r="K1166" s="47">
        <f>'2- PR'!$AL$1204</f>
        <v/>
      </c>
      <c r="L1166" s="48" t="inlineStr">
        <is>
          <t>Open field</t>
        </is>
      </c>
    </row>
    <row r="1167">
      <c r="A1167" s="45" t="inlineStr">
        <is>
          <t>CASP_PR_1160_v1</t>
        </is>
      </c>
      <c r="B1167" s="46" t="inlineStr">
        <is>
          <t>Provide the total number of Business-to-Business Clients at the end of the reporting period</t>
        </is>
      </c>
      <c r="C1167" s="46" t="inlineStr">
        <is>
          <t>PR</t>
        </is>
      </c>
      <c r="D1167" s="46" t="inlineStr">
        <is>
          <t>Clients</t>
        </is>
      </c>
      <c r="E1167" s="46" t="inlineStr">
        <is>
          <t>2- PR</t>
        </is>
      </c>
      <c r="F1167" s="47">
        <f>'2- PR'!$AK$1205</f>
        <v/>
      </c>
      <c r="G1167" s="47">
        <f>IF(F1167="INVALID","High",IF(F1167="MISSING","Medium",IF(F1167="CONTROLLER MISSING","Review",IF(F1167="UNKNOWN","Technical review",""))))</f>
        <v/>
      </c>
      <c r="H1167" s="46">
        <f>IF(F1167="MISSING","An applicable or required answer is missing",IF(F1167="INVALID","A value was entered although the dependency is not met",IF(F1167="CONTROLLER MISSING","A controlling answer is missing, so applicability cannot yet be determined",IF(F1167="UNKNOWN","The dependency could not be evaluated or a referenced datapoint could not be resolved",""))))</f>
        <v/>
      </c>
      <c r="I1167" s="46">
        <f>IF(F1167="MISSING","Enter a valid response in the linked field",IF(F1167="INVALID","Clear the response or amend the controlling answer so that the dependency is met",IF(F1167="CONTROLLER MISSING","Complete the controlling question first, then review this field",IF(F1167="UNKNOWN","Review the Field Guide and dependency_string; contact the MFSA if clarification is required",""))))</f>
        <v/>
      </c>
      <c r="J1167" s="46" t="inlineStr"/>
      <c r="K1167" s="47">
        <f>'2- PR'!$AL$1205</f>
        <v/>
      </c>
      <c r="L1167" s="48" t="inlineStr">
        <is>
          <t>Open field</t>
        </is>
      </c>
    </row>
    <row r="1168">
      <c r="A1168" s="45" t="inlineStr">
        <is>
          <t>CASP_PR_1161_v1</t>
        </is>
      </c>
      <c r="B1168" s="46" t="inlineStr">
        <is>
          <t>Provide the total number of Business-to-Consumer Clients at the end of the reporting period</t>
        </is>
      </c>
      <c r="C1168" s="46" t="inlineStr">
        <is>
          <t>PR</t>
        </is>
      </c>
      <c r="D1168" s="46" t="inlineStr">
        <is>
          <t>Clients</t>
        </is>
      </c>
      <c r="E1168" s="46" t="inlineStr">
        <is>
          <t>2- PR</t>
        </is>
      </c>
      <c r="F1168" s="47">
        <f>'2- PR'!$AK$1206</f>
        <v/>
      </c>
      <c r="G1168" s="47">
        <f>IF(F1168="INVALID","High",IF(F1168="MISSING","Medium",IF(F1168="CONTROLLER MISSING","Review",IF(F1168="UNKNOWN","Technical review",""))))</f>
        <v/>
      </c>
      <c r="H1168" s="46">
        <f>IF(F1168="MISSING","An applicable or required answer is missing",IF(F1168="INVALID","A value was entered although the dependency is not met",IF(F1168="CONTROLLER MISSING","A controlling answer is missing, so applicability cannot yet be determined",IF(F1168="UNKNOWN","The dependency could not be evaluated or a referenced datapoint could not be resolved",""))))</f>
        <v/>
      </c>
      <c r="I1168" s="46">
        <f>IF(F1168="MISSING","Enter a valid response in the linked field",IF(F1168="INVALID","Clear the response or amend the controlling answer so that the dependency is met",IF(F1168="CONTROLLER MISSING","Complete the controlling question first, then review this field",IF(F1168="UNKNOWN","Review the Field Guide and dependency_string; contact the MFSA if clarification is required",""))))</f>
        <v/>
      </c>
      <c r="J1168" s="46" t="inlineStr"/>
      <c r="K1168" s="47">
        <f>'2- PR'!$AL$1206</f>
        <v/>
      </c>
      <c r="L1168" s="48" t="inlineStr">
        <is>
          <t>Open field</t>
        </is>
      </c>
    </row>
    <row r="1169">
      <c r="A1169" s="45" t="inlineStr">
        <is>
          <t>CASP_PR_1162_v1</t>
        </is>
      </c>
      <c r="B1169" s="46" t="inlineStr">
        <is>
          <t>Provide the total number of Business-to-Consumer Clients at the end of the reporting period</t>
        </is>
      </c>
      <c r="C1169" s="46" t="inlineStr">
        <is>
          <t>PR</t>
        </is>
      </c>
      <c r="D1169" s="46" t="inlineStr">
        <is>
          <t>Clients</t>
        </is>
      </c>
      <c r="E1169" s="46" t="inlineStr">
        <is>
          <t>2- PR</t>
        </is>
      </c>
      <c r="F1169" s="47">
        <f>'2- PR'!$AK$1207</f>
        <v/>
      </c>
      <c r="G1169" s="47">
        <f>IF(F1169="INVALID","High",IF(F1169="MISSING","Medium",IF(F1169="CONTROLLER MISSING","Review",IF(F1169="UNKNOWN","Technical review",""))))</f>
        <v/>
      </c>
      <c r="H1169" s="46">
        <f>IF(F1169="MISSING","An applicable or required answer is missing",IF(F1169="INVALID","A value was entered although the dependency is not met",IF(F1169="CONTROLLER MISSING","A controlling answer is missing, so applicability cannot yet be determined",IF(F1169="UNKNOWN","The dependency could not be evaluated or a referenced datapoint could not be resolved",""))))</f>
        <v/>
      </c>
      <c r="I1169" s="46">
        <f>IF(F1169="MISSING","Enter a valid response in the linked field",IF(F1169="INVALID","Clear the response or amend the controlling answer so that the dependency is met",IF(F1169="CONTROLLER MISSING","Complete the controlling question first, then review this field",IF(F1169="UNKNOWN","Review the Field Guide and dependency_string; contact the MFSA if clarification is required",""))))</f>
        <v/>
      </c>
      <c r="J1169" s="46" t="inlineStr"/>
      <c r="K1169" s="47">
        <f>'2- PR'!$AL$1207</f>
        <v/>
      </c>
      <c r="L1169" s="48" t="inlineStr">
        <is>
          <t>Open field</t>
        </is>
      </c>
    </row>
    <row r="1170">
      <c r="A1170" s="45" t="inlineStr">
        <is>
          <t>CASP_PR_1163_v1</t>
        </is>
      </c>
      <c r="B1170" s="46" t="inlineStr">
        <is>
          <t>Provide the total number of Business-to-Consumer Clients at the end of the reporting period</t>
        </is>
      </c>
      <c r="C1170" s="46" t="inlineStr">
        <is>
          <t>PR</t>
        </is>
      </c>
      <c r="D1170" s="46" t="inlineStr">
        <is>
          <t>Clients</t>
        </is>
      </c>
      <c r="E1170" s="46" t="inlineStr">
        <is>
          <t>2- PR</t>
        </is>
      </c>
      <c r="F1170" s="47">
        <f>'2- PR'!$AK$1208</f>
        <v/>
      </c>
      <c r="G1170" s="47">
        <f>IF(F1170="INVALID","High",IF(F1170="MISSING","Medium",IF(F1170="CONTROLLER MISSING","Review",IF(F1170="UNKNOWN","Technical review",""))))</f>
        <v/>
      </c>
      <c r="H1170" s="46">
        <f>IF(F1170="MISSING","An applicable or required answer is missing",IF(F1170="INVALID","A value was entered although the dependency is not met",IF(F1170="CONTROLLER MISSING","A controlling answer is missing, so applicability cannot yet be determined",IF(F1170="UNKNOWN","The dependency could not be evaluated or a referenced datapoint could not be resolved",""))))</f>
        <v/>
      </c>
      <c r="I1170" s="46">
        <f>IF(F1170="MISSING","Enter a valid response in the linked field",IF(F1170="INVALID","Clear the response or amend the controlling answer so that the dependency is met",IF(F1170="CONTROLLER MISSING","Complete the controlling question first, then review this field",IF(F1170="UNKNOWN","Review the Field Guide and dependency_string; contact the MFSA if clarification is required",""))))</f>
        <v/>
      </c>
      <c r="J1170" s="46" t="inlineStr"/>
      <c r="K1170" s="47">
        <f>'2- PR'!$AL$1208</f>
        <v/>
      </c>
      <c r="L1170" s="48" t="inlineStr">
        <is>
          <t>Open field</t>
        </is>
      </c>
    </row>
    <row r="1171">
      <c r="A1171" s="45" t="inlineStr">
        <is>
          <t>CASP_PR_1164_v1</t>
        </is>
      </c>
      <c r="B1171" s="46" t="inlineStr">
        <is>
          <t>Maximum Number of Accounts per client</t>
        </is>
      </c>
      <c r="C1171" s="46" t="inlineStr">
        <is>
          <t>PR</t>
        </is>
      </c>
      <c r="D1171" s="46" t="inlineStr">
        <is>
          <t>Clients</t>
        </is>
      </c>
      <c r="E1171" s="46" t="inlineStr">
        <is>
          <t>2- PR</t>
        </is>
      </c>
      <c r="F1171" s="47">
        <f>'2- PR'!$AK$1209</f>
        <v/>
      </c>
      <c r="G1171" s="47">
        <f>IF(F1171="INVALID","High",IF(F1171="MISSING","Medium",IF(F1171="CONTROLLER MISSING","Review",IF(F1171="UNKNOWN","Technical review",""))))</f>
        <v/>
      </c>
      <c r="H1171" s="46">
        <f>IF(F1171="MISSING","An applicable or required answer is missing",IF(F1171="INVALID","A value was entered although the dependency is not met",IF(F1171="CONTROLLER MISSING","A controlling answer is missing, so applicability cannot yet be determined",IF(F1171="UNKNOWN","The dependency could not be evaluated or a referenced datapoint could not be resolved",""))))</f>
        <v/>
      </c>
      <c r="I1171" s="46">
        <f>IF(F1171="MISSING","Enter a valid response in the linked field",IF(F1171="INVALID","Clear the response or amend the controlling answer so that the dependency is met",IF(F1171="CONTROLLER MISSING","Complete the controlling question first, then review this field",IF(F1171="UNKNOWN","Review the Field Guide and dependency_string; contact the MFSA if clarification is required",""))))</f>
        <v/>
      </c>
      <c r="J1171" s="46" t="inlineStr"/>
      <c r="K1171" s="47">
        <f>'2- PR'!$AL$1209</f>
        <v/>
      </c>
      <c r="L1171" s="48" t="inlineStr">
        <is>
          <t>Open field</t>
        </is>
      </c>
    </row>
    <row r="1172">
      <c r="A1172" s="45" t="inlineStr">
        <is>
          <t>CASP_PR_1165_v1</t>
        </is>
      </c>
      <c r="B1172" s="46" t="inlineStr">
        <is>
          <t>Rationale for clients having multiple accounts</t>
        </is>
      </c>
      <c r="C1172" s="46" t="inlineStr">
        <is>
          <t>PR</t>
        </is>
      </c>
      <c r="D1172" s="46" t="inlineStr">
        <is>
          <t>Clients</t>
        </is>
      </c>
      <c r="E1172" s="46" t="inlineStr">
        <is>
          <t>2- PR</t>
        </is>
      </c>
      <c r="F1172" s="47">
        <f>'2- PR'!$AK$1210</f>
        <v/>
      </c>
      <c r="G1172" s="47">
        <f>IF(F1172="INVALID","High",IF(F1172="MISSING","Medium",IF(F1172="CONTROLLER MISSING","Review",IF(F1172="UNKNOWN","Technical review",""))))</f>
        <v/>
      </c>
      <c r="H1172" s="46">
        <f>IF(F1172="MISSING","An applicable or required answer is missing",IF(F1172="INVALID","A value was entered although the dependency is not met",IF(F1172="CONTROLLER MISSING","A controlling answer is missing, so applicability cannot yet be determined",IF(F1172="UNKNOWN","The dependency could not be evaluated or a referenced datapoint could not be resolved",""))))</f>
        <v/>
      </c>
      <c r="I1172" s="46">
        <f>IF(F1172="MISSING","Enter a valid response in the linked field",IF(F1172="INVALID","Clear the response or amend the controlling answer so that the dependency is met",IF(F1172="CONTROLLER MISSING","Complete the controlling question first, then review this field",IF(F1172="UNKNOWN","Review the Field Guide and dependency_string; contact the MFSA if clarification is required",""))))</f>
        <v/>
      </c>
      <c r="J1172" s="46" t="inlineStr">
        <is>
          <t>CASP_PR_1164 &gt; 1</t>
        </is>
      </c>
      <c r="K1172" s="47">
        <f>'2- PR'!$AL$1210</f>
        <v/>
      </c>
      <c r="L1172" s="48" t="inlineStr">
        <is>
          <t>Open field</t>
        </is>
      </c>
    </row>
    <row r="1173">
      <c r="A1173" s="45" t="inlineStr">
        <is>
          <t>CASP_PR_1166_v1</t>
        </is>
      </c>
      <c r="B1173" s="46" t="inlineStr">
        <is>
          <t>Total number of Accounts</t>
        </is>
      </c>
      <c r="C1173" s="46" t="inlineStr">
        <is>
          <t>PR</t>
        </is>
      </c>
      <c r="D1173" s="46" t="inlineStr">
        <is>
          <t>Clients</t>
        </is>
      </c>
      <c r="E1173" s="46" t="inlineStr">
        <is>
          <t>2- PR</t>
        </is>
      </c>
      <c r="F1173" s="47">
        <f>'2- PR'!$AK$1211</f>
        <v/>
      </c>
      <c r="G1173" s="47">
        <f>IF(F1173="INVALID","High",IF(F1173="MISSING","Medium",IF(F1173="CONTROLLER MISSING","Review",IF(F1173="UNKNOWN","Technical review",""))))</f>
        <v/>
      </c>
      <c r="H1173" s="46">
        <f>IF(F1173="MISSING","An applicable or required answer is missing",IF(F1173="INVALID","A value was entered although the dependency is not met",IF(F1173="CONTROLLER MISSING","A controlling answer is missing, so applicability cannot yet be determined",IF(F1173="UNKNOWN","The dependency could not be evaluated or a referenced datapoint could not be resolved",""))))</f>
        <v/>
      </c>
      <c r="I1173" s="46">
        <f>IF(F1173="MISSING","Enter a valid response in the linked field",IF(F1173="INVALID","Clear the response or amend the controlling answer so that the dependency is met",IF(F1173="CONTROLLER MISSING","Complete the controlling question first, then review this field",IF(F1173="UNKNOWN","Review the Field Guide and dependency_string; contact the MFSA if clarification is required",""))))</f>
        <v/>
      </c>
      <c r="J1173" s="46" t="inlineStr">
        <is>
          <t>CASP_PR_1164 &gt; 1</t>
        </is>
      </c>
      <c r="K1173" s="47">
        <f>'2- PR'!$AL$1211</f>
        <v/>
      </c>
      <c r="L1173" s="48" t="inlineStr">
        <is>
          <t>Open field</t>
        </is>
      </c>
    </row>
    <row r="1174">
      <c r="A1174" s="45" t="inlineStr">
        <is>
          <t>CASP_PR_1167_v1</t>
        </is>
      </c>
      <c r="B1174" s="46" t="inlineStr">
        <is>
          <t>Total number of Accounts</t>
        </is>
      </c>
      <c r="C1174" s="46" t="inlineStr">
        <is>
          <t>PR</t>
        </is>
      </c>
      <c r="D1174" s="46" t="inlineStr">
        <is>
          <t>Clients</t>
        </is>
      </c>
      <c r="E1174" s="46" t="inlineStr">
        <is>
          <t>2- PR</t>
        </is>
      </c>
      <c r="F1174" s="47">
        <f>'2- PR'!$AK$1212</f>
        <v/>
      </c>
      <c r="G1174" s="47">
        <f>IF(F1174="INVALID","High",IF(F1174="MISSING","Medium",IF(F1174="CONTROLLER MISSING","Review",IF(F1174="UNKNOWN","Technical review",""))))</f>
        <v/>
      </c>
      <c r="H1174" s="46">
        <f>IF(F1174="MISSING","An applicable or required answer is missing",IF(F1174="INVALID","A value was entered although the dependency is not met",IF(F1174="CONTROLLER MISSING","A controlling answer is missing, so applicability cannot yet be determined",IF(F1174="UNKNOWN","The dependency could not be evaluated or a referenced datapoint could not be resolved",""))))</f>
        <v/>
      </c>
      <c r="I1174" s="46">
        <f>IF(F1174="MISSING","Enter a valid response in the linked field",IF(F1174="INVALID","Clear the response or amend the controlling answer so that the dependency is met",IF(F1174="CONTROLLER MISSING","Complete the controlling question first, then review this field",IF(F1174="UNKNOWN","Review the Field Guide and dependency_string; contact the MFSA if clarification is required",""))))</f>
        <v/>
      </c>
      <c r="J1174" s="46" t="inlineStr">
        <is>
          <t>CASP_PR_1164 &gt; 1</t>
        </is>
      </c>
      <c r="K1174" s="47">
        <f>'2- PR'!$AL$1212</f>
        <v/>
      </c>
      <c r="L1174" s="48" t="inlineStr">
        <is>
          <t>Open field</t>
        </is>
      </c>
    </row>
    <row r="1175">
      <c r="A1175" s="45" t="inlineStr">
        <is>
          <t>CASP_PR_1168_v1</t>
        </is>
      </c>
      <c r="B1175" s="46" t="inlineStr">
        <is>
          <t>Number of Clients having multiple accounts</t>
        </is>
      </c>
      <c r="C1175" s="46" t="inlineStr">
        <is>
          <t>PR</t>
        </is>
      </c>
      <c r="D1175" s="46" t="inlineStr">
        <is>
          <t>Clients</t>
        </is>
      </c>
      <c r="E1175" s="46" t="inlineStr">
        <is>
          <t>2- PR</t>
        </is>
      </c>
      <c r="F1175" s="47">
        <f>'2- PR'!$AK$1213</f>
        <v/>
      </c>
      <c r="G1175" s="47">
        <f>IF(F1175="INVALID","High",IF(F1175="MISSING","Medium",IF(F1175="CONTROLLER MISSING","Review",IF(F1175="UNKNOWN","Technical review",""))))</f>
        <v/>
      </c>
      <c r="H1175" s="46">
        <f>IF(F1175="MISSING","An applicable or required answer is missing",IF(F1175="INVALID","A value was entered although the dependency is not met",IF(F1175="CONTROLLER MISSING","A controlling answer is missing, so applicability cannot yet be determined",IF(F1175="UNKNOWN","The dependency could not be evaluated or a referenced datapoint could not be resolved",""))))</f>
        <v/>
      </c>
      <c r="I1175" s="46">
        <f>IF(F1175="MISSING","Enter a valid response in the linked field",IF(F1175="INVALID","Clear the response or amend the controlling answer so that the dependency is met",IF(F1175="CONTROLLER MISSING","Complete the controlling question first, then review this field",IF(F1175="UNKNOWN","Review the Field Guide and dependency_string; contact the MFSA if clarification is required",""))))</f>
        <v/>
      </c>
      <c r="J1175" s="46" t="inlineStr">
        <is>
          <t>CASP_PR_1164 &gt; 1</t>
        </is>
      </c>
      <c r="K1175" s="47">
        <f>'2- PR'!$AL$1213</f>
        <v/>
      </c>
      <c r="L1175" s="48" t="inlineStr">
        <is>
          <t>Open field</t>
        </is>
      </c>
    </row>
    <row r="1176">
      <c r="A1176" s="45" t="inlineStr">
        <is>
          <t>CASP_PR_1169_v1</t>
        </is>
      </c>
      <c r="B1176" s="46" t="inlineStr">
        <is>
          <t>Number of Clients having multiple accounts</t>
        </is>
      </c>
      <c r="C1176" s="46" t="inlineStr">
        <is>
          <t>PR</t>
        </is>
      </c>
      <c r="D1176" s="46" t="inlineStr">
        <is>
          <t>Clients</t>
        </is>
      </c>
      <c r="E1176" s="46" t="inlineStr">
        <is>
          <t>2- PR</t>
        </is>
      </c>
      <c r="F1176" s="47">
        <f>'2- PR'!$AK$1214</f>
        <v/>
      </c>
      <c r="G1176" s="47">
        <f>IF(F1176="INVALID","High",IF(F1176="MISSING","Medium",IF(F1176="CONTROLLER MISSING","Review",IF(F1176="UNKNOWN","Technical review",""))))</f>
        <v/>
      </c>
      <c r="H1176" s="46">
        <f>IF(F1176="MISSING","An applicable or required answer is missing",IF(F1176="INVALID","A value was entered although the dependency is not met",IF(F1176="CONTROLLER MISSING","A controlling answer is missing, so applicability cannot yet be determined",IF(F1176="UNKNOWN","The dependency could not be evaluated or a referenced datapoint could not be resolved",""))))</f>
        <v/>
      </c>
      <c r="I1176" s="46">
        <f>IF(F1176="MISSING","Enter a valid response in the linked field",IF(F1176="INVALID","Clear the response or amend the controlling answer so that the dependency is met",IF(F1176="CONTROLLER MISSING","Complete the controlling question first, then review this field",IF(F1176="UNKNOWN","Review the Field Guide and dependency_string; contact the MFSA if clarification is required",""))))</f>
        <v/>
      </c>
      <c r="J1176" s="46" t="inlineStr">
        <is>
          <t>CASP_PR_1164 &gt; 1</t>
        </is>
      </c>
      <c r="K1176" s="47">
        <f>'2- PR'!$AL$1214</f>
        <v/>
      </c>
      <c r="L1176" s="48" t="inlineStr">
        <is>
          <t>Open field</t>
        </is>
      </c>
    </row>
    <row r="1177">
      <c r="A1177" s="45" t="inlineStr">
        <is>
          <t>CASP_PR_1170_v1</t>
        </is>
      </c>
      <c r="B1177" s="46" t="inlineStr">
        <is>
          <t>Number of Clients which are Corporate entities, which are Market Makers or Liquidity Providers</t>
        </is>
      </c>
      <c r="C1177" s="46" t="inlineStr">
        <is>
          <t>PR</t>
        </is>
      </c>
      <c r="D1177" s="46" t="inlineStr">
        <is>
          <t>Clients</t>
        </is>
      </c>
      <c r="E1177" s="46" t="inlineStr">
        <is>
          <t>2- PR</t>
        </is>
      </c>
      <c r="F1177" s="47">
        <f>'2- PR'!$AK$1215</f>
        <v/>
      </c>
      <c r="G1177" s="47">
        <f>IF(F1177="INVALID","High",IF(F1177="MISSING","Medium",IF(F1177="CONTROLLER MISSING","Review",IF(F1177="UNKNOWN","Technical review",""))))</f>
        <v/>
      </c>
      <c r="H1177" s="46">
        <f>IF(F1177="MISSING","An applicable or required answer is missing",IF(F1177="INVALID","A value was entered although the dependency is not met",IF(F1177="CONTROLLER MISSING","A controlling answer is missing, so applicability cannot yet be determined",IF(F1177="UNKNOWN","The dependency could not be evaluated or a referenced datapoint could not be resolved",""))))</f>
        <v/>
      </c>
      <c r="I1177" s="46">
        <f>IF(F1177="MISSING","Enter a valid response in the linked field",IF(F1177="INVALID","Clear the response or amend the controlling answer so that the dependency is met",IF(F1177="CONTROLLER MISSING","Complete the controlling question first, then review this field",IF(F1177="UNKNOWN","Review the Field Guide and dependency_string; contact the MFSA if clarification is required",""))))</f>
        <v/>
      </c>
      <c r="J1177" s="46" t="inlineStr">
        <is>
          <t>SUM(CASP_PR_1158,CASP_PR_1159,CASP_PR_1160) &gt; 0</t>
        </is>
      </c>
      <c r="K1177" s="47">
        <f>'2- PR'!$AL$1215</f>
        <v/>
      </c>
      <c r="L1177" s="48" t="inlineStr">
        <is>
          <t>Open field</t>
        </is>
      </c>
    </row>
    <row r="1178">
      <c r="A1178" s="45" t="inlineStr">
        <is>
          <t>CASP_PR_1171_v1</t>
        </is>
      </c>
      <c r="B1178" s="46" t="inlineStr">
        <is>
          <t>Number of Clients which are Corporate entities, which are Market Makers or Liquidity Providers</t>
        </is>
      </c>
      <c r="C1178" s="46" t="inlineStr">
        <is>
          <t>PR</t>
        </is>
      </c>
      <c r="D1178" s="46" t="inlineStr">
        <is>
          <t>Clients</t>
        </is>
      </c>
      <c r="E1178" s="46" t="inlineStr">
        <is>
          <t>2- PR</t>
        </is>
      </c>
      <c r="F1178" s="47">
        <f>'2- PR'!$AK$1216</f>
        <v/>
      </c>
      <c r="G1178" s="47">
        <f>IF(F1178="INVALID","High",IF(F1178="MISSING","Medium",IF(F1178="CONTROLLER MISSING","Review",IF(F1178="UNKNOWN","Technical review",""))))</f>
        <v/>
      </c>
      <c r="H1178" s="46">
        <f>IF(F1178="MISSING","An applicable or required answer is missing",IF(F1178="INVALID","A value was entered although the dependency is not met",IF(F1178="CONTROLLER MISSING","A controlling answer is missing, so applicability cannot yet be determined",IF(F1178="UNKNOWN","The dependency could not be evaluated or a referenced datapoint could not be resolved",""))))</f>
        <v/>
      </c>
      <c r="I1178" s="46">
        <f>IF(F1178="MISSING","Enter a valid response in the linked field",IF(F1178="INVALID","Clear the response or amend the controlling answer so that the dependency is met",IF(F1178="CONTROLLER MISSING","Complete the controlling question first, then review this field",IF(F1178="UNKNOWN","Review the Field Guide and dependency_string; contact the MFSA if clarification is required",""))))</f>
        <v/>
      </c>
      <c r="J1178" s="46" t="inlineStr">
        <is>
          <t>SUM(CASP_PR_1158,CASP_PR_1159,CASP_PR_1160) &gt; 0</t>
        </is>
      </c>
      <c r="K1178" s="47">
        <f>'2- PR'!$AL$1216</f>
        <v/>
      </c>
      <c r="L1178" s="48" t="inlineStr">
        <is>
          <t>Open field</t>
        </is>
      </c>
    </row>
    <row r="1179">
      <c r="A1179" s="45" t="inlineStr">
        <is>
          <t>CASP_PR_1172_v1</t>
        </is>
      </c>
      <c r="B1179" s="46" t="inlineStr">
        <is>
          <t>Number of Clients which are Corporate entities, which are Market Makers or Liquidity Providers</t>
        </is>
      </c>
      <c r="C1179" s="46" t="inlineStr">
        <is>
          <t>PR</t>
        </is>
      </c>
      <c r="D1179" s="46" t="inlineStr">
        <is>
          <t>Clients</t>
        </is>
      </c>
      <c r="E1179" s="46" t="inlineStr">
        <is>
          <t>2- PR</t>
        </is>
      </c>
      <c r="F1179" s="47">
        <f>'2- PR'!$AK$1217</f>
        <v/>
      </c>
      <c r="G1179" s="47">
        <f>IF(F1179="INVALID","High",IF(F1179="MISSING","Medium",IF(F1179="CONTROLLER MISSING","Review",IF(F1179="UNKNOWN","Technical review",""))))</f>
        <v/>
      </c>
      <c r="H1179" s="46">
        <f>IF(F1179="MISSING","An applicable or required answer is missing",IF(F1179="INVALID","A value was entered although the dependency is not met",IF(F1179="CONTROLLER MISSING","A controlling answer is missing, so applicability cannot yet be determined",IF(F1179="UNKNOWN","The dependency could not be evaluated or a referenced datapoint could not be resolved",""))))</f>
        <v/>
      </c>
      <c r="I1179" s="46">
        <f>IF(F1179="MISSING","Enter a valid response in the linked field",IF(F1179="INVALID","Clear the response or amend the controlling answer so that the dependency is met",IF(F1179="CONTROLLER MISSING","Complete the controlling question first, then review this field",IF(F1179="UNKNOWN","Review the Field Guide and dependency_string; contact the MFSA if clarification is required",""))))</f>
        <v/>
      </c>
      <c r="J1179" s="46" t="inlineStr">
        <is>
          <t>SUM(CASP_PR_1158,CASP_PR_1159,CASP_PR_1160) &gt; 0</t>
        </is>
      </c>
      <c r="K1179" s="47">
        <f>'2- PR'!$AL$1217</f>
        <v/>
      </c>
      <c r="L1179" s="48" t="inlineStr">
        <is>
          <t>Open field</t>
        </is>
      </c>
    </row>
    <row r="1180">
      <c r="A1180" s="45" t="inlineStr">
        <is>
          <t>CASP_PR_1173_v1</t>
        </is>
      </c>
      <c r="B1180" s="46" t="inlineStr">
        <is>
          <t>Number of Clients which are Corporate entities, which are in Gaming and Betting</t>
        </is>
      </c>
      <c r="C1180" s="46" t="inlineStr">
        <is>
          <t>PR</t>
        </is>
      </c>
      <c r="D1180" s="46" t="inlineStr">
        <is>
          <t>Clients</t>
        </is>
      </c>
      <c r="E1180" s="46" t="inlineStr">
        <is>
          <t>2- PR</t>
        </is>
      </c>
      <c r="F1180" s="47">
        <f>'2- PR'!$AK$1218</f>
        <v/>
      </c>
      <c r="G1180" s="47">
        <f>IF(F1180="INVALID","High",IF(F1180="MISSING","Medium",IF(F1180="CONTROLLER MISSING","Review",IF(F1180="UNKNOWN","Technical review",""))))</f>
        <v/>
      </c>
      <c r="H1180" s="46">
        <f>IF(F1180="MISSING","An applicable or required answer is missing",IF(F1180="INVALID","A value was entered although the dependency is not met",IF(F1180="CONTROLLER MISSING","A controlling answer is missing, so applicability cannot yet be determined",IF(F1180="UNKNOWN","The dependency could not be evaluated or a referenced datapoint could not be resolved",""))))</f>
        <v/>
      </c>
      <c r="I1180" s="46">
        <f>IF(F1180="MISSING","Enter a valid response in the linked field",IF(F1180="INVALID","Clear the response or amend the controlling answer so that the dependency is met",IF(F1180="CONTROLLER MISSING","Complete the controlling question first, then review this field",IF(F1180="UNKNOWN","Review the Field Guide and dependency_string; contact the MFSA if clarification is required",""))))</f>
        <v/>
      </c>
      <c r="J1180" s="46" t="inlineStr">
        <is>
          <t>SUM(CASP_PR_1158,CASP_PR_1159,CASP_PR_1160) &gt; 0</t>
        </is>
      </c>
      <c r="K1180" s="47">
        <f>'2- PR'!$AL$1218</f>
        <v/>
      </c>
      <c r="L1180" s="48" t="inlineStr">
        <is>
          <t>Open field</t>
        </is>
      </c>
    </row>
    <row r="1181">
      <c r="A1181" s="45" t="inlineStr">
        <is>
          <t>CASP_PR_1174_v1</t>
        </is>
      </c>
      <c r="B1181" s="46" t="inlineStr">
        <is>
          <t>Number of Clients which are Corporate entities, which are in Gaming and Betting</t>
        </is>
      </c>
      <c r="C1181" s="46" t="inlineStr">
        <is>
          <t>PR</t>
        </is>
      </c>
      <c r="D1181" s="46" t="inlineStr">
        <is>
          <t>Clients</t>
        </is>
      </c>
      <c r="E1181" s="46" t="inlineStr">
        <is>
          <t>2- PR</t>
        </is>
      </c>
      <c r="F1181" s="47">
        <f>'2- PR'!$AK$1219</f>
        <v/>
      </c>
      <c r="G1181" s="47">
        <f>IF(F1181="INVALID","High",IF(F1181="MISSING","Medium",IF(F1181="CONTROLLER MISSING","Review",IF(F1181="UNKNOWN","Technical review",""))))</f>
        <v/>
      </c>
      <c r="H1181" s="46">
        <f>IF(F1181="MISSING","An applicable or required answer is missing",IF(F1181="INVALID","A value was entered although the dependency is not met",IF(F1181="CONTROLLER MISSING","A controlling answer is missing, so applicability cannot yet be determined",IF(F1181="UNKNOWN","The dependency could not be evaluated or a referenced datapoint could not be resolved",""))))</f>
        <v/>
      </c>
      <c r="I1181" s="46">
        <f>IF(F1181="MISSING","Enter a valid response in the linked field",IF(F1181="INVALID","Clear the response or amend the controlling answer so that the dependency is met",IF(F1181="CONTROLLER MISSING","Complete the controlling question first, then review this field",IF(F1181="UNKNOWN","Review the Field Guide and dependency_string; contact the MFSA if clarification is required",""))))</f>
        <v/>
      </c>
      <c r="J1181" s="46" t="inlineStr">
        <is>
          <t>SUM(CASP_PR_1158,CASP_PR_1159,CASP_PR_1160) &gt; 0</t>
        </is>
      </c>
      <c r="K1181" s="47">
        <f>'2- PR'!$AL$1219</f>
        <v/>
      </c>
      <c r="L1181" s="48" t="inlineStr">
        <is>
          <t>Open field</t>
        </is>
      </c>
    </row>
    <row r="1182">
      <c r="A1182" s="45" t="inlineStr">
        <is>
          <t>CASP_PR_1175_v1</t>
        </is>
      </c>
      <c r="B1182" s="46" t="inlineStr">
        <is>
          <t>Number of Clients which are Corporate entities, which are classified as Gaming and Betting</t>
        </is>
      </c>
      <c r="C1182" s="46" t="inlineStr">
        <is>
          <t>PR</t>
        </is>
      </c>
      <c r="D1182" s="46" t="inlineStr">
        <is>
          <t>Clients</t>
        </is>
      </c>
      <c r="E1182" s="46" t="inlineStr">
        <is>
          <t>2- PR</t>
        </is>
      </c>
      <c r="F1182" s="47">
        <f>'2- PR'!$AK$1220</f>
        <v/>
      </c>
      <c r="G1182" s="47">
        <f>IF(F1182="INVALID","High",IF(F1182="MISSING","Medium",IF(F1182="CONTROLLER MISSING","Review",IF(F1182="UNKNOWN","Technical review",""))))</f>
        <v/>
      </c>
      <c r="H1182" s="46">
        <f>IF(F1182="MISSING","An applicable or required answer is missing",IF(F1182="INVALID","A value was entered although the dependency is not met",IF(F1182="CONTROLLER MISSING","A controlling answer is missing, so applicability cannot yet be determined",IF(F1182="UNKNOWN","The dependency could not be evaluated or a referenced datapoint could not be resolved",""))))</f>
        <v/>
      </c>
      <c r="I1182" s="46">
        <f>IF(F1182="MISSING","Enter a valid response in the linked field",IF(F1182="INVALID","Clear the response or amend the controlling answer so that the dependency is met",IF(F1182="CONTROLLER MISSING","Complete the controlling question first, then review this field",IF(F1182="UNKNOWN","Review the Field Guide and dependency_string; contact the MFSA if clarification is required",""))))</f>
        <v/>
      </c>
      <c r="J1182" s="46" t="inlineStr">
        <is>
          <t>SUM(CASP_PR_1158,CASP_PR_1159,CASP_PR_1160) &gt; 0</t>
        </is>
      </c>
      <c r="K1182" s="47">
        <f>'2- PR'!$AL$1220</f>
        <v/>
      </c>
      <c r="L1182" s="48" t="inlineStr">
        <is>
          <t>Open field</t>
        </is>
      </c>
    </row>
    <row r="1183">
      <c r="A1183" s="45" t="inlineStr">
        <is>
          <t>CASP_PR_1176_v1</t>
        </is>
      </c>
      <c r="B1183" s="46" t="inlineStr">
        <is>
          <t>Number of Clients which are Corporate entities which are classified as Financial and Insurance</t>
        </is>
      </c>
      <c r="C1183" s="46" t="inlineStr">
        <is>
          <t>PR</t>
        </is>
      </c>
      <c r="D1183" s="46" t="inlineStr">
        <is>
          <t>Clients</t>
        </is>
      </c>
      <c r="E1183" s="46" t="inlineStr">
        <is>
          <t>2- PR</t>
        </is>
      </c>
      <c r="F1183" s="47">
        <f>'2- PR'!$AK$1221</f>
        <v/>
      </c>
      <c r="G1183" s="47">
        <f>IF(F1183="INVALID","High",IF(F1183="MISSING","Medium",IF(F1183="CONTROLLER MISSING","Review",IF(F1183="UNKNOWN","Technical review",""))))</f>
        <v/>
      </c>
      <c r="H1183" s="46">
        <f>IF(F1183="MISSING","An applicable or required answer is missing",IF(F1183="INVALID","A value was entered although the dependency is not met",IF(F1183="CONTROLLER MISSING","A controlling answer is missing, so applicability cannot yet be determined",IF(F1183="UNKNOWN","The dependency could not be evaluated or a referenced datapoint could not be resolved",""))))</f>
        <v/>
      </c>
      <c r="I1183" s="46">
        <f>IF(F1183="MISSING","Enter a valid response in the linked field",IF(F1183="INVALID","Clear the response or amend the controlling answer so that the dependency is met",IF(F1183="CONTROLLER MISSING","Complete the controlling question first, then review this field",IF(F1183="UNKNOWN","Review the Field Guide and dependency_string; contact the MFSA if clarification is required",""))))</f>
        <v/>
      </c>
      <c r="J1183" s="46" t="inlineStr">
        <is>
          <t>SUM(CASP_PR_1158,CASP_PR_1159,CASP_PR_1160) &gt; 0</t>
        </is>
      </c>
      <c r="K1183" s="47">
        <f>'2- PR'!$AL$1221</f>
        <v/>
      </c>
      <c r="L1183" s="48" t="inlineStr">
        <is>
          <t>Open field</t>
        </is>
      </c>
    </row>
    <row r="1184">
      <c r="A1184" s="45" t="inlineStr">
        <is>
          <t>CASP_PR_1177_v1</t>
        </is>
      </c>
      <c r="B1184" s="46" t="inlineStr">
        <is>
          <t>Number of Clients which are Corporate entities which are classified as Financial and Insurance</t>
        </is>
      </c>
      <c r="C1184" s="46" t="inlineStr">
        <is>
          <t>PR</t>
        </is>
      </c>
      <c r="D1184" s="46" t="inlineStr">
        <is>
          <t>Clients</t>
        </is>
      </c>
      <c r="E1184" s="46" t="inlineStr">
        <is>
          <t>2- PR</t>
        </is>
      </c>
      <c r="F1184" s="47">
        <f>'2- PR'!$AK$1222</f>
        <v/>
      </c>
      <c r="G1184" s="47">
        <f>IF(F1184="INVALID","High",IF(F1184="MISSING","Medium",IF(F1184="CONTROLLER MISSING","Review",IF(F1184="UNKNOWN","Technical review",""))))</f>
        <v/>
      </c>
      <c r="H1184" s="46">
        <f>IF(F1184="MISSING","An applicable or required answer is missing",IF(F1184="INVALID","A value was entered although the dependency is not met",IF(F1184="CONTROLLER MISSING","A controlling answer is missing, so applicability cannot yet be determined",IF(F1184="UNKNOWN","The dependency could not be evaluated or a referenced datapoint could not be resolved",""))))</f>
        <v/>
      </c>
      <c r="I1184" s="46">
        <f>IF(F1184="MISSING","Enter a valid response in the linked field",IF(F1184="INVALID","Clear the response or amend the controlling answer so that the dependency is met",IF(F1184="CONTROLLER MISSING","Complete the controlling question first, then review this field",IF(F1184="UNKNOWN","Review the Field Guide and dependency_string; contact the MFSA if clarification is required",""))))</f>
        <v/>
      </c>
      <c r="J1184" s="46" t="inlineStr">
        <is>
          <t>SUM(CASP_PR_1158,CASP_PR_1159,CASP_PR_1160) &gt; 0</t>
        </is>
      </c>
      <c r="K1184" s="47">
        <f>'2- PR'!$AL$1222</f>
        <v/>
      </c>
      <c r="L1184" s="48" t="inlineStr">
        <is>
          <t>Open field</t>
        </is>
      </c>
    </row>
    <row r="1185">
      <c r="A1185" s="45" t="inlineStr">
        <is>
          <t>CASP_PR_1178_v1</t>
        </is>
      </c>
      <c r="B1185" s="46" t="inlineStr">
        <is>
          <t>Number of Clients which are Corporate entities which are classified as Financial and Insurance</t>
        </is>
      </c>
      <c r="C1185" s="46" t="inlineStr">
        <is>
          <t>PR</t>
        </is>
      </c>
      <c r="D1185" s="46" t="inlineStr">
        <is>
          <t>Clients</t>
        </is>
      </c>
      <c r="E1185" s="46" t="inlineStr">
        <is>
          <t>2- PR</t>
        </is>
      </c>
      <c r="F1185" s="47">
        <f>'2- PR'!$AK$1223</f>
        <v/>
      </c>
      <c r="G1185" s="47">
        <f>IF(F1185="INVALID","High",IF(F1185="MISSING","Medium",IF(F1185="CONTROLLER MISSING","Review",IF(F1185="UNKNOWN","Technical review",""))))</f>
        <v/>
      </c>
      <c r="H1185" s="46">
        <f>IF(F1185="MISSING","An applicable or required answer is missing",IF(F1185="INVALID","A value was entered although the dependency is not met",IF(F1185="CONTROLLER MISSING","A controlling answer is missing, so applicability cannot yet be determined",IF(F1185="UNKNOWN","The dependency could not be evaluated or a referenced datapoint could not be resolved",""))))</f>
        <v/>
      </c>
      <c r="I1185" s="46">
        <f>IF(F1185="MISSING","Enter a valid response in the linked field",IF(F1185="INVALID","Clear the response or amend the controlling answer so that the dependency is met",IF(F1185="CONTROLLER MISSING","Complete the controlling question first, then review this field",IF(F1185="UNKNOWN","Review the Field Guide and dependency_string; contact the MFSA if clarification is required",""))))</f>
        <v/>
      </c>
      <c r="J1185" s="46" t="inlineStr">
        <is>
          <t>SUM(CASP_PR_1158,CASP_PR_1159,CASP_PR_1160) &gt; 0</t>
        </is>
      </c>
      <c r="K1185" s="47">
        <f>'2- PR'!$AL$1223</f>
        <v/>
      </c>
      <c r="L1185" s="48" t="inlineStr">
        <is>
          <t>Open field</t>
        </is>
      </c>
    </row>
    <row r="1186">
      <c r="A1186" s="45" t="inlineStr">
        <is>
          <t>CASP_PR_1179_v1</t>
        </is>
      </c>
      <c r="B1186" s="46" t="inlineStr">
        <is>
          <t>All Other Corporate Entity Clients</t>
        </is>
      </c>
      <c r="C1186" s="46" t="inlineStr">
        <is>
          <t>PR</t>
        </is>
      </c>
      <c r="D1186" s="46" t="inlineStr">
        <is>
          <t>Clients</t>
        </is>
      </c>
      <c r="E1186" s="46" t="inlineStr">
        <is>
          <t>2- PR</t>
        </is>
      </c>
      <c r="F1186" s="47">
        <f>'2- PR'!$AK$1224</f>
        <v/>
      </c>
      <c r="G1186" s="47">
        <f>IF(F1186="INVALID","High",IF(F1186="MISSING","Medium",IF(F1186="CONTROLLER MISSING","Review",IF(F1186="UNKNOWN","Technical review",""))))</f>
        <v/>
      </c>
      <c r="H1186" s="46">
        <f>IF(F1186="MISSING","An applicable or required answer is missing",IF(F1186="INVALID","A value was entered although the dependency is not met",IF(F1186="CONTROLLER MISSING","A controlling answer is missing, so applicability cannot yet be determined",IF(F1186="UNKNOWN","The dependency could not be evaluated or a referenced datapoint could not be resolved",""))))</f>
        <v/>
      </c>
      <c r="I1186" s="46">
        <f>IF(F1186="MISSING","Enter a valid response in the linked field",IF(F1186="INVALID","Clear the response or amend the controlling answer so that the dependency is met",IF(F1186="CONTROLLER MISSING","Complete the controlling question first, then review this field",IF(F1186="UNKNOWN","Review the Field Guide and dependency_string; contact the MFSA if clarification is required",""))))</f>
        <v/>
      </c>
      <c r="J1186" s="46" t="inlineStr">
        <is>
          <t>SUM(CASP_PR_1158,CASP_PR_1159,CASP_PR_1160) &gt; 0</t>
        </is>
      </c>
      <c r="K1186" s="47">
        <f>'2- PR'!$AL$1224</f>
        <v/>
      </c>
      <c r="L1186" s="48" t="inlineStr">
        <is>
          <t>Open field</t>
        </is>
      </c>
    </row>
    <row r="1187">
      <c r="A1187" s="45" t="inlineStr">
        <is>
          <t>CASP_PR_1180_v1</t>
        </is>
      </c>
      <c r="B1187" s="46" t="inlineStr">
        <is>
          <t>All Other Corporate Entity Clients</t>
        </is>
      </c>
      <c r="C1187" s="46" t="inlineStr">
        <is>
          <t>PR</t>
        </is>
      </c>
      <c r="D1187" s="46" t="inlineStr">
        <is>
          <t>Clients</t>
        </is>
      </c>
      <c r="E1187" s="46" t="inlineStr">
        <is>
          <t>2- PR</t>
        </is>
      </c>
      <c r="F1187" s="47">
        <f>'2- PR'!$AK$1225</f>
        <v/>
      </c>
      <c r="G1187" s="47">
        <f>IF(F1187="INVALID","High",IF(F1187="MISSING","Medium",IF(F1187="CONTROLLER MISSING","Review",IF(F1187="UNKNOWN","Technical review",""))))</f>
        <v/>
      </c>
      <c r="H1187" s="46">
        <f>IF(F1187="MISSING","An applicable or required answer is missing",IF(F1187="INVALID","A value was entered although the dependency is not met",IF(F1187="CONTROLLER MISSING","A controlling answer is missing, so applicability cannot yet be determined",IF(F1187="UNKNOWN","The dependency could not be evaluated or a referenced datapoint could not be resolved",""))))</f>
        <v/>
      </c>
      <c r="I1187" s="46">
        <f>IF(F1187="MISSING","Enter a valid response in the linked field",IF(F1187="INVALID","Clear the response or amend the controlling answer so that the dependency is met",IF(F1187="CONTROLLER MISSING","Complete the controlling question first, then review this field",IF(F1187="UNKNOWN","Review the Field Guide and dependency_string; contact the MFSA if clarification is required",""))))</f>
        <v/>
      </c>
      <c r="J1187" s="46" t="inlineStr">
        <is>
          <t>SUM(CASP_PR_1158,CASP_PR_1159,CASP_PR_1160) &gt; 0</t>
        </is>
      </c>
      <c r="K1187" s="47">
        <f>'2- PR'!$AL$1225</f>
        <v/>
      </c>
      <c r="L1187" s="48" t="inlineStr">
        <is>
          <t>Open field</t>
        </is>
      </c>
    </row>
    <row r="1188">
      <c r="A1188" s="45" t="inlineStr">
        <is>
          <t>CASP_PR_1181_v1</t>
        </is>
      </c>
      <c r="B1188" s="46" t="inlineStr">
        <is>
          <t>All Other Corporate Entity Clients</t>
        </is>
      </c>
      <c r="C1188" s="46" t="inlineStr">
        <is>
          <t>PR</t>
        </is>
      </c>
      <c r="D1188" s="46" t="inlineStr">
        <is>
          <t>Clients</t>
        </is>
      </c>
      <c r="E1188" s="46" t="inlineStr">
        <is>
          <t>2- PR</t>
        </is>
      </c>
      <c r="F1188" s="47">
        <f>'2- PR'!$AK$1226</f>
        <v/>
      </c>
      <c r="G1188" s="47">
        <f>IF(F1188="INVALID","High",IF(F1188="MISSING","Medium",IF(F1188="CONTROLLER MISSING","Review",IF(F1188="UNKNOWN","Technical review",""))))</f>
        <v/>
      </c>
      <c r="H1188" s="46">
        <f>IF(F1188="MISSING","An applicable or required answer is missing",IF(F1188="INVALID","A value was entered although the dependency is not met",IF(F1188="CONTROLLER MISSING","A controlling answer is missing, so applicability cannot yet be determined",IF(F1188="UNKNOWN","The dependency could not be evaluated or a referenced datapoint could not be resolved",""))))</f>
        <v/>
      </c>
      <c r="I1188" s="46">
        <f>IF(F1188="MISSING","Enter a valid response in the linked field",IF(F1188="INVALID","Clear the response or amend the controlling answer so that the dependency is met",IF(F1188="CONTROLLER MISSING","Complete the controlling question first, then review this field",IF(F1188="UNKNOWN","Review the Field Guide and dependency_string; contact the MFSA if clarification is required",""))))</f>
        <v/>
      </c>
      <c r="J1188" s="46" t="inlineStr">
        <is>
          <t>SUM(CASP_PR_1158,CASP_PR_1159,CASP_PR_1160) &gt; 0</t>
        </is>
      </c>
      <c r="K1188" s="47">
        <f>'2- PR'!$AL$1226</f>
        <v/>
      </c>
      <c r="L1188" s="48" t="inlineStr">
        <is>
          <t>Open field</t>
        </is>
      </c>
    </row>
    <row r="1189">
      <c r="A1189" s="45" t="inlineStr">
        <is>
          <t>CASP_PR_1182_v1</t>
        </is>
      </c>
      <c r="B1189" s="46" t="inlineStr">
        <is>
          <t>Select the Country where Clients are located</t>
        </is>
      </c>
      <c r="C1189" s="46" t="inlineStr">
        <is>
          <t>PR</t>
        </is>
      </c>
      <c r="D1189" s="46" t="inlineStr">
        <is>
          <t>Clients</t>
        </is>
      </c>
      <c r="E1189" s="46" t="inlineStr">
        <is>
          <t>2- PR</t>
        </is>
      </c>
      <c r="F1189" s="47">
        <f>'2- PR'!$AK$1227</f>
        <v/>
      </c>
      <c r="G1189" s="47">
        <f>IF(F1189="INVALID","High",IF(F1189="MISSING","Medium",IF(F1189="CONTROLLER MISSING","Review",IF(F1189="UNKNOWN","Technical review",""))))</f>
        <v/>
      </c>
      <c r="H1189" s="46">
        <f>IF(F1189="MISSING","An applicable or required answer is missing",IF(F1189="INVALID","A value was entered although the dependency is not met",IF(F1189="CONTROLLER MISSING","A controlling answer is missing, so applicability cannot yet be determined",IF(F1189="UNKNOWN","The dependency could not be evaluated or a referenced datapoint could not be resolved",""))))</f>
        <v/>
      </c>
      <c r="I1189" s="46">
        <f>IF(F1189="MISSING","Enter a valid response in the linked field",IF(F1189="INVALID","Clear the response or amend the controlling answer so that the dependency is met",IF(F1189="CONTROLLER MISSING","Complete the controlling question first, then review this field",IF(F1189="UNKNOWN","Review the Field Guide and dependency_string; contact the MFSA if clarification is required",""))))</f>
        <v/>
      </c>
      <c r="J1189" s="46" t="inlineStr">
        <is>
          <t>SUM(CASP_PR_1158,CASP_PR_1159,CASP_PR_1160,CASP_PR_1161,CASP_PR_1162,CASP_PR_1163) &gt; 0</t>
        </is>
      </c>
      <c r="K1189" s="47">
        <f>'2- PR'!$AL$1227</f>
        <v/>
      </c>
      <c r="L1189" s="48" t="inlineStr">
        <is>
          <t>Open field</t>
        </is>
      </c>
    </row>
    <row r="1190">
      <c r="A1190" s="45" t="inlineStr">
        <is>
          <t>CASP_PR_1183_v1</t>
        </is>
      </c>
      <c r="B1190" s="46" t="inlineStr">
        <is>
          <t>Business-to-Business: Total Number of Clients</t>
        </is>
      </c>
      <c r="C1190" s="46" t="inlineStr">
        <is>
          <t>PR</t>
        </is>
      </c>
      <c r="D1190" s="46" t="inlineStr">
        <is>
          <t>Clients</t>
        </is>
      </c>
      <c r="E1190" s="46" t="inlineStr">
        <is>
          <t>2- PR</t>
        </is>
      </c>
      <c r="F1190" s="47">
        <f>'2- PR'!$AK$1228</f>
        <v/>
      </c>
      <c r="G1190" s="47">
        <f>IF(F1190="INVALID","High",IF(F1190="MISSING","Medium",IF(F1190="CONTROLLER MISSING","Review",IF(F1190="UNKNOWN","Technical review",""))))</f>
        <v/>
      </c>
      <c r="H1190" s="46">
        <f>IF(F1190="MISSING","An applicable or required answer is missing",IF(F1190="INVALID","A value was entered although the dependency is not met",IF(F1190="CONTROLLER MISSING","A controlling answer is missing, so applicability cannot yet be determined",IF(F1190="UNKNOWN","The dependency could not be evaluated or a referenced datapoint could not be resolved",""))))</f>
        <v/>
      </c>
      <c r="I1190" s="46">
        <f>IF(F1190="MISSING","Enter a valid response in the linked field",IF(F1190="INVALID","Clear the response or amend the controlling answer so that the dependency is met",IF(F1190="CONTROLLER MISSING","Complete the controlling question first, then review this field",IF(F1190="UNKNOWN","Review the Field Guide and dependency_string; contact the MFSA if clarification is required",""))))</f>
        <v/>
      </c>
      <c r="J1190" s="46" t="inlineStr">
        <is>
          <t>AND(SUM(CASP_PR_1158,CASP_PR_1159,CASP_PR_1160) &gt; 0,CASP_PR_1182 IS NOT NULL)</t>
        </is>
      </c>
      <c r="K1190" s="47">
        <f>'2- PR'!$AL$1228</f>
        <v/>
      </c>
      <c r="L1190" s="48" t="inlineStr">
        <is>
          <t>Open field</t>
        </is>
      </c>
    </row>
    <row r="1191">
      <c r="A1191" s="45" t="inlineStr">
        <is>
          <t>CASP_PR_1184_v1</t>
        </is>
      </c>
      <c r="B1191" s="46" t="inlineStr">
        <is>
          <t>Business-to-Consumer: Total Number of Clients</t>
        </is>
      </c>
      <c r="C1191" s="46" t="inlineStr">
        <is>
          <t>PR</t>
        </is>
      </c>
      <c r="D1191" s="46" t="inlineStr">
        <is>
          <t>Clients</t>
        </is>
      </c>
      <c r="E1191" s="46" t="inlineStr">
        <is>
          <t>2- PR</t>
        </is>
      </c>
      <c r="F1191" s="47">
        <f>'2- PR'!$AK$1229</f>
        <v/>
      </c>
      <c r="G1191" s="47">
        <f>IF(F1191="INVALID","High",IF(F1191="MISSING","Medium",IF(F1191="CONTROLLER MISSING","Review",IF(F1191="UNKNOWN","Technical review",""))))</f>
        <v/>
      </c>
      <c r="H1191" s="46">
        <f>IF(F1191="MISSING","An applicable or required answer is missing",IF(F1191="INVALID","A value was entered although the dependency is not met",IF(F1191="CONTROLLER MISSING","A controlling answer is missing, so applicability cannot yet be determined",IF(F1191="UNKNOWN","The dependency could not be evaluated or a referenced datapoint could not be resolved",""))))</f>
        <v/>
      </c>
      <c r="I1191" s="46">
        <f>IF(F1191="MISSING","Enter a valid response in the linked field",IF(F1191="INVALID","Clear the response or amend the controlling answer so that the dependency is met",IF(F1191="CONTROLLER MISSING","Complete the controlling question first, then review this field",IF(F1191="UNKNOWN","Review the Field Guide and dependency_string; contact the MFSA if clarification is required",""))))</f>
        <v/>
      </c>
      <c r="J1191" s="46" t="inlineStr">
        <is>
          <t>AND(SUM(CASP_PR_1161,CASP_PR_1162,CASP_PR_1163) &gt; 0,CASP_PR_1182 IS NOT NULL)</t>
        </is>
      </c>
      <c r="K1191" s="47">
        <f>'2- PR'!$AL$1229</f>
        <v/>
      </c>
      <c r="L1191" s="48" t="inlineStr">
        <is>
          <t>Open field</t>
        </is>
      </c>
    </row>
    <row r="1192">
      <c r="A1192" s="45" t="inlineStr">
        <is>
          <t>CASP_PR_1185_v1</t>
        </is>
      </c>
      <c r="B1192" s="46" t="inlineStr">
        <is>
          <t>Total Number of Active Clients</t>
        </is>
      </c>
      <c r="C1192" s="46" t="inlineStr">
        <is>
          <t>PR</t>
        </is>
      </c>
      <c r="D1192" s="46" t="inlineStr">
        <is>
          <t>Clients</t>
        </is>
      </c>
      <c r="E1192" s="46" t="inlineStr">
        <is>
          <t>2- PR</t>
        </is>
      </c>
      <c r="F1192" s="47">
        <f>'2- PR'!$AK$1230</f>
        <v/>
      </c>
      <c r="G1192" s="47">
        <f>IF(F1192="INVALID","High",IF(F1192="MISSING","Medium",IF(F1192="CONTROLLER MISSING","Review",IF(F1192="UNKNOWN","Technical review",""))))</f>
        <v/>
      </c>
      <c r="H1192" s="46">
        <f>IF(F1192="MISSING","An applicable or required answer is missing",IF(F1192="INVALID","A value was entered although the dependency is not met",IF(F1192="CONTROLLER MISSING","A controlling answer is missing, so applicability cannot yet be determined",IF(F1192="UNKNOWN","The dependency could not be evaluated or a referenced datapoint could not be resolved",""))))</f>
        <v/>
      </c>
      <c r="I1192" s="46">
        <f>IF(F1192="MISSING","Enter a valid response in the linked field",IF(F1192="INVALID","Clear the response or amend the controlling answer so that the dependency is met",IF(F1192="CONTROLLER MISSING","Complete the controlling question first, then review this field",IF(F1192="UNKNOWN","Review the Field Guide and dependency_string; contact the MFSA if clarification is required",""))))</f>
        <v/>
      </c>
      <c r="J1192" s="46" t="inlineStr">
        <is>
          <t>AND(SUM(CASP_PR_1158,CASP_PR_1161) &gt; 0,CASP_PR_1182 IS NOT NULL)</t>
        </is>
      </c>
      <c r="K1192" s="47">
        <f>'2- PR'!$AL$1230</f>
        <v/>
      </c>
      <c r="L1192" s="48" t="inlineStr">
        <is>
          <t>Open field</t>
        </is>
      </c>
    </row>
    <row r="1193">
      <c r="A1193" s="45" t="inlineStr">
        <is>
          <t>CASP_PR_1186_v1</t>
        </is>
      </c>
      <c r="B1193" s="46" t="inlineStr">
        <is>
          <t>Number of Risk Ranks associated with clients</t>
        </is>
      </c>
      <c r="C1193" s="46" t="inlineStr">
        <is>
          <t>PR</t>
        </is>
      </c>
      <c r="D1193" s="46" t="inlineStr">
        <is>
          <t>Customer Risk Assessment</t>
        </is>
      </c>
      <c r="E1193" s="46" t="inlineStr">
        <is>
          <t>2- PR</t>
        </is>
      </c>
      <c r="F1193" s="47">
        <f>'2- PR'!$AK$1232</f>
        <v/>
      </c>
      <c r="G1193" s="47">
        <f>IF(F1193="INVALID","High",IF(F1193="MISSING","Medium",IF(F1193="CONTROLLER MISSING","Review",IF(F1193="UNKNOWN","Technical review",""))))</f>
        <v/>
      </c>
      <c r="H1193" s="46">
        <f>IF(F1193="MISSING","An applicable or required answer is missing",IF(F1193="INVALID","A value was entered although the dependency is not met",IF(F1193="CONTROLLER MISSING","A controlling answer is missing, so applicability cannot yet be determined",IF(F1193="UNKNOWN","The dependency could not be evaluated or a referenced datapoint could not be resolved",""))))</f>
        <v/>
      </c>
      <c r="I1193" s="46">
        <f>IF(F1193="MISSING","Enter a valid response in the linked field",IF(F1193="INVALID","Clear the response or amend the controlling answer so that the dependency is met",IF(F1193="CONTROLLER MISSING","Complete the controlling question first, then review this field",IF(F1193="UNKNOWN","Review the Field Guide and dependency_string; contact the MFSA if clarification is required",""))))</f>
        <v/>
      </c>
      <c r="J1193" s="46" t="inlineStr"/>
      <c r="K1193" s="47">
        <f>'2- PR'!$AL$1232</f>
        <v/>
      </c>
      <c r="L1193" s="48" t="inlineStr">
        <is>
          <t>Open field</t>
        </is>
      </c>
    </row>
    <row r="1194">
      <c r="A1194" s="45" t="inlineStr">
        <is>
          <t>CASP_PR_1187_v1</t>
        </is>
      </c>
      <c r="B1194" s="46" t="inlineStr">
        <is>
          <t>What is the Highest acceptible Risk Rank</t>
        </is>
      </c>
      <c r="C1194" s="46" t="inlineStr">
        <is>
          <t>PR</t>
        </is>
      </c>
      <c r="D1194" s="46" t="inlineStr">
        <is>
          <t>Customer Risk Assessment</t>
        </is>
      </c>
      <c r="E1194" s="46" t="inlineStr">
        <is>
          <t>2- PR</t>
        </is>
      </c>
      <c r="F1194" s="47">
        <f>'2- PR'!$AK$1233</f>
        <v/>
      </c>
      <c r="G1194" s="47">
        <f>IF(F1194="INVALID","High",IF(F1194="MISSING","Medium",IF(F1194="CONTROLLER MISSING","Review",IF(F1194="UNKNOWN","Technical review",""))))</f>
        <v/>
      </c>
      <c r="H1194" s="46">
        <f>IF(F1194="MISSING","An applicable or required answer is missing",IF(F1194="INVALID","A value was entered although the dependency is not met",IF(F1194="CONTROLLER MISSING","A controlling answer is missing, so applicability cannot yet be determined",IF(F1194="UNKNOWN","The dependency could not be evaluated or a referenced datapoint could not be resolved",""))))</f>
        <v/>
      </c>
      <c r="I1194" s="46">
        <f>IF(F1194="MISSING","Enter a valid response in the linked field",IF(F1194="INVALID","Clear the response or amend the controlling answer so that the dependency is met",IF(F1194="CONTROLLER MISSING","Complete the controlling question first, then review this field",IF(F1194="UNKNOWN","Review the Field Guide and dependency_string; contact the MFSA if clarification is required",""))))</f>
        <v/>
      </c>
      <c r="J1194" s="46" t="inlineStr"/>
      <c r="K1194" s="47">
        <f>'2- PR'!$AL$1233</f>
        <v/>
      </c>
      <c r="L1194" s="48" t="inlineStr">
        <is>
          <t>Open field</t>
        </is>
      </c>
    </row>
    <row r="1195">
      <c r="A1195" s="45" t="inlineStr">
        <is>
          <t>CASP_PR_1188_v1</t>
        </is>
      </c>
      <c r="B1195" s="46" t="inlineStr">
        <is>
          <t>Number of clients assigned the highest acceptable risk rank: Business-to-Business</t>
        </is>
      </c>
      <c r="C1195" s="46" t="inlineStr">
        <is>
          <t>PR</t>
        </is>
      </c>
      <c r="D1195" s="46" t="inlineStr">
        <is>
          <t>Customer Risk Assessment</t>
        </is>
      </c>
      <c r="E1195" s="46" t="inlineStr">
        <is>
          <t>2- PR</t>
        </is>
      </c>
      <c r="F1195" s="47">
        <f>'2- PR'!$AK$1234</f>
        <v/>
      </c>
      <c r="G1195" s="47">
        <f>IF(F1195="INVALID","High",IF(F1195="MISSING","Medium",IF(F1195="CONTROLLER MISSING","Review",IF(F1195="UNKNOWN","Technical review",""))))</f>
        <v/>
      </c>
      <c r="H1195" s="46">
        <f>IF(F1195="MISSING","An applicable or required answer is missing",IF(F1195="INVALID","A value was entered although the dependency is not met",IF(F1195="CONTROLLER MISSING","A controlling answer is missing, so applicability cannot yet be determined",IF(F1195="UNKNOWN","The dependency could not be evaluated or a referenced datapoint could not be resolved",""))))</f>
        <v/>
      </c>
      <c r="I1195" s="46">
        <f>IF(F1195="MISSING","Enter a valid response in the linked field",IF(F1195="INVALID","Clear the response or amend the controlling answer so that the dependency is met",IF(F1195="CONTROLLER MISSING","Complete the controlling question first, then review this field",IF(F1195="UNKNOWN","Review the Field Guide and dependency_string; contact the MFSA if clarification is required",""))))</f>
        <v/>
      </c>
      <c r="J1195" s="46" t="inlineStr">
        <is>
          <t>SUM(CASP_PR_1158,CASP_PR_1159,CASP_PR_1160) &gt; 0</t>
        </is>
      </c>
      <c r="K1195" s="47">
        <f>'2- PR'!$AL$1234</f>
        <v/>
      </c>
      <c r="L1195" s="48" t="inlineStr">
        <is>
          <t>Open field</t>
        </is>
      </c>
    </row>
    <row r="1196">
      <c r="A1196" s="45" t="inlineStr">
        <is>
          <t>CASP_PR_1189_v1</t>
        </is>
      </c>
      <c r="B1196" s="46" t="inlineStr">
        <is>
          <t>Number of clients assigned the highest acceptable risk rank: Business-to-Consumer</t>
        </is>
      </c>
      <c r="C1196" s="46" t="inlineStr">
        <is>
          <t>PR</t>
        </is>
      </c>
      <c r="D1196" s="46" t="inlineStr">
        <is>
          <t>Customer Risk Assessment</t>
        </is>
      </c>
      <c r="E1196" s="46" t="inlineStr">
        <is>
          <t>2- PR</t>
        </is>
      </c>
      <c r="F1196" s="47">
        <f>'2- PR'!$AK$1235</f>
        <v/>
      </c>
      <c r="G1196" s="47">
        <f>IF(F1196="INVALID","High",IF(F1196="MISSING","Medium",IF(F1196="CONTROLLER MISSING","Review",IF(F1196="UNKNOWN","Technical review",""))))</f>
        <v/>
      </c>
      <c r="H1196" s="46">
        <f>IF(F1196="MISSING","An applicable or required answer is missing",IF(F1196="INVALID","A value was entered although the dependency is not met",IF(F1196="CONTROLLER MISSING","A controlling answer is missing, so applicability cannot yet be determined",IF(F1196="UNKNOWN","The dependency could not be evaluated or a referenced datapoint could not be resolved",""))))</f>
        <v/>
      </c>
      <c r="I1196" s="46">
        <f>IF(F1196="MISSING","Enter a valid response in the linked field",IF(F1196="INVALID","Clear the response or amend the controlling answer so that the dependency is met",IF(F1196="CONTROLLER MISSING","Complete the controlling question first, then review this field",IF(F1196="UNKNOWN","Review the Field Guide and dependency_string; contact the MFSA if clarification is required",""))))</f>
        <v/>
      </c>
      <c r="J1196" s="46" t="inlineStr">
        <is>
          <t>SUM(CASP_PR_1161,CASP_PR_1162,CASP_PR_1163) &gt; 0</t>
        </is>
      </c>
      <c r="K1196" s="47">
        <f>'2- PR'!$AL$1235</f>
        <v/>
      </c>
      <c r="L1196" s="48" t="inlineStr">
        <is>
          <t>Open field</t>
        </is>
      </c>
    </row>
    <row r="1197">
      <c r="A1197" s="45" t="inlineStr">
        <is>
          <t>CASP_PR_1190_v1</t>
        </is>
      </c>
      <c r="B1197" s="46" t="inlineStr">
        <is>
          <t>Number of Business-to-Business Clients onboarded during the reporting period</t>
        </is>
      </c>
      <c r="C1197" s="46" t="inlineStr">
        <is>
          <t>PR</t>
        </is>
      </c>
      <c r="D1197" s="46" t="inlineStr">
        <is>
          <t>Clients</t>
        </is>
      </c>
      <c r="E1197" s="46" t="inlineStr">
        <is>
          <t>2- PR</t>
        </is>
      </c>
      <c r="F1197" s="47">
        <f>'2- PR'!$AK$1237</f>
        <v/>
      </c>
      <c r="G1197" s="47">
        <f>IF(F1197="INVALID","High",IF(F1197="MISSING","Medium",IF(F1197="CONTROLLER MISSING","Review",IF(F1197="UNKNOWN","Technical review",""))))</f>
        <v/>
      </c>
      <c r="H1197" s="46">
        <f>IF(F1197="MISSING","An applicable or required answer is missing",IF(F1197="INVALID","A value was entered although the dependency is not met",IF(F1197="CONTROLLER MISSING","A controlling answer is missing, so applicability cannot yet be determined",IF(F1197="UNKNOWN","The dependency could not be evaluated or a referenced datapoint could not be resolved",""))))</f>
        <v/>
      </c>
      <c r="I1197" s="46">
        <f>IF(F1197="MISSING","Enter a valid response in the linked field",IF(F1197="INVALID","Clear the response or amend the controlling answer so that the dependency is met",IF(F1197="CONTROLLER MISSING","Complete the controlling question first, then review this field",IF(F1197="UNKNOWN","Review the Field Guide and dependency_string; contact the MFSA if clarification is required",""))))</f>
        <v/>
      </c>
      <c r="J1197" s="46" t="inlineStr">
        <is>
          <t>SUM(CASP_PR_1158,CASP_PR_1159,CASP_PR_1160) &gt; 0</t>
        </is>
      </c>
      <c r="K1197" s="47">
        <f>'2- PR'!$AL$1237</f>
        <v/>
      </c>
      <c r="L1197" s="48" t="inlineStr">
        <is>
          <t>Open field</t>
        </is>
      </c>
    </row>
    <row r="1198">
      <c r="A1198" s="45" t="inlineStr">
        <is>
          <t>CASP_PR_1191_v1</t>
        </is>
      </c>
      <c r="B1198" s="46" t="inlineStr">
        <is>
          <t>Number of Business-to-Business Clients onboarded during the reporting period</t>
        </is>
      </c>
      <c r="C1198" s="46" t="inlineStr">
        <is>
          <t>PR</t>
        </is>
      </c>
      <c r="D1198" s="46" t="inlineStr">
        <is>
          <t>Clients</t>
        </is>
      </c>
      <c r="E1198" s="46" t="inlineStr">
        <is>
          <t>2- PR</t>
        </is>
      </c>
      <c r="F1198" s="47">
        <f>'2- PR'!$AK$1238</f>
        <v/>
      </c>
      <c r="G1198" s="47">
        <f>IF(F1198="INVALID","High",IF(F1198="MISSING","Medium",IF(F1198="CONTROLLER MISSING","Review",IF(F1198="UNKNOWN","Technical review",""))))</f>
        <v/>
      </c>
      <c r="H1198" s="46">
        <f>IF(F1198="MISSING","An applicable or required answer is missing",IF(F1198="INVALID","A value was entered although the dependency is not met",IF(F1198="CONTROLLER MISSING","A controlling answer is missing, so applicability cannot yet be determined",IF(F1198="UNKNOWN","The dependency could not be evaluated or a referenced datapoint could not be resolved",""))))</f>
        <v/>
      </c>
      <c r="I1198" s="46">
        <f>IF(F1198="MISSING","Enter a valid response in the linked field",IF(F1198="INVALID","Clear the response or amend the controlling answer so that the dependency is met",IF(F1198="CONTROLLER MISSING","Complete the controlling question first, then review this field",IF(F1198="UNKNOWN","Review the Field Guide and dependency_string; contact the MFSA if clarification is required",""))))</f>
        <v/>
      </c>
      <c r="J1198" s="46" t="inlineStr">
        <is>
          <t>SUM(CASP_PR_1158,CASP_PR_1159,CASP_PR_1160) &gt; 0</t>
        </is>
      </c>
      <c r="K1198" s="47">
        <f>'2- PR'!$AL$1238</f>
        <v/>
      </c>
      <c r="L1198" s="48" t="inlineStr">
        <is>
          <t>Open field</t>
        </is>
      </c>
    </row>
    <row r="1199">
      <c r="A1199" s="45" t="inlineStr">
        <is>
          <t>CASP_PR_1192_v1</t>
        </is>
      </c>
      <c r="B1199" s="46" t="inlineStr">
        <is>
          <t>Number of Business-to-Business Clients onboarded during the reporting period</t>
        </is>
      </c>
      <c r="C1199" s="46" t="inlineStr">
        <is>
          <t>PR</t>
        </is>
      </c>
      <c r="D1199" s="46" t="inlineStr">
        <is>
          <t>Clients</t>
        </is>
      </c>
      <c r="E1199" s="46" t="inlineStr">
        <is>
          <t>2- PR</t>
        </is>
      </c>
      <c r="F1199" s="47">
        <f>'2- PR'!$AK$1239</f>
        <v/>
      </c>
      <c r="G1199" s="47">
        <f>IF(F1199="INVALID","High",IF(F1199="MISSING","Medium",IF(F1199="CONTROLLER MISSING","Review",IF(F1199="UNKNOWN","Technical review",""))))</f>
        <v/>
      </c>
      <c r="H1199" s="46">
        <f>IF(F1199="MISSING","An applicable or required answer is missing",IF(F1199="INVALID","A value was entered although the dependency is not met",IF(F1199="CONTROLLER MISSING","A controlling answer is missing, so applicability cannot yet be determined",IF(F1199="UNKNOWN","The dependency could not be evaluated or a referenced datapoint could not be resolved",""))))</f>
        <v/>
      </c>
      <c r="I1199" s="46">
        <f>IF(F1199="MISSING","Enter a valid response in the linked field",IF(F1199="INVALID","Clear the response or amend the controlling answer so that the dependency is met",IF(F1199="CONTROLLER MISSING","Complete the controlling question first, then review this field",IF(F1199="UNKNOWN","Review the Field Guide and dependency_string; contact the MFSA if clarification is required",""))))</f>
        <v/>
      </c>
      <c r="J1199" s="46" t="inlineStr">
        <is>
          <t>SUM(CASP_PR_1158,CASP_PR_1159,CASP_PR_1160) &gt; 0</t>
        </is>
      </c>
      <c r="K1199" s="47">
        <f>'2- PR'!$AL$1239</f>
        <v/>
      </c>
      <c r="L1199" s="48" t="inlineStr">
        <is>
          <t>Open field</t>
        </is>
      </c>
    </row>
    <row r="1200">
      <c r="A1200" s="45" t="inlineStr">
        <is>
          <t>CASP_PR_1193_v1</t>
        </is>
      </c>
      <c r="B1200" s="46" t="inlineStr">
        <is>
          <t>Number of Business-to-Consumer Clients onboarded during the reporting period</t>
        </is>
      </c>
      <c r="C1200" s="46" t="inlineStr">
        <is>
          <t>PR</t>
        </is>
      </c>
      <c r="D1200" s="46" t="inlineStr">
        <is>
          <t>Clients</t>
        </is>
      </c>
      <c r="E1200" s="46" t="inlineStr">
        <is>
          <t>2- PR</t>
        </is>
      </c>
      <c r="F1200" s="47">
        <f>'2- PR'!$AK$1240</f>
        <v/>
      </c>
      <c r="G1200" s="47">
        <f>IF(F1200="INVALID","High",IF(F1200="MISSING","Medium",IF(F1200="CONTROLLER MISSING","Review",IF(F1200="UNKNOWN","Technical review",""))))</f>
        <v/>
      </c>
      <c r="H1200" s="46">
        <f>IF(F1200="MISSING","An applicable or required answer is missing",IF(F1200="INVALID","A value was entered although the dependency is not met",IF(F1200="CONTROLLER MISSING","A controlling answer is missing, so applicability cannot yet be determined",IF(F1200="UNKNOWN","The dependency could not be evaluated or a referenced datapoint could not be resolved",""))))</f>
        <v/>
      </c>
      <c r="I1200" s="46">
        <f>IF(F1200="MISSING","Enter a valid response in the linked field",IF(F1200="INVALID","Clear the response or amend the controlling answer so that the dependency is met",IF(F1200="CONTROLLER MISSING","Complete the controlling question first, then review this field",IF(F1200="UNKNOWN","Review the Field Guide and dependency_string; contact the MFSA if clarification is required",""))))</f>
        <v/>
      </c>
      <c r="J1200" s="46" t="inlineStr">
        <is>
          <t>SUM(CASP_PR_1161,CASP_PR_1162,CASP_PR_1163) &gt; 0</t>
        </is>
      </c>
      <c r="K1200" s="47">
        <f>'2- PR'!$AL$1240</f>
        <v/>
      </c>
      <c r="L1200" s="48" t="inlineStr">
        <is>
          <t>Open field</t>
        </is>
      </c>
    </row>
    <row r="1201">
      <c r="A1201" s="45" t="inlineStr">
        <is>
          <t>CASP_PR_1194_v1</t>
        </is>
      </c>
      <c r="B1201" s="46" t="inlineStr">
        <is>
          <t>Number of Business-to-Consumer Clients onboarded during the reporting period</t>
        </is>
      </c>
      <c r="C1201" s="46" t="inlineStr">
        <is>
          <t>PR</t>
        </is>
      </c>
      <c r="D1201" s="46" t="inlineStr">
        <is>
          <t>Clients</t>
        </is>
      </c>
      <c r="E1201" s="46" t="inlineStr">
        <is>
          <t>2- PR</t>
        </is>
      </c>
      <c r="F1201" s="47">
        <f>'2- PR'!$AK$1241</f>
        <v/>
      </c>
      <c r="G1201" s="47">
        <f>IF(F1201="INVALID","High",IF(F1201="MISSING","Medium",IF(F1201="CONTROLLER MISSING","Review",IF(F1201="UNKNOWN","Technical review",""))))</f>
        <v/>
      </c>
      <c r="H1201" s="46">
        <f>IF(F1201="MISSING","An applicable or required answer is missing",IF(F1201="INVALID","A value was entered although the dependency is not met",IF(F1201="CONTROLLER MISSING","A controlling answer is missing, so applicability cannot yet be determined",IF(F1201="UNKNOWN","The dependency could not be evaluated or a referenced datapoint could not be resolved",""))))</f>
        <v/>
      </c>
      <c r="I1201" s="46">
        <f>IF(F1201="MISSING","Enter a valid response in the linked field",IF(F1201="INVALID","Clear the response or amend the controlling answer so that the dependency is met",IF(F1201="CONTROLLER MISSING","Complete the controlling question first, then review this field",IF(F1201="UNKNOWN","Review the Field Guide and dependency_string; contact the MFSA if clarification is required",""))))</f>
        <v/>
      </c>
      <c r="J1201" s="46" t="inlineStr">
        <is>
          <t>SUM(CASP_PR_1161,CASP_PR_1162,CASP_PR_1163) &gt; 0</t>
        </is>
      </c>
      <c r="K1201" s="47">
        <f>'2- PR'!$AL$1241</f>
        <v/>
      </c>
      <c r="L1201" s="48" t="inlineStr">
        <is>
          <t>Open field</t>
        </is>
      </c>
    </row>
    <row r="1202">
      <c r="A1202" s="45" t="inlineStr">
        <is>
          <t>CASP_PR_1195_v1</t>
        </is>
      </c>
      <c r="B1202" s="46" t="inlineStr">
        <is>
          <t>Number of Business-to-Consumer Clients onboarded during the reporting period</t>
        </is>
      </c>
      <c r="C1202" s="46" t="inlineStr">
        <is>
          <t>PR</t>
        </is>
      </c>
      <c r="D1202" s="46" t="inlineStr">
        <is>
          <t>Clients</t>
        </is>
      </c>
      <c r="E1202" s="46" t="inlineStr">
        <is>
          <t>2- PR</t>
        </is>
      </c>
      <c r="F1202" s="47">
        <f>'2- PR'!$AK$1242</f>
        <v/>
      </c>
      <c r="G1202" s="47">
        <f>IF(F1202="INVALID","High",IF(F1202="MISSING","Medium",IF(F1202="CONTROLLER MISSING","Review",IF(F1202="UNKNOWN","Technical review",""))))</f>
        <v/>
      </c>
      <c r="H1202" s="46">
        <f>IF(F1202="MISSING","An applicable or required answer is missing",IF(F1202="INVALID","A value was entered although the dependency is not met",IF(F1202="CONTROLLER MISSING","A controlling answer is missing, so applicability cannot yet be determined",IF(F1202="UNKNOWN","The dependency could not be evaluated or a referenced datapoint could not be resolved",""))))</f>
        <v/>
      </c>
      <c r="I1202" s="46">
        <f>IF(F1202="MISSING","Enter a valid response in the linked field",IF(F1202="INVALID","Clear the response or amend the controlling answer so that the dependency is met",IF(F1202="CONTROLLER MISSING","Complete the controlling question first, then review this field",IF(F1202="UNKNOWN","Review the Field Guide and dependency_string; contact the MFSA if clarification is required",""))))</f>
        <v/>
      </c>
      <c r="J1202" s="46" t="inlineStr">
        <is>
          <t>SUM(CASP_PR_1161,CASP_PR_1162,CASP_PR_1163) &gt; 0</t>
        </is>
      </c>
      <c r="K1202" s="47">
        <f>'2- PR'!$AL$1242</f>
        <v/>
      </c>
      <c r="L1202" s="48" t="inlineStr">
        <is>
          <t>Open field</t>
        </is>
      </c>
    </row>
    <row r="1203">
      <c r="A1203" s="45" t="inlineStr">
        <is>
          <t>CASP_PR_1196_v1</t>
        </is>
      </c>
      <c r="B1203" s="46" t="inlineStr">
        <is>
          <t>Number of Business-to-Business Clients refusing onboarding during the reporting period</t>
        </is>
      </c>
      <c r="C1203" s="46" t="inlineStr">
        <is>
          <t>PR</t>
        </is>
      </c>
      <c r="D1203" s="46" t="inlineStr">
        <is>
          <t>Clients</t>
        </is>
      </c>
      <c r="E1203" s="46" t="inlineStr">
        <is>
          <t>2- PR</t>
        </is>
      </c>
      <c r="F1203" s="47">
        <f>'2- PR'!$AK$1243</f>
        <v/>
      </c>
      <c r="G1203" s="47">
        <f>IF(F1203="INVALID","High",IF(F1203="MISSING","Medium",IF(F1203="CONTROLLER MISSING","Review",IF(F1203="UNKNOWN","Technical review",""))))</f>
        <v/>
      </c>
      <c r="H1203" s="46">
        <f>IF(F1203="MISSING","An applicable or required answer is missing",IF(F1203="INVALID","A value was entered although the dependency is not met",IF(F1203="CONTROLLER MISSING","A controlling answer is missing, so applicability cannot yet be determined",IF(F1203="UNKNOWN","The dependency could not be evaluated or a referenced datapoint could not be resolved",""))))</f>
        <v/>
      </c>
      <c r="I1203" s="46">
        <f>IF(F1203="MISSING","Enter a valid response in the linked field",IF(F1203="INVALID","Clear the response or amend the controlling answer so that the dependency is met",IF(F1203="CONTROLLER MISSING","Complete the controlling question first, then review this field",IF(F1203="UNKNOWN","Review the Field Guide and dependency_string; contact the MFSA if clarification is required",""))))</f>
        <v/>
      </c>
      <c r="J1203" s="46" t="inlineStr">
        <is>
          <t>SUM(CASP_PR_1158,CASP_PR_1159,CASP_PR_1160) &gt; 0</t>
        </is>
      </c>
      <c r="K1203" s="47">
        <f>'2- PR'!$AL$1243</f>
        <v/>
      </c>
      <c r="L1203" s="48" t="inlineStr">
        <is>
          <t>Open field</t>
        </is>
      </c>
    </row>
    <row r="1204">
      <c r="A1204" s="45" t="inlineStr">
        <is>
          <t>CASP_PR_1197_v1</t>
        </is>
      </c>
      <c r="B1204" s="46" t="inlineStr">
        <is>
          <t>Number of Business-to-Business Clients refusing onboarding during the reporting period</t>
        </is>
      </c>
      <c r="C1204" s="46" t="inlineStr">
        <is>
          <t>PR</t>
        </is>
      </c>
      <c r="D1204" s="46" t="inlineStr">
        <is>
          <t>Clients</t>
        </is>
      </c>
      <c r="E1204" s="46" t="inlineStr">
        <is>
          <t>2- PR</t>
        </is>
      </c>
      <c r="F1204" s="47">
        <f>'2- PR'!$AK$1244</f>
        <v/>
      </c>
      <c r="G1204" s="47">
        <f>IF(F1204="INVALID","High",IF(F1204="MISSING","Medium",IF(F1204="CONTROLLER MISSING","Review",IF(F1204="UNKNOWN","Technical review",""))))</f>
        <v/>
      </c>
      <c r="H1204" s="46">
        <f>IF(F1204="MISSING","An applicable or required answer is missing",IF(F1204="INVALID","A value was entered although the dependency is not met",IF(F1204="CONTROLLER MISSING","A controlling answer is missing, so applicability cannot yet be determined",IF(F1204="UNKNOWN","The dependency could not be evaluated or a referenced datapoint could not be resolved",""))))</f>
        <v/>
      </c>
      <c r="I1204" s="46">
        <f>IF(F1204="MISSING","Enter a valid response in the linked field",IF(F1204="INVALID","Clear the response or amend the controlling answer so that the dependency is met",IF(F1204="CONTROLLER MISSING","Complete the controlling question first, then review this field",IF(F1204="UNKNOWN","Review the Field Guide and dependency_string; contact the MFSA if clarification is required",""))))</f>
        <v/>
      </c>
      <c r="J1204" s="46" t="inlineStr">
        <is>
          <t>SUM(CASP_PR_1158,CASP_PR_1159,CASP_PR_1160) &gt; 0</t>
        </is>
      </c>
      <c r="K1204" s="47">
        <f>'2- PR'!$AL$1244</f>
        <v/>
      </c>
      <c r="L1204" s="48" t="inlineStr">
        <is>
          <t>Open field</t>
        </is>
      </c>
    </row>
    <row r="1205">
      <c r="A1205" s="45" t="inlineStr">
        <is>
          <t>CASP_PR_1198_v1</t>
        </is>
      </c>
      <c r="B1205" s="46" t="inlineStr">
        <is>
          <t>Number of Business-to-Business Clients refusing onboarding during the reporting period</t>
        </is>
      </c>
      <c r="C1205" s="46" t="inlineStr">
        <is>
          <t>PR</t>
        </is>
      </c>
      <c r="D1205" s="46" t="inlineStr">
        <is>
          <t>Clients</t>
        </is>
      </c>
      <c r="E1205" s="46" t="inlineStr">
        <is>
          <t>2- PR</t>
        </is>
      </c>
      <c r="F1205" s="47">
        <f>'2- PR'!$AK$1245</f>
        <v/>
      </c>
      <c r="G1205" s="47">
        <f>IF(F1205="INVALID","High",IF(F1205="MISSING","Medium",IF(F1205="CONTROLLER MISSING","Review",IF(F1205="UNKNOWN","Technical review",""))))</f>
        <v/>
      </c>
      <c r="H1205" s="46">
        <f>IF(F1205="MISSING","An applicable or required answer is missing",IF(F1205="INVALID","A value was entered although the dependency is not met",IF(F1205="CONTROLLER MISSING","A controlling answer is missing, so applicability cannot yet be determined",IF(F1205="UNKNOWN","The dependency could not be evaluated or a referenced datapoint could not be resolved",""))))</f>
        <v/>
      </c>
      <c r="I1205" s="46">
        <f>IF(F1205="MISSING","Enter a valid response in the linked field",IF(F1205="INVALID","Clear the response or amend the controlling answer so that the dependency is met",IF(F1205="CONTROLLER MISSING","Complete the controlling question first, then review this field",IF(F1205="UNKNOWN","Review the Field Guide and dependency_string; contact the MFSA if clarification is required",""))))</f>
        <v/>
      </c>
      <c r="J1205" s="46" t="inlineStr">
        <is>
          <t>SUM(CASP_PR_1158,CASP_PR_1159,CASP_PR_1160) &gt; 0</t>
        </is>
      </c>
      <c r="K1205" s="47">
        <f>'2- PR'!$AL$1245</f>
        <v/>
      </c>
      <c r="L1205" s="48" t="inlineStr">
        <is>
          <t>Open field</t>
        </is>
      </c>
    </row>
    <row r="1206">
      <c r="A1206" s="45" t="inlineStr">
        <is>
          <t>CASP_PR_1199_v1</t>
        </is>
      </c>
      <c r="B1206" s="46" t="inlineStr">
        <is>
          <t>Number of Business-to-Consumer Clients refusing onboarding during the reporting period</t>
        </is>
      </c>
      <c r="C1206" s="46" t="inlineStr">
        <is>
          <t>PR</t>
        </is>
      </c>
      <c r="D1206" s="46" t="inlineStr">
        <is>
          <t>Clients</t>
        </is>
      </c>
      <c r="E1206" s="46" t="inlineStr">
        <is>
          <t>2- PR</t>
        </is>
      </c>
      <c r="F1206" s="47">
        <f>'2- PR'!$AK$1246</f>
        <v/>
      </c>
      <c r="G1206" s="47">
        <f>IF(F1206="INVALID","High",IF(F1206="MISSING","Medium",IF(F1206="CONTROLLER MISSING","Review",IF(F1206="UNKNOWN","Technical review",""))))</f>
        <v/>
      </c>
      <c r="H1206" s="46">
        <f>IF(F1206="MISSING","An applicable or required answer is missing",IF(F1206="INVALID","A value was entered although the dependency is not met",IF(F1206="CONTROLLER MISSING","A controlling answer is missing, so applicability cannot yet be determined",IF(F1206="UNKNOWN","The dependency could not be evaluated or a referenced datapoint could not be resolved",""))))</f>
        <v/>
      </c>
      <c r="I1206" s="46">
        <f>IF(F1206="MISSING","Enter a valid response in the linked field",IF(F1206="INVALID","Clear the response or amend the controlling answer so that the dependency is met",IF(F1206="CONTROLLER MISSING","Complete the controlling question first, then review this field",IF(F1206="UNKNOWN","Review the Field Guide and dependency_string; contact the MFSA if clarification is required",""))))</f>
        <v/>
      </c>
      <c r="J1206" s="46" t="inlineStr">
        <is>
          <t>SUM(CASP_PR_1161,CASP_PR_1162,CASP_PR_1163) &gt; 0</t>
        </is>
      </c>
      <c r="K1206" s="47">
        <f>'2- PR'!$AL$1246</f>
        <v/>
      </c>
      <c r="L1206" s="48" t="inlineStr">
        <is>
          <t>Open field</t>
        </is>
      </c>
    </row>
    <row r="1207">
      <c r="A1207" s="45" t="inlineStr">
        <is>
          <t>CASP_PR_1200_v1</t>
        </is>
      </c>
      <c r="B1207" s="46" t="inlineStr">
        <is>
          <t>Number of Business-to-Consumer Clients refusing onboarding during the reporting period</t>
        </is>
      </c>
      <c r="C1207" s="46" t="inlineStr">
        <is>
          <t>PR</t>
        </is>
      </c>
      <c r="D1207" s="46" t="inlineStr">
        <is>
          <t>Clients</t>
        </is>
      </c>
      <c r="E1207" s="46" t="inlineStr">
        <is>
          <t>2- PR</t>
        </is>
      </c>
      <c r="F1207" s="47">
        <f>'2- PR'!$AK$1247</f>
        <v/>
      </c>
      <c r="G1207" s="47">
        <f>IF(F1207="INVALID","High",IF(F1207="MISSING","Medium",IF(F1207="CONTROLLER MISSING","Review",IF(F1207="UNKNOWN","Technical review",""))))</f>
        <v/>
      </c>
      <c r="H1207" s="46">
        <f>IF(F1207="MISSING","An applicable or required answer is missing",IF(F1207="INVALID","A value was entered although the dependency is not met",IF(F1207="CONTROLLER MISSING","A controlling answer is missing, so applicability cannot yet be determined",IF(F1207="UNKNOWN","The dependency could not be evaluated or a referenced datapoint could not be resolved",""))))</f>
        <v/>
      </c>
      <c r="I1207" s="46">
        <f>IF(F1207="MISSING","Enter a valid response in the linked field",IF(F1207="INVALID","Clear the response or amend the controlling answer so that the dependency is met",IF(F1207="CONTROLLER MISSING","Complete the controlling question first, then review this field",IF(F1207="UNKNOWN","Review the Field Guide and dependency_string; contact the MFSA if clarification is required",""))))</f>
        <v/>
      </c>
      <c r="J1207" s="46" t="inlineStr">
        <is>
          <t>SUM(CASP_PR_1161,CASP_PR_1162,CASP_PR_1163) &gt; 0</t>
        </is>
      </c>
      <c r="K1207" s="47">
        <f>'2- PR'!$AL$1247</f>
        <v/>
      </c>
      <c r="L1207" s="48" t="inlineStr">
        <is>
          <t>Open field</t>
        </is>
      </c>
    </row>
    <row r="1208">
      <c r="A1208" s="45" t="inlineStr">
        <is>
          <t>CASP_PR_1201_v1</t>
        </is>
      </c>
      <c r="B1208" s="46" t="inlineStr">
        <is>
          <t>Number of Business-to-Consumer Clients refusing onboarding during the reporting period</t>
        </is>
      </c>
      <c r="C1208" s="46" t="inlineStr">
        <is>
          <t>PR</t>
        </is>
      </c>
      <c r="D1208" s="46" t="inlineStr">
        <is>
          <t>Clients</t>
        </is>
      </c>
      <c r="E1208" s="46" t="inlineStr">
        <is>
          <t>2- PR</t>
        </is>
      </c>
      <c r="F1208" s="47">
        <f>'2- PR'!$AK$1248</f>
        <v/>
      </c>
      <c r="G1208" s="47">
        <f>IF(F1208="INVALID","High",IF(F1208="MISSING","Medium",IF(F1208="CONTROLLER MISSING","Review",IF(F1208="UNKNOWN","Technical review",""))))</f>
        <v/>
      </c>
      <c r="H1208" s="46">
        <f>IF(F1208="MISSING","An applicable or required answer is missing",IF(F1208="INVALID","A value was entered although the dependency is not met",IF(F1208="CONTROLLER MISSING","A controlling answer is missing, so applicability cannot yet be determined",IF(F1208="UNKNOWN","The dependency could not be evaluated or a referenced datapoint could not be resolved",""))))</f>
        <v/>
      </c>
      <c r="I1208" s="46">
        <f>IF(F1208="MISSING","Enter a valid response in the linked field",IF(F1208="INVALID","Clear the response or amend the controlling answer so that the dependency is met",IF(F1208="CONTROLLER MISSING","Complete the controlling question first, then review this field",IF(F1208="UNKNOWN","Review the Field Guide and dependency_string; contact the MFSA if clarification is required",""))))</f>
        <v/>
      </c>
      <c r="J1208" s="46" t="inlineStr">
        <is>
          <t>SUM(CASP_PR_1161,CASP_PR_1162,CASP_PR_1163) &gt; 0</t>
        </is>
      </c>
      <c r="K1208" s="47">
        <f>'2- PR'!$AL$1248</f>
        <v/>
      </c>
      <c r="L1208" s="48" t="inlineStr">
        <is>
          <t>Open field</t>
        </is>
      </c>
    </row>
    <row r="1209">
      <c r="A1209" s="45" t="inlineStr">
        <is>
          <t>CASP_PR_1202_v1</t>
        </is>
      </c>
      <c r="B1209" s="46" t="inlineStr">
        <is>
          <t>Number of Business-to-Business client relationships which were terminated during the reporting period</t>
        </is>
      </c>
      <c r="C1209" s="46" t="inlineStr">
        <is>
          <t>PR</t>
        </is>
      </c>
      <c r="D1209" s="46" t="inlineStr">
        <is>
          <t>Clients</t>
        </is>
      </c>
      <c r="E1209" s="46" t="inlineStr">
        <is>
          <t>2- PR</t>
        </is>
      </c>
      <c r="F1209" s="47">
        <f>'2- PR'!$AK$1249</f>
        <v/>
      </c>
      <c r="G1209" s="47">
        <f>IF(F1209="INVALID","High",IF(F1209="MISSING","Medium",IF(F1209="CONTROLLER MISSING","Review",IF(F1209="UNKNOWN","Technical review",""))))</f>
        <v/>
      </c>
      <c r="H1209" s="46">
        <f>IF(F1209="MISSING","An applicable or required answer is missing",IF(F1209="INVALID","A value was entered although the dependency is not met",IF(F1209="CONTROLLER MISSING","A controlling answer is missing, so applicability cannot yet be determined",IF(F1209="UNKNOWN","The dependency could not be evaluated or a referenced datapoint could not be resolved",""))))</f>
        <v/>
      </c>
      <c r="I1209" s="46">
        <f>IF(F1209="MISSING","Enter a valid response in the linked field",IF(F1209="INVALID","Clear the response or amend the controlling answer so that the dependency is met",IF(F1209="CONTROLLER MISSING","Complete the controlling question first, then review this field",IF(F1209="UNKNOWN","Review the Field Guide and dependency_string; contact the MFSA if clarification is required",""))))</f>
        <v/>
      </c>
      <c r="J1209" s="46" t="inlineStr">
        <is>
          <t>SUM(CASP_PR_1158,CASP_PR_1159,CASP_PR_1160) &gt; 0</t>
        </is>
      </c>
      <c r="K1209" s="47">
        <f>'2- PR'!$AL$1249</f>
        <v/>
      </c>
      <c r="L1209" s="48" t="inlineStr">
        <is>
          <t>Open field</t>
        </is>
      </c>
    </row>
    <row r="1210">
      <c r="A1210" s="45" t="inlineStr">
        <is>
          <t>CASP_PR_1203_v1</t>
        </is>
      </c>
      <c r="B1210" s="46" t="inlineStr">
        <is>
          <t>Number of Business-to-Business client relationships which were terminated during the reporting period</t>
        </is>
      </c>
      <c r="C1210" s="46" t="inlineStr">
        <is>
          <t>PR</t>
        </is>
      </c>
      <c r="D1210" s="46" t="inlineStr">
        <is>
          <t>Clients</t>
        </is>
      </c>
      <c r="E1210" s="46" t="inlineStr">
        <is>
          <t>2- PR</t>
        </is>
      </c>
      <c r="F1210" s="47">
        <f>'2- PR'!$AK$1250</f>
        <v/>
      </c>
      <c r="G1210" s="47">
        <f>IF(F1210="INVALID","High",IF(F1210="MISSING","Medium",IF(F1210="CONTROLLER MISSING","Review",IF(F1210="UNKNOWN","Technical review",""))))</f>
        <v/>
      </c>
      <c r="H1210" s="46">
        <f>IF(F1210="MISSING","An applicable or required answer is missing",IF(F1210="INVALID","A value was entered although the dependency is not met",IF(F1210="CONTROLLER MISSING","A controlling answer is missing, so applicability cannot yet be determined",IF(F1210="UNKNOWN","The dependency could not be evaluated or a referenced datapoint could not be resolved",""))))</f>
        <v/>
      </c>
      <c r="I1210" s="46">
        <f>IF(F1210="MISSING","Enter a valid response in the linked field",IF(F1210="INVALID","Clear the response or amend the controlling answer so that the dependency is met",IF(F1210="CONTROLLER MISSING","Complete the controlling question first, then review this field",IF(F1210="UNKNOWN","Review the Field Guide and dependency_string; contact the MFSA if clarification is required",""))))</f>
        <v/>
      </c>
      <c r="J1210" s="46" t="inlineStr">
        <is>
          <t>SUM(CASP_PR_1158,CASP_PR_1159,CASP_PR_1160) &gt; 0</t>
        </is>
      </c>
      <c r="K1210" s="47">
        <f>'2- PR'!$AL$1250</f>
        <v/>
      </c>
      <c r="L1210" s="48" t="inlineStr">
        <is>
          <t>Open field</t>
        </is>
      </c>
    </row>
    <row r="1211">
      <c r="A1211" s="45" t="inlineStr">
        <is>
          <t>CASP_PR_1204_v1</t>
        </is>
      </c>
      <c r="B1211" s="46" t="inlineStr">
        <is>
          <t>Number of Business-to-Business client relationships which were terminated during the reporting period</t>
        </is>
      </c>
      <c r="C1211" s="46" t="inlineStr">
        <is>
          <t>PR</t>
        </is>
      </c>
      <c r="D1211" s="46" t="inlineStr">
        <is>
          <t>Clients</t>
        </is>
      </c>
      <c r="E1211" s="46" t="inlineStr">
        <is>
          <t>2- PR</t>
        </is>
      </c>
      <c r="F1211" s="47">
        <f>'2- PR'!$AK$1251</f>
        <v/>
      </c>
      <c r="G1211" s="47">
        <f>IF(F1211="INVALID","High",IF(F1211="MISSING","Medium",IF(F1211="CONTROLLER MISSING","Review",IF(F1211="UNKNOWN","Technical review",""))))</f>
        <v/>
      </c>
      <c r="H1211" s="46">
        <f>IF(F1211="MISSING","An applicable or required answer is missing",IF(F1211="INVALID","A value was entered although the dependency is not met",IF(F1211="CONTROLLER MISSING","A controlling answer is missing, so applicability cannot yet be determined",IF(F1211="UNKNOWN","The dependency could not be evaluated or a referenced datapoint could not be resolved",""))))</f>
        <v/>
      </c>
      <c r="I1211" s="46">
        <f>IF(F1211="MISSING","Enter a valid response in the linked field",IF(F1211="INVALID","Clear the response or amend the controlling answer so that the dependency is met",IF(F1211="CONTROLLER MISSING","Complete the controlling question first, then review this field",IF(F1211="UNKNOWN","Review the Field Guide and dependency_string; contact the MFSA if clarification is required",""))))</f>
        <v/>
      </c>
      <c r="J1211" s="46" t="inlineStr">
        <is>
          <t>SUM(CASP_PR_1158,CASP_PR_1159,CASP_PR_1160) &gt; 0</t>
        </is>
      </c>
      <c r="K1211" s="47">
        <f>'2- PR'!$AL$1251</f>
        <v/>
      </c>
      <c r="L1211" s="48" t="inlineStr">
        <is>
          <t>Open field</t>
        </is>
      </c>
    </row>
    <row r="1212">
      <c r="A1212" s="45" t="inlineStr">
        <is>
          <t>CASP_PR_1205_v1</t>
        </is>
      </c>
      <c r="B1212" s="46" t="inlineStr">
        <is>
          <t>Number of Business-to-Consumer client relationships which were terminated during the reporting period</t>
        </is>
      </c>
      <c r="C1212" s="46" t="inlineStr">
        <is>
          <t>PR</t>
        </is>
      </c>
      <c r="D1212" s="46" t="inlineStr">
        <is>
          <t>Clients</t>
        </is>
      </c>
      <c r="E1212" s="46" t="inlineStr">
        <is>
          <t>2- PR</t>
        </is>
      </c>
      <c r="F1212" s="47">
        <f>'2- PR'!$AK$1252</f>
        <v/>
      </c>
      <c r="G1212" s="47">
        <f>IF(F1212="INVALID","High",IF(F1212="MISSING","Medium",IF(F1212="CONTROLLER MISSING","Review",IF(F1212="UNKNOWN","Technical review",""))))</f>
        <v/>
      </c>
      <c r="H1212" s="46">
        <f>IF(F1212="MISSING","An applicable or required answer is missing",IF(F1212="INVALID","A value was entered although the dependency is not met",IF(F1212="CONTROLLER MISSING","A controlling answer is missing, so applicability cannot yet be determined",IF(F1212="UNKNOWN","The dependency could not be evaluated or a referenced datapoint could not be resolved",""))))</f>
        <v/>
      </c>
      <c r="I1212" s="46">
        <f>IF(F1212="MISSING","Enter a valid response in the linked field",IF(F1212="INVALID","Clear the response or amend the controlling answer so that the dependency is met",IF(F1212="CONTROLLER MISSING","Complete the controlling question first, then review this field",IF(F1212="UNKNOWN","Review the Field Guide and dependency_string; contact the MFSA if clarification is required",""))))</f>
        <v/>
      </c>
      <c r="J1212" s="46" t="inlineStr">
        <is>
          <t>SUM(CASP_PR_1161,CASP_PR_1162,CASP_PR_1163) &gt; 0</t>
        </is>
      </c>
      <c r="K1212" s="47">
        <f>'2- PR'!$AL$1252</f>
        <v/>
      </c>
      <c r="L1212" s="48" t="inlineStr">
        <is>
          <t>Open field</t>
        </is>
      </c>
    </row>
    <row r="1213">
      <c r="A1213" s="45" t="inlineStr">
        <is>
          <t>CASP_PR_1206_v1</t>
        </is>
      </c>
      <c r="B1213" s="46" t="inlineStr">
        <is>
          <t>Number of Business-to-Consumer client relationships which were terminated during the reporting period</t>
        </is>
      </c>
      <c r="C1213" s="46" t="inlineStr">
        <is>
          <t>PR</t>
        </is>
      </c>
      <c r="D1213" s="46" t="inlineStr">
        <is>
          <t>Clients</t>
        </is>
      </c>
      <c r="E1213" s="46" t="inlineStr">
        <is>
          <t>2- PR</t>
        </is>
      </c>
      <c r="F1213" s="47">
        <f>'2- PR'!$AK$1253</f>
        <v/>
      </c>
      <c r="G1213" s="47">
        <f>IF(F1213="INVALID","High",IF(F1213="MISSING","Medium",IF(F1213="CONTROLLER MISSING","Review",IF(F1213="UNKNOWN","Technical review",""))))</f>
        <v/>
      </c>
      <c r="H1213" s="46">
        <f>IF(F1213="MISSING","An applicable or required answer is missing",IF(F1213="INVALID","A value was entered although the dependency is not met",IF(F1213="CONTROLLER MISSING","A controlling answer is missing, so applicability cannot yet be determined",IF(F1213="UNKNOWN","The dependency could not be evaluated or a referenced datapoint could not be resolved",""))))</f>
        <v/>
      </c>
      <c r="I1213" s="46">
        <f>IF(F1213="MISSING","Enter a valid response in the linked field",IF(F1213="INVALID","Clear the response or amend the controlling answer so that the dependency is met",IF(F1213="CONTROLLER MISSING","Complete the controlling question first, then review this field",IF(F1213="UNKNOWN","Review the Field Guide and dependency_string; contact the MFSA if clarification is required",""))))</f>
        <v/>
      </c>
      <c r="J1213" s="46" t="inlineStr">
        <is>
          <t>SUM(CASP_PR_1161,CASP_PR_1162,CASP_PR_1163) &gt; 0</t>
        </is>
      </c>
      <c r="K1213" s="47">
        <f>'2- PR'!$AL$1253</f>
        <v/>
      </c>
      <c r="L1213" s="48" t="inlineStr">
        <is>
          <t>Open field</t>
        </is>
      </c>
    </row>
    <row r="1214">
      <c r="A1214" s="45" t="inlineStr">
        <is>
          <t>CASP_PR_1207_v1</t>
        </is>
      </c>
      <c r="B1214" s="46" t="inlineStr">
        <is>
          <t>Number of Business-to-Consumer client relationships which were terminated during the reporting period</t>
        </is>
      </c>
      <c r="C1214" s="46" t="inlineStr">
        <is>
          <t>PR</t>
        </is>
      </c>
      <c r="D1214" s="46" t="inlineStr">
        <is>
          <t>Clients</t>
        </is>
      </c>
      <c r="E1214" s="46" t="inlineStr">
        <is>
          <t>2- PR</t>
        </is>
      </c>
      <c r="F1214" s="47">
        <f>'2- PR'!$AK$1254</f>
        <v/>
      </c>
      <c r="G1214" s="47">
        <f>IF(F1214="INVALID","High",IF(F1214="MISSING","Medium",IF(F1214="CONTROLLER MISSING","Review",IF(F1214="UNKNOWN","Technical review",""))))</f>
        <v/>
      </c>
      <c r="H1214" s="46">
        <f>IF(F1214="MISSING","An applicable or required answer is missing",IF(F1214="INVALID","A value was entered although the dependency is not met",IF(F1214="CONTROLLER MISSING","A controlling answer is missing, so applicability cannot yet be determined",IF(F1214="UNKNOWN","The dependency could not be evaluated or a referenced datapoint could not be resolved",""))))</f>
        <v/>
      </c>
      <c r="I1214" s="46">
        <f>IF(F1214="MISSING","Enter a valid response in the linked field",IF(F1214="INVALID","Clear the response or amend the controlling answer so that the dependency is met",IF(F1214="CONTROLLER MISSING","Complete the controlling question first, then review this field",IF(F1214="UNKNOWN","Review the Field Guide and dependency_string; contact the MFSA if clarification is required",""))))</f>
        <v/>
      </c>
      <c r="J1214" s="46" t="inlineStr">
        <is>
          <t>SUM(CASP_PR_1161,CASP_PR_1162,CASP_PR_1163) &gt; 0</t>
        </is>
      </c>
      <c r="K1214" s="47">
        <f>'2- PR'!$AL$1254</f>
        <v/>
      </c>
      <c r="L1214" s="48" t="inlineStr">
        <is>
          <t>Open field</t>
        </is>
      </c>
    </row>
    <row r="1215">
      <c r="A1215" s="45" t="inlineStr">
        <is>
          <t>CASP_PR_1208_v1</t>
        </is>
      </c>
      <c r="B1215" s="46" t="inlineStr">
        <is>
          <t>Number of Business-to-Business Clients on whom EDD was applied during the reporting period</t>
        </is>
      </c>
      <c r="C1215" s="46" t="inlineStr">
        <is>
          <t>PR</t>
        </is>
      </c>
      <c r="D1215" s="46" t="inlineStr">
        <is>
          <t>Clients</t>
        </is>
      </c>
      <c r="E1215" s="46" t="inlineStr">
        <is>
          <t>2- PR</t>
        </is>
      </c>
      <c r="F1215" s="47">
        <f>'2- PR'!$AK$1255</f>
        <v/>
      </c>
      <c r="G1215" s="47">
        <f>IF(F1215="INVALID","High",IF(F1215="MISSING","Medium",IF(F1215="CONTROLLER MISSING","Review",IF(F1215="UNKNOWN","Technical review",""))))</f>
        <v/>
      </c>
      <c r="H1215" s="46">
        <f>IF(F1215="MISSING","An applicable or required answer is missing",IF(F1215="INVALID","A value was entered although the dependency is not met",IF(F1215="CONTROLLER MISSING","A controlling answer is missing, so applicability cannot yet be determined",IF(F1215="UNKNOWN","The dependency could not be evaluated or a referenced datapoint could not be resolved",""))))</f>
        <v/>
      </c>
      <c r="I1215" s="46">
        <f>IF(F1215="MISSING","Enter a valid response in the linked field",IF(F1215="INVALID","Clear the response or amend the controlling answer so that the dependency is met",IF(F1215="CONTROLLER MISSING","Complete the controlling question first, then review this field",IF(F1215="UNKNOWN","Review the Field Guide and dependency_string; contact the MFSA if clarification is required",""))))</f>
        <v/>
      </c>
      <c r="J1215" s="46" t="inlineStr">
        <is>
          <t>SUM(CASP_PR_1158,CASP_PR_1159,CASP_PR_1160) &gt; 0</t>
        </is>
      </c>
      <c r="K1215" s="47">
        <f>'2- PR'!$AL$1255</f>
        <v/>
      </c>
      <c r="L1215" s="48" t="inlineStr">
        <is>
          <t>Open field</t>
        </is>
      </c>
    </row>
    <row r="1216">
      <c r="A1216" s="45" t="inlineStr">
        <is>
          <t>CASP_PR_1209_v1</t>
        </is>
      </c>
      <c r="B1216" s="46" t="inlineStr">
        <is>
          <t>Number of Business-to-Business Clients on whom EDD was applied during the reporting period</t>
        </is>
      </c>
      <c r="C1216" s="46" t="inlineStr">
        <is>
          <t>PR</t>
        </is>
      </c>
      <c r="D1216" s="46" t="inlineStr">
        <is>
          <t>Clients</t>
        </is>
      </c>
      <c r="E1216" s="46" t="inlineStr">
        <is>
          <t>2- PR</t>
        </is>
      </c>
      <c r="F1216" s="47">
        <f>'2- PR'!$AK$1256</f>
        <v/>
      </c>
      <c r="G1216" s="47">
        <f>IF(F1216="INVALID","High",IF(F1216="MISSING","Medium",IF(F1216="CONTROLLER MISSING","Review",IF(F1216="UNKNOWN","Technical review",""))))</f>
        <v/>
      </c>
      <c r="H1216" s="46">
        <f>IF(F1216="MISSING","An applicable or required answer is missing",IF(F1216="INVALID","A value was entered although the dependency is not met",IF(F1216="CONTROLLER MISSING","A controlling answer is missing, so applicability cannot yet be determined",IF(F1216="UNKNOWN","The dependency could not be evaluated or a referenced datapoint could not be resolved",""))))</f>
        <v/>
      </c>
      <c r="I1216" s="46">
        <f>IF(F1216="MISSING","Enter a valid response in the linked field",IF(F1216="INVALID","Clear the response or amend the controlling answer so that the dependency is met",IF(F1216="CONTROLLER MISSING","Complete the controlling question first, then review this field",IF(F1216="UNKNOWN","Review the Field Guide and dependency_string; contact the MFSA if clarification is required",""))))</f>
        <v/>
      </c>
      <c r="J1216" s="46" t="inlineStr">
        <is>
          <t>SUM(CASP_PR_1158,CASP_PR_1159,CASP_PR_1160) &gt; 0</t>
        </is>
      </c>
      <c r="K1216" s="47">
        <f>'2- PR'!$AL$1256</f>
        <v/>
      </c>
      <c r="L1216" s="48" t="inlineStr">
        <is>
          <t>Open field</t>
        </is>
      </c>
    </row>
    <row r="1217">
      <c r="A1217" s="45" t="inlineStr">
        <is>
          <t>CASP_PR_1210_v1</t>
        </is>
      </c>
      <c r="B1217" s="46" t="inlineStr">
        <is>
          <t>Number of Business-to-Business Clients on whom EDD was applied during the reporting period</t>
        </is>
      </c>
      <c r="C1217" s="46" t="inlineStr">
        <is>
          <t>PR</t>
        </is>
      </c>
      <c r="D1217" s="46" t="inlineStr">
        <is>
          <t>Clients</t>
        </is>
      </c>
      <c r="E1217" s="46" t="inlineStr">
        <is>
          <t>2- PR</t>
        </is>
      </c>
      <c r="F1217" s="47">
        <f>'2- PR'!$AK$1257</f>
        <v/>
      </c>
      <c r="G1217" s="47">
        <f>IF(F1217="INVALID","High",IF(F1217="MISSING","Medium",IF(F1217="CONTROLLER MISSING","Review",IF(F1217="UNKNOWN","Technical review",""))))</f>
        <v/>
      </c>
      <c r="H1217" s="46">
        <f>IF(F1217="MISSING","An applicable or required answer is missing",IF(F1217="INVALID","A value was entered although the dependency is not met",IF(F1217="CONTROLLER MISSING","A controlling answer is missing, so applicability cannot yet be determined",IF(F1217="UNKNOWN","The dependency could not be evaluated or a referenced datapoint could not be resolved",""))))</f>
        <v/>
      </c>
      <c r="I1217" s="46">
        <f>IF(F1217="MISSING","Enter a valid response in the linked field",IF(F1217="INVALID","Clear the response or amend the controlling answer so that the dependency is met",IF(F1217="CONTROLLER MISSING","Complete the controlling question first, then review this field",IF(F1217="UNKNOWN","Review the Field Guide and dependency_string; contact the MFSA if clarification is required",""))))</f>
        <v/>
      </c>
      <c r="J1217" s="46" t="inlineStr">
        <is>
          <t>SUM(CASP_PR_1158,CASP_PR_1159,CASP_PR_1160) &gt; 0</t>
        </is>
      </c>
      <c r="K1217" s="47">
        <f>'2- PR'!$AL$1257</f>
        <v/>
      </c>
      <c r="L1217" s="48" t="inlineStr">
        <is>
          <t>Open field</t>
        </is>
      </c>
    </row>
    <row r="1218">
      <c r="A1218" s="45" t="inlineStr">
        <is>
          <t>CASP_PR_1211_v1</t>
        </is>
      </c>
      <c r="B1218" s="46" t="inlineStr">
        <is>
          <t>Number of Business-to-Consumer Clients on whom EDD was applied during the reporting period</t>
        </is>
      </c>
      <c r="C1218" s="46" t="inlineStr">
        <is>
          <t>PR</t>
        </is>
      </c>
      <c r="D1218" s="46" t="inlineStr">
        <is>
          <t>Clients</t>
        </is>
      </c>
      <c r="E1218" s="46" t="inlineStr">
        <is>
          <t>2- PR</t>
        </is>
      </c>
      <c r="F1218" s="47">
        <f>'2- PR'!$AK$1258</f>
        <v/>
      </c>
      <c r="G1218" s="47">
        <f>IF(F1218="INVALID","High",IF(F1218="MISSING","Medium",IF(F1218="CONTROLLER MISSING","Review",IF(F1218="UNKNOWN","Technical review",""))))</f>
        <v/>
      </c>
      <c r="H1218" s="46">
        <f>IF(F1218="MISSING","An applicable or required answer is missing",IF(F1218="INVALID","A value was entered although the dependency is not met",IF(F1218="CONTROLLER MISSING","A controlling answer is missing, so applicability cannot yet be determined",IF(F1218="UNKNOWN","The dependency could not be evaluated or a referenced datapoint could not be resolved",""))))</f>
        <v/>
      </c>
      <c r="I1218" s="46">
        <f>IF(F1218="MISSING","Enter a valid response in the linked field",IF(F1218="INVALID","Clear the response or amend the controlling answer so that the dependency is met",IF(F1218="CONTROLLER MISSING","Complete the controlling question first, then review this field",IF(F1218="UNKNOWN","Review the Field Guide and dependency_string; contact the MFSA if clarification is required",""))))</f>
        <v/>
      </c>
      <c r="J1218" s="46" t="inlineStr">
        <is>
          <t>SUM(CASP_PR_1161,CASP_PR_1162,CASP_PR_1163) &gt; 0</t>
        </is>
      </c>
      <c r="K1218" s="47">
        <f>'2- PR'!$AL$1258</f>
        <v/>
      </c>
      <c r="L1218" s="48" t="inlineStr">
        <is>
          <t>Open field</t>
        </is>
      </c>
    </row>
    <row r="1219">
      <c r="A1219" s="45" t="inlineStr">
        <is>
          <t>CASP_PR_1212_v1</t>
        </is>
      </c>
      <c r="B1219" s="46" t="inlineStr">
        <is>
          <t>Number of Business-to-Consumer Clients on whom EDD was applied during the reporting period</t>
        </is>
      </c>
      <c r="C1219" s="46" t="inlineStr">
        <is>
          <t>PR</t>
        </is>
      </c>
      <c r="D1219" s="46" t="inlineStr">
        <is>
          <t>Clients</t>
        </is>
      </c>
      <c r="E1219" s="46" t="inlineStr">
        <is>
          <t>2- PR</t>
        </is>
      </c>
      <c r="F1219" s="47">
        <f>'2- PR'!$AK$1259</f>
        <v/>
      </c>
      <c r="G1219" s="47">
        <f>IF(F1219="INVALID","High",IF(F1219="MISSING","Medium",IF(F1219="CONTROLLER MISSING","Review",IF(F1219="UNKNOWN","Technical review",""))))</f>
        <v/>
      </c>
      <c r="H1219" s="46">
        <f>IF(F1219="MISSING","An applicable or required answer is missing",IF(F1219="INVALID","A value was entered although the dependency is not met",IF(F1219="CONTROLLER MISSING","A controlling answer is missing, so applicability cannot yet be determined",IF(F1219="UNKNOWN","The dependency could not be evaluated or a referenced datapoint could not be resolved",""))))</f>
        <v/>
      </c>
      <c r="I1219" s="46">
        <f>IF(F1219="MISSING","Enter a valid response in the linked field",IF(F1219="INVALID","Clear the response or amend the controlling answer so that the dependency is met",IF(F1219="CONTROLLER MISSING","Complete the controlling question first, then review this field",IF(F1219="UNKNOWN","Review the Field Guide and dependency_string; contact the MFSA if clarification is required",""))))</f>
        <v/>
      </c>
      <c r="J1219" s="46" t="inlineStr">
        <is>
          <t>SUM(CASP_PR_1161,CASP_PR_1162,CASP_PR_1163) &gt; 0</t>
        </is>
      </c>
      <c r="K1219" s="47">
        <f>'2- PR'!$AL$1259</f>
        <v/>
      </c>
      <c r="L1219" s="48" t="inlineStr">
        <is>
          <t>Open field</t>
        </is>
      </c>
    </row>
    <row r="1220">
      <c r="A1220" s="45" t="inlineStr">
        <is>
          <t>CASP_PR_1213_v1</t>
        </is>
      </c>
      <c r="B1220" s="46" t="inlineStr">
        <is>
          <t>Number of Business-to-Consumer Clients on whom EDD was applied during the reporting period</t>
        </is>
      </c>
      <c r="C1220" s="46" t="inlineStr">
        <is>
          <t>PR</t>
        </is>
      </c>
      <c r="D1220" s="46" t="inlineStr">
        <is>
          <t>Clients</t>
        </is>
      </c>
      <c r="E1220" s="46" t="inlineStr">
        <is>
          <t>2- PR</t>
        </is>
      </c>
      <c r="F1220" s="47">
        <f>'2- PR'!$AK$1260</f>
        <v/>
      </c>
      <c r="G1220" s="47">
        <f>IF(F1220="INVALID","High",IF(F1220="MISSING","Medium",IF(F1220="CONTROLLER MISSING","Review",IF(F1220="UNKNOWN","Technical review",""))))</f>
        <v/>
      </c>
      <c r="H1220" s="46">
        <f>IF(F1220="MISSING","An applicable or required answer is missing",IF(F1220="INVALID","A value was entered although the dependency is not met",IF(F1220="CONTROLLER MISSING","A controlling answer is missing, so applicability cannot yet be determined",IF(F1220="UNKNOWN","The dependency could not be evaluated or a referenced datapoint could not be resolved",""))))</f>
        <v/>
      </c>
      <c r="I1220" s="46">
        <f>IF(F1220="MISSING","Enter a valid response in the linked field",IF(F1220="INVALID","Clear the response or amend the controlling answer so that the dependency is met",IF(F1220="CONTROLLER MISSING","Complete the controlling question first, then review this field",IF(F1220="UNKNOWN","Review the Field Guide and dependency_string; contact the MFSA if clarification is required",""))))</f>
        <v/>
      </c>
      <c r="J1220" s="46" t="inlineStr">
        <is>
          <t>SUM(CASP_PR_1161,CASP_PR_1162,CASP_PR_1163) &gt; 0</t>
        </is>
      </c>
      <c r="K1220" s="47">
        <f>'2- PR'!$AL$1260</f>
        <v/>
      </c>
      <c r="L1220" s="48" t="inlineStr">
        <is>
          <t>Open field</t>
        </is>
      </c>
    </row>
    <row r="1221">
      <c r="A1221" s="45" t="inlineStr">
        <is>
          <t>CASP_PR_1214_v1</t>
        </is>
      </c>
      <c r="B1221" s="46" t="inlineStr">
        <is>
          <t>Does the Authorised Person passport its services across the EU/EEA?</t>
        </is>
      </c>
      <c r="C1221" s="46" t="inlineStr">
        <is>
          <t>PR</t>
        </is>
      </c>
      <c r="D1221" s="46" t="inlineStr">
        <is>
          <t>Passporting</t>
        </is>
      </c>
      <c r="E1221" s="46" t="inlineStr">
        <is>
          <t>2- PR</t>
        </is>
      </c>
      <c r="F1221" s="47">
        <f>'2- PR'!$AK$1262</f>
        <v/>
      </c>
      <c r="G1221" s="47">
        <f>IF(F1221="INVALID","High",IF(F1221="MISSING","Medium",IF(F1221="CONTROLLER MISSING","Review",IF(F1221="UNKNOWN","Technical review",""))))</f>
        <v/>
      </c>
      <c r="H1221" s="46">
        <f>IF(F1221="MISSING","An applicable or required answer is missing",IF(F1221="INVALID","A value was entered although the dependency is not met",IF(F1221="CONTROLLER MISSING","A controlling answer is missing, so applicability cannot yet be determined",IF(F1221="UNKNOWN","The dependency could not be evaluated or a referenced datapoint could not be resolved",""))))</f>
        <v/>
      </c>
      <c r="I1221" s="46">
        <f>IF(F1221="MISSING","Enter a valid response in the linked field",IF(F1221="INVALID","Clear the response or amend the controlling answer so that the dependency is met",IF(F1221="CONTROLLER MISSING","Complete the controlling question first, then review this field",IF(F1221="UNKNOWN","Review the Field Guide and dependency_string; contact the MFSA if clarification is required",""))))</f>
        <v/>
      </c>
      <c r="J1221" s="46" t="inlineStr"/>
      <c r="K1221" s="47">
        <f>'2- PR'!$AL$1262</f>
        <v/>
      </c>
      <c r="L1221" s="48" t="inlineStr">
        <is>
          <t>Open field</t>
        </is>
      </c>
    </row>
    <row r="1222">
      <c r="A1222" s="45" t="inlineStr">
        <is>
          <t>CASP_PR_1215_v1</t>
        </is>
      </c>
      <c r="B1222" s="46" t="inlineStr">
        <is>
          <t>Select the country for Passporting Services</t>
        </is>
      </c>
      <c r="C1222" s="46" t="inlineStr">
        <is>
          <t>PR</t>
        </is>
      </c>
      <c r="D1222" s="46" t="inlineStr">
        <is>
          <t>Passporting - Crypto</t>
        </is>
      </c>
      <c r="E1222" s="46" t="inlineStr">
        <is>
          <t>2- PR</t>
        </is>
      </c>
      <c r="F1222" s="47">
        <f>'2- PR'!$AK$1264</f>
        <v/>
      </c>
      <c r="G1222" s="47">
        <f>IF(F1222="INVALID","High",IF(F1222="MISSING","Medium",IF(F1222="CONTROLLER MISSING","Review",IF(F1222="UNKNOWN","Technical review",""))))</f>
        <v/>
      </c>
      <c r="H1222" s="46">
        <f>IF(F1222="MISSING","An applicable or required answer is missing",IF(F1222="INVALID","A value was entered although the dependency is not met",IF(F1222="CONTROLLER MISSING","A controlling answer is missing, so applicability cannot yet be determined",IF(F1222="UNKNOWN","The dependency could not be evaluated or a referenced datapoint could not be resolved",""))))</f>
        <v/>
      </c>
      <c r="I1222" s="46">
        <f>IF(F1222="MISSING","Enter a valid response in the linked field",IF(F1222="INVALID","Clear the response or amend the controlling answer so that the dependency is met",IF(F1222="CONTROLLER MISSING","Complete the controlling question first, then review this field",IF(F1222="UNKNOWN","Review the Field Guide and dependency_string; contact the MFSA if clarification is required",""))))</f>
        <v/>
      </c>
      <c r="J1222" s="46" t="inlineStr">
        <is>
          <t>CASP_PR_1214 = "Yes"</t>
        </is>
      </c>
      <c r="K1222" s="47">
        <f>'2- PR'!$AL$1264</f>
        <v/>
      </c>
      <c r="L1222" s="48" t="inlineStr">
        <is>
          <t>Open field</t>
        </is>
      </c>
    </row>
    <row r="1223">
      <c r="A1223" s="45" t="inlineStr">
        <is>
          <t>CASP_PR_1216_v1</t>
        </is>
      </c>
      <c r="B1223" s="46" t="inlineStr">
        <is>
          <t>Value of Assets held under Custody</t>
        </is>
      </c>
      <c r="C1223" s="46" t="inlineStr">
        <is>
          <t>PR</t>
        </is>
      </c>
      <c r="D1223" s="46" t="inlineStr">
        <is>
          <t>Passporting - Crypto</t>
        </is>
      </c>
      <c r="E1223" s="46" t="inlineStr">
        <is>
          <t>2- PR</t>
        </is>
      </c>
      <c r="F1223" s="47">
        <f>'2- PR'!$AK$1265</f>
        <v/>
      </c>
      <c r="G1223" s="47">
        <f>IF(F1223="INVALID","High",IF(F1223="MISSING","Medium",IF(F1223="CONTROLLER MISSING","Review",IF(F1223="UNKNOWN","Technical review",""))))</f>
        <v/>
      </c>
      <c r="H1223" s="46">
        <f>IF(F1223="MISSING","An applicable or required answer is missing",IF(F1223="INVALID","A value was entered although the dependency is not met",IF(F1223="CONTROLLER MISSING","A controlling answer is missing, so applicability cannot yet be determined",IF(F1223="UNKNOWN","The dependency could not be evaluated or a referenced datapoint could not be resolved",""))))</f>
        <v/>
      </c>
      <c r="I1223" s="46">
        <f>IF(F1223="MISSING","Enter a valid response in the linked field",IF(F1223="INVALID","Clear the response or amend the controlling answer so that the dependency is met",IF(F1223="CONTROLLER MISSING","Complete the controlling question first, then review this field",IF(F1223="UNKNOWN","Review the Field Guide and dependency_string; contact the MFSA if clarification is required",""))))</f>
        <v/>
      </c>
      <c r="J1223" s="46" t="inlineStr">
        <is>
          <t>AND(CASP_PR_1215 IS NOT NULL,CASP_PR_896 = "Yes")</t>
        </is>
      </c>
      <c r="K1223" s="47">
        <f>'2- PR'!$AL$1265</f>
        <v/>
      </c>
      <c r="L1223" s="48" t="inlineStr">
        <is>
          <t>Open field</t>
        </is>
      </c>
    </row>
    <row r="1224">
      <c r="A1224" s="45" t="inlineStr">
        <is>
          <t>CASP_PR_1217_v1</t>
        </is>
      </c>
      <c r="B1224" s="46" t="inlineStr">
        <is>
          <t>Trade value for the reporting period relating to the Operation of a Trading Platform</t>
        </is>
      </c>
      <c r="C1224" s="46" t="inlineStr">
        <is>
          <t>PR</t>
        </is>
      </c>
      <c r="D1224" s="46" t="inlineStr">
        <is>
          <t>Passporting - Crypto</t>
        </is>
      </c>
      <c r="E1224" s="46" t="inlineStr">
        <is>
          <t>2- PR</t>
        </is>
      </c>
      <c r="F1224" s="47">
        <f>'2- PR'!$AK$1266</f>
        <v/>
      </c>
      <c r="G1224" s="47">
        <f>IF(F1224="INVALID","High",IF(F1224="MISSING","Medium",IF(F1224="CONTROLLER MISSING","Review",IF(F1224="UNKNOWN","Technical review",""))))</f>
        <v/>
      </c>
      <c r="H1224" s="46">
        <f>IF(F1224="MISSING","An applicable or required answer is missing",IF(F1224="INVALID","A value was entered although the dependency is not met",IF(F1224="CONTROLLER MISSING","A controlling answer is missing, so applicability cannot yet be determined",IF(F1224="UNKNOWN","The dependency could not be evaluated or a referenced datapoint could not be resolved",""))))</f>
        <v/>
      </c>
      <c r="I1224" s="46">
        <f>IF(F1224="MISSING","Enter a valid response in the linked field",IF(F1224="INVALID","Clear the response or amend the controlling answer so that the dependency is met",IF(F1224="CONTROLLER MISSING","Complete the controlling question first, then review this field",IF(F1224="UNKNOWN","Review the Field Guide and dependency_string; contact the MFSA if clarification is required",""))))</f>
        <v/>
      </c>
      <c r="J1224" s="46" t="inlineStr">
        <is>
          <t>AND(CASP_PR_1215 IS NOT NULL,CASP_PR_897 = "Yes")</t>
        </is>
      </c>
      <c r="K1224" s="47">
        <f>'2- PR'!$AL$1266</f>
        <v/>
      </c>
      <c r="L1224" s="48" t="inlineStr">
        <is>
          <t>Open field</t>
        </is>
      </c>
    </row>
    <row r="1225">
      <c r="A1225" s="45" t="inlineStr">
        <is>
          <t>CASP_PR_1218_v1</t>
        </is>
      </c>
      <c r="B1225" s="46" t="inlineStr">
        <is>
          <t>Value of Trades on Own Account during the Reporting Period - Crypto-Assets for Funds</t>
        </is>
      </c>
      <c r="C1225" s="46" t="inlineStr">
        <is>
          <t>PR</t>
        </is>
      </c>
      <c r="D1225" s="46" t="inlineStr">
        <is>
          <t>Passporting - Crypto</t>
        </is>
      </c>
      <c r="E1225" s="46" t="inlineStr">
        <is>
          <t>2- PR</t>
        </is>
      </c>
      <c r="F1225" s="47">
        <f>'2- PR'!$AK$1267</f>
        <v/>
      </c>
      <c r="G1225" s="47">
        <f>IF(F1225="INVALID","High",IF(F1225="MISSING","Medium",IF(F1225="CONTROLLER MISSING","Review",IF(F1225="UNKNOWN","Technical review",""))))</f>
        <v/>
      </c>
      <c r="H1225" s="46">
        <f>IF(F1225="MISSING","An applicable or required answer is missing",IF(F1225="INVALID","A value was entered although the dependency is not met",IF(F1225="CONTROLLER MISSING","A controlling answer is missing, so applicability cannot yet be determined",IF(F1225="UNKNOWN","The dependency could not be evaluated or a referenced datapoint could not be resolved",""))))</f>
        <v/>
      </c>
      <c r="I1225" s="46">
        <f>IF(F1225="MISSING","Enter a valid response in the linked field",IF(F1225="INVALID","Clear the response or amend the controlling answer so that the dependency is met",IF(F1225="CONTROLLER MISSING","Complete the controlling question first, then review this field",IF(F1225="UNKNOWN","Review the Field Guide and dependency_string; contact the MFSA if clarification is required",""))))</f>
        <v/>
      </c>
      <c r="J1225" s="46" t="inlineStr">
        <is>
          <t>AND(CASP_PR_1215 IS NOT NULL,CASP_PR_898 = "Yes")</t>
        </is>
      </c>
      <c r="K1225" s="47">
        <f>'2- PR'!$AL$1267</f>
        <v/>
      </c>
      <c r="L1225" s="48" t="inlineStr">
        <is>
          <t>Open field</t>
        </is>
      </c>
    </row>
    <row r="1226">
      <c r="A1226" s="45" t="inlineStr">
        <is>
          <t>CASP_PR_1219_v1</t>
        </is>
      </c>
      <c r="B1226" s="46" t="inlineStr">
        <is>
          <t>Value of Trades on Own Account during the Reporting Period - Crypto-Assets for Other Crypto-Assets</t>
        </is>
      </c>
      <c r="C1226" s="46" t="inlineStr">
        <is>
          <t>PR</t>
        </is>
      </c>
      <c r="D1226" s="46" t="inlineStr">
        <is>
          <t>Passporting - Crypto</t>
        </is>
      </c>
      <c r="E1226" s="46" t="inlineStr">
        <is>
          <t>2- PR</t>
        </is>
      </c>
      <c r="F1226" s="47">
        <f>'2- PR'!$AK$1268</f>
        <v/>
      </c>
      <c r="G1226" s="47">
        <f>IF(F1226="INVALID","High",IF(F1226="MISSING","Medium",IF(F1226="CONTROLLER MISSING","Review",IF(F1226="UNKNOWN","Technical review",""))))</f>
        <v/>
      </c>
      <c r="H1226" s="46">
        <f>IF(F1226="MISSING","An applicable or required answer is missing",IF(F1226="INVALID","A value was entered although the dependency is not met",IF(F1226="CONTROLLER MISSING","A controlling answer is missing, so applicability cannot yet be determined",IF(F1226="UNKNOWN","The dependency could not be evaluated or a referenced datapoint could not be resolved",""))))</f>
        <v/>
      </c>
      <c r="I1226" s="46">
        <f>IF(F1226="MISSING","Enter a valid response in the linked field",IF(F1226="INVALID","Clear the response or amend the controlling answer so that the dependency is met",IF(F1226="CONTROLLER MISSING","Complete the controlling question first, then review this field",IF(F1226="UNKNOWN","Review the Field Guide and dependency_string; contact the MFSA if clarification is required",""))))</f>
        <v/>
      </c>
      <c r="J1226" s="46" t="inlineStr">
        <is>
          <t>AND(CASP_PR_1215 IS NOT NULL,CASP_PR_899 = "Yes")</t>
        </is>
      </c>
      <c r="K1226" s="47">
        <f>'2- PR'!$AL$1268</f>
        <v/>
      </c>
      <c r="L1226" s="48" t="inlineStr">
        <is>
          <t>Open field</t>
        </is>
      </c>
    </row>
    <row r="1227">
      <c r="A1227" s="45" t="inlineStr">
        <is>
          <t>CASP_PR_1220_v1</t>
        </is>
      </c>
      <c r="B1227" s="46" t="inlineStr">
        <is>
          <t>Value of Orders executed on behalf of clients during the Reporting Period</t>
        </is>
      </c>
      <c r="C1227" s="46" t="inlineStr">
        <is>
          <t>PR</t>
        </is>
      </c>
      <c r="D1227" s="46" t="inlineStr">
        <is>
          <t>Passporting - Crypto</t>
        </is>
      </c>
      <c r="E1227" s="46" t="inlineStr">
        <is>
          <t>2- PR</t>
        </is>
      </c>
      <c r="F1227" s="47">
        <f>'2- PR'!$AK$1269</f>
        <v/>
      </c>
      <c r="G1227" s="47">
        <f>IF(F1227="INVALID","High",IF(F1227="MISSING","Medium",IF(F1227="CONTROLLER MISSING","Review",IF(F1227="UNKNOWN","Technical review",""))))</f>
        <v/>
      </c>
      <c r="H1227" s="46">
        <f>IF(F1227="MISSING","An applicable or required answer is missing",IF(F1227="INVALID","A value was entered although the dependency is not met",IF(F1227="CONTROLLER MISSING","A controlling answer is missing, so applicability cannot yet be determined",IF(F1227="UNKNOWN","The dependency could not be evaluated or a referenced datapoint could not be resolved",""))))</f>
        <v/>
      </c>
      <c r="I1227" s="46">
        <f>IF(F1227="MISSING","Enter a valid response in the linked field",IF(F1227="INVALID","Clear the response or amend the controlling answer so that the dependency is met",IF(F1227="CONTROLLER MISSING","Complete the controlling question first, then review this field",IF(F1227="UNKNOWN","Review the Field Guide and dependency_string; contact the MFSA if clarification is required",""))))</f>
        <v/>
      </c>
      <c r="J1227" s="46" t="inlineStr">
        <is>
          <t>AND(CASP_PR_1215 IS NOT NULL,CASP_PR_900 = "Yes")</t>
        </is>
      </c>
      <c r="K1227" s="47">
        <f>'2- PR'!$AL$1269</f>
        <v/>
      </c>
      <c r="L1227" s="48" t="inlineStr">
        <is>
          <t>Open field</t>
        </is>
      </c>
    </row>
    <row r="1228">
      <c r="A1228" s="45" t="inlineStr">
        <is>
          <t>CASP_PR_1221_v1</t>
        </is>
      </c>
      <c r="B1228" s="46" t="inlineStr">
        <is>
          <t>Number of crypto-assets marketed on behalf of or for the account of the offeror or a party related to the offeror to purchasers</t>
        </is>
      </c>
      <c r="C1228" s="46" t="inlineStr">
        <is>
          <t>PR</t>
        </is>
      </c>
      <c r="D1228" s="46" t="inlineStr">
        <is>
          <t>Passporting - Crypto</t>
        </is>
      </c>
      <c r="E1228" s="46" t="inlineStr">
        <is>
          <t>2- PR</t>
        </is>
      </c>
      <c r="F1228" s="47">
        <f>'2- PR'!$AK$1270</f>
        <v/>
      </c>
      <c r="G1228" s="47">
        <f>IF(F1228="INVALID","High",IF(F1228="MISSING","Medium",IF(F1228="CONTROLLER MISSING","Review",IF(F1228="UNKNOWN","Technical review",""))))</f>
        <v/>
      </c>
      <c r="H1228" s="46">
        <f>IF(F1228="MISSING","An applicable or required answer is missing",IF(F1228="INVALID","A value was entered although the dependency is not met",IF(F1228="CONTROLLER MISSING","A controlling answer is missing, so applicability cannot yet be determined",IF(F1228="UNKNOWN","The dependency could not be evaluated or a referenced datapoint could not be resolved",""))))</f>
        <v/>
      </c>
      <c r="I1228" s="46">
        <f>IF(F1228="MISSING","Enter a valid response in the linked field",IF(F1228="INVALID","Clear the response or amend the controlling answer so that the dependency is met",IF(F1228="CONTROLLER MISSING","Complete the controlling question first, then review this field",IF(F1228="UNKNOWN","Review the Field Guide and dependency_string; contact the MFSA if clarification is required",""))))</f>
        <v/>
      </c>
      <c r="J1228" s="46" t="inlineStr">
        <is>
          <t>AND(CASP_PR_1215 IS NOT NULL,CASP_PR_901 = "Yes")</t>
        </is>
      </c>
      <c r="K1228" s="47">
        <f>'2- PR'!$AL$1270</f>
        <v/>
      </c>
      <c r="L1228" s="48" t="inlineStr">
        <is>
          <t>Open field</t>
        </is>
      </c>
    </row>
    <row r="1229">
      <c r="A1229" s="45" t="inlineStr">
        <is>
          <t>CASP_PR_1222_v1</t>
        </is>
      </c>
      <c r="B1229" s="46" t="inlineStr">
        <is>
          <t>Value of orders transmitted for execution on behalf of clients during the reporting period</t>
        </is>
      </c>
      <c r="C1229" s="46" t="inlineStr">
        <is>
          <t>PR</t>
        </is>
      </c>
      <c r="D1229" s="46" t="inlineStr">
        <is>
          <t>Passporting - Crypto</t>
        </is>
      </c>
      <c r="E1229" s="46" t="inlineStr">
        <is>
          <t>2- PR</t>
        </is>
      </c>
      <c r="F1229" s="47">
        <f>'2- PR'!$AK$1271</f>
        <v/>
      </c>
      <c r="G1229" s="47">
        <f>IF(F1229="INVALID","High",IF(F1229="MISSING","Medium",IF(F1229="CONTROLLER MISSING","Review",IF(F1229="UNKNOWN","Technical review",""))))</f>
        <v/>
      </c>
      <c r="H1229" s="46">
        <f>IF(F1229="MISSING","An applicable or required answer is missing",IF(F1229="INVALID","A value was entered although the dependency is not met",IF(F1229="CONTROLLER MISSING","A controlling answer is missing, so applicability cannot yet be determined",IF(F1229="UNKNOWN","The dependency could not be evaluated or a referenced datapoint could not be resolved",""))))</f>
        <v/>
      </c>
      <c r="I1229" s="46">
        <f>IF(F1229="MISSING","Enter a valid response in the linked field",IF(F1229="INVALID","Clear the response or amend the controlling answer so that the dependency is met",IF(F1229="CONTROLLER MISSING","Complete the controlling question first, then review this field",IF(F1229="UNKNOWN","Review the Field Guide and dependency_string; contact the MFSA if clarification is required",""))))</f>
        <v/>
      </c>
      <c r="J1229" s="46" t="inlineStr">
        <is>
          <t>AND(CASP_PR_1215 IS NOT NULL,CASP_PR_902 = "Yes")</t>
        </is>
      </c>
      <c r="K1229" s="47">
        <f>'2- PR'!$AL$1271</f>
        <v/>
      </c>
      <c r="L1229" s="48" t="inlineStr">
        <is>
          <t>Open field</t>
        </is>
      </c>
    </row>
    <row r="1230">
      <c r="A1230" s="45" t="inlineStr">
        <is>
          <t>CASP_PR_1223_v1</t>
        </is>
      </c>
      <c r="B1230" s="46" t="inlineStr">
        <is>
          <t>Number of clients to whom investment advice was issued during the reporting period</t>
        </is>
      </c>
      <c r="C1230" s="46" t="inlineStr">
        <is>
          <t>PR</t>
        </is>
      </c>
      <c r="D1230" s="46" t="inlineStr">
        <is>
          <t>Passporting - Crypto</t>
        </is>
      </c>
      <c r="E1230" s="46" t="inlineStr">
        <is>
          <t>2- PR</t>
        </is>
      </c>
      <c r="F1230" s="47">
        <f>'2- PR'!$AK$1272</f>
        <v/>
      </c>
      <c r="G1230" s="47">
        <f>IF(F1230="INVALID","High",IF(F1230="MISSING","Medium",IF(F1230="CONTROLLER MISSING","Review",IF(F1230="UNKNOWN","Technical review",""))))</f>
        <v/>
      </c>
      <c r="H1230" s="46">
        <f>IF(F1230="MISSING","An applicable or required answer is missing",IF(F1230="INVALID","A value was entered although the dependency is not met",IF(F1230="CONTROLLER MISSING","A controlling answer is missing, so applicability cannot yet be determined",IF(F1230="UNKNOWN","The dependency could not be evaluated or a referenced datapoint could not be resolved",""))))</f>
        <v/>
      </c>
      <c r="I1230" s="46">
        <f>IF(F1230="MISSING","Enter a valid response in the linked field",IF(F1230="INVALID","Clear the response or amend the controlling answer so that the dependency is met",IF(F1230="CONTROLLER MISSING","Complete the controlling question first, then review this field",IF(F1230="UNKNOWN","Review the Field Guide and dependency_string; contact the MFSA if clarification is required",""))))</f>
        <v/>
      </c>
      <c r="J1230" s="46" t="inlineStr">
        <is>
          <t>AND(CASP_PR_1215 IS NOT NULL,CASP_PR_903 = "Yes")</t>
        </is>
      </c>
      <c r="K1230" s="47">
        <f>'2- PR'!$AL$1272</f>
        <v/>
      </c>
      <c r="L1230" s="48" t="inlineStr">
        <is>
          <t>Open field</t>
        </is>
      </c>
    </row>
    <row r="1231">
      <c r="A1231" s="45" t="inlineStr">
        <is>
          <t>CASP_PR_1224_v1</t>
        </is>
      </c>
      <c r="B1231" s="46" t="inlineStr">
        <is>
          <t>Value of Crypto-Assets under management as at the end of the reporting period</t>
        </is>
      </c>
      <c r="C1231" s="46" t="inlineStr">
        <is>
          <t>PR</t>
        </is>
      </c>
      <c r="D1231" s="46" t="inlineStr">
        <is>
          <t>Passporting - Crypto</t>
        </is>
      </c>
      <c r="E1231" s="46" t="inlineStr">
        <is>
          <t>2- PR</t>
        </is>
      </c>
      <c r="F1231" s="47">
        <f>'2- PR'!$AK$1273</f>
        <v/>
      </c>
      <c r="G1231" s="47">
        <f>IF(F1231="INVALID","High",IF(F1231="MISSING","Medium",IF(F1231="CONTROLLER MISSING","Review",IF(F1231="UNKNOWN","Technical review",""))))</f>
        <v/>
      </c>
      <c r="H1231" s="46">
        <f>IF(F1231="MISSING","An applicable or required answer is missing",IF(F1231="INVALID","A value was entered although the dependency is not met",IF(F1231="CONTROLLER MISSING","A controlling answer is missing, so applicability cannot yet be determined",IF(F1231="UNKNOWN","The dependency could not be evaluated or a referenced datapoint could not be resolved",""))))</f>
        <v/>
      </c>
      <c r="I1231" s="46">
        <f>IF(F1231="MISSING","Enter a valid response in the linked field",IF(F1231="INVALID","Clear the response or amend the controlling answer so that the dependency is met",IF(F1231="CONTROLLER MISSING","Complete the controlling question first, then review this field",IF(F1231="UNKNOWN","Review the Field Guide and dependency_string; contact the MFSA if clarification is required",""))))</f>
        <v/>
      </c>
      <c r="J1231" s="46" t="inlineStr">
        <is>
          <t>AND(CASP_PR_1215 IS NOT NULL,CASP_PR_904 = "Yes")</t>
        </is>
      </c>
      <c r="K1231" s="47">
        <f>'2- PR'!$AL$1273</f>
        <v/>
      </c>
      <c r="L1231" s="48" t="inlineStr">
        <is>
          <t>Open field</t>
        </is>
      </c>
    </row>
    <row r="1232">
      <c r="A1232" s="45" t="inlineStr">
        <is>
          <t>CASP_PR_1225_v1</t>
        </is>
      </c>
      <c r="B1232" s="46" t="inlineStr">
        <is>
          <t>Value of Crytpo-Assets transferred during the reporting period</t>
        </is>
      </c>
      <c r="C1232" s="46" t="inlineStr">
        <is>
          <t>PR</t>
        </is>
      </c>
      <c r="D1232" s="46" t="inlineStr">
        <is>
          <t>Passporting - Crypto</t>
        </is>
      </c>
      <c r="E1232" s="46" t="inlineStr">
        <is>
          <t>2- PR</t>
        </is>
      </c>
      <c r="F1232" s="47">
        <f>'2- PR'!$AK$1274</f>
        <v/>
      </c>
      <c r="G1232" s="47">
        <f>IF(F1232="INVALID","High",IF(F1232="MISSING","Medium",IF(F1232="CONTROLLER MISSING","Review",IF(F1232="UNKNOWN","Technical review",""))))</f>
        <v/>
      </c>
      <c r="H1232" s="46">
        <f>IF(F1232="MISSING","An applicable or required answer is missing",IF(F1232="INVALID","A value was entered although the dependency is not met",IF(F1232="CONTROLLER MISSING","A controlling answer is missing, so applicability cannot yet be determined",IF(F1232="UNKNOWN","The dependency could not be evaluated or a referenced datapoint could not be resolved",""))))</f>
        <v/>
      </c>
      <c r="I1232" s="46">
        <f>IF(F1232="MISSING","Enter a valid response in the linked field",IF(F1232="INVALID","Clear the response or amend the controlling answer so that the dependency is met",IF(F1232="CONTROLLER MISSING","Complete the controlling question first, then review this field",IF(F1232="UNKNOWN","Review the Field Guide and dependency_string; contact the MFSA if clarification is required",""))))</f>
        <v/>
      </c>
      <c r="J1232" s="46" t="inlineStr">
        <is>
          <t>AND(CASP_PR_1215 IS NOT NULL,CASP_PR_905 = "Yes")</t>
        </is>
      </c>
      <c r="K1232" s="47">
        <f>'2- PR'!$AL$1274</f>
        <v/>
      </c>
      <c r="L1232" s="48" t="inlineStr">
        <is>
          <t>Open field</t>
        </is>
      </c>
    </row>
    <row r="1233">
      <c r="A1233" s="45" t="inlineStr">
        <is>
          <t>CASP_PR_1226_v1</t>
        </is>
      </c>
      <c r="B1233" s="46" t="inlineStr">
        <is>
          <t>Number of complaints received during the reporting period</t>
        </is>
      </c>
      <c r="C1233" s="46" t="inlineStr">
        <is>
          <t>PR</t>
        </is>
      </c>
      <c r="D1233" s="46" t="inlineStr">
        <is>
          <t>Complaints</t>
        </is>
      </c>
      <c r="E1233" s="46" t="inlineStr">
        <is>
          <t>2- PR</t>
        </is>
      </c>
      <c r="F1233" s="47">
        <f>'2- PR'!$AK$1276</f>
        <v/>
      </c>
      <c r="G1233" s="47">
        <f>IF(F1233="INVALID","High",IF(F1233="MISSING","Medium",IF(F1233="CONTROLLER MISSING","Review",IF(F1233="UNKNOWN","Technical review",""))))</f>
        <v/>
      </c>
      <c r="H1233" s="46">
        <f>IF(F1233="MISSING","An applicable or required answer is missing",IF(F1233="INVALID","A value was entered although the dependency is not met",IF(F1233="CONTROLLER MISSING","A controlling answer is missing, so applicability cannot yet be determined",IF(F1233="UNKNOWN","The dependency could not be evaluated or a referenced datapoint could not be resolved",""))))</f>
        <v/>
      </c>
      <c r="I1233" s="46">
        <f>IF(F1233="MISSING","Enter a valid response in the linked field",IF(F1233="INVALID","Clear the response or amend the controlling answer so that the dependency is met",IF(F1233="CONTROLLER MISSING","Complete the controlling question first, then review this field",IF(F1233="UNKNOWN","Review the Field Guide and dependency_string; contact the MFSA if clarification is required",""))))</f>
        <v/>
      </c>
      <c r="J1233" s="46" t="inlineStr"/>
      <c r="K1233" s="47">
        <f>'2- PR'!$AL$1276</f>
        <v/>
      </c>
      <c r="L1233" s="48" t="inlineStr">
        <is>
          <t>Open field</t>
        </is>
      </c>
    </row>
    <row r="1234">
      <c r="A1234" s="45" t="inlineStr">
        <is>
          <t>CASP_PR_1227_v1</t>
        </is>
      </c>
      <c r="B1234" s="46" t="inlineStr">
        <is>
          <t>Number of pending complaints during the reporting period</t>
        </is>
      </c>
      <c r="C1234" s="46" t="inlineStr">
        <is>
          <t>PR</t>
        </is>
      </c>
      <c r="D1234" s="46" t="inlineStr">
        <is>
          <t>Complaints</t>
        </is>
      </c>
      <c r="E1234" s="46" t="inlineStr">
        <is>
          <t>2- PR</t>
        </is>
      </c>
      <c r="F1234" s="47">
        <f>'2- PR'!$AK$1277</f>
        <v/>
      </c>
      <c r="G1234" s="47">
        <f>IF(F1234="INVALID","High",IF(F1234="MISSING","Medium",IF(F1234="CONTROLLER MISSING","Review",IF(F1234="UNKNOWN","Technical review",""))))</f>
        <v/>
      </c>
      <c r="H1234" s="46">
        <f>IF(F1234="MISSING","An applicable or required answer is missing",IF(F1234="INVALID","A value was entered although the dependency is not met",IF(F1234="CONTROLLER MISSING","A controlling answer is missing, so applicability cannot yet be determined",IF(F1234="UNKNOWN","The dependency could not be evaluated or a referenced datapoint could not be resolved",""))))</f>
        <v/>
      </c>
      <c r="I1234" s="46">
        <f>IF(F1234="MISSING","Enter a valid response in the linked field",IF(F1234="INVALID","Clear the response or amend the controlling answer so that the dependency is met",IF(F1234="CONTROLLER MISSING","Complete the controlling question first, then review this field",IF(F1234="UNKNOWN","Review the Field Guide and dependency_string; contact the MFSA if clarification is required",""))))</f>
        <v/>
      </c>
      <c r="J1234" s="46" t="inlineStr">
        <is>
          <t>CASP_PR_1226 &gt; 0</t>
        </is>
      </c>
      <c r="K1234" s="47">
        <f>'2- PR'!$AL$1277</f>
        <v/>
      </c>
      <c r="L1234" s="48" t="inlineStr">
        <is>
          <t>Open field</t>
        </is>
      </c>
    </row>
    <row r="1235">
      <c r="A1235" s="45" t="inlineStr">
        <is>
          <t>CASP_PR_1228_v1</t>
        </is>
      </c>
      <c r="B1235" s="46" t="inlineStr">
        <is>
          <t>Number of complaints concluded during reporting period</t>
        </is>
      </c>
      <c r="C1235" s="46" t="inlineStr">
        <is>
          <t>PR</t>
        </is>
      </c>
      <c r="D1235" s="46" t="inlineStr">
        <is>
          <t>Complaints</t>
        </is>
      </c>
      <c r="E1235" s="46" t="inlineStr">
        <is>
          <t>2- PR</t>
        </is>
      </c>
      <c r="F1235" s="47">
        <f>'2- PR'!$AK$1278</f>
        <v/>
      </c>
      <c r="G1235" s="47">
        <f>IF(F1235="INVALID","High",IF(F1235="MISSING","Medium",IF(F1235="CONTROLLER MISSING","Review",IF(F1235="UNKNOWN","Technical review",""))))</f>
        <v/>
      </c>
      <c r="H1235" s="46">
        <f>IF(F1235="MISSING","An applicable or required answer is missing",IF(F1235="INVALID","A value was entered although the dependency is not met",IF(F1235="CONTROLLER MISSING","A controlling answer is missing, so applicability cannot yet be determined",IF(F1235="UNKNOWN","The dependency could not be evaluated or a referenced datapoint could not be resolved",""))))</f>
        <v/>
      </c>
      <c r="I1235" s="46">
        <f>IF(F1235="MISSING","Enter a valid response in the linked field",IF(F1235="INVALID","Clear the response or amend the controlling answer so that the dependency is met",IF(F1235="CONTROLLER MISSING","Complete the controlling question first, then review this field",IF(F1235="UNKNOWN","Review the Field Guide and dependency_string; contact the MFSA if clarification is required",""))))</f>
        <v/>
      </c>
      <c r="J1235" s="46" t="inlineStr">
        <is>
          <t>CASP_PR_1226 &gt; 0</t>
        </is>
      </c>
      <c r="K1235" s="47">
        <f>'2- PR'!$AL$1278</f>
        <v/>
      </c>
      <c r="L1235" s="48" t="inlineStr">
        <is>
          <t>Open field</t>
        </is>
      </c>
    </row>
    <row r="1236">
      <c r="A1236" s="45" t="inlineStr">
        <is>
          <t>CASP_PR_1229_v1</t>
        </is>
      </c>
      <c r="B1236" s="46" t="inlineStr">
        <is>
          <t>Number of concluded complaints for which no compensation was paid during during the reporting period</t>
        </is>
      </c>
      <c r="C1236" s="46" t="inlineStr">
        <is>
          <t>PR</t>
        </is>
      </c>
      <c r="D1236" s="46" t="inlineStr">
        <is>
          <t>Complaints</t>
        </is>
      </c>
      <c r="E1236" s="46" t="inlineStr">
        <is>
          <t>2- PR</t>
        </is>
      </c>
      <c r="F1236" s="47">
        <f>'2- PR'!$AK$1279</f>
        <v/>
      </c>
      <c r="G1236" s="47">
        <f>IF(F1236="INVALID","High",IF(F1236="MISSING","Medium",IF(F1236="CONTROLLER MISSING","Review",IF(F1236="UNKNOWN","Technical review",""))))</f>
        <v/>
      </c>
      <c r="H1236" s="46">
        <f>IF(F1236="MISSING","An applicable or required answer is missing",IF(F1236="INVALID","A value was entered although the dependency is not met",IF(F1236="CONTROLLER MISSING","A controlling answer is missing, so applicability cannot yet be determined",IF(F1236="UNKNOWN","The dependency could not be evaluated or a referenced datapoint could not be resolved",""))))</f>
        <v/>
      </c>
      <c r="I1236" s="46">
        <f>IF(F1236="MISSING","Enter a valid response in the linked field",IF(F1236="INVALID","Clear the response or amend the controlling answer so that the dependency is met",IF(F1236="CONTROLLER MISSING","Complete the controlling question first, then review this field",IF(F1236="UNKNOWN","Review the Field Guide and dependency_string; contact the MFSA if clarification is required",""))))</f>
        <v/>
      </c>
      <c r="J1236" s="46" t="inlineStr">
        <is>
          <t>CASP_PR_1228 &gt; 0</t>
        </is>
      </c>
      <c r="K1236" s="47">
        <f>'2- PR'!$AL$1279</f>
        <v/>
      </c>
      <c r="L1236" s="48" t="inlineStr">
        <is>
          <t>Open field</t>
        </is>
      </c>
    </row>
    <row r="1237">
      <c r="A1237" s="45" t="inlineStr">
        <is>
          <t>CASP_PR_1230_v1</t>
        </is>
      </c>
      <c r="B1237" s="46" t="inlineStr">
        <is>
          <t>Number of complaints for which compensation was paid during the reporting period</t>
        </is>
      </c>
      <c r="C1237" s="46" t="inlineStr">
        <is>
          <t>PR</t>
        </is>
      </c>
      <c r="D1237" s="46" t="inlineStr">
        <is>
          <t>Complaints</t>
        </is>
      </c>
      <c r="E1237" s="46" t="inlineStr">
        <is>
          <t>2- PR</t>
        </is>
      </c>
      <c r="F1237" s="47">
        <f>'2- PR'!$AK$1280</f>
        <v/>
      </c>
      <c r="G1237" s="47">
        <f>IF(F1237="INVALID","High",IF(F1237="MISSING","Medium",IF(F1237="CONTROLLER MISSING","Review",IF(F1237="UNKNOWN","Technical review",""))))</f>
        <v/>
      </c>
      <c r="H1237" s="46">
        <f>IF(F1237="MISSING","An applicable or required answer is missing",IF(F1237="INVALID","A value was entered although the dependency is not met",IF(F1237="CONTROLLER MISSING","A controlling answer is missing, so applicability cannot yet be determined",IF(F1237="UNKNOWN","The dependency could not be evaluated or a referenced datapoint could not be resolved",""))))</f>
        <v/>
      </c>
      <c r="I1237" s="46">
        <f>IF(F1237="MISSING","Enter a valid response in the linked field",IF(F1237="INVALID","Clear the response or amend the controlling answer so that the dependency is met",IF(F1237="CONTROLLER MISSING","Complete the controlling question first, then review this field",IF(F1237="UNKNOWN","Review the Field Guide and dependency_string; contact the MFSA if clarification is required",""))))</f>
        <v/>
      </c>
      <c r="J1237" s="46" t="inlineStr">
        <is>
          <t>CASP_PR_1228 &gt; 0</t>
        </is>
      </c>
      <c r="K1237" s="47">
        <f>'2- PR'!$AL$1280</f>
        <v/>
      </c>
      <c r="L1237" s="48" t="inlineStr">
        <is>
          <t>Open field</t>
        </is>
      </c>
    </row>
    <row r="1238">
      <c r="A1238" s="45" t="inlineStr">
        <is>
          <t>CASP_PR_1231_v1</t>
        </is>
      </c>
      <c r="B1238" s="46" t="inlineStr">
        <is>
          <t>Total Compensation paid in reporting currency</t>
        </is>
      </c>
      <c r="C1238" s="46" t="inlineStr">
        <is>
          <t>PR</t>
        </is>
      </c>
      <c r="D1238" s="46" t="inlineStr">
        <is>
          <t>Complaints</t>
        </is>
      </c>
      <c r="E1238" s="46" t="inlineStr">
        <is>
          <t>2- PR</t>
        </is>
      </c>
      <c r="F1238" s="47">
        <f>'2- PR'!$AK$1281</f>
        <v/>
      </c>
      <c r="G1238" s="47">
        <f>IF(F1238="INVALID","High",IF(F1238="MISSING","Medium",IF(F1238="CONTROLLER MISSING","Review",IF(F1238="UNKNOWN","Technical review",""))))</f>
        <v/>
      </c>
      <c r="H1238" s="46">
        <f>IF(F1238="MISSING","An applicable or required answer is missing",IF(F1238="INVALID","A value was entered although the dependency is not met",IF(F1238="CONTROLLER MISSING","A controlling answer is missing, so applicability cannot yet be determined",IF(F1238="UNKNOWN","The dependency could not be evaluated or a referenced datapoint could not be resolved",""))))</f>
        <v/>
      </c>
      <c r="I1238" s="46">
        <f>IF(F1238="MISSING","Enter a valid response in the linked field",IF(F1238="INVALID","Clear the response or amend the controlling answer so that the dependency is met",IF(F1238="CONTROLLER MISSING","Complete the controlling question first, then review this field",IF(F1238="UNKNOWN","Review the Field Guide and dependency_string; contact the MFSA if clarification is required",""))))</f>
        <v/>
      </c>
      <c r="J1238" s="46" t="inlineStr">
        <is>
          <t>CASP_PR_1230 &gt; 0</t>
        </is>
      </c>
      <c r="K1238" s="47">
        <f>'2- PR'!$AL$1281</f>
        <v/>
      </c>
      <c r="L1238" s="48" t="inlineStr">
        <is>
          <t>Open field</t>
        </is>
      </c>
    </row>
    <row r="1239">
      <c r="A1239" s="45" t="inlineStr">
        <is>
          <t>CASP_PR_1232_v1</t>
        </is>
      </c>
      <c r="B1239" s="46" t="inlineStr">
        <is>
          <t>Realistic compensation payable exposure (for pending complaints)</t>
        </is>
      </c>
      <c r="C1239" s="46" t="inlineStr">
        <is>
          <t>PR</t>
        </is>
      </c>
      <c r="D1239" s="46" t="inlineStr">
        <is>
          <t>Complaints</t>
        </is>
      </c>
      <c r="E1239" s="46" t="inlineStr">
        <is>
          <t>2- PR</t>
        </is>
      </c>
      <c r="F1239" s="47">
        <f>'2- PR'!$AK$1282</f>
        <v/>
      </c>
      <c r="G1239" s="47">
        <f>IF(F1239="INVALID","High",IF(F1239="MISSING","Medium",IF(F1239="CONTROLLER MISSING","Review",IF(F1239="UNKNOWN","Technical review",""))))</f>
        <v/>
      </c>
      <c r="H1239" s="46">
        <f>IF(F1239="MISSING","An applicable or required answer is missing",IF(F1239="INVALID","A value was entered although the dependency is not met",IF(F1239="CONTROLLER MISSING","A controlling answer is missing, so applicability cannot yet be determined",IF(F1239="UNKNOWN","The dependency could not be evaluated or a referenced datapoint could not be resolved",""))))</f>
        <v/>
      </c>
      <c r="I1239" s="46">
        <f>IF(F1239="MISSING","Enter a valid response in the linked field",IF(F1239="INVALID","Clear the response or amend the controlling answer so that the dependency is met",IF(F1239="CONTROLLER MISSING","Complete the controlling question first, then review this field",IF(F1239="UNKNOWN","Review the Field Guide and dependency_string; contact the MFSA if clarification is required",""))))</f>
        <v/>
      </c>
      <c r="J1239" s="46" t="inlineStr">
        <is>
          <t>CASP_PR_1226 &gt; 0</t>
        </is>
      </c>
      <c r="K1239" s="47">
        <f>'2- PR'!$AL$1282</f>
        <v/>
      </c>
      <c r="L1239" s="48" t="inlineStr">
        <is>
          <t>Open field</t>
        </is>
      </c>
    </row>
    <row r="1240">
      <c r="A1240" s="45" t="inlineStr">
        <is>
          <t>CASP_PR_1233_v1</t>
        </is>
      </c>
      <c r="B1240" s="46" t="inlineStr">
        <is>
          <t>Details of Top 20 Common Complaints received during the reporting period - Service Related To</t>
        </is>
      </c>
      <c r="C1240" s="46" t="inlineStr">
        <is>
          <t>PR</t>
        </is>
      </c>
      <c r="D1240" s="46" t="inlineStr">
        <is>
          <t>Complaints</t>
        </is>
      </c>
      <c r="E1240" s="46" t="inlineStr">
        <is>
          <t>2- PR</t>
        </is>
      </c>
      <c r="F1240" s="47">
        <f>'2- PR'!$AK$1283</f>
        <v/>
      </c>
      <c r="G1240" s="47">
        <f>IF(F1240="INVALID","High",IF(F1240="MISSING","Medium",IF(F1240="CONTROLLER MISSING","Review",IF(F1240="UNKNOWN","Technical review",""))))</f>
        <v/>
      </c>
      <c r="H1240" s="46">
        <f>IF(F1240="MISSING","An applicable or required answer is missing",IF(F1240="INVALID","A value was entered although the dependency is not met",IF(F1240="CONTROLLER MISSING","A controlling answer is missing, so applicability cannot yet be determined",IF(F1240="UNKNOWN","The dependency could not be evaluated or a referenced datapoint could not be resolved",""))))</f>
        <v/>
      </c>
      <c r="I1240" s="46">
        <f>IF(F1240="MISSING","Enter a valid response in the linked field",IF(F1240="INVALID","Clear the response or amend the controlling answer so that the dependency is met",IF(F1240="CONTROLLER MISSING","Complete the controlling question first, then review this field",IF(F1240="UNKNOWN","Review the Field Guide and dependency_string; contact the MFSA if clarification is required",""))))</f>
        <v/>
      </c>
      <c r="J1240" s="46" t="inlineStr">
        <is>
          <t>CASP_PR_1226 &gt; 0</t>
        </is>
      </c>
      <c r="K1240" s="47">
        <f>'2- PR'!$AL$1283</f>
        <v/>
      </c>
      <c r="L1240" s="48" t="inlineStr">
        <is>
          <t>Open field</t>
        </is>
      </c>
    </row>
    <row r="1241">
      <c r="A1241" s="45" t="inlineStr">
        <is>
          <t>CASP_PR_1234_v1</t>
        </is>
      </c>
      <c r="B1241" s="46" t="inlineStr">
        <is>
          <t>Details of Top 20 Common Complaints received during the reporting period - Nature of Complaint</t>
        </is>
      </c>
      <c r="C1241" s="46" t="inlineStr">
        <is>
          <t>PR</t>
        </is>
      </c>
      <c r="D1241" s="46" t="inlineStr">
        <is>
          <t>Complaints</t>
        </is>
      </c>
      <c r="E1241" s="46" t="inlineStr">
        <is>
          <t>2- PR</t>
        </is>
      </c>
      <c r="F1241" s="47">
        <f>'2- PR'!$AK$1284</f>
        <v/>
      </c>
      <c r="G1241" s="47">
        <f>IF(F1241="INVALID","High",IF(F1241="MISSING","Medium",IF(F1241="CONTROLLER MISSING","Review",IF(F1241="UNKNOWN","Technical review",""))))</f>
        <v/>
      </c>
      <c r="H1241" s="46">
        <f>IF(F1241="MISSING","An applicable or required answer is missing",IF(F1241="INVALID","A value was entered although the dependency is not met",IF(F1241="CONTROLLER MISSING","A controlling answer is missing, so applicability cannot yet be determined",IF(F1241="UNKNOWN","The dependency could not be evaluated or a referenced datapoint could not be resolved",""))))</f>
        <v/>
      </c>
      <c r="I1241" s="46">
        <f>IF(F1241="MISSING","Enter a valid response in the linked field",IF(F1241="INVALID","Clear the response or amend the controlling answer so that the dependency is met",IF(F1241="CONTROLLER MISSING","Complete the controlling question first, then review this field",IF(F1241="UNKNOWN","Review the Field Guide and dependency_string; contact the MFSA if clarification is required",""))))</f>
        <v/>
      </c>
      <c r="J1241" s="46" t="inlineStr">
        <is>
          <t>CASP_PR_1233 &lt;&gt; "N/A"</t>
        </is>
      </c>
      <c r="K1241" s="47">
        <f>'2- PR'!$AL$1284</f>
        <v/>
      </c>
      <c r="L1241" s="48" t="inlineStr">
        <is>
          <t>Open field</t>
        </is>
      </c>
    </row>
    <row r="1242">
      <c r="A1242" s="45" t="inlineStr">
        <is>
          <t>CASP_PR_1235_v1</t>
        </is>
      </c>
      <c r="B1242" s="46" t="inlineStr">
        <is>
          <t>Details of Top 20 Common Complaints received during the reporting period - Location of Complaints</t>
        </is>
      </c>
      <c r="C1242" s="46" t="inlineStr">
        <is>
          <t>PR</t>
        </is>
      </c>
      <c r="D1242" s="46" t="inlineStr">
        <is>
          <t>Complaints</t>
        </is>
      </c>
      <c r="E1242" s="46" t="inlineStr">
        <is>
          <t>2- PR</t>
        </is>
      </c>
      <c r="F1242" s="47">
        <f>'2- PR'!$AK$1285</f>
        <v/>
      </c>
      <c r="G1242" s="47">
        <f>IF(F1242="INVALID","High",IF(F1242="MISSING","Medium",IF(F1242="CONTROLLER MISSING","Review",IF(F1242="UNKNOWN","Technical review",""))))</f>
        <v/>
      </c>
      <c r="H1242" s="46">
        <f>IF(F1242="MISSING","An applicable or required answer is missing",IF(F1242="INVALID","A value was entered although the dependency is not met",IF(F1242="CONTROLLER MISSING","A controlling answer is missing, so applicability cannot yet be determined",IF(F1242="UNKNOWN","The dependency could not be evaluated or a referenced datapoint could not be resolved",""))))</f>
        <v/>
      </c>
      <c r="I1242" s="46">
        <f>IF(F1242="MISSING","Enter a valid response in the linked field",IF(F1242="INVALID","Clear the response or amend the controlling answer so that the dependency is met",IF(F1242="CONTROLLER MISSING","Complete the controlling question first, then review this field",IF(F1242="UNKNOWN","Review the Field Guide and dependency_string; contact the MFSA if clarification is required",""))))</f>
        <v/>
      </c>
      <c r="J1242" s="46" t="inlineStr">
        <is>
          <t>CASP_PR_1233 &lt;&gt; "N/A"</t>
        </is>
      </c>
      <c r="K1242" s="47">
        <f>'2- PR'!$AL$1285</f>
        <v/>
      </c>
      <c r="L1242" s="48" t="inlineStr">
        <is>
          <t>Open field</t>
        </is>
      </c>
    </row>
    <row r="1243">
      <c r="A1243" s="45" t="inlineStr">
        <is>
          <t>CASP_PR_1236_v1</t>
        </is>
      </c>
      <c r="B1243" s="46" t="inlineStr">
        <is>
          <t>Details of Top 20 Common Complaints received during the reporting period - Number of Complaints</t>
        </is>
      </c>
      <c r="C1243" s="46" t="inlineStr">
        <is>
          <t>PR</t>
        </is>
      </c>
      <c r="D1243" s="46" t="inlineStr">
        <is>
          <t>Complaints</t>
        </is>
      </c>
      <c r="E1243" s="46" t="inlineStr">
        <is>
          <t>2- PR</t>
        </is>
      </c>
      <c r="F1243" s="47">
        <f>'2- PR'!$AK$1286</f>
        <v/>
      </c>
      <c r="G1243" s="47">
        <f>IF(F1243="INVALID","High",IF(F1243="MISSING","Medium",IF(F1243="CONTROLLER MISSING","Review",IF(F1243="UNKNOWN","Technical review",""))))</f>
        <v/>
      </c>
      <c r="H1243" s="46">
        <f>IF(F1243="MISSING","An applicable or required answer is missing",IF(F1243="INVALID","A value was entered although the dependency is not met",IF(F1243="CONTROLLER MISSING","A controlling answer is missing, so applicability cannot yet be determined",IF(F1243="UNKNOWN","The dependency could not be evaluated or a referenced datapoint could not be resolved",""))))</f>
        <v/>
      </c>
      <c r="I1243" s="46">
        <f>IF(F1243="MISSING","Enter a valid response in the linked field",IF(F1243="INVALID","Clear the response or amend the controlling answer so that the dependency is met",IF(F1243="CONTROLLER MISSING","Complete the controlling question first, then review this field",IF(F1243="UNKNOWN","Review the Field Guide and dependency_string; contact the MFSA if clarification is required",""))))</f>
        <v/>
      </c>
      <c r="J1243" s="46" t="inlineStr">
        <is>
          <t>CASP_PR_1233 &lt;&gt; "N/A"</t>
        </is>
      </c>
      <c r="K1243" s="47">
        <f>'2- PR'!$AL$1286</f>
        <v/>
      </c>
      <c r="L1243" s="48" t="inlineStr">
        <is>
          <t>Open field</t>
        </is>
      </c>
    </row>
    <row r="1244">
      <c r="A1244" s="45" t="inlineStr">
        <is>
          <t>CASP_PR_1237_v1</t>
        </is>
      </c>
      <c r="B1244" s="46" t="inlineStr">
        <is>
          <t>Did the Authorised Person encounter any instances of Market Abuse</t>
        </is>
      </c>
      <c r="C1244" s="46" t="inlineStr">
        <is>
          <t>PR</t>
        </is>
      </c>
      <c r="D1244" s="46" t="inlineStr">
        <is>
          <t>Market Abuse</t>
        </is>
      </c>
      <c r="E1244" s="46" t="inlineStr">
        <is>
          <t>2- PR</t>
        </is>
      </c>
      <c r="F1244" s="47">
        <f>'2- PR'!$AK$1288</f>
        <v/>
      </c>
      <c r="G1244" s="47">
        <f>IF(F1244="INVALID","High",IF(F1244="MISSING","Medium",IF(F1244="CONTROLLER MISSING","Review",IF(F1244="UNKNOWN","Technical review",""))))</f>
        <v/>
      </c>
      <c r="H1244" s="46">
        <f>IF(F1244="MISSING","An applicable or required answer is missing",IF(F1244="INVALID","A value was entered although the dependency is not met",IF(F1244="CONTROLLER MISSING","A controlling answer is missing, so applicability cannot yet be determined",IF(F1244="UNKNOWN","The dependency could not be evaluated or a referenced datapoint could not be resolved",""))))</f>
        <v/>
      </c>
      <c r="I1244" s="46">
        <f>IF(F1244="MISSING","Enter a valid response in the linked field",IF(F1244="INVALID","Clear the response or amend the controlling answer so that the dependency is met",IF(F1244="CONTROLLER MISSING","Complete the controlling question first, then review this field",IF(F1244="UNKNOWN","Review the Field Guide and dependency_string; contact the MFSA if clarification is required",""))))</f>
        <v/>
      </c>
      <c r="J1244" s="46" t="inlineStr"/>
      <c r="K1244" s="47">
        <f>'2- PR'!$AL$1288</f>
        <v/>
      </c>
      <c r="L1244" s="48" t="inlineStr">
        <is>
          <t>Open field</t>
        </is>
      </c>
    </row>
    <row r="1245">
      <c r="A1245" s="45" t="inlineStr">
        <is>
          <t>CASP_PR_1238_v1</t>
        </is>
      </c>
      <c r="B1245" s="46" t="inlineStr">
        <is>
          <t>Elaborate on the Market Abuse spotted and explain the measures undertaken</t>
        </is>
      </c>
      <c r="C1245" s="46" t="inlineStr">
        <is>
          <t>PR</t>
        </is>
      </c>
      <c r="D1245" s="46" t="inlineStr">
        <is>
          <t>Market Abuse</t>
        </is>
      </c>
      <c r="E1245" s="46" t="inlineStr">
        <is>
          <t>2- PR</t>
        </is>
      </c>
      <c r="F1245" s="47">
        <f>'2- PR'!$AK$1289</f>
        <v/>
      </c>
      <c r="G1245" s="47">
        <f>IF(F1245="INVALID","High",IF(F1245="MISSING","Medium",IF(F1245="CONTROLLER MISSING","Review",IF(F1245="UNKNOWN","Technical review",""))))</f>
        <v/>
      </c>
      <c r="H1245" s="46">
        <f>IF(F1245="MISSING","An applicable or required answer is missing",IF(F1245="INVALID","A value was entered although the dependency is not met",IF(F1245="CONTROLLER MISSING","A controlling answer is missing, so applicability cannot yet be determined",IF(F1245="UNKNOWN","The dependency could not be evaluated or a referenced datapoint could not be resolved",""))))</f>
        <v/>
      </c>
      <c r="I1245" s="46">
        <f>IF(F1245="MISSING","Enter a valid response in the linked field",IF(F1245="INVALID","Clear the response or amend the controlling answer so that the dependency is met",IF(F1245="CONTROLLER MISSING","Complete the controlling question first, then review this field",IF(F1245="UNKNOWN","Review the Field Guide and dependency_string; contact the MFSA if clarification is required",""))))</f>
        <v/>
      </c>
      <c r="J1245" s="46" t="inlineStr">
        <is>
          <t>CASP_PR_1237 = "Yes"</t>
        </is>
      </c>
      <c r="K1245" s="47">
        <f>'2- PR'!$AL$1289</f>
        <v/>
      </c>
      <c r="L1245" s="48" t="inlineStr">
        <is>
          <t>Open field</t>
        </is>
      </c>
    </row>
    <row r="1246">
      <c r="A1246" s="45" t="inlineStr">
        <is>
          <t>CASP_PR_1239_v1</t>
        </is>
      </c>
      <c r="B1246" s="46" t="inlineStr">
        <is>
          <t>We, the Board of Directors, confirm that, Clients' Crypto-Assets are held in wallets segregated from the Authorised Person's Crypto-Assets</t>
        </is>
      </c>
      <c r="C1246" s="46" t="inlineStr">
        <is>
          <t>PR</t>
        </is>
      </c>
      <c r="D1246" s="46" t="inlineStr">
        <is>
          <t>Annual Custody Declarations</t>
        </is>
      </c>
      <c r="E1246" s="46" t="inlineStr">
        <is>
          <t>2- PR</t>
        </is>
      </c>
      <c r="F1246" s="47">
        <f>'2- PR'!$AK$1291</f>
        <v/>
      </c>
      <c r="G1246" s="47">
        <f>IF(F1246="INVALID","High",IF(F1246="MISSING","Medium",IF(F1246="CONTROLLER MISSING","Review",IF(F1246="UNKNOWN","Technical review",""))))</f>
        <v/>
      </c>
      <c r="H1246" s="46">
        <f>IF(F1246="MISSING","An applicable or required answer is missing",IF(F1246="INVALID","A value was entered although the dependency is not met",IF(F1246="CONTROLLER MISSING","A controlling answer is missing, so applicability cannot yet be determined",IF(F1246="UNKNOWN","The dependency could not be evaluated or a referenced datapoint could not be resolved",""))))</f>
        <v/>
      </c>
      <c r="I1246" s="46">
        <f>IF(F1246="MISSING","Enter a valid response in the linked field",IF(F1246="INVALID","Clear the response or amend the controlling answer so that the dependency is met",IF(F1246="CONTROLLER MISSING","Complete the controlling question first, then review this field",IF(F1246="UNKNOWN","Review the Field Guide and dependency_string; contact the MFSA if clarification is required",""))))</f>
        <v/>
      </c>
      <c r="J1246" s="46" t="inlineStr">
        <is>
          <t>CASP_GI_1 = "Audited Annual Return"</t>
        </is>
      </c>
      <c r="K1246" s="47">
        <f>'2- PR'!$AL$1291</f>
        <v/>
      </c>
      <c r="L1246" s="48" t="inlineStr">
        <is>
          <t>Open field</t>
        </is>
      </c>
    </row>
    <row r="1247">
      <c r="A1247" s="45" t="inlineStr">
        <is>
          <t>CASP_PR_1240_v1</t>
        </is>
      </c>
      <c r="B1247" s="46" t="inlineStr">
        <is>
          <t>We, the Board of Directors, confirm that, reconciliations are done:</t>
        </is>
      </c>
      <c r="C1247" s="46" t="inlineStr">
        <is>
          <t>PR</t>
        </is>
      </c>
      <c r="D1247" s="46" t="inlineStr">
        <is>
          <t>Annual Custody Declarations</t>
        </is>
      </c>
      <c r="E1247" s="46" t="inlineStr">
        <is>
          <t>2- PR</t>
        </is>
      </c>
      <c r="F1247" s="47">
        <f>'2- PR'!$AK$1292</f>
        <v/>
      </c>
      <c r="G1247" s="47">
        <f>IF(F1247="INVALID","High",IF(F1247="MISSING","Medium",IF(F1247="CONTROLLER MISSING","Review",IF(F1247="UNKNOWN","Technical review",""))))</f>
        <v/>
      </c>
      <c r="H1247" s="46">
        <f>IF(F1247="MISSING","An applicable or required answer is missing",IF(F1247="INVALID","A value was entered although the dependency is not met",IF(F1247="CONTROLLER MISSING","A controlling answer is missing, so applicability cannot yet be determined",IF(F1247="UNKNOWN","The dependency could not be evaluated or a referenced datapoint could not be resolved",""))))</f>
        <v/>
      </c>
      <c r="I1247" s="46">
        <f>IF(F1247="MISSING","Enter a valid response in the linked field",IF(F1247="INVALID","Clear the response or amend the controlling answer so that the dependency is met",IF(F1247="CONTROLLER MISSING","Complete the controlling question first, then review this field",IF(F1247="UNKNOWN","Review the Field Guide and dependency_string; contact the MFSA if clarification is required",""))))</f>
        <v/>
      </c>
      <c r="J1247" s="46" t="inlineStr">
        <is>
          <t>CASP_GI_1 = "Audited Annual Return"</t>
        </is>
      </c>
      <c r="K1247" s="47">
        <f>'2- PR'!$AL$1292</f>
        <v/>
      </c>
      <c r="L1247" s="48" t="inlineStr">
        <is>
          <t>Open field</t>
        </is>
      </c>
    </row>
    <row r="1248">
      <c r="A1248" s="45" t="inlineStr">
        <is>
          <t>CASP_PR_1241_v1</t>
        </is>
      </c>
      <c r="B1248" s="46" t="inlineStr">
        <is>
          <t>We, the Board of Directors, confirm that, the Key Management Policy has been reviewed in the past 12 months</t>
        </is>
      </c>
      <c r="C1248" s="46" t="inlineStr">
        <is>
          <t>PR</t>
        </is>
      </c>
      <c r="D1248" s="46" t="inlineStr">
        <is>
          <t>Annual Custody Declarations</t>
        </is>
      </c>
      <c r="E1248" s="46" t="inlineStr">
        <is>
          <t>2- PR</t>
        </is>
      </c>
      <c r="F1248" s="47">
        <f>'2- PR'!$AK$1293</f>
        <v/>
      </c>
      <c r="G1248" s="47">
        <f>IF(F1248="INVALID","High",IF(F1248="MISSING","Medium",IF(F1248="CONTROLLER MISSING","Review",IF(F1248="UNKNOWN","Technical review",""))))</f>
        <v/>
      </c>
      <c r="H1248" s="46">
        <f>IF(F1248="MISSING","An applicable or required answer is missing",IF(F1248="INVALID","A value was entered although the dependency is not met",IF(F1248="CONTROLLER MISSING","A controlling answer is missing, so applicability cannot yet be determined",IF(F1248="UNKNOWN","The dependency could not be evaluated or a referenced datapoint could not be resolved",""))))</f>
        <v/>
      </c>
      <c r="I1248" s="46">
        <f>IF(F1248="MISSING","Enter a valid response in the linked field",IF(F1248="INVALID","Clear the response or amend the controlling answer so that the dependency is met",IF(F1248="CONTROLLER MISSING","Complete the controlling question first, then review this field",IF(F1248="UNKNOWN","Review the Field Guide and dependency_string; contact the MFSA if clarification is required",""))))</f>
        <v/>
      </c>
      <c r="J1248" s="46" t="inlineStr">
        <is>
          <t>CASP_GI_1 = "Audited Annual Return"</t>
        </is>
      </c>
      <c r="K1248" s="47">
        <f>'2- PR'!$AL$1293</f>
        <v/>
      </c>
      <c r="L1248" s="48" t="inlineStr">
        <is>
          <t>Open field</t>
        </is>
      </c>
    </row>
    <row r="1249">
      <c r="A1249" s="45" t="inlineStr">
        <is>
          <t>CASP_PR_1242_v1</t>
        </is>
      </c>
      <c r="B1249" s="46" t="inlineStr">
        <is>
          <t>We, the Board of Directors, confirm that, the Key Disaster Recovery Policy has been reviewed in the past 12 months</t>
        </is>
      </c>
      <c r="C1249" s="46" t="inlineStr">
        <is>
          <t>PR</t>
        </is>
      </c>
      <c r="D1249" s="46" t="inlineStr">
        <is>
          <t>Annual Custody Declarations</t>
        </is>
      </c>
      <c r="E1249" s="46" t="inlineStr">
        <is>
          <t>2- PR</t>
        </is>
      </c>
      <c r="F1249" s="47">
        <f>'2- PR'!$AK$1294</f>
        <v/>
      </c>
      <c r="G1249" s="47">
        <f>IF(F1249="INVALID","High",IF(F1249="MISSING","Medium",IF(F1249="CONTROLLER MISSING","Review",IF(F1249="UNKNOWN","Technical review",""))))</f>
        <v/>
      </c>
      <c r="H1249" s="46">
        <f>IF(F1249="MISSING","An applicable or required answer is missing",IF(F1249="INVALID","A value was entered although the dependency is not met",IF(F1249="CONTROLLER MISSING","A controlling answer is missing, so applicability cannot yet be determined",IF(F1249="UNKNOWN","The dependency could not be evaluated or a referenced datapoint could not be resolved",""))))</f>
        <v/>
      </c>
      <c r="I1249" s="46">
        <f>IF(F1249="MISSING","Enter a valid response in the linked field",IF(F1249="INVALID","Clear the response or amend the controlling answer so that the dependency is met",IF(F1249="CONTROLLER MISSING","Complete the controlling question first, then review this field",IF(F1249="UNKNOWN","Review the Field Guide and dependency_string; contact the MFSA if clarification is required",""))))</f>
        <v/>
      </c>
      <c r="J1249" s="46" t="inlineStr">
        <is>
          <t>CASP_GI_1 = "Audited Annual Return"</t>
        </is>
      </c>
      <c r="K1249" s="47">
        <f>'2- PR'!$AL$1294</f>
        <v/>
      </c>
      <c r="L1249" s="48" t="inlineStr">
        <is>
          <t>Open field</t>
        </is>
      </c>
    </row>
    <row r="1250">
      <c r="A1250" s="45" t="inlineStr">
        <is>
          <t>CASP_PR_1243_v1</t>
        </is>
      </c>
      <c r="B1250" s="46" t="inlineStr">
        <is>
          <t>We, the Board of Directors, confirm that, Access Rights are in place and monitored accordingly</t>
        </is>
      </c>
      <c r="C1250" s="46" t="inlineStr">
        <is>
          <t>PR</t>
        </is>
      </c>
      <c r="D1250" s="46" t="inlineStr">
        <is>
          <t>Annual Custody Declarations</t>
        </is>
      </c>
      <c r="E1250" s="46" t="inlineStr">
        <is>
          <t>2- PR</t>
        </is>
      </c>
      <c r="F1250" s="47">
        <f>'2- PR'!$AK$1295</f>
        <v/>
      </c>
      <c r="G1250" s="47">
        <f>IF(F1250="INVALID","High",IF(F1250="MISSING","Medium",IF(F1250="CONTROLLER MISSING","Review",IF(F1250="UNKNOWN","Technical review",""))))</f>
        <v/>
      </c>
      <c r="H1250" s="46">
        <f>IF(F1250="MISSING","An applicable or required answer is missing",IF(F1250="INVALID","A value was entered although the dependency is not met",IF(F1250="CONTROLLER MISSING","A controlling answer is missing, so applicability cannot yet be determined",IF(F1250="UNKNOWN","The dependency could not be evaluated or a referenced datapoint could not be resolved",""))))</f>
        <v/>
      </c>
      <c r="I1250" s="46">
        <f>IF(F1250="MISSING","Enter a valid response in the linked field",IF(F1250="INVALID","Clear the response or amend the controlling answer so that the dependency is met",IF(F1250="CONTROLLER MISSING","Complete the controlling question first, then review this field",IF(F1250="UNKNOWN","Review the Field Guide and dependency_string; contact the MFSA if clarification is required",""))))</f>
        <v/>
      </c>
      <c r="J1250" s="46" t="inlineStr">
        <is>
          <t>CASP_GI_1 = "Audited Annual Return"</t>
        </is>
      </c>
      <c r="K1250" s="47">
        <f>'2- PR'!$AL$1295</f>
        <v/>
      </c>
      <c r="L1250" s="48" t="inlineStr">
        <is>
          <t>Open field</t>
        </is>
      </c>
    </row>
    <row r="1251">
      <c r="A1251" s="45" t="inlineStr">
        <is>
          <t>CASP_PR_1244_v1</t>
        </is>
      </c>
      <c r="B1251" s="46" t="inlineStr">
        <is>
          <t>We, the Board of Directors, confirm that, the Authorised Person undertakes on-going screening on all key personnel and key holders</t>
        </is>
      </c>
      <c r="C1251" s="46" t="inlineStr">
        <is>
          <t>PR</t>
        </is>
      </c>
      <c r="D1251" s="46" t="inlineStr">
        <is>
          <t>Annual Custody Declarations</t>
        </is>
      </c>
      <c r="E1251" s="46" t="inlineStr">
        <is>
          <t>2- PR</t>
        </is>
      </c>
      <c r="F1251" s="47">
        <f>'2- PR'!$AK$1296</f>
        <v/>
      </c>
      <c r="G1251" s="47">
        <f>IF(F1251="INVALID","High",IF(F1251="MISSING","Medium",IF(F1251="CONTROLLER MISSING","Review",IF(F1251="UNKNOWN","Technical review",""))))</f>
        <v/>
      </c>
      <c r="H1251" s="46">
        <f>IF(F1251="MISSING","An applicable or required answer is missing",IF(F1251="INVALID","A value was entered although the dependency is not met",IF(F1251="CONTROLLER MISSING","A controlling answer is missing, so applicability cannot yet be determined",IF(F1251="UNKNOWN","The dependency could not be evaluated or a referenced datapoint could not be resolved",""))))</f>
        <v/>
      </c>
      <c r="I1251" s="46">
        <f>IF(F1251="MISSING","Enter a valid response in the linked field",IF(F1251="INVALID","Clear the response or amend the controlling answer so that the dependency is met",IF(F1251="CONTROLLER MISSING","Complete the controlling question first, then review this field",IF(F1251="UNKNOWN","Review the Field Guide and dependency_string; contact the MFSA if clarification is required",""))))</f>
        <v/>
      </c>
      <c r="J1251" s="46" t="inlineStr">
        <is>
          <t>CASP_GI_1 = "Audited Annual Return"</t>
        </is>
      </c>
      <c r="K1251" s="47">
        <f>'2- PR'!$AL$1296</f>
        <v/>
      </c>
      <c r="L1251" s="48" t="inlineStr">
        <is>
          <t>Open field</t>
        </is>
      </c>
    </row>
    <row r="1252">
      <c r="A1252" s="45" t="inlineStr">
        <is>
          <t>CASP_PR_1245_v1</t>
        </is>
      </c>
      <c r="B1252" s="46" t="inlineStr">
        <is>
          <t>Does the Custody Infrastructure utilize a Multi-Signature approach?</t>
        </is>
      </c>
      <c r="C1252" s="46" t="inlineStr">
        <is>
          <t>PR</t>
        </is>
      </c>
      <c r="D1252" s="46" t="inlineStr">
        <is>
          <t>Annual Custody Declarations</t>
        </is>
      </c>
      <c r="E1252" s="46" t="inlineStr">
        <is>
          <t>2- PR</t>
        </is>
      </c>
      <c r="F1252" s="47">
        <f>'2- PR'!$AK$1297</f>
        <v/>
      </c>
      <c r="G1252" s="47">
        <f>IF(F1252="INVALID","High",IF(F1252="MISSING","Medium",IF(F1252="CONTROLLER MISSING","Review",IF(F1252="UNKNOWN","Technical review",""))))</f>
        <v/>
      </c>
      <c r="H1252" s="46">
        <f>IF(F1252="MISSING","An applicable or required answer is missing",IF(F1252="INVALID","A value was entered although the dependency is not met",IF(F1252="CONTROLLER MISSING","A controlling answer is missing, so applicability cannot yet be determined",IF(F1252="UNKNOWN","The dependency could not be evaluated or a referenced datapoint could not be resolved",""))))</f>
        <v/>
      </c>
      <c r="I1252" s="46">
        <f>IF(F1252="MISSING","Enter a valid response in the linked field",IF(F1252="INVALID","Clear the response or amend the controlling answer so that the dependency is met",IF(F1252="CONTROLLER MISSING","Complete the controlling question first, then review this field",IF(F1252="UNKNOWN","Review the Field Guide and dependency_string; contact the MFSA if clarification is required",""))))</f>
        <v/>
      </c>
      <c r="J1252" s="46" t="inlineStr">
        <is>
          <t>CASP_GI_1 = "Audited Annual Return"</t>
        </is>
      </c>
      <c r="K1252" s="47">
        <f>'2- PR'!$AL$1297</f>
        <v/>
      </c>
      <c r="L1252" s="48" t="inlineStr">
        <is>
          <t>Open field</t>
        </is>
      </c>
    </row>
    <row r="1253">
      <c r="A1253" s="45" t="inlineStr">
        <is>
          <t>CASP_PR_1246_v1</t>
        </is>
      </c>
      <c r="B1253" s="46" t="inlineStr">
        <is>
          <t>Are the Multi-Signature users geographically distributed?</t>
        </is>
      </c>
      <c r="C1253" s="46" t="inlineStr">
        <is>
          <t>PR</t>
        </is>
      </c>
      <c r="D1253" s="46" t="inlineStr">
        <is>
          <t>Annual Custody Declarations</t>
        </is>
      </c>
      <c r="E1253" s="46" t="inlineStr">
        <is>
          <t>2- PR</t>
        </is>
      </c>
      <c r="F1253" s="47">
        <f>'2- PR'!$AK$1298</f>
        <v/>
      </c>
      <c r="G1253" s="47">
        <f>IF(F1253="INVALID","High",IF(F1253="MISSING","Medium",IF(F1253="CONTROLLER MISSING","Review",IF(F1253="UNKNOWN","Technical review",""))))</f>
        <v/>
      </c>
      <c r="H1253" s="46">
        <f>IF(F1253="MISSING","An applicable or required answer is missing",IF(F1253="INVALID","A value was entered although the dependency is not met",IF(F1253="CONTROLLER MISSING","A controlling answer is missing, so applicability cannot yet be determined",IF(F1253="UNKNOWN","The dependency could not be evaluated or a referenced datapoint could not be resolved",""))))</f>
        <v/>
      </c>
      <c r="I1253" s="46">
        <f>IF(F1253="MISSING","Enter a valid response in the linked field",IF(F1253="INVALID","Clear the response or amend the controlling answer so that the dependency is met",IF(F1253="CONTROLLER MISSING","Complete the controlling question first, then review this field",IF(F1253="UNKNOWN","Review the Field Guide and dependency_string; contact the MFSA if clarification is required",""))))</f>
        <v/>
      </c>
      <c r="J1253" s="46" t="inlineStr">
        <is>
          <t>CASP_GI_1 = "Audited Annual Return"</t>
        </is>
      </c>
      <c r="K1253" s="47">
        <f>'2- PR'!$AL$1298</f>
        <v/>
      </c>
      <c r="L1253" s="48" t="inlineStr">
        <is>
          <t>Open field</t>
        </is>
      </c>
    </row>
    <row r="1254">
      <c r="A1254" s="45" t="inlineStr">
        <is>
          <t>CASP_PR_1247_v1</t>
        </is>
      </c>
      <c r="B1254" s="46" t="inlineStr">
        <is>
          <t>Does the Authorised Person make use of Redundant Keys?</t>
        </is>
      </c>
      <c r="C1254" s="46" t="inlineStr">
        <is>
          <t>PR</t>
        </is>
      </c>
      <c r="D1254" s="46" t="inlineStr">
        <is>
          <t>Annual Custody Declarations</t>
        </is>
      </c>
      <c r="E1254" s="46" t="inlineStr">
        <is>
          <t>2- PR</t>
        </is>
      </c>
      <c r="F1254" s="47">
        <f>'2- PR'!$AK$1299</f>
        <v/>
      </c>
      <c r="G1254" s="47">
        <f>IF(F1254="INVALID","High",IF(F1254="MISSING","Medium",IF(F1254="CONTROLLER MISSING","Review",IF(F1254="UNKNOWN","Technical review",""))))</f>
        <v/>
      </c>
      <c r="H1254" s="46">
        <f>IF(F1254="MISSING","An applicable or required answer is missing",IF(F1254="INVALID","A value was entered although the dependency is not met",IF(F1254="CONTROLLER MISSING","A controlling answer is missing, so applicability cannot yet be determined",IF(F1254="UNKNOWN","The dependency could not be evaluated or a referenced datapoint could not be resolved",""))))</f>
        <v/>
      </c>
      <c r="I1254" s="46">
        <f>IF(F1254="MISSING","Enter a valid response in the linked field",IF(F1254="INVALID","Clear the response or amend the controlling answer so that the dependency is met",IF(F1254="CONTROLLER MISSING","Complete the controlling question first, then review this field",IF(F1254="UNKNOWN","Review the Field Guide and dependency_string; contact the MFSA if clarification is required",""))))</f>
        <v/>
      </c>
      <c r="J1254" s="46" t="inlineStr">
        <is>
          <t>CASP_GI_1 = "Audited Annual Return"</t>
        </is>
      </c>
      <c r="K1254" s="47">
        <f>'2- PR'!$AL$1299</f>
        <v/>
      </c>
      <c r="L1254" s="48" t="inlineStr">
        <is>
          <t>Open field</t>
        </is>
      </c>
    </row>
    <row r="1255">
      <c r="A1255" s="45" t="inlineStr">
        <is>
          <t>CASP_PR_1248_v1</t>
        </is>
      </c>
      <c r="B1255" s="46" t="inlineStr">
        <is>
          <t>Are Key Back-ups geographically distributed?</t>
        </is>
      </c>
      <c r="C1255" s="46" t="inlineStr">
        <is>
          <t>PR</t>
        </is>
      </c>
      <c r="D1255" s="46" t="inlineStr">
        <is>
          <t>Annual Custody Declarations</t>
        </is>
      </c>
      <c r="E1255" s="46" t="inlineStr">
        <is>
          <t>2- PR</t>
        </is>
      </c>
      <c r="F1255" s="47">
        <f>'2- PR'!$AK$1300</f>
        <v/>
      </c>
      <c r="G1255" s="47">
        <f>IF(F1255="INVALID","High",IF(F1255="MISSING","Medium",IF(F1255="CONTROLLER MISSING","Review",IF(F1255="UNKNOWN","Technical review",""))))</f>
        <v/>
      </c>
      <c r="H1255" s="46">
        <f>IF(F1255="MISSING","An applicable or required answer is missing",IF(F1255="INVALID","A value was entered although the dependency is not met",IF(F1255="CONTROLLER MISSING","A controlling answer is missing, so applicability cannot yet be determined",IF(F1255="UNKNOWN","The dependency could not be evaluated or a referenced datapoint could not be resolved",""))))</f>
        <v/>
      </c>
      <c r="I1255" s="46">
        <f>IF(F1255="MISSING","Enter a valid response in the linked field",IF(F1255="INVALID","Clear the response or amend the controlling answer so that the dependency is met",IF(F1255="CONTROLLER MISSING","Complete the controlling question first, then review this field",IF(F1255="UNKNOWN","Review the Field Guide and dependency_string; contact the MFSA if clarification is required",""))))</f>
        <v/>
      </c>
      <c r="J1255" s="46" t="inlineStr">
        <is>
          <t>CASP_GI_1 = "Audited Annual Return"</t>
        </is>
      </c>
      <c r="K1255" s="47">
        <f>'2- PR'!$AL$1300</f>
        <v/>
      </c>
      <c r="L1255" s="48" t="inlineStr">
        <is>
          <t>Open field</t>
        </is>
      </c>
    </row>
    <row r="1256">
      <c r="A1256" s="45" t="inlineStr">
        <is>
          <t>CASP_PR_1249_v1</t>
        </is>
      </c>
      <c r="B1256" s="46" t="inlineStr">
        <is>
          <t>Does the Authorised Person support non-custodial wallets?</t>
        </is>
      </c>
      <c r="C1256" s="46" t="inlineStr">
        <is>
          <t>PR</t>
        </is>
      </c>
      <c r="D1256" s="46" t="inlineStr">
        <is>
          <t>Annual Custody Declarations</t>
        </is>
      </c>
      <c r="E1256" s="46" t="inlineStr">
        <is>
          <t>2- PR</t>
        </is>
      </c>
      <c r="F1256" s="47">
        <f>'2- PR'!$AK$1301</f>
        <v/>
      </c>
      <c r="G1256" s="47">
        <f>IF(F1256="INVALID","High",IF(F1256="MISSING","Medium",IF(F1256="CONTROLLER MISSING","Review",IF(F1256="UNKNOWN","Technical review",""))))</f>
        <v/>
      </c>
      <c r="H1256" s="46">
        <f>IF(F1256="MISSING","An applicable or required answer is missing",IF(F1256="INVALID","A value was entered although the dependency is not met",IF(F1256="CONTROLLER MISSING","A controlling answer is missing, so applicability cannot yet be determined",IF(F1256="UNKNOWN","The dependency could not be evaluated or a referenced datapoint could not be resolved",""))))</f>
        <v/>
      </c>
      <c r="I1256" s="46">
        <f>IF(F1256="MISSING","Enter a valid response in the linked field",IF(F1256="INVALID","Clear the response or amend the controlling answer so that the dependency is met",IF(F1256="CONTROLLER MISSING","Complete the controlling question first, then review this field",IF(F1256="UNKNOWN","Review the Field Guide and dependency_string; contact the MFSA if clarification is required",""))))</f>
        <v/>
      </c>
      <c r="J1256" s="46" t="inlineStr">
        <is>
          <t>CASP_GI_1 = "Audited Annual Return"</t>
        </is>
      </c>
      <c r="K1256" s="47">
        <f>'2- PR'!$AL$1301</f>
        <v/>
      </c>
      <c r="L1256" s="48" t="inlineStr">
        <is>
          <t>Open field</t>
        </is>
      </c>
    </row>
    <row r="1257">
      <c r="A1257" s="45" t="inlineStr">
        <is>
          <t>CASP_SG_1250_v1</t>
        </is>
      </c>
      <c r="B1257" s="46" t="inlineStr">
        <is>
          <t>We, the undersigned authorised signatories, confirm that: 
(i) We have assessed, and on-boarded, any recommendations or directives issued to the Authorised Person by the Authority, and
(ii) We have notified the MFSA of any breaches/notifications, approvals or other regulatory requirements as applicable to the Authorised Person, and all matters which may influence its decision to allow the License to continue.</t>
        </is>
      </c>
      <c r="C1257" s="46" t="inlineStr">
        <is>
          <t>SG</t>
        </is>
      </c>
      <c r="D1257" s="46" t="inlineStr">
        <is>
          <t>Representations - Compliance with Applicable Regulations</t>
        </is>
      </c>
      <c r="E1257" s="46" t="inlineStr">
        <is>
          <t>2- SG</t>
        </is>
      </c>
      <c r="F1257" s="47">
        <f>'2- SG'!$AK$3</f>
        <v/>
      </c>
      <c r="G1257" s="47">
        <f>IF(F1257="INVALID","High",IF(F1257="MISSING","Medium",IF(F1257="CONTROLLER MISSING","Review",IF(F1257="UNKNOWN","Technical review",""))))</f>
        <v/>
      </c>
      <c r="H1257" s="46">
        <f>IF(F1257="MISSING","An applicable or required answer is missing",IF(F1257="INVALID","A value was entered although the dependency is not met",IF(F1257="CONTROLLER MISSING","A controlling answer is missing, so applicability cannot yet be determined",IF(F1257="UNKNOWN","The dependency could not be evaluated or a referenced datapoint could not be resolved",""))))</f>
        <v/>
      </c>
      <c r="I1257" s="46">
        <f>IF(F1257="MISSING","Enter a valid response in the linked field",IF(F1257="INVALID","Clear the response or amend the controlling answer so that the dependency is met",IF(F1257="CONTROLLER MISSING","Complete the controlling question first, then review this field",IF(F1257="UNKNOWN","Review the Field Guide and dependency_string; contact the MFSA if clarification is required",""))))</f>
        <v/>
      </c>
      <c r="J1257" s="46" t="inlineStr"/>
      <c r="K1257" s="47">
        <f>'2- SG'!$AL$3</f>
        <v/>
      </c>
      <c r="L1257" s="48" t="inlineStr">
        <is>
          <t>Open field</t>
        </is>
      </c>
    </row>
    <row r="1258">
      <c r="A1258" s="45" t="inlineStr">
        <is>
          <t>CASP_SG_1251_v1</t>
        </is>
      </c>
      <c r="B1258" s="46" t="inlineStr">
        <is>
          <t>If no, kindly provide reasons why</t>
        </is>
      </c>
      <c r="C1258" s="46" t="inlineStr">
        <is>
          <t>SG</t>
        </is>
      </c>
      <c r="D1258" s="46" t="inlineStr">
        <is>
          <t>Representations - Compliance with Applicable Regulations</t>
        </is>
      </c>
      <c r="E1258" s="46" t="inlineStr">
        <is>
          <t>2- SG</t>
        </is>
      </c>
      <c r="F1258" s="47">
        <f>'2- SG'!$AK$4</f>
        <v/>
      </c>
      <c r="G1258" s="47">
        <f>IF(F1258="INVALID","High",IF(F1258="MISSING","Medium",IF(F1258="CONTROLLER MISSING","Review",IF(F1258="UNKNOWN","Technical review",""))))</f>
        <v/>
      </c>
      <c r="H1258" s="46">
        <f>IF(F1258="MISSING","An applicable or required answer is missing",IF(F1258="INVALID","A value was entered although the dependency is not met",IF(F1258="CONTROLLER MISSING","A controlling answer is missing, so applicability cannot yet be determined",IF(F1258="UNKNOWN","The dependency could not be evaluated or a referenced datapoint could not be resolved",""))))</f>
        <v/>
      </c>
      <c r="I1258" s="46">
        <f>IF(F1258="MISSING","Enter a valid response in the linked field",IF(F1258="INVALID","Clear the response or amend the controlling answer so that the dependency is met",IF(F1258="CONTROLLER MISSING","Complete the controlling question first, then review this field",IF(F1258="UNKNOWN","Review the Field Guide and dependency_string; contact the MFSA if clarification is required",""))))</f>
        <v/>
      </c>
      <c r="J1258" s="46" t="inlineStr">
        <is>
          <t>CASP_SG_1250 = 'No'</t>
        </is>
      </c>
      <c r="K1258" s="47">
        <f>'2- SG'!$AL$4</f>
        <v/>
      </c>
      <c r="L1258" s="48" t="inlineStr">
        <is>
          <t>Open field</t>
        </is>
      </c>
    </row>
    <row r="1259">
      <c r="A1259" s="45" t="inlineStr">
        <is>
          <t>CASP_SG_1252_v1</t>
        </is>
      </c>
      <c r="B1259" s="46" t="inlineStr">
        <is>
          <t>Has a person been authorised to sign by way of a Board Resolution in accordance with the applicable Rules and Regulations?</t>
        </is>
      </c>
      <c r="C1259" s="46" t="inlineStr">
        <is>
          <t>SG</t>
        </is>
      </c>
      <c r="D1259" s="46" t="inlineStr">
        <is>
          <t>Representations - Signatories</t>
        </is>
      </c>
      <c r="E1259" s="46" t="inlineStr">
        <is>
          <t>2- SG</t>
        </is>
      </c>
      <c r="F1259" s="47">
        <f>'2- SG'!$AK$6</f>
        <v/>
      </c>
      <c r="G1259" s="47">
        <f>IF(F1259="INVALID","High",IF(F1259="MISSING","Medium",IF(F1259="CONTROLLER MISSING","Review",IF(F1259="UNKNOWN","Technical review",""))))</f>
        <v/>
      </c>
      <c r="H1259" s="46">
        <f>IF(F1259="MISSING","An applicable or required answer is missing",IF(F1259="INVALID","A value was entered although the dependency is not met",IF(F1259="CONTROLLER MISSING","A controlling answer is missing, so applicability cannot yet be determined",IF(F1259="UNKNOWN","The dependency could not be evaluated or a referenced datapoint could not be resolved",""))))</f>
        <v/>
      </c>
      <c r="I1259" s="46">
        <f>IF(F1259="MISSING","Enter a valid response in the linked field",IF(F1259="INVALID","Clear the response or amend the controlling answer so that the dependency is met",IF(F1259="CONTROLLER MISSING","Complete the controlling question first, then review this field",IF(F1259="UNKNOWN","Review the Field Guide and dependency_string; contact the MFSA if clarification is required",""))))</f>
        <v/>
      </c>
      <c r="J1259" s="46" t="inlineStr"/>
      <c r="K1259" s="47">
        <f>'2- SG'!$AL$6</f>
        <v/>
      </c>
      <c r="L1259" s="48" t="inlineStr">
        <is>
          <t>Open field</t>
        </is>
      </c>
    </row>
    <row r="1260">
      <c r="A1260" s="45" t="inlineStr">
        <is>
          <t>CASP_SG_1253_v1</t>
        </is>
      </c>
      <c r="B1260" s="46" t="inlineStr">
        <is>
          <t>Name of Director or Authorised Signatory</t>
        </is>
      </c>
      <c r="C1260" s="46" t="inlineStr">
        <is>
          <t>SG</t>
        </is>
      </c>
      <c r="D1260" s="46" t="inlineStr">
        <is>
          <t>Representations - Signatories</t>
        </is>
      </c>
      <c r="E1260" s="46" t="inlineStr">
        <is>
          <t>2- SG</t>
        </is>
      </c>
      <c r="F1260" s="47">
        <f>'2- SG'!$AK$7</f>
        <v/>
      </c>
      <c r="G1260" s="47">
        <f>IF(F1260="INVALID","High",IF(F1260="MISSING","Medium",IF(F1260="CONTROLLER MISSING","Review",IF(F1260="UNKNOWN","Technical review",""))))</f>
        <v/>
      </c>
      <c r="H1260" s="46">
        <f>IF(F1260="MISSING","An applicable or required answer is missing",IF(F1260="INVALID","A value was entered although the dependency is not met",IF(F1260="CONTROLLER MISSING","A controlling answer is missing, so applicability cannot yet be determined",IF(F1260="UNKNOWN","The dependency could not be evaluated or a referenced datapoint could not be resolved",""))))</f>
        <v/>
      </c>
      <c r="I1260" s="46">
        <f>IF(F1260="MISSING","Enter a valid response in the linked field",IF(F1260="INVALID","Clear the response or amend the controlling answer so that the dependency is met",IF(F1260="CONTROLLER MISSING","Complete the controlling question first, then review this field",IF(F1260="UNKNOWN","Review the Field Guide and dependency_string; contact the MFSA if clarification is required",""))))</f>
        <v/>
      </c>
      <c r="J1260" s="46" t="inlineStr"/>
      <c r="K1260" s="47">
        <f>'2- SG'!$AL$7</f>
        <v/>
      </c>
      <c r="L1260" s="48" t="inlineStr">
        <is>
          <t>Open field</t>
        </is>
      </c>
    </row>
    <row r="1261">
      <c r="A1261" s="45" t="inlineStr">
        <is>
          <t>CASP_SG_1254_v1</t>
        </is>
      </c>
      <c r="B1261" s="46" t="inlineStr">
        <is>
          <t>Name of Director or Authorised Signatory</t>
        </is>
      </c>
      <c r="C1261" s="46" t="inlineStr">
        <is>
          <t>SG</t>
        </is>
      </c>
      <c r="D1261" s="46" t="inlineStr">
        <is>
          <t>Representations - Signatories</t>
        </is>
      </c>
      <c r="E1261" s="46" t="inlineStr">
        <is>
          <t>2- SG</t>
        </is>
      </c>
      <c r="F1261" s="47">
        <f>'2- SG'!$AK$8</f>
        <v/>
      </c>
      <c r="G1261" s="47">
        <f>IF(F1261="INVALID","High",IF(F1261="MISSING","Medium",IF(F1261="CONTROLLER MISSING","Review",IF(F1261="UNKNOWN","Technical review",""))))</f>
        <v/>
      </c>
      <c r="H1261" s="46">
        <f>IF(F1261="MISSING","An applicable or required answer is missing",IF(F1261="INVALID","A value was entered although the dependency is not met",IF(F1261="CONTROLLER MISSING","A controlling answer is missing, so applicability cannot yet be determined",IF(F1261="UNKNOWN","The dependency could not be evaluated or a referenced datapoint could not be resolved",""))))</f>
        <v/>
      </c>
      <c r="I1261" s="46">
        <f>IF(F1261="MISSING","Enter a valid response in the linked field",IF(F1261="INVALID","Clear the response or amend the controlling answer so that the dependency is met",IF(F1261="CONTROLLER MISSING","Complete the controlling question first, then review this field",IF(F1261="UNKNOWN","Review the Field Guide and dependency_string; contact the MFSA if clarification is required",""))))</f>
        <v/>
      </c>
      <c r="J1261" s="46" t="inlineStr"/>
      <c r="K1261" s="47">
        <f>'2- SG'!$AL$8</f>
        <v/>
      </c>
      <c r="L1261" s="48" t="inlineStr">
        <is>
          <t>Open field</t>
        </is>
      </c>
    </row>
    <row r="1262">
      <c r="A1262" s="45" t="inlineStr">
        <is>
          <t>CASP_SG_1255_v1</t>
        </is>
      </c>
      <c r="B1262" s="46" t="inlineStr">
        <is>
          <t>Name of Auditor/s</t>
        </is>
      </c>
      <c r="C1262" s="46" t="inlineStr">
        <is>
          <t>SG</t>
        </is>
      </c>
      <c r="D1262" s="46" t="inlineStr">
        <is>
          <t>Representations - Auditor's Assurance</t>
        </is>
      </c>
      <c r="E1262" s="46" t="inlineStr">
        <is>
          <t>2- SG</t>
        </is>
      </c>
      <c r="F1262" s="47">
        <f>'2- SG'!$AK$10</f>
        <v/>
      </c>
      <c r="G1262" s="47">
        <f>IF(F1262="INVALID","High",IF(F1262="MISSING","Medium",IF(F1262="CONTROLLER MISSING","Review",IF(F1262="UNKNOWN","Technical review",""))))</f>
        <v/>
      </c>
      <c r="H1262" s="46">
        <f>IF(F1262="MISSING","An applicable or required answer is missing",IF(F1262="INVALID","A value was entered although the dependency is not met",IF(F1262="CONTROLLER MISSING","A controlling answer is missing, so applicability cannot yet be determined",IF(F1262="UNKNOWN","The dependency could not be evaluated or a referenced datapoint could not be resolved",""))))</f>
        <v/>
      </c>
      <c r="I1262" s="46">
        <f>IF(F1262="MISSING","Enter a valid response in the linked field",IF(F1262="INVALID","Clear the response or amend the controlling answer so that the dependency is met",IF(F1262="CONTROLLER MISSING","Complete the controlling question first, then review this field",IF(F1262="UNKNOWN","Review the Field Guide and dependency_string; contact the MFSA if clarification is required",""))))</f>
        <v/>
      </c>
      <c r="J1262" s="46" t="inlineStr">
        <is>
          <t>CASP_GI_1 = "Audited Annual Return"</t>
        </is>
      </c>
      <c r="K1262" s="47">
        <f>'2- SG'!$AL$10</f>
        <v/>
      </c>
      <c r="L1262" s="48" t="inlineStr">
        <is>
          <t>Open field</t>
        </is>
      </c>
    </row>
    <row r="1263">
      <c r="A1263" s="45" t="inlineStr">
        <is>
          <t>CASP_AMLE_5_v1</t>
        </is>
      </c>
      <c r="B1263" s="46" t="inlineStr">
        <is>
          <t>Type of Entity</t>
        </is>
      </c>
      <c r="C1263" s="46" t="inlineStr">
        <is>
          <t>AMLE</t>
        </is>
      </c>
      <c r="D1263" s="46" t="inlineStr">
        <is>
          <t>Entity Identification</t>
        </is>
      </c>
      <c r="E1263" s="46" t="inlineStr">
        <is>
          <t>2- AMLE</t>
        </is>
      </c>
      <c r="F1263" s="47">
        <f>'2- AMLE'!$AK$3</f>
        <v/>
      </c>
      <c r="G1263" s="47">
        <f>IF(F1263="INVALID","High",IF(F1263="MISSING","Medium",IF(F1263="CONTROLLER MISSING","Review",IF(F1263="UNKNOWN","Technical review",""))))</f>
        <v/>
      </c>
      <c r="H1263" s="46">
        <f>IF(F1263="MISSING","An applicable or required answer is missing",IF(F1263="INVALID","A value was entered although the dependency is not met",IF(F1263="CONTROLLER MISSING","A controlling answer is missing, so applicability cannot yet be determined",IF(F1263="UNKNOWN","The dependency could not be evaluated or a referenced datapoint could not be resolved",""))))</f>
        <v/>
      </c>
      <c r="I1263" s="46">
        <f>IF(F1263="MISSING","Enter a valid response in the linked field",IF(F1263="INVALID","Clear the response or amend the controlling answer so that the dependency is met",IF(F1263="CONTROLLER MISSING","Complete the controlling question first, then review this field",IF(F1263="UNKNOWN","Review the Field Guide and dependency_string; contact the MFSA if clarification is required",""))))</f>
        <v/>
      </c>
      <c r="J1263" s="46" t="inlineStr"/>
      <c r="K1263" s="47">
        <f>'2- AMLE'!$AL$3</f>
        <v/>
      </c>
      <c r="L1263" s="48" t="inlineStr">
        <is>
          <t>Open field</t>
        </is>
      </c>
    </row>
    <row r="1264">
      <c r="A1264" s="45" t="inlineStr">
        <is>
          <t>CASP_AMLE_6_v1</t>
        </is>
      </c>
      <c r="B1264" s="46" t="inlineStr">
        <is>
          <t>Entity Type – Description for Other FI</t>
        </is>
      </c>
      <c r="C1264" s="46" t="inlineStr">
        <is>
          <t>AMLE</t>
        </is>
      </c>
      <c r="D1264" s="46" t="inlineStr">
        <is>
          <t>Entity Identification</t>
        </is>
      </c>
      <c r="E1264" s="46" t="inlineStr">
        <is>
          <t>2- AMLE</t>
        </is>
      </c>
      <c r="F1264" s="47">
        <f>'2- AMLE'!$AK$4</f>
        <v/>
      </c>
      <c r="G1264" s="47">
        <f>IF(F1264="INVALID","High",IF(F1264="MISSING","Medium",IF(F1264="CONTROLLER MISSING","Review",IF(F1264="UNKNOWN","Technical review",""))))</f>
        <v/>
      </c>
      <c r="H1264" s="46">
        <f>IF(F1264="MISSING","An applicable or required answer is missing",IF(F1264="INVALID","A value was entered although the dependency is not met",IF(F1264="CONTROLLER MISSING","A controlling answer is missing, so applicability cannot yet be determined",IF(F1264="UNKNOWN","The dependency could not be evaluated or a referenced datapoint could not be resolved",""))))</f>
        <v/>
      </c>
      <c r="I1264" s="46">
        <f>IF(F1264="MISSING","Enter a valid response in the linked field",IF(F1264="INVALID","Clear the response or amend the controlling answer so that the dependency is met",IF(F1264="CONTROLLER MISSING","Complete the controlling question first, then review this field",IF(F1264="UNKNOWN","Review the Field Guide and dependency_string; contact the MFSA if clarification is required",""))))</f>
        <v/>
      </c>
      <c r="J1264" s="46" t="inlineStr"/>
      <c r="K1264" s="47">
        <f>'2- AMLE'!$AL$4</f>
        <v/>
      </c>
      <c r="L1264" s="48" t="inlineStr">
        <is>
          <t>Open field</t>
        </is>
      </c>
    </row>
    <row r="1265">
      <c r="A1265" s="45" t="inlineStr">
        <is>
          <t>CASP_AMLE_7_v1</t>
        </is>
      </c>
      <c r="B1265" s="46" t="inlineStr">
        <is>
          <t>Country of Establishment</t>
        </is>
      </c>
      <c r="C1265" s="46" t="inlineStr">
        <is>
          <t>AMLE</t>
        </is>
      </c>
      <c r="D1265" s="46" t="inlineStr">
        <is>
          <t>Entity Identification</t>
        </is>
      </c>
      <c r="E1265" s="46" t="inlineStr">
        <is>
          <t>2- AMLE</t>
        </is>
      </c>
      <c r="F1265" s="47">
        <f>'2- AMLE'!$AK$5</f>
        <v/>
      </c>
      <c r="G1265" s="47">
        <f>IF(F1265="INVALID","High",IF(F1265="MISSING","Medium",IF(F1265="CONTROLLER MISSING","Review",IF(F1265="UNKNOWN","Technical review",""))))</f>
        <v/>
      </c>
      <c r="H1265" s="46">
        <f>IF(F1265="MISSING","An applicable or required answer is missing",IF(F1265="INVALID","A value was entered although the dependency is not met",IF(F1265="CONTROLLER MISSING","A controlling answer is missing, so applicability cannot yet be determined",IF(F1265="UNKNOWN","The dependency could not be evaluated or a referenced datapoint could not be resolved",""))))</f>
        <v/>
      </c>
      <c r="I1265" s="46">
        <f>IF(F1265="MISSING","Enter a valid response in the linked field",IF(F1265="INVALID","Clear the response or amend the controlling answer so that the dependency is met",IF(F1265="CONTROLLER MISSING","Complete the controlling question first, then review this field",IF(F1265="UNKNOWN","Review the Field Guide and dependency_string; contact the MFSA if clarification is required",""))))</f>
        <v/>
      </c>
      <c r="J1265" s="46" t="inlineStr"/>
      <c r="K1265" s="47">
        <f>'2- AMLE'!$AL$5</f>
        <v/>
      </c>
      <c r="L1265" s="48" t="inlineStr">
        <is>
          <t>Open field</t>
        </is>
      </c>
    </row>
    <row r="1266">
      <c r="A1266" s="45" t="inlineStr">
        <is>
          <t>CASP_AMLE_14_v1</t>
        </is>
      </c>
      <c r="B1266" s="46" t="inlineStr">
        <is>
          <t>Total Customers</t>
        </is>
      </c>
      <c r="C1266" s="46" t="inlineStr">
        <is>
          <t>AMLE</t>
        </is>
      </c>
      <c r="D1266" s="46" t="inlineStr">
        <is>
          <t>Customer Risk</t>
        </is>
      </c>
      <c r="E1266" s="46" t="inlineStr">
        <is>
          <t>2- AMLE</t>
        </is>
      </c>
      <c r="F1266" s="47">
        <f>'2- AMLE'!$AK$7</f>
        <v/>
      </c>
      <c r="G1266" s="47">
        <f>IF(F1266="INVALID","High",IF(F1266="MISSING","Medium",IF(F1266="CONTROLLER MISSING","Review",IF(F1266="UNKNOWN","Technical review",""))))</f>
        <v/>
      </c>
      <c r="H1266" s="46">
        <f>IF(F1266="MISSING","An applicable or required answer is missing",IF(F1266="INVALID","A value was entered although the dependency is not met",IF(F1266="CONTROLLER MISSING","A controlling answer is missing, so applicability cannot yet be determined",IF(F1266="UNKNOWN","The dependency could not be evaluated or a referenced datapoint could not be resolved",""))))</f>
        <v/>
      </c>
      <c r="I1266" s="46">
        <f>IF(F1266="MISSING","Enter a valid response in the linked field",IF(F1266="INVALID","Clear the response or amend the controlling answer so that the dependency is met",IF(F1266="CONTROLLER MISSING","Complete the controlling question first, then review this field",IF(F1266="UNKNOWN","Review the Field Guide and dependency_string; contact the MFSA if clarification is required",""))))</f>
        <v/>
      </c>
      <c r="J1266" s="46" t="inlineStr"/>
      <c r="K1266" s="47">
        <f>'2- AMLE'!$AL$7</f>
        <v/>
      </c>
      <c r="L1266" s="48" t="inlineStr">
        <is>
          <t>Open field</t>
        </is>
      </c>
    </row>
    <row r="1267">
      <c r="A1267" s="45" t="inlineStr">
        <is>
          <t>CASP_AMLE_15_v1</t>
        </is>
      </c>
      <c r="B1267" s="46" t="inlineStr">
        <is>
          <t>Natural Persons</t>
        </is>
      </c>
      <c r="C1267" s="46" t="inlineStr">
        <is>
          <t>AMLE</t>
        </is>
      </c>
      <c r="D1267" s="46" t="inlineStr">
        <is>
          <t>Customer Risk</t>
        </is>
      </c>
      <c r="E1267" s="46" t="inlineStr">
        <is>
          <t>2- AMLE</t>
        </is>
      </c>
      <c r="F1267" s="47">
        <f>'2- AMLE'!$AK$8</f>
        <v/>
      </c>
      <c r="G1267" s="47">
        <f>IF(F1267="INVALID","High",IF(F1267="MISSING","Medium",IF(F1267="CONTROLLER MISSING","Review",IF(F1267="UNKNOWN","Technical review",""))))</f>
        <v/>
      </c>
      <c r="H1267" s="46">
        <f>IF(F1267="MISSING","An applicable or required answer is missing",IF(F1267="INVALID","A value was entered although the dependency is not met",IF(F1267="CONTROLLER MISSING","A controlling answer is missing, so applicability cannot yet be determined",IF(F1267="UNKNOWN","The dependency could not be evaluated or a referenced datapoint could not be resolved",""))))</f>
        <v/>
      </c>
      <c r="I1267" s="46">
        <f>IF(F1267="MISSING","Enter a valid response in the linked field",IF(F1267="INVALID","Clear the response or amend the controlling answer so that the dependency is met",IF(F1267="CONTROLLER MISSING","Complete the controlling question first, then review this field",IF(F1267="UNKNOWN","Review the Field Guide and dependency_string; contact the MFSA if clarification is required",""))))</f>
        <v/>
      </c>
      <c r="J1267" s="46" t="inlineStr"/>
      <c r="K1267" s="47">
        <f>'2- AMLE'!$AL$8</f>
        <v/>
      </c>
      <c r="L1267" s="48" t="inlineStr">
        <is>
          <t>Open field</t>
        </is>
      </c>
    </row>
    <row r="1268">
      <c r="A1268" s="45" t="inlineStr">
        <is>
          <t>CASP_AMLE_16_v1</t>
        </is>
      </c>
      <c r="B1268" s="46" t="inlineStr">
        <is>
          <t>Legal Entities</t>
        </is>
      </c>
      <c r="C1268" s="46" t="inlineStr">
        <is>
          <t>AMLE</t>
        </is>
      </c>
      <c r="D1268" s="46" t="inlineStr">
        <is>
          <t>Customer Risk</t>
        </is>
      </c>
      <c r="E1268" s="46" t="inlineStr">
        <is>
          <t>2- AMLE</t>
        </is>
      </c>
      <c r="F1268" s="47">
        <f>'2- AMLE'!$AK$9</f>
        <v/>
      </c>
      <c r="G1268" s="47">
        <f>IF(F1268="INVALID","High",IF(F1268="MISSING","Medium",IF(F1268="CONTROLLER MISSING","Review",IF(F1268="UNKNOWN","Technical review",""))))</f>
        <v/>
      </c>
      <c r="H1268" s="46">
        <f>IF(F1268="MISSING","An applicable or required answer is missing",IF(F1268="INVALID","A value was entered although the dependency is not met",IF(F1268="CONTROLLER MISSING","A controlling answer is missing, so applicability cannot yet be determined",IF(F1268="UNKNOWN","The dependency could not be evaluated or a referenced datapoint could not be resolved",""))))</f>
        <v/>
      </c>
      <c r="I1268" s="46">
        <f>IF(F1268="MISSING","Enter a valid response in the linked field",IF(F1268="INVALID","Clear the response or amend the controlling answer so that the dependency is met",IF(F1268="CONTROLLER MISSING","Complete the controlling question first, then review this field",IF(F1268="UNKNOWN","Review the Field Guide and dependency_string; contact the MFSA if clarification is required",""))))</f>
        <v/>
      </c>
      <c r="J1268" s="46" t="inlineStr"/>
      <c r="K1268" s="47">
        <f>'2- AMLE'!$AL$9</f>
        <v/>
      </c>
      <c r="L1268" s="48" t="inlineStr">
        <is>
          <t>Open field</t>
        </is>
      </c>
    </row>
    <row r="1269">
      <c r="A1269" s="45" t="inlineStr">
        <is>
          <t>CASP_AMLE_17_v1</t>
        </is>
      </c>
      <c r="B1269" s="46" t="inlineStr">
        <is>
          <t>Natural Persons - PEPs, Family Members or Close Associates</t>
        </is>
      </c>
      <c r="C1269" s="46" t="inlineStr">
        <is>
          <t>AMLE</t>
        </is>
      </c>
      <c r="D1269" s="46" t="inlineStr">
        <is>
          <t>Customer Risk</t>
        </is>
      </c>
      <c r="E1269" s="46" t="inlineStr">
        <is>
          <t>2- AMLE</t>
        </is>
      </c>
      <c r="F1269" s="47">
        <f>'2- AMLE'!$AK$10</f>
        <v/>
      </c>
      <c r="G1269" s="47">
        <f>IF(F1269="INVALID","High",IF(F1269="MISSING","Medium",IF(F1269="CONTROLLER MISSING","Review",IF(F1269="UNKNOWN","Technical review",""))))</f>
        <v/>
      </c>
      <c r="H1269" s="46">
        <f>IF(F1269="MISSING","An applicable or required answer is missing",IF(F1269="INVALID","A value was entered although the dependency is not met",IF(F1269="CONTROLLER MISSING","A controlling answer is missing, so applicability cannot yet be determined",IF(F1269="UNKNOWN","The dependency could not be evaluated or a referenced datapoint could not be resolved",""))))</f>
        <v/>
      </c>
      <c r="I1269" s="46">
        <f>IF(F1269="MISSING","Enter a valid response in the linked field",IF(F1269="INVALID","Clear the response or amend the controlling answer so that the dependency is met",IF(F1269="CONTROLLER MISSING","Complete the controlling question first, then review this field",IF(F1269="UNKNOWN","Review the Field Guide and dependency_string; contact the MFSA if clarification is required",""))))</f>
        <v/>
      </c>
      <c r="J1269" s="46" t="inlineStr">
        <is>
          <t>CASP_AMLE_15 &gt; 0</t>
        </is>
      </c>
      <c r="K1269" s="47">
        <f>'2- AMLE'!$AL$10</f>
        <v/>
      </c>
      <c r="L1269" s="48" t="inlineStr">
        <is>
          <t>Open field</t>
        </is>
      </c>
    </row>
    <row r="1270">
      <c r="A1270" s="45" t="inlineStr">
        <is>
          <t>CASP_AMLE_18_v1</t>
        </is>
      </c>
      <c r="B1270" s="46" t="inlineStr">
        <is>
          <t>Legal Entities – PEPs, Family Members or Close Associates as BOs</t>
        </is>
      </c>
      <c r="C1270" s="46" t="inlineStr">
        <is>
          <t>AMLE</t>
        </is>
      </c>
      <c r="D1270" s="46" t="inlineStr">
        <is>
          <t>Customer Risk</t>
        </is>
      </c>
      <c r="E1270" s="46" t="inlineStr">
        <is>
          <t>2- AMLE</t>
        </is>
      </c>
      <c r="F1270" s="47">
        <f>'2- AMLE'!$AK$11</f>
        <v/>
      </c>
      <c r="G1270" s="47">
        <f>IF(F1270="INVALID","High",IF(F1270="MISSING","Medium",IF(F1270="CONTROLLER MISSING","Review",IF(F1270="UNKNOWN","Technical review",""))))</f>
        <v/>
      </c>
      <c r="H1270" s="46">
        <f>IF(F1270="MISSING","An applicable or required answer is missing",IF(F1270="INVALID","A value was entered although the dependency is not met",IF(F1270="CONTROLLER MISSING","A controlling answer is missing, so applicability cannot yet be determined",IF(F1270="UNKNOWN","The dependency could not be evaluated or a referenced datapoint could not be resolved",""))))</f>
        <v/>
      </c>
      <c r="I1270" s="46">
        <f>IF(F1270="MISSING","Enter a valid response in the linked field",IF(F1270="INVALID","Clear the response or amend the controlling answer so that the dependency is met",IF(F1270="CONTROLLER MISSING","Complete the controlling question first, then review this field",IF(F1270="UNKNOWN","Review the Field Guide and dependency_string; contact the MFSA if clarification is required",""))))</f>
        <v/>
      </c>
      <c r="J1270" s="46" t="inlineStr">
        <is>
          <t>CASP_AMLE_16 &gt; 0</t>
        </is>
      </c>
      <c r="K1270" s="47">
        <f>'2- AMLE'!$AL$11</f>
        <v/>
      </c>
      <c r="L1270" s="48" t="inlineStr">
        <is>
          <t>Open field</t>
        </is>
      </c>
    </row>
    <row r="1271">
      <c r="A1271" s="45" t="inlineStr">
        <is>
          <t>CASP_AMLE_19_v1</t>
        </is>
      </c>
      <c r="B1271" s="46" t="inlineStr">
        <is>
          <t>Active Customers</t>
        </is>
      </c>
      <c r="C1271" s="46" t="inlineStr">
        <is>
          <t>AMLE</t>
        </is>
      </c>
      <c r="D1271" s="46" t="inlineStr">
        <is>
          <t>Customer Risk</t>
        </is>
      </c>
      <c r="E1271" s="46" t="inlineStr">
        <is>
          <t>2- AMLE</t>
        </is>
      </c>
      <c r="F1271" s="47">
        <f>'2- AMLE'!$AK$12</f>
        <v/>
      </c>
      <c r="G1271" s="47">
        <f>IF(F1271="INVALID","High",IF(F1271="MISSING","Medium",IF(F1271="CONTROLLER MISSING","Review",IF(F1271="UNKNOWN","Technical review",""))))</f>
        <v/>
      </c>
      <c r="H1271" s="46">
        <f>IF(F1271="MISSING","An applicable or required answer is missing",IF(F1271="INVALID","A value was entered although the dependency is not met",IF(F1271="CONTROLLER MISSING","A controlling answer is missing, so applicability cannot yet be determined",IF(F1271="UNKNOWN","The dependency could not be evaluated or a referenced datapoint could not be resolved",""))))</f>
        <v/>
      </c>
      <c r="I1271" s="46">
        <f>IF(F1271="MISSING","Enter a valid response in the linked field",IF(F1271="INVALID","Clear the response or amend the controlling answer so that the dependency is met",IF(F1271="CONTROLLER MISSING","Complete the controlling question first, then review this field",IF(F1271="UNKNOWN","Review the Field Guide and dependency_string; contact the MFSA if clarification is required",""))))</f>
        <v/>
      </c>
      <c r="J1271" s="46" t="inlineStr"/>
      <c r="K1271" s="47">
        <f>'2- AMLE'!$AL$12</f>
        <v/>
      </c>
      <c r="L1271" s="48" t="inlineStr">
        <is>
          <t>Open field</t>
        </is>
      </c>
    </row>
    <row r="1272">
      <c r="A1272" s="45" t="inlineStr">
        <is>
          <t>CASP_AMLE_20_v1</t>
        </is>
      </c>
      <c r="B1272" s="46" t="inlineStr">
        <is>
          <t>New Customers</t>
        </is>
      </c>
      <c r="C1272" s="46" t="inlineStr">
        <is>
          <t>AMLE</t>
        </is>
      </c>
      <c r="D1272" s="46" t="inlineStr">
        <is>
          <t>Customer Risk</t>
        </is>
      </c>
      <c r="E1272" s="46" t="inlineStr">
        <is>
          <t>2- AMLE</t>
        </is>
      </c>
      <c r="F1272" s="47">
        <f>'2- AMLE'!$AK$13</f>
        <v/>
      </c>
      <c r="G1272" s="47">
        <f>IF(F1272="INVALID","High",IF(F1272="MISSING","Medium",IF(F1272="CONTROLLER MISSING","Review",IF(F1272="UNKNOWN","Technical review",""))))</f>
        <v/>
      </c>
      <c r="H1272" s="46">
        <f>IF(F1272="MISSING","An applicable or required answer is missing",IF(F1272="INVALID","A value was entered although the dependency is not met",IF(F1272="CONTROLLER MISSING","A controlling answer is missing, so applicability cannot yet be determined",IF(F1272="UNKNOWN","The dependency could not be evaluated or a referenced datapoint could not be resolved",""))))</f>
        <v/>
      </c>
      <c r="I1272" s="46">
        <f>IF(F1272="MISSING","Enter a valid response in the linked field",IF(F1272="INVALID","Clear the response or amend the controlling answer so that the dependency is met",IF(F1272="CONTROLLER MISSING","Complete the controlling question first, then review this field",IF(F1272="UNKNOWN","Review the Field Guide and dependency_string; contact the MFSA if clarification is required",""))))</f>
        <v/>
      </c>
      <c r="J1272" s="46" t="inlineStr"/>
      <c r="K1272" s="47">
        <f>'2- AMLE'!$AL$13</f>
        <v/>
      </c>
      <c r="L1272" s="48" t="inlineStr">
        <is>
          <t>Open field</t>
        </is>
      </c>
    </row>
    <row r="1273">
      <c r="A1273" s="45" t="inlineStr">
        <is>
          <t>CASP_AMLE_21_v1</t>
        </is>
      </c>
      <c r="B1273" s="46" t="inlineStr">
        <is>
          <t>New Customers - Remote Onboarding</t>
        </is>
      </c>
      <c r="C1273" s="46" t="inlineStr">
        <is>
          <t>AMLE</t>
        </is>
      </c>
      <c r="D1273" s="46" t="inlineStr">
        <is>
          <t>Customer Risk</t>
        </is>
      </c>
      <c r="E1273" s="46" t="inlineStr">
        <is>
          <t>2- AMLE</t>
        </is>
      </c>
      <c r="F1273" s="47">
        <f>'2- AMLE'!$AK$14</f>
        <v/>
      </c>
      <c r="G1273" s="47">
        <f>IF(F1273="INVALID","High",IF(F1273="MISSING","Medium",IF(F1273="CONTROLLER MISSING","Review",IF(F1273="UNKNOWN","Technical review",""))))</f>
        <v/>
      </c>
      <c r="H1273" s="46">
        <f>IF(F1273="MISSING","An applicable or required answer is missing",IF(F1273="INVALID","A value was entered although the dependency is not met",IF(F1273="CONTROLLER MISSING","A controlling answer is missing, so applicability cannot yet be determined",IF(F1273="UNKNOWN","The dependency could not be evaluated or a referenced datapoint could not be resolved",""))))</f>
        <v/>
      </c>
      <c r="I1273" s="46">
        <f>IF(F1273="MISSING","Enter a valid response in the linked field",IF(F1273="INVALID","Clear the response or amend the controlling answer so that the dependency is met",IF(F1273="CONTROLLER MISSING","Complete the controlling question first, then review this field",IF(F1273="UNKNOWN","Review the Field Guide and dependency_string; contact the MFSA if clarification is required",""))))</f>
        <v/>
      </c>
      <c r="J1273" s="46" t="inlineStr"/>
      <c r="K1273" s="47">
        <f>'2- AMLE'!$AL$14</f>
        <v/>
      </c>
      <c r="L1273" s="48" t="inlineStr">
        <is>
          <t>Open field</t>
        </is>
      </c>
    </row>
    <row r="1274">
      <c r="A1274" s="45" t="inlineStr">
        <is>
          <t>CASP_AMLE_22_v1</t>
        </is>
      </c>
      <c r="B1274" s="46" t="inlineStr">
        <is>
          <t>New Customers - Third Party Onboarding</t>
        </is>
      </c>
      <c r="C1274" s="46" t="inlineStr">
        <is>
          <t>AMLE</t>
        </is>
      </c>
      <c r="D1274" s="46" t="inlineStr">
        <is>
          <t>Customer Risk</t>
        </is>
      </c>
      <c r="E1274" s="46" t="inlineStr">
        <is>
          <t>2- AMLE</t>
        </is>
      </c>
      <c r="F1274" s="47">
        <f>'2- AMLE'!$AK$15</f>
        <v/>
      </c>
      <c r="G1274" s="47">
        <f>IF(F1274="INVALID","High",IF(F1274="MISSING","Medium",IF(F1274="CONTROLLER MISSING","Review",IF(F1274="UNKNOWN","Technical review",""))))</f>
        <v/>
      </c>
      <c r="H1274" s="46">
        <f>IF(F1274="MISSING","An applicable or required answer is missing",IF(F1274="INVALID","A value was entered although the dependency is not met",IF(F1274="CONTROLLER MISSING","A controlling answer is missing, so applicability cannot yet be determined",IF(F1274="UNKNOWN","The dependency could not be evaluated or a referenced datapoint could not be resolved",""))))</f>
        <v/>
      </c>
      <c r="I1274" s="46">
        <f>IF(F1274="MISSING","Enter a valid response in the linked field",IF(F1274="INVALID","Clear the response or amend the controlling answer so that the dependency is met",IF(F1274="CONTROLLER MISSING","Complete the controlling question first, then review this field",IF(F1274="UNKNOWN","Review the Field Guide and dependency_string; contact the MFSA if clarification is required",""))))</f>
        <v/>
      </c>
      <c r="J1274" s="46" t="inlineStr"/>
      <c r="K1274" s="47">
        <f>'2- AMLE'!$AL$15</f>
        <v/>
      </c>
      <c r="L1274" s="48" t="inlineStr">
        <is>
          <t>Open field</t>
        </is>
      </c>
    </row>
    <row r="1275">
      <c r="A1275" s="45" t="inlineStr">
        <is>
          <t>CASP_AMLE_23_v1</t>
        </is>
      </c>
      <c r="B1275" s="46" t="inlineStr">
        <is>
          <t>New Customers - Third Party Onboarding (Non-supervised)</t>
        </is>
      </c>
      <c r="C1275" s="46" t="inlineStr">
        <is>
          <t>AMLE</t>
        </is>
      </c>
      <c r="D1275" s="46" t="inlineStr">
        <is>
          <t>Customer Risk</t>
        </is>
      </c>
      <c r="E1275" s="46" t="inlineStr">
        <is>
          <t>2- AMLE</t>
        </is>
      </c>
      <c r="F1275" s="47">
        <f>'2- AMLE'!$AK$16</f>
        <v/>
      </c>
      <c r="G1275" s="47">
        <f>IF(F1275="INVALID","High",IF(F1275="MISSING","Medium",IF(F1275="CONTROLLER MISSING","Review",IF(F1275="UNKNOWN","Technical review",""))))</f>
        <v/>
      </c>
      <c r="H1275" s="46">
        <f>IF(F1275="MISSING","An applicable or required answer is missing",IF(F1275="INVALID","A value was entered although the dependency is not met",IF(F1275="CONTROLLER MISSING","A controlling answer is missing, so applicability cannot yet be determined",IF(F1275="UNKNOWN","The dependency could not be evaluated or a referenced datapoint could not be resolved",""))))</f>
        <v/>
      </c>
      <c r="I1275" s="46">
        <f>IF(F1275="MISSING","Enter a valid response in the linked field",IF(F1275="INVALID","Clear the response or amend the controlling answer so that the dependency is met",IF(F1275="CONTROLLER MISSING","Complete the controlling question first, then review this field",IF(F1275="UNKNOWN","Review the Field Guide and dependency_string; contact the MFSA if clarification is required",""))))</f>
        <v/>
      </c>
      <c r="J1275" s="46" t="inlineStr"/>
      <c r="K1275" s="47">
        <f>'2- AMLE'!$AL$16</f>
        <v/>
      </c>
      <c r="L1275" s="48" t="inlineStr">
        <is>
          <t>Open field</t>
        </is>
      </c>
    </row>
    <row r="1276">
      <c r="A1276" s="45" t="inlineStr">
        <is>
          <t>CASP_AMLE_24_v1</t>
        </is>
      </c>
      <c r="B1276" s="46" t="inlineStr">
        <is>
          <t>Legal Entities - Complex Structure</t>
        </is>
      </c>
      <c r="C1276" s="46" t="inlineStr">
        <is>
          <t>AMLE</t>
        </is>
      </c>
      <c r="D1276" s="46" t="inlineStr">
        <is>
          <t>Customer Risk</t>
        </is>
      </c>
      <c r="E1276" s="46" t="inlineStr">
        <is>
          <t>2- AMLE</t>
        </is>
      </c>
      <c r="F1276" s="47">
        <f>'2- AMLE'!$AK$17</f>
        <v/>
      </c>
      <c r="G1276" s="47">
        <f>IF(F1276="INVALID","High",IF(F1276="MISSING","Medium",IF(F1276="CONTROLLER MISSING","Review",IF(F1276="UNKNOWN","Technical review",""))))</f>
        <v/>
      </c>
      <c r="H1276" s="46">
        <f>IF(F1276="MISSING","An applicable or required answer is missing",IF(F1276="INVALID","A value was entered although the dependency is not met",IF(F1276="CONTROLLER MISSING","A controlling answer is missing, so applicability cannot yet be determined",IF(F1276="UNKNOWN","The dependency could not be evaluated or a referenced datapoint could not be resolved",""))))</f>
        <v/>
      </c>
      <c r="I1276" s="46">
        <f>IF(F1276="MISSING","Enter a valid response in the linked field",IF(F1276="INVALID","Clear the response or amend the controlling answer so that the dependency is met",IF(F1276="CONTROLLER MISSING","Complete the controlling question first, then review this field",IF(F1276="UNKNOWN","Review the Field Guide and dependency_string; contact the MFSA if clarification is required",""))))</f>
        <v/>
      </c>
      <c r="J1276" s="46" t="inlineStr"/>
      <c r="K1276" s="47">
        <f>'2- AMLE'!$AL$17</f>
        <v/>
      </c>
      <c r="L1276" s="48" t="inlineStr">
        <is>
          <t>Open field</t>
        </is>
      </c>
    </row>
    <row r="1277">
      <c r="A1277" s="45" t="inlineStr">
        <is>
          <t>CASP_AMLE_25_v1</t>
        </is>
      </c>
      <c r="B1277" s="46" t="inlineStr">
        <is>
          <t>Customers with high-risk activities</t>
        </is>
      </c>
      <c r="C1277" s="46" t="inlineStr">
        <is>
          <t>AMLE</t>
        </is>
      </c>
      <c r="D1277" s="46" t="inlineStr">
        <is>
          <t>Customer Risk</t>
        </is>
      </c>
      <c r="E1277" s="46" t="inlineStr">
        <is>
          <t>2- AMLE</t>
        </is>
      </c>
      <c r="F1277" s="47">
        <f>'2- AMLE'!$AK$18</f>
        <v/>
      </c>
      <c r="G1277" s="47">
        <f>IF(F1277="INVALID","High",IF(F1277="MISSING","Medium",IF(F1277="CONTROLLER MISSING","Review",IF(F1277="UNKNOWN","Technical review",""))))</f>
        <v/>
      </c>
      <c r="H1277" s="46">
        <f>IF(F1277="MISSING","An applicable or required answer is missing",IF(F1277="INVALID","A value was entered although the dependency is not met",IF(F1277="CONTROLLER MISSING","A controlling answer is missing, so applicability cannot yet be determined",IF(F1277="UNKNOWN","The dependency could not be evaluated or a referenced datapoint could not be resolved",""))))</f>
        <v/>
      </c>
      <c r="I1277" s="46">
        <f>IF(F1277="MISSING","Enter a valid response in the linked field",IF(F1277="INVALID","Clear the response or amend the controlling answer so that the dependency is met",IF(F1277="CONTROLLER MISSING","Complete the controlling question first, then review this field",IF(F1277="UNKNOWN","Review the Field Guide and dependency_string; contact the MFSA if clarification is required",""))))</f>
        <v/>
      </c>
      <c r="J1277" s="46" t="inlineStr">
        <is>
          <t>CASP_AMLE_14 &gt; 0</t>
        </is>
      </c>
      <c r="K1277" s="47">
        <f>'2- AMLE'!$AL$18</f>
        <v/>
      </c>
      <c r="L1277" s="48" t="inlineStr">
        <is>
          <t>Open field</t>
        </is>
      </c>
    </row>
    <row r="1278">
      <c r="A1278" s="45" t="inlineStr">
        <is>
          <t>CASP_AMLE_26_v1</t>
        </is>
      </c>
      <c r="B1278" s="46" t="inlineStr">
        <is>
          <t>Legal entities with at least 1 Beneficial Owner resident in non-EEA countries</t>
        </is>
      </c>
      <c r="C1278" s="46" t="inlineStr">
        <is>
          <t>AMLE</t>
        </is>
      </c>
      <c r="D1278" s="46" t="inlineStr">
        <is>
          <t>Customer Risk</t>
        </is>
      </c>
      <c r="E1278" s="46" t="inlineStr">
        <is>
          <t>2- AMLE</t>
        </is>
      </c>
      <c r="F1278" s="47">
        <f>'2- AMLE'!$AK$19</f>
        <v/>
      </c>
      <c r="G1278" s="47">
        <f>IF(F1278="INVALID","High",IF(F1278="MISSING","Medium",IF(F1278="CONTROLLER MISSING","Review",IF(F1278="UNKNOWN","Technical review",""))))</f>
        <v/>
      </c>
      <c r="H1278" s="46">
        <f>IF(F1278="MISSING","An applicable or required answer is missing",IF(F1278="INVALID","A value was entered although the dependency is not met",IF(F1278="CONTROLLER MISSING","A controlling answer is missing, so applicability cannot yet be determined",IF(F1278="UNKNOWN","The dependency could not be evaluated or a referenced datapoint could not be resolved",""))))</f>
        <v/>
      </c>
      <c r="I1278" s="46">
        <f>IF(F1278="MISSING","Enter a valid response in the linked field",IF(F1278="INVALID","Clear the response or amend the controlling answer so that the dependency is met",IF(F1278="CONTROLLER MISSING","Complete the controlling question first, then review this field",IF(F1278="UNKNOWN","Review the Field Guide and dependency_string; contact the MFSA if clarification is required",""))))</f>
        <v/>
      </c>
      <c r="J1278" s="46" t="inlineStr">
        <is>
          <t>CASP_AMLE_16 &gt; 0</t>
        </is>
      </c>
      <c r="K1278" s="47">
        <f>'2- AMLE'!$AL$19</f>
        <v/>
      </c>
      <c r="L1278" s="48" t="inlineStr">
        <is>
          <t>Open field</t>
        </is>
      </c>
    </row>
    <row r="1279">
      <c r="A1279" s="45" t="inlineStr">
        <is>
          <t>CASP_AMLE_27_v1</t>
        </is>
      </c>
      <c r="B1279" s="46" t="inlineStr">
        <is>
          <t>Customers with cross border Transactions - Non-EEA</t>
        </is>
      </c>
      <c r="C1279" s="46" t="inlineStr">
        <is>
          <t>AMLE</t>
        </is>
      </c>
      <c r="D1279" s="46" t="inlineStr">
        <is>
          <t>Customer Risk</t>
        </is>
      </c>
      <c r="E1279" s="46" t="inlineStr">
        <is>
          <t>2- AMLE</t>
        </is>
      </c>
      <c r="F1279" s="47">
        <f>'2- AMLE'!$AK$20</f>
        <v/>
      </c>
      <c r="G1279" s="47">
        <f>IF(F1279="INVALID","High",IF(F1279="MISSING","Medium",IF(F1279="CONTROLLER MISSING","Review",IF(F1279="UNKNOWN","Technical review",""))))</f>
        <v/>
      </c>
      <c r="H1279" s="46">
        <f>IF(F1279="MISSING","An applicable or required answer is missing",IF(F1279="INVALID","A value was entered although the dependency is not met",IF(F1279="CONTROLLER MISSING","A controlling answer is missing, so applicability cannot yet be determined",IF(F1279="UNKNOWN","The dependency could not be evaluated or a referenced datapoint could not be resolved",""))))</f>
        <v/>
      </c>
      <c r="I1279" s="46">
        <f>IF(F1279="MISSING","Enter a valid response in the linked field",IF(F1279="INVALID","Clear the response or amend the controlling answer so that the dependency is met",IF(F1279="CONTROLLER MISSING","Complete the controlling question first, then review this field",IF(F1279="UNKNOWN","Review the Field Guide and dependency_string; contact the MFSA if clarification is required",""))))</f>
        <v/>
      </c>
      <c r="J1279" s="46" t="inlineStr"/>
      <c r="K1279" s="47">
        <f>'2- AMLE'!$AL$20</f>
        <v/>
      </c>
      <c r="L1279" s="48" t="inlineStr">
        <is>
          <t>Open field</t>
        </is>
      </c>
    </row>
    <row r="1280">
      <c r="A1280" s="45" t="inlineStr">
        <is>
          <t>CASP_AMLE_28_v1</t>
        </is>
      </c>
      <c r="B1280" s="46" t="inlineStr">
        <is>
          <t>‘Walk-in customers’ with occasional transactions</t>
        </is>
      </c>
      <c r="C1280" s="46" t="inlineStr">
        <is>
          <t>AMLE</t>
        </is>
      </c>
      <c r="D1280" s="46" t="inlineStr">
        <is>
          <t>Customer Risk</t>
        </is>
      </c>
      <c r="E1280" s="46" t="inlineStr">
        <is>
          <t>2- AMLE</t>
        </is>
      </c>
      <c r="F1280" s="47">
        <f>'2- AMLE'!$AK$21</f>
        <v/>
      </c>
      <c r="G1280" s="47">
        <f>IF(F1280="INVALID","High",IF(F1280="MISSING","Medium",IF(F1280="CONTROLLER MISSING","Review",IF(F1280="UNKNOWN","Technical review",""))))</f>
        <v/>
      </c>
      <c r="H1280" s="46">
        <f>IF(F1280="MISSING","An applicable or required answer is missing",IF(F1280="INVALID","A value was entered although the dependency is not met",IF(F1280="CONTROLLER MISSING","A controlling answer is missing, so applicability cannot yet be determined",IF(F1280="UNKNOWN","The dependency could not be evaluated or a referenced datapoint could not be resolved",""))))</f>
        <v/>
      </c>
      <c r="I1280" s="46">
        <f>IF(F1280="MISSING","Enter a valid response in the linked field",IF(F1280="INVALID","Clear the response or amend the controlling answer so that the dependency is met",IF(F1280="CONTROLLER MISSING","Complete the controlling question first, then review this field",IF(F1280="UNKNOWN","Review the Field Guide and dependency_string; contact the MFSA if clarification is required",""))))</f>
        <v/>
      </c>
      <c r="J1280" s="46" t="inlineStr">
        <is>
          <t>CASP_AMLE_14 &gt; 0</t>
        </is>
      </c>
      <c r="K1280" s="47">
        <f>'2- AMLE'!$AL$21</f>
        <v/>
      </c>
      <c r="L1280" s="48" t="inlineStr">
        <is>
          <t>Open field</t>
        </is>
      </c>
    </row>
    <row r="1281">
      <c r="A1281" s="45" t="inlineStr">
        <is>
          <t>CASP_AMLE_29_v1</t>
        </is>
      </c>
      <c r="B1281" s="46" t="inlineStr">
        <is>
          <t>Occasional Transactions carried out by ‘Walk-in customers’</t>
        </is>
      </c>
      <c r="C1281" s="46" t="inlineStr">
        <is>
          <t>AMLE</t>
        </is>
      </c>
      <c r="D1281" s="46" t="inlineStr">
        <is>
          <t>Customer Risk</t>
        </is>
      </c>
      <c r="E1281" s="46" t="inlineStr">
        <is>
          <t>2- AMLE</t>
        </is>
      </c>
      <c r="F1281" s="47">
        <f>'2- AMLE'!$AK$22</f>
        <v/>
      </c>
      <c r="G1281" s="47">
        <f>IF(F1281="INVALID","High",IF(F1281="MISSING","Medium",IF(F1281="CONTROLLER MISSING","Review",IF(F1281="UNKNOWN","Technical review",""))))</f>
        <v/>
      </c>
      <c r="H1281" s="46">
        <f>IF(F1281="MISSING","An applicable or required answer is missing",IF(F1281="INVALID","A value was entered although the dependency is not met",IF(F1281="CONTROLLER MISSING","A controlling answer is missing, so applicability cannot yet be determined",IF(F1281="UNKNOWN","The dependency could not be evaluated or a referenced datapoint could not be resolved",""))))</f>
        <v/>
      </c>
      <c r="I1281" s="46">
        <f>IF(F1281="MISSING","Enter a valid response in the linked field",IF(F1281="INVALID","Clear the response or amend the controlling answer so that the dependency is met",IF(F1281="CONTROLLER MISSING","Complete the controlling question first, then review this field",IF(F1281="UNKNOWN","Review the Field Guide and dependency_string; contact the MFSA if clarification is required",""))))</f>
        <v/>
      </c>
      <c r="J1281" s="46" t="inlineStr">
        <is>
          <t>CASP_AMLE_14 &gt; 0</t>
        </is>
      </c>
      <c r="K1281" s="47">
        <f>'2- AMLE'!$AL$22</f>
        <v/>
      </c>
      <c r="L1281" s="48" t="inlineStr">
        <is>
          <t>Open field</t>
        </is>
      </c>
    </row>
    <row r="1282">
      <c r="A1282" s="45" t="inlineStr">
        <is>
          <t>CASP_AMLE_30_v1</t>
        </is>
      </c>
      <c r="B1282" s="46" t="inlineStr">
        <is>
          <t>Customers with requests from FIU</t>
        </is>
      </c>
      <c r="C1282" s="46" t="inlineStr">
        <is>
          <t>AMLE</t>
        </is>
      </c>
      <c r="D1282" s="46" t="inlineStr">
        <is>
          <t>Customer Risk</t>
        </is>
      </c>
      <c r="E1282" s="46" t="inlineStr">
        <is>
          <t>2- AMLE</t>
        </is>
      </c>
      <c r="F1282" s="47">
        <f>'2- AMLE'!$AK$23</f>
        <v/>
      </c>
      <c r="G1282" s="47">
        <f>IF(F1282="INVALID","High",IF(F1282="MISSING","Medium",IF(F1282="CONTROLLER MISSING","Review",IF(F1282="UNKNOWN","Technical review",""))))</f>
        <v/>
      </c>
      <c r="H1282" s="46">
        <f>IF(F1282="MISSING","An applicable or required answer is missing",IF(F1282="INVALID","A value was entered although the dependency is not met",IF(F1282="CONTROLLER MISSING","A controlling answer is missing, so applicability cannot yet be determined",IF(F1282="UNKNOWN","The dependency could not be evaluated or a referenced datapoint could not be resolved",""))))</f>
        <v/>
      </c>
      <c r="I1282" s="46">
        <f>IF(F1282="MISSING","Enter a valid response in the linked field",IF(F1282="INVALID","Clear the response or amend the controlling answer so that the dependency is met",IF(F1282="CONTROLLER MISSING","Complete the controlling question first, then review this field",IF(F1282="UNKNOWN","Review the Field Guide and dependency_string; contact the MFSA if clarification is required",""))))</f>
        <v/>
      </c>
      <c r="J1282" s="46" t="inlineStr"/>
      <c r="K1282" s="47">
        <f>'2- AMLE'!$AL$23</f>
        <v/>
      </c>
      <c r="L1282" s="48" t="inlineStr">
        <is>
          <t>Open field</t>
        </is>
      </c>
    </row>
    <row r="1283">
      <c r="A1283" s="45" t="inlineStr">
        <is>
          <t>CASP_AMLE_31_v1</t>
        </is>
      </c>
      <c r="B1283" s="46" t="inlineStr">
        <is>
          <t>Please list the total number of customers for whom your entity carried out an
occasional transaction during the prior calendar year.</t>
        </is>
      </c>
      <c r="C1283" s="46" t="inlineStr">
        <is>
          <t>AMLE</t>
        </is>
      </c>
      <c r="D1283" s="46" t="inlineStr">
        <is>
          <t>Customer Risk</t>
        </is>
      </c>
      <c r="E1283" s="46" t="inlineStr">
        <is>
          <t>2- AMLE</t>
        </is>
      </c>
      <c r="F1283" s="47">
        <f>'2- AMLE'!$AK$24</f>
        <v/>
      </c>
      <c r="G1283" s="47">
        <f>IF(F1283="INVALID","High",IF(F1283="MISSING","Medium",IF(F1283="CONTROLLER MISSING","Review",IF(F1283="UNKNOWN","Technical review",""))))</f>
        <v/>
      </c>
      <c r="H1283" s="46">
        <f>IF(F1283="MISSING","An applicable or required answer is missing",IF(F1283="INVALID","A value was entered although the dependency is not met",IF(F1283="CONTROLLER MISSING","A controlling answer is missing, so applicability cannot yet be determined",IF(F1283="UNKNOWN","The dependency could not be evaluated or a referenced datapoint could not be resolved",""))))</f>
        <v/>
      </c>
      <c r="I1283" s="46">
        <f>IF(F1283="MISSING","Enter a valid response in the linked field",IF(F1283="INVALID","Clear the response or amend the controlling answer so that the dependency is met",IF(F1283="CONTROLLER MISSING","Complete the controlling question first, then review this field",IF(F1283="UNKNOWN","Review the Field Guide and dependency_string; contact the MFSA if clarification is required",""))))</f>
        <v/>
      </c>
      <c r="J1283" s="46" t="inlineStr"/>
      <c r="K1283" s="47">
        <f>'2- AMLE'!$AL$24</f>
        <v/>
      </c>
      <c r="L1283" s="48" t="inlineStr">
        <is>
          <t>Open field</t>
        </is>
      </c>
    </row>
    <row r="1284">
      <c r="A1284" s="45" t="inlineStr">
        <is>
          <t>CASP_AMLE_32_v1</t>
        </is>
      </c>
      <c r="B1284" s="46" t="inlineStr">
        <is>
          <t>Please list the number of business relationships where the customer is a commercial
partnership.</t>
        </is>
      </c>
      <c r="C1284" s="46" t="inlineStr">
        <is>
          <t>AMLE</t>
        </is>
      </c>
      <c r="D1284" s="46" t="inlineStr">
        <is>
          <t>Customer Risk</t>
        </is>
      </c>
      <c r="E1284" s="46" t="inlineStr">
        <is>
          <t>2- AMLE</t>
        </is>
      </c>
      <c r="F1284" s="47">
        <f>'2- AMLE'!$AK$25</f>
        <v/>
      </c>
      <c r="G1284" s="47">
        <f>IF(F1284="INVALID","High",IF(F1284="MISSING","Medium",IF(F1284="CONTROLLER MISSING","Review",IF(F1284="UNKNOWN","Technical review",""))))</f>
        <v/>
      </c>
      <c r="H1284" s="46">
        <f>IF(F1284="MISSING","An applicable or required answer is missing",IF(F1284="INVALID","A value was entered although the dependency is not met",IF(F1284="CONTROLLER MISSING","A controlling answer is missing, so applicability cannot yet be determined",IF(F1284="UNKNOWN","The dependency could not be evaluated or a referenced datapoint could not be resolved",""))))</f>
        <v/>
      </c>
      <c r="I1284" s="46">
        <f>IF(F1284="MISSING","Enter a valid response in the linked field",IF(F1284="INVALID","Clear the response or amend the controlling answer so that the dependency is met",IF(F1284="CONTROLLER MISSING","Complete the controlling question first, then review this field",IF(F1284="UNKNOWN","Review the Field Guide and dependency_string; contact the MFSA if clarification is required",""))))</f>
        <v/>
      </c>
      <c r="J1284" s="46" t="inlineStr">
        <is>
          <t>CASP_AMLE_16 &gt; 0</t>
        </is>
      </c>
      <c r="K1284" s="47">
        <f>'2- AMLE'!$AL$25</f>
        <v/>
      </c>
      <c r="L1284" s="48" t="inlineStr">
        <is>
          <t>Open field</t>
        </is>
      </c>
    </row>
    <row r="1285">
      <c r="A1285" s="45" t="inlineStr">
        <is>
          <t>CASP_AMLE_33_v1</t>
        </is>
      </c>
      <c r="B1285" s="46" t="inlineStr">
        <is>
          <t>Please indicate the number of customers and business relationships where the customer is a foundation, charity, association, or other non-profit entity.</t>
        </is>
      </c>
      <c r="C1285" s="46" t="inlineStr">
        <is>
          <t>AMLE</t>
        </is>
      </c>
      <c r="D1285" s="46" t="inlineStr">
        <is>
          <t>Customer Risk</t>
        </is>
      </c>
      <c r="E1285" s="46" t="inlineStr">
        <is>
          <t>2- AMLE</t>
        </is>
      </c>
      <c r="F1285" s="47">
        <f>'2- AMLE'!$AK$26</f>
        <v/>
      </c>
      <c r="G1285" s="47">
        <f>IF(F1285="INVALID","High",IF(F1285="MISSING","Medium",IF(F1285="CONTROLLER MISSING","Review",IF(F1285="UNKNOWN","Technical review",""))))</f>
        <v/>
      </c>
      <c r="H1285" s="46">
        <f>IF(F1285="MISSING","An applicable or required answer is missing",IF(F1285="INVALID","A value was entered although the dependency is not met",IF(F1285="CONTROLLER MISSING","A controlling answer is missing, so applicability cannot yet be determined",IF(F1285="UNKNOWN","The dependency could not be evaluated or a referenced datapoint could not be resolved",""))))</f>
        <v/>
      </c>
      <c r="I1285" s="46">
        <f>IF(F1285="MISSING","Enter a valid response in the linked field",IF(F1285="INVALID","Clear the response or amend the controlling answer so that the dependency is met",IF(F1285="CONTROLLER MISSING","Complete the controlling question first, then review this field",IF(F1285="UNKNOWN","Review the Field Guide and dependency_string; contact the MFSA if clarification is required",""))))</f>
        <v/>
      </c>
      <c r="J1285" s="46" t="inlineStr">
        <is>
          <t>CASP_AMLE_16 &gt; 0</t>
        </is>
      </c>
      <c r="K1285" s="47">
        <f>'2- AMLE'!$AL$26</f>
        <v/>
      </c>
      <c r="L1285" s="48" t="inlineStr">
        <is>
          <t>Open field</t>
        </is>
      </c>
    </row>
    <row r="1286">
      <c r="A1286" s="45" t="inlineStr">
        <is>
          <t>CASP_AMLE_34_v1</t>
        </is>
      </c>
      <c r="B1286" s="46" t="inlineStr">
        <is>
          <t>Please list the number of business relationships where the customer is a trust.</t>
        </is>
      </c>
      <c r="C1286" s="46" t="inlineStr">
        <is>
          <t>AMLE</t>
        </is>
      </c>
      <c r="D1286" s="46" t="inlineStr">
        <is>
          <t>Customer Risk</t>
        </is>
      </c>
      <c r="E1286" s="46" t="inlineStr">
        <is>
          <t>2- AMLE</t>
        </is>
      </c>
      <c r="F1286" s="47">
        <f>'2- AMLE'!$AK$27</f>
        <v/>
      </c>
      <c r="G1286" s="47">
        <f>IF(F1286="INVALID","High",IF(F1286="MISSING","Medium",IF(F1286="CONTROLLER MISSING","Review",IF(F1286="UNKNOWN","Technical review",""))))</f>
        <v/>
      </c>
      <c r="H1286" s="46">
        <f>IF(F1286="MISSING","An applicable or required answer is missing",IF(F1286="INVALID","A value was entered although the dependency is not met",IF(F1286="CONTROLLER MISSING","A controlling answer is missing, so applicability cannot yet be determined",IF(F1286="UNKNOWN","The dependency could not be evaluated or a referenced datapoint could not be resolved",""))))</f>
        <v/>
      </c>
      <c r="I1286" s="46">
        <f>IF(F1286="MISSING","Enter a valid response in the linked field",IF(F1286="INVALID","Clear the response or amend the controlling answer so that the dependency is met",IF(F1286="CONTROLLER MISSING","Complete the controlling question first, then review this field",IF(F1286="UNKNOWN","Review the Field Guide and dependency_string; contact the MFSA if clarification is required",""))))</f>
        <v/>
      </c>
      <c r="J1286" s="46" t="inlineStr">
        <is>
          <t>CASP_AMLE_16 &gt; 0</t>
        </is>
      </c>
      <c r="K1286" s="47">
        <f>'2- AMLE'!$AL$27</f>
        <v/>
      </c>
      <c r="L1286" s="48" t="inlineStr">
        <is>
          <t>Open field</t>
        </is>
      </c>
    </row>
    <row r="1287">
      <c r="A1287" s="45" t="inlineStr">
        <is>
          <t>CASP_AMLE_35_v1</t>
        </is>
      </c>
      <c r="B1287" s="46" t="inlineStr">
        <is>
          <t>Please list the number of customers who are natural persons serviced during the
prior calendar year, that benefited from residency schemes, citizenship by investment
schemes, or are applicants or prospective applicants for such schemes issued by
Malta.</t>
        </is>
      </c>
      <c r="C1287" s="46" t="inlineStr">
        <is>
          <t>AMLE</t>
        </is>
      </c>
      <c r="D1287" s="46" t="inlineStr">
        <is>
          <t>Customer Risk</t>
        </is>
      </c>
      <c r="E1287" s="46" t="inlineStr">
        <is>
          <t>2- AMLE</t>
        </is>
      </c>
      <c r="F1287" s="47">
        <f>'2- AMLE'!$AK$28</f>
        <v/>
      </c>
      <c r="G1287" s="47">
        <f>IF(F1287="INVALID","High",IF(F1287="MISSING","Medium",IF(F1287="CONTROLLER MISSING","Review",IF(F1287="UNKNOWN","Technical review",""))))</f>
        <v/>
      </c>
      <c r="H1287" s="46">
        <f>IF(F1287="MISSING","An applicable or required answer is missing",IF(F1287="INVALID","A value was entered although the dependency is not met",IF(F1287="CONTROLLER MISSING","A controlling answer is missing, so applicability cannot yet be determined",IF(F1287="UNKNOWN","The dependency could not be evaluated or a referenced datapoint could not be resolved",""))))</f>
        <v/>
      </c>
      <c r="I1287" s="46">
        <f>IF(F1287="MISSING","Enter a valid response in the linked field",IF(F1287="INVALID","Clear the response or amend the controlling answer so that the dependency is met",IF(F1287="CONTROLLER MISSING","Complete the controlling question first, then review this field",IF(F1287="UNKNOWN","Review the Field Guide and dependency_string; contact the MFSA if clarification is required",""))))</f>
        <v/>
      </c>
      <c r="J1287" s="46" t="inlineStr">
        <is>
          <t>CASP_AMLE_15 &gt; 0</t>
        </is>
      </c>
      <c r="K1287" s="47">
        <f>'2- AMLE'!$AL$28</f>
        <v/>
      </c>
      <c r="L1287" s="48" t="inlineStr">
        <is>
          <t>Open field</t>
        </is>
      </c>
    </row>
    <row r="1288">
      <c r="A1288" s="45" t="inlineStr">
        <is>
          <t>CASP_AMLE_36_v1</t>
        </is>
      </c>
      <c r="B1288" s="46" t="inlineStr">
        <is>
          <t>Please list the number of customers who are natural persons serviced during the
prior calendar year, that benefited from residency schemes, citizenship by investment
schemes, or are applicants or prospective applicants for such schemes issued by
countries other than Malta.</t>
        </is>
      </c>
      <c r="C1288" s="46" t="inlineStr">
        <is>
          <t>AMLE</t>
        </is>
      </c>
      <c r="D1288" s="46" t="inlineStr">
        <is>
          <t>Customer Risk</t>
        </is>
      </c>
      <c r="E1288" s="46" t="inlineStr">
        <is>
          <t>2- AMLE</t>
        </is>
      </c>
      <c r="F1288" s="47">
        <f>'2- AMLE'!$AK$29</f>
        <v/>
      </c>
      <c r="G1288" s="47">
        <f>IF(F1288="INVALID","High",IF(F1288="MISSING","Medium",IF(F1288="CONTROLLER MISSING","Review",IF(F1288="UNKNOWN","Technical review",""))))</f>
        <v/>
      </c>
      <c r="H1288" s="46">
        <f>IF(F1288="MISSING","An applicable or required answer is missing",IF(F1288="INVALID","A value was entered although the dependency is not met",IF(F1288="CONTROLLER MISSING","A controlling answer is missing, so applicability cannot yet be determined",IF(F1288="UNKNOWN","The dependency could not be evaluated or a referenced datapoint could not be resolved",""))))</f>
        <v/>
      </c>
      <c r="I1288" s="46">
        <f>IF(F1288="MISSING","Enter a valid response in the linked field",IF(F1288="INVALID","Clear the response or amend the controlling answer so that the dependency is met",IF(F1288="CONTROLLER MISSING","Complete the controlling question first, then review this field",IF(F1288="UNKNOWN","Review the Field Guide and dependency_string; contact the MFSA if clarification is required",""))))</f>
        <v/>
      </c>
      <c r="J1288" s="46" t="inlineStr">
        <is>
          <t>CASP_AMLE_15 &gt; 0</t>
        </is>
      </c>
      <c r="K1288" s="47">
        <f>'2- AMLE'!$AL$29</f>
        <v/>
      </c>
      <c r="L1288" s="48" t="inlineStr">
        <is>
          <t>Open field</t>
        </is>
      </c>
    </row>
    <row r="1289">
      <c r="A1289" s="45" t="inlineStr">
        <is>
          <t>CASP_AMLE_38_v1</t>
        </is>
      </c>
      <c r="B1289" s="46" t="inlineStr">
        <is>
          <t>Of the total number of active customers, please specify the % of customers rated as high risk.</t>
        </is>
      </c>
      <c r="C1289" s="46" t="inlineStr">
        <is>
          <t>AMLE</t>
        </is>
      </c>
      <c r="D1289" s="46" t="inlineStr">
        <is>
          <t>Customer Risk</t>
        </is>
      </c>
      <c r="E1289" s="46" t="inlineStr">
        <is>
          <t>2- AMLE</t>
        </is>
      </c>
      <c r="F1289" s="47">
        <f>'2- AMLE'!$AK$30</f>
        <v/>
      </c>
      <c r="G1289" s="47">
        <f>IF(F1289="INVALID","High",IF(F1289="MISSING","Medium",IF(F1289="CONTROLLER MISSING","Review",IF(F1289="UNKNOWN","Technical review",""))))</f>
        <v/>
      </c>
      <c r="H1289" s="46">
        <f>IF(F1289="MISSING","An applicable or required answer is missing",IF(F1289="INVALID","A value was entered although the dependency is not met",IF(F1289="CONTROLLER MISSING","A controlling answer is missing, so applicability cannot yet be determined",IF(F1289="UNKNOWN","The dependency could not be evaluated or a referenced datapoint could not be resolved",""))))</f>
        <v/>
      </c>
      <c r="I1289" s="46">
        <f>IF(F1289="MISSING","Enter a valid response in the linked field",IF(F1289="INVALID","Clear the response or amend the controlling answer so that the dependency is met",IF(F1289="CONTROLLER MISSING","Complete the controlling question first, then review this field",IF(F1289="UNKNOWN","Review the Field Guide and dependency_string; contact the MFSA if clarification is required",""))))</f>
        <v/>
      </c>
      <c r="J1289" s="46" t="inlineStr"/>
      <c r="K1289" s="47">
        <f>'2- AMLE'!$AL$30</f>
        <v/>
      </c>
      <c r="L1289" s="48" t="inlineStr">
        <is>
          <t>Open field</t>
        </is>
      </c>
    </row>
    <row r="1290">
      <c r="A1290" s="45" t="inlineStr">
        <is>
          <t>CASP_AMLE_39_v1</t>
        </is>
      </c>
      <c r="B1290" s="46" t="inlineStr">
        <is>
          <t>Of the total number of active customers, please specify the % of customers rated as medium risk</t>
        </is>
      </c>
      <c r="C1290" s="46" t="inlineStr">
        <is>
          <t>AMLE</t>
        </is>
      </c>
      <c r="D1290" s="46" t="inlineStr">
        <is>
          <t>Customer Risk</t>
        </is>
      </c>
      <c r="E1290" s="46" t="inlineStr">
        <is>
          <t>2- AMLE</t>
        </is>
      </c>
      <c r="F1290" s="47">
        <f>'2- AMLE'!$AK$31</f>
        <v/>
      </c>
      <c r="G1290" s="47">
        <f>IF(F1290="INVALID","High",IF(F1290="MISSING","Medium",IF(F1290="CONTROLLER MISSING","Review",IF(F1290="UNKNOWN","Technical review",""))))</f>
        <v/>
      </c>
      <c r="H1290" s="46">
        <f>IF(F1290="MISSING","An applicable or required answer is missing",IF(F1290="INVALID","A value was entered although the dependency is not met",IF(F1290="CONTROLLER MISSING","A controlling answer is missing, so applicability cannot yet be determined",IF(F1290="UNKNOWN","The dependency could not be evaluated or a referenced datapoint could not be resolved",""))))</f>
        <v/>
      </c>
      <c r="I1290" s="46">
        <f>IF(F1290="MISSING","Enter a valid response in the linked field",IF(F1290="INVALID","Clear the response or amend the controlling answer so that the dependency is met",IF(F1290="CONTROLLER MISSING","Complete the controlling question first, then review this field",IF(F1290="UNKNOWN","Review the Field Guide and dependency_string; contact the MFSA if clarification is required",""))))</f>
        <v/>
      </c>
      <c r="J1290" s="46" t="inlineStr"/>
      <c r="K1290" s="47">
        <f>'2- AMLE'!$AL$31</f>
        <v/>
      </c>
      <c r="L1290" s="48" t="inlineStr">
        <is>
          <t>Open field</t>
        </is>
      </c>
    </row>
    <row r="1291">
      <c r="A1291" s="45" t="inlineStr">
        <is>
          <t>CASP_AMLE_40_v1</t>
        </is>
      </c>
      <c r="B1291" s="46" t="inlineStr">
        <is>
          <t>Of the total number of active customers, please specify the % of customers rated as low risk</t>
        </is>
      </c>
      <c r="C1291" s="46" t="inlineStr">
        <is>
          <t>AMLE</t>
        </is>
      </c>
      <c r="D1291" s="46" t="inlineStr">
        <is>
          <t>Customer Risk</t>
        </is>
      </c>
      <c r="E1291" s="46" t="inlineStr">
        <is>
          <t>2- AMLE</t>
        </is>
      </c>
      <c r="F1291" s="47">
        <f>'2- AMLE'!$AK$32</f>
        <v/>
      </c>
      <c r="G1291" s="47">
        <f>IF(F1291="INVALID","High",IF(F1291="MISSING","Medium",IF(F1291="CONTROLLER MISSING","Review",IF(F1291="UNKNOWN","Technical review",""))))</f>
        <v/>
      </c>
      <c r="H1291" s="46">
        <f>IF(F1291="MISSING","An applicable or required answer is missing",IF(F1291="INVALID","A value was entered although the dependency is not met",IF(F1291="CONTROLLER MISSING","A controlling answer is missing, so applicability cannot yet be determined",IF(F1291="UNKNOWN","The dependency could not be evaluated or a referenced datapoint could not be resolved",""))))</f>
        <v/>
      </c>
      <c r="I1291" s="46">
        <f>IF(F1291="MISSING","Enter a valid response in the linked field",IF(F1291="INVALID","Clear the response or amend the controlling answer so that the dependency is met",IF(F1291="CONTROLLER MISSING","Complete the controlling question first, then review this field",IF(F1291="UNKNOWN","Review the Field Guide and dependency_string; contact the MFSA if clarification is required",""))))</f>
        <v/>
      </c>
      <c r="J1291" s="46" t="inlineStr"/>
      <c r="K1291" s="47">
        <f>'2- AMLE'!$AL$32</f>
        <v/>
      </c>
      <c r="L1291" s="48" t="inlineStr">
        <is>
          <t>Open field</t>
        </is>
      </c>
    </row>
    <row r="1292">
      <c r="A1292" s="45" t="inlineStr">
        <is>
          <t>CASP_AMLE_41_v1</t>
        </is>
      </c>
      <c r="B1292" s="46" t="inlineStr">
        <is>
          <t>Does your entity have customers (including beneficial owners and directors) who have been convicted of a criminal offence that could have potentially generated illicit proceeds?</t>
        </is>
      </c>
      <c r="C1292" s="46" t="inlineStr">
        <is>
          <t>AMLE</t>
        </is>
      </c>
      <c r="D1292" s="46" t="inlineStr">
        <is>
          <t>Customer Risk</t>
        </is>
      </c>
      <c r="E1292" s="46" t="inlineStr">
        <is>
          <t>2- AMLE</t>
        </is>
      </c>
      <c r="F1292" s="47">
        <f>'2- AMLE'!$AK$33</f>
        <v/>
      </c>
      <c r="G1292" s="47">
        <f>IF(F1292="INVALID","High",IF(F1292="MISSING","Medium",IF(F1292="CONTROLLER MISSING","Review",IF(F1292="UNKNOWN","Technical review",""))))</f>
        <v/>
      </c>
      <c r="H1292" s="46">
        <f>IF(F1292="MISSING","An applicable or required answer is missing",IF(F1292="INVALID","A value was entered although the dependency is not met",IF(F1292="CONTROLLER MISSING","A controlling answer is missing, so applicability cannot yet be determined",IF(F1292="UNKNOWN","The dependency could not be evaluated or a referenced datapoint could not be resolved",""))))</f>
        <v/>
      </c>
      <c r="I1292" s="46">
        <f>IF(F1292="MISSING","Enter a valid response in the linked field",IF(F1292="INVALID","Clear the response or amend the controlling answer so that the dependency is met",IF(F1292="CONTROLLER MISSING","Complete the controlling question first, then review this field",IF(F1292="UNKNOWN","Review the Field Guide and dependency_string; contact the MFSA if clarification is required",""))))</f>
        <v/>
      </c>
      <c r="J1292" s="46" t="inlineStr"/>
      <c r="K1292" s="47">
        <f>'2- AMLE'!$AL$33</f>
        <v/>
      </c>
      <c r="L1292" s="48" t="inlineStr">
        <is>
          <t>Open field</t>
        </is>
      </c>
    </row>
    <row r="1293">
      <c r="A1293" s="45" t="inlineStr">
        <is>
          <t>CASP_AMLE_42_v1</t>
        </is>
      </c>
      <c r="B1293" s="46" t="inlineStr">
        <is>
          <t>Do shell companies form part of the customer base?</t>
        </is>
      </c>
      <c r="C1293" s="46" t="inlineStr">
        <is>
          <t>AMLE</t>
        </is>
      </c>
      <c r="D1293" s="46" t="inlineStr">
        <is>
          <t>Customer Risk</t>
        </is>
      </c>
      <c r="E1293" s="46" t="inlineStr">
        <is>
          <t>2- AMLE</t>
        </is>
      </c>
      <c r="F1293" s="47">
        <f>'2- AMLE'!$AK$34</f>
        <v/>
      </c>
      <c r="G1293" s="47">
        <f>IF(F1293="INVALID","High",IF(F1293="MISSING","Medium",IF(F1293="CONTROLLER MISSING","Review",IF(F1293="UNKNOWN","Technical review",""))))</f>
        <v/>
      </c>
      <c r="H1293" s="46">
        <f>IF(F1293="MISSING","An applicable or required answer is missing",IF(F1293="INVALID","A value was entered although the dependency is not met",IF(F1293="CONTROLLER MISSING","A controlling answer is missing, so applicability cannot yet be determined",IF(F1293="UNKNOWN","The dependency could not be evaluated or a referenced datapoint could not be resolved",""))))</f>
        <v/>
      </c>
      <c r="I1293" s="46">
        <f>IF(F1293="MISSING","Enter a valid response in the linked field",IF(F1293="INVALID","Clear the response or amend the controlling answer so that the dependency is met",IF(F1293="CONTROLLER MISSING","Complete the controlling question first, then review this field",IF(F1293="UNKNOWN","Review the Field Guide and dependency_string; contact the MFSA if clarification is required",""))))</f>
        <v/>
      </c>
      <c r="J1293" s="46" t="inlineStr"/>
      <c r="K1293" s="47">
        <f>'2- AMLE'!$AL$34</f>
        <v/>
      </c>
      <c r="L1293" s="48" t="inlineStr">
        <is>
          <t>Open field</t>
        </is>
      </c>
    </row>
    <row r="1294">
      <c r="A1294" s="45" t="inlineStr">
        <is>
          <t>CASP_AMLE_43_v1</t>
        </is>
      </c>
      <c r="B1294" s="46" t="inlineStr">
        <is>
          <t>Are there customers in the customer base who raised capital through Initial Coin Offerings (ICOs), Securitised Coin Offerings (SCOs) and/or crowdfunding?</t>
        </is>
      </c>
      <c r="C1294" s="46" t="inlineStr">
        <is>
          <t>AMLE</t>
        </is>
      </c>
      <c r="D1294" s="46" t="inlineStr">
        <is>
          <t>Customer Risk</t>
        </is>
      </c>
      <c r="E1294" s="46" t="inlineStr">
        <is>
          <t>2- AMLE</t>
        </is>
      </c>
      <c r="F1294" s="47">
        <f>'2- AMLE'!$AK$35</f>
        <v/>
      </c>
      <c r="G1294" s="47">
        <f>IF(F1294="INVALID","High",IF(F1294="MISSING","Medium",IF(F1294="CONTROLLER MISSING","Review",IF(F1294="UNKNOWN","Technical review",""))))</f>
        <v/>
      </c>
      <c r="H1294" s="46">
        <f>IF(F1294="MISSING","An applicable or required answer is missing",IF(F1294="INVALID","A value was entered although the dependency is not met",IF(F1294="CONTROLLER MISSING","A controlling answer is missing, so applicability cannot yet be determined",IF(F1294="UNKNOWN","The dependency could not be evaluated or a referenced datapoint could not be resolved",""))))</f>
        <v/>
      </c>
      <c r="I1294" s="46">
        <f>IF(F1294="MISSING","Enter a valid response in the linked field",IF(F1294="INVALID","Clear the response or amend the controlling answer so that the dependency is met",IF(F1294="CONTROLLER MISSING","Complete the controlling question first, then review this field",IF(F1294="UNKNOWN","Review the Field Guide and dependency_string; contact the MFSA if clarification is required",""))))</f>
        <v/>
      </c>
      <c r="J1294" s="46" t="inlineStr"/>
      <c r="K1294" s="47">
        <f>'2- AMLE'!$AL$35</f>
        <v/>
      </c>
      <c r="L1294" s="48" t="inlineStr">
        <is>
          <t>Open field</t>
        </is>
      </c>
    </row>
    <row r="1295">
      <c r="A1295" s="45" t="inlineStr">
        <is>
          <t>CASP_AMLE_8_v1</t>
        </is>
      </c>
      <c r="B1295" s="46" t="inlineStr">
        <is>
          <t>Product and Services</t>
        </is>
      </c>
      <c r="C1295" s="46" t="inlineStr">
        <is>
          <t>AMLE</t>
        </is>
      </c>
      <c r="D1295" s="46" t="inlineStr">
        <is>
          <t>Product Risk</t>
        </is>
      </c>
      <c r="E1295" s="46" t="inlineStr">
        <is>
          <t>2- AMLE</t>
        </is>
      </c>
      <c r="F1295" s="47">
        <f>'2- AMLE'!$AK$37</f>
        <v/>
      </c>
      <c r="G1295" s="47">
        <f>IF(F1295="INVALID","High",IF(F1295="MISSING","Medium",IF(F1295="CONTROLLER MISSING","Review",IF(F1295="UNKNOWN","Technical review",""))))</f>
        <v/>
      </c>
      <c r="H1295" s="46">
        <f>IF(F1295="MISSING","An applicable or required answer is missing",IF(F1295="INVALID","A value was entered although the dependency is not met",IF(F1295="CONTROLLER MISSING","A controlling answer is missing, so applicability cannot yet be determined",IF(F1295="UNKNOWN","The dependency could not be evaluated or a referenced datapoint could not be resolved",""))))</f>
        <v/>
      </c>
      <c r="I1295" s="46">
        <f>IF(F1295="MISSING","Enter a valid response in the linked field",IF(F1295="INVALID","Clear the response or amend the controlling answer so that the dependency is met",IF(F1295="CONTROLLER MISSING","Complete the controlling question first, then review this field",IF(F1295="UNKNOWN","Review the Field Guide and dependency_string; contact the MFSA if clarification is required",""))))</f>
        <v/>
      </c>
      <c r="J1295" s="46" t="inlineStr"/>
      <c r="K1295" s="47">
        <f>'2- AMLE'!$AL$37</f>
        <v/>
      </c>
      <c r="L1295" s="48" t="inlineStr">
        <is>
          <t>Open field</t>
        </is>
      </c>
    </row>
    <row r="1296">
      <c r="A1296" s="45" t="inlineStr">
        <is>
          <t>CASP_AMLE_9_v1</t>
        </is>
      </c>
      <c r="B1296" s="46" t="inlineStr">
        <is>
          <t>Has your entity introduced new products in the prior calendar year?</t>
        </is>
      </c>
      <c r="C1296" s="46" t="inlineStr">
        <is>
          <t>AMLE</t>
        </is>
      </c>
      <c r="D1296" s="46" t="inlineStr">
        <is>
          <t>Product Risk</t>
        </is>
      </c>
      <c r="E1296" s="46" t="inlineStr">
        <is>
          <t>2- AMLE</t>
        </is>
      </c>
      <c r="F1296" s="47">
        <f>'2- AMLE'!$AK$38</f>
        <v/>
      </c>
      <c r="G1296" s="47">
        <f>IF(F1296="INVALID","High",IF(F1296="MISSING","Medium",IF(F1296="CONTROLLER MISSING","Review",IF(F1296="UNKNOWN","Technical review",""))))</f>
        <v/>
      </c>
      <c r="H1296" s="46">
        <f>IF(F1296="MISSING","An applicable or required answer is missing",IF(F1296="INVALID","A value was entered although the dependency is not met",IF(F1296="CONTROLLER MISSING","A controlling answer is missing, so applicability cannot yet be determined",IF(F1296="UNKNOWN","The dependency could not be evaluated or a referenced datapoint could not be resolved",""))))</f>
        <v/>
      </c>
      <c r="I1296" s="46">
        <f>IF(F1296="MISSING","Enter a valid response in the linked field",IF(F1296="INVALID","Clear the response or amend the controlling answer so that the dependency is met",IF(F1296="CONTROLLER MISSING","Complete the controlling question first, then review this field",IF(F1296="UNKNOWN","Review the Field Guide and dependency_string; contact the MFSA if clarification is required",""))))</f>
        <v/>
      </c>
      <c r="J1296" s="46" t="inlineStr"/>
      <c r="K1296" s="47">
        <f>'2- AMLE'!$AL$38</f>
        <v/>
      </c>
      <c r="L1296" s="48" t="inlineStr">
        <is>
          <t>Open field</t>
        </is>
      </c>
    </row>
    <row r="1297">
      <c r="A1297" s="45" t="inlineStr">
        <is>
          <t>CASP_AMLE_10_v1</t>
        </is>
      </c>
      <c r="B1297" s="46" t="inlineStr">
        <is>
          <t>Please include a brief description of the product features recently introduced</t>
        </is>
      </c>
      <c r="C1297" s="46" t="inlineStr">
        <is>
          <t>AMLE</t>
        </is>
      </c>
      <c r="D1297" s="46" t="inlineStr">
        <is>
          <t>Product Risk</t>
        </is>
      </c>
      <c r="E1297" s="46" t="inlineStr">
        <is>
          <t>2- AMLE</t>
        </is>
      </c>
      <c r="F1297" s="47">
        <f>'2- AMLE'!$AK$39</f>
        <v/>
      </c>
      <c r="G1297" s="47">
        <f>IF(F1297="INVALID","High",IF(F1297="MISSING","Medium",IF(F1297="CONTROLLER MISSING","Review",IF(F1297="UNKNOWN","Technical review",""))))</f>
        <v/>
      </c>
      <c r="H1297" s="46">
        <f>IF(F1297="MISSING","An applicable or required answer is missing",IF(F1297="INVALID","A value was entered although the dependency is not met",IF(F1297="CONTROLLER MISSING","A controlling answer is missing, so applicability cannot yet be determined",IF(F1297="UNKNOWN","The dependency could not be evaluated or a referenced datapoint could not be resolved",""))))</f>
        <v/>
      </c>
      <c r="I1297" s="46">
        <f>IF(F1297="MISSING","Enter a valid response in the linked field",IF(F1297="INVALID","Clear the response or amend the controlling answer so that the dependency is met",IF(F1297="CONTROLLER MISSING","Complete the controlling question first, then review this field",IF(F1297="UNKNOWN","Review the Field Guide and dependency_string; contact the MFSA if clarification is required",""))))</f>
        <v/>
      </c>
      <c r="J1297" s="46" t="inlineStr">
        <is>
          <t>CASP_AMLE_9 = "Yes"</t>
        </is>
      </c>
      <c r="K1297" s="47">
        <f>'2- AMLE'!$AL$39</f>
        <v/>
      </c>
      <c r="L1297" s="48" t="inlineStr">
        <is>
          <t>Open field</t>
        </is>
      </c>
    </row>
    <row r="1298">
      <c r="A1298" s="45" t="inlineStr">
        <is>
          <t>CASP_AMLE_11_v1</t>
        </is>
      </c>
      <c r="B1298" s="46" t="inlineStr">
        <is>
          <t>Were any of the products and/or services provided by you as a subject person, ceased due to de-risking practices during the prior calendar year?</t>
        </is>
      </c>
      <c r="C1298" s="46" t="inlineStr">
        <is>
          <t>AMLE</t>
        </is>
      </c>
      <c r="D1298" s="46" t="inlineStr">
        <is>
          <t>Product Risk</t>
        </is>
      </c>
      <c r="E1298" s="46" t="inlineStr">
        <is>
          <t>2- AMLE</t>
        </is>
      </c>
      <c r="F1298" s="47">
        <f>'2- AMLE'!$AK$40</f>
        <v/>
      </c>
      <c r="G1298" s="47">
        <f>IF(F1298="INVALID","High",IF(F1298="MISSING","Medium",IF(F1298="CONTROLLER MISSING","Review",IF(F1298="UNKNOWN","Technical review",""))))</f>
        <v/>
      </c>
      <c r="H1298" s="46">
        <f>IF(F1298="MISSING","An applicable or required answer is missing",IF(F1298="INVALID","A value was entered although the dependency is not met",IF(F1298="CONTROLLER MISSING","A controlling answer is missing, so applicability cannot yet be determined",IF(F1298="UNKNOWN","The dependency could not be evaluated or a referenced datapoint could not be resolved",""))))</f>
        <v/>
      </c>
      <c r="I1298" s="46">
        <f>IF(F1298="MISSING","Enter a valid response in the linked field",IF(F1298="INVALID","Clear the response or amend the controlling answer so that the dependency is met",IF(F1298="CONTROLLER MISSING","Complete the controlling question first, then review this field",IF(F1298="UNKNOWN","Review the Field Guide and dependency_string; contact the MFSA if clarification is required",""))))</f>
        <v/>
      </c>
      <c r="J1298" s="46" t="inlineStr"/>
      <c r="K1298" s="47">
        <f>'2- AMLE'!$AL$40</f>
        <v/>
      </c>
      <c r="L1298" s="48" t="inlineStr">
        <is>
          <t>Open field</t>
        </is>
      </c>
    </row>
    <row r="1299">
      <c r="A1299" s="45" t="inlineStr">
        <is>
          <t>CASP_AMLE_12_v1</t>
        </is>
      </c>
      <c r="B1299" s="46" t="inlineStr">
        <is>
          <t>Provide details of the de-risking.</t>
        </is>
      </c>
      <c r="C1299" s="46" t="inlineStr">
        <is>
          <t>AMLE</t>
        </is>
      </c>
      <c r="D1299" s="46" t="inlineStr">
        <is>
          <t>Product Risk</t>
        </is>
      </c>
      <c r="E1299" s="46" t="inlineStr">
        <is>
          <t>2- AMLE</t>
        </is>
      </c>
      <c r="F1299" s="47">
        <f>'2- AMLE'!$AK$41</f>
        <v/>
      </c>
      <c r="G1299" s="47">
        <f>IF(F1299="INVALID","High",IF(F1299="MISSING","Medium",IF(F1299="CONTROLLER MISSING","Review",IF(F1299="UNKNOWN","Technical review",""))))</f>
        <v/>
      </c>
      <c r="H1299" s="46">
        <f>IF(F1299="MISSING","An applicable or required answer is missing",IF(F1299="INVALID","A value was entered although the dependency is not met",IF(F1299="CONTROLLER MISSING","A controlling answer is missing, so applicability cannot yet be determined",IF(F1299="UNKNOWN","The dependency could not be evaluated or a referenced datapoint could not be resolved",""))))</f>
        <v/>
      </c>
      <c r="I1299" s="46">
        <f>IF(F1299="MISSING","Enter a valid response in the linked field",IF(F1299="INVALID","Clear the response or amend the controlling answer so that the dependency is met",IF(F1299="CONTROLLER MISSING","Complete the controlling question first, then review this field",IF(F1299="UNKNOWN","Review the Field Guide and dependency_string; contact the MFSA if clarification is required",""))))</f>
        <v/>
      </c>
      <c r="J1299" s="46" t="inlineStr">
        <is>
          <t>CASP_AMLE_11 = "Yes"</t>
        </is>
      </c>
      <c r="K1299" s="47">
        <f>'2- AMLE'!$AL$41</f>
        <v/>
      </c>
      <c r="L1299" s="48" t="inlineStr">
        <is>
          <t>Open field</t>
        </is>
      </c>
    </row>
    <row r="1300">
      <c r="A1300" s="45" t="inlineStr">
        <is>
          <t>CASP_AMLE_13_v1</t>
        </is>
      </c>
      <c r="B1300" s="46" t="inlineStr">
        <is>
          <t>Do you offer Financial leasing contracts?</t>
        </is>
      </c>
      <c r="C1300" s="46" t="inlineStr">
        <is>
          <t>AMLE</t>
        </is>
      </c>
      <c r="D1300" s="46" t="inlineStr">
        <is>
          <t>Product Risk</t>
        </is>
      </c>
      <c r="E1300" s="46" t="inlineStr">
        <is>
          <t>2- AMLE</t>
        </is>
      </c>
      <c r="F1300" s="47">
        <f>'2- AMLE'!$AK$42</f>
        <v/>
      </c>
      <c r="G1300" s="47">
        <f>IF(F1300="INVALID","High",IF(F1300="MISSING","Medium",IF(F1300="CONTROLLER MISSING","Review",IF(F1300="UNKNOWN","Technical review",""))))</f>
        <v/>
      </c>
      <c r="H1300" s="46">
        <f>IF(F1300="MISSING","An applicable or required answer is missing",IF(F1300="INVALID","A value was entered although the dependency is not met",IF(F1300="CONTROLLER MISSING","A controlling answer is missing, so applicability cannot yet be determined",IF(F1300="UNKNOWN","The dependency could not be evaluated or a referenced datapoint could not be resolved",""))))</f>
        <v/>
      </c>
      <c r="I1300" s="46">
        <f>IF(F1300="MISSING","Enter a valid response in the linked field",IF(F1300="INVALID","Clear the response or amend the controlling answer so that the dependency is met",IF(F1300="CONTROLLER MISSING","Complete the controlling question first, then review this field",IF(F1300="UNKNOWN","Review the Field Guide and dependency_string; contact the MFSA if clarification is required",""))))</f>
        <v/>
      </c>
      <c r="J1300" s="46" t="inlineStr"/>
      <c r="K1300" s="47">
        <f>'2- AMLE'!$AL$42</f>
        <v/>
      </c>
      <c r="L1300" s="48" t="inlineStr">
        <is>
          <t>Open field</t>
        </is>
      </c>
    </row>
    <row r="1301">
      <c r="A1301" s="45" t="inlineStr">
        <is>
          <t>CASP_AMLE_44_v1</t>
        </is>
      </c>
      <c r="B1301" s="46" t="inlineStr">
        <is>
          <t>Payment Accounts</t>
        </is>
      </c>
      <c r="C1301" s="46" t="inlineStr">
        <is>
          <t>AMLE</t>
        </is>
      </c>
      <c r="D1301" s="46" t="inlineStr">
        <is>
          <t>Product Risk</t>
        </is>
      </c>
      <c r="E1301" s="46" t="inlineStr">
        <is>
          <t>2- AMLE</t>
        </is>
      </c>
      <c r="F1301" s="47">
        <f>'2- AMLE'!$AK$43</f>
        <v/>
      </c>
      <c r="G1301" s="47">
        <f>IF(F1301="INVALID","High",IF(F1301="MISSING","Medium",IF(F1301="CONTROLLER MISSING","Review",IF(F1301="UNKNOWN","Technical review",""))))</f>
        <v/>
      </c>
      <c r="H1301" s="46">
        <f>IF(F1301="MISSING","An applicable or required answer is missing",IF(F1301="INVALID","A value was entered although the dependency is not met",IF(F1301="CONTROLLER MISSING","A controlling answer is missing, so applicability cannot yet be determined",IF(F1301="UNKNOWN","The dependency could not be evaluated or a referenced datapoint could not be resolved",""))))</f>
        <v/>
      </c>
      <c r="I1301" s="46">
        <f>IF(F1301="MISSING","Enter a valid response in the linked field",IF(F1301="INVALID","Clear the response or amend the controlling answer so that the dependency is met",IF(F1301="CONTROLLER MISSING","Complete the controlling question first, then review this field",IF(F1301="UNKNOWN","Review the Field Guide and dependency_string; contact the MFSA if clarification is required",""))))</f>
        <v/>
      </c>
      <c r="J1301" s="46" t="inlineStr">
        <is>
          <t>CONTAINS(CASP_AMLE_8, "Payment Accounts")</t>
        </is>
      </c>
      <c r="K1301" s="47">
        <f>'2- AMLE'!$AL$43</f>
        <v/>
      </c>
      <c r="L1301" s="48" t="inlineStr">
        <is>
          <t>Open field</t>
        </is>
      </c>
    </row>
    <row r="1302">
      <c r="A1302" s="45" t="inlineStr">
        <is>
          <t>CASP_AMLE_45_v1</t>
        </is>
      </c>
      <c r="B1302" s="46" t="inlineStr">
        <is>
          <t>Incoming Transactions - Value</t>
        </is>
      </c>
      <c r="C1302" s="46" t="inlineStr">
        <is>
          <t>AMLE</t>
        </is>
      </c>
      <c r="D1302" s="46" t="inlineStr">
        <is>
          <t>Product Risk</t>
        </is>
      </c>
      <c r="E1302" s="46" t="inlineStr">
        <is>
          <t>2- AMLE</t>
        </is>
      </c>
      <c r="F1302" s="47">
        <f>'2- AMLE'!$AK$44</f>
        <v/>
      </c>
      <c r="G1302" s="47">
        <f>IF(F1302="INVALID","High",IF(F1302="MISSING","Medium",IF(F1302="CONTROLLER MISSING","Review",IF(F1302="UNKNOWN","Technical review",""))))</f>
        <v/>
      </c>
      <c r="H1302" s="46">
        <f>IF(F1302="MISSING","An applicable or required answer is missing",IF(F1302="INVALID","A value was entered although the dependency is not met",IF(F1302="CONTROLLER MISSING","A controlling answer is missing, so applicability cannot yet be determined",IF(F1302="UNKNOWN","The dependency could not be evaluated or a referenced datapoint could not be resolved",""))))</f>
        <v/>
      </c>
      <c r="I1302" s="46">
        <f>IF(F1302="MISSING","Enter a valid response in the linked field",IF(F1302="INVALID","Clear the response or amend the controlling answer so that the dependency is met",IF(F1302="CONTROLLER MISSING","Complete the controlling question first, then review this field",IF(F1302="UNKNOWN","Review the Field Guide and dependency_string; contact the MFSA if clarification is required",""))))</f>
        <v/>
      </c>
      <c r="J1302" s="46" t="inlineStr">
        <is>
          <t>CONTAINS(CASP_AMLE_8, "Payment Accounts")</t>
        </is>
      </c>
      <c r="K1302" s="47">
        <f>'2- AMLE'!$AL$44</f>
        <v/>
      </c>
      <c r="L1302" s="48" t="inlineStr">
        <is>
          <t>Open field</t>
        </is>
      </c>
    </row>
    <row r="1303">
      <c r="A1303" s="45" t="inlineStr">
        <is>
          <t>CASP_AMLE_46_v1</t>
        </is>
      </c>
      <c r="B1303" s="46" t="inlineStr">
        <is>
          <t>Incoming Transactions - Number</t>
        </is>
      </c>
      <c r="C1303" s="46" t="inlineStr">
        <is>
          <t>AMLE</t>
        </is>
      </c>
      <c r="D1303" s="46" t="inlineStr">
        <is>
          <t>Product Risk</t>
        </is>
      </c>
      <c r="E1303" s="46" t="inlineStr">
        <is>
          <t>2- AMLE</t>
        </is>
      </c>
      <c r="F1303" s="47">
        <f>'2- AMLE'!$AK$45</f>
        <v/>
      </c>
      <c r="G1303" s="47">
        <f>IF(F1303="INVALID","High",IF(F1303="MISSING","Medium",IF(F1303="CONTROLLER MISSING","Review",IF(F1303="UNKNOWN","Technical review",""))))</f>
        <v/>
      </c>
      <c r="H1303" s="46">
        <f>IF(F1303="MISSING","An applicable or required answer is missing",IF(F1303="INVALID","A value was entered although the dependency is not met",IF(F1303="CONTROLLER MISSING","A controlling answer is missing, so applicability cannot yet be determined",IF(F1303="UNKNOWN","The dependency could not be evaluated or a referenced datapoint could not be resolved",""))))</f>
        <v/>
      </c>
      <c r="I1303" s="46">
        <f>IF(F1303="MISSING","Enter a valid response in the linked field",IF(F1303="INVALID","Clear the response or amend the controlling answer so that the dependency is met",IF(F1303="CONTROLLER MISSING","Complete the controlling question first, then review this field",IF(F1303="UNKNOWN","Review the Field Guide and dependency_string; contact the MFSA if clarification is required",""))))</f>
        <v/>
      </c>
      <c r="J1303" s="46" t="inlineStr">
        <is>
          <t>CONTAINS(CASP_AMLE_8, "Payment Accounts")</t>
        </is>
      </c>
      <c r="K1303" s="47">
        <f>'2- AMLE'!$AL$45</f>
        <v/>
      </c>
      <c r="L1303" s="48" t="inlineStr">
        <is>
          <t>Open field</t>
        </is>
      </c>
    </row>
    <row r="1304">
      <c r="A1304" s="45" t="inlineStr">
        <is>
          <t>CASP_AMLE_47_v1</t>
        </is>
      </c>
      <c r="B1304" s="46" t="inlineStr">
        <is>
          <t>Outgoing Transactions - Value</t>
        </is>
      </c>
      <c r="C1304" s="46" t="inlineStr">
        <is>
          <t>AMLE</t>
        </is>
      </c>
      <c r="D1304" s="46" t="inlineStr">
        <is>
          <t>Product Risk</t>
        </is>
      </c>
      <c r="E1304" s="46" t="inlineStr">
        <is>
          <t>2- AMLE</t>
        </is>
      </c>
      <c r="F1304" s="47">
        <f>'2- AMLE'!$AK$46</f>
        <v/>
      </c>
      <c r="G1304" s="47">
        <f>IF(F1304="INVALID","High",IF(F1304="MISSING","Medium",IF(F1304="CONTROLLER MISSING","Review",IF(F1304="UNKNOWN","Technical review",""))))</f>
        <v/>
      </c>
      <c r="H1304" s="46">
        <f>IF(F1304="MISSING","An applicable or required answer is missing",IF(F1304="INVALID","A value was entered although the dependency is not met",IF(F1304="CONTROLLER MISSING","A controlling answer is missing, so applicability cannot yet be determined",IF(F1304="UNKNOWN","The dependency could not be evaluated or a referenced datapoint could not be resolved",""))))</f>
        <v/>
      </c>
      <c r="I1304" s="46">
        <f>IF(F1304="MISSING","Enter a valid response in the linked field",IF(F1304="INVALID","Clear the response or amend the controlling answer so that the dependency is met",IF(F1304="CONTROLLER MISSING","Complete the controlling question first, then review this field",IF(F1304="UNKNOWN","Review the Field Guide and dependency_string; contact the MFSA if clarification is required",""))))</f>
        <v/>
      </c>
      <c r="J1304" s="46" t="inlineStr">
        <is>
          <t>CONTAINS(CASP_AMLE_8, "Payment Accounts")</t>
        </is>
      </c>
      <c r="K1304" s="47">
        <f>'2- AMLE'!$AL$46</f>
        <v/>
      </c>
      <c r="L1304" s="48" t="inlineStr">
        <is>
          <t>Open field</t>
        </is>
      </c>
    </row>
    <row r="1305">
      <c r="A1305" s="45" t="inlineStr">
        <is>
          <t>CASP_AMLE_48_v1</t>
        </is>
      </c>
      <c r="B1305" s="46" t="inlineStr">
        <is>
          <t>Outgoing Transactions - Number</t>
        </is>
      </c>
      <c r="C1305" s="46" t="inlineStr">
        <is>
          <t>AMLE</t>
        </is>
      </c>
      <c r="D1305" s="46" t="inlineStr">
        <is>
          <t>Product Risk</t>
        </is>
      </c>
      <c r="E1305" s="46" t="inlineStr">
        <is>
          <t>2- AMLE</t>
        </is>
      </c>
      <c r="F1305" s="47">
        <f>'2- AMLE'!$AK$47</f>
        <v/>
      </c>
      <c r="G1305" s="47">
        <f>IF(F1305="INVALID","High",IF(F1305="MISSING","Medium",IF(F1305="CONTROLLER MISSING","Review",IF(F1305="UNKNOWN","Technical review",""))))</f>
        <v/>
      </c>
      <c r="H1305" s="46">
        <f>IF(F1305="MISSING","An applicable or required answer is missing",IF(F1305="INVALID","A value was entered although the dependency is not met",IF(F1305="CONTROLLER MISSING","A controlling answer is missing, so applicability cannot yet be determined",IF(F1305="UNKNOWN","The dependency could not be evaluated or a referenced datapoint could not be resolved",""))))</f>
        <v/>
      </c>
      <c r="I1305" s="46">
        <f>IF(F1305="MISSING","Enter a valid response in the linked field",IF(F1305="INVALID","Clear the response or amend the controlling answer so that the dependency is met",IF(F1305="CONTROLLER MISSING","Complete the controlling question first, then review this field",IF(F1305="UNKNOWN","Review the Field Guide and dependency_string; contact the MFSA if clarification is required",""))))</f>
        <v/>
      </c>
      <c r="J1305" s="46" t="inlineStr">
        <is>
          <t>CONTAINS(CASP_AMLE_8, "Payment Accounts")</t>
        </is>
      </c>
      <c r="K1305" s="47">
        <f>'2- AMLE'!$AL$47</f>
        <v/>
      </c>
      <c r="L1305" s="48" t="inlineStr">
        <is>
          <t>Open field</t>
        </is>
      </c>
    </row>
    <row r="1306">
      <c r="A1306" s="45" t="inlineStr">
        <is>
          <t>CASP_AMLE_49_v1</t>
        </is>
      </c>
      <c r="B1306" s="46" t="inlineStr">
        <is>
          <t>Master Accounts with Linked Virtual IBANs</t>
        </is>
      </c>
      <c r="C1306" s="46" t="inlineStr">
        <is>
          <t>AMLE</t>
        </is>
      </c>
      <c r="D1306" s="46" t="inlineStr">
        <is>
          <t>Product Risk</t>
        </is>
      </c>
      <c r="E1306" s="46" t="inlineStr">
        <is>
          <t>2- AMLE</t>
        </is>
      </c>
      <c r="F1306" s="47">
        <f>'2- AMLE'!$AK$48</f>
        <v/>
      </c>
      <c r="G1306" s="47">
        <f>IF(F1306="INVALID","High",IF(F1306="MISSING","Medium",IF(F1306="CONTROLLER MISSING","Review",IF(F1306="UNKNOWN","Technical review",""))))</f>
        <v/>
      </c>
      <c r="H1306" s="46">
        <f>IF(F1306="MISSING","An applicable or required answer is missing",IF(F1306="INVALID","A value was entered although the dependency is not met",IF(F1306="CONTROLLER MISSING","A controlling answer is missing, so applicability cannot yet be determined",IF(F1306="UNKNOWN","The dependency could not be evaluated or a referenced datapoint could not be resolved",""))))</f>
        <v/>
      </c>
      <c r="I1306" s="46">
        <f>IF(F1306="MISSING","Enter a valid response in the linked field",IF(F1306="INVALID","Clear the response or amend the controlling answer so that the dependency is met",IF(F1306="CONTROLLER MISSING","Complete the controlling question first, then review this field",IF(F1306="UNKNOWN","Review the Field Guide and dependency_string; contact the MFSA if clarification is required",""))))</f>
        <v/>
      </c>
      <c r="J1306" s="46" t="inlineStr">
        <is>
          <t>CONTAINS(CASP_AMLE_8, "Virtual IBANs")</t>
        </is>
      </c>
      <c r="K1306" s="47">
        <f>'2- AMLE'!$AL$48</f>
        <v/>
      </c>
      <c r="L1306" s="48" t="inlineStr">
        <is>
          <t>Open field</t>
        </is>
      </c>
    </row>
    <row r="1307">
      <c r="A1307" s="45" t="inlineStr">
        <is>
          <t>CASP_AMLE_50_v1</t>
        </is>
      </c>
      <c r="B1307" s="46" t="inlineStr">
        <is>
          <t>Transactions on vIBANs (Incoming) - Number</t>
        </is>
      </c>
      <c r="C1307" s="46" t="inlineStr">
        <is>
          <t>AMLE</t>
        </is>
      </c>
      <c r="D1307" s="46" t="inlineStr">
        <is>
          <t>Product Risk</t>
        </is>
      </c>
      <c r="E1307" s="46" t="inlineStr">
        <is>
          <t>2- AMLE</t>
        </is>
      </c>
      <c r="F1307" s="47">
        <f>'2- AMLE'!$AK$49</f>
        <v/>
      </c>
      <c r="G1307" s="47">
        <f>IF(F1307="INVALID","High",IF(F1307="MISSING","Medium",IF(F1307="CONTROLLER MISSING","Review",IF(F1307="UNKNOWN","Technical review",""))))</f>
        <v/>
      </c>
      <c r="H1307" s="46">
        <f>IF(F1307="MISSING","An applicable or required answer is missing",IF(F1307="INVALID","A value was entered although the dependency is not met",IF(F1307="CONTROLLER MISSING","A controlling answer is missing, so applicability cannot yet be determined",IF(F1307="UNKNOWN","The dependency could not be evaluated or a referenced datapoint could not be resolved",""))))</f>
        <v/>
      </c>
      <c r="I1307" s="46">
        <f>IF(F1307="MISSING","Enter a valid response in the linked field",IF(F1307="INVALID","Clear the response or amend the controlling answer so that the dependency is met",IF(F1307="CONTROLLER MISSING","Complete the controlling question first, then review this field",IF(F1307="UNKNOWN","Review the Field Guide and dependency_string; contact the MFSA if clarification is required",""))))</f>
        <v/>
      </c>
      <c r="J1307" s="46" t="inlineStr">
        <is>
          <t>CONTAINS(CASP_AMLE_8, "Virtual IBANs")</t>
        </is>
      </c>
      <c r="K1307" s="47">
        <f>'2- AMLE'!$AL$49</f>
        <v/>
      </c>
      <c r="L1307" s="48" t="inlineStr">
        <is>
          <t>Open field</t>
        </is>
      </c>
    </row>
    <row r="1308">
      <c r="A1308" s="45" t="inlineStr">
        <is>
          <t>CASP_AMLE_51_v1</t>
        </is>
      </c>
      <c r="B1308" s="46" t="inlineStr">
        <is>
          <t>Transactions on vIBANs (Incoming) - Value</t>
        </is>
      </c>
      <c r="C1308" s="46" t="inlineStr">
        <is>
          <t>AMLE</t>
        </is>
      </c>
      <c r="D1308" s="46" t="inlineStr">
        <is>
          <t>Product Risk</t>
        </is>
      </c>
      <c r="E1308" s="46" t="inlineStr">
        <is>
          <t>2- AMLE</t>
        </is>
      </c>
      <c r="F1308" s="47">
        <f>'2- AMLE'!$AK$50</f>
        <v/>
      </c>
      <c r="G1308" s="47">
        <f>IF(F1308="INVALID","High",IF(F1308="MISSING","Medium",IF(F1308="CONTROLLER MISSING","Review",IF(F1308="UNKNOWN","Technical review",""))))</f>
        <v/>
      </c>
      <c r="H1308" s="46">
        <f>IF(F1308="MISSING","An applicable or required answer is missing",IF(F1308="INVALID","A value was entered although the dependency is not met",IF(F1308="CONTROLLER MISSING","A controlling answer is missing, so applicability cannot yet be determined",IF(F1308="UNKNOWN","The dependency could not be evaluated or a referenced datapoint could not be resolved",""))))</f>
        <v/>
      </c>
      <c r="I1308" s="46">
        <f>IF(F1308="MISSING","Enter a valid response in the linked field",IF(F1308="INVALID","Clear the response or amend the controlling answer so that the dependency is met",IF(F1308="CONTROLLER MISSING","Complete the controlling question first, then review this field",IF(F1308="UNKNOWN","Review the Field Guide and dependency_string; contact the MFSA if clarification is required",""))))</f>
        <v/>
      </c>
      <c r="J1308" s="46" t="inlineStr">
        <is>
          <t>CONTAINS(CASP_AMLE_8, "Virtual IBANs")</t>
        </is>
      </c>
      <c r="K1308" s="47">
        <f>'2- AMLE'!$AL$50</f>
        <v/>
      </c>
      <c r="L1308" s="48" t="inlineStr">
        <is>
          <t>Open field</t>
        </is>
      </c>
    </row>
    <row r="1309">
      <c r="A1309" s="45" t="inlineStr">
        <is>
          <t>CASP_AMLE_52_v1</t>
        </is>
      </c>
      <c r="B1309" s="46" t="inlineStr">
        <is>
          <t>Transactions on vIBANs (Outgoing) - Number</t>
        </is>
      </c>
      <c r="C1309" s="46" t="inlineStr">
        <is>
          <t>AMLE</t>
        </is>
      </c>
      <c r="D1309" s="46" t="inlineStr">
        <is>
          <t>Product Risk</t>
        </is>
      </c>
      <c r="E1309" s="46" t="inlineStr">
        <is>
          <t>2- AMLE</t>
        </is>
      </c>
      <c r="F1309" s="47">
        <f>'2- AMLE'!$AK$51</f>
        <v/>
      </c>
      <c r="G1309" s="47">
        <f>IF(F1309="INVALID","High",IF(F1309="MISSING","Medium",IF(F1309="CONTROLLER MISSING","Review",IF(F1309="UNKNOWN","Technical review",""))))</f>
        <v/>
      </c>
      <c r="H1309" s="46">
        <f>IF(F1309="MISSING","An applicable or required answer is missing",IF(F1309="INVALID","A value was entered although the dependency is not met",IF(F1309="CONTROLLER MISSING","A controlling answer is missing, so applicability cannot yet be determined",IF(F1309="UNKNOWN","The dependency could not be evaluated or a referenced datapoint could not be resolved",""))))</f>
        <v/>
      </c>
      <c r="I1309" s="46">
        <f>IF(F1309="MISSING","Enter a valid response in the linked field",IF(F1309="INVALID","Clear the response or amend the controlling answer so that the dependency is met",IF(F1309="CONTROLLER MISSING","Complete the controlling question first, then review this field",IF(F1309="UNKNOWN","Review the Field Guide and dependency_string; contact the MFSA if clarification is required",""))))</f>
        <v/>
      </c>
      <c r="J1309" s="46" t="inlineStr">
        <is>
          <t>CONTAINS(CASP_AMLE_8, "Virtual IBANs")</t>
        </is>
      </c>
      <c r="K1309" s="47">
        <f>'2- AMLE'!$AL$51</f>
        <v/>
      </c>
      <c r="L1309" s="48" t="inlineStr">
        <is>
          <t>Open field</t>
        </is>
      </c>
    </row>
    <row r="1310">
      <c r="A1310" s="45" t="inlineStr">
        <is>
          <t>CASP_AMLE_53_v1</t>
        </is>
      </c>
      <c r="B1310" s="46" t="inlineStr">
        <is>
          <t>Transactions on vIBANs (Outgoing) - Value</t>
        </is>
      </c>
      <c r="C1310" s="46" t="inlineStr">
        <is>
          <t>AMLE</t>
        </is>
      </c>
      <c r="D1310" s="46" t="inlineStr">
        <is>
          <t>Product Risk</t>
        </is>
      </c>
      <c r="E1310" s="46" t="inlineStr">
        <is>
          <t>2- AMLE</t>
        </is>
      </c>
      <c r="F1310" s="47">
        <f>'2- AMLE'!$AK$52</f>
        <v/>
      </c>
      <c r="G1310" s="47">
        <f>IF(F1310="INVALID","High",IF(F1310="MISSING","Medium",IF(F1310="CONTROLLER MISSING","Review",IF(F1310="UNKNOWN","Technical review",""))))</f>
        <v/>
      </c>
      <c r="H1310" s="46">
        <f>IF(F1310="MISSING","An applicable or required answer is missing",IF(F1310="INVALID","A value was entered although the dependency is not met",IF(F1310="CONTROLLER MISSING","A controlling answer is missing, so applicability cannot yet be determined",IF(F1310="UNKNOWN","The dependency could not be evaluated or a referenced datapoint could not be resolved",""))))</f>
        <v/>
      </c>
      <c r="I1310" s="46">
        <f>IF(F1310="MISSING","Enter a valid response in the linked field",IF(F1310="INVALID","Clear the response or amend the controlling answer so that the dependency is met",IF(F1310="CONTROLLER MISSING","Complete the controlling question first, then review this field",IF(F1310="UNKNOWN","Review the Field Guide and dependency_string; contact the MFSA if clarification is required",""))))</f>
        <v/>
      </c>
      <c r="J1310" s="46" t="inlineStr">
        <is>
          <t>CONTAINS(CASP_AMLE_8, "Virtual IBANs")</t>
        </is>
      </c>
      <c r="K1310" s="47">
        <f>'2- AMLE'!$AL$52</f>
        <v/>
      </c>
      <c r="L1310" s="48" t="inlineStr">
        <is>
          <t>Open field</t>
        </is>
      </c>
    </row>
    <row r="1311">
      <c r="A1311" s="45" t="inlineStr">
        <is>
          <t>CASP_AMLE_54_v1</t>
        </is>
      </c>
      <c r="B1311" s="46" t="inlineStr">
        <is>
          <t>Re-issued Virtual IBANs</t>
        </is>
      </c>
      <c r="C1311" s="46" t="inlineStr">
        <is>
          <t>AMLE</t>
        </is>
      </c>
      <c r="D1311" s="46" t="inlineStr">
        <is>
          <t>Product Risk</t>
        </is>
      </c>
      <c r="E1311" s="46" t="inlineStr">
        <is>
          <t>2- AMLE</t>
        </is>
      </c>
      <c r="F1311" s="47">
        <f>'2- AMLE'!$AK$53</f>
        <v/>
      </c>
      <c r="G1311" s="47">
        <f>IF(F1311="INVALID","High",IF(F1311="MISSING","Medium",IF(F1311="CONTROLLER MISSING","Review",IF(F1311="UNKNOWN","Technical review",""))))</f>
        <v/>
      </c>
      <c r="H1311" s="46">
        <f>IF(F1311="MISSING","An applicable or required answer is missing",IF(F1311="INVALID","A value was entered although the dependency is not met",IF(F1311="CONTROLLER MISSING","A controlling answer is missing, so applicability cannot yet be determined",IF(F1311="UNKNOWN","The dependency could not be evaluated or a referenced datapoint could not be resolved",""))))</f>
        <v/>
      </c>
      <c r="I1311" s="46">
        <f>IF(F1311="MISSING","Enter a valid response in the linked field",IF(F1311="INVALID","Clear the response or amend the controlling answer so that the dependency is met",IF(F1311="CONTROLLER MISSING","Complete the controlling question first, then review this field",IF(F1311="UNKNOWN","Review the Field Guide and dependency_string; contact the MFSA if clarification is required",""))))</f>
        <v/>
      </c>
      <c r="J1311" s="46" t="inlineStr">
        <is>
          <t>CONTAINS(CASP_AMLE_8, "Virtual IBANs")</t>
        </is>
      </c>
      <c r="K1311" s="47">
        <f>'2- AMLE'!$AL$53</f>
        <v/>
      </c>
      <c r="L1311" s="48" t="inlineStr">
        <is>
          <t>Open field</t>
        </is>
      </c>
    </row>
    <row r="1312">
      <c r="A1312" s="45" t="inlineStr">
        <is>
          <t>CASP_AMLE_55_v1</t>
        </is>
      </c>
      <c r="B1312" s="46" t="inlineStr">
        <is>
          <t>Does your entity makes use of vIBAN accounts services provided by another institution?</t>
        </is>
      </c>
      <c r="C1312" s="46" t="inlineStr">
        <is>
          <t>AMLE</t>
        </is>
      </c>
      <c r="D1312" s="46" t="inlineStr">
        <is>
          <t>Product Risk</t>
        </is>
      </c>
      <c r="E1312" s="46" t="inlineStr">
        <is>
          <t>2- AMLE</t>
        </is>
      </c>
      <c r="F1312" s="47">
        <f>'2- AMLE'!$AK$54</f>
        <v/>
      </c>
      <c r="G1312" s="47">
        <f>IF(F1312="INVALID","High",IF(F1312="MISSING","Medium",IF(F1312="CONTROLLER MISSING","Review",IF(F1312="UNKNOWN","Technical review",""))))</f>
        <v/>
      </c>
      <c r="H1312" s="46">
        <f>IF(F1312="MISSING","An applicable or required answer is missing",IF(F1312="INVALID","A value was entered although the dependency is not met",IF(F1312="CONTROLLER MISSING","A controlling answer is missing, so applicability cannot yet be determined",IF(F1312="UNKNOWN","The dependency could not be evaluated or a referenced datapoint could not be resolved",""))))</f>
        <v/>
      </c>
      <c r="I1312" s="46">
        <f>IF(F1312="MISSING","Enter a valid response in the linked field",IF(F1312="INVALID","Clear the response or amend the controlling answer so that the dependency is met",IF(F1312="CONTROLLER MISSING","Complete the controlling question first, then review this field",IF(F1312="UNKNOWN","Review the Field Guide and dependency_string; contact the MFSA if clarification is required",""))))</f>
        <v/>
      </c>
      <c r="J1312" s="46" t="inlineStr">
        <is>
          <t>CONTAINS(CASP_AMLE_8, "Virtual IBANs")</t>
        </is>
      </c>
      <c r="K1312" s="47">
        <f>'2- AMLE'!$AL$54</f>
        <v/>
      </c>
      <c r="L1312" s="48" t="inlineStr">
        <is>
          <t>Open field</t>
        </is>
      </c>
    </row>
    <row r="1313">
      <c r="A1313" s="45" t="inlineStr">
        <is>
          <t>CASP_AMLE_56_v1</t>
        </is>
      </c>
      <c r="B1313" s="46" t="inlineStr">
        <is>
          <t>How many Customer (Natural Person)  are making use of vIBAN accounts redistributed by your entity
as at end of the previous calendar year?</t>
        </is>
      </c>
      <c r="C1313" s="46" t="inlineStr">
        <is>
          <t>AMLE</t>
        </is>
      </c>
      <c r="D1313" s="46" t="inlineStr">
        <is>
          <t>Product Risk</t>
        </is>
      </c>
      <c r="E1313" s="46" t="inlineStr">
        <is>
          <t>2- AMLE</t>
        </is>
      </c>
      <c r="F1313" s="47">
        <f>'2- AMLE'!$AK$55</f>
        <v/>
      </c>
      <c r="G1313" s="47">
        <f>IF(F1313="INVALID","High",IF(F1313="MISSING","Medium",IF(F1313="CONTROLLER MISSING","Review",IF(F1313="UNKNOWN","Technical review",""))))</f>
        <v/>
      </c>
      <c r="H1313" s="46">
        <f>IF(F1313="MISSING","An applicable or required answer is missing",IF(F1313="INVALID","A value was entered although the dependency is not met",IF(F1313="CONTROLLER MISSING","A controlling answer is missing, so applicability cannot yet be determined",IF(F1313="UNKNOWN","The dependency could not be evaluated or a referenced datapoint could not be resolved",""))))</f>
        <v/>
      </c>
      <c r="I1313" s="46">
        <f>IF(F1313="MISSING","Enter a valid response in the linked field",IF(F1313="INVALID","Clear the response or amend the controlling answer so that the dependency is met",IF(F1313="CONTROLLER MISSING","Complete the controlling question first, then review this field",IF(F1313="UNKNOWN","Review the Field Guide and dependency_string; contact the MFSA if clarification is required",""))))</f>
        <v/>
      </c>
      <c r="J1313" s="46" t="inlineStr">
        <is>
          <t>CONTAINS(CASP_AMLE_8, "Virtual IBANs")</t>
        </is>
      </c>
      <c r="K1313" s="47">
        <f>'2- AMLE'!$AL$55</f>
        <v/>
      </c>
      <c r="L1313" s="48" t="inlineStr">
        <is>
          <t>Open field</t>
        </is>
      </c>
    </row>
    <row r="1314">
      <c r="A1314" s="45" t="inlineStr">
        <is>
          <t>CASP_AMLE_57_v1</t>
        </is>
      </c>
      <c r="B1314" s="46" t="inlineStr">
        <is>
          <t>How many Customer (Persons other than natural persons)  are making use of vIBAN accounts redistributed by your entity
as at end of the previous calendar year?</t>
        </is>
      </c>
      <c r="C1314" s="46" t="inlineStr">
        <is>
          <t>AMLE</t>
        </is>
      </c>
      <c r="D1314" s="46" t="inlineStr">
        <is>
          <t>Product Risk</t>
        </is>
      </c>
      <c r="E1314" s="46" t="inlineStr">
        <is>
          <t>2- AMLE</t>
        </is>
      </c>
      <c r="F1314" s="47">
        <f>'2- AMLE'!$AK$56</f>
        <v/>
      </c>
      <c r="G1314" s="47">
        <f>IF(F1314="INVALID","High",IF(F1314="MISSING","Medium",IF(F1314="CONTROLLER MISSING","Review",IF(F1314="UNKNOWN","Technical review",""))))</f>
        <v/>
      </c>
      <c r="H1314" s="46">
        <f>IF(F1314="MISSING","An applicable or required answer is missing",IF(F1314="INVALID","A value was entered although the dependency is not met",IF(F1314="CONTROLLER MISSING","A controlling answer is missing, so applicability cannot yet be determined",IF(F1314="UNKNOWN","The dependency could not be evaluated or a referenced datapoint could not be resolved",""))))</f>
        <v/>
      </c>
      <c r="I1314" s="46">
        <f>IF(F1314="MISSING","Enter a valid response in the linked field",IF(F1314="INVALID","Clear the response or amend the controlling answer so that the dependency is met",IF(F1314="CONTROLLER MISSING","Complete the controlling question first, then review this field",IF(F1314="UNKNOWN","Review the Field Guide and dependency_string; contact the MFSA if clarification is required",""))))</f>
        <v/>
      </c>
      <c r="J1314" s="46" t="inlineStr">
        <is>
          <t>CONTAINS(CASP_AMLE_8, "Virtual IBANs")</t>
        </is>
      </c>
      <c r="K1314" s="47">
        <f>'2- AMLE'!$AL$56</f>
        <v/>
      </c>
      <c r="L1314" s="48" t="inlineStr">
        <is>
          <t>Open field</t>
        </is>
      </c>
    </row>
    <row r="1315">
      <c r="A1315" s="45" t="inlineStr">
        <is>
          <t>CASP_AMLE_58_v1</t>
        </is>
      </c>
      <c r="B1315" s="46" t="inlineStr">
        <is>
          <t>What are the main reasons why your entity resorted to making use of vIBAN account services from other institutions?</t>
        </is>
      </c>
      <c r="C1315" s="46" t="inlineStr">
        <is>
          <t>AMLE</t>
        </is>
      </c>
      <c r="D1315" s="46" t="inlineStr">
        <is>
          <t>Product Risk</t>
        </is>
      </c>
      <c r="E1315" s="46" t="inlineStr">
        <is>
          <t>2- AMLE</t>
        </is>
      </c>
      <c r="F1315" s="47">
        <f>'2- AMLE'!$AK$57</f>
        <v/>
      </c>
      <c r="G1315" s="47">
        <f>IF(F1315="INVALID","High",IF(F1315="MISSING","Medium",IF(F1315="CONTROLLER MISSING","Review",IF(F1315="UNKNOWN","Technical review",""))))</f>
        <v/>
      </c>
      <c r="H1315" s="46">
        <f>IF(F1315="MISSING","An applicable or required answer is missing",IF(F1315="INVALID","A value was entered although the dependency is not met",IF(F1315="CONTROLLER MISSING","A controlling answer is missing, so applicability cannot yet be determined",IF(F1315="UNKNOWN","The dependency could not be evaluated or a referenced datapoint could not be resolved",""))))</f>
        <v/>
      </c>
      <c r="I1315" s="46">
        <f>IF(F1315="MISSING","Enter a valid response in the linked field",IF(F1315="INVALID","Clear the response or amend the controlling answer so that the dependency is met",IF(F1315="CONTROLLER MISSING","Complete the controlling question first, then review this field",IF(F1315="UNKNOWN","Review the Field Guide and dependency_string; contact the MFSA if clarification is required",""))))</f>
        <v/>
      </c>
      <c r="J1315" s="46" t="inlineStr">
        <is>
          <t>CONTAINS(CASP_AMLE_8, "Virtual IBANs")</t>
        </is>
      </c>
      <c r="K1315" s="47">
        <f>'2- AMLE'!$AL$57</f>
        <v/>
      </c>
      <c r="L1315" s="48" t="inlineStr">
        <is>
          <t>Open field</t>
        </is>
      </c>
    </row>
    <row r="1316">
      <c r="A1316" s="45" t="inlineStr">
        <is>
          <t>CASP_AMLE_59_v1</t>
        </is>
      </c>
      <c r="B1316" s="46" t="inlineStr">
        <is>
          <t>To how many customers did your entity provide vIBAN services to during the previous calendar year?</t>
        </is>
      </c>
      <c r="C1316" s="46" t="inlineStr">
        <is>
          <t>AMLE</t>
        </is>
      </c>
      <c r="D1316" s="46" t="inlineStr">
        <is>
          <t>Product Risk</t>
        </is>
      </c>
      <c r="E1316" s="46" t="inlineStr">
        <is>
          <t>2- AMLE</t>
        </is>
      </c>
      <c r="F1316" s="47">
        <f>'2- AMLE'!$AK$58</f>
        <v/>
      </c>
      <c r="G1316" s="47">
        <f>IF(F1316="INVALID","High",IF(F1316="MISSING","Medium",IF(F1316="CONTROLLER MISSING","Review",IF(F1316="UNKNOWN","Technical review",""))))</f>
        <v/>
      </c>
      <c r="H1316" s="46">
        <f>IF(F1316="MISSING","An applicable or required answer is missing",IF(F1316="INVALID","A value was entered although the dependency is not met",IF(F1316="CONTROLLER MISSING","A controlling answer is missing, so applicability cannot yet be determined",IF(F1316="UNKNOWN","The dependency could not be evaluated or a referenced datapoint could not be resolved",""))))</f>
        <v/>
      </c>
      <c r="I1316" s="46">
        <f>IF(F1316="MISSING","Enter a valid response in the linked field",IF(F1316="INVALID","Clear the response or amend the controlling answer so that the dependency is met",IF(F1316="CONTROLLER MISSING","Complete the controlling question first, then review this field",IF(F1316="UNKNOWN","Review the Field Guide and dependency_string; contact the MFSA if clarification is required",""))))</f>
        <v/>
      </c>
      <c r="J1316" s="46" t="inlineStr">
        <is>
          <t>CONTAINS(CASP_AMLE_8, "Virtual IBANs")</t>
        </is>
      </c>
      <c r="K1316" s="47">
        <f>'2- AMLE'!$AL$58</f>
        <v/>
      </c>
      <c r="L1316" s="48" t="inlineStr">
        <is>
          <t>Open field</t>
        </is>
      </c>
    </row>
    <row r="1317">
      <c r="A1317" s="45" t="inlineStr">
        <is>
          <t>CASP_AMLE_60_v1</t>
        </is>
      </c>
      <c r="B1317" s="46" t="inlineStr">
        <is>
          <t>How many customers to whom your entity provides vIBAN services during the previous calendar year, were institutions providing relevant financial business as defined in Regulation 2 of the PMLFTR?</t>
        </is>
      </c>
      <c r="C1317" s="46" t="inlineStr">
        <is>
          <t>AMLE</t>
        </is>
      </c>
      <c r="D1317" s="46" t="inlineStr">
        <is>
          <t>Product Risk</t>
        </is>
      </c>
      <c r="E1317" s="46" t="inlineStr">
        <is>
          <t>2- AMLE</t>
        </is>
      </c>
      <c r="F1317" s="47">
        <f>'2- AMLE'!$AK$59</f>
        <v/>
      </c>
      <c r="G1317" s="47">
        <f>IF(F1317="INVALID","High",IF(F1317="MISSING","Medium",IF(F1317="CONTROLLER MISSING","Review",IF(F1317="UNKNOWN","Technical review",""))))</f>
        <v/>
      </c>
      <c r="H1317" s="46">
        <f>IF(F1317="MISSING","An applicable or required answer is missing",IF(F1317="INVALID","A value was entered although the dependency is not met",IF(F1317="CONTROLLER MISSING","A controlling answer is missing, so applicability cannot yet be determined",IF(F1317="UNKNOWN","The dependency could not be evaluated or a referenced datapoint could not be resolved",""))))</f>
        <v/>
      </c>
      <c r="I1317" s="46">
        <f>IF(F1317="MISSING","Enter a valid response in the linked field",IF(F1317="INVALID","Clear the response or amend the controlling answer so that the dependency is met",IF(F1317="CONTROLLER MISSING","Complete the controlling question first, then review this field",IF(F1317="UNKNOWN","Review the Field Guide and dependency_string; contact the MFSA if clarification is required",""))))</f>
        <v/>
      </c>
      <c r="J1317" s="46" t="inlineStr">
        <is>
          <t>CONTAINS(CASP_AMLE_8, "Virtual IBANs")</t>
        </is>
      </c>
      <c r="K1317" s="47">
        <f>'2- AMLE'!$AL$59</f>
        <v/>
      </c>
      <c r="L1317" s="48" t="inlineStr">
        <is>
          <t>Open field</t>
        </is>
      </c>
    </row>
    <row r="1318">
      <c r="A1318" s="45" t="inlineStr">
        <is>
          <t>CASP_AMLE_61_v1</t>
        </is>
      </c>
      <c r="B1318" s="46" t="inlineStr">
        <is>
          <t>Prepaid Cards Issued - Number</t>
        </is>
      </c>
      <c r="C1318" s="46" t="inlineStr">
        <is>
          <t>AMLE</t>
        </is>
      </c>
      <c r="D1318" s="46" t="inlineStr">
        <is>
          <t>Product Risk</t>
        </is>
      </c>
      <c r="E1318" s="46" t="inlineStr">
        <is>
          <t>2- AMLE</t>
        </is>
      </c>
      <c r="F1318" s="47">
        <f>'2- AMLE'!$AK$60</f>
        <v/>
      </c>
      <c r="G1318" s="47">
        <f>IF(F1318="INVALID","High",IF(F1318="MISSING","Medium",IF(F1318="CONTROLLER MISSING","Review",IF(F1318="UNKNOWN","Technical review",""))))</f>
        <v/>
      </c>
      <c r="H1318" s="46">
        <f>IF(F1318="MISSING","An applicable or required answer is missing",IF(F1318="INVALID","A value was entered although the dependency is not met",IF(F1318="CONTROLLER MISSING","A controlling answer is missing, so applicability cannot yet be determined",IF(F1318="UNKNOWN","The dependency could not be evaluated or a referenced datapoint could not be resolved",""))))</f>
        <v/>
      </c>
      <c r="I1318" s="46">
        <f>IF(F1318="MISSING","Enter a valid response in the linked field",IF(F1318="INVALID","Clear the response or amend the controlling answer so that the dependency is met",IF(F1318="CONTROLLER MISSING","Complete the controlling question first, then review this field",IF(F1318="UNKNOWN","Review the Field Guide and dependency_string; contact the MFSA if clarification is required",""))))</f>
        <v/>
      </c>
      <c r="J1318" s="46" t="inlineStr">
        <is>
          <t>CONTAINS(CASP_AMLE_8, "Prepaid Cards")</t>
        </is>
      </c>
      <c r="K1318" s="47">
        <f>'2- AMLE'!$AL$60</f>
        <v/>
      </c>
      <c r="L1318" s="48" t="inlineStr">
        <is>
          <t>Open field</t>
        </is>
      </c>
    </row>
    <row r="1319">
      <c r="A1319" s="45" t="inlineStr">
        <is>
          <t>CASP_AMLE_62_v1</t>
        </is>
      </c>
      <c r="B1319" s="46" t="inlineStr">
        <is>
          <t>Prepaid Cards Issued - Value</t>
        </is>
      </c>
      <c r="C1319" s="46" t="inlineStr">
        <is>
          <t>AMLE</t>
        </is>
      </c>
      <c r="D1319" s="46" t="inlineStr">
        <is>
          <t>Product Risk</t>
        </is>
      </c>
      <c r="E1319" s="46" t="inlineStr">
        <is>
          <t>2- AMLE</t>
        </is>
      </c>
      <c r="F1319" s="47">
        <f>'2- AMLE'!$AK$61</f>
        <v/>
      </c>
      <c r="G1319" s="47">
        <f>IF(F1319="INVALID","High",IF(F1319="MISSING","Medium",IF(F1319="CONTROLLER MISSING","Review",IF(F1319="UNKNOWN","Technical review",""))))</f>
        <v/>
      </c>
      <c r="H1319" s="46">
        <f>IF(F1319="MISSING","An applicable or required answer is missing",IF(F1319="INVALID","A value was entered although the dependency is not met",IF(F1319="CONTROLLER MISSING","A controlling answer is missing, so applicability cannot yet be determined",IF(F1319="UNKNOWN","The dependency could not be evaluated or a referenced datapoint could not be resolved",""))))</f>
        <v/>
      </c>
      <c r="I1319" s="46">
        <f>IF(F1319="MISSING","Enter a valid response in the linked field",IF(F1319="INVALID","Clear the response or amend the controlling answer so that the dependency is met",IF(F1319="CONTROLLER MISSING","Complete the controlling question first, then review this field",IF(F1319="UNKNOWN","Review the Field Guide and dependency_string; contact the MFSA if clarification is required",""))))</f>
        <v/>
      </c>
      <c r="J1319" s="46" t="inlineStr">
        <is>
          <t>CONTAINS(CASP_AMLE_8, "Prepaid Cards")</t>
        </is>
      </c>
      <c r="K1319" s="47">
        <f>'2- AMLE'!$AL$61</f>
        <v/>
      </c>
      <c r="L1319" s="48" t="inlineStr">
        <is>
          <t>Open field</t>
        </is>
      </c>
    </row>
    <row r="1320">
      <c r="A1320" s="45" t="inlineStr">
        <is>
          <t>CASP_AMLE_63_v1</t>
        </is>
      </c>
      <c r="B1320" s="46" t="inlineStr">
        <is>
          <t>Prepaid Cards - Outstanding Value</t>
        </is>
      </c>
      <c r="C1320" s="46" t="inlineStr">
        <is>
          <t>AMLE</t>
        </is>
      </c>
      <c r="D1320" s="46" t="inlineStr">
        <is>
          <t>Product Risk</t>
        </is>
      </c>
      <c r="E1320" s="46" t="inlineStr">
        <is>
          <t>2- AMLE</t>
        </is>
      </c>
      <c r="F1320" s="47">
        <f>'2- AMLE'!$AK$62</f>
        <v/>
      </c>
      <c r="G1320" s="47">
        <f>IF(F1320="INVALID","High",IF(F1320="MISSING","Medium",IF(F1320="CONTROLLER MISSING","Review",IF(F1320="UNKNOWN","Technical review",""))))</f>
        <v/>
      </c>
      <c r="H1320" s="46">
        <f>IF(F1320="MISSING","An applicable or required answer is missing",IF(F1320="INVALID","A value was entered although the dependency is not met",IF(F1320="CONTROLLER MISSING","A controlling answer is missing, so applicability cannot yet be determined",IF(F1320="UNKNOWN","The dependency could not be evaluated or a referenced datapoint could not be resolved",""))))</f>
        <v/>
      </c>
      <c r="I1320" s="46">
        <f>IF(F1320="MISSING","Enter a valid response in the linked field",IF(F1320="INVALID","Clear the response or amend the controlling answer so that the dependency is met",IF(F1320="CONTROLLER MISSING","Complete the controlling question first, then review this field",IF(F1320="UNKNOWN","Review the Field Guide and dependency_string; contact the MFSA if clarification is required",""))))</f>
        <v/>
      </c>
      <c r="J1320" s="46" t="inlineStr">
        <is>
          <t>CONTAINS(CASP_AMLE_8, "Prepaid Cards")</t>
        </is>
      </c>
      <c r="K1320" s="47">
        <f>'2- AMLE'!$AL$62</f>
        <v/>
      </c>
      <c r="L1320" s="48" t="inlineStr">
        <is>
          <t>Open field</t>
        </is>
      </c>
    </row>
    <row r="1321">
      <c r="A1321" s="45" t="inlineStr">
        <is>
          <t>CASP_AMLE_64_v1</t>
        </is>
      </c>
      <c r="B1321" s="46" t="inlineStr">
        <is>
          <t>Customers Using Prepaid Cards</t>
        </is>
      </c>
      <c r="C1321" s="46" t="inlineStr">
        <is>
          <t>AMLE</t>
        </is>
      </c>
      <c r="D1321" s="46" t="inlineStr">
        <is>
          <t>Product Risk</t>
        </is>
      </c>
      <c r="E1321" s="46" t="inlineStr">
        <is>
          <t>2- AMLE</t>
        </is>
      </c>
      <c r="F1321" s="47">
        <f>'2- AMLE'!$AK$63</f>
        <v/>
      </c>
      <c r="G1321" s="47">
        <f>IF(F1321="INVALID","High",IF(F1321="MISSING","Medium",IF(F1321="CONTROLLER MISSING","Review",IF(F1321="UNKNOWN","Technical review",""))))</f>
        <v/>
      </c>
      <c r="H1321" s="46">
        <f>IF(F1321="MISSING","An applicable or required answer is missing",IF(F1321="INVALID","A value was entered although the dependency is not met",IF(F1321="CONTROLLER MISSING","A controlling answer is missing, so applicability cannot yet be determined",IF(F1321="UNKNOWN","The dependency could not be evaluated or a referenced datapoint could not be resolved",""))))</f>
        <v/>
      </c>
      <c r="I1321" s="46">
        <f>IF(F1321="MISSING","Enter a valid response in the linked field",IF(F1321="INVALID","Clear the response or amend the controlling answer so that the dependency is met",IF(F1321="CONTROLLER MISSING","Complete the controlling question first, then review this field",IF(F1321="UNKNOWN","Review the Field Guide and dependency_string; contact the MFSA if clarification is required",""))))</f>
        <v/>
      </c>
      <c r="J1321" s="46" t="inlineStr">
        <is>
          <t>CONTAINS(CASP_AMLE_8, "Prepaid Cards")</t>
        </is>
      </c>
      <c r="K1321" s="47">
        <f>'2- AMLE'!$AL$63</f>
        <v/>
      </c>
      <c r="L1321" s="48" t="inlineStr">
        <is>
          <t>Open field</t>
        </is>
      </c>
    </row>
    <row r="1322">
      <c r="A1322" s="45" t="inlineStr">
        <is>
          <t>CASP_AMLE_65_v1</t>
        </is>
      </c>
      <c r="B1322" s="46" t="inlineStr">
        <is>
          <t>Customers with Multiple Prepaid Cards (&gt;3)</t>
        </is>
      </c>
      <c r="C1322" s="46" t="inlineStr">
        <is>
          <t>AMLE</t>
        </is>
      </c>
      <c r="D1322" s="46" t="inlineStr">
        <is>
          <t>Product Risk</t>
        </is>
      </c>
      <c r="E1322" s="46" t="inlineStr">
        <is>
          <t>2- AMLE</t>
        </is>
      </c>
      <c r="F1322" s="47">
        <f>'2- AMLE'!$AK$64</f>
        <v/>
      </c>
      <c r="G1322" s="47">
        <f>IF(F1322="INVALID","High",IF(F1322="MISSING","Medium",IF(F1322="CONTROLLER MISSING","Review",IF(F1322="UNKNOWN","Technical review",""))))</f>
        <v/>
      </c>
      <c r="H1322" s="46">
        <f>IF(F1322="MISSING","An applicable or required answer is missing",IF(F1322="INVALID","A value was entered although the dependency is not met",IF(F1322="CONTROLLER MISSING","A controlling answer is missing, so applicability cannot yet be determined",IF(F1322="UNKNOWN","The dependency could not be evaluated or a referenced datapoint could not be resolved",""))))</f>
        <v/>
      </c>
      <c r="I1322" s="46">
        <f>IF(F1322="MISSING","Enter a valid response in the linked field",IF(F1322="INVALID","Clear the response or amend the controlling answer so that the dependency is met",IF(F1322="CONTROLLER MISSING","Complete the controlling question first, then review this field",IF(F1322="UNKNOWN","Review the Field Guide and dependency_string; contact the MFSA if clarification is required",""))))</f>
        <v/>
      </c>
      <c r="J1322" s="46" t="inlineStr">
        <is>
          <t>CONTAINS(CASP_AMLE_8, "Prepaid Cards")</t>
        </is>
      </c>
      <c r="K1322" s="47">
        <f>'2- AMLE'!$AL$64</f>
        <v/>
      </c>
      <c r="L1322" s="48" t="inlineStr">
        <is>
          <t>Open field</t>
        </is>
      </c>
    </row>
    <row r="1323">
      <c r="A1323" s="45" t="inlineStr">
        <is>
          <t>CASP_AMLE_66_v1</t>
        </is>
      </c>
      <c r="B1323" s="46" t="inlineStr">
        <is>
          <t>In the case of prepaid cards, do you allow loading through cash?</t>
        </is>
      </c>
      <c r="C1323" s="46" t="inlineStr">
        <is>
          <t>AMLE</t>
        </is>
      </c>
      <c r="D1323" s="46" t="inlineStr">
        <is>
          <t>Product Risk</t>
        </is>
      </c>
      <c r="E1323" s="46" t="inlineStr">
        <is>
          <t>2- AMLE</t>
        </is>
      </c>
      <c r="F1323" s="47">
        <f>'2- AMLE'!$AK$65</f>
        <v/>
      </c>
      <c r="G1323" s="47">
        <f>IF(F1323="INVALID","High",IF(F1323="MISSING","Medium",IF(F1323="CONTROLLER MISSING","Review",IF(F1323="UNKNOWN","Technical review",""))))</f>
        <v/>
      </c>
      <c r="H1323" s="46">
        <f>IF(F1323="MISSING","An applicable or required answer is missing",IF(F1323="INVALID","A value was entered although the dependency is not met",IF(F1323="CONTROLLER MISSING","A controlling answer is missing, so applicability cannot yet be determined",IF(F1323="UNKNOWN","The dependency could not be evaluated or a referenced datapoint could not be resolved",""))))</f>
        <v/>
      </c>
      <c r="I1323" s="46">
        <f>IF(F1323="MISSING","Enter a valid response in the linked field",IF(F1323="INVALID","Clear the response or amend the controlling answer so that the dependency is met",IF(F1323="CONTROLLER MISSING","Complete the controlling question first, then review this field",IF(F1323="UNKNOWN","Review the Field Guide and dependency_string; contact the MFSA if clarification is required",""))))</f>
        <v/>
      </c>
      <c r="J1323" s="46" t="inlineStr">
        <is>
          <t>CONTAINS(CASP_AMLE_8, "Prepaid Cards")</t>
        </is>
      </c>
      <c r="K1323" s="47">
        <f>'2- AMLE'!$AL$65</f>
        <v/>
      </c>
      <c r="L1323" s="48" t="inlineStr">
        <is>
          <t>Open field</t>
        </is>
      </c>
    </row>
    <row r="1324">
      <c r="A1324" s="45" t="inlineStr">
        <is>
          <t>CASP_AMLE_67_v1</t>
        </is>
      </c>
      <c r="B1324" s="46" t="inlineStr">
        <is>
          <t>Do you allow third parties to load prepaid cards?</t>
        </is>
      </c>
      <c r="C1324" s="46" t="inlineStr">
        <is>
          <t>AMLE</t>
        </is>
      </c>
      <c r="D1324" s="46" t="inlineStr">
        <is>
          <t>Product Risk</t>
        </is>
      </c>
      <c r="E1324" s="46" t="inlineStr">
        <is>
          <t>2- AMLE</t>
        </is>
      </c>
      <c r="F1324" s="47">
        <f>'2- AMLE'!$AK$66</f>
        <v/>
      </c>
      <c r="G1324" s="47">
        <f>IF(F1324="INVALID","High",IF(F1324="MISSING","Medium",IF(F1324="CONTROLLER MISSING","Review",IF(F1324="UNKNOWN","Technical review",""))))</f>
        <v/>
      </c>
      <c r="H1324" s="46">
        <f>IF(F1324="MISSING","An applicable or required answer is missing",IF(F1324="INVALID","A value was entered although the dependency is not met",IF(F1324="CONTROLLER MISSING","A controlling answer is missing, so applicability cannot yet be determined",IF(F1324="UNKNOWN","The dependency could not be evaluated or a referenced datapoint could not be resolved",""))))</f>
        <v/>
      </c>
      <c r="I1324" s="46">
        <f>IF(F1324="MISSING","Enter a valid response in the linked field",IF(F1324="INVALID","Clear the response or amend the controlling answer so that the dependency is met",IF(F1324="CONTROLLER MISSING","Complete the controlling question first, then review this field",IF(F1324="UNKNOWN","Review the Field Guide and dependency_string; contact the MFSA if clarification is required",""))))</f>
        <v/>
      </c>
      <c r="J1324" s="46" t="inlineStr">
        <is>
          <t>CONTAINS(CASP_AMLE_8, "Prepaid Cards")</t>
        </is>
      </c>
      <c r="K1324" s="47">
        <f>'2- AMLE'!$AL$66</f>
        <v/>
      </c>
      <c r="L1324" s="48" t="inlineStr">
        <is>
          <t>Open field</t>
        </is>
      </c>
    </row>
    <row r="1325">
      <c r="A1325" s="45" t="inlineStr">
        <is>
          <t>CASP_AMLE_68_v1</t>
        </is>
      </c>
      <c r="B1325" s="46" t="inlineStr">
        <is>
          <t>If loading of prepaid cards is allowed through cash, what was the total value of prepaid card loading through cash in the previous calendar year?</t>
        </is>
      </c>
      <c r="C1325" s="46" t="inlineStr">
        <is>
          <t>AMLE</t>
        </is>
      </c>
      <c r="D1325" s="46" t="inlineStr">
        <is>
          <t>Product Risk</t>
        </is>
      </c>
      <c r="E1325" s="46" t="inlineStr">
        <is>
          <t>2- AMLE</t>
        </is>
      </c>
      <c r="F1325" s="47">
        <f>'2- AMLE'!$AK$67</f>
        <v/>
      </c>
      <c r="G1325" s="47">
        <f>IF(F1325="INVALID","High",IF(F1325="MISSING","Medium",IF(F1325="CONTROLLER MISSING","Review",IF(F1325="UNKNOWN","Technical review",""))))</f>
        <v/>
      </c>
      <c r="H1325" s="46">
        <f>IF(F1325="MISSING","An applicable or required answer is missing",IF(F1325="INVALID","A value was entered although the dependency is not met",IF(F1325="CONTROLLER MISSING","A controlling answer is missing, so applicability cannot yet be determined",IF(F1325="UNKNOWN","The dependency could not be evaluated or a referenced datapoint could not be resolved",""))))</f>
        <v/>
      </c>
      <c r="I1325" s="46">
        <f>IF(F1325="MISSING","Enter a valid response in the linked field",IF(F1325="INVALID","Clear the response or amend the controlling answer so that the dependency is met",IF(F1325="CONTROLLER MISSING","Complete the controlling question first, then review this field",IF(F1325="UNKNOWN","Review the Field Guide and dependency_string; contact the MFSA if clarification is required",""))))</f>
        <v/>
      </c>
      <c r="J1325" s="46" t="inlineStr">
        <is>
          <t>CASP_AMLE_67 = "Yes"</t>
        </is>
      </c>
      <c r="K1325" s="47">
        <f>'2- AMLE'!$AL$67</f>
        <v/>
      </c>
      <c r="L1325" s="48" t="inlineStr">
        <is>
          <t>Open field</t>
        </is>
      </c>
    </row>
    <row r="1326">
      <c r="A1326" s="45" t="inlineStr">
        <is>
          <t>CASP_AMLE_69_v1</t>
        </is>
      </c>
      <c r="B1326" s="46" t="inlineStr">
        <is>
          <t>Outstanding Loans - Number</t>
        </is>
      </c>
      <c r="C1326" s="46" t="inlineStr">
        <is>
          <t>AMLE</t>
        </is>
      </c>
      <c r="D1326" s="46" t="inlineStr">
        <is>
          <t>Product Risk</t>
        </is>
      </c>
      <c r="E1326" s="46" t="inlineStr">
        <is>
          <t>2- AMLE</t>
        </is>
      </c>
      <c r="F1326" s="47">
        <f>'2- AMLE'!$AK$68</f>
        <v/>
      </c>
      <c r="G1326" s="47">
        <f>IF(F1326="INVALID","High",IF(F1326="MISSING","Medium",IF(F1326="CONTROLLER MISSING","Review",IF(F1326="UNKNOWN","Technical review",""))))</f>
        <v/>
      </c>
      <c r="H1326" s="46">
        <f>IF(F1326="MISSING","An applicable or required answer is missing",IF(F1326="INVALID","A value was entered although the dependency is not met",IF(F1326="CONTROLLER MISSING","A controlling answer is missing, so applicability cannot yet be determined",IF(F1326="UNKNOWN","The dependency could not be evaluated or a referenced datapoint could not be resolved",""))))</f>
        <v/>
      </c>
      <c r="I1326" s="46">
        <f>IF(F1326="MISSING","Enter a valid response in the linked field",IF(F1326="INVALID","Clear the response or amend the controlling answer so that the dependency is met",IF(F1326="CONTROLLER MISSING","Complete the controlling question first, then review this field",IF(F1326="UNKNOWN","Review the Field Guide and dependency_string; contact the MFSA if clarification is required",""))))</f>
        <v/>
      </c>
      <c r="J1326" s="46" t="inlineStr">
        <is>
          <t>CONTAINS(CASP_AMLE_8, "Lending/ Factoring")</t>
        </is>
      </c>
      <c r="K1326" s="47">
        <f>'2- AMLE'!$AL$68</f>
        <v/>
      </c>
      <c r="L1326" s="48" t="inlineStr">
        <is>
          <t>Open field</t>
        </is>
      </c>
    </row>
    <row r="1327">
      <c r="A1327" s="45" t="inlineStr">
        <is>
          <t>CASP_AMLE_70_v1</t>
        </is>
      </c>
      <c r="B1327" s="46" t="inlineStr">
        <is>
          <t>Outstanding Loans - Value</t>
        </is>
      </c>
      <c r="C1327" s="46" t="inlineStr">
        <is>
          <t>AMLE</t>
        </is>
      </c>
      <c r="D1327" s="46" t="inlineStr">
        <is>
          <t>Product Risk</t>
        </is>
      </c>
      <c r="E1327" s="46" t="inlineStr">
        <is>
          <t>2- AMLE</t>
        </is>
      </c>
      <c r="F1327" s="47">
        <f>'2- AMLE'!$AK$69</f>
        <v/>
      </c>
      <c r="G1327" s="47">
        <f>IF(F1327="INVALID","High",IF(F1327="MISSING","Medium",IF(F1327="CONTROLLER MISSING","Review",IF(F1327="UNKNOWN","Technical review",""))))</f>
        <v/>
      </c>
      <c r="H1327" s="46">
        <f>IF(F1327="MISSING","An applicable or required answer is missing",IF(F1327="INVALID","A value was entered although the dependency is not met",IF(F1327="CONTROLLER MISSING","A controlling answer is missing, so applicability cannot yet be determined",IF(F1327="UNKNOWN","The dependency could not be evaluated or a referenced datapoint could not be resolved",""))))</f>
        <v/>
      </c>
      <c r="I1327" s="46">
        <f>IF(F1327="MISSING","Enter a valid response in the linked field",IF(F1327="INVALID","Clear the response or amend the controlling answer so that the dependency is met",IF(F1327="CONTROLLER MISSING","Complete the controlling question first, then review this field",IF(F1327="UNKNOWN","Review the Field Guide and dependency_string; contact the MFSA if clarification is required",""))))</f>
        <v/>
      </c>
      <c r="J1327" s="46" t="inlineStr">
        <is>
          <t>CONTAINS(CASP_AMLE_8, "Lending/ Factoring")</t>
        </is>
      </c>
      <c r="K1327" s="47">
        <f>'2- AMLE'!$AL$69</f>
        <v/>
      </c>
      <c r="L1327" s="48" t="inlineStr">
        <is>
          <t>Open field</t>
        </is>
      </c>
    </row>
    <row r="1328">
      <c r="A1328" s="45" t="inlineStr">
        <is>
          <t>CASP_AMLE_71_v1</t>
        </is>
      </c>
      <c r="B1328" s="46" t="inlineStr">
        <is>
          <t>Outstanding Real Estate Loans - Number</t>
        </is>
      </c>
      <c r="C1328" s="46" t="inlineStr">
        <is>
          <t>AMLE</t>
        </is>
      </c>
      <c r="D1328" s="46" t="inlineStr">
        <is>
          <t>Product Risk</t>
        </is>
      </c>
      <c r="E1328" s="46" t="inlineStr">
        <is>
          <t>2- AMLE</t>
        </is>
      </c>
      <c r="F1328" s="47">
        <f>'2- AMLE'!$AK$70</f>
        <v/>
      </c>
      <c r="G1328" s="47">
        <f>IF(F1328="INVALID","High",IF(F1328="MISSING","Medium",IF(F1328="CONTROLLER MISSING","Review",IF(F1328="UNKNOWN","Technical review",""))))</f>
        <v/>
      </c>
      <c r="H1328" s="46">
        <f>IF(F1328="MISSING","An applicable or required answer is missing",IF(F1328="INVALID","A value was entered although the dependency is not met",IF(F1328="CONTROLLER MISSING","A controlling answer is missing, so applicability cannot yet be determined",IF(F1328="UNKNOWN","The dependency could not be evaluated or a referenced datapoint could not be resolved",""))))</f>
        <v/>
      </c>
      <c r="I1328" s="46">
        <f>IF(F1328="MISSING","Enter a valid response in the linked field",IF(F1328="INVALID","Clear the response or amend the controlling answer so that the dependency is met",IF(F1328="CONTROLLER MISSING","Complete the controlling question first, then review this field",IF(F1328="UNKNOWN","Review the Field Guide and dependency_string; contact the MFSA if clarification is required",""))))</f>
        <v/>
      </c>
      <c r="J1328" s="46" t="inlineStr">
        <is>
          <t>CONTAINS(CASP_AMLE_8, "Lending/ Factoring")</t>
        </is>
      </c>
      <c r="K1328" s="47">
        <f>'2- AMLE'!$AL$70</f>
        <v/>
      </c>
      <c r="L1328" s="48" t="inlineStr">
        <is>
          <t>Open field</t>
        </is>
      </c>
    </row>
    <row r="1329">
      <c r="A1329" s="45" t="inlineStr">
        <is>
          <t>CASP_AMLE_72_v1</t>
        </is>
      </c>
      <c r="B1329" s="46" t="inlineStr">
        <is>
          <t>Real Estate Loans with Third-party Payments - Number</t>
        </is>
      </c>
      <c r="C1329" s="46" t="inlineStr">
        <is>
          <t>AMLE</t>
        </is>
      </c>
      <c r="D1329" s="46" t="inlineStr">
        <is>
          <t>Product Risk</t>
        </is>
      </c>
      <c r="E1329" s="46" t="inlineStr">
        <is>
          <t>2- AMLE</t>
        </is>
      </c>
      <c r="F1329" s="47">
        <f>'2- AMLE'!$AK$71</f>
        <v/>
      </c>
      <c r="G1329" s="47">
        <f>IF(F1329="INVALID","High",IF(F1329="MISSING","Medium",IF(F1329="CONTROLLER MISSING","Review",IF(F1329="UNKNOWN","Technical review",""))))</f>
        <v/>
      </c>
      <c r="H1329" s="46">
        <f>IF(F1329="MISSING","An applicable or required answer is missing",IF(F1329="INVALID","A value was entered although the dependency is not met",IF(F1329="CONTROLLER MISSING","A controlling answer is missing, so applicability cannot yet be determined",IF(F1329="UNKNOWN","The dependency could not be evaluated or a referenced datapoint could not be resolved",""))))</f>
        <v/>
      </c>
      <c r="I1329" s="46">
        <f>IF(F1329="MISSING","Enter a valid response in the linked field",IF(F1329="INVALID","Clear the response or amend the controlling answer so that the dependency is met",IF(F1329="CONTROLLER MISSING","Complete the controlling question first, then review this field",IF(F1329="UNKNOWN","Review the Field Guide and dependency_string; contact the MFSA if clarification is required",""))))</f>
        <v/>
      </c>
      <c r="J1329" s="46" t="inlineStr">
        <is>
          <t>CONTAINS(CASP_AMLE_8, "Lending/ Factoring")</t>
        </is>
      </c>
      <c r="K1329" s="47">
        <f>'2- AMLE'!$AL$71</f>
        <v/>
      </c>
      <c r="L1329" s="48" t="inlineStr">
        <is>
          <t>Open field</t>
        </is>
      </c>
    </row>
    <row r="1330">
      <c r="A1330" s="45" t="inlineStr">
        <is>
          <t>CASP_AMLE_73_v1</t>
        </is>
      </c>
      <c r="B1330" s="46" t="inlineStr">
        <is>
          <t>Loans Granted - Value</t>
        </is>
      </c>
      <c r="C1330" s="46" t="inlineStr">
        <is>
          <t>AMLE</t>
        </is>
      </c>
      <c r="D1330" s="46" t="inlineStr">
        <is>
          <t>Product Risk</t>
        </is>
      </c>
      <c r="E1330" s="46" t="inlineStr">
        <is>
          <t>2- AMLE</t>
        </is>
      </c>
      <c r="F1330" s="47">
        <f>'2- AMLE'!$AK$72</f>
        <v/>
      </c>
      <c r="G1330" s="47">
        <f>IF(F1330="INVALID","High",IF(F1330="MISSING","Medium",IF(F1330="CONTROLLER MISSING","Review",IF(F1330="UNKNOWN","Technical review",""))))</f>
        <v/>
      </c>
      <c r="H1330" s="46">
        <f>IF(F1330="MISSING","An applicable or required answer is missing",IF(F1330="INVALID","A value was entered although the dependency is not met",IF(F1330="CONTROLLER MISSING","A controlling answer is missing, so applicability cannot yet be determined",IF(F1330="UNKNOWN","The dependency could not be evaluated or a referenced datapoint could not be resolved",""))))</f>
        <v/>
      </c>
      <c r="I1330" s="46">
        <f>IF(F1330="MISSING","Enter a valid response in the linked field",IF(F1330="INVALID","Clear the response or amend the controlling answer so that the dependency is met",IF(F1330="CONTROLLER MISSING","Complete the controlling question first, then review this field",IF(F1330="UNKNOWN","Review the Field Guide and dependency_string; contact the MFSA if clarification is required",""))))</f>
        <v/>
      </c>
      <c r="J1330" s="46" t="inlineStr">
        <is>
          <t>CONTAINS(CASP_AMLE_8, "Lending/ Factoring")</t>
        </is>
      </c>
      <c r="K1330" s="47">
        <f>'2- AMLE'!$AL$72</f>
        <v/>
      </c>
      <c r="L1330" s="48" t="inlineStr">
        <is>
          <t>Open field</t>
        </is>
      </c>
    </row>
    <row r="1331">
      <c r="A1331" s="45" t="inlineStr">
        <is>
          <t>CASP_AMLE_74_v1</t>
        </is>
      </c>
      <c r="B1331" s="46" t="inlineStr">
        <is>
          <t>Asset-backed Loans with Cash Collateral</t>
        </is>
      </c>
      <c r="C1331" s="46" t="inlineStr">
        <is>
          <t>AMLE</t>
        </is>
      </c>
      <c r="D1331" s="46" t="inlineStr">
        <is>
          <t>Product Risk</t>
        </is>
      </c>
      <c r="E1331" s="46" t="inlineStr">
        <is>
          <t>2- AMLE</t>
        </is>
      </c>
      <c r="F1331" s="47">
        <f>'2- AMLE'!$AK$73</f>
        <v/>
      </c>
      <c r="G1331" s="47">
        <f>IF(F1331="INVALID","High",IF(F1331="MISSING","Medium",IF(F1331="CONTROLLER MISSING","Review",IF(F1331="UNKNOWN","Technical review",""))))</f>
        <v/>
      </c>
      <c r="H1331" s="46">
        <f>IF(F1331="MISSING","An applicable or required answer is missing",IF(F1331="INVALID","A value was entered although the dependency is not met",IF(F1331="CONTROLLER MISSING","A controlling answer is missing, so applicability cannot yet be determined",IF(F1331="UNKNOWN","The dependency could not be evaluated or a referenced datapoint could not be resolved",""))))</f>
        <v/>
      </c>
      <c r="I1331" s="46">
        <f>IF(F1331="MISSING","Enter a valid response in the linked field",IF(F1331="INVALID","Clear the response or amend the controlling answer so that the dependency is met",IF(F1331="CONTROLLER MISSING","Complete the controlling question first, then review this field",IF(F1331="UNKNOWN","Review the Field Guide and dependency_string; contact the MFSA if clarification is required",""))))</f>
        <v/>
      </c>
      <c r="J1331" s="46" t="inlineStr">
        <is>
          <t>CONTAINS(CASP_AMLE_8, "Lending/ Factoring")</t>
        </is>
      </c>
      <c r="K1331" s="47">
        <f>'2- AMLE'!$AL$73</f>
        <v/>
      </c>
      <c r="L1331" s="48" t="inlineStr">
        <is>
          <t>Open field</t>
        </is>
      </c>
    </row>
    <row r="1332">
      <c r="A1332" s="45" t="inlineStr">
        <is>
          <t>CASP_AMLE_75_v1</t>
        </is>
      </c>
      <c r="B1332" s="46" t="inlineStr">
        <is>
          <t>Loan Repayments - Number</t>
        </is>
      </c>
      <c r="C1332" s="46" t="inlineStr">
        <is>
          <t>AMLE</t>
        </is>
      </c>
      <c r="D1332" s="46" t="inlineStr">
        <is>
          <t>Product Risk</t>
        </is>
      </c>
      <c r="E1332" s="46" t="inlineStr">
        <is>
          <t>2- AMLE</t>
        </is>
      </c>
      <c r="F1332" s="47">
        <f>'2- AMLE'!$AK$74</f>
        <v/>
      </c>
      <c r="G1332" s="47">
        <f>IF(F1332="INVALID","High",IF(F1332="MISSING","Medium",IF(F1332="CONTROLLER MISSING","Review",IF(F1332="UNKNOWN","Technical review",""))))</f>
        <v/>
      </c>
      <c r="H1332" s="46">
        <f>IF(F1332="MISSING","An applicable or required answer is missing",IF(F1332="INVALID","A value was entered although the dependency is not met",IF(F1332="CONTROLLER MISSING","A controlling answer is missing, so applicability cannot yet be determined",IF(F1332="UNKNOWN","The dependency could not be evaluated or a referenced datapoint could not be resolved",""))))</f>
        <v/>
      </c>
      <c r="I1332" s="46">
        <f>IF(F1332="MISSING","Enter a valid response in the linked field",IF(F1332="INVALID","Clear the response or amend the controlling answer so that the dependency is met",IF(F1332="CONTROLLER MISSING","Complete the controlling question first, then review this field",IF(F1332="UNKNOWN","Review the Field Guide and dependency_string; contact the MFSA if clarification is required",""))))</f>
        <v/>
      </c>
      <c r="J1332" s="46" t="inlineStr">
        <is>
          <t>CONTAINS(CASP_AMLE_8, "Lending/ Factoring")</t>
        </is>
      </c>
      <c r="K1332" s="47">
        <f>'2- AMLE'!$AL$74</f>
        <v/>
      </c>
      <c r="L1332" s="48" t="inlineStr">
        <is>
          <t>Open field</t>
        </is>
      </c>
    </row>
    <row r="1333">
      <c r="A1333" s="45" t="inlineStr">
        <is>
          <t>CASP_AMLE_76_v1</t>
        </is>
      </c>
      <c r="B1333" s="46" t="inlineStr">
        <is>
          <t>Premature Loan Repayments - Number</t>
        </is>
      </c>
      <c r="C1333" s="46" t="inlineStr">
        <is>
          <t>AMLE</t>
        </is>
      </c>
      <c r="D1333" s="46" t="inlineStr">
        <is>
          <t>Product Risk</t>
        </is>
      </c>
      <c r="E1333" s="46" t="inlineStr">
        <is>
          <t>2- AMLE</t>
        </is>
      </c>
      <c r="F1333" s="47">
        <f>'2- AMLE'!$AK$75</f>
        <v/>
      </c>
      <c r="G1333" s="47">
        <f>IF(F1333="INVALID","High",IF(F1333="MISSING","Medium",IF(F1333="CONTROLLER MISSING","Review",IF(F1333="UNKNOWN","Technical review",""))))</f>
        <v/>
      </c>
      <c r="H1333" s="46">
        <f>IF(F1333="MISSING","An applicable or required answer is missing",IF(F1333="INVALID","A value was entered although the dependency is not met",IF(F1333="CONTROLLER MISSING","A controlling answer is missing, so applicability cannot yet be determined",IF(F1333="UNKNOWN","The dependency could not be evaluated or a referenced datapoint could not be resolved",""))))</f>
        <v/>
      </c>
      <c r="I1333" s="46">
        <f>IF(F1333="MISSING","Enter a valid response in the linked field",IF(F1333="INVALID","Clear the response or amend the controlling answer so that the dependency is met",IF(F1333="CONTROLLER MISSING","Complete the controlling question first, then review this field",IF(F1333="UNKNOWN","Review the Field Guide and dependency_string; contact the MFSA if clarification is required",""))))</f>
        <v/>
      </c>
      <c r="J1333" s="46" t="inlineStr">
        <is>
          <t>CONTAINS(CASP_AMLE_8, "Lending/ Factoring")</t>
        </is>
      </c>
      <c r="K1333" s="47">
        <f>'2- AMLE'!$AL$75</f>
        <v/>
      </c>
      <c r="L1333" s="48" t="inlineStr">
        <is>
          <t>Open field</t>
        </is>
      </c>
    </row>
    <row r="1334">
      <c r="A1334" s="45" t="inlineStr">
        <is>
          <t>CASP_AMLE_77_v1</t>
        </is>
      </c>
      <c r="B1334" s="46" t="inlineStr">
        <is>
          <t>Loan Repayments from Non-EEA Countries</t>
        </is>
      </c>
      <c r="C1334" s="46" t="inlineStr">
        <is>
          <t>AMLE</t>
        </is>
      </c>
      <c r="D1334" s="46" t="inlineStr">
        <is>
          <t>Product Risk</t>
        </is>
      </c>
      <c r="E1334" s="46" t="inlineStr">
        <is>
          <t>2- AMLE</t>
        </is>
      </c>
      <c r="F1334" s="47">
        <f>'2- AMLE'!$AK$76</f>
        <v/>
      </c>
      <c r="G1334" s="47">
        <f>IF(F1334="INVALID","High",IF(F1334="MISSING","Medium",IF(F1334="CONTROLLER MISSING","Review",IF(F1334="UNKNOWN","Technical review",""))))</f>
        <v/>
      </c>
      <c r="H1334" s="46">
        <f>IF(F1334="MISSING","An applicable or required answer is missing",IF(F1334="INVALID","A value was entered although the dependency is not met",IF(F1334="CONTROLLER MISSING","A controlling answer is missing, so applicability cannot yet be determined",IF(F1334="UNKNOWN","The dependency could not be evaluated or a referenced datapoint could not be resolved",""))))</f>
        <v/>
      </c>
      <c r="I1334" s="46">
        <f>IF(F1334="MISSING","Enter a valid response in the linked field",IF(F1334="INVALID","Clear the response or amend the controlling answer so that the dependency is met",IF(F1334="CONTROLLER MISSING","Complete the controlling question first, then review this field",IF(F1334="UNKNOWN","Review the Field Guide and dependency_string; contact the MFSA if clarification is required",""))))</f>
        <v/>
      </c>
      <c r="J1334" s="46" t="inlineStr">
        <is>
          <t>CONTAINS(CASP_AMLE_8, "Lending/ Factoring")</t>
        </is>
      </c>
      <c r="K1334" s="47">
        <f>'2- AMLE'!$AL$76</f>
        <v/>
      </c>
      <c r="L1334" s="48" t="inlineStr">
        <is>
          <t>Open field</t>
        </is>
      </c>
    </row>
    <row r="1335">
      <c r="A1335" s="45" t="inlineStr">
        <is>
          <t>CASP_AMLE_78_v1</t>
        </is>
      </c>
      <c r="B1335" s="46" t="inlineStr">
        <is>
          <t>Unspecified Consumer Loans - Number</t>
        </is>
      </c>
      <c r="C1335" s="46" t="inlineStr">
        <is>
          <t>AMLE</t>
        </is>
      </c>
      <c r="D1335" s="46" t="inlineStr">
        <is>
          <t>Product Risk</t>
        </is>
      </c>
      <c r="E1335" s="46" t="inlineStr">
        <is>
          <t>2- AMLE</t>
        </is>
      </c>
      <c r="F1335" s="47">
        <f>'2- AMLE'!$AK$77</f>
        <v/>
      </c>
      <c r="G1335" s="47">
        <f>IF(F1335="INVALID","High",IF(F1335="MISSING","Medium",IF(F1335="CONTROLLER MISSING","Review",IF(F1335="UNKNOWN","Technical review",""))))</f>
        <v/>
      </c>
      <c r="H1335" s="46">
        <f>IF(F1335="MISSING","An applicable or required answer is missing",IF(F1335="INVALID","A value was entered although the dependency is not met",IF(F1335="CONTROLLER MISSING","A controlling answer is missing, so applicability cannot yet be determined",IF(F1335="UNKNOWN","The dependency could not be evaluated or a referenced datapoint could not be resolved",""))))</f>
        <v/>
      </c>
      <c r="I1335" s="46">
        <f>IF(F1335="MISSING","Enter a valid response in the linked field",IF(F1335="INVALID","Clear the response or amend the controlling answer so that the dependency is met",IF(F1335="CONTROLLER MISSING","Complete the controlling question first, then review this field",IF(F1335="UNKNOWN","Review the Field Guide and dependency_string; contact the MFSA if clarification is required",""))))</f>
        <v/>
      </c>
      <c r="J1335" s="46" t="inlineStr">
        <is>
          <t>CONTAINS(CASP_AMLE_8, "Lending/ Factoring")</t>
        </is>
      </c>
      <c r="K1335" s="47">
        <f>'2- AMLE'!$AL$77</f>
        <v/>
      </c>
      <c r="L1335" s="48" t="inlineStr">
        <is>
          <t>Open field</t>
        </is>
      </c>
    </row>
    <row r="1336">
      <c r="A1336" s="45" t="inlineStr">
        <is>
          <t>CASP_AMLE_79_v1</t>
        </is>
      </c>
      <c r="B1336" s="46" t="inlineStr">
        <is>
          <t>Factoring Contracts Granted - Number</t>
        </is>
      </c>
      <c r="C1336" s="46" t="inlineStr">
        <is>
          <t>AMLE</t>
        </is>
      </c>
      <c r="D1336" s="46" t="inlineStr">
        <is>
          <t>Product Risk</t>
        </is>
      </c>
      <c r="E1336" s="46" t="inlineStr">
        <is>
          <t>2- AMLE</t>
        </is>
      </c>
      <c r="F1336" s="47">
        <f>'2- AMLE'!$AK$78</f>
        <v/>
      </c>
      <c r="G1336" s="47">
        <f>IF(F1336="INVALID","High",IF(F1336="MISSING","Medium",IF(F1336="CONTROLLER MISSING","Review",IF(F1336="UNKNOWN","Technical review",""))))</f>
        <v/>
      </c>
      <c r="H1336" s="46">
        <f>IF(F1336="MISSING","An applicable or required answer is missing",IF(F1336="INVALID","A value was entered although the dependency is not met",IF(F1336="CONTROLLER MISSING","A controlling answer is missing, so applicability cannot yet be determined",IF(F1336="UNKNOWN","The dependency could not be evaluated or a referenced datapoint could not be resolved",""))))</f>
        <v/>
      </c>
      <c r="I1336" s="46">
        <f>IF(F1336="MISSING","Enter a valid response in the linked field",IF(F1336="INVALID","Clear the response or amend the controlling answer so that the dependency is met",IF(F1336="CONTROLLER MISSING","Complete the controlling question first, then review this field",IF(F1336="UNKNOWN","Review the Field Guide and dependency_string; contact the MFSA if clarification is required",""))))</f>
        <v/>
      </c>
      <c r="J1336" s="46" t="inlineStr">
        <is>
          <t>CONTAINS(CASP_AMLE_8, "Lending/ Factoring")</t>
        </is>
      </c>
      <c r="K1336" s="47">
        <f>'2- AMLE'!$AL$78</f>
        <v/>
      </c>
      <c r="L1336" s="48" t="inlineStr">
        <is>
          <t>Open field</t>
        </is>
      </c>
    </row>
    <row r="1337">
      <c r="A1337" s="45" t="inlineStr">
        <is>
          <t>CASP_AMLE_80_v1</t>
        </is>
      </c>
      <c r="B1337" s="46" t="inlineStr">
        <is>
          <t>Factoring Contracts Granted - Value</t>
        </is>
      </c>
      <c r="C1337" s="46" t="inlineStr">
        <is>
          <t>AMLE</t>
        </is>
      </c>
      <c r="D1337" s="46" t="inlineStr">
        <is>
          <t>Product Risk</t>
        </is>
      </c>
      <c r="E1337" s="46" t="inlineStr">
        <is>
          <t>2- AMLE</t>
        </is>
      </c>
      <c r="F1337" s="47">
        <f>'2- AMLE'!$AK$79</f>
        <v/>
      </c>
      <c r="G1337" s="47">
        <f>IF(F1337="INVALID","High",IF(F1337="MISSING","Medium",IF(F1337="CONTROLLER MISSING","Review",IF(F1337="UNKNOWN","Technical review",""))))</f>
        <v/>
      </c>
      <c r="H1337" s="46">
        <f>IF(F1337="MISSING","An applicable or required answer is missing",IF(F1337="INVALID","A value was entered although the dependency is not met",IF(F1337="CONTROLLER MISSING","A controlling answer is missing, so applicability cannot yet be determined",IF(F1337="UNKNOWN","The dependency could not be evaluated or a referenced datapoint could not be resolved",""))))</f>
        <v/>
      </c>
      <c r="I1337" s="46">
        <f>IF(F1337="MISSING","Enter a valid response in the linked field",IF(F1337="INVALID","Clear the response or amend the controlling answer so that the dependency is met",IF(F1337="CONTROLLER MISSING","Complete the controlling question first, then review this field",IF(F1337="UNKNOWN","Review the Field Guide and dependency_string; contact the MFSA if clarification is required",""))))</f>
        <v/>
      </c>
      <c r="J1337" s="46" t="inlineStr">
        <is>
          <t>CONTAINS(CASP_AMLE_8, "Lending/ Factoring")</t>
        </is>
      </c>
      <c r="K1337" s="47">
        <f>'2- AMLE'!$AL$79</f>
        <v/>
      </c>
      <c r="L1337" s="48" t="inlineStr">
        <is>
          <t>Open field</t>
        </is>
      </c>
    </row>
    <row r="1338">
      <c r="A1338" s="45" t="inlineStr">
        <is>
          <t>CASP_AMLE_81_v1</t>
        </is>
      </c>
      <c r="B1338" s="46" t="inlineStr">
        <is>
          <t>Factoring Contracts to Non-EEA Obligors - Value</t>
        </is>
      </c>
      <c r="C1338" s="46" t="inlineStr">
        <is>
          <t>AMLE</t>
        </is>
      </c>
      <c r="D1338" s="46" t="inlineStr">
        <is>
          <t>Product Risk</t>
        </is>
      </c>
      <c r="E1338" s="46" t="inlineStr">
        <is>
          <t>2- AMLE</t>
        </is>
      </c>
      <c r="F1338" s="47">
        <f>'2- AMLE'!$AK$80</f>
        <v/>
      </c>
      <c r="G1338" s="47">
        <f>IF(F1338="INVALID","High",IF(F1338="MISSING","Medium",IF(F1338="CONTROLLER MISSING","Review",IF(F1338="UNKNOWN","Technical review",""))))</f>
        <v/>
      </c>
      <c r="H1338" s="46">
        <f>IF(F1338="MISSING","An applicable or required answer is missing",IF(F1338="INVALID","A value was entered although the dependency is not met",IF(F1338="CONTROLLER MISSING","A controlling answer is missing, so applicability cannot yet be determined",IF(F1338="UNKNOWN","The dependency could not be evaluated or a referenced datapoint could not be resolved",""))))</f>
        <v/>
      </c>
      <c r="I1338" s="46">
        <f>IF(F1338="MISSING","Enter a valid response in the linked field",IF(F1338="INVALID","Clear the response or amend the controlling answer so that the dependency is met",IF(F1338="CONTROLLER MISSING","Complete the controlling question first, then review this field",IF(F1338="UNKNOWN","Review the Field Guide and dependency_string; contact the MFSA if clarification is required",""))))</f>
        <v/>
      </c>
      <c r="J1338" s="46" t="inlineStr">
        <is>
          <t>CONTAINS(CASP_AMLE_8, "Lending/ Factoring")</t>
        </is>
      </c>
      <c r="K1338" s="47">
        <f>'2- AMLE'!$AL$80</f>
        <v/>
      </c>
      <c r="L1338" s="48" t="inlineStr">
        <is>
          <t>Open field</t>
        </is>
      </c>
    </row>
    <row r="1339">
      <c r="A1339" s="45" t="inlineStr">
        <is>
          <t>CASP_AMLE_82_v1</t>
        </is>
      </c>
      <c r="B1339" s="46" t="inlineStr">
        <is>
          <t>Please specify the type of assets subject to financial leasing contracts as at end of the previous calendar year.</t>
        </is>
      </c>
      <c r="C1339" s="46" t="inlineStr">
        <is>
          <t>AMLE</t>
        </is>
      </c>
      <c r="D1339" s="46" t="inlineStr">
        <is>
          <t>Product Risk</t>
        </is>
      </c>
      <c r="E1339" s="46" t="inlineStr">
        <is>
          <t>2- AMLE</t>
        </is>
      </c>
      <c r="F1339" s="47">
        <f>'2- AMLE'!$AK$81</f>
        <v/>
      </c>
      <c r="G1339" s="47">
        <f>IF(F1339="INVALID","High",IF(F1339="MISSING","Medium",IF(F1339="CONTROLLER MISSING","Review",IF(F1339="UNKNOWN","Technical review",""))))</f>
        <v/>
      </c>
      <c r="H1339" s="46">
        <f>IF(F1339="MISSING","An applicable or required answer is missing",IF(F1339="INVALID","A value was entered although the dependency is not met",IF(F1339="CONTROLLER MISSING","A controlling answer is missing, so applicability cannot yet be determined",IF(F1339="UNKNOWN","The dependency could not be evaluated or a referenced datapoint could not be resolved",""))))</f>
        <v/>
      </c>
      <c r="I1339" s="46">
        <f>IF(F1339="MISSING","Enter a valid response in the linked field",IF(F1339="INVALID","Clear the response or amend the controlling answer so that the dependency is met",IF(F1339="CONTROLLER MISSING","Complete the controlling question first, then review this field",IF(F1339="UNKNOWN","Review the Field Guide and dependency_string; contact the MFSA if clarification is required",""))))</f>
        <v/>
      </c>
      <c r="J1339" s="46" t="inlineStr">
        <is>
          <t>CASP_AMLE_13 = "Yes"</t>
        </is>
      </c>
      <c r="K1339" s="47">
        <f>'2- AMLE'!$AL$81</f>
        <v/>
      </c>
      <c r="L1339" s="48" t="inlineStr">
        <is>
          <t>Open field</t>
        </is>
      </c>
    </row>
    <row r="1340">
      <c r="A1340" s="45" t="inlineStr">
        <is>
          <t>CASP_AMLE_83_v1</t>
        </is>
      </c>
      <c r="B1340" s="46" t="inlineStr">
        <is>
          <t>If Others, explain</t>
        </is>
      </c>
      <c r="C1340" s="46" t="inlineStr">
        <is>
          <t>AMLE</t>
        </is>
      </c>
      <c r="D1340" s="46" t="inlineStr">
        <is>
          <t>Product Risk</t>
        </is>
      </c>
      <c r="E1340" s="46" t="inlineStr">
        <is>
          <t>2- AMLE</t>
        </is>
      </c>
      <c r="F1340" s="47">
        <f>'2- AMLE'!$AK$82</f>
        <v/>
      </c>
      <c r="G1340" s="47">
        <f>IF(F1340="INVALID","High",IF(F1340="MISSING","Medium",IF(F1340="CONTROLLER MISSING","Review",IF(F1340="UNKNOWN","Technical review",""))))</f>
        <v/>
      </c>
      <c r="H1340" s="46">
        <f>IF(F1340="MISSING","An applicable or required answer is missing",IF(F1340="INVALID","A value was entered although the dependency is not met",IF(F1340="CONTROLLER MISSING","A controlling answer is missing, so applicability cannot yet be determined",IF(F1340="UNKNOWN","The dependency could not be evaluated or a referenced datapoint could not be resolved",""))))</f>
        <v/>
      </c>
      <c r="I1340" s="46">
        <f>IF(F1340="MISSING","Enter a valid response in the linked field",IF(F1340="INVALID","Clear the response or amend the controlling answer so that the dependency is met",IF(F1340="CONTROLLER MISSING","Complete the controlling question first, then review this field",IF(F1340="UNKNOWN","Review the Field Guide and dependency_string; contact the MFSA if clarification is required",""))))</f>
        <v/>
      </c>
      <c r="J1340" s="46" t="inlineStr">
        <is>
          <t>CONTAINS(CASP_AMLE_82, "Others")</t>
        </is>
      </c>
      <c r="K1340" s="47">
        <f>'2- AMLE'!$AL$82</f>
        <v/>
      </c>
      <c r="L1340" s="48" t="inlineStr">
        <is>
          <t>Open field</t>
        </is>
      </c>
    </row>
    <row r="1341">
      <c r="A1341" s="45" t="inlineStr">
        <is>
          <t>CASP_AMLE_84_v1</t>
        </is>
      </c>
      <c r="B1341" s="46" t="inlineStr">
        <is>
          <t>Kindly indicate whether any of the assets leased through financial leasing can be sub-leased.</t>
        </is>
      </c>
      <c r="C1341" s="46" t="inlineStr">
        <is>
          <t>AMLE</t>
        </is>
      </c>
      <c r="D1341" s="46" t="inlineStr">
        <is>
          <t>Product Risk</t>
        </is>
      </c>
      <c r="E1341" s="46" t="inlineStr">
        <is>
          <t>2- AMLE</t>
        </is>
      </c>
      <c r="F1341" s="47">
        <f>'2- AMLE'!$AK$83</f>
        <v/>
      </c>
      <c r="G1341" s="47">
        <f>IF(F1341="INVALID","High",IF(F1341="MISSING","Medium",IF(F1341="CONTROLLER MISSING","Review",IF(F1341="UNKNOWN","Technical review",""))))</f>
        <v/>
      </c>
      <c r="H1341" s="46">
        <f>IF(F1341="MISSING","An applicable or required answer is missing",IF(F1341="INVALID","A value was entered although the dependency is not met",IF(F1341="CONTROLLER MISSING","A controlling answer is missing, so applicability cannot yet be determined",IF(F1341="UNKNOWN","The dependency could not be evaluated or a referenced datapoint could not be resolved",""))))</f>
        <v/>
      </c>
      <c r="I1341" s="46">
        <f>IF(F1341="MISSING","Enter a valid response in the linked field",IF(F1341="INVALID","Clear the response or amend the controlling answer so that the dependency is met",IF(F1341="CONTROLLER MISSING","Complete the controlling question first, then review this field",IF(F1341="UNKNOWN","Review the Field Guide and dependency_string; contact the MFSA if clarification is required",""))))</f>
        <v/>
      </c>
      <c r="J1341" s="46" t="inlineStr">
        <is>
          <t>OR(CONTAINS(CASP_AMLE_82, "Motor vehicles"), CONTAINS(CASP_AMLE_82, "Sea vessels"), CONTAINS(CASP_AMLE_82, "Aircraft"), CONTAINS(CASP_AMLE_82, "Machinery and equipment"), CONTAINS(CASP_AMLE_82, "Immovable property"), CONTAINS(CASP_AMLE_82, "Others"))</t>
        </is>
      </c>
      <c r="K1341" s="47">
        <f>'2- AMLE'!$AL$83</f>
        <v/>
      </c>
      <c r="L1341" s="48" t="inlineStr">
        <is>
          <t>Open field</t>
        </is>
      </c>
    </row>
    <row r="1342">
      <c r="A1342" s="45" t="inlineStr">
        <is>
          <t>CASP_AMLE_85_v1</t>
        </is>
      </c>
      <c r="B1342" s="46" t="inlineStr">
        <is>
          <t>Please provide the total number of customers benefitting from personal credits at end of the previous calendar year for  personal credits natural persons</t>
        </is>
      </c>
      <c r="C1342" s="46" t="inlineStr">
        <is>
          <t>AMLE</t>
        </is>
      </c>
      <c r="D1342" s="46" t="inlineStr">
        <is>
          <t>Product Risk</t>
        </is>
      </c>
      <c r="E1342" s="46" t="inlineStr">
        <is>
          <t>2- AMLE</t>
        </is>
      </c>
      <c r="F1342" s="47">
        <f>'2- AMLE'!$AK$84</f>
        <v/>
      </c>
      <c r="G1342" s="47">
        <f>IF(F1342="INVALID","High",IF(F1342="MISSING","Medium",IF(F1342="CONTROLLER MISSING","Review",IF(F1342="UNKNOWN","Technical review",""))))</f>
        <v/>
      </c>
      <c r="H1342" s="46">
        <f>IF(F1342="MISSING","An applicable or required answer is missing",IF(F1342="INVALID","A value was entered although the dependency is not met",IF(F1342="CONTROLLER MISSING","A controlling answer is missing, so applicability cannot yet be determined",IF(F1342="UNKNOWN","The dependency could not be evaluated or a referenced datapoint could not be resolved",""))))</f>
        <v/>
      </c>
      <c r="I1342" s="46">
        <f>IF(F1342="MISSING","Enter a valid response in the linked field",IF(F1342="INVALID","Clear the response or amend the controlling answer so that the dependency is met",IF(F1342="CONTROLLER MISSING","Complete the controlling question first, then review this field",IF(F1342="UNKNOWN","Review the Field Guide and dependency_string; contact the MFSA if clarification is required",""))))</f>
        <v/>
      </c>
      <c r="J1342" s="46" t="inlineStr">
        <is>
          <t>CONTAINS(CASP_AMLE_8, "Lending/ Factoring")</t>
        </is>
      </c>
      <c r="K1342" s="47">
        <f>'2- AMLE'!$AL$84</f>
        <v/>
      </c>
      <c r="L1342" s="48" t="inlineStr">
        <is>
          <t>Open field</t>
        </is>
      </c>
    </row>
    <row r="1343">
      <c r="A1343" s="45" t="inlineStr">
        <is>
          <t>CASP_AMLE_86_v1</t>
        </is>
      </c>
      <c r="B1343" s="46" t="inlineStr">
        <is>
          <t>Please provide the total number of customers benefitting from personal credits at end of the previous calendar year for personal credits persons other than natural persons</t>
        </is>
      </c>
      <c r="C1343" s="46" t="inlineStr">
        <is>
          <t>AMLE</t>
        </is>
      </c>
      <c r="D1343" s="46" t="inlineStr">
        <is>
          <t>Product Risk</t>
        </is>
      </c>
      <c r="E1343" s="46" t="inlineStr">
        <is>
          <t>2- AMLE</t>
        </is>
      </c>
      <c r="F1343" s="47">
        <f>'2- AMLE'!$AK$85</f>
        <v/>
      </c>
      <c r="G1343" s="47">
        <f>IF(F1343="INVALID","High",IF(F1343="MISSING","Medium",IF(F1343="CONTROLLER MISSING","Review",IF(F1343="UNKNOWN","Technical review",""))))</f>
        <v/>
      </c>
      <c r="H1343" s="46">
        <f>IF(F1343="MISSING","An applicable or required answer is missing",IF(F1343="INVALID","A value was entered although the dependency is not met",IF(F1343="CONTROLLER MISSING","A controlling answer is missing, so applicability cannot yet be determined",IF(F1343="UNKNOWN","The dependency could not be evaluated or a referenced datapoint could not be resolved",""))))</f>
        <v/>
      </c>
      <c r="I1343" s="46">
        <f>IF(F1343="MISSING","Enter a valid response in the linked field",IF(F1343="INVALID","Clear the response or amend the controlling answer so that the dependency is met",IF(F1343="CONTROLLER MISSING","Complete the controlling question first, then review this field",IF(F1343="UNKNOWN","Review the Field Guide and dependency_string; contact the MFSA if clarification is required",""))))</f>
        <v/>
      </c>
      <c r="J1343" s="46" t="inlineStr">
        <is>
          <t>CONTAINS(CASP_AMLE_8, "Lending/ Factoring")</t>
        </is>
      </c>
      <c r="K1343" s="47">
        <f>'2- AMLE'!$AL$85</f>
        <v/>
      </c>
      <c r="L1343" s="48" t="inlineStr">
        <is>
          <t>Open field</t>
        </is>
      </c>
    </row>
    <row r="1344">
      <c r="A1344" s="45" t="inlineStr">
        <is>
          <t>CASP_AMLE_87_v1</t>
        </is>
      </c>
      <c r="B1344" s="46" t="inlineStr">
        <is>
          <t>Please provide the total number of customers benefitting from mortgage credits at end of the previous calendar year for  natural persons</t>
        </is>
      </c>
      <c r="C1344" s="46" t="inlineStr">
        <is>
          <t>AMLE</t>
        </is>
      </c>
      <c r="D1344" s="46" t="inlineStr">
        <is>
          <t>Product Risk</t>
        </is>
      </c>
      <c r="E1344" s="46" t="inlineStr">
        <is>
          <t>2- AMLE</t>
        </is>
      </c>
      <c r="F1344" s="47">
        <f>'2- AMLE'!$AK$86</f>
        <v/>
      </c>
      <c r="G1344" s="47">
        <f>IF(F1344="INVALID","High",IF(F1344="MISSING","Medium",IF(F1344="CONTROLLER MISSING","Review",IF(F1344="UNKNOWN","Technical review",""))))</f>
        <v/>
      </c>
      <c r="H1344" s="46">
        <f>IF(F1344="MISSING","An applicable or required answer is missing",IF(F1344="INVALID","A value was entered although the dependency is not met",IF(F1344="CONTROLLER MISSING","A controlling answer is missing, so applicability cannot yet be determined",IF(F1344="UNKNOWN","The dependency could not be evaluated or a referenced datapoint could not be resolved",""))))</f>
        <v/>
      </c>
      <c r="I1344" s="46">
        <f>IF(F1344="MISSING","Enter a valid response in the linked field",IF(F1344="INVALID","Clear the response or amend the controlling answer so that the dependency is met",IF(F1344="CONTROLLER MISSING","Complete the controlling question first, then review this field",IF(F1344="UNKNOWN","Review the Field Guide and dependency_string; contact the MFSA if clarification is required",""))))</f>
        <v/>
      </c>
      <c r="J1344" s="46" t="inlineStr">
        <is>
          <t>CONTAINS(CASP_AMLE_8, "Lending/ Factoring")</t>
        </is>
      </c>
      <c r="K1344" s="47">
        <f>'2- AMLE'!$AL$86</f>
        <v/>
      </c>
      <c r="L1344" s="48" t="inlineStr">
        <is>
          <t>Open field</t>
        </is>
      </c>
    </row>
    <row r="1345">
      <c r="A1345" s="45" t="inlineStr">
        <is>
          <t>CASP_AMLE_88_v1</t>
        </is>
      </c>
      <c r="B1345" s="46" t="inlineStr">
        <is>
          <t>Please provide the total number of customers benefitting from mortgage credits at end of the previous calendar year for persons other than natural persons</t>
        </is>
      </c>
      <c r="C1345" s="46" t="inlineStr">
        <is>
          <t>AMLE</t>
        </is>
      </c>
      <c r="D1345" s="46" t="inlineStr">
        <is>
          <t>Product Risk</t>
        </is>
      </c>
      <c r="E1345" s="46" t="inlineStr">
        <is>
          <t>2- AMLE</t>
        </is>
      </c>
      <c r="F1345" s="47">
        <f>'2- AMLE'!$AK$87</f>
        <v/>
      </c>
      <c r="G1345" s="47">
        <f>IF(F1345="INVALID","High",IF(F1345="MISSING","Medium",IF(F1345="CONTROLLER MISSING","Review",IF(F1345="UNKNOWN","Technical review",""))))</f>
        <v/>
      </c>
      <c r="H1345" s="46">
        <f>IF(F1345="MISSING","An applicable or required answer is missing",IF(F1345="INVALID","A value was entered although the dependency is not met",IF(F1345="CONTROLLER MISSING","A controlling answer is missing, so applicability cannot yet be determined",IF(F1345="UNKNOWN","The dependency could not be evaluated or a referenced datapoint could not be resolved",""))))</f>
        <v/>
      </c>
      <c r="I1345" s="46">
        <f>IF(F1345="MISSING","Enter a valid response in the linked field",IF(F1345="INVALID","Clear the response or amend the controlling answer so that the dependency is met",IF(F1345="CONTROLLER MISSING","Complete the controlling question first, then review this field",IF(F1345="UNKNOWN","Review the Field Guide and dependency_string; contact the MFSA if clarification is required",""))))</f>
        <v/>
      </c>
      <c r="J1345" s="46" t="inlineStr">
        <is>
          <t>CONTAINS(CASP_AMLE_8, "Lending/ Factoring")</t>
        </is>
      </c>
      <c r="K1345" s="47">
        <f>'2- AMLE'!$AL$87</f>
        <v/>
      </c>
      <c r="L1345" s="48" t="inlineStr">
        <is>
          <t>Open field</t>
        </is>
      </c>
    </row>
    <row r="1346">
      <c r="A1346" s="45" t="inlineStr">
        <is>
          <t>CASP_AMLE_89_v1</t>
        </is>
      </c>
      <c r="B1346" s="46" t="inlineStr">
        <is>
          <t>Please provide the total number of customers benefitting from factoring at end of the previous calendar year for persons other than natural persons</t>
        </is>
      </c>
      <c r="C1346" s="46" t="inlineStr">
        <is>
          <t>AMLE</t>
        </is>
      </c>
      <c r="D1346" s="46" t="inlineStr">
        <is>
          <t>Product Risk</t>
        </is>
      </c>
      <c r="E1346" s="46" t="inlineStr">
        <is>
          <t>2- AMLE</t>
        </is>
      </c>
      <c r="F1346" s="47">
        <f>'2- AMLE'!$AK$88</f>
        <v/>
      </c>
      <c r="G1346" s="47">
        <f>IF(F1346="INVALID","High",IF(F1346="MISSING","Medium",IF(F1346="CONTROLLER MISSING","Review",IF(F1346="UNKNOWN","Technical review",""))))</f>
        <v/>
      </c>
      <c r="H1346" s="46">
        <f>IF(F1346="MISSING","An applicable or required answer is missing",IF(F1346="INVALID","A value was entered although the dependency is not met",IF(F1346="CONTROLLER MISSING","A controlling answer is missing, so applicability cannot yet be determined",IF(F1346="UNKNOWN","The dependency could not be evaluated or a referenced datapoint could not be resolved",""))))</f>
        <v/>
      </c>
      <c r="I1346" s="46">
        <f>IF(F1346="MISSING","Enter a valid response in the linked field",IF(F1346="INVALID","Clear the response or amend the controlling answer so that the dependency is met",IF(F1346="CONTROLLER MISSING","Complete the controlling question first, then review this field",IF(F1346="UNKNOWN","Review the Field Guide and dependency_string; contact the MFSA if clarification is required",""))))</f>
        <v/>
      </c>
      <c r="J1346" s="46" t="inlineStr">
        <is>
          <t>CONTAINS(CASP_AMLE_8, "Lending/ Factoring")</t>
        </is>
      </c>
      <c r="K1346" s="47">
        <f>'2- AMLE'!$AL$88</f>
        <v/>
      </c>
      <c r="L1346" s="48" t="inlineStr">
        <is>
          <t>Open field</t>
        </is>
      </c>
    </row>
    <row r="1347">
      <c r="A1347" s="45" t="inlineStr">
        <is>
          <t>CASP_AMLE_90_v1</t>
        </is>
      </c>
      <c r="B1347" s="46" t="inlineStr">
        <is>
          <t>Please provide the total number of customers benefitting from factoring at end of the previous calendar year for natural persons</t>
        </is>
      </c>
      <c r="C1347" s="46" t="inlineStr">
        <is>
          <t>AMLE</t>
        </is>
      </c>
      <c r="D1347" s="46" t="inlineStr">
        <is>
          <t>Product Risk</t>
        </is>
      </c>
      <c r="E1347" s="46" t="inlineStr">
        <is>
          <t>2- AMLE</t>
        </is>
      </c>
      <c r="F1347" s="47">
        <f>'2- AMLE'!$AK$89</f>
        <v/>
      </c>
      <c r="G1347" s="47">
        <f>IF(F1347="INVALID","High",IF(F1347="MISSING","Medium",IF(F1347="CONTROLLER MISSING","Review",IF(F1347="UNKNOWN","Technical review",""))))</f>
        <v/>
      </c>
      <c r="H1347" s="46">
        <f>IF(F1347="MISSING","An applicable or required answer is missing",IF(F1347="INVALID","A value was entered although the dependency is not met",IF(F1347="CONTROLLER MISSING","A controlling answer is missing, so applicability cannot yet be determined",IF(F1347="UNKNOWN","The dependency could not be evaluated or a referenced datapoint could not be resolved",""))))</f>
        <v/>
      </c>
      <c r="I1347" s="46">
        <f>IF(F1347="MISSING","Enter a valid response in the linked field",IF(F1347="INVALID","Clear the response or amend the controlling answer so that the dependency is met",IF(F1347="CONTROLLER MISSING","Complete the controlling question first, then review this field",IF(F1347="UNKNOWN","Review the Field Guide and dependency_string; contact the MFSA if clarification is required",""))))</f>
        <v/>
      </c>
      <c r="J1347" s="46" t="inlineStr">
        <is>
          <t>CONTAINS(CASP_AMLE_8, "Lending/ Factoring")</t>
        </is>
      </c>
      <c r="K1347" s="47">
        <f>'2- AMLE'!$AL$89</f>
        <v/>
      </c>
      <c r="L1347" s="48" t="inlineStr">
        <is>
          <t>Open field</t>
        </is>
      </c>
    </row>
    <row r="1348">
      <c r="A1348" s="45" t="inlineStr">
        <is>
          <t>CASP_AMLE_91_v1</t>
        </is>
      </c>
      <c r="B1348" s="46" t="inlineStr">
        <is>
          <t>Please provide the total number of customers benefitting from financing of commercial transactions at end of the previous calendar year for natural persons</t>
        </is>
      </c>
      <c r="C1348" s="46" t="inlineStr">
        <is>
          <t>AMLE</t>
        </is>
      </c>
      <c r="D1348" s="46" t="inlineStr">
        <is>
          <t>Product Risk</t>
        </is>
      </c>
      <c r="E1348" s="46" t="inlineStr">
        <is>
          <t>2- AMLE</t>
        </is>
      </c>
      <c r="F1348" s="47">
        <f>'2- AMLE'!$AK$90</f>
        <v/>
      </c>
      <c r="G1348" s="47">
        <f>IF(F1348="INVALID","High",IF(F1348="MISSING","Medium",IF(F1348="CONTROLLER MISSING","Review",IF(F1348="UNKNOWN","Technical review",""))))</f>
        <v/>
      </c>
      <c r="H1348" s="46">
        <f>IF(F1348="MISSING","An applicable or required answer is missing",IF(F1348="INVALID","A value was entered although the dependency is not met",IF(F1348="CONTROLLER MISSING","A controlling answer is missing, so applicability cannot yet be determined",IF(F1348="UNKNOWN","The dependency could not be evaluated or a referenced datapoint could not be resolved",""))))</f>
        <v/>
      </c>
      <c r="I1348" s="46">
        <f>IF(F1348="MISSING","Enter a valid response in the linked field",IF(F1348="INVALID","Clear the response or amend the controlling answer so that the dependency is met",IF(F1348="CONTROLLER MISSING","Complete the controlling question first, then review this field",IF(F1348="UNKNOWN","Review the Field Guide and dependency_string; contact the MFSA if clarification is required",""))))</f>
        <v/>
      </c>
      <c r="J1348" s="46" t="inlineStr">
        <is>
          <t>CONTAINS(CASP_AMLE_8, "Lending/ Factoring")</t>
        </is>
      </c>
      <c r="K1348" s="47">
        <f>'2- AMLE'!$AL$90</f>
        <v/>
      </c>
      <c r="L1348" s="48" t="inlineStr">
        <is>
          <t>Open field</t>
        </is>
      </c>
    </row>
    <row r="1349">
      <c r="A1349" s="45" t="inlineStr">
        <is>
          <t>CASP_AMLE_92_v1</t>
        </is>
      </c>
      <c r="B1349" s="46" t="inlineStr">
        <is>
          <t>Please provide the total number of customers benefitting from financing of commercial transactions at end of the previous calendar year for persons other than natural persons</t>
        </is>
      </c>
      <c r="C1349" s="46" t="inlineStr">
        <is>
          <t>AMLE</t>
        </is>
      </c>
      <c r="D1349" s="46" t="inlineStr">
        <is>
          <t>Product Risk</t>
        </is>
      </c>
      <c r="E1349" s="46" t="inlineStr">
        <is>
          <t>2- AMLE</t>
        </is>
      </c>
      <c r="F1349" s="47">
        <f>'2- AMLE'!$AK$91</f>
        <v/>
      </c>
      <c r="G1349" s="47">
        <f>IF(F1349="INVALID","High",IF(F1349="MISSING","Medium",IF(F1349="CONTROLLER MISSING","Review",IF(F1349="UNKNOWN","Technical review",""))))</f>
        <v/>
      </c>
      <c r="H1349" s="46">
        <f>IF(F1349="MISSING","An applicable or required answer is missing",IF(F1349="INVALID","A value was entered although the dependency is not met",IF(F1349="CONTROLLER MISSING","A controlling answer is missing, so applicability cannot yet be determined",IF(F1349="UNKNOWN","The dependency could not be evaluated or a referenced datapoint could not be resolved",""))))</f>
        <v/>
      </c>
      <c r="I1349" s="46">
        <f>IF(F1349="MISSING","Enter a valid response in the linked field",IF(F1349="INVALID","Clear the response or amend the controlling answer so that the dependency is met",IF(F1349="CONTROLLER MISSING","Complete the controlling question first, then review this field",IF(F1349="UNKNOWN","Review the Field Guide and dependency_string; contact the MFSA if clarification is required",""))))</f>
        <v/>
      </c>
      <c r="J1349" s="46" t="inlineStr">
        <is>
          <t>CONTAINS(CASP_AMLE_8, "Lending/ Factoring")</t>
        </is>
      </c>
      <c r="K1349" s="47">
        <f>'2- AMLE'!$AL$91</f>
        <v/>
      </c>
      <c r="L1349" s="48" t="inlineStr">
        <is>
          <t>Open field</t>
        </is>
      </c>
    </row>
    <row r="1350">
      <c r="A1350" s="45" t="inlineStr">
        <is>
          <t>CASP_AMLE_93_v1</t>
        </is>
      </c>
      <c r="B1350" s="46" t="inlineStr">
        <is>
          <t>Gross Written Premiums - Value</t>
        </is>
      </c>
      <c r="C1350" s="46" t="inlineStr">
        <is>
          <t>AMLE</t>
        </is>
      </c>
      <c r="D1350" s="46" t="inlineStr">
        <is>
          <t>Product Risk</t>
        </is>
      </c>
      <c r="E1350" s="46" t="inlineStr">
        <is>
          <t>2- AMLE</t>
        </is>
      </c>
      <c r="F1350" s="47">
        <f>'2- AMLE'!$AK$92</f>
        <v/>
      </c>
      <c r="G1350" s="47">
        <f>IF(F1350="INVALID","High",IF(F1350="MISSING","Medium",IF(F1350="CONTROLLER MISSING","Review",IF(F1350="UNKNOWN","Technical review",""))))</f>
        <v/>
      </c>
      <c r="H1350" s="46">
        <f>IF(F1350="MISSING","An applicable or required answer is missing",IF(F1350="INVALID","A value was entered although the dependency is not met",IF(F1350="CONTROLLER MISSING","A controlling answer is missing, so applicability cannot yet be determined",IF(F1350="UNKNOWN","The dependency could not be evaluated or a referenced datapoint could not be resolved",""))))</f>
        <v/>
      </c>
      <c r="I1350" s="46">
        <f>IF(F1350="MISSING","Enter a valid response in the linked field",IF(F1350="INVALID","Clear the response or amend the controlling answer so that the dependency is met",IF(F1350="CONTROLLER MISSING","Complete the controlling question first, then review this field",IF(F1350="UNKNOWN","Review the Field Guide and dependency_string; contact the MFSA if clarification is required",""))))</f>
        <v/>
      </c>
      <c r="J1350" s="46" t="inlineStr">
        <is>
          <t>CONTAINS(CASP_AMLE_8, "Life Insurance Contracts")</t>
        </is>
      </c>
      <c r="K1350" s="47">
        <f>'2- AMLE'!$AL$92</f>
        <v/>
      </c>
      <c r="L1350" s="48" t="inlineStr">
        <is>
          <t>Open field</t>
        </is>
      </c>
    </row>
    <row r="1351">
      <c r="A1351" s="45" t="inlineStr">
        <is>
          <t>CASP_AMLE_94_v1</t>
        </is>
      </c>
      <c r="B1351" s="46" t="inlineStr">
        <is>
          <t>Surrender Value of Insurance Contracts</t>
        </is>
      </c>
      <c r="C1351" s="46" t="inlineStr">
        <is>
          <t>AMLE</t>
        </is>
      </c>
      <c r="D1351" s="46" t="inlineStr">
        <is>
          <t>Product Risk</t>
        </is>
      </c>
      <c r="E1351" s="46" t="inlineStr">
        <is>
          <t>2- AMLE</t>
        </is>
      </c>
      <c r="F1351" s="47">
        <f>'2- AMLE'!$AK$93</f>
        <v/>
      </c>
      <c r="G1351" s="47">
        <f>IF(F1351="INVALID","High",IF(F1351="MISSING","Medium",IF(F1351="CONTROLLER MISSING","Review",IF(F1351="UNKNOWN","Technical review",""))))</f>
        <v/>
      </c>
      <c r="H1351" s="46">
        <f>IF(F1351="MISSING","An applicable or required answer is missing",IF(F1351="INVALID","A value was entered although the dependency is not met",IF(F1351="CONTROLLER MISSING","A controlling answer is missing, so applicability cannot yet be determined",IF(F1351="UNKNOWN","The dependency could not be evaluated or a referenced datapoint could not be resolved",""))))</f>
        <v/>
      </c>
      <c r="I1351" s="46">
        <f>IF(F1351="MISSING","Enter a valid response in the linked field",IF(F1351="INVALID","Clear the response or amend the controlling answer so that the dependency is met",IF(F1351="CONTROLLER MISSING","Complete the controlling question first, then review this field",IF(F1351="UNKNOWN","Review the Field Guide and dependency_string; contact the MFSA if clarification is required",""))))</f>
        <v/>
      </c>
      <c r="J1351" s="46" t="inlineStr">
        <is>
          <t>CONTAINS(CASP_AMLE_8, "Life Insurance Contracts")</t>
        </is>
      </c>
      <c r="K1351" s="47">
        <f>'2- AMLE'!$AL$93</f>
        <v/>
      </c>
      <c r="L1351" s="48" t="inlineStr">
        <is>
          <t>Open field</t>
        </is>
      </c>
    </row>
    <row r="1352">
      <c r="A1352" s="45" t="inlineStr">
        <is>
          <t>CASP_AMLE_95_v1</t>
        </is>
      </c>
      <c r="B1352" s="46" t="inlineStr">
        <is>
          <t>Premiums Paid to Broker (%)</t>
        </is>
      </c>
      <c r="C1352" s="46" t="inlineStr">
        <is>
          <t>AMLE</t>
        </is>
      </c>
      <c r="D1352" s="46" t="inlineStr">
        <is>
          <t>Product Risk</t>
        </is>
      </c>
      <c r="E1352" s="46" t="inlineStr">
        <is>
          <t>2- AMLE</t>
        </is>
      </c>
      <c r="F1352" s="47">
        <f>'2- AMLE'!$AK$94</f>
        <v/>
      </c>
      <c r="G1352" s="47">
        <f>IF(F1352="INVALID","High",IF(F1352="MISSING","Medium",IF(F1352="CONTROLLER MISSING","Review",IF(F1352="UNKNOWN","Technical review",""))))</f>
        <v/>
      </c>
      <c r="H1352" s="46">
        <f>IF(F1352="MISSING","An applicable or required answer is missing",IF(F1352="INVALID","A value was entered although the dependency is not met",IF(F1352="CONTROLLER MISSING","A controlling answer is missing, so applicability cannot yet be determined",IF(F1352="UNKNOWN","The dependency could not be evaluated or a referenced datapoint could not be resolved",""))))</f>
        <v/>
      </c>
      <c r="I1352" s="46">
        <f>IF(F1352="MISSING","Enter a valid response in the linked field",IF(F1352="INVALID","Clear the response or amend the controlling answer so that the dependency is met",IF(F1352="CONTROLLER MISSING","Complete the controlling question first, then review this field",IF(F1352="UNKNOWN","Review the Field Guide and dependency_string; contact the MFSA if clarification is required",""))))</f>
        <v/>
      </c>
      <c r="J1352" s="46" t="inlineStr">
        <is>
          <t>CONTAINS(CASP_AMLE_8, "Life Insurance Contracts")</t>
        </is>
      </c>
      <c r="K1352" s="47">
        <f>'2- AMLE'!$AL$94</f>
        <v/>
      </c>
      <c r="L1352" s="48" t="inlineStr">
        <is>
          <t>Open field</t>
        </is>
      </c>
    </row>
    <row r="1353">
      <c r="A1353" s="45" t="inlineStr">
        <is>
          <t>CASP_AMLE_96_v1</t>
        </is>
      </c>
      <c r="B1353" s="46" t="inlineStr">
        <is>
          <t>Non-low Risk Insurance Contracts - Number</t>
        </is>
      </c>
      <c r="C1353" s="46" t="inlineStr">
        <is>
          <t>AMLE</t>
        </is>
      </c>
      <c r="D1353" s="46" t="inlineStr">
        <is>
          <t>Product Risk</t>
        </is>
      </c>
      <c r="E1353" s="46" t="inlineStr">
        <is>
          <t>2- AMLE</t>
        </is>
      </c>
      <c r="F1353" s="47">
        <f>'2- AMLE'!$AK$95</f>
        <v/>
      </c>
      <c r="G1353" s="47">
        <f>IF(F1353="INVALID","High",IF(F1353="MISSING","Medium",IF(F1353="CONTROLLER MISSING","Review",IF(F1353="UNKNOWN","Technical review",""))))</f>
        <v/>
      </c>
      <c r="H1353" s="46">
        <f>IF(F1353="MISSING","An applicable or required answer is missing",IF(F1353="INVALID","A value was entered although the dependency is not met",IF(F1353="CONTROLLER MISSING","A controlling answer is missing, so applicability cannot yet be determined",IF(F1353="UNKNOWN","The dependency could not be evaluated or a referenced datapoint could not be resolved",""))))</f>
        <v/>
      </c>
      <c r="I1353" s="46">
        <f>IF(F1353="MISSING","Enter a valid response in the linked field",IF(F1353="INVALID","Clear the response or amend the controlling answer so that the dependency is met",IF(F1353="CONTROLLER MISSING","Complete the controlling question first, then review this field",IF(F1353="UNKNOWN","Review the Field Guide and dependency_string; contact the MFSA if clarification is required",""))))</f>
        <v/>
      </c>
      <c r="J1353" s="46" t="inlineStr">
        <is>
          <t>CONTAINS(CASP_AMLE_8, "Life Insurance Contracts")</t>
        </is>
      </c>
      <c r="K1353" s="47">
        <f>'2- AMLE'!$AL$95</f>
        <v/>
      </c>
      <c r="L1353" s="48" t="inlineStr">
        <is>
          <t>Open field</t>
        </is>
      </c>
    </row>
    <row r="1354">
      <c r="A1354" s="45" t="inlineStr">
        <is>
          <t>CASP_AMLE_97_v1</t>
        </is>
      </c>
      <c r="B1354" s="46" t="inlineStr">
        <is>
          <t>Currency Exchange - Sell (Number)</t>
        </is>
      </c>
      <c r="C1354" s="46" t="inlineStr">
        <is>
          <t>AMLE</t>
        </is>
      </c>
      <c r="D1354" s="46" t="inlineStr">
        <is>
          <t>Product Risk</t>
        </is>
      </c>
      <c r="E1354" s="46" t="inlineStr">
        <is>
          <t>2- AMLE</t>
        </is>
      </c>
      <c r="F1354" s="47">
        <f>'2- AMLE'!$AK$96</f>
        <v/>
      </c>
      <c r="G1354" s="47">
        <f>IF(F1354="INVALID","High",IF(F1354="MISSING","Medium",IF(F1354="CONTROLLER MISSING","Review",IF(F1354="UNKNOWN","Technical review",""))))</f>
        <v/>
      </c>
      <c r="H1354" s="46">
        <f>IF(F1354="MISSING","An applicable or required answer is missing",IF(F1354="INVALID","A value was entered although the dependency is not met",IF(F1354="CONTROLLER MISSING","A controlling answer is missing, so applicability cannot yet be determined",IF(F1354="UNKNOWN","The dependency could not be evaluated or a referenced datapoint could not be resolved",""))))</f>
        <v/>
      </c>
      <c r="I1354" s="46">
        <f>IF(F1354="MISSING","Enter a valid response in the linked field",IF(F1354="INVALID","Clear the response or amend the controlling answer so that the dependency is met",IF(F1354="CONTROLLER MISSING","Complete the controlling question first, then review this field",IF(F1354="UNKNOWN","Review the Field Guide and dependency_string; contact the MFSA if clarification is required",""))))</f>
        <v/>
      </c>
      <c r="J1354" s="46" t="inlineStr">
        <is>
          <t>CONTAINS(CASP_AMLE_8, "Currency Exchange Involving Cash")</t>
        </is>
      </c>
      <c r="K1354" s="47">
        <f>'2- AMLE'!$AL$96</f>
        <v/>
      </c>
      <c r="L1354" s="48" t="inlineStr">
        <is>
          <t>Open field</t>
        </is>
      </c>
    </row>
    <row r="1355">
      <c r="A1355" s="45" t="inlineStr">
        <is>
          <t>CASP_AMLE_98_v1</t>
        </is>
      </c>
      <c r="B1355" s="46" t="inlineStr">
        <is>
          <t>Currency Exchange - Buy (Number)</t>
        </is>
      </c>
      <c r="C1355" s="46" t="inlineStr">
        <is>
          <t>AMLE</t>
        </is>
      </c>
      <c r="D1355" s="46" t="inlineStr">
        <is>
          <t>Product Risk</t>
        </is>
      </c>
      <c r="E1355" s="46" t="inlineStr">
        <is>
          <t>2- AMLE</t>
        </is>
      </c>
      <c r="F1355" s="47">
        <f>'2- AMLE'!$AK$97</f>
        <v/>
      </c>
      <c r="G1355" s="47">
        <f>IF(F1355="INVALID","High",IF(F1355="MISSING","Medium",IF(F1355="CONTROLLER MISSING","Review",IF(F1355="UNKNOWN","Technical review",""))))</f>
        <v/>
      </c>
      <c r="H1355" s="46">
        <f>IF(F1355="MISSING","An applicable or required answer is missing",IF(F1355="INVALID","A value was entered although the dependency is not met",IF(F1355="CONTROLLER MISSING","A controlling answer is missing, so applicability cannot yet be determined",IF(F1355="UNKNOWN","The dependency could not be evaluated or a referenced datapoint could not be resolved",""))))</f>
        <v/>
      </c>
      <c r="I1355" s="46">
        <f>IF(F1355="MISSING","Enter a valid response in the linked field",IF(F1355="INVALID","Clear the response or amend the controlling answer so that the dependency is met",IF(F1355="CONTROLLER MISSING","Complete the controlling question first, then review this field",IF(F1355="UNKNOWN","Review the Field Guide and dependency_string; contact the MFSA if clarification is required",""))))</f>
        <v/>
      </c>
      <c r="J1355" s="46" t="inlineStr">
        <is>
          <t>CONTAINS(CASP_AMLE_8, "Currency Exchange Involving Cash")</t>
        </is>
      </c>
      <c r="K1355" s="47">
        <f>'2- AMLE'!$AL$97</f>
        <v/>
      </c>
      <c r="L1355" s="48" t="inlineStr">
        <is>
          <t>Open field</t>
        </is>
      </c>
    </row>
    <row r="1356">
      <c r="A1356" s="45" t="inlineStr">
        <is>
          <t>CASP_AMLE_99_v1</t>
        </is>
      </c>
      <c r="B1356" s="46" t="inlineStr">
        <is>
          <t>Currency Exchange - Sell &gt; EUR 1 000 (Number)</t>
        </is>
      </c>
      <c r="C1356" s="46" t="inlineStr">
        <is>
          <t>AMLE</t>
        </is>
      </c>
      <c r="D1356" s="46" t="inlineStr">
        <is>
          <t>Product Risk</t>
        </is>
      </c>
      <c r="E1356" s="46" t="inlineStr">
        <is>
          <t>2- AMLE</t>
        </is>
      </c>
      <c r="F1356" s="47">
        <f>'2- AMLE'!$AK$98</f>
        <v/>
      </c>
      <c r="G1356" s="47">
        <f>IF(F1356="INVALID","High",IF(F1356="MISSING","Medium",IF(F1356="CONTROLLER MISSING","Review",IF(F1356="UNKNOWN","Technical review",""))))</f>
        <v/>
      </c>
      <c r="H1356" s="46">
        <f>IF(F1356="MISSING","An applicable or required answer is missing",IF(F1356="INVALID","A value was entered although the dependency is not met",IF(F1356="CONTROLLER MISSING","A controlling answer is missing, so applicability cannot yet be determined",IF(F1356="UNKNOWN","The dependency could not be evaluated or a referenced datapoint could not be resolved",""))))</f>
        <v/>
      </c>
      <c r="I1356" s="46">
        <f>IF(F1356="MISSING","Enter a valid response in the linked field",IF(F1356="INVALID","Clear the response or amend the controlling answer so that the dependency is met",IF(F1356="CONTROLLER MISSING","Complete the controlling question first, then review this field",IF(F1356="UNKNOWN","Review the Field Guide and dependency_string; contact the MFSA if clarification is required",""))))</f>
        <v/>
      </c>
      <c r="J1356" s="46" t="inlineStr">
        <is>
          <t>CONTAINS(CASP_AMLE_8, "Currency Exchange Involving Cash")</t>
        </is>
      </c>
      <c r="K1356" s="47">
        <f>'2- AMLE'!$AL$98</f>
        <v/>
      </c>
      <c r="L1356" s="48" t="inlineStr">
        <is>
          <t>Open field</t>
        </is>
      </c>
    </row>
    <row r="1357">
      <c r="A1357" s="45" t="inlineStr">
        <is>
          <t>CASP_AMLE_100_v1</t>
        </is>
      </c>
      <c r="B1357" s="46" t="inlineStr">
        <is>
          <t>Currency Exchange - Buy &gt; EUR 1 000 (Number)</t>
        </is>
      </c>
      <c r="C1357" s="46" t="inlineStr">
        <is>
          <t>AMLE</t>
        </is>
      </c>
      <c r="D1357" s="46" t="inlineStr">
        <is>
          <t>Product Risk</t>
        </is>
      </c>
      <c r="E1357" s="46" t="inlineStr">
        <is>
          <t>2- AMLE</t>
        </is>
      </c>
      <c r="F1357" s="47">
        <f>'2- AMLE'!$AK$99</f>
        <v/>
      </c>
      <c r="G1357" s="47">
        <f>IF(F1357="INVALID","High",IF(F1357="MISSING","Medium",IF(F1357="CONTROLLER MISSING","Review",IF(F1357="UNKNOWN","Technical review",""))))</f>
        <v/>
      </c>
      <c r="H1357" s="46">
        <f>IF(F1357="MISSING","An applicable or required answer is missing",IF(F1357="INVALID","A value was entered although the dependency is not met",IF(F1357="CONTROLLER MISSING","A controlling answer is missing, so applicability cannot yet be determined",IF(F1357="UNKNOWN","The dependency could not be evaluated or a referenced datapoint could not be resolved",""))))</f>
        <v/>
      </c>
      <c r="I1357" s="46">
        <f>IF(F1357="MISSING","Enter a valid response in the linked field",IF(F1357="INVALID","Clear the response or amend the controlling answer so that the dependency is met",IF(F1357="CONTROLLER MISSING","Complete the controlling question first, then review this field",IF(F1357="UNKNOWN","Review the Field Guide and dependency_string; contact the MFSA if clarification is required",""))))</f>
        <v/>
      </c>
      <c r="J1357" s="46" t="inlineStr">
        <is>
          <t>CONTAINS(CASP_AMLE_8, "Currency Exchange Involving Cash")</t>
        </is>
      </c>
      <c r="K1357" s="47">
        <f>'2- AMLE'!$AL$99</f>
        <v/>
      </c>
      <c r="L1357" s="48" t="inlineStr">
        <is>
          <t>Open field</t>
        </is>
      </c>
    </row>
    <row r="1358">
      <c r="A1358" s="45" t="inlineStr">
        <is>
          <t>CASP_AMLE_101_v1</t>
        </is>
      </c>
      <c r="B1358" s="46" t="inlineStr">
        <is>
          <t>Currency Exchange - Sell (Value)</t>
        </is>
      </c>
      <c r="C1358" s="46" t="inlineStr">
        <is>
          <t>AMLE</t>
        </is>
      </c>
      <c r="D1358" s="46" t="inlineStr">
        <is>
          <t>Product Risk</t>
        </is>
      </c>
      <c r="E1358" s="46" t="inlineStr">
        <is>
          <t>2- AMLE</t>
        </is>
      </c>
      <c r="F1358" s="47">
        <f>'2- AMLE'!$AK$100</f>
        <v/>
      </c>
      <c r="G1358" s="47">
        <f>IF(F1358="INVALID","High",IF(F1358="MISSING","Medium",IF(F1358="CONTROLLER MISSING","Review",IF(F1358="UNKNOWN","Technical review",""))))</f>
        <v/>
      </c>
      <c r="H1358" s="46">
        <f>IF(F1358="MISSING","An applicable or required answer is missing",IF(F1358="INVALID","A value was entered although the dependency is not met",IF(F1358="CONTROLLER MISSING","A controlling answer is missing, so applicability cannot yet be determined",IF(F1358="UNKNOWN","The dependency could not be evaluated or a referenced datapoint could not be resolved",""))))</f>
        <v/>
      </c>
      <c r="I1358" s="46">
        <f>IF(F1358="MISSING","Enter a valid response in the linked field",IF(F1358="INVALID","Clear the response or amend the controlling answer so that the dependency is met",IF(F1358="CONTROLLER MISSING","Complete the controlling question first, then review this field",IF(F1358="UNKNOWN","Review the Field Guide and dependency_string; contact the MFSA if clarification is required",""))))</f>
        <v/>
      </c>
      <c r="J1358" s="46" t="inlineStr">
        <is>
          <t>CONTAINS(CASP_AMLE_8, "Currency Exchange Involving Cash")</t>
        </is>
      </c>
      <c r="K1358" s="47">
        <f>'2- AMLE'!$AL$100</f>
        <v/>
      </c>
      <c r="L1358" s="48" t="inlineStr">
        <is>
          <t>Open field</t>
        </is>
      </c>
    </row>
    <row r="1359">
      <c r="A1359" s="45" t="inlineStr">
        <is>
          <t>CASP_AMLE_102_v1</t>
        </is>
      </c>
      <c r="B1359" s="46" t="inlineStr">
        <is>
          <t>Currency Exchange - Buy (Value)</t>
        </is>
      </c>
      <c r="C1359" s="46" t="inlineStr">
        <is>
          <t>AMLE</t>
        </is>
      </c>
      <c r="D1359" s="46" t="inlineStr">
        <is>
          <t>Product Risk</t>
        </is>
      </c>
      <c r="E1359" s="46" t="inlineStr">
        <is>
          <t>2- AMLE</t>
        </is>
      </c>
      <c r="F1359" s="47">
        <f>'2- AMLE'!$AK$101</f>
        <v/>
      </c>
      <c r="G1359" s="47">
        <f>IF(F1359="INVALID","High",IF(F1359="MISSING","Medium",IF(F1359="CONTROLLER MISSING","Review",IF(F1359="UNKNOWN","Technical review",""))))</f>
        <v/>
      </c>
      <c r="H1359" s="46">
        <f>IF(F1359="MISSING","An applicable or required answer is missing",IF(F1359="INVALID","A value was entered although the dependency is not met",IF(F1359="CONTROLLER MISSING","A controlling answer is missing, so applicability cannot yet be determined",IF(F1359="UNKNOWN","The dependency could not be evaluated or a referenced datapoint could not be resolved",""))))</f>
        <v/>
      </c>
      <c r="I1359" s="46">
        <f>IF(F1359="MISSING","Enter a valid response in the linked field",IF(F1359="INVALID","Clear the response or amend the controlling answer so that the dependency is met",IF(F1359="CONTROLLER MISSING","Complete the controlling question first, then review this field",IF(F1359="UNKNOWN","Review the Field Guide and dependency_string; contact the MFSA if clarification is required",""))))</f>
        <v/>
      </c>
      <c r="J1359" s="46" t="inlineStr">
        <is>
          <t>CONTAINS(CASP_AMLE_8, "Currency Exchange Involving Cash")</t>
        </is>
      </c>
      <c r="K1359" s="47">
        <f>'2- AMLE'!$AL$101</f>
        <v/>
      </c>
      <c r="L1359" s="48" t="inlineStr">
        <is>
          <t>Open field</t>
        </is>
      </c>
    </row>
    <row r="1360">
      <c r="A1360" s="45" t="inlineStr">
        <is>
          <t>CASP_AMLE_103_v1</t>
        </is>
      </c>
      <c r="B1360" s="46" t="inlineStr">
        <is>
          <t>Currency Exchange - Cash-to-Cash (Value)</t>
        </is>
      </c>
      <c r="C1360" s="46" t="inlineStr">
        <is>
          <t>AMLE</t>
        </is>
      </c>
      <c r="D1360" s="46" t="inlineStr">
        <is>
          <t>Product Risk</t>
        </is>
      </c>
      <c r="E1360" s="46" t="inlineStr">
        <is>
          <t>2- AMLE</t>
        </is>
      </c>
      <c r="F1360" s="47">
        <f>'2- AMLE'!$AK$102</f>
        <v/>
      </c>
      <c r="G1360" s="47">
        <f>IF(F1360="INVALID","High",IF(F1360="MISSING","Medium",IF(F1360="CONTROLLER MISSING","Review",IF(F1360="UNKNOWN","Technical review",""))))</f>
        <v/>
      </c>
      <c r="H1360" s="46">
        <f>IF(F1360="MISSING","An applicable or required answer is missing",IF(F1360="INVALID","A value was entered although the dependency is not met",IF(F1360="CONTROLLER MISSING","A controlling answer is missing, so applicability cannot yet be determined",IF(F1360="UNKNOWN","The dependency could not be evaluated or a referenced datapoint could not be resolved",""))))</f>
        <v/>
      </c>
      <c r="I1360" s="46">
        <f>IF(F1360="MISSING","Enter a valid response in the linked field",IF(F1360="INVALID","Clear the response or amend the controlling answer so that the dependency is met",IF(F1360="CONTROLLER MISSING","Complete the controlling question first, then review this field",IF(F1360="UNKNOWN","Review the Field Guide and dependency_string; contact the MFSA if clarification is required",""))))</f>
        <v/>
      </c>
      <c r="J1360" s="46" t="inlineStr">
        <is>
          <t>CONTAINS(CASP_AMLE_8, "Currency Exchange Involving Cash")</t>
        </is>
      </c>
      <c r="K1360" s="47">
        <f>'2- AMLE'!$AL$102</f>
        <v/>
      </c>
      <c r="L1360" s="48" t="inlineStr">
        <is>
          <t>Open field</t>
        </is>
      </c>
    </row>
    <row r="1361">
      <c r="A1361" s="45" t="inlineStr">
        <is>
          <t>CASP_AMLE_104_v1</t>
        </is>
      </c>
      <c r="B1361" s="46" t="inlineStr">
        <is>
          <t>Retail Clients (MiFID)</t>
        </is>
      </c>
      <c r="C1361" s="46" t="inlineStr">
        <is>
          <t>AMLE</t>
        </is>
      </c>
      <c r="D1361" s="46" t="inlineStr">
        <is>
          <t>Product Risk</t>
        </is>
      </c>
      <c r="E1361" s="46" t="inlineStr">
        <is>
          <t>2- AMLE</t>
        </is>
      </c>
      <c r="F1361" s="47">
        <f>'2- AMLE'!$AK$103</f>
        <v/>
      </c>
      <c r="G1361" s="47">
        <f>IF(F1361="INVALID","High",IF(F1361="MISSING","Medium",IF(F1361="CONTROLLER MISSING","Review",IF(F1361="UNKNOWN","Technical review",""))))</f>
        <v/>
      </c>
      <c r="H1361" s="46">
        <f>IF(F1361="MISSING","An applicable or required answer is missing",IF(F1361="INVALID","A value was entered although the dependency is not met",IF(F1361="CONTROLLER MISSING","A controlling answer is missing, so applicability cannot yet be determined",IF(F1361="UNKNOWN","The dependency could not be evaluated or a referenced datapoint could not be resolved",""))))</f>
        <v/>
      </c>
      <c r="I1361" s="46">
        <f>IF(F1361="MISSING","Enter a valid response in the linked field",IF(F1361="INVALID","Clear the response or amend the controlling answer so that the dependency is met",IF(F1361="CONTROLLER MISSING","Complete the controlling question first, then review this field",IF(F1361="UNKNOWN","Review the Field Guide and dependency_string; contact the MFSA if clarification is required",""))))</f>
        <v/>
      </c>
      <c r="J1361" s="46" t="inlineStr">
        <is>
          <t>CONTAINS(CASP_AMLE_8, "Investment Services")</t>
        </is>
      </c>
      <c r="K1361" s="47">
        <f>'2- AMLE'!$AL$103</f>
        <v/>
      </c>
      <c r="L1361" s="48" t="inlineStr">
        <is>
          <t>Open field</t>
        </is>
      </c>
    </row>
    <row r="1362">
      <c r="A1362" s="45" t="inlineStr">
        <is>
          <t>CASP_AMLE_105_v1</t>
        </is>
      </c>
      <c r="B1362" s="46" t="inlineStr">
        <is>
          <t>Professional Clients (MiFID)</t>
        </is>
      </c>
      <c r="C1362" s="46" t="inlineStr">
        <is>
          <t>AMLE</t>
        </is>
      </c>
      <c r="D1362" s="46" t="inlineStr">
        <is>
          <t>Product Risk</t>
        </is>
      </c>
      <c r="E1362" s="46" t="inlineStr">
        <is>
          <t>2- AMLE</t>
        </is>
      </c>
      <c r="F1362" s="47">
        <f>'2- AMLE'!$AK$104</f>
        <v/>
      </c>
      <c r="G1362" s="47">
        <f>IF(F1362="INVALID","High",IF(F1362="MISSING","Medium",IF(F1362="CONTROLLER MISSING","Review",IF(F1362="UNKNOWN","Technical review",""))))</f>
        <v/>
      </c>
      <c r="H1362" s="46">
        <f>IF(F1362="MISSING","An applicable or required answer is missing",IF(F1362="INVALID","A value was entered although the dependency is not met",IF(F1362="CONTROLLER MISSING","A controlling answer is missing, so applicability cannot yet be determined",IF(F1362="UNKNOWN","The dependency could not be evaluated or a referenced datapoint could not be resolved",""))))</f>
        <v/>
      </c>
      <c r="I1362" s="46">
        <f>IF(F1362="MISSING","Enter a valid response in the linked field",IF(F1362="INVALID","Clear the response or amend the controlling answer so that the dependency is met",IF(F1362="CONTROLLER MISSING","Complete the controlling question first, then review this field",IF(F1362="UNKNOWN","Review the Field Guide and dependency_string; contact the MFSA if clarification is required",""))))</f>
        <v/>
      </c>
      <c r="J1362" s="46" t="inlineStr">
        <is>
          <t>CONTAINS(CASP_AMLE_8, "Investment Services")</t>
        </is>
      </c>
      <c r="K1362" s="47">
        <f>'2- AMLE'!$AL$104</f>
        <v/>
      </c>
      <c r="L1362" s="48" t="inlineStr">
        <is>
          <t>Open field</t>
        </is>
      </c>
    </row>
    <row r="1363">
      <c r="A1363" s="45" t="inlineStr">
        <is>
          <t>CASP_AMLE_106_v1</t>
        </is>
      </c>
      <c r="B1363" s="46" t="inlineStr">
        <is>
          <t>Non-EEA AML/CFT Regulated Customers</t>
        </is>
      </c>
      <c r="C1363" s="46" t="inlineStr">
        <is>
          <t>AMLE</t>
        </is>
      </c>
      <c r="D1363" s="46" t="inlineStr">
        <is>
          <t>Product Risk</t>
        </is>
      </c>
      <c r="E1363" s="46" t="inlineStr">
        <is>
          <t>2- AMLE</t>
        </is>
      </c>
      <c r="F1363" s="47">
        <f>'2- AMLE'!$AK$105</f>
        <v/>
      </c>
      <c r="G1363" s="47">
        <f>IF(F1363="INVALID","High",IF(F1363="MISSING","Medium",IF(F1363="CONTROLLER MISSING","Review",IF(F1363="UNKNOWN","Technical review",""))))</f>
        <v/>
      </c>
      <c r="H1363" s="46">
        <f>IF(F1363="MISSING","An applicable or required answer is missing",IF(F1363="INVALID","A value was entered although the dependency is not met",IF(F1363="CONTROLLER MISSING","A controlling answer is missing, so applicability cannot yet be determined",IF(F1363="UNKNOWN","The dependency could not be evaluated or a referenced datapoint could not be resolved",""))))</f>
        <v/>
      </c>
      <c r="I1363" s="46">
        <f>IF(F1363="MISSING","Enter a valid response in the linked field",IF(F1363="INVALID","Clear the response or amend the controlling answer so that the dependency is met",IF(F1363="CONTROLLER MISSING","Complete the controlling question first, then review this field",IF(F1363="UNKNOWN","Review the Field Guide and dependency_string; contact the MFSA if clarification is required",""))))</f>
        <v/>
      </c>
      <c r="J1363" s="46" t="inlineStr">
        <is>
          <t>CONTAINS(CASP_AMLE_8, "Investment Services")</t>
        </is>
      </c>
      <c r="K1363" s="47">
        <f>'2- AMLE'!$AL$105</f>
        <v/>
      </c>
      <c r="L1363" s="48" t="inlineStr">
        <is>
          <t>Open field</t>
        </is>
      </c>
    </row>
    <row r="1364">
      <c r="A1364" s="45" t="inlineStr">
        <is>
          <t>CASP_AMLE_107_v1</t>
        </is>
      </c>
      <c r="B1364" s="46" t="inlineStr">
        <is>
          <t>Retail Clients (MiFID)</t>
        </is>
      </c>
      <c r="C1364" s="46" t="inlineStr">
        <is>
          <t>AMLE</t>
        </is>
      </c>
      <c r="D1364" s="46" t="inlineStr">
        <is>
          <t>Product Risk</t>
        </is>
      </c>
      <c r="E1364" s="46" t="inlineStr">
        <is>
          <t>2- AMLE</t>
        </is>
      </c>
      <c r="F1364" s="47">
        <f>'2- AMLE'!$AK$106</f>
        <v/>
      </c>
      <c r="G1364" s="47">
        <f>IF(F1364="INVALID","High",IF(F1364="MISSING","Medium",IF(F1364="CONTROLLER MISSING","Review",IF(F1364="UNKNOWN","Technical review",""))))</f>
        <v/>
      </c>
      <c r="H1364" s="46">
        <f>IF(F1364="MISSING","An applicable or required answer is missing",IF(F1364="INVALID","A value was entered although the dependency is not met",IF(F1364="CONTROLLER MISSING","A controlling answer is missing, so applicability cannot yet be determined",IF(F1364="UNKNOWN","The dependency could not be evaluated or a referenced datapoint could not be resolved",""))))</f>
        <v/>
      </c>
      <c r="I1364" s="46">
        <f>IF(F1364="MISSING","Enter a valid response in the linked field",IF(F1364="INVALID","Clear the response or amend the controlling answer so that the dependency is met",IF(F1364="CONTROLLER MISSING","Complete the controlling question first, then review this field",IF(F1364="UNKNOWN","Review the Field Guide and dependency_string; contact the MFSA if clarification is required",""))))</f>
        <v/>
      </c>
      <c r="J1364" s="46" t="inlineStr">
        <is>
          <t>CONTAINS(CASP_AMLE_8, "Investment Services")</t>
        </is>
      </c>
      <c r="K1364" s="47">
        <f>'2- AMLE'!$AL$106</f>
        <v/>
      </c>
      <c r="L1364" s="48" t="inlineStr">
        <is>
          <t>Open field</t>
        </is>
      </c>
    </row>
    <row r="1365">
      <c r="A1365" s="45" t="inlineStr">
        <is>
          <t>CASP_AMLE_108_v1</t>
        </is>
      </c>
      <c r="B1365" s="46" t="inlineStr">
        <is>
          <t>Professional Clients (MiFID)</t>
        </is>
      </c>
      <c r="C1365" s="46" t="inlineStr">
        <is>
          <t>AMLE</t>
        </is>
      </c>
      <c r="D1365" s="46" t="inlineStr">
        <is>
          <t>Product Risk</t>
        </is>
      </c>
      <c r="E1365" s="46" t="inlineStr">
        <is>
          <t>2- AMLE</t>
        </is>
      </c>
      <c r="F1365" s="47">
        <f>'2- AMLE'!$AK$107</f>
        <v/>
      </c>
      <c r="G1365" s="47">
        <f>IF(F1365="INVALID","High",IF(F1365="MISSING","Medium",IF(F1365="CONTROLLER MISSING","Review",IF(F1365="UNKNOWN","Technical review",""))))</f>
        <v/>
      </c>
      <c r="H1365" s="46">
        <f>IF(F1365="MISSING","An applicable or required answer is missing",IF(F1365="INVALID","A value was entered although the dependency is not met",IF(F1365="CONTROLLER MISSING","A controlling answer is missing, so applicability cannot yet be determined",IF(F1365="UNKNOWN","The dependency could not be evaluated or a referenced datapoint could not be resolved",""))))</f>
        <v/>
      </c>
      <c r="I1365" s="46">
        <f>IF(F1365="MISSING","Enter a valid response in the linked field",IF(F1365="INVALID","Clear the response or amend the controlling answer so that the dependency is met",IF(F1365="CONTROLLER MISSING","Complete the controlling question first, then review this field",IF(F1365="UNKNOWN","Review the Field Guide and dependency_string; contact the MFSA if clarification is required",""))))</f>
        <v/>
      </c>
      <c r="J1365" s="46" t="inlineStr">
        <is>
          <t>CONTAINS(CASP_AMLE_8, "Investment Services")</t>
        </is>
      </c>
      <c r="K1365" s="47">
        <f>'2- AMLE'!$AL$107</f>
        <v/>
      </c>
      <c r="L1365" s="48" t="inlineStr">
        <is>
          <t>Open field</t>
        </is>
      </c>
    </row>
    <row r="1366">
      <c r="A1366" s="45" t="inlineStr">
        <is>
          <t>CASP_AMLE_109_v1</t>
        </is>
      </c>
      <c r="B1366" s="46" t="inlineStr">
        <is>
          <t>Indirect Custody Assets (%)</t>
        </is>
      </c>
      <c r="C1366" s="46" t="inlineStr">
        <is>
          <t>AMLE</t>
        </is>
      </c>
      <c r="D1366" s="46" t="inlineStr">
        <is>
          <t>Product Risk</t>
        </is>
      </c>
      <c r="E1366" s="46" t="inlineStr">
        <is>
          <t>2- AMLE</t>
        </is>
      </c>
      <c r="F1366" s="47">
        <f>'2- AMLE'!$AK$108</f>
        <v/>
      </c>
      <c r="G1366" s="47">
        <f>IF(F1366="INVALID","High",IF(F1366="MISSING","Medium",IF(F1366="CONTROLLER MISSING","Review",IF(F1366="UNKNOWN","Technical review",""))))</f>
        <v/>
      </c>
      <c r="H1366" s="46">
        <f>IF(F1366="MISSING","An applicable or required answer is missing",IF(F1366="INVALID","A value was entered although the dependency is not met",IF(F1366="CONTROLLER MISSING","A controlling answer is missing, so applicability cannot yet be determined",IF(F1366="UNKNOWN","The dependency could not be evaluated or a referenced datapoint could not be resolved",""))))</f>
        <v/>
      </c>
      <c r="I1366" s="46">
        <f>IF(F1366="MISSING","Enter a valid response in the linked field",IF(F1366="INVALID","Clear the response or amend the controlling answer so that the dependency is met",IF(F1366="CONTROLLER MISSING","Complete the controlling question first, then review this field",IF(F1366="UNKNOWN","Review the Field Guide and dependency_string; contact the MFSA if clarification is required",""))))</f>
        <v/>
      </c>
      <c r="J1366" s="46" t="inlineStr">
        <is>
          <t>CONTAINS(CASP_AMLE_8, "Investment Services")</t>
        </is>
      </c>
      <c r="K1366" s="47">
        <f>'2- AMLE'!$AL$108</f>
        <v/>
      </c>
      <c r="L1366" s="48" t="inlineStr">
        <is>
          <t>Open field</t>
        </is>
      </c>
    </row>
    <row r="1367">
      <c r="A1367" s="45" t="inlineStr">
        <is>
          <t>CASP_AMLE_110_v1</t>
        </is>
      </c>
      <c r="B1367" s="46" t="inlineStr">
        <is>
          <t>Non-EEA AML/CFT Regulated Customers</t>
        </is>
      </c>
      <c r="C1367" s="46" t="inlineStr">
        <is>
          <t>AMLE</t>
        </is>
      </c>
      <c r="D1367" s="46" t="inlineStr">
        <is>
          <t>Product Risk</t>
        </is>
      </c>
      <c r="E1367" s="46" t="inlineStr">
        <is>
          <t>2- AMLE</t>
        </is>
      </c>
      <c r="F1367" s="47">
        <f>'2- AMLE'!$AK$109</f>
        <v/>
      </c>
      <c r="G1367" s="47">
        <f>IF(F1367="INVALID","High",IF(F1367="MISSING","Medium",IF(F1367="CONTROLLER MISSING","Review",IF(F1367="UNKNOWN","Technical review",""))))</f>
        <v/>
      </c>
      <c r="H1367" s="46">
        <f>IF(F1367="MISSING","An applicable or required answer is missing",IF(F1367="INVALID","A value was entered although the dependency is not met",IF(F1367="CONTROLLER MISSING","A controlling answer is missing, so applicability cannot yet be determined",IF(F1367="UNKNOWN","The dependency could not be evaluated or a referenced datapoint could not be resolved",""))))</f>
        <v/>
      </c>
      <c r="I1367" s="46">
        <f>IF(F1367="MISSING","Enter a valid response in the linked field",IF(F1367="INVALID","Clear the response or amend the controlling answer so that the dependency is met",IF(F1367="CONTROLLER MISSING","Complete the controlling question first, then review this field",IF(F1367="UNKNOWN","Review the Field Guide and dependency_string; contact the MFSA if clarification is required",""))))</f>
        <v/>
      </c>
      <c r="J1367" s="46" t="inlineStr">
        <is>
          <t>CONTAINS(CASP_AMLE_8, "Investment Services")</t>
        </is>
      </c>
      <c r="K1367" s="47">
        <f>'2- AMLE'!$AL$109</f>
        <v/>
      </c>
      <c r="L1367" s="48" t="inlineStr">
        <is>
          <t>Open field</t>
        </is>
      </c>
    </row>
    <row r="1368">
      <c r="A1368" s="45" t="inlineStr">
        <is>
          <t>CASP_AMLE_111_v1</t>
        </is>
      </c>
      <c r="B1368" s="46" t="inlineStr">
        <is>
          <t>Retail Clients (MiFID)</t>
        </is>
      </c>
      <c r="C1368" s="46" t="inlineStr">
        <is>
          <t>AMLE</t>
        </is>
      </c>
      <c r="D1368" s="46" t="inlineStr">
        <is>
          <t>Product Risk</t>
        </is>
      </c>
      <c r="E1368" s="46" t="inlineStr">
        <is>
          <t>2- AMLE</t>
        </is>
      </c>
      <c r="F1368" s="47">
        <f>'2- AMLE'!$AK$110</f>
        <v/>
      </c>
      <c r="G1368" s="47">
        <f>IF(F1368="INVALID","High",IF(F1368="MISSING","Medium",IF(F1368="CONTROLLER MISSING","Review",IF(F1368="UNKNOWN","Technical review",""))))</f>
        <v/>
      </c>
      <c r="H1368" s="46">
        <f>IF(F1368="MISSING","An applicable or required answer is missing",IF(F1368="INVALID","A value was entered although the dependency is not met",IF(F1368="CONTROLLER MISSING","A controlling answer is missing, so applicability cannot yet be determined",IF(F1368="UNKNOWN","The dependency could not be evaluated or a referenced datapoint could not be resolved",""))))</f>
        <v/>
      </c>
      <c r="I1368" s="46">
        <f>IF(F1368="MISSING","Enter a valid response in the linked field",IF(F1368="INVALID","Clear the response or amend the controlling answer so that the dependency is met",IF(F1368="CONTROLLER MISSING","Complete the controlling question first, then review this field",IF(F1368="UNKNOWN","Review the Field Guide and dependency_string; contact the MFSA if clarification is required",""))))</f>
        <v/>
      </c>
      <c r="J1368" s="46" t="inlineStr">
        <is>
          <t>CONTAINS(CASP_AMLE_8, "Investment Services")</t>
        </is>
      </c>
      <c r="K1368" s="47">
        <f>'2- AMLE'!$AL$110</f>
        <v/>
      </c>
      <c r="L1368" s="48" t="inlineStr">
        <is>
          <t>Open field</t>
        </is>
      </c>
    </row>
    <row r="1369">
      <c r="A1369" s="45" t="inlineStr">
        <is>
          <t>CASP_AMLE_112_v1</t>
        </is>
      </c>
      <c r="B1369" s="46" t="inlineStr">
        <is>
          <t>Professional Clients (MiFID)</t>
        </is>
      </c>
      <c r="C1369" s="46" t="inlineStr">
        <is>
          <t>AMLE</t>
        </is>
      </c>
      <c r="D1369" s="46" t="inlineStr">
        <is>
          <t>Product Risk</t>
        </is>
      </c>
      <c r="E1369" s="46" t="inlineStr">
        <is>
          <t>2- AMLE</t>
        </is>
      </c>
      <c r="F1369" s="47">
        <f>'2- AMLE'!$AK$111</f>
        <v/>
      </c>
      <c r="G1369" s="47">
        <f>IF(F1369="INVALID","High",IF(F1369="MISSING","Medium",IF(F1369="CONTROLLER MISSING","Review",IF(F1369="UNKNOWN","Technical review",""))))</f>
        <v/>
      </c>
      <c r="H1369" s="46">
        <f>IF(F1369="MISSING","An applicable or required answer is missing",IF(F1369="INVALID","A value was entered although the dependency is not met",IF(F1369="CONTROLLER MISSING","A controlling answer is missing, so applicability cannot yet be determined",IF(F1369="UNKNOWN","The dependency could not be evaluated or a referenced datapoint could not be resolved",""))))</f>
        <v/>
      </c>
      <c r="I1369" s="46">
        <f>IF(F1369="MISSING","Enter a valid response in the linked field",IF(F1369="INVALID","Clear the response or amend the controlling answer so that the dependency is met",IF(F1369="CONTROLLER MISSING","Complete the controlling question first, then review this field",IF(F1369="UNKNOWN","Review the Field Guide and dependency_string; contact the MFSA if clarification is required",""))))</f>
        <v/>
      </c>
      <c r="J1369" s="46" t="inlineStr">
        <is>
          <t>CONTAINS(CASP_AMLE_8, "Investment Services")</t>
        </is>
      </c>
      <c r="K1369" s="47">
        <f>'2- AMLE'!$AL$111</f>
        <v/>
      </c>
      <c r="L1369" s="48" t="inlineStr">
        <is>
          <t>Open field</t>
        </is>
      </c>
    </row>
    <row r="1370">
      <c r="A1370" s="45" t="inlineStr">
        <is>
          <t>CASP_AMLE_113_v1</t>
        </is>
      </c>
      <c r="B1370" s="46" t="inlineStr">
        <is>
          <t>Total assets under management</t>
        </is>
      </c>
      <c r="C1370" s="46" t="inlineStr">
        <is>
          <t>AMLE</t>
        </is>
      </c>
      <c r="D1370" s="46" t="inlineStr">
        <is>
          <t>Product Risk</t>
        </is>
      </c>
      <c r="E1370" s="46" t="inlineStr">
        <is>
          <t>2- AMLE</t>
        </is>
      </c>
      <c r="F1370" s="47">
        <f>'2- AMLE'!$AK$112</f>
        <v/>
      </c>
      <c r="G1370" s="47">
        <f>IF(F1370="INVALID","High",IF(F1370="MISSING","Medium",IF(F1370="CONTROLLER MISSING","Review",IF(F1370="UNKNOWN","Technical review",""))))</f>
        <v/>
      </c>
      <c r="H1370" s="46">
        <f>IF(F1370="MISSING","An applicable or required answer is missing",IF(F1370="INVALID","A value was entered although the dependency is not met",IF(F1370="CONTROLLER MISSING","A controlling answer is missing, so applicability cannot yet be determined",IF(F1370="UNKNOWN","The dependency could not be evaluated or a referenced datapoint could not be resolved",""))))</f>
        <v/>
      </c>
      <c r="I1370" s="46">
        <f>IF(F1370="MISSING","Enter a valid response in the linked field",IF(F1370="INVALID","Clear the response or amend the controlling answer so that the dependency is met",IF(F1370="CONTROLLER MISSING","Complete the controlling question first, then review this field",IF(F1370="UNKNOWN","Review the Field Guide and dependency_string; contact the MFSA if clarification is required",""))))</f>
        <v/>
      </c>
      <c r="J1370" s="46" t="inlineStr">
        <is>
          <t>CONTAINS(CASP_AMLE_8, "Investment Services")</t>
        </is>
      </c>
      <c r="K1370" s="47">
        <f>'2- AMLE'!$AL$112</f>
        <v/>
      </c>
      <c r="L1370" s="48" t="inlineStr">
        <is>
          <t>Open field</t>
        </is>
      </c>
    </row>
    <row r="1371">
      <c r="A1371" s="45" t="inlineStr">
        <is>
          <t>CASP_AMLE_114_v1</t>
        </is>
      </c>
      <c r="B1371" s="46" t="inlineStr">
        <is>
          <t>Customers with Assets &gt;= EUR 5M</t>
        </is>
      </c>
      <c r="C1371" s="46" t="inlineStr">
        <is>
          <t>AMLE</t>
        </is>
      </c>
      <c r="D1371" s="46" t="inlineStr">
        <is>
          <t>Product Risk</t>
        </is>
      </c>
      <c r="E1371" s="46" t="inlineStr">
        <is>
          <t>2- AMLE</t>
        </is>
      </c>
      <c r="F1371" s="47">
        <f>'2- AMLE'!$AK$113</f>
        <v/>
      </c>
      <c r="G1371" s="47">
        <f>IF(F1371="INVALID","High",IF(F1371="MISSING","Medium",IF(F1371="CONTROLLER MISSING","Review",IF(F1371="UNKNOWN","Technical review",""))))</f>
        <v/>
      </c>
      <c r="H1371" s="46">
        <f>IF(F1371="MISSING","An applicable or required answer is missing",IF(F1371="INVALID","A value was entered although the dependency is not met",IF(F1371="CONTROLLER MISSING","A controlling answer is missing, so applicability cannot yet be determined",IF(F1371="UNKNOWN","The dependency could not be evaluated or a referenced datapoint could not be resolved",""))))</f>
        <v/>
      </c>
      <c r="I1371" s="46">
        <f>IF(F1371="MISSING","Enter a valid response in the linked field",IF(F1371="INVALID","Clear the response or amend the controlling answer so that the dependency is met",IF(F1371="CONTROLLER MISSING","Complete the controlling question first, then review this field",IF(F1371="UNKNOWN","Review the Field Guide and dependency_string; contact the MFSA if clarification is required",""))))</f>
        <v/>
      </c>
      <c r="J1371" s="46" t="inlineStr">
        <is>
          <t>CONTAINS(CASP_AMLE_8, "Investment Services")</t>
        </is>
      </c>
      <c r="K1371" s="47">
        <f>'2- AMLE'!$AL$113</f>
        <v/>
      </c>
      <c r="L1371" s="48" t="inlineStr">
        <is>
          <t>Open field</t>
        </is>
      </c>
    </row>
    <row r="1372">
      <c r="A1372" s="45" t="inlineStr">
        <is>
          <t>CASP_AMLE_115_v1</t>
        </is>
      </c>
      <c r="B1372" s="46" t="inlineStr">
        <is>
          <t>To how many customers (Natural persons) did you provide money remittance services during the
previous calendar year?</t>
        </is>
      </c>
      <c r="C1372" s="46" t="inlineStr">
        <is>
          <t>AMLE</t>
        </is>
      </c>
      <c r="D1372" s="46" t="inlineStr">
        <is>
          <t>Product Risk</t>
        </is>
      </c>
      <c r="E1372" s="46" t="inlineStr">
        <is>
          <t>2- AMLE</t>
        </is>
      </c>
      <c r="F1372" s="47">
        <f>'2- AMLE'!$AK$114</f>
        <v/>
      </c>
      <c r="G1372" s="47">
        <f>IF(F1372="INVALID","High",IF(F1372="MISSING","Medium",IF(F1372="CONTROLLER MISSING","Review",IF(F1372="UNKNOWN","Technical review",""))))</f>
        <v/>
      </c>
      <c r="H1372" s="46">
        <f>IF(F1372="MISSING","An applicable or required answer is missing",IF(F1372="INVALID","A value was entered although the dependency is not met",IF(F1372="CONTROLLER MISSING","A controlling answer is missing, so applicability cannot yet be determined",IF(F1372="UNKNOWN","The dependency could not be evaluated or a referenced datapoint could not be resolved",""))))</f>
        <v/>
      </c>
      <c r="I1372" s="46">
        <f>IF(F1372="MISSING","Enter a valid response in the linked field",IF(F1372="INVALID","Clear the response or amend the controlling answer so that the dependency is met",IF(F1372="CONTROLLER MISSING","Complete the controlling question first, then review this field",IF(F1372="UNKNOWN","Review the Field Guide and dependency_string; contact the MFSA if clarification is required",""))))</f>
        <v/>
      </c>
      <c r="J1372" s="46" t="inlineStr">
        <is>
          <t>CONTAINS(CASP_AMLE_8, "Money Remittance")</t>
        </is>
      </c>
      <c r="K1372" s="47">
        <f>'2- AMLE'!$AL$114</f>
        <v/>
      </c>
      <c r="L1372" s="48" t="inlineStr">
        <is>
          <t>Open field</t>
        </is>
      </c>
    </row>
    <row r="1373">
      <c r="A1373" s="45" t="inlineStr">
        <is>
          <t>CASP_AMLE_116_v1</t>
        </is>
      </c>
      <c r="B1373" s="46" t="inlineStr">
        <is>
          <t>To how many customers (Persons other than natural persons) did you provide money remittance services during the previous calendar year?</t>
        </is>
      </c>
      <c r="C1373" s="46" t="inlineStr">
        <is>
          <t>AMLE</t>
        </is>
      </c>
      <c r="D1373" s="46" t="inlineStr">
        <is>
          <t>Product Risk</t>
        </is>
      </c>
      <c r="E1373" s="46" t="inlineStr">
        <is>
          <t>2- AMLE</t>
        </is>
      </c>
      <c r="F1373" s="47">
        <f>'2- AMLE'!$AK$115</f>
        <v/>
      </c>
      <c r="G1373" s="47">
        <f>IF(F1373="INVALID","High",IF(F1373="MISSING","Medium",IF(F1373="CONTROLLER MISSING","Review",IF(F1373="UNKNOWN","Technical review",""))))</f>
        <v/>
      </c>
      <c r="H1373" s="46">
        <f>IF(F1373="MISSING","An applicable or required answer is missing",IF(F1373="INVALID","A value was entered although the dependency is not met",IF(F1373="CONTROLLER MISSING","A controlling answer is missing, so applicability cannot yet be determined",IF(F1373="UNKNOWN","The dependency could not be evaluated or a referenced datapoint could not be resolved",""))))</f>
        <v/>
      </c>
      <c r="I1373" s="46">
        <f>IF(F1373="MISSING","Enter a valid response in the linked field",IF(F1373="INVALID","Clear the response or amend the controlling answer so that the dependency is met",IF(F1373="CONTROLLER MISSING","Complete the controlling question first, then review this field",IF(F1373="UNKNOWN","Review the Field Guide and dependency_string; contact the MFSA if clarification is required",""))))</f>
        <v/>
      </c>
      <c r="J1373" s="46" t="inlineStr">
        <is>
          <t>CONTAINS(CASP_AMLE_8, "Money Remittance")</t>
        </is>
      </c>
      <c r="K1373" s="47">
        <f>'2- AMLE'!$AL$115</f>
        <v/>
      </c>
      <c r="L1373" s="48" t="inlineStr">
        <is>
          <t>Open field</t>
        </is>
      </c>
    </row>
    <row r="1374">
      <c r="A1374" s="45" t="inlineStr">
        <is>
          <t>CASP_AMLE_117_v1</t>
        </is>
      </c>
      <c r="B1374" s="46" t="inlineStr">
        <is>
          <t>Money Remittance (Incoming) – Number</t>
        </is>
      </c>
      <c r="C1374" s="46" t="inlineStr">
        <is>
          <t>AMLE</t>
        </is>
      </c>
      <c r="D1374" s="46" t="inlineStr">
        <is>
          <t>Product Risk</t>
        </is>
      </c>
      <c r="E1374" s="46" t="inlineStr">
        <is>
          <t>2- AMLE</t>
        </is>
      </c>
      <c r="F1374" s="47">
        <f>'2- AMLE'!$AK$116</f>
        <v/>
      </c>
      <c r="G1374" s="47">
        <f>IF(F1374="INVALID","High",IF(F1374="MISSING","Medium",IF(F1374="CONTROLLER MISSING","Review",IF(F1374="UNKNOWN","Technical review",""))))</f>
        <v/>
      </c>
      <c r="H1374" s="46">
        <f>IF(F1374="MISSING","An applicable or required answer is missing",IF(F1374="INVALID","A value was entered although the dependency is not met",IF(F1374="CONTROLLER MISSING","A controlling answer is missing, so applicability cannot yet be determined",IF(F1374="UNKNOWN","The dependency could not be evaluated or a referenced datapoint could not be resolved",""))))</f>
        <v/>
      </c>
      <c r="I1374" s="46">
        <f>IF(F1374="MISSING","Enter a valid response in the linked field",IF(F1374="INVALID","Clear the response or amend the controlling answer so that the dependency is met",IF(F1374="CONTROLLER MISSING","Complete the controlling question first, then review this field",IF(F1374="UNKNOWN","Review the Field Guide and dependency_string; contact the MFSA if clarification is required",""))))</f>
        <v/>
      </c>
      <c r="J1374" s="46" t="inlineStr">
        <is>
          <t>CONTAINS(CASP_AMLE_8, "Money Remittance")</t>
        </is>
      </c>
      <c r="K1374" s="47">
        <f>'2- AMLE'!$AL$116</f>
        <v/>
      </c>
      <c r="L1374" s="48" t="inlineStr">
        <is>
          <t>Open field</t>
        </is>
      </c>
    </row>
    <row r="1375">
      <c r="A1375" s="45" t="inlineStr">
        <is>
          <t>CASP_AMLE_118_v1</t>
        </is>
      </c>
      <c r="B1375" s="46" t="inlineStr">
        <is>
          <t>Money Remittance (Outgoing) – Number</t>
        </is>
      </c>
      <c r="C1375" s="46" t="inlineStr">
        <is>
          <t>AMLE</t>
        </is>
      </c>
      <c r="D1375" s="46" t="inlineStr">
        <is>
          <t>Product Risk</t>
        </is>
      </c>
      <c r="E1375" s="46" t="inlineStr">
        <is>
          <t>2- AMLE</t>
        </is>
      </c>
      <c r="F1375" s="47">
        <f>'2- AMLE'!$AK$117</f>
        <v/>
      </c>
      <c r="G1375" s="47">
        <f>IF(F1375="INVALID","High",IF(F1375="MISSING","Medium",IF(F1375="CONTROLLER MISSING","Review",IF(F1375="UNKNOWN","Technical review",""))))</f>
        <v/>
      </c>
      <c r="H1375" s="46">
        <f>IF(F1375="MISSING","An applicable or required answer is missing",IF(F1375="INVALID","A value was entered although the dependency is not met",IF(F1375="CONTROLLER MISSING","A controlling answer is missing, so applicability cannot yet be determined",IF(F1375="UNKNOWN","The dependency could not be evaluated or a referenced datapoint could not be resolved",""))))</f>
        <v/>
      </c>
      <c r="I1375" s="46">
        <f>IF(F1375="MISSING","Enter a valid response in the linked field",IF(F1375="INVALID","Clear the response or amend the controlling answer so that the dependency is met",IF(F1375="CONTROLLER MISSING","Complete the controlling question first, then review this field",IF(F1375="UNKNOWN","Review the Field Guide and dependency_string; contact the MFSA if clarification is required",""))))</f>
        <v/>
      </c>
      <c r="J1375" s="46" t="inlineStr">
        <is>
          <t>CONTAINS(CASP_AMLE_8, "Money Remittance")</t>
        </is>
      </c>
      <c r="K1375" s="47">
        <f>'2- AMLE'!$AL$117</f>
        <v/>
      </c>
      <c r="L1375" s="48" t="inlineStr">
        <is>
          <t>Open field</t>
        </is>
      </c>
    </row>
    <row r="1376">
      <c r="A1376" s="45" t="inlineStr">
        <is>
          <t>CASP_AMLE_119_v1</t>
        </is>
      </c>
      <c r="B1376" s="46" t="inlineStr">
        <is>
          <t>Money Remittance (Incoming) - Value</t>
        </is>
      </c>
      <c r="C1376" s="46" t="inlineStr">
        <is>
          <t>AMLE</t>
        </is>
      </c>
      <c r="D1376" s="46" t="inlineStr">
        <is>
          <t>Product Risk</t>
        </is>
      </c>
      <c r="E1376" s="46" t="inlineStr">
        <is>
          <t>2- AMLE</t>
        </is>
      </c>
      <c r="F1376" s="47">
        <f>'2- AMLE'!$AK$118</f>
        <v/>
      </c>
      <c r="G1376" s="47">
        <f>IF(F1376="INVALID","High",IF(F1376="MISSING","Medium",IF(F1376="CONTROLLER MISSING","Review",IF(F1376="UNKNOWN","Technical review",""))))</f>
        <v/>
      </c>
      <c r="H1376" s="46">
        <f>IF(F1376="MISSING","An applicable or required answer is missing",IF(F1376="INVALID","A value was entered although the dependency is not met",IF(F1376="CONTROLLER MISSING","A controlling answer is missing, so applicability cannot yet be determined",IF(F1376="UNKNOWN","The dependency could not be evaluated or a referenced datapoint could not be resolved",""))))</f>
        <v/>
      </c>
      <c r="I1376" s="46">
        <f>IF(F1376="MISSING","Enter a valid response in the linked field",IF(F1376="INVALID","Clear the response or amend the controlling answer so that the dependency is met",IF(F1376="CONTROLLER MISSING","Complete the controlling question first, then review this field",IF(F1376="UNKNOWN","Review the Field Guide and dependency_string; contact the MFSA if clarification is required",""))))</f>
        <v/>
      </c>
      <c r="J1376" s="46" t="inlineStr">
        <is>
          <t>CONTAINS(CASP_AMLE_8, "Money Remittance")</t>
        </is>
      </c>
      <c r="K1376" s="47">
        <f>'2- AMLE'!$AL$118</f>
        <v/>
      </c>
      <c r="L1376" s="48" t="inlineStr">
        <is>
          <t>Open field</t>
        </is>
      </c>
    </row>
    <row r="1377">
      <c r="A1377" s="45" t="inlineStr">
        <is>
          <t>CASP_AMLE_120_v1</t>
        </is>
      </c>
      <c r="B1377" s="46" t="inlineStr">
        <is>
          <t>Money Remittance (Outgoing) - Value</t>
        </is>
      </c>
      <c r="C1377" s="46" t="inlineStr">
        <is>
          <t>AMLE</t>
        </is>
      </c>
      <c r="D1377" s="46" t="inlineStr">
        <is>
          <t>Product Risk</t>
        </is>
      </c>
      <c r="E1377" s="46" t="inlineStr">
        <is>
          <t>2- AMLE</t>
        </is>
      </c>
      <c r="F1377" s="47">
        <f>'2- AMLE'!$AK$119</f>
        <v/>
      </c>
      <c r="G1377" s="47">
        <f>IF(F1377="INVALID","High",IF(F1377="MISSING","Medium",IF(F1377="CONTROLLER MISSING","Review",IF(F1377="UNKNOWN","Technical review",""))))</f>
        <v/>
      </c>
      <c r="H1377" s="46">
        <f>IF(F1377="MISSING","An applicable or required answer is missing",IF(F1377="INVALID","A value was entered although the dependency is not met",IF(F1377="CONTROLLER MISSING","A controlling answer is missing, so applicability cannot yet be determined",IF(F1377="UNKNOWN","The dependency could not be evaluated or a referenced datapoint could not be resolved",""))))</f>
        <v/>
      </c>
      <c r="I1377" s="46">
        <f>IF(F1377="MISSING","Enter a valid response in the linked field",IF(F1377="INVALID","Clear the response or amend the controlling answer so that the dependency is met",IF(F1377="CONTROLLER MISSING","Complete the controlling question first, then review this field",IF(F1377="UNKNOWN","Review the Field Guide and dependency_string; contact the MFSA if clarification is required",""))))</f>
        <v/>
      </c>
      <c r="J1377" s="46" t="inlineStr">
        <is>
          <t>CONTAINS(CASP_AMLE_8, "Money Remittance")</t>
        </is>
      </c>
      <c r="K1377" s="47">
        <f>'2- AMLE'!$AL$119</f>
        <v/>
      </c>
      <c r="L1377" s="48" t="inlineStr">
        <is>
          <t>Open field</t>
        </is>
      </c>
    </row>
    <row r="1378">
      <c r="A1378" s="45" t="inlineStr">
        <is>
          <t>CASP_AMLE_121_v1</t>
        </is>
      </c>
      <c r="B1378" s="46" t="inlineStr">
        <is>
          <t>Money Remittance (Incoming) &gt; EUR 1 000 - Number</t>
        </is>
      </c>
      <c r="C1378" s="46" t="inlineStr">
        <is>
          <t>AMLE</t>
        </is>
      </c>
      <c r="D1378" s="46" t="inlineStr">
        <is>
          <t>Product Risk</t>
        </is>
      </c>
      <c r="E1378" s="46" t="inlineStr">
        <is>
          <t>2- AMLE</t>
        </is>
      </c>
      <c r="F1378" s="47">
        <f>'2- AMLE'!$AK$120</f>
        <v/>
      </c>
      <c r="G1378" s="47">
        <f>IF(F1378="INVALID","High",IF(F1378="MISSING","Medium",IF(F1378="CONTROLLER MISSING","Review",IF(F1378="UNKNOWN","Technical review",""))))</f>
        <v/>
      </c>
      <c r="H1378" s="46">
        <f>IF(F1378="MISSING","An applicable or required answer is missing",IF(F1378="INVALID","A value was entered although the dependency is not met",IF(F1378="CONTROLLER MISSING","A controlling answer is missing, so applicability cannot yet be determined",IF(F1378="UNKNOWN","The dependency could not be evaluated or a referenced datapoint could not be resolved",""))))</f>
        <v/>
      </c>
      <c r="I1378" s="46">
        <f>IF(F1378="MISSING","Enter a valid response in the linked field",IF(F1378="INVALID","Clear the response or amend the controlling answer so that the dependency is met",IF(F1378="CONTROLLER MISSING","Complete the controlling question first, then review this field",IF(F1378="UNKNOWN","Review the Field Guide and dependency_string; contact the MFSA if clarification is required",""))))</f>
        <v/>
      </c>
      <c r="J1378" s="46" t="inlineStr">
        <is>
          <t>CONTAINS(CASP_AMLE_8, "Money Remittance")</t>
        </is>
      </c>
      <c r="K1378" s="47">
        <f>'2- AMLE'!$AL$120</f>
        <v/>
      </c>
      <c r="L1378" s="48" t="inlineStr">
        <is>
          <t>Open field</t>
        </is>
      </c>
    </row>
    <row r="1379">
      <c r="A1379" s="45" t="inlineStr">
        <is>
          <t>CASP_AMLE_122_v1</t>
        </is>
      </c>
      <c r="B1379" s="46" t="inlineStr">
        <is>
          <t>Money Remittance (Outgoing) &gt; EUR 1 000 - Number</t>
        </is>
      </c>
      <c r="C1379" s="46" t="inlineStr">
        <is>
          <t>AMLE</t>
        </is>
      </c>
      <c r="D1379" s="46" t="inlineStr">
        <is>
          <t>Product Risk</t>
        </is>
      </c>
      <c r="E1379" s="46" t="inlineStr">
        <is>
          <t>2- AMLE</t>
        </is>
      </c>
      <c r="F1379" s="47">
        <f>'2- AMLE'!$AK$121</f>
        <v/>
      </c>
      <c r="G1379" s="47">
        <f>IF(F1379="INVALID","High",IF(F1379="MISSING","Medium",IF(F1379="CONTROLLER MISSING","Review",IF(F1379="UNKNOWN","Technical review",""))))</f>
        <v/>
      </c>
      <c r="H1379" s="46">
        <f>IF(F1379="MISSING","An applicable or required answer is missing",IF(F1379="INVALID","A value was entered although the dependency is not met",IF(F1379="CONTROLLER MISSING","A controlling answer is missing, so applicability cannot yet be determined",IF(F1379="UNKNOWN","The dependency could not be evaluated or a referenced datapoint could not be resolved",""))))</f>
        <v/>
      </c>
      <c r="I1379" s="46">
        <f>IF(F1379="MISSING","Enter a valid response in the linked field",IF(F1379="INVALID","Clear the response or amend the controlling answer so that the dependency is met",IF(F1379="CONTROLLER MISSING","Complete the controlling question first, then review this field",IF(F1379="UNKNOWN","Review the Field Guide and dependency_string; contact the MFSA if clarification is required",""))))</f>
        <v/>
      </c>
      <c r="J1379" s="46" t="inlineStr">
        <is>
          <t>CONTAINS(CASP_AMLE_8, "Money Remittance")</t>
        </is>
      </c>
      <c r="K1379" s="47">
        <f>'2- AMLE'!$AL$121</f>
        <v/>
      </c>
      <c r="L1379" s="48" t="inlineStr">
        <is>
          <t>Open field</t>
        </is>
      </c>
    </row>
    <row r="1380">
      <c r="A1380" s="45" t="inlineStr">
        <is>
          <t>CASP_AMLE_123_v1</t>
        </is>
      </c>
      <c r="B1380" s="46" t="inlineStr">
        <is>
          <t>Customers with AUM &gt;= EUR 5M and total assets &gt;= EUR 50M</t>
        </is>
      </c>
      <c r="C1380" s="46" t="inlineStr">
        <is>
          <t>AMLE</t>
        </is>
      </c>
      <c r="D1380" s="46" t="inlineStr">
        <is>
          <t>Product Risk</t>
        </is>
      </c>
      <c r="E1380" s="46" t="inlineStr">
        <is>
          <t>2- AMLE</t>
        </is>
      </c>
      <c r="F1380" s="47">
        <f>'2- AMLE'!$AK$122</f>
        <v/>
      </c>
      <c r="G1380" s="47">
        <f>IF(F1380="INVALID","High",IF(F1380="MISSING","Medium",IF(F1380="CONTROLLER MISSING","Review",IF(F1380="UNKNOWN","Technical review",""))))</f>
        <v/>
      </c>
      <c r="H1380" s="46">
        <f>IF(F1380="MISSING","An applicable or required answer is missing",IF(F1380="INVALID","A value was entered although the dependency is not met",IF(F1380="CONTROLLER MISSING","A controlling answer is missing, so applicability cannot yet be determined",IF(F1380="UNKNOWN","The dependency could not be evaluated or a referenced datapoint could not be resolved",""))))</f>
        <v/>
      </c>
      <c r="I1380" s="46">
        <f>IF(F1380="MISSING","Enter a valid response in the linked field",IF(F1380="INVALID","Clear the response or amend the controlling answer so that the dependency is met",IF(F1380="CONTROLLER MISSING","Complete the controlling question first, then review this field",IF(F1380="UNKNOWN","Review the Field Guide and dependency_string; contact the MFSA if clarification is required",""))))</f>
        <v/>
      </c>
      <c r="J1380" s="46" t="inlineStr">
        <is>
          <t>CONTAINS(CASP_AMLE_8, "Wealth Management")</t>
        </is>
      </c>
      <c r="K1380" s="47">
        <f>'2- AMLE'!$AL$122</f>
        <v/>
      </c>
      <c r="L1380" s="48" t="inlineStr">
        <is>
          <t>Open field</t>
        </is>
      </c>
    </row>
    <row r="1381">
      <c r="A1381" s="45" t="inlineStr">
        <is>
          <t>CASP_AMLE_124_v1</t>
        </is>
      </c>
      <c r="B1381" s="46" t="inlineStr">
        <is>
          <t>Private Banking Customers (EBA)</t>
        </is>
      </c>
      <c r="C1381" s="46" t="inlineStr">
        <is>
          <t>AMLE</t>
        </is>
      </c>
      <c r="D1381" s="46" t="inlineStr">
        <is>
          <t>Product Risk</t>
        </is>
      </c>
      <c r="E1381" s="46" t="inlineStr">
        <is>
          <t>2- AMLE</t>
        </is>
      </c>
      <c r="F1381" s="47">
        <f>'2- AMLE'!$AK$123</f>
        <v/>
      </c>
      <c r="G1381" s="47">
        <f>IF(F1381="INVALID","High",IF(F1381="MISSING","Medium",IF(F1381="CONTROLLER MISSING","Review",IF(F1381="UNKNOWN","Technical review",""))))</f>
        <v/>
      </c>
      <c r="H1381" s="46">
        <f>IF(F1381="MISSING","An applicable or required answer is missing",IF(F1381="INVALID","A value was entered although the dependency is not met",IF(F1381="CONTROLLER MISSING","A controlling answer is missing, so applicability cannot yet be determined",IF(F1381="UNKNOWN","The dependency could not be evaluated or a referenced datapoint could not be resolved",""))))</f>
        <v/>
      </c>
      <c r="I1381" s="46">
        <f>IF(F1381="MISSING","Enter a valid response in the linked field",IF(F1381="INVALID","Clear the response or amend the controlling answer so that the dependency is met",IF(F1381="CONTROLLER MISSING","Complete the controlling question first, then review this field",IF(F1381="UNKNOWN","Review the Field Guide and dependency_string; contact the MFSA if clarification is required",""))))</f>
        <v/>
      </c>
      <c r="J1381" s="46" t="inlineStr">
        <is>
          <t>CONTAINS(CASP_AMLE_8, "Wealth Management")</t>
        </is>
      </c>
      <c r="K1381" s="47">
        <f>'2- AMLE'!$AL$123</f>
        <v/>
      </c>
      <c r="L1381" s="48" t="inlineStr">
        <is>
          <t>Open field</t>
        </is>
      </c>
    </row>
    <row r="1382">
      <c r="A1382" s="45" t="inlineStr">
        <is>
          <t>CASP_AMLE_125_v1</t>
        </is>
      </c>
      <c r="B1382" s="46" t="inlineStr">
        <is>
          <t>Respondent Client Transactions (Incoming) - Value</t>
        </is>
      </c>
      <c r="C1382" s="46" t="inlineStr">
        <is>
          <t>AMLE</t>
        </is>
      </c>
      <c r="D1382" s="46" t="inlineStr">
        <is>
          <t>Product Risk</t>
        </is>
      </c>
      <c r="E1382" s="46" t="inlineStr">
        <is>
          <t>2- AMLE</t>
        </is>
      </c>
      <c r="F1382" s="47">
        <f>'2- AMLE'!$AK$124</f>
        <v/>
      </c>
      <c r="G1382" s="47">
        <f>IF(F1382="INVALID","High",IF(F1382="MISSING","Medium",IF(F1382="CONTROLLER MISSING","Review",IF(F1382="UNKNOWN","Technical review",""))))</f>
        <v/>
      </c>
      <c r="H1382" s="46">
        <f>IF(F1382="MISSING","An applicable or required answer is missing",IF(F1382="INVALID","A value was entered although the dependency is not met",IF(F1382="CONTROLLER MISSING","A controlling answer is missing, so applicability cannot yet be determined",IF(F1382="UNKNOWN","The dependency could not be evaluated or a referenced datapoint could not be resolved",""))))</f>
        <v/>
      </c>
      <c r="I1382" s="46">
        <f>IF(F1382="MISSING","Enter a valid response in the linked field",IF(F1382="INVALID","Clear the response or amend the controlling answer so that the dependency is met",IF(F1382="CONTROLLER MISSING","Complete the controlling question first, then review this field",IF(F1382="UNKNOWN","Review the Field Guide and dependency_string; contact the MFSA if clarification is required",""))))</f>
        <v/>
      </c>
      <c r="J1382" s="46" t="inlineStr">
        <is>
          <t>CONTAINS(CASP_AMLE_8, "Correspondent Services")</t>
        </is>
      </c>
      <c r="K1382" s="47">
        <f>'2- AMLE'!$AL$124</f>
        <v/>
      </c>
      <c r="L1382" s="48" t="inlineStr">
        <is>
          <t>Open field</t>
        </is>
      </c>
    </row>
    <row r="1383">
      <c r="A1383" s="45" t="inlineStr">
        <is>
          <t>CASP_AMLE_126_v1</t>
        </is>
      </c>
      <c r="B1383" s="46" t="inlineStr">
        <is>
          <t>Respondent Client Transactions (Outgoing) - Value</t>
        </is>
      </c>
      <c r="C1383" s="46" t="inlineStr">
        <is>
          <t>AMLE</t>
        </is>
      </c>
      <c r="D1383" s="46" t="inlineStr">
        <is>
          <t>Product Risk</t>
        </is>
      </c>
      <c r="E1383" s="46" t="inlineStr">
        <is>
          <t>2- AMLE</t>
        </is>
      </c>
      <c r="F1383" s="47">
        <f>'2- AMLE'!$AK$125</f>
        <v/>
      </c>
      <c r="G1383" s="47">
        <f>IF(F1383="INVALID","High",IF(F1383="MISSING","Medium",IF(F1383="CONTROLLER MISSING","Review",IF(F1383="UNKNOWN","Technical review",""))))</f>
        <v/>
      </c>
      <c r="H1383" s="46">
        <f>IF(F1383="MISSING","An applicable or required answer is missing",IF(F1383="INVALID","A value was entered although the dependency is not met",IF(F1383="CONTROLLER MISSING","A controlling answer is missing, so applicability cannot yet be determined",IF(F1383="UNKNOWN","The dependency could not be evaluated or a referenced datapoint could not be resolved",""))))</f>
        <v/>
      </c>
      <c r="I1383" s="46">
        <f>IF(F1383="MISSING","Enter a valid response in the linked field",IF(F1383="INVALID","Clear the response or amend the controlling answer so that the dependency is met",IF(F1383="CONTROLLER MISSING","Complete the controlling question first, then review this field",IF(F1383="UNKNOWN","Review the Field Guide and dependency_string; contact the MFSA if clarification is required",""))))</f>
        <v/>
      </c>
      <c r="J1383" s="46" t="inlineStr">
        <is>
          <t>CONTAINS(CASP_AMLE_8, "Correspondent Services")</t>
        </is>
      </c>
      <c r="K1383" s="47">
        <f>'2- AMLE'!$AL$125</f>
        <v/>
      </c>
      <c r="L1383" s="48" t="inlineStr">
        <is>
          <t>Open field</t>
        </is>
      </c>
    </row>
    <row r="1384">
      <c r="A1384" s="45" t="inlineStr">
        <is>
          <t>CASP_AMLE_127_v1</t>
        </is>
      </c>
      <c r="B1384" s="46" t="inlineStr">
        <is>
          <t>Payable Through Accounts (Incoming) - Value</t>
        </is>
      </c>
      <c r="C1384" s="46" t="inlineStr">
        <is>
          <t>AMLE</t>
        </is>
      </c>
      <c r="D1384" s="46" t="inlineStr">
        <is>
          <t>Product Risk</t>
        </is>
      </c>
      <c r="E1384" s="46" t="inlineStr">
        <is>
          <t>2- AMLE</t>
        </is>
      </c>
      <c r="F1384" s="47">
        <f>'2- AMLE'!$AK$126</f>
        <v/>
      </c>
      <c r="G1384" s="47">
        <f>IF(F1384="INVALID","High",IF(F1384="MISSING","Medium",IF(F1384="CONTROLLER MISSING","Review",IF(F1384="UNKNOWN","Technical review",""))))</f>
        <v/>
      </c>
      <c r="H1384" s="46">
        <f>IF(F1384="MISSING","An applicable or required answer is missing",IF(F1384="INVALID","A value was entered although the dependency is not met",IF(F1384="CONTROLLER MISSING","A controlling answer is missing, so applicability cannot yet be determined",IF(F1384="UNKNOWN","The dependency could not be evaluated or a referenced datapoint could not be resolved",""))))</f>
        <v/>
      </c>
      <c r="I1384" s="46">
        <f>IF(F1384="MISSING","Enter a valid response in the linked field",IF(F1384="INVALID","Clear the response or amend the controlling answer so that the dependency is met",IF(F1384="CONTROLLER MISSING","Complete the controlling question first, then review this field",IF(F1384="UNKNOWN","Review the Field Guide and dependency_string; contact the MFSA if clarification is required",""))))</f>
        <v/>
      </c>
      <c r="J1384" s="46" t="inlineStr">
        <is>
          <t>CONTAINS(CASP_AMLE_8, "Correspondent Services")</t>
        </is>
      </c>
      <c r="K1384" s="47">
        <f>'2- AMLE'!$AL$126</f>
        <v/>
      </c>
      <c r="L1384" s="48" t="inlineStr">
        <is>
          <t>Open field</t>
        </is>
      </c>
    </row>
    <row r="1385">
      <c r="A1385" s="45" t="inlineStr">
        <is>
          <t>CASP_AMLE_128_v1</t>
        </is>
      </c>
      <c r="B1385" s="46" t="inlineStr">
        <is>
          <t>Payable Through Accounts (Outgoing) - Value</t>
        </is>
      </c>
      <c r="C1385" s="46" t="inlineStr">
        <is>
          <t>AMLE</t>
        </is>
      </c>
      <c r="D1385" s="46" t="inlineStr">
        <is>
          <t>Product Risk</t>
        </is>
      </c>
      <c r="E1385" s="46" t="inlineStr">
        <is>
          <t>2- AMLE</t>
        </is>
      </c>
      <c r="F1385" s="47">
        <f>'2- AMLE'!$AK$127</f>
        <v/>
      </c>
      <c r="G1385" s="47">
        <f>IF(F1385="INVALID","High",IF(F1385="MISSING","Medium",IF(F1385="CONTROLLER MISSING","Review",IF(F1385="UNKNOWN","Technical review",""))))</f>
        <v/>
      </c>
      <c r="H1385" s="46">
        <f>IF(F1385="MISSING","An applicable or required answer is missing",IF(F1385="INVALID","A value was entered although the dependency is not met",IF(F1385="CONTROLLER MISSING","A controlling answer is missing, so applicability cannot yet be determined",IF(F1385="UNKNOWN","The dependency could not be evaluated or a referenced datapoint could not be resolved",""))))</f>
        <v/>
      </c>
      <c r="I1385" s="46">
        <f>IF(F1385="MISSING","Enter a valid response in the linked field",IF(F1385="INVALID","Clear the response or amend the controlling answer so that the dependency is met",IF(F1385="CONTROLLER MISSING","Complete the controlling question first, then review this field",IF(F1385="UNKNOWN","Review the Field Guide and dependency_string; contact the MFSA if clarification is required",""))))</f>
        <v/>
      </c>
      <c r="J1385" s="46" t="inlineStr">
        <is>
          <t>CONTAINS(CASP_AMLE_8, "Correspondent Services")</t>
        </is>
      </c>
      <c r="K1385" s="47">
        <f>'2- AMLE'!$AL$127</f>
        <v/>
      </c>
      <c r="L1385" s="48" t="inlineStr">
        <is>
          <t>Open field</t>
        </is>
      </c>
    </row>
    <row r="1386">
      <c r="A1386" s="45" t="inlineStr">
        <is>
          <t>CASP_AMLE_129_v1</t>
        </is>
      </c>
      <c r="B1386" s="46" t="inlineStr">
        <is>
          <t>Nested Accounts (Incoming) - Value</t>
        </is>
      </c>
      <c r="C1386" s="46" t="inlineStr">
        <is>
          <t>AMLE</t>
        </is>
      </c>
      <c r="D1386" s="46" t="inlineStr">
        <is>
          <t>Product Risk</t>
        </is>
      </c>
      <c r="E1386" s="46" t="inlineStr">
        <is>
          <t>2- AMLE</t>
        </is>
      </c>
      <c r="F1386" s="47">
        <f>'2- AMLE'!$AK$128</f>
        <v/>
      </c>
      <c r="G1386" s="47">
        <f>IF(F1386="INVALID","High",IF(F1386="MISSING","Medium",IF(F1386="CONTROLLER MISSING","Review",IF(F1386="UNKNOWN","Technical review",""))))</f>
        <v/>
      </c>
      <c r="H1386" s="46">
        <f>IF(F1386="MISSING","An applicable or required answer is missing",IF(F1386="INVALID","A value was entered although the dependency is not met",IF(F1386="CONTROLLER MISSING","A controlling answer is missing, so applicability cannot yet be determined",IF(F1386="UNKNOWN","The dependency could not be evaluated or a referenced datapoint could not be resolved",""))))</f>
        <v/>
      </c>
      <c r="I1386" s="46">
        <f>IF(F1386="MISSING","Enter a valid response in the linked field",IF(F1386="INVALID","Clear the response or amend the controlling answer so that the dependency is met",IF(F1386="CONTROLLER MISSING","Complete the controlling question first, then review this field",IF(F1386="UNKNOWN","Review the Field Guide and dependency_string; contact the MFSA if clarification is required",""))))</f>
        <v/>
      </c>
      <c r="J1386" s="46" t="inlineStr">
        <is>
          <t>CONTAINS(CASP_AMLE_8, "Correspondent Services")</t>
        </is>
      </c>
      <c r="K1386" s="47">
        <f>'2- AMLE'!$AL$128</f>
        <v/>
      </c>
      <c r="L1386" s="48" t="inlineStr">
        <is>
          <t>Open field</t>
        </is>
      </c>
    </row>
    <row r="1387">
      <c r="A1387" s="45" t="inlineStr">
        <is>
          <t>CASP_AMLE_130_v1</t>
        </is>
      </c>
      <c r="B1387" s="46" t="inlineStr">
        <is>
          <t>Nested Accounts (Outgoing) - Value</t>
        </is>
      </c>
      <c r="C1387" s="46" t="inlineStr">
        <is>
          <t>AMLE</t>
        </is>
      </c>
      <c r="D1387" s="46" t="inlineStr">
        <is>
          <t>Product Risk</t>
        </is>
      </c>
      <c r="E1387" s="46" t="inlineStr">
        <is>
          <t>2- AMLE</t>
        </is>
      </c>
      <c r="F1387" s="47">
        <f>'2- AMLE'!$AK$129</f>
        <v/>
      </c>
      <c r="G1387" s="47">
        <f>IF(F1387="INVALID","High",IF(F1387="MISSING","Medium",IF(F1387="CONTROLLER MISSING","Review",IF(F1387="UNKNOWN","Technical review",""))))</f>
        <v/>
      </c>
      <c r="H1387" s="46">
        <f>IF(F1387="MISSING","An applicable or required answer is missing",IF(F1387="INVALID","A value was entered although the dependency is not met",IF(F1387="CONTROLLER MISSING","A controlling answer is missing, so applicability cannot yet be determined",IF(F1387="UNKNOWN","The dependency could not be evaluated or a referenced datapoint could not be resolved",""))))</f>
        <v/>
      </c>
      <c r="I1387" s="46">
        <f>IF(F1387="MISSING","Enter a valid response in the linked field",IF(F1387="INVALID","Clear the response or amend the controlling answer so that the dependency is met",IF(F1387="CONTROLLER MISSING","Complete the controlling question first, then review this field",IF(F1387="UNKNOWN","Review the Field Guide and dependency_string; contact the MFSA if clarification is required",""))))</f>
        <v/>
      </c>
      <c r="J1387" s="46" t="inlineStr">
        <is>
          <t>CONTAINS(CASP_AMLE_8, "Correspondent Services")</t>
        </is>
      </c>
      <c r="K1387" s="47">
        <f>'2- AMLE'!$AL$129</f>
        <v/>
      </c>
      <c r="L1387" s="48" t="inlineStr">
        <is>
          <t>Open field</t>
        </is>
      </c>
    </row>
    <row r="1388">
      <c r="A1388" s="45" t="inlineStr">
        <is>
          <t>CASP_AMLE_131_v1</t>
        </is>
      </c>
      <c r="B1388" s="46" t="inlineStr">
        <is>
          <t>If your institution acts as a correspondent institution, what type of services are provided to respondent institutions?</t>
        </is>
      </c>
      <c r="C1388" s="46" t="inlineStr">
        <is>
          <t>AMLE</t>
        </is>
      </c>
      <c r="D1388" s="46" t="inlineStr">
        <is>
          <t>Product Risk</t>
        </is>
      </c>
      <c r="E1388" s="46" t="inlineStr">
        <is>
          <t>2- AMLE</t>
        </is>
      </c>
      <c r="F1388" s="47">
        <f>'2- AMLE'!$AK$130</f>
        <v/>
      </c>
      <c r="G1388" s="47">
        <f>IF(F1388="INVALID","High",IF(F1388="MISSING","Medium",IF(F1388="CONTROLLER MISSING","Review",IF(F1388="UNKNOWN","Technical review",""))))</f>
        <v/>
      </c>
      <c r="H1388" s="46">
        <f>IF(F1388="MISSING","An applicable or required answer is missing",IF(F1388="INVALID","A value was entered although the dependency is not met",IF(F1388="CONTROLLER MISSING","A controlling answer is missing, so applicability cannot yet be determined",IF(F1388="UNKNOWN","The dependency could not be evaluated or a referenced datapoint could not be resolved",""))))</f>
        <v/>
      </c>
      <c r="I1388" s="46">
        <f>IF(F1388="MISSING","Enter a valid response in the linked field",IF(F1388="INVALID","Clear the response or amend the controlling answer so that the dependency is met",IF(F1388="CONTROLLER MISSING","Complete the controlling question first, then review this field",IF(F1388="UNKNOWN","Review the Field Guide and dependency_string; contact the MFSA if clarification is required",""))))</f>
        <v/>
      </c>
      <c r="J1388" s="46" t="inlineStr"/>
      <c r="K1388" s="47">
        <f>'2- AMLE'!$AL$130</f>
        <v/>
      </c>
      <c r="L1388" s="48" t="inlineStr">
        <is>
          <t>Open field</t>
        </is>
      </c>
    </row>
    <row r="1389">
      <c r="A1389" s="45" t="inlineStr">
        <is>
          <t>CASP_AMLE_132_v1</t>
        </is>
      </c>
      <c r="B1389" s="46" t="inlineStr">
        <is>
          <t>If Others, explain</t>
        </is>
      </c>
      <c r="C1389" s="46" t="inlineStr">
        <is>
          <t>AMLE</t>
        </is>
      </c>
      <c r="D1389" s="46" t="inlineStr">
        <is>
          <t>Product Risk</t>
        </is>
      </c>
      <c r="E1389" s="46" t="inlineStr">
        <is>
          <t>2- AMLE</t>
        </is>
      </c>
      <c r="F1389" s="47">
        <f>'2- AMLE'!$AK$131</f>
        <v/>
      </c>
      <c r="G1389" s="47">
        <f>IF(F1389="INVALID","High",IF(F1389="MISSING","Medium",IF(F1389="CONTROLLER MISSING","Review",IF(F1389="UNKNOWN","Technical review",""))))</f>
        <v/>
      </c>
      <c r="H1389" s="46">
        <f>IF(F1389="MISSING","An applicable or required answer is missing",IF(F1389="INVALID","A value was entered although the dependency is not met",IF(F1389="CONTROLLER MISSING","A controlling answer is missing, so applicability cannot yet be determined",IF(F1389="UNKNOWN","The dependency could not be evaluated or a referenced datapoint could not be resolved",""))))</f>
        <v/>
      </c>
      <c r="I1389" s="46">
        <f>IF(F1389="MISSING","Enter a valid response in the linked field",IF(F1389="INVALID","Clear the response or amend the controlling answer so that the dependency is met",IF(F1389="CONTROLLER MISSING","Complete the controlling question first, then review this field",IF(F1389="UNKNOWN","Review the Field Guide and dependency_string; contact the MFSA if clarification is required",""))))</f>
        <v/>
      </c>
      <c r="J1389" s="46" t="inlineStr">
        <is>
          <t>CONTAINS(CASP_AMLE_131, "Others")</t>
        </is>
      </c>
      <c r="K1389" s="47">
        <f>'2- AMLE'!$AL$131</f>
        <v/>
      </c>
      <c r="L1389" s="48" t="inlineStr">
        <is>
          <t>Open field</t>
        </is>
      </c>
    </row>
    <row r="1390">
      <c r="A1390" s="45" t="inlineStr">
        <is>
          <t>CASP_AMLE_133_v1</t>
        </is>
      </c>
      <c r="B1390" s="46" t="inlineStr">
        <is>
          <t>Trade Finance Customers</t>
        </is>
      </c>
      <c r="C1390" s="46" t="inlineStr">
        <is>
          <t>AMLE</t>
        </is>
      </c>
      <c r="D1390" s="46" t="inlineStr">
        <is>
          <t>Product Risk</t>
        </is>
      </c>
      <c r="E1390" s="46" t="inlineStr">
        <is>
          <t>2- AMLE</t>
        </is>
      </c>
      <c r="F1390" s="47">
        <f>'2- AMLE'!$AK$132</f>
        <v/>
      </c>
      <c r="G1390" s="47">
        <f>IF(F1390="INVALID","High",IF(F1390="MISSING","Medium",IF(F1390="CONTROLLER MISSING","Review",IF(F1390="UNKNOWN","Technical review",""))))</f>
        <v/>
      </c>
      <c r="H1390" s="46">
        <f>IF(F1390="MISSING","An applicable or required answer is missing",IF(F1390="INVALID","A value was entered although the dependency is not met",IF(F1390="CONTROLLER MISSING","A controlling answer is missing, so applicability cannot yet be determined",IF(F1390="UNKNOWN","The dependency could not be evaluated or a referenced datapoint could not be resolved",""))))</f>
        <v/>
      </c>
      <c r="I1390" s="46">
        <f>IF(F1390="MISSING","Enter a valid response in the linked field",IF(F1390="INVALID","Clear the response or amend the controlling answer so that the dependency is met",IF(F1390="CONTROLLER MISSING","Complete the controlling question first, then review this field",IF(F1390="UNKNOWN","Review the Field Guide and dependency_string; contact the MFSA if clarification is required",""))))</f>
        <v/>
      </c>
      <c r="J1390" s="46" t="inlineStr">
        <is>
          <t>CONTAINS(CASP_AMLE_8, "Trade Finance")</t>
        </is>
      </c>
      <c r="K1390" s="47">
        <f>'2- AMLE'!$AL$132</f>
        <v/>
      </c>
      <c r="L1390" s="48" t="inlineStr">
        <is>
          <t>Open field</t>
        </is>
      </c>
    </row>
    <row r="1391">
      <c r="A1391" s="45" t="inlineStr">
        <is>
          <t>CASP_AMLE_134_v1</t>
        </is>
      </c>
      <c r="B1391" s="46" t="inlineStr">
        <is>
          <t>Trade Finance Transactions (Incoming) - Number</t>
        </is>
      </c>
      <c r="C1391" s="46" t="inlineStr">
        <is>
          <t>AMLE</t>
        </is>
      </c>
      <c r="D1391" s="46" t="inlineStr">
        <is>
          <t>Product Risk</t>
        </is>
      </c>
      <c r="E1391" s="46" t="inlineStr">
        <is>
          <t>2- AMLE</t>
        </is>
      </c>
      <c r="F1391" s="47">
        <f>'2- AMLE'!$AK$133</f>
        <v/>
      </c>
      <c r="G1391" s="47">
        <f>IF(F1391="INVALID","High",IF(F1391="MISSING","Medium",IF(F1391="CONTROLLER MISSING","Review",IF(F1391="UNKNOWN","Technical review",""))))</f>
        <v/>
      </c>
      <c r="H1391" s="46">
        <f>IF(F1391="MISSING","An applicable or required answer is missing",IF(F1391="INVALID","A value was entered although the dependency is not met",IF(F1391="CONTROLLER MISSING","A controlling answer is missing, so applicability cannot yet be determined",IF(F1391="UNKNOWN","The dependency could not be evaluated or a referenced datapoint could not be resolved",""))))</f>
        <v/>
      </c>
      <c r="I1391" s="46">
        <f>IF(F1391="MISSING","Enter a valid response in the linked field",IF(F1391="INVALID","Clear the response or amend the controlling answer so that the dependency is met",IF(F1391="CONTROLLER MISSING","Complete the controlling question first, then review this field",IF(F1391="UNKNOWN","Review the Field Guide and dependency_string; contact the MFSA if clarification is required",""))))</f>
        <v/>
      </c>
      <c r="J1391" s="46" t="inlineStr">
        <is>
          <t>CONTAINS(CASP_AMLE_8, "Trade Finance")</t>
        </is>
      </c>
      <c r="K1391" s="47">
        <f>'2- AMLE'!$AL$133</f>
        <v/>
      </c>
      <c r="L1391" s="48" t="inlineStr">
        <is>
          <t>Open field</t>
        </is>
      </c>
    </row>
    <row r="1392">
      <c r="A1392" s="45" t="inlineStr">
        <is>
          <t>CASP_AMLE_135_v1</t>
        </is>
      </c>
      <c r="B1392" s="46" t="inlineStr">
        <is>
          <t>Trade Finance Transactions (Outgoing) - Number</t>
        </is>
      </c>
      <c r="C1392" s="46" t="inlineStr">
        <is>
          <t>AMLE</t>
        </is>
      </c>
      <c r="D1392" s="46" t="inlineStr">
        <is>
          <t>Product Risk</t>
        </is>
      </c>
      <c r="E1392" s="46" t="inlineStr">
        <is>
          <t>2- AMLE</t>
        </is>
      </c>
      <c r="F1392" s="47">
        <f>'2- AMLE'!$AK$134</f>
        <v/>
      </c>
      <c r="G1392" s="47">
        <f>IF(F1392="INVALID","High",IF(F1392="MISSING","Medium",IF(F1392="CONTROLLER MISSING","Review",IF(F1392="UNKNOWN","Technical review",""))))</f>
        <v/>
      </c>
      <c r="H1392" s="46">
        <f>IF(F1392="MISSING","An applicable or required answer is missing",IF(F1392="INVALID","A value was entered although the dependency is not met",IF(F1392="CONTROLLER MISSING","A controlling answer is missing, so applicability cannot yet be determined",IF(F1392="UNKNOWN","The dependency could not be evaluated or a referenced datapoint could not be resolved",""))))</f>
        <v/>
      </c>
      <c r="I1392" s="46">
        <f>IF(F1392="MISSING","Enter a valid response in the linked field",IF(F1392="INVALID","Clear the response or amend the controlling answer so that the dependency is met",IF(F1392="CONTROLLER MISSING","Complete the controlling question first, then review this field",IF(F1392="UNKNOWN","Review the Field Guide and dependency_string; contact the MFSA if clarification is required",""))))</f>
        <v/>
      </c>
      <c r="J1392" s="46" t="inlineStr">
        <is>
          <t>CONTAINS(CASP_AMLE_8, "Trade Finance")</t>
        </is>
      </c>
      <c r="K1392" s="47">
        <f>'2- AMLE'!$AL$134</f>
        <v/>
      </c>
      <c r="L1392" s="48" t="inlineStr">
        <is>
          <t>Open field</t>
        </is>
      </c>
    </row>
    <row r="1393">
      <c r="A1393" s="45" t="inlineStr">
        <is>
          <t>CASP_AMLE_136_v1</t>
        </is>
      </c>
      <c r="B1393" s="46" t="inlineStr">
        <is>
          <t>Trade Finance Transactions (Incoming) - Value</t>
        </is>
      </c>
      <c r="C1393" s="46" t="inlineStr">
        <is>
          <t>AMLE</t>
        </is>
      </c>
      <c r="D1393" s="46" t="inlineStr">
        <is>
          <t>Product Risk</t>
        </is>
      </c>
      <c r="E1393" s="46" t="inlineStr">
        <is>
          <t>2- AMLE</t>
        </is>
      </c>
      <c r="F1393" s="47">
        <f>'2- AMLE'!$AK$135</f>
        <v/>
      </c>
      <c r="G1393" s="47">
        <f>IF(F1393="INVALID","High",IF(F1393="MISSING","Medium",IF(F1393="CONTROLLER MISSING","Review",IF(F1393="UNKNOWN","Technical review",""))))</f>
        <v/>
      </c>
      <c r="H1393" s="46">
        <f>IF(F1393="MISSING","An applicable or required answer is missing",IF(F1393="INVALID","A value was entered although the dependency is not met",IF(F1393="CONTROLLER MISSING","A controlling answer is missing, so applicability cannot yet be determined",IF(F1393="UNKNOWN","The dependency could not be evaluated or a referenced datapoint could not be resolved",""))))</f>
        <v/>
      </c>
      <c r="I1393" s="46">
        <f>IF(F1393="MISSING","Enter a valid response in the linked field",IF(F1393="INVALID","Clear the response or amend the controlling answer so that the dependency is met",IF(F1393="CONTROLLER MISSING","Complete the controlling question first, then review this field",IF(F1393="UNKNOWN","Review the Field Guide and dependency_string; contact the MFSA if clarification is required",""))))</f>
        <v/>
      </c>
      <c r="J1393" s="46" t="inlineStr">
        <is>
          <t>CONTAINS(CASP_AMLE_8, "Trade Finance")</t>
        </is>
      </c>
      <c r="K1393" s="47">
        <f>'2- AMLE'!$AL$135</f>
        <v/>
      </c>
      <c r="L1393" s="48" t="inlineStr">
        <is>
          <t>Open field</t>
        </is>
      </c>
    </row>
    <row r="1394">
      <c r="A1394" s="45" t="inlineStr">
        <is>
          <t>CASP_AMLE_137_v1</t>
        </is>
      </c>
      <c r="B1394" s="46" t="inlineStr">
        <is>
          <t>Trade Finance Transactions (Outgoing) - Value</t>
        </is>
      </c>
      <c r="C1394" s="46" t="inlineStr">
        <is>
          <t>AMLE</t>
        </is>
      </c>
      <c r="D1394" s="46" t="inlineStr">
        <is>
          <t>Product Risk</t>
        </is>
      </c>
      <c r="E1394" s="46" t="inlineStr">
        <is>
          <t>2- AMLE</t>
        </is>
      </c>
      <c r="F1394" s="47">
        <f>'2- AMLE'!$AK$136</f>
        <v/>
      </c>
      <c r="G1394" s="47">
        <f>IF(F1394="INVALID","High",IF(F1394="MISSING","Medium",IF(F1394="CONTROLLER MISSING","Review",IF(F1394="UNKNOWN","Technical review",""))))</f>
        <v/>
      </c>
      <c r="H1394" s="46">
        <f>IF(F1394="MISSING","An applicable or required answer is missing",IF(F1394="INVALID","A value was entered although the dependency is not met",IF(F1394="CONTROLLER MISSING","A controlling answer is missing, so applicability cannot yet be determined",IF(F1394="UNKNOWN","The dependency could not be evaluated or a referenced datapoint could not be resolved",""))))</f>
        <v/>
      </c>
      <c r="I1394" s="46">
        <f>IF(F1394="MISSING","Enter a valid response in the linked field",IF(F1394="INVALID","Clear the response or amend the controlling answer so that the dependency is met",IF(F1394="CONTROLLER MISSING","Complete the controlling question first, then review this field",IF(F1394="UNKNOWN","Review the Field Guide and dependency_string; contact the MFSA if clarification is required",""))))</f>
        <v/>
      </c>
      <c r="J1394" s="46" t="inlineStr">
        <is>
          <t>CONTAINS(CASP_AMLE_8, "Trade Finance")</t>
        </is>
      </c>
      <c r="K1394" s="47">
        <f>'2- AMLE'!$AL$136</f>
        <v/>
      </c>
      <c r="L1394" s="48" t="inlineStr">
        <is>
          <t>Open field</t>
        </is>
      </c>
    </row>
    <row r="1395">
      <c r="A1395" s="45" t="inlineStr">
        <is>
          <t>CASP_AMLE_138_v1</t>
        </is>
      </c>
      <c r="B1395" s="46" t="inlineStr">
        <is>
          <t>E-money Transactions (Incoming) - Number</t>
        </is>
      </c>
      <c r="C1395" s="46" t="inlineStr">
        <is>
          <t>AMLE</t>
        </is>
      </c>
      <c r="D1395" s="46" t="inlineStr">
        <is>
          <t>Product Risk</t>
        </is>
      </c>
      <c r="E1395" s="46" t="inlineStr">
        <is>
          <t>2- AMLE</t>
        </is>
      </c>
      <c r="F1395" s="47">
        <f>'2- AMLE'!$AK$137</f>
        <v/>
      </c>
      <c r="G1395" s="47">
        <f>IF(F1395="INVALID","High",IF(F1395="MISSING","Medium",IF(F1395="CONTROLLER MISSING","Review",IF(F1395="UNKNOWN","Technical review",""))))</f>
        <v/>
      </c>
      <c r="H1395" s="46">
        <f>IF(F1395="MISSING","An applicable or required answer is missing",IF(F1395="INVALID","A value was entered although the dependency is not met",IF(F1395="CONTROLLER MISSING","A controlling answer is missing, so applicability cannot yet be determined",IF(F1395="UNKNOWN","The dependency could not be evaluated or a referenced datapoint could not be resolved",""))))</f>
        <v/>
      </c>
      <c r="I1395" s="46">
        <f>IF(F1395="MISSING","Enter a valid response in the linked field",IF(F1395="INVALID","Clear the response or amend the controlling answer so that the dependency is met",IF(F1395="CONTROLLER MISSING","Complete the controlling question first, then review this field",IF(F1395="UNKNOWN","Review the Field Guide and dependency_string; contact the MFSA if clarification is required",""))))</f>
        <v/>
      </c>
      <c r="J1395" s="46" t="inlineStr">
        <is>
          <t>CONTAINS(CASP_AMLE_8, "E-money")</t>
        </is>
      </c>
      <c r="K1395" s="47">
        <f>'2- AMLE'!$AL$137</f>
        <v/>
      </c>
      <c r="L1395" s="48" t="inlineStr">
        <is>
          <t>Open field</t>
        </is>
      </c>
    </row>
    <row r="1396">
      <c r="A1396" s="45" t="inlineStr">
        <is>
          <t>CASP_AMLE_139_v1</t>
        </is>
      </c>
      <c r="B1396" s="46" t="inlineStr">
        <is>
          <t>E-money Transactions (Outgoing) - Number</t>
        </is>
      </c>
      <c r="C1396" s="46" t="inlineStr">
        <is>
          <t>AMLE</t>
        </is>
      </c>
      <c r="D1396" s="46" t="inlineStr">
        <is>
          <t>Product Risk</t>
        </is>
      </c>
      <c r="E1396" s="46" t="inlineStr">
        <is>
          <t>2- AMLE</t>
        </is>
      </c>
      <c r="F1396" s="47">
        <f>'2- AMLE'!$AK$138</f>
        <v/>
      </c>
      <c r="G1396" s="47">
        <f>IF(F1396="INVALID","High",IF(F1396="MISSING","Medium",IF(F1396="CONTROLLER MISSING","Review",IF(F1396="UNKNOWN","Technical review",""))))</f>
        <v/>
      </c>
      <c r="H1396" s="46">
        <f>IF(F1396="MISSING","An applicable or required answer is missing",IF(F1396="INVALID","A value was entered although the dependency is not met",IF(F1396="CONTROLLER MISSING","A controlling answer is missing, so applicability cannot yet be determined",IF(F1396="UNKNOWN","The dependency could not be evaluated or a referenced datapoint could not be resolved",""))))</f>
        <v/>
      </c>
      <c r="I1396" s="46">
        <f>IF(F1396="MISSING","Enter a valid response in the linked field",IF(F1396="INVALID","Clear the response or amend the controlling answer so that the dependency is met",IF(F1396="CONTROLLER MISSING","Complete the controlling question first, then review this field",IF(F1396="UNKNOWN","Review the Field Guide and dependency_string; contact the MFSA if clarification is required",""))))</f>
        <v/>
      </c>
      <c r="J1396" s="46" t="inlineStr">
        <is>
          <t>CONTAINS(CASP_AMLE_8, "E-money")</t>
        </is>
      </c>
      <c r="K1396" s="47">
        <f>'2- AMLE'!$AL$138</f>
        <v/>
      </c>
      <c r="L1396" s="48" t="inlineStr">
        <is>
          <t>Open field</t>
        </is>
      </c>
    </row>
    <row r="1397">
      <c r="A1397" s="45" t="inlineStr">
        <is>
          <t>CASP_AMLE_140_v1</t>
        </is>
      </c>
      <c r="B1397" s="46" t="inlineStr">
        <is>
          <t>E-money Transactions (Incoming) - Value</t>
        </is>
      </c>
      <c r="C1397" s="46" t="inlineStr">
        <is>
          <t>AMLE</t>
        </is>
      </c>
      <c r="D1397" s="46" t="inlineStr">
        <is>
          <t>Product Risk</t>
        </is>
      </c>
      <c r="E1397" s="46" t="inlineStr">
        <is>
          <t>2- AMLE</t>
        </is>
      </c>
      <c r="F1397" s="47">
        <f>'2- AMLE'!$AK$139</f>
        <v/>
      </c>
      <c r="G1397" s="47">
        <f>IF(F1397="INVALID","High",IF(F1397="MISSING","Medium",IF(F1397="CONTROLLER MISSING","Review",IF(F1397="UNKNOWN","Technical review",""))))</f>
        <v/>
      </c>
      <c r="H1397" s="46">
        <f>IF(F1397="MISSING","An applicable or required answer is missing",IF(F1397="INVALID","A value was entered although the dependency is not met",IF(F1397="CONTROLLER MISSING","A controlling answer is missing, so applicability cannot yet be determined",IF(F1397="UNKNOWN","The dependency could not be evaluated or a referenced datapoint could not be resolved",""))))</f>
        <v/>
      </c>
      <c r="I1397" s="46">
        <f>IF(F1397="MISSING","Enter a valid response in the linked field",IF(F1397="INVALID","Clear the response or amend the controlling answer so that the dependency is met",IF(F1397="CONTROLLER MISSING","Complete the controlling question first, then review this field",IF(F1397="UNKNOWN","Review the Field Guide and dependency_string; contact the MFSA if clarification is required",""))))</f>
        <v/>
      </c>
      <c r="J1397" s="46" t="inlineStr">
        <is>
          <t>CONTAINS(CASP_AMLE_8, "E-money")</t>
        </is>
      </c>
      <c r="K1397" s="47">
        <f>'2- AMLE'!$AL$139</f>
        <v/>
      </c>
      <c r="L1397" s="48" t="inlineStr">
        <is>
          <t>Open field</t>
        </is>
      </c>
    </row>
    <row r="1398">
      <c r="A1398" s="45" t="inlineStr">
        <is>
          <t>CASP_AMLE_141_v1</t>
        </is>
      </c>
      <c r="B1398" s="46" t="inlineStr">
        <is>
          <t>E-money Transactions (Outgoing) - Value</t>
        </is>
      </c>
      <c r="C1398" s="46" t="inlineStr">
        <is>
          <t>AMLE</t>
        </is>
      </c>
      <c r="D1398" s="46" t="inlineStr">
        <is>
          <t>Product Risk</t>
        </is>
      </c>
      <c r="E1398" s="46" t="inlineStr">
        <is>
          <t>2- AMLE</t>
        </is>
      </c>
      <c r="F1398" s="47">
        <f>'2- AMLE'!$AK$140</f>
        <v/>
      </c>
      <c r="G1398" s="47">
        <f>IF(F1398="INVALID","High",IF(F1398="MISSING","Medium",IF(F1398="CONTROLLER MISSING","Review",IF(F1398="UNKNOWN","Technical review",""))))</f>
        <v/>
      </c>
      <c r="H1398" s="46">
        <f>IF(F1398="MISSING","An applicable or required answer is missing",IF(F1398="INVALID","A value was entered although the dependency is not met",IF(F1398="CONTROLLER MISSING","A controlling answer is missing, so applicability cannot yet be determined",IF(F1398="UNKNOWN","The dependency could not be evaluated or a referenced datapoint could not be resolved",""))))</f>
        <v/>
      </c>
      <c r="I1398" s="46">
        <f>IF(F1398="MISSING","Enter a valid response in the linked field",IF(F1398="INVALID","Clear the response or amend the controlling answer so that the dependency is met",IF(F1398="CONTROLLER MISSING","Complete the controlling question first, then review this field",IF(F1398="UNKNOWN","Review the Field Guide and dependency_string; contact the MFSA if clarification is required",""))))</f>
        <v/>
      </c>
      <c r="J1398" s="46" t="inlineStr">
        <is>
          <t>CONTAINS(CASP_AMLE_8, "E-money")</t>
        </is>
      </c>
      <c r="K1398" s="47">
        <f>'2- AMLE'!$AL$140</f>
        <v/>
      </c>
      <c r="L1398" s="48" t="inlineStr">
        <is>
          <t>Open field</t>
        </is>
      </c>
    </row>
    <row r="1399">
      <c r="A1399" s="45" t="inlineStr">
        <is>
          <t>CASP_AMLE_142_v1</t>
        </is>
      </c>
      <c r="B1399" s="46" t="inlineStr">
        <is>
          <t>E-money Transactions (Non-identified Customers) - Value</t>
        </is>
      </c>
      <c r="C1399" s="46" t="inlineStr">
        <is>
          <t>AMLE</t>
        </is>
      </c>
      <c r="D1399" s="46" t="inlineStr">
        <is>
          <t>Product Risk</t>
        </is>
      </c>
      <c r="E1399" s="46" t="inlineStr">
        <is>
          <t>2- AMLE</t>
        </is>
      </c>
      <c r="F1399" s="47">
        <f>'2- AMLE'!$AK$141</f>
        <v/>
      </c>
      <c r="G1399" s="47">
        <f>IF(F1399="INVALID","High",IF(F1399="MISSING","Medium",IF(F1399="CONTROLLER MISSING","Review",IF(F1399="UNKNOWN","Technical review",""))))</f>
        <v/>
      </c>
      <c r="H1399" s="46">
        <f>IF(F1399="MISSING","An applicable or required answer is missing",IF(F1399="INVALID","A value was entered although the dependency is not met",IF(F1399="CONTROLLER MISSING","A controlling answer is missing, so applicability cannot yet be determined",IF(F1399="UNKNOWN","The dependency could not be evaluated or a referenced datapoint could not be resolved",""))))</f>
        <v/>
      </c>
      <c r="I1399" s="46">
        <f>IF(F1399="MISSING","Enter a valid response in the linked field",IF(F1399="INVALID","Clear the response or amend the controlling answer so that the dependency is met",IF(F1399="CONTROLLER MISSING","Complete the controlling question first, then review this field",IF(F1399="UNKNOWN","Review the Field Guide and dependency_string; contact the MFSA if clarification is required",""))))</f>
        <v/>
      </c>
      <c r="J1399" s="46" t="inlineStr">
        <is>
          <t>CONTAINS(CASP_AMLE_8, "E-money")</t>
        </is>
      </c>
      <c r="K1399" s="47">
        <f>'2- AMLE'!$AL$141</f>
        <v/>
      </c>
      <c r="L1399" s="48" t="inlineStr">
        <is>
          <t>Open field</t>
        </is>
      </c>
    </row>
    <row r="1400">
      <c r="A1400" s="45" t="inlineStr">
        <is>
          <t>CASP_AMLE_143_v1</t>
        </is>
      </c>
      <c r="B1400" s="46" t="inlineStr">
        <is>
          <t>TCSP Customers (Legal Entities)</t>
        </is>
      </c>
      <c r="C1400" s="46" t="inlineStr">
        <is>
          <t>AMLE</t>
        </is>
      </c>
      <c r="D1400" s="46" t="inlineStr">
        <is>
          <t>Product Risk</t>
        </is>
      </c>
      <c r="E1400" s="46" t="inlineStr">
        <is>
          <t>2- AMLE</t>
        </is>
      </c>
      <c r="F1400" s="47">
        <f>'2- AMLE'!$AK$142</f>
        <v/>
      </c>
      <c r="G1400" s="47">
        <f>IF(F1400="INVALID","High",IF(F1400="MISSING","Medium",IF(F1400="CONTROLLER MISSING","Review",IF(F1400="UNKNOWN","Technical review",""))))</f>
        <v/>
      </c>
      <c r="H1400" s="46">
        <f>IF(F1400="MISSING","An applicable or required answer is missing",IF(F1400="INVALID","A value was entered although the dependency is not met",IF(F1400="CONTROLLER MISSING","A controlling answer is missing, so applicability cannot yet be determined",IF(F1400="UNKNOWN","The dependency could not be evaluated or a referenced datapoint could not be resolved",""))))</f>
        <v/>
      </c>
      <c r="I1400" s="46">
        <f>IF(F1400="MISSING","Enter a valid response in the linked field",IF(F1400="INVALID","Clear the response or amend the controlling answer so that the dependency is met",IF(F1400="CONTROLLER MISSING","Complete the controlling question first, then review this field",IF(F1400="UNKNOWN","Review the Field Guide and dependency_string; contact the MFSA if clarification is required",""))))</f>
        <v/>
      </c>
      <c r="J1400" s="46" t="inlineStr">
        <is>
          <t>CONTAINS(CASP_AMLE_8, "TCSP Services")</t>
        </is>
      </c>
      <c r="K1400" s="47">
        <f>'2- AMLE'!$AL$142</f>
        <v/>
      </c>
      <c r="L1400" s="48" t="inlineStr">
        <is>
          <t>Open field</t>
        </is>
      </c>
    </row>
    <row r="1401">
      <c r="A1401" s="45" t="inlineStr">
        <is>
          <t>CASP_AMLE_144_v1</t>
        </is>
      </c>
      <c r="B1401" s="46" t="inlineStr">
        <is>
          <t>Non-EEA Crypto Companies (BIN-sponsored)</t>
        </is>
      </c>
      <c r="C1401" s="46" t="inlineStr">
        <is>
          <t>AMLE</t>
        </is>
      </c>
      <c r="D1401" s="46" t="inlineStr">
        <is>
          <t>Product Risk</t>
        </is>
      </c>
      <c r="E1401" s="46" t="inlineStr">
        <is>
          <t>2- AMLE</t>
        </is>
      </c>
      <c r="F1401" s="47">
        <f>'2- AMLE'!$AK$143</f>
        <v/>
      </c>
      <c r="G1401" s="47">
        <f>IF(F1401="INVALID","High",IF(F1401="MISSING","Medium",IF(F1401="CONTROLLER MISSING","Review",IF(F1401="UNKNOWN","Technical review",""))))</f>
        <v/>
      </c>
      <c r="H1401" s="46">
        <f>IF(F1401="MISSING","An applicable or required answer is missing",IF(F1401="INVALID","A value was entered although the dependency is not met",IF(F1401="CONTROLLER MISSING","A controlling answer is missing, so applicability cannot yet be determined",IF(F1401="UNKNOWN","The dependency could not be evaluated or a referenced datapoint could not be resolved",""))))</f>
        <v/>
      </c>
      <c r="I1401" s="46">
        <f>IF(F1401="MISSING","Enter a valid response in the linked field",IF(F1401="INVALID","Clear the response or amend the controlling answer so that the dependency is met",IF(F1401="CONTROLLER MISSING","Complete the controlling question first, then review this field",IF(F1401="UNKNOWN","Review the Field Guide and dependency_string; contact the MFSA if clarification is required",""))))</f>
        <v/>
      </c>
      <c r="J1401" s="46" t="inlineStr">
        <is>
          <t>CONTAINS(CASP_AMLE_8, "Management of AIFs")</t>
        </is>
      </c>
      <c r="K1401" s="47">
        <f>'2- AMLE'!$AL$143</f>
        <v/>
      </c>
      <c r="L1401" s="48" t="inlineStr">
        <is>
          <t>Open field</t>
        </is>
      </c>
    </row>
    <row r="1402">
      <c r="A1402" s="45" t="inlineStr">
        <is>
          <t>CASP_AMLE_145_v1</t>
        </is>
      </c>
      <c r="B1402" s="46" t="inlineStr">
        <is>
          <t>Customers holding Crypto-assets - Number</t>
        </is>
      </c>
      <c r="C1402" s="46" t="inlineStr">
        <is>
          <t>AMLE</t>
        </is>
      </c>
      <c r="D1402" s="46" t="inlineStr">
        <is>
          <t>Product Risk</t>
        </is>
      </c>
      <c r="E1402" s="46" t="inlineStr">
        <is>
          <t>2- AMLE</t>
        </is>
      </c>
      <c r="F1402" s="47">
        <f>'2- AMLE'!$AK$144</f>
        <v/>
      </c>
      <c r="G1402" s="47">
        <f>IF(F1402="INVALID","High",IF(F1402="MISSING","Medium",IF(F1402="CONTROLLER MISSING","Review",IF(F1402="UNKNOWN","Technical review",""))))</f>
        <v/>
      </c>
      <c r="H1402" s="46">
        <f>IF(F1402="MISSING","An applicable or required answer is missing",IF(F1402="INVALID","A value was entered although the dependency is not met",IF(F1402="CONTROLLER MISSING","A controlling answer is missing, so applicability cannot yet be determined",IF(F1402="UNKNOWN","The dependency could not be evaluated or a referenced datapoint could not be resolved",""))))</f>
        <v/>
      </c>
      <c r="I1402" s="46">
        <f>IF(F1402="MISSING","Enter a valid response in the linked field",IF(F1402="INVALID","Clear the response or amend the controlling answer so that the dependency is met",IF(F1402="CONTROLLER MISSING","Complete the controlling question first, then review this field",IF(F1402="UNKNOWN","Review the Field Guide and dependency_string; contact the MFSA if clarification is required",""))))</f>
        <v/>
      </c>
      <c r="J1402" s="46" t="inlineStr">
        <is>
          <t>CONTAINS(CASP_AMLE_8, "Crypto Services (exchange, transfer)")</t>
        </is>
      </c>
      <c r="K1402" s="47">
        <f>'2- AMLE'!$AL$144</f>
        <v/>
      </c>
      <c r="L1402" s="48" t="inlineStr">
        <is>
          <t>Open field</t>
        </is>
      </c>
    </row>
    <row r="1403">
      <c r="A1403" s="45" t="inlineStr">
        <is>
          <t>CASP_AMLE_146_v1</t>
        </is>
      </c>
      <c r="B1403" s="46" t="inlineStr">
        <is>
          <t>Crypto Assets in Custody - Value</t>
        </is>
      </c>
      <c r="C1403" s="46" t="inlineStr">
        <is>
          <t>AMLE</t>
        </is>
      </c>
      <c r="D1403" s="46" t="inlineStr">
        <is>
          <t>Product Risk</t>
        </is>
      </c>
      <c r="E1403" s="46" t="inlineStr">
        <is>
          <t>2- AMLE</t>
        </is>
      </c>
      <c r="F1403" s="47">
        <f>'2- AMLE'!$AK$145</f>
        <v/>
      </c>
      <c r="G1403" s="47">
        <f>IF(F1403="INVALID","High",IF(F1403="MISSING","Medium",IF(F1403="CONTROLLER MISSING","Review",IF(F1403="UNKNOWN","Technical review",""))))</f>
        <v/>
      </c>
      <c r="H1403" s="46">
        <f>IF(F1403="MISSING","An applicable or required answer is missing",IF(F1403="INVALID","A value was entered although the dependency is not met",IF(F1403="CONTROLLER MISSING","A controlling answer is missing, so applicability cannot yet be determined",IF(F1403="UNKNOWN","The dependency could not be evaluated or a referenced datapoint could not be resolved",""))))</f>
        <v/>
      </c>
      <c r="I1403" s="46">
        <f>IF(F1403="MISSING","Enter a valid response in the linked field",IF(F1403="INVALID","Clear the response or amend the controlling answer so that the dependency is met",IF(F1403="CONTROLLER MISSING","Complete the controlling question first, then review this field",IF(F1403="UNKNOWN","Review the Field Guide and dependency_string; contact the MFSA if clarification is required",""))))</f>
        <v/>
      </c>
      <c r="J1403" s="46" t="inlineStr">
        <is>
          <t>CONTAINS(CASP_AMLE_8, "Crypto Services (exchange, transfer)")</t>
        </is>
      </c>
      <c r="K1403" s="47">
        <f>'2- AMLE'!$AL$145</f>
        <v/>
      </c>
      <c r="L1403" s="48" t="inlineStr">
        <is>
          <t>Open field</t>
        </is>
      </c>
    </row>
    <row r="1404">
      <c r="A1404" s="45" t="inlineStr">
        <is>
          <t>CASP_AMLE_147_v1</t>
        </is>
      </c>
      <c r="B1404" s="46" t="inlineStr">
        <is>
          <t>Funds-to-Crypto - Value</t>
        </is>
      </c>
      <c r="C1404" s="46" t="inlineStr">
        <is>
          <t>AMLE</t>
        </is>
      </c>
      <c r="D1404" s="46" t="inlineStr">
        <is>
          <t>Product Risk</t>
        </is>
      </c>
      <c r="E1404" s="46" t="inlineStr">
        <is>
          <t>2- AMLE</t>
        </is>
      </c>
      <c r="F1404" s="47">
        <f>'2- AMLE'!$AK$146</f>
        <v/>
      </c>
      <c r="G1404" s="47">
        <f>IF(F1404="INVALID","High",IF(F1404="MISSING","Medium",IF(F1404="CONTROLLER MISSING","Review",IF(F1404="UNKNOWN","Technical review",""))))</f>
        <v/>
      </c>
      <c r="H1404" s="46">
        <f>IF(F1404="MISSING","An applicable or required answer is missing",IF(F1404="INVALID","A value was entered although the dependency is not met",IF(F1404="CONTROLLER MISSING","A controlling answer is missing, so applicability cannot yet be determined",IF(F1404="UNKNOWN","The dependency could not be evaluated or a referenced datapoint could not be resolved",""))))</f>
        <v/>
      </c>
      <c r="I1404" s="46">
        <f>IF(F1404="MISSING","Enter a valid response in the linked field",IF(F1404="INVALID","Clear the response or amend the controlling answer so that the dependency is met",IF(F1404="CONTROLLER MISSING","Complete the controlling question first, then review this field",IF(F1404="UNKNOWN","Review the Field Guide and dependency_string; contact the MFSA if clarification is required",""))))</f>
        <v/>
      </c>
      <c r="J1404" s="46" t="inlineStr">
        <is>
          <t>CONTAINS(CASP_AMLE_8, "Crypto Services (exchange, transfer)")</t>
        </is>
      </c>
      <c r="K1404" s="47">
        <f>'2- AMLE'!$AL$146</f>
        <v/>
      </c>
      <c r="L1404" s="48" t="inlineStr">
        <is>
          <t>Open field</t>
        </is>
      </c>
    </row>
    <row r="1405">
      <c r="A1405" s="45" t="inlineStr">
        <is>
          <t>CASP_AMLE_148_v1</t>
        </is>
      </c>
      <c r="B1405" s="46" t="inlineStr">
        <is>
          <t>Funds-to-Crypto – Number</t>
        </is>
      </c>
      <c r="C1405" s="46" t="inlineStr">
        <is>
          <t>AMLE</t>
        </is>
      </c>
      <c r="D1405" s="46" t="inlineStr">
        <is>
          <t>Product Risk</t>
        </is>
      </c>
      <c r="E1405" s="46" t="inlineStr">
        <is>
          <t>2- AMLE</t>
        </is>
      </c>
      <c r="F1405" s="47">
        <f>'2- AMLE'!$AK$147</f>
        <v/>
      </c>
      <c r="G1405" s="47">
        <f>IF(F1405="INVALID","High",IF(F1405="MISSING","Medium",IF(F1405="CONTROLLER MISSING","Review",IF(F1405="UNKNOWN","Technical review",""))))</f>
        <v/>
      </c>
      <c r="H1405" s="46">
        <f>IF(F1405="MISSING","An applicable or required answer is missing",IF(F1405="INVALID","A value was entered although the dependency is not met",IF(F1405="CONTROLLER MISSING","A controlling answer is missing, so applicability cannot yet be determined",IF(F1405="UNKNOWN","The dependency could not be evaluated or a referenced datapoint could not be resolved",""))))</f>
        <v/>
      </c>
      <c r="I1405" s="46">
        <f>IF(F1405="MISSING","Enter a valid response in the linked field",IF(F1405="INVALID","Clear the response or amend the controlling answer so that the dependency is met",IF(F1405="CONTROLLER MISSING","Complete the controlling question first, then review this field",IF(F1405="UNKNOWN","Review the Field Guide and dependency_string; contact the MFSA if clarification is required",""))))</f>
        <v/>
      </c>
      <c r="J1405" s="46" t="inlineStr">
        <is>
          <t>CONTAINS(CASP_AMLE_8, "Crypto Services (exchange, transfer)")</t>
        </is>
      </c>
      <c r="K1405" s="47">
        <f>'2- AMLE'!$AL$147</f>
        <v/>
      </c>
      <c r="L1405" s="48" t="inlineStr">
        <is>
          <t>Open field</t>
        </is>
      </c>
    </row>
    <row r="1406">
      <c r="A1406" s="45" t="inlineStr">
        <is>
          <t>CASP_AMLE_149_v1</t>
        </is>
      </c>
      <c r="B1406" s="46" t="inlineStr">
        <is>
          <t>Funds to Crypto - Customers</t>
        </is>
      </c>
      <c r="C1406" s="46" t="inlineStr">
        <is>
          <t>AMLE</t>
        </is>
      </c>
      <c r="D1406" s="46" t="inlineStr">
        <is>
          <t>Product Risk</t>
        </is>
      </c>
      <c r="E1406" s="46" t="inlineStr">
        <is>
          <t>2- AMLE</t>
        </is>
      </c>
      <c r="F1406" s="47">
        <f>'2- AMLE'!$AK$148</f>
        <v/>
      </c>
      <c r="G1406" s="47">
        <f>IF(F1406="INVALID","High",IF(F1406="MISSING","Medium",IF(F1406="CONTROLLER MISSING","Review",IF(F1406="UNKNOWN","Technical review",""))))</f>
        <v/>
      </c>
      <c r="H1406" s="46">
        <f>IF(F1406="MISSING","An applicable or required answer is missing",IF(F1406="INVALID","A value was entered although the dependency is not met",IF(F1406="CONTROLLER MISSING","A controlling answer is missing, so applicability cannot yet be determined",IF(F1406="UNKNOWN","The dependency could not be evaluated or a referenced datapoint could not be resolved",""))))</f>
        <v/>
      </c>
      <c r="I1406" s="46">
        <f>IF(F1406="MISSING","Enter a valid response in the linked field",IF(F1406="INVALID","Clear the response or amend the controlling answer so that the dependency is met",IF(F1406="CONTROLLER MISSING","Complete the controlling question first, then review this field",IF(F1406="UNKNOWN","Review the Field Guide and dependency_string; contact the MFSA if clarification is required",""))))</f>
        <v/>
      </c>
      <c r="J1406" s="46" t="inlineStr">
        <is>
          <t>CONTAINS(CASP_AMLE_8, "Crypto Services (exchange, transfer)")</t>
        </is>
      </c>
      <c r="K1406" s="47">
        <f>'2- AMLE'!$AL$148</f>
        <v/>
      </c>
      <c r="L1406" s="48" t="inlineStr">
        <is>
          <t>Open field</t>
        </is>
      </c>
    </row>
    <row r="1407">
      <c r="A1407" s="45" t="inlineStr">
        <is>
          <t>CASP_AMLE_150_v1</t>
        </is>
      </c>
      <c r="B1407" s="46" t="inlineStr">
        <is>
          <t>Funds-to-Crypto (to Self-hosted) – Number</t>
        </is>
      </c>
      <c r="C1407" s="46" t="inlineStr">
        <is>
          <t>AMLE</t>
        </is>
      </c>
      <c r="D1407" s="46" t="inlineStr">
        <is>
          <t>Product Risk</t>
        </is>
      </c>
      <c r="E1407" s="46" t="inlineStr">
        <is>
          <t>2- AMLE</t>
        </is>
      </c>
      <c r="F1407" s="47">
        <f>'2- AMLE'!$AK$149</f>
        <v/>
      </c>
      <c r="G1407" s="47">
        <f>IF(F1407="INVALID","High",IF(F1407="MISSING","Medium",IF(F1407="CONTROLLER MISSING","Review",IF(F1407="UNKNOWN","Technical review",""))))</f>
        <v/>
      </c>
      <c r="H1407" s="46">
        <f>IF(F1407="MISSING","An applicable or required answer is missing",IF(F1407="INVALID","A value was entered although the dependency is not met",IF(F1407="CONTROLLER MISSING","A controlling answer is missing, so applicability cannot yet be determined",IF(F1407="UNKNOWN","The dependency could not be evaluated or a referenced datapoint could not be resolved",""))))</f>
        <v/>
      </c>
      <c r="I1407" s="46">
        <f>IF(F1407="MISSING","Enter a valid response in the linked field",IF(F1407="INVALID","Clear the response or amend the controlling answer so that the dependency is met",IF(F1407="CONTROLLER MISSING","Complete the controlling question first, then review this field",IF(F1407="UNKNOWN","Review the Field Guide and dependency_string; contact the MFSA if clarification is required",""))))</f>
        <v/>
      </c>
      <c r="J1407" s="46" t="inlineStr">
        <is>
          <t>CONTAINS(CASP_AMLE_8, "Crypto Services (exchange, transfer)")</t>
        </is>
      </c>
      <c r="K1407" s="47">
        <f>'2- AMLE'!$AL$149</f>
        <v/>
      </c>
      <c r="L1407" s="48" t="inlineStr">
        <is>
          <t>Open field</t>
        </is>
      </c>
    </row>
    <row r="1408">
      <c r="A1408" s="45" t="inlineStr">
        <is>
          <t>CASP_AMLE_151_v1</t>
        </is>
      </c>
      <c r="B1408" s="46" t="inlineStr">
        <is>
          <t>Crypto-to-Funds - Value</t>
        </is>
      </c>
      <c r="C1408" s="46" t="inlineStr">
        <is>
          <t>AMLE</t>
        </is>
      </c>
      <c r="D1408" s="46" t="inlineStr">
        <is>
          <t>Product Risk</t>
        </is>
      </c>
      <c r="E1408" s="46" t="inlineStr">
        <is>
          <t>2- AMLE</t>
        </is>
      </c>
      <c r="F1408" s="47">
        <f>'2- AMLE'!$AK$150</f>
        <v/>
      </c>
      <c r="G1408" s="47">
        <f>IF(F1408="INVALID","High",IF(F1408="MISSING","Medium",IF(F1408="CONTROLLER MISSING","Review",IF(F1408="UNKNOWN","Technical review",""))))</f>
        <v/>
      </c>
      <c r="H1408" s="46">
        <f>IF(F1408="MISSING","An applicable or required answer is missing",IF(F1408="INVALID","A value was entered although the dependency is not met",IF(F1408="CONTROLLER MISSING","A controlling answer is missing, so applicability cannot yet be determined",IF(F1408="UNKNOWN","The dependency could not be evaluated or a referenced datapoint could not be resolved",""))))</f>
        <v/>
      </c>
      <c r="I1408" s="46">
        <f>IF(F1408="MISSING","Enter a valid response in the linked field",IF(F1408="INVALID","Clear the response or amend the controlling answer so that the dependency is met",IF(F1408="CONTROLLER MISSING","Complete the controlling question first, then review this field",IF(F1408="UNKNOWN","Review the Field Guide and dependency_string; contact the MFSA if clarification is required",""))))</f>
        <v/>
      </c>
      <c r="J1408" s="46" t="inlineStr">
        <is>
          <t>CONTAINS(CASP_AMLE_8, "Crypto Services (exchange, transfer)")</t>
        </is>
      </c>
      <c r="K1408" s="47">
        <f>'2- AMLE'!$AL$150</f>
        <v/>
      </c>
      <c r="L1408" s="48" t="inlineStr">
        <is>
          <t>Open field</t>
        </is>
      </c>
    </row>
    <row r="1409">
      <c r="A1409" s="45" t="inlineStr">
        <is>
          <t>CASP_AMLE_152_v1</t>
        </is>
      </c>
      <c r="B1409" s="46" t="inlineStr">
        <is>
          <t>Crypto-to-Funds - Number</t>
        </is>
      </c>
      <c r="C1409" s="46" t="inlineStr">
        <is>
          <t>AMLE</t>
        </is>
      </c>
      <c r="D1409" s="46" t="inlineStr">
        <is>
          <t>Product Risk</t>
        </is>
      </c>
      <c r="E1409" s="46" t="inlineStr">
        <is>
          <t>2- AMLE</t>
        </is>
      </c>
      <c r="F1409" s="47">
        <f>'2- AMLE'!$AK$151</f>
        <v/>
      </c>
      <c r="G1409" s="47">
        <f>IF(F1409="INVALID","High",IF(F1409="MISSING","Medium",IF(F1409="CONTROLLER MISSING","Review",IF(F1409="UNKNOWN","Technical review",""))))</f>
        <v/>
      </c>
      <c r="H1409" s="46">
        <f>IF(F1409="MISSING","An applicable or required answer is missing",IF(F1409="INVALID","A value was entered although the dependency is not met",IF(F1409="CONTROLLER MISSING","A controlling answer is missing, so applicability cannot yet be determined",IF(F1409="UNKNOWN","The dependency could not be evaluated or a referenced datapoint could not be resolved",""))))</f>
        <v/>
      </c>
      <c r="I1409" s="46">
        <f>IF(F1409="MISSING","Enter a valid response in the linked field",IF(F1409="INVALID","Clear the response or amend the controlling answer so that the dependency is met",IF(F1409="CONTROLLER MISSING","Complete the controlling question first, then review this field",IF(F1409="UNKNOWN","Review the Field Guide and dependency_string; contact the MFSA if clarification is required",""))))</f>
        <v/>
      </c>
      <c r="J1409" s="46" t="inlineStr">
        <is>
          <t>CONTAINS(CASP_AMLE_8, "Crypto Services (exchange, transfer)")</t>
        </is>
      </c>
      <c r="K1409" s="47">
        <f>'2- AMLE'!$AL$151</f>
        <v/>
      </c>
      <c r="L1409" s="48" t="inlineStr">
        <is>
          <t>Open field</t>
        </is>
      </c>
    </row>
    <row r="1410">
      <c r="A1410" s="45" t="inlineStr">
        <is>
          <t>CASP_AMLE_153_v1</t>
        </is>
      </c>
      <c r="B1410" s="46" t="inlineStr">
        <is>
          <t>Crypto-to-Funds - Customers</t>
        </is>
      </c>
      <c r="C1410" s="46" t="inlineStr">
        <is>
          <t>AMLE</t>
        </is>
      </c>
      <c r="D1410" s="46" t="inlineStr">
        <is>
          <t>Product Risk</t>
        </is>
      </c>
      <c r="E1410" s="46" t="inlineStr">
        <is>
          <t>2- AMLE</t>
        </is>
      </c>
      <c r="F1410" s="47">
        <f>'2- AMLE'!$AK$152</f>
        <v/>
      </c>
      <c r="G1410" s="47">
        <f>IF(F1410="INVALID","High",IF(F1410="MISSING","Medium",IF(F1410="CONTROLLER MISSING","Review",IF(F1410="UNKNOWN","Technical review",""))))</f>
        <v/>
      </c>
      <c r="H1410" s="46">
        <f>IF(F1410="MISSING","An applicable or required answer is missing",IF(F1410="INVALID","A value was entered although the dependency is not met",IF(F1410="CONTROLLER MISSING","A controlling answer is missing, so applicability cannot yet be determined",IF(F1410="UNKNOWN","The dependency could not be evaluated or a referenced datapoint could not be resolved",""))))</f>
        <v/>
      </c>
      <c r="I1410" s="46">
        <f>IF(F1410="MISSING","Enter a valid response in the linked field",IF(F1410="INVALID","Clear the response or amend the controlling answer so that the dependency is met",IF(F1410="CONTROLLER MISSING","Complete the controlling question first, then review this field",IF(F1410="UNKNOWN","Review the Field Guide and dependency_string; contact the MFSA if clarification is required",""))))</f>
        <v/>
      </c>
      <c r="J1410" s="46" t="inlineStr">
        <is>
          <t>CONTAINS(CASP_AMLE_8, "Crypto Services (exchange, transfer)")</t>
        </is>
      </c>
      <c r="K1410" s="47">
        <f>'2- AMLE'!$AL$152</f>
        <v/>
      </c>
      <c r="L1410" s="48" t="inlineStr">
        <is>
          <t>Open field</t>
        </is>
      </c>
    </row>
    <row r="1411">
      <c r="A1411" s="45" t="inlineStr">
        <is>
          <t>CASP_AMLE_154_v1</t>
        </is>
      </c>
      <c r="B1411" s="46" t="inlineStr">
        <is>
          <t>Crypto-to-Funds (from Self-hosted) - Number</t>
        </is>
      </c>
      <c r="C1411" s="46" t="inlineStr">
        <is>
          <t>AMLE</t>
        </is>
      </c>
      <c r="D1411" s="46" t="inlineStr">
        <is>
          <t>Product Risk</t>
        </is>
      </c>
      <c r="E1411" s="46" t="inlineStr">
        <is>
          <t>2- AMLE</t>
        </is>
      </c>
      <c r="F1411" s="47">
        <f>'2- AMLE'!$AK$153</f>
        <v/>
      </c>
      <c r="G1411" s="47">
        <f>IF(F1411="INVALID","High",IF(F1411="MISSING","Medium",IF(F1411="CONTROLLER MISSING","Review",IF(F1411="UNKNOWN","Technical review",""))))</f>
        <v/>
      </c>
      <c r="H1411" s="46">
        <f>IF(F1411="MISSING","An applicable or required answer is missing",IF(F1411="INVALID","A value was entered although the dependency is not met",IF(F1411="CONTROLLER MISSING","A controlling answer is missing, so applicability cannot yet be determined",IF(F1411="UNKNOWN","The dependency could not be evaluated or a referenced datapoint could not be resolved",""))))</f>
        <v/>
      </c>
      <c r="I1411" s="46">
        <f>IF(F1411="MISSING","Enter a valid response in the linked field",IF(F1411="INVALID","Clear the response or amend the controlling answer so that the dependency is met",IF(F1411="CONTROLLER MISSING","Complete the controlling question first, then review this field",IF(F1411="UNKNOWN","Review the Field Guide and dependency_string; contact the MFSA if clarification is required",""))))</f>
        <v/>
      </c>
      <c r="J1411" s="46" t="inlineStr">
        <is>
          <t>CONTAINS(CASP_AMLE_8, "Crypto Services (exchange, transfer)")</t>
        </is>
      </c>
      <c r="K1411" s="47">
        <f>'2- AMLE'!$AL$153</f>
        <v/>
      </c>
      <c r="L1411" s="48" t="inlineStr">
        <is>
          <t>Open field</t>
        </is>
      </c>
    </row>
    <row r="1412">
      <c r="A1412" s="45" t="inlineStr">
        <is>
          <t>CASP_AMLE_155_v1</t>
        </is>
      </c>
      <c r="B1412" s="46" t="inlineStr">
        <is>
          <t>Crypto-to-Crypto - Value</t>
        </is>
      </c>
      <c r="C1412" s="46" t="inlineStr">
        <is>
          <t>AMLE</t>
        </is>
      </c>
      <c r="D1412" s="46" t="inlineStr">
        <is>
          <t>Product Risk</t>
        </is>
      </c>
      <c r="E1412" s="46" t="inlineStr">
        <is>
          <t>2- AMLE</t>
        </is>
      </c>
      <c r="F1412" s="47">
        <f>'2- AMLE'!$AK$154</f>
        <v/>
      </c>
      <c r="G1412" s="47">
        <f>IF(F1412="INVALID","High",IF(F1412="MISSING","Medium",IF(F1412="CONTROLLER MISSING","Review",IF(F1412="UNKNOWN","Technical review",""))))</f>
        <v/>
      </c>
      <c r="H1412" s="46">
        <f>IF(F1412="MISSING","An applicable or required answer is missing",IF(F1412="INVALID","A value was entered although the dependency is not met",IF(F1412="CONTROLLER MISSING","A controlling answer is missing, so applicability cannot yet be determined",IF(F1412="UNKNOWN","The dependency could not be evaluated or a referenced datapoint could not be resolved",""))))</f>
        <v/>
      </c>
      <c r="I1412" s="46">
        <f>IF(F1412="MISSING","Enter a valid response in the linked field",IF(F1412="INVALID","Clear the response or amend the controlling answer so that the dependency is met",IF(F1412="CONTROLLER MISSING","Complete the controlling question first, then review this field",IF(F1412="UNKNOWN","Review the Field Guide and dependency_string; contact the MFSA if clarification is required",""))))</f>
        <v/>
      </c>
      <c r="J1412" s="46" t="inlineStr">
        <is>
          <t>CONTAINS(CASP_AMLE_8, "Crypto Services (exchange, transfer)")</t>
        </is>
      </c>
      <c r="K1412" s="47">
        <f>'2- AMLE'!$AL$154</f>
        <v/>
      </c>
      <c r="L1412" s="48" t="inlineStr">
        <is>
          <t>Open field</t>
        </is>
      </c>
    </row>
    <row r="1413">
      <c r="A1413" s="45" t="inlineStr">
        <is>
          <t>CASP_AMLE_156_v1</t>
        </is>
      </c>
      <c r="B1413" s="46" t="inlineStr">
        <is>
          <t>Crypto-to-Crypto - Customers</t>
        </is>
      </c>
      <c r="C1413" s="46" t="inlineStr">
        <is>
          <t>AMLE</t>
        </is>
      </c>
      <c r="D1413" s="46" t="inlineStr">
        <is>
          <t>Product Risk</t>
        </is>
      </c>
      <c r="E1413" s="46" t="inlineStr">
        <is>
          <t>2- AMLE</t>
        </is>
      </c>
      <c r="F1413" s="47">
        <f>'2- AMLE'!$AK$155</f>
        <v/>
      </c>
      <c r="G1413" s="47">
        <f>IF(F1413="INVALID","High",IF(F1413="MISSING","Medium",IF(F1413="CONTROLLER MISSING","Review",IF(F1413="UNKNOWN","Technical review",""))))</f>
        <v/>
      </c>
      <c r="H1413" s="46">
        <f>IF(F1413="MISSING","An applicable or required answer is missing",IF(F1413="INVALID","A value was entered although the dependency is not met",IF(F1413="CONTROLLER MISSING","A controlling answer is missing, so applicability cannot yet be determined",IF(F1413="UNKNOWN","The dependency could not be evaluated or a referenced datapoint could not be resolved",""))))</f>
        <v/>
      </c>
      <c r="I1413" s="46">
        <f>IF(F1413="MISSING","Enter a valid response in the linked field",IF(F1413="INVALID","Clear the response or amend the controlling answer so that the dependency is met",IF(F1413="CONTROLLER MISSING","Complete the controlling question first, then review this field",IF(F1413="UNKNOWN","Review the Field Guide and dependency_string; contact the MFSA if clarification is required",""))))</f>
        <v/>
      </c>
      <c r="J1413" s="46" t="inlineStr">
        <is>
          <t>CONTAINS(CASP_AMLE_8, "Crypto Services (exchange, transfer)")</t>
        </is>
      </c>
      <c r="K1413" s="47">
        <f>'2- AMLE'!$AL$155</f>
        <v/>
      </c>
      <c r="L1413" s="48" t="inlineStr">
        <is>
          <t>Open field</t>
        </is>
      </c>
    </row>
    <row r="1414">
      <c r="A1414" s="45" t="inlineStr">
        <is>
          <t>CASP_AMLE_157_v1</t>
        </is>
      </c>
      <c r="B1414" s="46" t="inlineStr">
        <is>
          <t>Crypto-to-Crypto - Number</t>
        </is>
      </c>
      <c r="C1414" s="46" t="inlineStr">
        <is>
          <t>AMLE</t>
        </is>
      </c>
      <c r="D1414" s="46" t="inlineStr">
        <is>
          <t>Product Risk</t>
        </is>
      </c>
      <c r="E1414" s="46" t="inlineStr">
        <is>
          <t>2- AMLE</t>
        </is>
      </c>
      <c r="F1414" s="47">
        <f>'2- AMLE'!$AK$156</f>
        <v/>
      </c>
      <c r="G1414" s="47">
        <f>IF(F1414="INVALID","High",IF(F1414="MISSING","Medium",IF(F1414="CONTROLLER MISSING","Review",IF(F1414="UNKNOWN","Technical review",""))))</f>
        <v/>
      </c>
      <c r="H1414" s="46">
        <f>IF(F1414="MISSING","An applicable or required answer is missing",IF(F1414="INVALID","A value was entered although the dependency is not met",IF(F1414="CONTROLLER MISSING","A controlling answer is missing, so applicability cannot yet be determined",IF(F1414="UNKNOWN","The dependency could not be evaluated or a referenced datapoint could not be resolved",""))))</f>
        <v/>
      </c>
      <c r="I1414" s="46">
        <f>IF(F1414="MISSING","Enter a valid response in the linked field",IF(F1414="INVALID","Clear the response or amend the controlling answer so that the dependency is met",IF(F1414="CONTROLLER MISSING","Complete the controlling question first, then review this field",IF(F1414="UNKNOWN","Review the Field Guide and dependency_string; contact the MFSA if clarification is required",""))))</f>
        <v/>
      </c>
      <c r="J1414" s="46" t="inlineStr">
        <is>
          <t>CONTAINS(CASP_AMLE_8, "Crypto Services (exchange, transfer)")</t>
        </is>
      </c>
      <c r="K1414" s="47">
        <f>'2- AMLE'!$AL$156</f>
        <v/>
      </c>
      <c r="L1414" s="48" t="inlineStr">
        <is>
          <t>Open field</t>
        </is>
      </c>
    </row>
    <row r="1415">
      <c r="A1415" s="45" t="inlineStr">
        <is>
          <t>CASP_AMLE_158_v1</t>
        </is>
      </c>
      <c r="B1415" s="46" t="inlineStr">
        <is>
          <t>Crypto-to-Crypto (to Self-hosted) - Number</t>
        </is>
      </c>
      <c r="C1415" s="46" t="inlineStr">
        <is>
          <t>AMLE</t>
        </is>
      </c>
      <c r="D1415" s="46" t="inlineStr">
        <is>
          <t>Product Risk</t>
        </is>
      </c>
      <c r="E1415" s="46" t="inlineStr">
        <is>
          <t>2- AMLE</t>
        </is>
      </c>
      <c r="F1415" s="47">
        <f>'2- AMLE'!$AK$157</f>
        <v/>
      </c>
      <c r="G1415" s="47">
        <f>IF(F1415="INVALID","High",IF(F1415="MISSING","Medium",IF(F1415="CONTROLLER MISSING","Review",IF(F1415="UNKNOWN","Technical review",""))))</f>
        <v/>
      </c>
      <c r="H1415" s="46">
        <f>IF(F1415="MISSING","An applicable or required answer is missing",IF(F1415="INVALID","A value was entered although the dependency is not met",IF(F1415="CONTROLLER MISSING","A controlling answer is missing, so applicability cannot yet be determined",IF(F1415="UNKNOWN","The dependency could not be evaluated or a referenced datapoint could not be resolved",""))))</f>
        <v/>
      </c>
      <c r="I1415" s="46">
        <f>IF(F1415="MISSING","Enter a valid response in the linked field",IF(F1415="INVALID","Clear the response or amend the controlling answer so that the dependency is met",IF(F1415="CONTROLLER MISSING","Complete the controlling question first, then review this field",IF(F1415="UNKNOWN","Review the Field Guide and dependency_string; contact the MFSA if clarification is required",""))))</f>
        <v/>
      </c>
      <c r="J1415" s="46" t="inlineStr">
        <is>
          <t>CONTAINS(CASP_AMLE_8, "Crypto Services (exchange, transfer)")</t>
        </is>
      </c>
      <c r="K1415" s="47">
        <f>'2- AMLE'!$AL$157</f>
        <v/>
      </c>
      <c r="L1415" s="48" t="inlineStr">
        <is>
          <t>Open field</t>
        </is>
      </c>
    </row>
    <row r="1416">
      <c r="A1416" s="45" t="inlineStr">
        <is>
          <t>CASP_AMLE_159_v1</t>
        </is>
      </c>
      <c r="B1416" s="46" t="inlineStr">
        <is>
          <t>Crypto-to-Crypto (from Self-hosted) - Number</t>
        </is>
      </c>
      <c r="C1416" s="46" t="inlineStr">
        <is>
          <t>AMLE</t>
        </is>
      </c>
      <c r="D1416" s="46" t="inlineStr">
        <is>
          <t>Product Risk</t>
        </is>
      </c>
      <c r="E1416" s="46" t="inlineStr">
        <is>
          <t>2- AMLE</t>
        </is>
      </c>
      <c r="F1416" s="47">
        <f>'2- AMLE'!$AK$158</f>
        <v/>
      </c>
      <c r="G1416" s="47">
        <f>IF(F1416="INVALID","High",IF(F1416="MISSING","Medium",IF(F1416="CONTROLLER MISSING","Review",IF(F1416="UNKNOWN","Technical review",""))))</f>
        <v/>
      </c>
      <c r="H1416" s="46">
        <f>IF(F1416="MISSING","An applicable or required answer is missing",IF(F1416="INVALID","A value was entered although the dependency is not met",IF(F1416="CONTROLLER MISSING","A controlling answer is missing, so applicability cannot yet be determined",IF(F1416="UNKNOWN","The dependency could not be evaluated or a referenced datapoint could not be resolved",""))))</f>
        <v/>
      </c>
      <c r="I1416" s="46">
        <f>IF(F1416="MISSING","Enter a valid response in the linked field",IF(F1416="INVALID","Clear the response or amend the controlling answer so that the dependency is met",IF(F1416="CONTROLLER MISSING","Complete the controlling question first, then review this field",IF(F1416="UNKNOWN","Review the Field Guide and dependency_string; contact the MFSA if clarification is required",""))))</f>
        <v/>
      </c>
      <c r="J1416" s="46" t="inlineStr">
        <is>
          <t>CONTAINS(CASP_AMLE_8, "Crypto Services (exchange, transfer)")</t>
        </is>
      </c>
      <c r="K1416" s="47">
        <f>'2- AMLE'!$AL$158</f>
        <v/>
      </c>
      <c r="L1416" s="48" t="inlineStr">
        <is>
          <t>Open field</t>
        </is>
      </c>
    </row>
    <row r="1417">
      <c r="A1417" s="45" t="inlineStr">
        <is>
          <t>CASP_AMLE_160_v1</t>
        </is>
      </c>
      <c r="B1417" s="46" t="inlineStr">
        <is>
          <t>Transfers - Value</t>
        </is>
      </c>
      <c r="C1417" s="46" t="inlineStr">
        <is>
          <t>AMLE</t>
        </is>
      </c>
      <c r="D1417" s="46" t="inlineStr">
        <is>
          <t>Product Risk</t>
        </is>
      </c>
      <c r="E1417" s="46" t="inlineStr">
        <is>
          <t>2- AMLE</t>
        </is>
      </c>
      <c r="F1417" s="47">
        <f>'2- AMLE'!$AK$159</f>
        <v/>
      </c>
      <c r="G1417" s="47">
        <f>IF(F1417="INVALID","High",IF(F1417="MISSING","Medium",IF(F1417="CONTROLLER MISSING","Review",IF(F1417="UNKNOWN","Technical review",""))))</f>
        <v/>
      </c>
      <c r="H1417" s="46">
        <f>IF(F1417="MISSING","An applicable or required answer is missing",IF(F1417="INVALID","A value was entered although the dependency is not met",IF(F1417="CONTROLLER MISSING","A controlling answer is missing, so applicability cannot yet be determined",IF(F1417="UNKNOWN","The dependency could not be evaluated or a referenced datapoint could not be resolved",""))))</f>
        <v/>
      </c>
      <c r="I1417" s="46">
        <f>IF(F1417="MISSING","Enter a valid response in the linked field",IF(F1417="INVALID","Clear the response or amend the controlling answer so that the dependency is met",IF(F1417="CONTROLLER MISSING","Complete the controlling question first, then review this field",IF(F1417="UNKNOWN","Review the Field Guide and dependency_string; contact the MFSA if clarification is required",""))))</f>
        <v/>
      </c>
      <c r="J1417" s="46" t="inlineStr">
        <is>
          <t>CONTAINS(CASP_AMLE_8, "Crypto Services (exchange, transfer)")</t>
        </is>
      </c>
      <c r="K1417" s="47">
        <f>'2- AMLE'!$AL$159</f>
        <v/>
      </c>
      <c r="L1417" s="48" t="inlineStr">
        <is>
          <t>Open field</t>
        </is>
      </c>
    </row>
    <row r="1418">
      <c r="A1418" s="45" t="inlineStr">
        <is>
          <t>CASP_AMLE_161_v1</t>
        </is>
      </c>
      <c r="B1418" s="46" t="inlineStr">
        <is>
          <t>Transfers - Customers</t>
        </is>
      </c>
      <c r="C1418" s="46" t="inlineStr">
        <is>
          <t>AMLE</t>
        </is>
      </c>
      <c r="D1418" s="46" t="inlineStr">
        <is>
          <t>Product Risk</t>
        </is>
      </c>
      <c r="E1418" s="46" t="inlineStr">
        <is>
          <t>2- AMLE</t>
        </is>
      </c>
      <c r="F1418" s="47">
        <f>'2- AMLE'!$AK$160</f>
        <v/>
      </c>
      <c r="G1418" s="47">
        <f>IF(F1418="INVALID","High",IF(F1418="MISSING","Medium",IF(F1418="CONTROLLER MISSING","Review",IF(F1418="UNKNOWN","Technical review",""))))</f>
        <v/>
      </c>
      <c r="H1418" s="46">
        <f>IF(F1418="MISSING","An applicable or required answer is missing",IF(F1418="INVALID","A value was entered although the dependency is not met",IF(F1418="CONTROLLER MISSING","A controlling answer is missing, so applicability cannot yet be determined",IF(F1418="UNKNOWN","The dependency could not be evaluated or a referenced datapoint could not be resolved",""))))</f>
        <v/>
      </c>
      <c r="I1418" s="46">
        <f>IF(F1418="MISSING","Enter a valid response in the linked field",IF(F1418="INVALID","Clear the response or amend the controlling answer so that the dependency is met",IF(F1418="CONTROLLER MISSING","Complete the controlling question first, then review this field",IF(F1418="UNKNOWN","Review the Field Guide and dependency_string; contact the MFSA if clarification is required",""))))</f>
        <v/>
      </c>
      <c r="J1418" s="46" t="inlineStr">
        <is>
          <t>CONTAINS(CASP_AMLE_8, "Crypto Services (exchange, transfer)")</t>
        </is>
      </c>
      <c r="K1418" s="47">
        <f>'2- AMLE'!$AL$160</f>
        <v/>
      </c>
      <c r="L1418" s="48" t="inlineStr">
        <is>
          <t>Open field</t>
        </is>
      </c>
    </row>
    <row r="1419">
      <c r="A1419" s="45" t="inlineStr">
        <is>
          <t>CASP_AMLE_162_v1</t>
        </is>
      </c>
      <c r="B1419" s="46" t="inlineStr">
        <is>
          <t>Transfers - Number</t>
        </is>
      </c>
      <c r="C1419" s="46" t="inlineStr">
        <is>
          <t>AMLE</t>
        </is>
      </c>
      <c r="D1419" s="46" t="inlineStr">
        <is>
          <t>Product Risk</t>
        </is>
      </c>
      <c r="E1419" s="46" t="inlineStr">
        <is>
          <t>2- AMLE</t>
        </is>
      </c>
      <c r="F1419" s="47">
        <f>'2- AMLE'!$AK$161</f>
        <v/>
      </c>
      <c r="G1419" s="47">
        <f>IF(F1419="INVALID","High",IF(F1419="MISSING","Medium",IF(F1419="CONTROLLER MISSING","Review",IF(F1419="UNKNOWN","Technical review",""))))</f>
        <v/>
      </c>
      <c r="H1419" s="46">
        <f>IF(F1419="MISSING","An applicable or required answer is missing",IF(F1419="INVALID","A value was entered although the dependency is not met",IF(F1419="CONTROLLER MISSING","A controlling answer is missing, so applicability cannot yet be determined",IF(F1419="UNKNOWN","The dependency could not be evaluated or a referenced datapoint could not be resolved",""))))</f>
        <v/>
      </c>
      <c r="I1419" s="46">
        <f>IF(F1419="MISSING","Enter a valid response in the linked field",IF(F1419="INVALID","Clear the response or amend the controlling answer so that the dependency is met",IF(F1419="CONTROLLER MISSING","Complete the controlling question first, then review this field",IF(F1419="UNKNOWN","Review the Field Guide and dependency_string; contact the MFSA if clarification is required",""))))</f>
        <v/>
      </c>
      <c r="J1419" s="46" t="inlineStr">
        <is>
          <t>CONTAINS(CASP_AMLE_8, "Crypto Services (exchange, transfer)")</t>
        </is>
      </c>
      <c r="K1419" s="47">
        <f>'2- AMLE'!$AL$161</f>
        <v/>
      </c>
      <c r="L1419" s="48" t="inlineStr">
        <is>
          <t>Open field</t>
        </is>
      </c>
    </row>
    <row r="1420">
      <c r="A1420" s="45" t="inlineStr">
        <is>
          <t>CASP_AMLE_163_v1</t>
        </is>
      </c>
      <c r="B1420" s="46" t="inlineStr">
        <is>
          <t>Transfers (to Self-hosted) – Number</t>
        </is>
      </c>
      <c r="C1420" s="46" t="inlineStr">
        <is>
          <t>AMLE</t>
        </is>
      </c>
      <c r="D1420" s="46" t="inlineStr">
        <is>
          <t>Product Risk</t>
        </is>
      </c>
      <c r="E1420" s="46" t="inlineStr">
        <is>
          <t>2- AMLE</t>
        </is>
      </c>
      <c r="F1420" s="47">
        <f>'2- AMLE'!$AK$162</f>
        <v/>
      </c>
      <c r="G1420" s="47">
        <f>IF(F1420="INVALID","High",IF(F1420="MISSING","Medium",IF(F1420="CONTROLLER MISSING","Review",IF(F1420="UNKNOWN","Technical review",""))))</f>
        <v/>
      </c>
      <c r="H1420" s="46">
        <f>IF(F1420="MISSING","An applicable or required answer is missing",IF(F1420="INVALID","A value was entered although the dependency is not met",IF(F1420="CONTROLLER MISSING","A controlling answer is missing, so applicability cannot yet be determined",IF(F1420="UNKNOWN","The dependency could not be evaluated or a referenced datapoint could not be resolved",""))))</f>
        <v/>
      </c>
      <c r="I1420" s="46">
        <f>IF(F1420="MISSING","Enter a valid response in the linked field",IF(F1420="INVALID","Clear the response or amend the controlling answer so that the dependency is met",IF(F1420="CONTROLLER MISSING","Complete the controlling question first, then review this field",IF(F1420="UNKNOWN","Review the Field Guide and dependency_string; contact the MFSA if clarification is required",""))))</f>
        <v/>
      </c>
      <c r="J1420" s="46" t="inlineStr">
        <is>
          <t>CONTAINS(CASP_AMLE_8, "Crypto Services (exchange, transfer)")</t>
        </is>
      </c>
      <c r="K1420" s="47">
        <f>'2- AMLE'!$AL$162</f>
        <v/>
      </c>
      <c r="L1420" s="48" t="inlineStr">
        <is>
          <t>Open field</t>
        </is>
      </c>
    </row>
    <row r="1421">
      <c r="A1421" s="45" t="inlineStr">
        <is>
          <t>CASP_AMLE_164_v1</t>
        </is>
      </c>
      <c r="B1421" s="46" t="inlineStr">
        <is>
          <t>Transfers (from Self-hosted) - Number</t>
        </is>
      </c>
      <c r="C1421" s="46" t="inlineStr">
        <is>
          <t>AMLE</t>
        </is>
      </c>
      <c r="D1421" s="46" t="inlineStr">
        <is>
          <t>Product Risk</t>
        </is>
      </c>
      <c r="E1421" s="46" t="inlineStr">
        <is>
          <t>2- AMLE</t>
        </is>
      </c>
      <c r="F1421" s="47">
        <f>'2- AMLE'!$AK$163</f>
        <v/>
      </c>
      <c r="G1421" s="47">
        <f>IF(F1421="INVALID","High",IF(F1421="MISSING","Medium",IF(F1421="CONTROLLER MISSING","Review",IF(F1421="UNKNOWN","Technical review",""))))</f>
        <v/>
      </c>
      <c r="H1421" s="46">
        <f>IF(F1421="MISSING","An applicable or required answer is missing",IF(F1421="INVALID","A value was entered although the dependency is not met",IF(F1421="CONTROLLER MISSING","A controlling answer is missing, so applicability cannot yet be determined",IF(F1421="UNKNOWN","The dependency could not be evaluated or a referenced datapoint could not be resolved",""))))</f>
        <v/>
      </c>
      <c r="I1421" s="46">
        <f>IF(F1421="MISSING","Enter a valid response in the linked field",IF(F1421="INVALID","Clear the response or amend the controlling answer so that the dependency is met",IF(F1421="CONTROLLER MISSING","Complete the controlling question first, then review this field",IF(F1421="UNKNOWN","Review the Field Guide and dependency_string; contact the MFSA if clarification is required",""))))</f>
        <v/>
      </c>
      <c r="J1421" s="46" t="inlineStr">
        <is>
          <t>CONTAINS(CASP_AMLE_8, "Crypto Services (exchange, transfer)")</t>
        </is>
      </c>
      <c r="K1421" s="47">
        <f>'2- AMLE'!$AL$163</f>
        <v/>
      </c>
      <c r="L1421" s="48" t="inlineStr">
        <is>
          <t>Open field</t>
        </is>
      </c>
    </row>
    <row r="1422">
      <c r="A1422" s="45" t="inlineStr">
        <is>
          <t>CASP_AMLE_165_v1</t>
        </is>
      </c>
      <c r="B1422" s="46" t="inlineStr">
        <is>
          <t>Management of UCITS - Retail Investors</t>
        </is>
      </c>
      <c r="C1422" s="46" t="inlineStr">
        <is>
          <t>AMLE</t>
        </is>
      </c>
      <c r="D1422" s="46" t="inlineStr">
        <is>
          <t>Product Risk</t>
        </is>
      </c>
      <c r="E1422" s="46" t="inlineStr">
        <is>
          <t>2- AMLE</t>
        </is>
      </c>
      <c r="F1422" s="47">
        <f>'2- AMLE'!$AK$164</f>
        <v/>
      </c>
      <c r="G1422" s="47">
        <f>IF(F1422="INVALID","High",IF(F1422="MISSING","Medium",IF(F1422="CONTROLLER MISSING","Review",IF(F1422="UNKNOWN","Technical review",""))))</f>
        <v/>
      </c>
      <c r="H1422" s="46">
        <f>IF(F1422="MISSING","An applicable or required answer is missing",IF(F1422="INVALID","A value was entered although the dependency is not met",IF(F1422="CONTROLLER MISSING","A controlling answer is missing, so applicability cannot yet be determined",IF(F1422="UNKNOWN","The dependency could not be evaluated or a referenced datapoint could not be resolved",""))))</f>
        <v/>
      </c>
      <c r="I1422" s="46">
        <f>IF(F1422="MISSING","Enter a valid response in the linked field",IF(F1422="INVALID","Clear the response or amend the controlling answer so that the dependency is met",IF(F1422="CONTROLLER MISSING","Complete the controlling question first, then review this field",IF(F1422="UNKNOWN","Review the Field Guide and dependency_string; contact the MFSA if clarification is required",""))))</f>
        <v/>
      </c>
      <c r="J1422" s="46" t="inlineStr">
        <is>
          <t>CONTAINS(CASP_AMLE_8, "Management of UCITS")</t>
        </is>
      </c>
      <c r="K1422" s="47">
        <f>'2- AMLE'!$AL$164</f>
        <v/>
      </c>
      <c r="L1422" s="48" t="inlineStr">
        <is>
          <t>Open field</t>
        </is>
      </c>
    </row>
    <row r="1423">
      <c r="A1423" s="45" t="inlineStr">
        <is>
          <t>CASP_AMLE_166_v1</t>
        </is>
      </c>
      <c r="B1423" s="46" t="inlineStr">
        <is>
          <t>Management of UCITS - Professional Investors</t>
        </is>
      </c>
      <c r="C1423" s="46" t="inlineStr">
        <is>
          <t>AMLE</t>
        </is>
      </c>
      <c r="D1423" s="46" t="inlineStr">
        <is>
          <t>Product Risk</t>
        </is>
      </c>
      <c r="E1423" s="46" t="inlineStr">
        <is>
          <t>2- AMLE</t>
        </is>
      </c>
      <c r="F1423" s="47">
        <f>'2- AMLE'!$AK$165</f>
        <v/>
      </c>
      <c r="G1423" s="47">
        <f>IF(F1423="INVALID","High",IF(F1423="MISSING","Medium",IF(F1423="CONTROLLER MISSING","Review",IF(F1423="UNKNOWN","Technical review",""))))</f>
        <v/>
      </c>
      <c r="H1423" s="46">
        <f>IF(F1423="MISSING","An applicable or required answer is missing",IF(F1423="INVALID","A value was entered although the dependency is not met",IF(F1423="CONTROLLER MISSING","A controlling answer is missing, so applicability cannot yet be determined",IF(F1423="UNKNOWN","The dependency could not be evaluated or a referenced datapoint could not be resolved",""))))</f>
        <v/>
      </c>
      <c r="I1423" s="46">
        <f>IF(F1423="MISSING","Enter a valid response in the linked field",IF(F1423="INVALID","Clear the response or amend the controlling answer so that the dependency is met",IF(F1423="CONTROLLER MISSING","Complete the controlling question first, then review this field",IF(F1423="UNKNOWN","Review the Field Guide and dependency_string; contact the MFSA if clarification is required",""))))</f>
        <v/>
      </c>
      <c r="J1423" s="46" t="inlineStr">
        <is>
          <t>CONTAINS(CASP_AMLE_8, "Management of UCITS")</t>
        </is>
      </c>
      <c r="K1423" s="47">
        <f>'2- AMLE'!$AL$165</f>
        <v/>
      </c>
      <c r="L1423" s="48" t="inlineStr">
        <is>
          <t>Open field</t>
        </is>
      </c>
    </row>
    <row r="1424">
      <c r="A1424" s="45" t="inlineStr">
        <is>
          <t>CASP_AMLE_167_v1</t>
        </is>
      </c>
      <c r="B1424" s="46" t="inlineStr">
        <is>
          <t>Management of UCITS - Total AUM</t>
        </is>
      </c>
      <c r="C1424" s="46" t="inlineStr">
        <is>
          <t>AMLE</t>
        </is>
      </c>
      <c r="D1424" s="46" t="inlineStr">
        <is>
          <t>Product Risk</t>
        </is>
      </c>
      <c r="E1424" s="46" t="inlineStr">
        <is>
          <t>2- AMLE</t>
        </is>
      </c>
      <c r="F1424" s="47">
        <f>'2- AMLE'!$AK$166</f>
        <v/>
      </c>
      <c r="G1424" s="47">
        <f>IF(F1424="INVALID","High",IF(F1424="MISSING","Medium",IF(F1424="CONTROLLER MISSING","Review",IF(F1424="UNKNOWN","Technical review",""))))</f>
        <v/>
      </c>
      <c r="H1424" s="46">
        <f>IF(F1424="MISSING","An applicable or required answer is missing",IF(F1424="INVALID","A value was entered although the dependency is not met",IF(F1424="CONTROLLER MISSING","A controlling answer is missing, so applicability cannot yet be determined",IF(F1424="UNKNOWN","The dependency could not be evaluated or a referenced datapoint could not be resolved",""))))</f>
        <v/>
      </c>
      <c r="I1424" s="46">
        <f>IF(F1424="MISSING","Enter a valid response in the linked field",IF(F1424="INVALID","Clear the response or amend the controlling answer so that the dependency is met",IF(F1424="CONTROLLER MISSING","Complete the controlling question first, then review this field",IF(F1424="UNKNOWN","Review the Field Guide and dependency_string; contact the MFSA if clarification is required",""))))</f>
        <v/>
      </c>
      <c r="J1424" s="46" t="inlineStr">
        <is>
          <t>CONTAINS(CASP_AMLE_8, "Management of UCITS")</t>
        </is>
      </c>
      <c r="K1424" s="47">
        <f>'2- AMLE'!$AL$166</f>
        <v/>
      </c>
      <c r="L1424" s="48" t="inlineStr">
        <is>
          <t>Open field</t>
        </is>
      </c>
    </row>
    <row r="1425">
      <c r="A1425" s="45" t="inlineStr">
        <is>
          <t>CASP_AMLE_168_v1</t>
        </is>
      </c>
      <c r="B1425" s="46" t="inlineStr">
        <is>
          <t>Management of AIFs - Retail Investors</t>
        </is>
      </c>
      <c r="C1425" s="46" t="inlineStr">
        <is>
          <t>AMLE</t>
        </is>
      </c>
      <c r="D1425" s="46" t="inlineStr">
        <is>
          <t>Product Risk</t>
        </is>
      </c>
      <c r="E1425" s="46" t="inlineStr">
        <is>
          <t>2- AMLE</t>
        </is>
      </c>
      <c r="F1425" s="47">
        <f>'2- AMLE'!$AK$167</f>
        <v/>
      </c>
      <c r="G1425" s="47">
        <f>IF(F1425="INVALID","High",IF(F1425="MISSING","Medium",IF(F1425="CONTROLLER MISSING","Review",IF(F1425="UNKNOWN","Technical review",""))))</f>
        <v/>
      </c>
      <c r="H1425" s="46">
        <f>IF(F1425="MISSING","An applicable or required answer is missing",IF(F1425="INVALID","A value was entered although the dependency is not met",IF(F1425="CONTROLLER MISSING","A controlling answer is missing, so applicability cannot yet be determined",IF(F1425="UNKNOWN","The dependency could not be evaluated or a referenced datapoint could not be resolved",""))))</f>
        <v/>
      </c>
      <c r="I1425" s="46">
        <f>IF(F1425="MISSING","Enter a valid response in the linked field",IF(F1425="INVALID","Clear the response or amend the controlling answer so that the dependency is met",IF(F1425="CONTROLLER MISSING","Complete the controlling question first, then review this field",IF(F1425="UNKNOWN","Review the Field Guide and dependency_string; contact the MFSA if clarification is required",""))))</f>
        <v/>
      </c>
      <c r="J1425" s="46" t="inlineStr">
        <is>
          <t>CONTAINS(CASP_AMLE_8, "Management of AIFs")</t>
        </is>
      </c>
      <c r="K1425" s="47">
        <f>'2- AMLE'!$AL$167</f>
        <v/>
      </c>
      <c r="L1425" s="48" t="inlineStr">
        <is>
          <t>Open field</t>
        </is>
      </c>
    </row>
    <row r="1426">
      <c r="A1426" s="45" t="inlineStr">
        <is>
          <t>CASP_AMLE_169_v1</t>
        </is>
      </c>
      <c r="B1426" s="46" t="inlineStr">
        <is>
          <t>Management of AIFs - Professional Investors</t>
        </is>
      </c>
      <c r="C1426" s="46" t="inlineStr">
        <is>
          <t>AMLE</t>
        </is>
      </c>
      <c r="D1426" s="46" t="inlineStr">
        <is>
          <t>Product Risk</t>
        </is>
      </c>
      <c r="E1426" s="46" t="inlineStr">
        <is>
          <t>2- AMLE</t>
        </is>
      </c>
      <c r="F1426" s="47">
        <f>'2- AMLE'!$AK$168</f>
        <v/>
      </c>
      <c r="G1426" s="47">
        <f>IF(F1426="INVALID","High",IF(F1426="MISSING","Medium",IF(F1426="CONTROLLER MISSING","Review",IF(F1426="UNKNOWN","Technical review",""))))</f>
        <v/>
      </c>
      <c r="H1426" s="46">
        <f>IF(F1426="MISSING","An applicable or required answer is missing",IF(F1426="INVALID","A value was entered although the dependency is not met",IF(F1426="CONTROLLER MISSING","A controlling answer is missing, so applicability cannot yet be determined",IF(F1426="UNKNOWN","The dependency could not be evaluated or a referenced datapoint could not be resolved",""))))</f>
        <v/>
      </c>
      <c r="I1426" s="46">
        <f>IF(F1426="MISSING","Enter a valid response in the linked field",IF(F1426="INVALID","Clear the response or amend the controlling answer so that the dependency is met",IF(F1426="CONTROLLER MISSING","Complete the controlling question first, then review this field",IF(F1426="UNKNOWN","Review the Field Guide and dependency_string; contact the MFSA if clarification is required",""))))</f>
        <v/>
      </c>
      <c r="J1426" s="46" t="inlineStr">
        <is>
          <t>CONTAINS(CASP_AMLE_8, "Management of AIFs")</t>
        </is>
      </c>
      <c r="K1426" s="47">
        <f>'2- AMLE'!$AL$168</f>
        <v/>
      </c>
      <c r="L1426" s="48" t="inlineStr">
        <is>
          <t>Open field</t>
        </is>
      </c>
    </row>
    <row r="1427">
      <c r="A1427" s="45" t="inlineStr">
        <is>
          <t>CASP_AMLE_170_v1</t>
        </is>
      </c>
      <c r="B1427" s="46" t="inlineStr">
        <is>
          <t>Open-ended Funds - Number</t>
        </is>
      </c>
      <c r="C1427" s="46" t="inlineStr">
        <is>
          <t>AMLE</t>
        </is>
      </c>
      <c r="D1427" s="46" t="inlineStr">
        <is>
          <t>Product Risk</t>
        </is>
      </c>
      <c r="E1427" s="46" t="inlineStr">
        <is>
          <t>2- AMLE</t>
        </is>
      </c>
      <c r="F1427" s="47">
        <f>'2- AMLE'!$AK$169</f>
        <v/>
      </c>
      <c r="G1427" s="47">
        <f>IF(F1427="INVALID","High",IF(F1427="MISSING","Medium",IF(F1427="CONTROLLER MISSING","Review",IF(F1427="UNKNOWN","Technical review",""))))</f>
        <v/>
      </c>
      <c r="H1427" s="46">
        <f>IF(F1427="MISSING","An applicable or required answer is missing",IF(F1427="INVALID","A value was entered although the dependency is not met",IF(F1427="CONTROLLER MISSING","A controlling answer is missing, so applicability cannot yet be determined",IF(F1427="UNKNOWN","The dependency could not be evaluated or a referenced datapoint could not be resolved",""))))</f>
        <v/>
      </c>
      <c r="I1427" s="46">
        <f>IF(F1427="MISSING","Enter a valid response in the linked field",IF(F1427="INVALID","Clear the response or amend the controlling answer so that the dependency is met",IF(F1427="CONTROLLER MISSING","Complete the controlling question first, then review this field",IF(F1427="UNKNOWN","Review the Field Guide and dependency_string; contact the MFSA if clarification is required",""))))</f>
        <v/>
      </c>
      <c r="J1427" s="46" t="inlineStr">
        <is>
          <t>CONTAINS(CASP_AMLE_8, "Management of AIFs")</t>
        </is>
      </c>
      <c r="K1427" s="47">
        <f>'2- AMLE'!$AL$169</f>
        <v/>
      </c>
      <c r="L1427" s="48" t="inlineStr">
        <is>
          <t>Open field</t>
        </is>
      </c>
    </row>
    <row r="1428">
      <c r="A1428" s="45" t="inlineStr">
        <is>
          <t>CASP_AMLE_171_v1</t>
        </is>
      </c>
      <c r="B1428" s="46" t="inlineStr">
        <is>
          <t>Closed-ended Funds - Number</t>
        </is>
      </c>
      <c r="C1428" s="46" t="inlineStr">
        <is>
          <t>AMLE</t>
        </is>
      </c>
      <c r="D1428" s="46" t="inlineStr">
        <is>
          <t>Product Risk</t>
        </is>
      </c>
      <c r="E1428" s="46" t="inlineStr">
        <is>
          <t>2- AMLE</t>
        </is>
      </c>
      <c r="F1428" s="47">
        <f>'2- AMLE'!$AK$170</f>
        <v/>
      </c>
      <c r="G1428" s="47">
        <f>IF(F1428="INVALID","High",IF(F1428="MISSING","Medium",IF(F1428="CONTROLLER MISSING","Review",IF(F1428="UNKNOWN","Technical review",""))))</f>
        <v/>
      </c>
      <c r="H1428" s="46">
        <f>IF(F1428="MISSING","An applicable or required answer is missing",IF(F1428="INVALID","A value was entered although the dependency is not met",IF(F1428="CONTROLLER MISSING","A controlling answer is missing, so applicability cannot yet be determined",IF(F1428="UNKNOWN","The dependency could not be evaluated or a referenced datapoint could not be resolved",""))))</f>
        <v/>
      </c>
      <c r="I1428" s="46">
        <f>IF(F1428="MISSING","Enter a valid response in the linked field",IF(F1428="INVALID","Clear the response or amend the controlling answer so that the dependency is met",IF(F1428="CONTROLLER MISSING","Complete the controlling question first, then review this field",IF(F1428="UNKNOWN","Review the Field Guide and dependency_string; contact the MFSA if clarification is required",""))))</f>
        <v/>
      </c>
      <c r="J1428" s="46" t="inlineStr">
        <is>
          <t>CONTAINS(CASP_AMLE_8, "Management of AIFs")</t>
        </is>
      </c>
      <c r="K1428" s="47">
        <f>'2- AMLE'!$AL$170</f>
        <v/>
      </c>
      <c r="L1428" s="48" t="inlineStr">
        <is>
          <t>Open field</t>
        </is>
      </c>
    </row>
    <row r="1429">
      <c r="A1429" s="45" t="inlineStr">
        <is>
          <t>CASP_AMLE_172_v1</t>
        </is>
      </c>
      <c r="B1429" s="46" t="inlineStr">
        <is>
          <t>Management of AIFs - Total AUM</t>
        </is>
      </c>
      <c r="C1429" s="46" t="inlineStr">
        <is>
          <t>AMLE</t>
        </is>
      </c>
      <c r="D1429" s="46" t="inlineStr">
        <is>
          <t>Product Risk</t>
        </is>
      </c>
      <c r="E1429" s="46" t="inlineStr">
        <is>
          <t>2- AMLE</t>
        </is>
      </c>
      <c r="F1429" s="47">
        <f>'2- AMLE'!$AK$171</f>
        <v/>
      </c>
      <c r="G1429" s="47">
        <f>IF(F1429="INVALID","High",IF(F1429="MISSING","Medium",IF(F1429="CONTROLLER MISSING","Review",IF(F1429="UNKNOWN","Technical review",""))))</f>
        <v/>
      </c>
      <c r="H1429" s="46">
        <f>IF(F1429="MISSING","An applicable or required answer is missing",IF(F1429="INVALID","A value was entered although the dependency is not met",IF(F1429="CONTROLLER MISSING","A controlling answer is missing, so applicability cannot yet be determined",IF(F1429="UNKNOWN","The dependency could not be evaluated or a referenced datapoint could not be resolved",""))))</f>
        <v/>
      </c>
      <c r="I1429" s="46">
        <f>IF(F1429="MISSING","Enter a valid response in the linked field",IF(F1429="INVALID","Clear the response or amend the controlling answer so that the dependency is met",IF(F1429="CONTROLLER MISSING","Complete the controlling question first, then review this field",IF(F1429="UNKNOWN","Review the Field Guide and dependency_string; contact the MFSA if clarification is required",""))))</f>
        <v/>
      </c>
      <c r="J1429" s="46" t="inlineStr">
        <is>
          <t>CONTAINS(CASP_AMLE_8, "Management of AIFs")</t>
        </is>
      </c>
      <c r="K1429" s="47">
        <f>'2- AMLE'!$AL$171</f>
        <v/>
      </c>
      <c r="L1429" s="48" t="inlineStr">
        <is>
          <t>Open field</t>
        </is>
      </c>
    </row>
    <row r="1430">
      <c r="A1430" s="45" t="inlineStr">
        <is>
          <t>CASP_AMLE_173_v1</t>
        </is>
      </c>
      <c r="B1430" s="46" t="inlineStr">
        <is>
          <t>Management of AIFs - Total AUM in unlisted assets</t>
        </is>
      </c>
      <c r="C1430" s="46" t="inlineStr">
        <is>
          <t>AMLE</t>
        </is>
      </c>
      <c r="D1430" s="46" t="inlineStr">
        <is>
          <t>Product Risk</t>
        </is>
      </c>
      <c r="E1430" s="46" t="inlineStr">
        <is>
          <t>2- AMLE</t>
        </is>
      </c>
      <c r="F1430" s="47">
        <f>'2- AMLE'!$AK$172</f>
        <v/>
      </c>
      <c r="G1430" s="47">
        <f>IF(F1430="INVALID","High",IF(F1430="MISSING","Medium",IF(F1430="CONTROLLER MISSING","Review",IF(F1430="UNKNOWN","Technical review",""))))</f>
        <v/>
      </c>
      <c r="H1430" s="46">
        <f>IF(F1430="MISSING","An applicable or required answer is missing",IF(F1430="INVALID","A value was entered although the dependency is not met",IF(F1430="CONTROLLER MISSING","A controlling answer is missing, so applicability cannot yet be determined",IF(F1430="UNKNOWN","The dependency could not be evaluated or a referenced datapoint could not be resolved",""))))</f>
        <v/>
      </c>
      <c r="I1430" s="46">
        <f>IF(F1430="MISSING","Enter a valid response in the linked field",IF(F1430="INVALID","Clear the response or amend the controlling answer so that the dependency is met",IF(F1430="CONTROLLER MISSING","Complete the controlling question first, then review this field",IF(F1430="UNKNOWN","Review the Field Guide and dependency_string; contact the MFSA if clarification is required",""))))</f>
        <v/>
      </c>
      <c r="J1430" s="46" t="inlineStr">
        <is>
          <t>CONTAINS(CASP_AMLE_8, "Management of AIFs")</t>
        </is>
      </c>
      <c r="K1430" s="47">
        <f>'2- AMLE'!$AL$172</f>
        <v/>
      </c>
      <c r="L1430" s="48" t="inlineStr">
        <is>
          <t>Open field</t>
        </is>
      </c>
    </row>
    <row r="1431">
      <c r="A1431" s="45" t="inlineStr">
        <is>
          <t>CASP_AMLE_174_v1</t>
        </is>
      </c>
      <c r="B1431" s="46" t="inlineStr">
        <is>
          <t>Customers Using Safe Deposit Boxes</t>
        </is>
      </c>
      <c r="C1431" s="46" t="inlineStr">
        <is>
          <t>AMLE</t>
        </is>
      </c>
      <c r="D1431" s="46" t="inlineStr">
        <is>
          <t>Product Risk</t>
        </is>
      </c>
      <c r="E1431" s="46" t="inlineStr">
        <is>
          <t>2- AMLE</t>
        </is>
      </c>
      <c r="F1431" s="47">
        <f>'2- AMLE'!$AK$173</f>
        <v/>
      </c>
      <c r="G1431" s="47">
        <f>IF(F1431="INVALID","High",IF(F1431="MISSING","Medium",IF(F1431="CONTROLLER MISSING","Review",IF(F1431="UNKNOWN","Technical review",""))))</f>
        <v/>
      </c>
      <c r="H1431" s="46">
        <f>IF(F1431="MISSING","An applicable or required answer is missing",IF(F1431="INVALID","A value was entered although the dependency is not met",IF(F1431="CONTROLLER MISSING","A controlling answer is missing, so applicability cannot yet be determined",IF(F1431="UNKNOWN","The dependency could not be evaluated or a referenced datapoint could not be resolved",""))))</f>
        <v/>
      </c>
      <c r="I1431" s="46">
        <f>IF(F1431="MISSING","Enter a valid response in the linked field",IF(F1431="INVALID","Clear the response or amend the controlling answer so that the dependency is met",IF(F1431="CONTROLLER MISSING","Complete the controlling question first, then review this field",IF(F1431="UNKNOWN","Review the Field Guide and dependency_string; contact the MFSA if clarification is required",""))))</f>
        <v/>
      </c>
      <c r="J1431" s="46" t="inlineStr">
        <is>
          <t>CONTAINS(CASP_AMLE_8, "Safe Custody Services")</t>
        </is>
      </c>
      <c r="K1431" s="47">
        <f>'2- AMLE'!$AL$173</f>
        <v/>
      </c>
      <c r="L1431" s="48" t="inlineStr">
        <is>
          <t>Open field</t>
        </is>
      </c>
    </row>
    <row r="1432">
      <c r="A1432" s="45" t="inlineStr">
        <is>
          <t>CASP_AMLE_175_v1</t>
        </is>
      </c>
      <c r="B1432" s="46" t="inlineStr">
        <is>
          <t>Funding Projects - Value</t>
        </is>
      </c>
      <c r="C1432" s="46" t="inlineStr">
        <is>
          <t>AMLE</t>
        </is>
      </c>
      <c r="D1432" s="46" t="inlineStr">
        <is>
          <t>Product Risk</t>
        </is>
      </c>
      <c r="E1432" s="46" t="inlineStr">
        <is>
          <t>2- AMLE</t>
        </is>
      </c>
      <c r="F1432" s="47">
        <f>'2- AMLE'!$AK$174</f>
        <v/>
      </c>
      <c r="G1432" s="47">
        <f>IF(F1432="INVALID","High",IF(F1432="MISSING","Medium",IF(F1432="CONTROLLER MISSING","Review",IF(F1432="UNKNOWN","Technical review",""))))</f>
        <v/>
      </c>
      <c r="H1432" s="46">
        <f>IF(F1432="MISSING","An applicable or required answer is missing",IF(F1432="INVALID","A value was entered although the dependency is not met",IF(F1432="CONTROLLER MISSING","A controlling answer is missing, so applicability cannot yet be determined",IF(F1432="UNKNOWN","The dependency could not be evaluated or a referenced datapoint could not be resolved",""))))</f>
        <v/>
      </c>
      <c r="I1432" s="46">
        <f>IF(F1432="MISSING","Enter a valid response in the linked field",IF(F1432="INVALID","Clear the response or amend the controlling answer so that the dependency is met",IF(F1432="CONTROLLER MISSING","Complete the controlling question first, then review this field",IF(F1432="UNKNOWN","Review the Field Guide and dependency_string; contact the MFSA if clarification is required",""))))</f>
        <v/>
      </c>
      <c r="J1432" s="46" t="inlineStr">
        <is>
          <t>CONTAINS(CASP_AMLE_8, "Crowdfunding")</t>
        </is>
      </c>
      <c r="K1432" s="47">
        <f>'2- AMLE'!$AL$174</f>
        <v/>
      </c>
      <c r="L1432" s="48" t="inlineStr">
        <is>
          <t>Open field</t>
        </is>
      </c>
    </row>
    <row r="1433">
      <c r="A1433" s="45" t="inlineStr">
        <is>
          <t>CASP_AMLE_176_v1</t>
        </is>
      </c>
      <c r="B1433" s="46" t="inlineStr">
        <is>
          <t>Projects Funded - Number</t>
        </is>
      </c>
      <c r="C1433" s="46" t="inlineStr">
        <is>
          <t>AMLE</t>
        </is>
      </c>
      <c r="D1433" s="46" t="inlineStr">
        <is>
          <t>Product Risk</t>
        </is>
      </c>
      <c r="E1433" s="46" t="inlineStr">
        <is>
          <t>2- AMLE</t>
        </is>
      </c>
      <c r="F1433" s="47">
        <f>'2- AMLE'!$AK$175</f>
        <v/>
      </c>
      <c r="G1433" s="47">
        <f>IF(F1433="INVALID","High",IF(F1433="MISSING","Medium",IF(F1433="CONTROLLER MISSING","Review",IF(F1433="UNKNOWN","Technical review",""))))</f>
        <v/>
      </c>
      <c r="H1433" s="46">
        <f>IF(F1433="MISSING","An applicable or required answer is missing",IF(F1433="INVALID","A value was entered although the dependency is not met",IF(F1433="CONTROLLER MISSING","A controlling answer is missing, so applicability cannot yet be determined",IF(F1433="UNKNOWN","The dependency could not be evaluated or a referenced datapoint could not be resolved",""))))</f>
        <v/>
      </c>
      <c r="I1433" s="46">
        <f>IF(F1433="MISSING","Enter a valid response in the linked field",IF(F1433="INVALID","Clear the response or amend the controlling answer so that the dependency is met",IF(F1433="CONTROLLER MISSING","Complete the controlling question first, then review this field",IF(F1433="UNKNOWN","Review the Field Guide and dependency_string; contact the MFSA if clarification is required",""))))</f>
        <v/>
      </c>
      <c r="J1433" s="46" t="inlineStr">
        <is>
          <t>CONTAINS(CASP_AMLE_8, "Crowdfunding")</t>
        </is>
      </c>
      <c r="K1433" s="47">
        <f>'2- AMLE'!$AL$175</f>
        <v/>
      </c>
      <c r="L1433" s="48" t="inlineStr">
        <is>
          <t>Open field</t>
        </is>
      </c>
    </row>
    <row r="1434">
      <c r="A1434" s="45" t="inlineStr">
        <is>
          <t>CASP_AMLE_177_v1</t>
        </is>
      </c>
      <c r="B1434" s="46" t="inlineStr">
        <is>
          <t>Donors from High-risk Countries</t>
        </is>
      </c>
      <c r="C1434" s="46" t="inlineStr">
        <is>
          <t>AMLE</t>
        </is>
      </c>
      <c r="D1434" s="46" t="inlineStr">
        <is>
          <t>Product Risk</t>
        </is>
      </c>
      <c r="E1434" s="46" t="inlineStr">
        <is>
          <t>2- AMLE</t>
        </is>
      </c>
      <c r="F1434" s="47">
        <f>'2- AMLE'!$AK$176</f>
        <v/>
      </c>
      <c r="G1434" s="47">
        <f>IF(F1434="INVALID","High",IF(F1434="MISSING","Medium",IF(F1434="CONTROLLER MISSING","Review",IF(F1434="UNKNOWN","Technical review",""))))</f>
        <v/>
      </c>
      <c r="H1434" s="46">
        <f>IF(F1434="MISSING","An applicable or required answer is missing",IF(F1434="INVALID","A value was entered although the dependency is not met",IF(F1434="CONTROLLER MISSING","A controlling answer is missing, so applicability cannot yet be determined",IF(F1434="UNKNOWN","The dependency could not be evaluated or a referenced datapoint could not be resolved",""))))</f>
        <v/>
      </c>
      <c r="I1434" s="46">
        <f>IF(F1434="MISSING","Enter a valid response in the linked field",IF(F1434="INVALID","Clear the response or amend the controlling answer so that the dependency is met",IF(F1434="CONTROLLER MISSING","Complete the controlling question first, then review this field",IF(F1434="UNKNOWN","Review the Field Guide and dependency_string; contact the MFSA if clarification is required",""))))</f>
        <v/>
      </c>
      <c r="J1434" s="46" t="inlineStr">
        <is>
          <t>CONTAINS(CASP_AMLE_8, "Crowdfunding")</t>
        </is>
      </c>
      <c r="K1434" s="47">
        <f>'2- AMLE'!$AL$176</f>
        <v/>
      </c>
      <c r="L1434" s="48" t="inlineStr">
        <is>
          <t>Open field</t>
        </is>
      </c>
    </row>
    <row r="1435">
      <c r="A1435" s="45" t="inlineStr">
        <is>
          <t>CASP_AMLE_178_v1</t>
        </is>
      </c>
      <c r="B1435" s="46" t="inlineStr">
        <is>
          <t>Projects with High-risk Country Owners</t>
        </is>
      </c>
      <c r="C1435" s="46" t="inlineStr">
        <is>
          <t>AMLE</t>
        </is>
      </c>
      <c r="D1435" s="46" t="inlineStr">
        <is>
          <t>Product Risk</t>
        </is>
      </c>
      <c r="E1435" s="46" t="inlineStr">
        <is>
          <t>2- AMLE</t>
        </is>
      </c>
      <c r="F1435" s="47">
        <f>'2- AMLE'!$AK$177</f>
        <v/>
      </c>
      <c r="G1435" s="47">
        <f>IF(F1435="INVALID","High",IF(F1435="MISSING","Medium",IF(F1435="CONTROLLER MISSING","Review",IF(F1435="UNKNOWN","Technical review",""))))</f>
        <v/>
      </c>
      <c r="H1435" s="46">
        <f>IF(F1435="MISSING","An applicable or required answer is missing",IF(F1435="INVALID","A value was entered although the dependency is not met",IF(F1435="CONTROLLER MISSING","A controlling answer is missing, so applicability cannot yet be determined",IF(F1435="UNKNOWN","The dependency could not be evaluated or a referenced datapoint could not be resolved",""))))</f>
        <v/>
      </c>
      <c r="I1435" s="46">
        <f>IF(F1435="MISSING","Enter a valid response in the linked field",IF(F1435="INVALID","Clear the response or amend the controlling answer so that the dependency is met",IF(F1435="CONTROLLER MISSING","Complete the controlling question first, then review this field",IF(F1435="UNKNOWN","Review the Field Guide and dependency_string; contact the MFSA if clarification is required",""))))</f>
        <v/>
      </c>
      <c r="J1435" s="46" t="inlineStr">
        <is>
          <t>CONTAINS(CASP_AMLE_8, "Crowdfunding")</t>
        </is>
      </c>
      <c r="K1435" s="47">
        <f>'2- AMLE'!$AL$177</f>
        <v/>
      </c>
      <c r="L1435" s="48" t="inlineStr">
        <is>
          <t>Open field</t>
        </is>
      </c>
    </row>
    <row r="1436">
      <c r="A1436" s="45" t="inlineStr">
        <is>
          <t>CASP_AMLE_179_v1</t>
        </is>
      </c>
      <c r="B1436" s="46" t="inlineStr">
        <is>
          <t>Cash Transactions (Withdrawals) - Number</t>
        </is>
      </c>
      <c r="C1436" s="46" t="inlineStr">
        <is>
          <t>AMLE</t>
        </is>
      </c>
      <c r="D1436" s="46" t="inlineStr">
        <is>
          <t>Product Risk</t>
        </is>
      </c>
      <c r="E1436" s="46" t="inlineStr">
        <is>
          <t>2- AMLE</t>
        </is>
      </c>
      <c r="F1436" s="47">
        <f>'2- AMLE'!$AK$178</f>
        <v/>
      </c>
      <c r="G1436" s="47">
        <f>IF(F1436="INVALID","High",IF(F1436="MISSING","Medium",IF(F1436="CONTROLLER MISSING","Review",IF(F1436="UNKNOWN","Technical review",""))))</f>
        <v/>
      </c>
      <c r="H1436" s="46">
        <f>IF(F1436="MISSING","An applicable or required answer is missing",IF(F1436="INVALID","A value was entered although the dependency is not met",IF(F1436="CONTROLLER MISSING","A controlling answer is missing, so applicability cannot yet be determined",IF(F1436="UNKNOWN","The dependency could not be evaluated or a referenced datapoint could not be resolved",""))))</f>
        <v/>
      </c>
      <c r="I1436" s="46">
        <f>IF(F1436="MISSING","Enter a valid response in the linked field",IF(F1436="INVALID","Clear the response or amend the controlling answer so that the dependency is met",IF(F1436="CONTROLLER MISSING","Complete the controlling question first, then review this field",IF(F1436="UNKNOWN","Review the Field Guide and dependency_string; contact the MFSA if clarification is required",""))))</f>
        <v/>
      </c>
      <c r="J1436" s="46" t="inlineStr">
        <is>
          <t>CONTAINS(CASP_AMLE_8, "Cash Transactions")</t>
        </is>
      </c>
      <c r="K1436" s="47">
        <f>'2- AMLE'!$AL$178</f>
        <v/>
      </c>
      <c r="L1436" s="48" t="inlineStr">
        <is>
          <t>Open field</t>
        </is>
      </c>
    </row>
    <row r="1437">
      <c r="A1437" s="45" t="inlineStr">
        <is>
          <t>CASP_AMLE_180_v1</t>
        </is>
      </c>
      <c r="B1437" s="46" t="inlineStr">
        <is>
          <t>Cash Transactions (Deposits) - Number</t>
        </is>
      </c>
      <c r="C1437" s="46" t="inlineStr">
        <is>
          <t>AMLE</t>
        </is>
      </c>
      <c r="D1437" s="46" t="inlineStr">
        <is>
          <t>Product Risk</t>
        </is>
      </c>
      <c r="E1437" s="46" t="inlineStr">
        <is>
          <t>2- AMLE</t>
        </is>
      </c>
      <c r="F1437" s="47">
        <f>'2- AMLE'!$AK$179</f>
        <v/>
      </c>
      <c r="G1437" s="47">
        <f>IF(F1437="INVALID","High",IF(F1437="MISSING","Medium",IF(F1437="CONTROLLER MISSING","Review",IF(F1437="UNKNOWN","Technical review",""))))</f>
        <v/>
      </c>
      <c r="H1437" s="46">
        <f>IF(F1437="MISSING","An applicable or required answer is missing",IF(F1437="INVALID","A value was entered although the dependency is not met",IF(F1437="CONTROLLER MISSING","A controlling answer is missing, so applicability cannot yet be determined",IF(F1437="UNKNOWN","The dependency could not be evaluated or a referenced datapoint could not be resolved",""))))</f>
        <v/>
      </c>
      <c r="I1437" s="46">
        <f>IF(F1437="MISSING","Enter a valid response in the linked field",IF(F1437="INVALID","Clear the response or amend the controlling answer so that the dependency is met",IF(F1437="CONTROLLER MISSING","Complete the controlling question first, then review this field",IF(F1437="UNKNOWN","Review the Field Guide and dependency_string; contact the MFSA if clarification is required",""))))</f>
        <v/>
      </c>
      <c r="J1437" s="46" t="inlineStr">
        <is>
          <t>CONTAINS(CASP_AMLE_8, "Cash Transactions")</t>
        </is>
      </c>
      <c r="K1437" s="47">
        <f>'2- AMLE'!$AL$179</f>
        <v/>
      </c>
      <c r="L1437" s="48" t="inlineStr">
        <is>
          <t>Open field</t>
        </is>
      </c>
    </row>
    <row r="1438">
      <c r="A1438" s="45" t="inlineStr">
        <is>
          <t>CASP_AMLE_181_v1</t>
        </is>
      </c>
      <c r="B1438" s="46" t="inlineStr">
        <is>
          <t>Cash Transactions (Withdrawals) - Value</t>
        </is>
      </c>
      <c r="C1438" s="46" t="inlineStr">
        <is>
          <t>AMLE</t>
        </is>
      </c>
      <c r="D1438" s="46" t="inlineStr">
        <is>
          <t>Product Risk</t>
        </is>
      </c>
      <c r="E1438" s="46" t="inlineStr">
        <is>
          <t>2- AMLE</t>
        </is>
      </c>
      <c r="F1438" s="47">
        <f>'2- AMLE'!$AK$180</f>
        <v/>
      </c>
      <c r="G1438" s="47">
        <f>IF(F1438="INVALID","High",IF(F1438="MISSING","Medium",IF(F1438="CONTROLLER MISSING","Review",IF(F1438="UNKNOWN","Technical review",""))))</f>
        <v/>
      </c>
      <c r="H1438" s="46">
        <f>IF(F1438="MISSING","An applicable or required answer is missing",IF(F1438="INVALID","A value was entered although the dependency is not met",IF(F1438="CONTROLLER MISSING","A controlling answer is missing, so applicability cannot yet be determined",IF(F1438="UNKNOWN","The dependency could not be evaluated or a referenced datapoint could not be resolved",""))))</f>
        <v/>
      </c>
      <c r="I1438" s="46">
        <f>IF(F1438="MISSING","Enter a valid response in the linked field",IF(F1438="INVALID","Clear the response or amend the controlling answer so that the dependency is met",IF(F1438="CONTROLLER MISSING","Complete the controlling question first, then review this field",IF(F1438="UNKNOWN","Review the Field Guide and dependency_string; contact the MFSA if clarification is required",""))))</f>
        <v/>
      </c>
      <c r="J1438" s="46" t="inlineStr">
        <is>
          <t>CONTAINS(CASP_AMLE_8, "Cash Transactions")</t>
        </is>
      </c>
      <c r="K1438" s="47">
        <f>'2- AMLE'!$AL$180</f>
        <v/>
      </c>
      <c r="L1438" s="48" t="inlineStr">
        <is>
          <t>Open field</t>
        </is>
      </c>
    </row>
    <row r="1439">
      <c r="A1439" s="45" t="inlineStr">
        <is>
          <t>CASP_AMLE_182_v1</t>
        </is>
      </c>
      <c r="B1439" s="46" t="inlineStr">
        <is>
          <t>Cash Transactions (Deposits) - Value</t>
        </is>
      </c>
      <c r="C1439" s="46" t="inlineStr">
        <is>
          <t>AMLE</t>
        </is>
      </c>
      <c r="D1439" s="46" t="inlineStr">
        <is>
          <t>Product Risk</t>
        </is>
      </c>
      <c r="E1439" s="46" t="inlineStr">
        <is>
          <t>2- AMLE</t>
        </is>
      </c>
      <c r="F1439" s="47">
        <f>'2- AMLE'!$AK$181</f>
        <v/>
      </c>
      <c r="G1439" s="47">
        <f>IF(F1439="INVALID","High",IF(F1439="MISSING","Medium",IF(F1439="CONTROLLER MISSING","Review",IF(F1439="UNKNOWN","Technical review",""))))</f>
        <v/>
      </c>
      <c r="H1439" s="46">
        <f>IF(F1439="MISSING","An applicable or required answer is missing",IF(F1439="INVALID","A value was entered although the dependency is not met",IF(F1439="CONTROLLER MISSING","A controlling answer is missing, so applicability cannot yet be determined",IF(F1439="UNKNOWN","The dependency could not be evaluated or a referenced datapoint could not be resolved",""))))</f>
        <v/>
      </c>
      <c r="I1439" s="46">
        <f>IF(F1439="MISSING","Enter a valid response in the linked field",IF(F1439="INVALID","Clear the response or amend the controlling answer so that the dependency is met",IF(F1439="CONTROLLER MISSING","Complete the controlling question first, then review this field",IF(F1439="UNKNOWN","Review the Field Guide and dependency_string; contact the MFSA if clarification is required",""))))</f>
        <v/>
      </c>
      <c r="J1439" s="46" t="inlineStr">
        <is>
          <t>CONTAINS(CASP_AMLE_8, "Cash Transactions")</t>
        </is>
      </c>
      <c r="K1439" s="47">
        <f>'2- AMLE'!$AL$181</f>
        <v/>
      </c>
      <c r="L1439" s="48" t="inlineStr">
        <is>
          <t>Open field</t>
        </is>
      </c>
    </row>
    <row r="1440">
      <c r="A1440" s="45" t="inlineStr">
        <is>
          <t>CASP_AMLE_183_v1</t>
        </is>
      </c>
      <c r="B1440" s="46" t="inlineStr">
        <is>
          <t>Customers with Cash Transactions &gt; EUR 20 000</t>
        </is>
      </c>
      <c r="C1440" s="46" t="inlineStr">
        <is>
          <t>AMLE</t>
        </is>
      </c>
      <c r="D1440" s="46" t="inlineStr">
        <is>
          <t>Product Risk</t>
        </is>
      </c>
      <c r="E1440" s="46" t="inlineStr">
        <is>
          <t>2- AMLE</t>
        </is>
      </c>
      <c r="F1440" s="47">
        <f>'2- AMLE'!$AK$182</f>
        <v/>
      </c>
      <c r="G1440" s="47">
        <f>IF(F1440="INVALID","High",IF(F1440="MISSING","Medium",IF(F1440="CONTROLLER MISSING","Review",IF(F1440="UNKNOWN","Technical review",""))))</f>
        <v/>
      </c>
      <c r="H1440" s="46">
        <f>IF(F1440="MISSING","An applicable or required answer is missing",IF(F1440="INVALID","A value was entered although the dependency is not met",IF(F1440="CONTROLLER MISSING","A controlling answer is missing, so applicability cannot yet be determined",IF(F1440="UNKNOWN","The dependency could not be evaluated or a referenced datapoint could not be resolved",""))))</f>
        <v/>
      </c>
      <c r="I1440" s="46">
        <f>IF(F1440="MISSING","Enter a valid response in the linked field",IF(F1440="INVALID","Clear the response or amend the controlling answer so that the dependency is met",IF(F1440="CONTROLLER MISSING","Complete the controlling question first, then review this field",IF(F1440="UNKNOWN","Review the Field Guide and dependency_string; contact the MFSA if clarification is required",""))))</f>
        <v/>
      </c>
      <c r="J1440" s="46" t="inlineStr">
        <is>
          <t>CONTAINS(CASP_AMLE_8, "Cash Transactions")</t>
        </is>
      </c>
      <c r="K1440" s="47">
        <f>'2- AMLE'!$AL$182</f>
        <v/>
      </c>
      <c r="L1440" s="48" t="inlineStr">
        <is>
          <t>Open field</t>
        </is>
      </c>
    </row>
    <row r="1441">
      <c r="A1441" s="45" t="inlineStr">
        <is>
          <t>CASP_AMLE_184_v1</t>
        </is>
      </c>
      <c r="B1441" s="46" t="inlineStr">
        <is>
          <t>Number of customers that are Crypto-Asset Service Providers  as at the end of the previous calendar year.</t>
        </is>
      </c>
      <c r="C1441" s="46" t="inlineStr">
        <is>
          <t>AMLE</t>
        </is>
      </c>
      <c r="D1441" s="46" t="inlineStr">
        <is>
          <t>Product Risk</t>
        </is>
      </c>
      <c r="E1441" s="46" t="inlineStr">
        <is>
          <t>2- AMLE</t>
        </is>
      </c>
      <c r="F1441" s="47">
        <f>'2- AMLE'!$AK$183</f>
        <v/>
      </c>
      <c r="G1441" s="47">
        <f>IF(F1441="INVALID","High",IF(F1441="MISSING","Medium",IF(F1441="CONTROLLER MISSING","Review",IF(F1441="UNKNOWN","Technical review",""))))</f>
        <v/>
      </c>
      <c r="H1441" s="46">
        <f>IF(F1441="MISSING","An applicable or required answer is missing",IF(F1441="INVALID","A value was entered although the dependency is not met",IF(F1441="CONTROLLER MISSING","A controlling answer is missing, so applicability cannot yet be determined",IF(F1441="UNKNOWN","The dependency could not be evaluated or a referenced datapoint could not be resolved",""))))</f>
        <v/>
      </c>
      <c r="I1441" s="46">
        <f>IF(F1441="MISSING","Enter a valid response in the linked field",IF(F1441="INVALID","Clear the response or amend the controlling answer so that the dependency is met",IF(F1441="CONTROLLER MISSING","Complete the controlling question first, then review this field",IF(F1441="UNKNOWN","Review the Field Guide and dependency_string; contact the MFSA if clarification is required",""))))</f>
        <v/>
      </c>
      <c r="J1441" s="46" t="inlineStr"/>
      <c r="K1441" s="47">
        <f>'2- AMLE'!$AL$183</f>
        <v/>
      </c>
      <c r="L1441" s="48" t="inlineStr">
        <is>
          <t>Open field</t>
        </is>
      </c>
    </row>
    <row r="1442">
      <c r="A1442" s="45" t="inlineStr">
        <is>
          <t>CASP_AMLE_185_v1</t>
        </is>
      </c>
      <c r="B1442" s="46" t="inlineStr">
        <is>
          <t>How many of these are financial intermediaries</t>
        </is>
      </c>
      <c r="C1442" s="46" t="inlineStr">
        <is>
          <t>AMLE</t>
        </is>
      </c>
      <c r="D1442" s="46" t="inlineStr">
        <is>
          <t>Product Risk</t>
        </is>
      </c>
      <c r="E1442" s="46" t="inlineStr">
        <is>
          <t>2- AMLE</t>
        </is>
      </c>
      <c r="F1442" s="47">
        <f>'2- AMLE'!$AK$184</f>
        <v/>
      </c>
      <c r="G1442" s="47">
        <f>IF(F1442="INVALID","High",IF(F1442="MISSING","Medium",IF(F1442="CONTROLLER MISSING","Review",IF(F1442="UNKNOWN","Technical review",""))))</f>
        <v/>
      </c>
      <c r="H1442" s="46">
        <f>IF(F1442="MISSING","An applicable or required answer is missing",IF(F1442="INVALID","A value was entered although the dependency is not met",IF(F1442="CONTROLLER MISSING","A controlling answer is missing, so applicability cannot yet be determined",IF(F1442="UNKNOWN","The dependency could not be evaluated or a referenced datapoint could not be resolved",""))))</f>
        <v/>
      </c>
      <c r="I1442" s="46">
        <f>IF(F1442="MISSING","Enter a valid response in the linked field",IF(F1442="INVALID","Clear the response or amend the controlling answer so that the dependency is met",IF(F1442="CONTROLLER MISSING","Complete the controlling question first, then review this field",IF(F1442="UNKNOWN","Review the Field Guide and dependency_string; contact the MFSA if clarification is required",""))))</f>
        <v/>
      </c>
      <c r="J1442" s="46" t="inlineStr">
        <is>
          <t>CASP_AMLE_184 &gt; 0</t>
        </is>
      </c>
      <c r="K1442" s="47">
        <f>'2- AMLE'!$AL$184</f>
        <v/>
      </c>
      <c r="L1442" s="48" t="inlineStr">
        <is>
          <t>Open field</t>
        </is>
      </c>
    </row>
    <row r="1443">
      <c r="A1443" s="45" t="inlineStr">
        <is>
          <t>CASP_AMLE_186_v1</t>
        </is>
      </c>
      <c r="B1443" s="46" t="inlineStr">
        <is>
          <t>How many of these are non-financial intermediaries</t>
        </is>
      </c>
      <c r="C1443" s="46" t="inlineStr">
        <is>
          <t>AMLE</t>
        </is>
      </c>
      <c r="D1443" s="46" t="inlineStr">
        <is>
          <t>Product Risk</t>
        </is>
      </c>
      <c r="E1443" s="46" t="inlineStr">
        <is>
          <t>2- AMLE</t>
        </is>
      </c>
      <c r="F1443" s="47">
        <f>'2- AMLE'!$AK$185</f>
        <v/>
      </c>
      <c r="G1443" s="47">
        <f>IF(F1443="INVALID","High",IF(F1443="MISSING","Medium",IF(F1443="CONTROLLER MISSING","Review",IF(F1443="UNKNOWN","Technical review",""))))</f>
        <v/>
      </c>
      <c r="H1443" s="46">
        <f>IF(F1443="MISSING","An applicable or required answer is missing",IF(F1443="INVALID","A value was entered although the dependency is not met",IF(F1443="CONTROLLER MISSING","A controlling answer is missing, so applicability cannot yet be determined",IF(F1443="UNKNOWN","The dependency could not be evaluated or a referenced datapoint could not be resolved",""))))</f>
        <v/>
      </c>
      <c r="I1443" s="46">
        <f>IF(F1443="MISSING","Enter a valid response in the linked field",IF(F1443="INVALID","Clear the response or amend the controlling answer so that the dependency is met",IF(F1443="CONTROLLER MISSING","Complete the controlling question first, then review this field",IF(F1443="UNKNOWN","Review the Field Guide and dependency_string; contact the MFSA if clarification is required",""))))</f>
        <v/>
      </c>
      <c r="J1443" s="46" t="inlineStr">
        <is>
          <t>CASP_AMLE_184 &gt; 0</t>
        </is>
      </c>
      <c r="K1443" s="47">
        <f>'2- AMLE'!$AL$185</f>
        <v/>
      </c>
      <c r="L1443" s="48" t="inlineStr">
        <is>
          <t>Open field</t>
        </is>
      </c>
    </row>
    <row r="1444">
      <c r="A1444" s="45" t="inlineStr">
        <is>
          <t>CASP_AMLE_187_v1</t>
        </is>
      </c>
      <c r="B1444" s="46" t="inlineStr">
        <is>
          <t>How many of these are issuers</t>
        </is>
      </c>
      <c r="C1444" s="46" t="inlineStr">
        <is>
          <t>AMLE</t>
        </is>
      </c>
      <c r="D1444" s="46" t="inlineStr">
        <is>
          <t>Product Risk</t>
        </is>
      </c>
      <c r="E1444" s="46" t="inlineStr">
        <is>
          <t>2- AMLE</t>
        </is>
      </c>
      <c r="F1444" s="47">
        <f>'2- AMLE'!$AK$186</f>
        <v/>
      </c>
      <c r="G1444" s="47">
        <f>IF(F1444="INVALID","High",IF(F1444="MISSING","Medium",IF(F1444="CONTROLLER MISSING","Review",IF(F1444="UNKNOWN","Technical review",""))))</f>
        <v/>
      </c>
      <c r="H1444" s="46">
        <f>IF(F1444="MISSING","An applicable or required answer is missing",IF(F1444="INVALID","A value was entered although the dependency is not met",IF(F1444="CONTROLLER MISSING","A controlling answer is missing, so applicability cannot yet be determined",IF(F1444="UNKNOWN","The dependency could not be evaluated or a referenced datapoint could not be resolved",""))))</f>
        <v/>
      </c>
      <c r="I1444" s="46">
        <f>IF(F1444="MISSING","Enter a valid response in the linked field",IF(F1444="INVALID","Clear the response or amend the controlling answer so that the dependency is met",IF(F1444="CONTROLLER MISSING","Complete the controlling question first, then review this field",IF(F1444="UNKNOWN","Review the Field Guide and dependency_string; contact the MFSA if clarification is required",""))))</f>
        <v/>
      </c>
      <c r="J1444" s="46" t="inlineStr">
        <is>
          <t>CASP_AMLE_184 &gt; 0</t>
        </is>
      </c>
      <c r="K1444" s="47">
        <f>'2- AMLE'!$AL$186</f>
        <v/>
      </c>
      <c r="L1444" s="48" t="inlineStr">
        <is>
          <t>Open field</t>
        </is>
      </c>
    </row>
    <row r="1445">
      <c r="A1445" s="45" t="inlineStr">
        <is>
          <t>CASP_AMLE_188_v1</t>
        </is>
      </c>
      <c r="B1445" s="46" t="inlineStr">
        <is>
          <t>For customers which are legal entities, please list the number of customers which allow the use of privacy coins</t>
        </is>
      </c>
      <c r="C1445" s="46" t="inlineStr">
        <is>
          <t>AMLE</t>
        </is>
      </c>
      <c r="D1445" s="46" t="inlineStr">
        <is>
          <t>Product Risk</t>
        </is>
      </c>
      <c r="E1445" s="46" t="inlineStr">
        <is>
          <t>2- AMLE</t>
        </is>
      </c>
      <c r="F1445" s="47">
        <f>'2- AMLE'!$AK$187</f>
        <v/>
      </c>
      <c r="G1445" s="47">
        <f>IF(F1445="INVALID","High",IF(F1445="MISSING","Medium",IF(F1445="CONTROLLER MISSING","Review",IF(F1445="UNKNOWN","Technical review",""))))</f>
        <v/>
      </c>
      <c r="H1445" s="46">
        <f>IF(F1445="MISSING","An applicable or required answer is missing",IF(F1445="INVALID","A value was entered although the dependency is not met",IF(F1445="CONTROLLER MISSING","A controlling answer is missing, so applicability cannot yet be determined",IF(F1445="UNKNOWN","The dependency could not be evaluated or a referenced datapoint could not be resolved",""))))</f>
        <v/>
      </c>
      <c r="I1445" s="46">
        <f>IF(F1445="MISSING","Enter a valid response in the linked field",IF(F1445="INVALID","Clear the response or amend the controlling answer so that the dependency is met",IF(F1445="CONTROLLER MISSING","Complete the controlling question first, then review this field",IF(F1445="UNKNOWN","Review the Field Guide and dependency_string; contact the MFSA if clarification is required",""))))</f>
        <v/>
      </c>
      <c r="J1445" s="46" t="inlineStr">
        <is>
          <t>CASP_AMLE_184 &gt; 0</t>
        </is>
      </c>
      <c r="K1445" s="47">
        <f>'2- AMLE'!$AL$187</f>
        <v/>
      </c>
      <c r="L1445" s="48" t="inlineStr">
        <is>
          <t>Open field</t>
        </is>
      </c>
    </row>
    <row r="1446">
      <c r="A1446" s="45" t="inlineStr">
        <is>
          <t>CASP_AMLE_189_v1</t>
        </is>
      </c>
      <c r="B1446" s="46" t="inlineStr">
        <is>
          <t>For customers which are legal entities, please list the number of customers which allow the transfer of crypto-assets  to or from non-custodian wallets</t>
        </is>
      </c>
      <c r="C1446" s="46" t="inlineStr">
        <is>
          <t>AMLE</t>
        </is>
      </c>
      <c r="D1446" s="46" t="inlineStr">
        <is>
          <t>Product Risk</t>
        </is>
      </c>
      <c r="E1446" s="46" t="inlineStr">
        <is>
          <t>2- AMLE</t>
        </is>
      </c>
      <c r="F1446" s="47">
        <f>'2- AMLE'!$AK$188</f>
        <v/>
      </c>
      <c r="G1446" s="47">
        <f>IF(F1446="INVALID","High",IF(F1446="MISSING","Medium",IF(F1446="CONTROLLER MISSING","Review",IF(F1446="UNKNOWN","Technical review",""))))</f>
        <v/>
      </c>
      <c r="H1446" s="46">
        <f>IF(F1446="MISSING","An applicable or required answer is missing",IF(F1446="INVALID","A value was entered although the dependency is not met",IF(F1446="CONTROLLER MISSING","A controlling answer is missing, so applicability cannot yet be determined",IF(F1446="UNKNOWN","The dependency could not be evaluated or a referenced datapoint could not be resolved",""))))</f>
        <v/>
      </c>
      <c r="I1446" s="46">
        <f>IF(F1446="MISSING","Enter a valid response in the linked field",IF(F1446="INVALID","Clear the response or amend the controlling answer so that the dependency is met",IF(F1446="CONTROLLER MISSING","Complete the controlling question first, then review this field",IF(F1446="UNKNOWN","Review the Field Guide and dependency_string; contact the MFSA if clarification is required",""))))</f>
        <v/>
      </c>
      <c r="J1446" s="46" t="inlineStr">
        <is>
          <t>CASP_AMLE_184 &gt; 0</t>
        </is>
      </c>
      <c r="K1446" s="47">
        <f>'2- AMLE'!$AL$188</f>
        <v/>
      </c>
      <c r="L1446" s="48" t="inlineStr">
        <is>
          <t>Open field</t>
        </is>
      </c>
    </row>
    <row r="1447">
      <c r="A1447" s="45" t="inlineStr">
        <is>
          <t>CASP_AMLE_190_v1</t>
        </is>
      </c>
      <c r="B1447" s="46" t="inlineStr">
        <is>
          <t>For customers which are legal entities, please list the number of customers which accept the transfer of crypto-assets  that have passed through mixers, tumblers, etc</t>
        </is>
      </c>
      <c r="C1447" s="46" t="inlineStr">
        <is>
          <t>AMLE</t>
        </is>
      </c>
      <c r="D1447" s="46" t="inlineStr">
        <is>
          <t>Product Risk</t>
        </is>
      </c>
      <c r="E1447" s="46" t="inlineStr">
        <is>
          <t>2- AMLE</t>
        </is>
      </c>
      <c r="F1447" s="47">
        <f>'2- AMLE'!$AK$189</f>
        <v/>
      </c>
      <c r="G1447" s="47">
        <f>IF(F1447="INVALID","High",IF(F1447="MISSING","Medium",IF(F1447="CONTROLLER MISSING","Review",IF(F1447="UNKNOWN","Technical review",""))))</f>
        <v/>
      </c>
      <c r="H1447" s="46">
        <f>IF(F1447="MISSING","An applicable or required answer is missing",IF(F1447="INVALID","A value was entered although the dependency is not met",IF(F1447="CONTROLLER MISSING","A controlling answer is missing, so applicability cannot yet be determined",IF(F1447="UNKNOWN","The dependency could not be evaluated or a referenced datapoint could not be resolved",""))))</f>
        <v/>
      </c>
      <c r="I1447" s="46">
        <f>IF(F1447="MISSING","Enter a valid response in the linked field",IF(F1447="INVALID","Clear the response or amend the controlling answer so that the dependency is met",IF(F1447="CONTROLLER MISSING","Complete the controlling question first, then review this field",IF(F1447="UNKNOWN","Review the Field Guide and dependency_string; contact the MFSA if clarification is required",""))))</f>
        <v/>
      </c>
      <c r="J1447" s="46" t="inlineStr">
        <is>
          <t>CASP_AMLE_184 &gt; 0</t>
        </is>
      </c>
      <c r="K1447" s="47">
        <f>'2- AMLE'!$AL$189</f>
        <v/>
      </c>
      <c r="L1447" s="48" t="inlineStr">
        <is>
          <t>Open field</t>
        </is>
      </c>
    </row>
    <row r="1448">
      <c r="A1448" s="45" t="inlineStr">
        <is>
          <t>CASP_AMLE_191_v1</t>
        </is>
      </c>
      <c r="B1448" s="46" t="inlineStr">
        <is>
          <t>For customers which are legal entities, please list the number of customers which accept the use of unverifiable IP Addresses or other means to obscure their location</t>
        </is>
      </c>
      <c r="C1448" s="46" t="inlineStr">
        <is>
          <t>AMLE</t>
        </is>
      </c>
      <c r="D1448" s="46" t="inlineStr">
        <is>
          <t>Product Risk</t>
        </is>
      </c>
      <c r="E1448" s="46" t="inlineStr">
        <is>
          <t>2- AMLE</t>
        </is>
      </c>
      <c r="F1448" s="47">
        <f>'2- AMLE'!$AK$190</f>
        <v/>
      </c>
      <c r="G1448" s="47">
        <f>IF(F1448="INVALID","High",IF(F1448="MISSING","Medium",IF(F1448="CONTROLLER MISSING","Review",IF(F1448="UNKNOWN","Technical review",""))))</f>
        <v/>
      </c>
      <c r="H1448" s="46">
        <f>IF(F1448="MISSING","An applicable or required answer is missing",IF(F1448="INVALID","A value was entered although the dependency is not met",IF(F1448="CONTROLLER MISSING","A controlling answer is missing, so applicability cannot yet be determined",IF(F1448="UNKNOWN","The dependency could not be evaluated or a referenced datapoint could not be resolved",""))))</f>
        <v/>
      </c>
      <c r="I1448" s="46">
        <f>IF(F1448="MISSING","Enter a valid response in the linked field",IF(F1448="INVALID","Clear the response or amend the controlling answer so that the dependency is met",IF(F1448="CONTROLLER MISSING","Complete the controlling question first, then review this field",IF(F1448="UNKNOWN","Review the Field Guide and dependency_string; contact the MFSA if clarification is required",""))))</f>
        <v/>
      </c>
      <c r="J1448" s="46" t="inlineStr">
        <is>
          <t>CASP_AMLE_184 &gt; 0</t>
        </is>
      </c>
      <c r="K1448" s="47">
        <f>'2- AMLE'!$AL$190</f>
        <v/>
      </c>
      <c r="L1448" s="48" t="inlineStr">
        <is>
          <t>Open field</t>
        </is>
      </c>
    </row>
    <row r="1449">
      <c r="A1449" s="45" t="inlineStr">
        <is>
          <t>CASP_AMLE_192_v1</t>
        </is>
      </c>
      <c r="B1449" s="46" t="inlineStr">
        <is>
          <t>For customers which are legal entities, please list the number of customers which had an AML/CFT program that was not sufficiently robust</t>
        </is>
      </c>
      <c r="C1449" s="46" t="inlineStr">
        <is>
          <t>AMLE</t>
        </is>
      </c>
      <c r="D1449" s="46" t="inlineStr">
        <is>
          <t>Product Risk</t>
        </is>
      </c>
      <c r="E1449" s="46" t="inlineStr">
        <is>
          <t>2- AMLE</t>
        </is>
      </c>
      <c r="F1449" s="47">
        <f>'2- AMLE'!$AK$191</f>
        <v/>
      </c>
      <c r="G1449" s="47">
        <f>IF(F1449="INVALID","High",IF(F1449="MISSING","Medium",IF(F1449="CONTROLLER MISSING","Review",IF(F1449="UNKNOWN","Technical review",""))))</f>
        <v/>
      </c>
      <c r="H1449" s="46">
        <f>IF(F1449="MISSING","An applicable or required answer is missing",IF(F1449="INVALID","A value was entered although the dependency is not met",IF(F1449="CONTROLLER MISSING","A controlling answer is missing, so applicability cannot yet be determined",IF(F1449="UNKNOWN","The dependency could not be evaluated or a referenced datapoint could not be resolved",""))))</f>
        <v/>
      </c>
      <c r="I1449" s="46">
        <f>IF(F1449="MISSING","Enter a valid response in the linked field",IF(F1449="INVALID","Clear the response or amend the controlling answer so that the dependency is met",IF(F1449="CONTROLLER MISSING","Complete the controlling question first, then review this field",IF(F1449="UNKNOWN","Review the Field Guide and dependency_string; contact the MFSA if clarification is required",""))))</f>
        <v/>
      </c>
      <c r="J1449" s="46" t="inlineStr">
        <is>
          <t>CASP_AMLE_184 &gt; 0</t>
        </is>
      </c>
      <c r="K1449" s="47">
        <f>'2- AMLE'!$AL$191</f>
        <v/>
      </c>
      <c r="L1449" s="48" t="inlineStr">
        <is>
          <t>Open field</t>
        </is>
      </c>
    </row>
    <row r="1450">
      <c r="A1450" s="45" t="inlineStr">
        <is>
          <t>CASP_AMLE_193_v1</t>
        </is>
      </c>
      <c r="B1450" s="46" t="inlineStr">
        <is>
          <t>For customers which are legal entities, please list the number of customers which a lack of transparency surrounding an issue, including the rights of holders and how financing will be used</t>
        </is>
      </c>
      <c r="C1450" s="46" t="inlineStr">
        <is>
          <t>AMLE</t>
        </is>
      </c>
      <c r="D1450" s="46" t="inlineStr">
        <is>
          <t>Product Risk</t>
        </is>
      </c>
      <c r="E1450" s="46" t="inlineStr">
        <is>
          <t>2- AMLE</t>
        </is>
      </c>
      <c r="F1450" s="47">
        <f>'2- AMLE'!$AK$192</f>
        <v/>
      </c>
      <c r="G1450" s="47">
        <f>IF(F1450="INVALID","High",IF(F1450="MISSING","Medium",IF(F1450="CONTROLLER MISSING","Review",IF(F1450="UNKNOWN","Technical review",""))))</f>
        <v/>
      </c>
      <c r="H1450" s="46">
        <f>IF(F1450="MISSING","An applicable or required answer is missing",IF(F1450="INVALID","A value was entered although the dependency is not met",IF(F1450="CONTROLLER MISSING","A controlling answer is missing, so applicability cannot yet be determined",IF(F1450="UNKNOWN","The dependency could not be evaluated or a referenced datapoint could not be resolved",""))))</f>
        <v/>
      </c>
      <c r="I1450" s="46">
        <f>IF(F1450="MISSING","Enter a valid response in the linked field",IF(F1450="INVALID","Clear the response or amend the controlling answer so that the dependency is met",IF(F1450="CONTROLLER MISSING","Complete the controlling question first, then review this field",IF(F1450="UNKNOWN","Review the Field Guide and dependency_string; contact the MFSA if clarification is required",""))))</f>
        <v/>
      </c>
      <c r="J1450" s="46" t="inlineStr">
        <is>
          <t>CASP_AMLE_184 &gt; 0</t>
        </is>
      </c>
      <c r="K1450" s="47">
        <f>'2- AMLE'!$AL$192</f>
        <v/>
      </c>
      <c r="L1450" s="48" t="inlineStr">
        <is>
          <t>Open field</t>
        </is>
      </c>
    </row>
    <row r="1451">
      <c r="A1451" s="45" t="inlineStr">
        <is>
          <t>CASP_AMLE_194_v1</t>
        </is>
      </c>
      <c r="B1451" s="46" t="inlineStr">
        <is>
          <t>For customers which are legal entities, please list the number of customers which carried out crypto-asset offerings with no capping per user or, even though capped, there are no controls in place to ensure that the capping is somehow circumvented</t>
        </is>
      </c>
      <c r="C1451" s="46" t="inlineStr">
        <is>
          <t>AMLE</t>
        </is>
      </c>
      <c r="D1451" s="46" t="inlineStr">
        <is>
          <t>Product Risk</t>
        </is>
      </c>
      <c r="E1451" s="46" t="inlineStr">
        <is>
          <t>2- AMLE</t>
        </is>
      </c>
      <c r="F1451" s="47">
        <f>'2- AMLE'!$AK$193</f>
        <v/>
      </c>
      <c r="G1451" s="47">
        <f>IF(F1451="INVALID","High",IF(F1451="MISSING","Medium",IF(F1451="CONTROLLER MISSING","Review",IF(F1451="UNKNOWN","Technical review",""))))</f>
        <v/>
      </c>
      <c r="H1451" s="46">
        <f>IF(F1451="MISSING","An applicable or required answer is missing",IF(F1451="INVALID","A value was entered although the dependency is not met",IF(F1451="CONTROLLER MISSING","A controlling answer is missing, so applicability cannot yet be determined",IF(F1451="UNKNOWN","The dependency could not be evaluated or a referenced datapoint could not be resolved",""))))</f>
        <v/>
      </c>
      <c r="I1451" s="46">
        <f>IF(F1451="MISSING","Enter a valid response in the linked field",IF(F1451="INVALID","Clear the response or amend the controlling answer so that the dependency is met",IF(F1451="CONTROLLER MISSING","Complete the controlling question first, then review this field",IF(F1451="UNKNOWN","Review the Field Guide and dependency_string; contact the MFSA if clarification is required",""))))</f>
        <v/>
      </c>
      <c r="J1451" s="46" t="inlineStr">
        <is>
          <t>CASP_AMLE_184 &gt; 0</t>
        </is>
      </c>
      <c r="K1451" s="47">
        <f>'2- AMLE'!$AL$193</f>
        <v/>
      </c>
      <c r="L1451" s="48" t="inlineStr">
        <is>
          <t>Open field</t>
        </is>
      </c>
    </row>
    <row r="1452">
      <c r="A1452" s="45" t="inlineStr">
        <is>
          <t>CASP_AMLE_195_v1</t>
        </is>
      </c>
      <c r="B1452" s="46" t="inlineStr">
        <is>
          <t>Please indicate the aggregate amount of clients' money holding in ?</t>
        </is>
      </c>
      <c r="C1452" s="46" t="inlineStr">
        <is>
          <t>AMLE</t>
        </is>
      </c>
      <c r="D1452" s="46" t="inlineStr">
        <is>
          <t>Product Risk</t>
        </is>
      </c>
      <c r="E1452" s="46" t="inlineStr">
        <is>
          <t>2- AMLE</t>
        </is>
      </c>
      <c r="F1452" s="47">
        <f>'2- AMLE'!$AK$194</f>
        <v/>
      </c>
      <c r="G1452" s="47">
        <f>IF(F1452="INVALID","High",IF(F1452="MISSING","Medium",IF(F1452="CONTROLLER MISSING","Review",IF(F1452="UNKNOWN","Technical review",""))))</f>
        <v/>
      </c>
      <c r="H1452" s="46">
        <f>IF(F1452="MISSING","An applicable or required answer is missing",IF(F1452="INVALID","A value was entered although the dependency is not met",IF(F1452="CONTROLLER MISSING","A controlling answer is missing, so applicability cannot yet be determined",IF(F1452="UNKNOWN","The dependency could not be evaluated or a referenced datapoint could not be resolved",""))))</f>
        <v/>
      </c>
      <c r="I1452" s="46">
        <f>IF(F1452="MISSING","Enter a valid response in the linked field",IF(F1452="INVALID","Clear the response or amend the controlling answer so that the dependency is met",IF(F1452="CONTROLLER MISSING","Complete the controlling question first, then review this field",IF(F1452="UNKNOWN","Review the Field Guide and dependency_string; contact the MFSA if clarification is required",""))))</f>
        <v/>
      </c>
      <c r="J1452" s="46" t="inlineStr">
        <is>
          <t>CASP_AMLE_184 &gt; 0</t>
        </is>
      </c>
      <c r="K1452" s="47">
        <f>'2- AMLE'!$AL$194</f>
        <v/>
      </c>
      <c r="L1452" s="48" t="inlineStr">
        <is>
          <t>Open field</t>
        </is>
      </c>
    </row>
    <row r="1453">
      <c r="A1453" s="45" t="inlineStr">
        <is>
          <t>CASP_AMLE_196_v1</t>
        </is>
      </c>
      <c r="B1453" s="46" t="inlineStr">
        <is>
          <t>How does the Company accept crypto-asset deposits?</t>
        </is>
      </c>
      <c r="C1453" s="46" t="inlineStr">
        <is>
          <t>AMLE</t>
        </is>
      </c>
      <c r="D1453" s="46" t="inlineStr">
        <is>
          <t>Product Risk</t>
        </is>
      </c>
      <c r="E1453" s="46" t="inlineStr">
        <is>
          <t>2- AMLE</t>
        </is>
      </c>
      <c r="F1453" s="47">
        <f>'2- AMLE'!$AK$195</f>
        <v/>
      </c>
      <c r="G1453" s="47">
        <f>IF(F1453="INVALID","High",IF(F1453="MISSING","Medium",IF(F1453="CONTROLLER MISSING","Review",IF(F1453="UNKNOWN","Technical review",""))))</f>
        <v/>
      </c>
      <c r="H1453" s="46">
        <f>IF(F1453="MISSING","An applicable or required answer is missing",IF(F1453="INVALID","A value was entered although the dependency is not met",IF(F1453="CONTROLLER MISSING","A controlling answer is missing, so applicability cannot yet be determined",IF(F1453="UNKNOWN","The dependency could not be evaluated or a referenced datapoint could not be resolved",""))))</f>
        <v/>
      </c>
      <c r="I1453" s="46">
        <f>IF(F1453="MISSING","Enter a valid response in the linked field",IF(F1453="INVALID","Clear the response or amend the controlling answer so that the dependency is met",IF(F1453="CONTROLLER MISSING","Complete the controlling question first, then review this field",IF(F1453="UNKNOWN","Review the Field Guide and dependency_string; contact the MFSA if clarification is required",""))))</f>
        <v/>
      </c>
      <c r="J1453" s="46" t="inlineStr">
        <is>
          <t>OR(CONTAINS(CASP_AMLE_8, "Custody of Crypto Assets"), CONTAINS(CASP_AMLE_8, "Crypto Services (exchange, transfer)"), CONTAINS(CASP_AMLE_8, "Crypto FIAT Cards"))</t>
        </is>
      </c>
      <c r="K1453" s="47">
        <f>'2- AMLE'!$AL$195</f>
        <v/>
      </c>
      <c r="L1453" s="48" t="inlineStr">
        <is>
          <t>Open field</t>
        </is>
      </c>
    </row>
    <row r="1454">
      <c r="A1454" s="45" t="inlineStr">
        <is>
          <t>CASP_AMLE_197_v1</t>
        </is>
      </c>
      <c r="B1454" s="46" t="inlineStr">
        <is>
          <t>If 'Other', please provide further details.</t>
        </is>
      </c>
      <c r="C1454" s="46" t="inlineStr">
        <is>
          <t>AMLE</t>
        </is>
      </c>
      <c r="D1454" s="46" t="inlineStr">
        <is>
          <t>Product Risk</t>
        </is>
      </c>
      <c r="E1454" s="46" t="inlineStr">
        <is>
          <t>2- AMLE</t>
        </is>
      </c>
      <c r="F1454" s="47">
        <f>'2- AMLE'!$AK$196</f>
        <v/>
      </c>
      <c r="G1454" s="47">
        <f>IF(F1454="INVALID","High",IF(F1454="MISSING","Medium",IF(F1454="CONTROLLER MISSING","Review",IF(F1454="UNKNOWN","Technical review",""))))</f>
        <v/>
      </c>
      <c r="H1454" s="46">
        <f>IF(F1454="MISSING","An applicable or required answer is missing",IF(F1454="INVALID","A value was entered although the dependency is not met",IF(F1454="CONTROLLER MISSING","A controlling answer is missing, so applicability cannot yet be determined",IF(F1454="UNKNOWN","The dependency could not be evaluated or a referenced datapoint could not be resolved",""))))</f>
        <v/>
      </c>
      <c r="I1454" s="46">
        <f>IF(F1454="MISSING","Enter a valid response in the linked field",IF(F1454="INVALID","Clear the response or amend the controlling answer so that the dependency is met",IF(F1454="CONTROLLER MISSING","Complete the controlling question first, then review this field",IF(F1454="UNKNOWN","Review the Field Guide and dependency_string; contact the MFSA if clarification is required",""))))</f>
        <v/>
      </c>
      <c r="J1454" s="46" t="inlineStr">
        <is>
          <t>CONTAINS(CASP_AMLE_196, "Other")</t>
        </is>
      </c>
      <c r="K1454" s="47">
        <f>'2- AMLE'!$AL$196</f>
        <v/>
      </c>
      <c r="L1454" s="48" t="inlineStr">
        <is>
          <t>Open field</t>
        </is>
      </c>
    </row>
    <row r="1455">
      <c r="A1455" s="45" t="inlineStr">
        <is>
          <t>CASP_AMLE_198_v1</t>
        </is>
      </c>
      <c r="B1455" s="46" t="inlineStr">
        <is>
          <t>Does the Company accept crypto-asset transfers to and/or from unidentified wallets?</t>
        </is>
      </c>
      <c r="C1455" s="46" t="inlineStr">
        <is>
          <t>AMLE</t>
        </is>
      </c>
      <c r="D1455" s="46" t="inlineStr">
        <is>
          <t>Product Risk</t>
        </is>
      </c>
      <c r="E1455" s="46" t="inlineStr">
        <is>
          <t>2- AMLE</t>
        </is>
      </c>
      <c r="F1455" s="47">
        <f>'2- AMLE'!$AK$197</f>
        <v/>
      </c>
      <c r="G1455" s="47">
        <f>IF(F1455="INVALID","High",IF(F1455="MISSING","Medium",IF(F1455="CONTROLLER MISSING","Review",IF(F1455="UNKNOWN","Technical review",""))))</f>
        <v/>
      </c>
      <c r="H1455" s="46">
        <f>IF(F1455="MISSING","An applicable or required answer is missing",IF(F1455="INVALID","A value was entered although the dependency is not met",IF(F1455="CONTROLLER MISSING","A controlling answer is missing, so applicability cannot yet be determined",IF(F1455="UNKNOWN","The dependency could not be evaluated or a referenced datapoint could not be resolved",""))))</f>
        <v/>
      </c>
      <c r="I1455" s="46">
        <f>IF(F1455="MISSING","Enter a valid response in the linked field",IF(F1455="INVALID","Clear the response or amend the controlling answer so that the dependency is met",IF(F1455="CONTROLLER MISSING","Complete the controlling question first, then review this field",IF(F1455="UNKNOWN","Review the Field Guide and dependency_string; contact the MFSA if clarification is required",""))))</f>
        <v/>
      </c>
      <c r="J1455" s="46" t="inlineStr">
        <is>
          <t>OR(CONTAINS(CASP_AMLE_8, "Custody of Crypto Assets"), CONTAINS(CASP_AMLE_8, "Crypto Services (exchange, transfer)"), CONTAINS(CASP_AMLE_8, "Crypto FIAT Cards"))</t>
        </is>
      </c>
      <c r="K1455" s="47">
        <f>'2- AMLE'!$AL$197</f>
        <v/>
      </c>
      <c r="L1455" s="48" t="inlineStr">
        <is>
          <t>Open field</t>
        </is>
      </c>
    </row>
    <row r="1456">
      <c r="A1456" s="45" t="inlineStr">
        <is>
          <t>CASP_AMLE_199_v1</t>
        </is>
      </c>
      <c r="B1456" s="46" t="inlineStr">
        <is>
          <t>Please provide value of crypto-assets  transferred to unidentified hosted wallets</t>
        </is>
      </c>
      <c r="C1456" s="46" t="inlineStr">
        <is>
          <t>AMLE</t>
        </is>
      </c>
      <c r="D1456" s="46" t="inlineStr">
        <is>
          <t>Product Risk</t>
        </is>
      </c>
      <c r="E1456" s="46" t="inlineStr">
        <is>
          <t>2- AMLE</t>
        </is>
      </c>
      <c r="F1456" s="47">
        <f>'2- AMLE'!$AK$198</f>
        <v/>
      </c>
      <c r="G1456" s="47">
        <f>IF(F1456="INVALID","High",IF(F1456="MISSING","Medium",IF(F1456="CONTROLLER MISSING","Review",IF(F1456="UNKNOWN","Technical review",""))))</f>
        <v/>
      </c>
      <c r="H1456" s="46">
        <f>IF(F1456="MISSING","An applicable or required answer is missing",IF(F1456="INVALID","A value was entered although the dependency is not met",IF(F1456="CONTROLLER MISSING","A controlling answer is missing, so applicability cannot yet be determined",IF(F1456="UNKNOWN","The dependency could not be evaluated or a referenced datapoint could not be resolved",""))))</f>
        <v/>
      </c>
      <c r="I1456" s="46">
        <f>IF(F1456="MISSING","Enter a valid response in the linked field",IF(F1456="INVALID","Clear the response or amend the controlling answer so that the dependency is met",IF(F1456="CONTROLLER MISSING","Complete the controlling question first, then review this field",IF(F1456="UNKNOWN","Review the Field Guide and dependency_string; contact the MFSA if clarification is required",""))))</f>
        <v/>
      </c>
      <c r="J1456" s="46" t="inlineStr">
        <is>
          <t>CASP_AMLE_198 = "Yes"</t>
        </is>
      </c>
      <c r="K1456" s="47">
        <f>'2- AMLE'!$AL$198</f>
        <v/>
      </c>
      <c r="L1456" s="48" t="inlineStr">
        <is>
          <t>Open field</t>
        </is>
      </c>
    </row>
    <row r="1457">
      <c r="A1457" s="45" t="inlineStr">
        <is>
          <t>CASP_AMLE_200_v1</t>
        </is>
      </c>
      <c r="B1457" s="46" t="inlineStr">
        <is>
          <t>Please provide value of crypto-assets  transferred from unidentified hosted wallets</t>
        </is>
      </c>
      <c r="C1457" s="46" t="inlineStr">
        <is>
          <t>AMLE</t>
        </is>
      </c>
      <c r="D1457" s="46" t="inlineStr">
        <is>
          <t>Product Risk</t>
        </is>
      </c>
      <c r="E1457" s="46" t="inlineStr">
        <is>
          <t>2- AMLE</t>
        </is>
      </c>
      <c r="F1457" s="47">
        <f>'2- AMLE'!$AK$199</f>
        <v/>
      </c>
      <c r="G1457" s="47">
        <f>IF(F1457="INVALID","High",IF(F1457="MISSING","Medium",IF(F1457="CONTROLLER MISSING","Review",IF(F1457="UNKNOWN","Technical review",""))))</f>
        <v/>
      </c>
      <c r="H1457" s="46">
        <f>IF(F1457="MISSING","An applicable or required answer is missing",IF(F1457="INVALID","A value was entered although the dependency is not met",IF(F1457="CONTROLLER MISSING","A controlling answer is missing, so applicability cannot yet be determined",IF(F1457="UNKNOWN","The dependency could not be evaluated or a referenced datapoint could not be resolved",""))))</f>
        <v/>
      </c>
      <c r="I1457" s="46">
        <f>IF(F1457="MISSING","Enter a valid response in the linked field",IF(F1457="INVALID","Clear the response or amend the controlling answer so that the dependency is met",IF(F1457="CONTROLLER MISSING","Complete the controlling question first, then review this field",IF(F1457="UNKNOWN","Review the Field Guide and dependency_string; contact the MFSA if clarification is required",""))))</f>
        <v/>
      </c>
      <c r="J1457" s="46" t="inlineStr">
        <is>
          <t>CASP_AMLE_198 = "Yes"</t>
        </is>
      </c>
      <c r="K1457" s="47">
        <f>'2- AMLE'!$AL$199</f>
        <v/>
      </c>
      <c r="L1457" s="48" t="inlineStr">
        <is>
          <t>Open field</t>
        </is>
      </c>
    </row>
    <row r="1458">
      <c r="A1458" s="45" t="inlineStr">
        <is>
          <t>CASP_AMLE_201_v1</t>
        </is>
      </c>
      <c r="B1458" s="46" t="inlineStr">
        <is>
          <t>Please provide value of crypto-assets  transferred to unidentified unhosted wallets</t>
        </is>
      </c>
      <c r="C1458" s="46" t="inlineStr">
        <is>
          <t>AMLE</t>
        </is>
      </c>
      <c r="D1458" s="46" t="inlineStr">
        <is>
          <t>Product Risk</t>
        </is>
      </c>
      <c r="E1458" s="46" t="inlineStr">
        <is>
          <t>2- AMLE</t>
        </is>
      </c>
      <c r="F1458" s="47">
        <f>'2- AMLE'!$AK$200</f>
        <v/>
      </c>
      <c r="G1458" s="47">
        <f>IF(F1458="INVALID","High",IF(F1458="MISSING","Medium",IF(F1458="CONTROLLER MISSING","Review",IF(F1458="UNKNOWN","Technical review",""))))</f>
        <v/>
      </c>
      <c r="H1458" s="46">
        <f>IF(F1458="MISSING","An applicable or required answer is missing",IF(F1458="INVALID","A value was entered although the dependency is not met",IF(F1458="CONTROLLER MISSING","A controlling answer is missing, so applicability cannot yet be determined",IF(F1458="UNKNOWN","The dependency could not be evaluated or a referenced datapoint could not be resolved",""))))</f>
        <v/>
      </c>
      <c r="I1458" s="46">
        <f>IF(F1458="MISSING","Enter a valid response in the linked field",IF(F1458="INVALID","Clear the response or amend the controlling answer so that the dependency is met",IF(F1458="CONTROLLER MISSING","Complete the controlling question first, then review this field",IF(F1458="UNKNOWN","Review the Field Guide and dependency_string; contact the MFSA if clarification is required",""))))</f>
        <v/>
      </c>
      <c r="J1458" s="46" t="inlineStr">
        <is>
          <t>CASP_AMLE_198 = "Yes"</t>
        </is>
      </c>
      <c r="K1458" s="47">
        <f>'2- AMLE'!$AL$200</f>
        <v/>
      </c>
      <c r="L1458" s="48" t="inlineStr">
        <is>
          <t>Open field</t>
        </is>
      </c>
    </row>
    <row r="1459">
      <c r="A1459" s="45" t="inlineStr">
        <is>
          <t>CASP_AMLE_202_v1</t>
        </is>
      </c>
      <c r="B1459" s="46" t="inlineStr">
        <is>
          <t>Please provide value of crypto-assets  transferred from unidentified unhosted wallets</t>
        </is>
      </c>
      <c r="C1459" s="46" t="inlineStr">
        <is>
          <t>AMLE</t>
        </is>
      </c>
      <c r="D1459" s="46" t="inlineStr">
        <is>
          <t>Product Risk</t>
        </is>
      </c>
      <c r="E1459" s="46" t="inlineStr">
        <is>
          <t>2- AMLE</t>
        </is>
      </c>
      <c r="F1459" s="47">
        <f>'2- AMLE'!$AK$201</f>
        <v/>
      </c>
      <c r="G1459" s="47">
        <f>IF(F1459="INVALID","High",IF(F1459="MISSING","Medium",IF(F1459="CONTROLLER MISSING","Review",IF(F1459="UNKNOWN","Technical review",""))))</f>
        <v/>
      </c>
      <c r="H1459" s="46">
        <f>IF(F1459="MISSING","An applicable or required answer is missing",IF(F1459="INVALID","A value was entered although the dependency is not met",IF(F1459="CONTROLLER MISSING","A controlling answer is missing, so applicability cannot yet be determined",IF(F1459="UNKNOWN","The dependency could not be evaluated or a referenced datapoint could not be resolved",""))))</f>
        <v/>
      </c>
      <c r="I1459" s="46">
        <f>IF(F1459="MISSING","Enter a valid response in the linked field",IF(F1459="INVALID","Clear the response or amend the controlling answer so that the dependency is met",IF(F1459="CONTROLLER MISSING","Complete the controlling question first, then review this field",IF(F1459="UNKNOWN","Review the Field Guide and dependency_string; contact the MFSA if clarification is required",""))))</f>
        <v/>
      </c>
      <c r="J1459" s="46" t="inlineStr">
        <is>
          <t>CASP_AMLE_198 = "Yes"</t>
        </is>
      </c>
      <c r="K1459" s="47">
        <f>'2- AMLE'!$AL$201</f>
        <v/>
      </c>
      <c r="L1459" s="48" t="inlineStr">
        <is>
          <t>Open field</t>
        </is>
      </c>
    </row>
    <row r="1460">
      <c r="A1460" s="45" t="inlineStr">
        <is>
          <t>CASP_AMLE_203_v1</t>
        </is>
      </c>
      <c r="B1460" s="46" t="inlineStr">
        <is>
          <t>Does the Company accept crypto-asset transfers from third party wallets of which the client is not the beneficial owner?</t>
        </is>
      </c>
      <c r="C1460" s="46" t="inlineStr">
        <is>
          <t>AMLE</t>
        </is>
      </c>
      <c r="D1460" s="46" t="inlineStr">
        <is>
          <t>Product Risk</t>
        </is>
      </c>
      <c r="E1460" s="46" t="inlineStr">
        <is>
          <t>2- AMLE</t>
        </is>
      </c>
      <c r="F1460" s="47">
        <f>'2- AMLE'!$AK$202</f>
        <v/>
      </c>
      <c r="G1460" s="47">
        <f>IF(F1460="INVALID","High",IF(F1460="MISSING","Medium",IF(F1460="CONTROLLER MISSING","Review",IF(F1460="UNKNOWN","Technical review",""))))</f>
        <v/>
      </c>
      <c r="H1460" s="46">
        <f>IF(F1460="MISSING","An applicable or required answer is missing",IF(F1460="INVALID","A value was entered although the dependency is not met",IF(F1460="CONTROLLER MISSING","A controlling answer is missing, so applicability cannot yet be determined",IF(F1460="UNKNOWN","The dependency could not be evaluated or a referenced datapoint could not be resolved",""))))</f>
        <v/>
      </c>
      <c r="I1460" s="46">
        <f>IF(F1460="MISSING","Enter a valid response in the linked field",IF(F1460="INVALID","Clear the response or amend the controlling answer so that the dependency is met",IF(F1460="CONTROLLER MISSING","Complete the controlling question first, then review this field",IF(F1460="UNKNOWN","Review the Field Guide and dependency_string; contact the MFSA if clarification is required",""))))</f>
        <v/>
      </c>
      <c r="J1460" s="46" t="inlineStr">
        <is>
          <t>OR(CONTAINS(CASP_AMLE_8, "Custody of Crypto Assets"), CONTAINS(CASP_AMLE_8, "Crypto Services (exchange, transfer)"), CONTAINS(CASP_AMLE_8, "Crypto FIAT Cards"))</t>
        </is>
      </c>
      <c r="K1460" s="47">
        <f>'2- AMLE'!$AL$202</f>
        <v/>
      </c>
      <c r="L1460" s="48" t="inlineStr">
        <is>
          <t>Open field</t>
        </is>
      </c>
    </row>
    <row r="1461">
      <c r="A1461" s="45" t="inlineStr">
        <is>
          <t>CASP_AMLE_204_v1</t>
        </is>
      </c>
      <c r="B1461" s="46" t="inlineStr">
        <is>
          <t>Please provide the value of crypto-assets  received from third party wallets (of which the client is not the beneficial owner)</t>
        </is>
      </c>
      <c r="C1461" s="46" t="inlineStr">
        <is>
          <t>AMLE</t>
        </is>
      </c>
      <c r="D1461" s="46" t="inlineStr">
        <is>
          <t>Product Risk</t>
        </is>
      </c>
      <c r="E1461" s="46" t="inlineStr">
        <is>
          <t>2- AMLE</t>
        </is>
      </c>
      <c r="F1461" s="47">
        <f>'2- AMLE'!$AK$203</f>
        <v/>
      </c>
      <c r="G1461" s="47">
        <f>IF(F1461="INVALID","High",IF(F1461="MISSING","Medium",IF(F1461="CONTROLLER MISSING","Review",IF(F1461="UNKNOWN","Technical review",""))))</f>
        <v/>
      </c>
      <c r="H1461" s="46">
        <f>IF(F1461="MISSING","An applicable or required answer is missing",IF(F1461="INVALID","A value was entered although the dependency is not met",IF(F1461="CONTROLLER MISSING","A controlling answer is missing, so applicability cannot yet be determined",IF(F1461="UNKNOWN","The dependency could not be evaluated or a referenced datapoint could not be resolved",""))))</f>
        <v/>
      </c>
      <c r="I1461" s="46">
        <f>IF(F1461="MISSING","Enter a valid response in the linked field",IF(F1461="INVALID","Clear the response or amend the controlling answer so that the dependency is met",IF(F1461="CONTROLLER MISSING","Complete the controlling question first, then review this field",IF(F1461="UNKNOWN","Review the Field Guide and dependency_string; contact the MFSA if clarification is required",""))))</f>
        <v/>
      </c>
      <c r="J1461" s="46" t="inlineStr">
        <is>
          <t>CASP_AMLE_203 = "Yes"</t>
        </is>
      </c>
      <c r="K1461" s="47">
        <f>'2- AMLE'!$AL$203</f>
        <v/>
      </c>
      <c r="L1461" s="48" t="inlineStr">
        <is>
          <t>Open field</t>
        </is>
      </c>
    </row>
    <row r="1462">
      <c r="A1462" s="45" t="inlineStr">
        <is>
          <t>CASP_AMLE_205_v1</t>
        </is>
      </c>
      <c r="B1462" s="46" t="inlineStr">
        <is>
          <t>Does the Company facilitate crypto-asset transfers to third party wallets, of which the client is not the beneficial owner?</t>
        </is>
      </c>
      <c r="C1462" s="46" t="inlineStr">
        <is>
          <t>AMLE</t>
        </is>
      </c>
      <c r="D1462" s="46" t="inlineStr">
        <is>
          <t>Product Risk</t>
        </is>
      </c>
      <c r="E1462" s="46" t="inlineStr">
        <is>
          <t>2- AMLE</t>
        </is>
      </c>
      <c r="F1462" s="47">
        <f>'2- AMLE'!$AK$204</f>
        <v/>
      </c>
      <c r="G1462" s="47">
        <f>IF(F1462="INVALID","High",IF(F1462="MISSING","Medium",IF(F1462="CONTROLLER MISSING","Review",IF(F1462="UNKNOWN","Technical review",""))))</f>
        <v/>
      </c>
      <c r="H1462" s="46">
        <f>IF(F1462="MISSING","An applicable or required answer is missing",IF(F1462="INVALID","A value was entered although the dependency is not met",IF(F1462="CONTROLLER MISSING","A controlling answer is missing, so applicability cannot yet be determined",IF(F1462="UNKNOWN","The dependency could not be evaluated or a referenced datapoint could not be resolved",""))))</f>
        <v/>
      </c>
      <c r="I1462" s="46">
        <f>IF(F1462="MISSING","Enter a valid response in the linked field",IF(F1462="INVALID","Clear the response or amend the controlling answer so that the dependency is met",IF(F1462="CONTROLLER MISSING","Complete the controlling question first, then review this field",IF(F1462="UNKNOWN","Review the Field Guide and dependency_string; contact the MFSA if clarification is required",""))))</f>
        <v/>
      </c>
      <c r="J1462" s="46" t="inlineStr">
        <is>
          <t>OR(CONTAINS(CASP_AMLE_8, "Custody of Crypto Assets"), CONTAINS(CASP_AMLE_8, "Crypto Services (exchange, transfer)"), CONTAINS(CASP_AMLE_8, "Crypto FIAT Cards"))</t>
        </is>
      </c>
      <c r="K1462" s="47">
        <f>'2- AMLE'!$AL$204</f>
        <v/>
      </c>
      <c r="L1462" s="48" t="inlineStr">
        <is>
          <t>Open field</t>
        </is>
      </c>
    </row>
    <row r="1463">
      <c r="A1463" s="45" t="inlineStr">
        <is>
          <t>CASP_AMLE_206_v1</t>
        </is>
      </c>
      <c r="B1463" s="46" t="inlineStr">
        <is>
          <t>Please indicate the value of crypto-assets  transferred to third party wallets (of which the client is not the beneficial owner)</t>
        </is>
      </c>
      <c r="C1463" s="46" t="inlineStr">
        <is>
          <t>AMLE</t>
        </is>
      </c>
      <c r="D1463" s="46" t="inlineStr">
        <is>
          <t>Product Risk</t>
        </is>
      </c>
      <c r="E1463" s="46" t="inlineStr">
        <is>
          <t>2- AMLE</t>
        </is>
      </c>
      <c r="F1463" s="47">
        <f>'2- AMLE'!$AK$205</f>
        <v/>
      </c>
      <c r="G1463" s="47">
        <f>IF(F1463="INVALID","High",IF(F1463="MISSING","Medium",IF(F1463="CONTROLLER MISSING","Review",IF(F1463="UNKNOWN","Technical review",""))))</f>
        <v/>
      </c>
      <c r="H1463" s="46">
        <f>IF(F1463="MISSING","An applicable or required answer is missing",IF(F1463="INVALID","A value was entered although the dependency is not met",IF(F1463="CONTROLLER MISSING","A controlling answer is missing, so applicability cannot yet be determined",IF(F1463="UNKNOWN","The dependency could not be evaluated or a referenced datapoint could not be resolved",""))))</f>
        <v/>
      </c>
      <c r="I1463" s="46">
        <f>IF(F1463="MISSING","Enter a valid response in the linked field",IF(F1463="INVALID","Clear the response or amend the controlling answer so that the dependency is met",IF(F1463="CONTROLLER MISSING","Complete the controlling question first, then review this field",IF(F1463="UNKNOWN","Review the Field Guide and dependency_string; contact the MFSA if clarification is required",""))))</f>
        <v/>
      </c>
      <c r="J1463" s="46" t="inlineStr">
        <is>
          <t>CASP_AMLE_205 = "Yes"</t>
        </is>
      </c>
      <c r="K1463" s="47">
        <f>'2- AMLE'!$AL$205</f>
        <v/>
      </c>
      <c r="L1463" s="48" t="inlineStr">
        <is>
          <t>Open field</t>
        </is>
      </c>
    </row>
    <row r="1464">
      <c r="A1464" s="45" t="inlineStr">
        <is>
          <t>CASP_AMLE_207_v1</t>
        </is>
      </c>
      <c r="B1464" s="46" t="inlineStr">
        <is>
          <t>Please indicate the total number (#) of reception and transmission of orders.</t>
        </is>
      </c>
      <c r="C1464" s="46" t="inlineStr">
        <is>
          <t>AMLE</t>
        </is>
      </c>
      <c r="D1464" s="46" t="inlineStr">
        <is>
          <t>Product Risk</t>
        </is>
      </c>
      <c r="E1464" s="46" t="inlineStr">
        <is>
          <t>2- AMLE</t>
        </is>
      </c>
      <c r="F1464" s="47">
        <f>'2- AMLE'!$AK$206</f>
        <v/>
      </c>
      <c r="G1464" s="47">
        <f>IF(F1464="INVALID","High",IF(F1464="MISSING","Medium",IF(F1464="CONTROLLER MISSING","Review",IF(F1464="UNKNOWN","Technical review",""))))</f>
        <v/>
      </c>
      <c r="H1464" s="46">
        <f>IF(F1464="MISSING","An applicable or required answer is missing",IF(F1464="INVALID","A value was entered although the dependency is not met",IF(F1464="CONTROLLER MISSING","A controlling answer is missing, so applicability cannot yet be determined",IF(F1464="UNKNOWN","The dependency could not be evaluated or a referenced datapoint could not be resolved",""))))</f>
        <v/>
      </c>
      <c r="I1464" s="46">
        <f>IF(F1464="MISSING","Enter a valid response in the linked field",IF(F1464="INVALID","Clear the response or amend the controlling answer so that the dependency is met",IF(F1464="CONTROLLER MISSING","Complete the controlling question first, then review this field",IF(F1464="UNKNOWN","Review the Field Guide and dependency_string; contact the MFSA if clarification is required",""))))</f>
        <v/>
      </c>
      <c r="J1464" s="46" t="inlineStr">
        <is>
          <t>OR(CONTAINS(CASP_AMLE_8, "Custody of Crypto Assets"), CONTAINS(CASP_AMLE_8, "Crypto Services (exchange, transfer)"), CONTAINS(CASP_AMLE_8, "Crypto FIAT Cards"))</t>
        </is>
      </c>
      <c r="K1464" s="47">
        <f>'2- AMLE'!$AL$206</f>
        <v/>
      </c>
      <c r="L1464" s="48" t="inlineStr">
        <is>
          <t>Open field</t>
        </is>
      </c>
    </row>
    <row r="1465">
      <c r="A1465" s="45" t="inlineStr">
        <is>
          <t>CASP_AMLE_208_v1</t>
        </is>
      </c>
      <c r="B1465" s="46" t="inlineStr">
        <is>
          <t>Please indicate the total value of reception and transmission of orders.</t>
        </is>
      </c>
      <c r="C1465" s="46" t="inlineStr">
        <is>
          <t>AMLE</t>
        </is>
      </c>
      <c r="D1465" s="46" t="inlineStr">
        <is>
          <t>Product Risk</t>
        </is>
      </c>
      <c r="E1465" s="46" t="inlineStr">
        <is>
          <t>2- AMLE</t>
        </is>
      </c>
      <c r="F1465" s="47">
        <f>'2- AMLE'!$AK$207</f>
        <v/>
      </c>
      <c r="G1465" s="47">
        <f>IF(F1465="INVALID","High",IF(F1465="MISSING","Medium",IF(F1465="CONTROLLER MISSING","Review",IF(F1465="UNKNOWN","Technical review",""))))</f>
        <v/>
      </c>
      <c r="H1465" s="46">
        <f>IF(F1465="MISSING","An applicable or required answer is missing",IF(F1465="INVALID","A value was entered although the dependency is not met",IF(F1465="CONTROLLER MISSING","A controlling answer is missing, so applicability cannot yet be determined",IF(F1465="UNKNOWN","The dependency could not be evaluated or a referenced datapoint could not be resolved",""))))</f>
        <v/>
      </c>
      <c r="I1465" s="46">
        <f>IF(F1465="MISSING","Enter a valid response in the linked field",IF(F1465="INVALID","Clear the response or amend the controlling answer so that the dependency is met",IF(F1465="CONTROLLER MISSING","Complete the controlling question first, then review this field",IF(F1465="UNKNOWN","Review the Field Guide and dependency_string; contact the MFSA if clarification is required",""))))</f>
        <v/>
      </c>
      <c r="J1465" s="46" t="inlineStr">
        <is>
          <t>CASP_AMLE_207 &gt; 0</t>
        </is>
      </c>
      <c r="K1465" s="47">
        <f>'2- AMLE'!$AL$207</f>
        <v/>
      </c>
      <c r="L1465" s="48" t="inlineStr">
        <is>
          <t>Open field</t>
        </is>
      </c>
    </row>
    <row r="1466">
      <c r="A1466" s="45" t="inlineStr">
        <is>
          <t>CASP_AMLE_209_v1</t>
        </is>
      </c>
      <c r="B1466" s="46" t="inlineStr">
        <is>
          <t>Please indicate the total number (#) of orders executed on behalf of other persons.</t>
        </is>
      </c>
      <c r="C1466" s="46" t="inlineStr">
        <is>
          <t>AMLE</t>
        </is>
      </c>
      <c r="D1466" s="46" t="inlineStr">
        <is>
          <t>Product Risk</t>
        </is>
      </c>
      <c r="E1466" s="46" t="inlineStr">
        <is>
          <t>2- AMLE</t>
        </is>
      </c>
      <c r="F1466" s="47">
        <f>'2- AMLE'!$AK$208</f>
        <v/>
      </c>
      <c r="G1466" s="47">
        <f>IF(F1466="INVALID","High",IF(F1466="MISSING","Medium",IF(F1466="CONTROLLER MISSING","Review",IF(F1466="UNKNOWN","Technical review",""))))</f>
        <v/>
      </c>
      <c r="H1466" s="46">
        <f>IF(F1466="MISSING","An applicable or required answer is missing",IF(F1466="INVALID","A value was entered although the dependency is not met",IF(F1466="CONTROLLER MISSING","A controlling answer is missing, so applicability cannot yet be determined",IF(F1466="UNKNOWN","The dependency could not be evaluated or a referenced datapoint could not be resolved",""))))</f>
        <v/>
      </c>
      <c r="I1466" s="46">
        <f>IF(F1466="MISSING","Enter a valid response in the linked field",IF(F1466="INVALID","Clear the response or amend the controlling answer so that the dependency is met",IF(F1466="CONTROLLER MISSING","Complete the controlling question first, then review this field",IF(F1466="UNKNOWN","Review the Field Guide and dependency_string; contact the MFSA if clarification is required",""))))</f>
        <v/>
      </c>
      <c r="J1466" s="46" t="inlineStr">
        <is>
          <t>OR(CONTAINS(CASP_AMLE_8, "Custody of Crypto Assets"), CONTAINS(CASP_AMLE_8, "Crypto Services (exchange, transfer)"), CONTAINS(CASP_AMLE_8, "Crypto FIAT Cards"))</t>
        </is>
      </c>
      <c r="K1466" s="47">
        <f>'2- AMLE'!$AL$208</f>
        <v/>
      </c>
      <c r="L1466" s="48" t="inlineStr">
        <is>
          <t>Open field</t>
        </is>
      </c>
    </row>
    <row r="1467">
      <c r="A1467" s="45" t="inlineStr">
        <is>
          <t>CASP_AMLE_210_v1</t>
        </is>
      </c>
      <c r="B1467" s="46" t="inlineStr">
        <is>
          <t>Please indicate the total value of orders executed on behalf of other persons.</t>
        </is>
      </c>
      <c r="C1467" s="46" t="inlineStr">
        <is>
          <t>AMLE</t>
        </is>
      </c>
      <c r="D1467" s="46" t="inlineStr">
        <is>
          <t>Product Risk</t>
        </is>
      </c>
      <c r="E1467" s="46" t="inlineStr">
        <is>
          <t>2- AMLE</t>
        </is>
      </c>
      <c r="F1467" s="47">
        <f>'2- AMLE'!$AK$209</f>
        <v/>
      </c>
      <c r="G1467" s="47">
        <f>IF(F1467="INVALID","High",IF(F1467="MISSING","Medium",IF(F1467="CONTROLLER MISSING","Review",IF(F1467="UNKNOWN","Technical review",""))))</f>
        <v/>
      </c>
      <c r="H1467" s="46">
        <f>IF(F1467="MISSING","An applicable or required answer is missing",IF(F1467="INVALID","A value was entered although the dependency is not met",IF(F1467="CONTROLLER MISSING","A controlling answer is missing, so applicability cannot yet be determined",IF(F1467="UNKNOWN","The dependency could not be evaluated or a referenced datapoint could not be resolved",""))))</f>
        <v/>
      </c>
      <c r="I1467" s="46">
        <f>IF(F1467="MISSING","Enter a valid response in the linked field",IF(F1467="INVALID","Clear the response or amend the controlling answer so that the dependency is met",IF(F1467="CONTROLLER MISSING","Complete the controlling question first, then review this field",IF(F1467="UNKNOWN","Review the Field Guide and dependency_string; contact the MFSA if clarification is required",""))))</f>
        <v/>
      </c>
      <c r="J1467" s="46" t="inlineStr">
        <is>
          <t>CASP_AMLE_209 &gt; 0</t>
        </is>
      </c>
      <c r="K1467" s="47">
        <f>'2- AMLE'!$AL$209</f>
        <v/>
      </c>
      <c r="L1467" s="48" t="inlineStr">
        <is>
          <t>Open field</t>
        </is>
      </c>
    </row>
    <row r="1468">
      <c r="A1468" s="45" t="inlineStr">
        <is>
          <t>CASP_AMLE_211_v1</t>
        </is>
      </c>
      <c r="B1468" s="46" t="inlineStr">
        <is>
          <t>Please indicate the total number (#) of dealing on own account.</t>
        </is>
      </c>
      <c r="C1468" s="46" t="inlineStr">
        <is>
          <t>AMLE</t>
        </is>
      </c>
      <c r="D1468" s="46" t="inlineStr">
        <is>
          <t>Product Risk</t>
        </is>
      </c>
      <c r="E1468" s="46" t="inlineStr">
        <is>
          <t>2- AMLE</t>
        </is>
      </c>
      <c r="F1468" s="47">
        <f>'2- AMLE'!$AK$210</f>
        <v/>
      </c>
      <c r="G1468" s="47">
        <f>IF(F1468="INVALID","High",IF(F1468="MISSING","Medium",IF(F1468="CONTROLLER MISSING","Review",IF(F1468="UNKNOWN","Technical review",""))))</f>
        <v/>
      </c>
      <c r="H1468" s="46">
        <f>IF(F1468="MISSING","An applicable or required answer is missing",IF(F1468="INVALID","A value was entered although the dependency is not met",IF(F1468="CONTROLLER MISSING","A controlling answer is missing, so applicability cannot yet be determined",IF(F1468="UNKNOWN","The dependency could not be evaluated or a referenced datapoint could not be resolved",""))))</f>
        <v/>
      </c>
      <c r="I1468" s="46">
        <f>IF(F1468="MISSING","Enter a valid response in the linked field",IF(F1468="INVALID","Clear the response or amend the controlling answer so that the dependency is met",IF(F1468="CONTROLLER MISSING","Complete the controlling question first, then review this field",IF(F1468="UNKNOWN","Review the Field Guide and dependency_string; contact the MFSA if clarification is required",""))))</f>
        <v/>
      </c>
      <c r="J1468" s="46" t="inlineStr">
        <is>
          <t>OR(CONTAINS(CASP_AMLE_8, "Custody of Crypto Assets"), CONTAINS(CASP_AMLE_8, "Crypto Services (exchange, transfer)"), CONTAINS(CASP_AMLE_8, "Crypto FIAT Cards"))</t>
        </is>
      </c>
      <c r="K1468" s="47">
        <f>'2- AMLE'!$AL$210</f>
        <v/>
      </c>
      <c r="L1468" s="48" t="inlineStr">
        <is>
          <t>Open field</t>
        </is>
      </c>
    </row>
    <row r="1469">
      <c r="A1469" s="45" t="inlineStr">
        <is>
          <t>CASP_AMLE_212_v1</t>
        </is>
      </c>
      <c r="B1469" s="46" t="inlineStr">
        <is>
          <t>Please indicate the total value of dealing on own account.</t>
        </is>
      </c>
      <c r="C1469" s="46" t="inlineStr">
        <is>
          <t>AMLE</t>
        </is>
      </c>
      <c r="D1469" s="46" t="inlineStr">
        <is>
          <t>Product Risk</t>
        </is>
      </c>
      <c r="E1469" s="46" t="inlineStr">
        <is>
          <t>2- AMLE</t>
        </is>
      </c>
      <c r="F1469" s="47">
        <f>'2- AMLE'!$AK$211</f>
        <v/>
      </c>
      <c r="G1469" s="47">
        <f>IF(F1469="INVALID","High",IF(F1469="MISSING","Medium",IF(F1469="CONTROLLER MISSING","Review",IF(F1469="UNKNOWN","Technical review",""))))</f>
        <v/>
      </c>
      <c r="H1469" s="46">
        <f>IF(F1469="MISSING","An applicable or required answer is missing",IF(F1469="INVALID","A value was entered although the dependency is not met",IF(F1469="CONTROLLER MISSING","A controlling answer is missing, so applicability cannot yet be determined",IF(F1469="UNKNOWN","The dependency could not be evaluated or a referenced datapoint could not be resolved",""))))</f>
        <v/>
      </c>
      <c r="I1469" s="46">
        <f>IF(F1469="MISSING","Enter a valid response in the linked field",IF(F1469="INVALID","Clear the response or amend the controlling answer so that the dependency is met",IF(F1469="CONTROLLER MISSING","Complete the controlling question first, then review this field",IF(F1469="UNKNOWN","Review the Field Guide and dependency_string; contact the MFSA if clarification is required",""))))</f>
        <v/>
      </c>
      <c r="J1469" s="46" t="inlineStr">
        <is>
          <t>CASP_AMLE_211 &gt; 0</t>
        </is>
      </c>
      <c r="K1469" s="47">
        <f>'2- AMLE'!$AL$211</f>
        <v/>
      </c>
      <c r="L1469" s="48" t="inlineStr">
        <is>
          <t>Open field</t>
        </is>
      </c>
    </row>
    <row r="1470">
      <c r="A1470" s="45" t="inlineStr">
        <is>
          <t>CASP_AMLE_213_v1</t>
        </is>
      </c>
      <c r="B1470" s="46" t="inlineStr">
        <is>
          <t>Please indicate the total number (#) of portfolio management.</t>
        </is>
      </c>
      <c r="C1470" s="46" t="inlineStr">
        <is>
          <t>AMLE</t>
        </is>
      </c>
      <c r="D1470" s="46" t="inlineStr">
        <is>
          <t>Product Risk</t>
        </is>
      </c>
      <c r="E1470" s="46" t="inlineStr">
        <is>
          <t>2- AMLE</t>
        </is>
      </c>
      <c r="F1470" s="47">
        <f>'2- AMLE'!$AK$212</f>
        <v/>
      </c>
      <c r="G1470" s="47">
        <f>IF(F1470="INVALID","High",IF(F1470="MISSING","Medium",IF(F1470="CONTROLLER MISSING","Review",IF(F1470="UNKNOWN","Technical review",""))))</f>
        <v/>
      </c>
      <c r="H1470" s="46">
        <f>IF(F1470="MISSING","An applicable or required answer is missing",IF(F1470="INVALID","A value was entered although the dependency is not met",IF(F1470="CONTROLLER MISSING","A controlling answer is missing, so applicability cannot yet be determined",IF(F1470="UNKNOWN","The dependency could not be evaluated or a referenced datapoint could not be resolved",""))))</f>
        <v/>
      </c>
      <c r="I1470" s="46">
        <f>IF(F1470="MISSING","Enter a valid response in the linked field",IF(F1470="INVALID","Clear the response or amend the controlling answer so that the dependency is met",IF(F1470="CONTROLLER MISSING","Complete the controlling question first, then review this field",IF(F1470="UNKNOWN","Review the Field Guide and dependency_string; contact the MFSA if clarification is required",""))))</f>
        <v/>
      </c>
      <c r="J1470" s="46" t="inlineStr">
        <is>
          <t>OR(CONTAINS(CASP_AMLE_8, "Custody of Crypto Assets"), CONTAINS(CASP_AMLE_8, "Crypto Services (exchange, transfer)"), CONTAINS(CASP_AMLE_8, "Crypto FIAT Cards"))</t>
        </is>
      </c>
      <c r="K1470" s="47">
        <f>'2- AMLE'!$AL$212</f>
        <v/>
      </c>
      <c r="L1470" s="48" t="inlineStr">
        <is>
          <t>Open field</t>
        </is>
      </c>
    </row>
    <row r="1471">
      <c r="A1471" s="45" t="inlineStr">
        <is>
          <t>CASP_AMLE_214_v1</t>
        </is>
      </c>
      <c r="B1471" s="46" t="inlineStr">
        <is>
          <t>Please indicate the total value of portfolio management.</t>
        </is>
      </c>
      <c r="C1471" s="46" t="inlineStr">
        <is>
          <t>AMLE</t>
        </is>
      </c>
      <c r="D1471" s="46" t="inlineStr">
        <is>
          <t>Product Risk</t>
        </is>
      </c>
      <c r="E1471" s="46" t="inlineStr">
        <is>
          <t>2- AMLE</t>
        </is>
      </c>
      <c r="F1471" s="47">
        <f>'2- AMLE'!$AK$213</f>
        <v/>
      </c>
      <c r="G1471" s="47">
        <f>IF(F1471="INVALID","High",IF(F1471="MISSING","Medium",IF(F1471="CONTROLLER MISSING","Review",IF(F1471="UNKNOWN","Technical review",""))))</f>
        <v/>
      </c>
      <c r="H1471" s="46">
        <f>IF(F1471="MISSING","An applicable or required answer is missing",IF(F1471="INVALID","A value was entered although the dependency is not met",IF(F1471="CONTROLLER MISSING","A controlling answer is missing, so applicability cannot yet be determined",IF(F1471="UNKNOWN","The dependency could not be evaluated or a referenced datapoint could not be resolved",""))))</f>
        <v/>
      </c>
      <c r="I1471" s="46">
        <f>IF(F1471="MISSING","Enter a valid response in the linked field",IF(F1471="INVALID","Clear the response or amend the controlling answer so that the dependency is met",IF(F1471="CONTROLLER MISSING","Complete the controlling question first, then review this field",IF(F1471="UNKNOWN","Review the Field Guide and dependency_string; contact the MFSA if clarification is required",""))))</f>
        <v/>
      </c>
      <c r="J1471" s="46" t="inlineStr">
        <is>
          <t>CASP_AMLE_213 &gt; 0</t>
        </is>
      </c>
      <c r="K1471" s="47">
        <f>'2- AMLE'!$AL$213</f>
        <v/>
      </c>
      <c r="L1471" s="48" t="inlineStr">
        <is>
          <t>Open field</t>
        </is>
      </c>
    </row>
    <row r="1472">
      <c r="A1472" s="45" t="inlineStr">
        <is>
          <t>CASP_AMLE_215_v1</t>
        </is>
      </c>
      <c r="B1472" s="46" t="inlineStr">
        <is>
          <t>Please indicate the total number (#) of custodian or nominee services.</t>
        </is>
      </c>
      <c r="C1472" s="46" t="inlineStr">
        <is>
          <t>AMLE</t>
        </is>
      </c>
      <c r="D1472" s="46" t="inlineStr">
        <is>
          <t>Product Risk</t>
        </is>
      </c>
      <c r="E1472" s="46" t="inlineStr">
        <is>
          <t>2- AMLE</t>
        </is>
      </c>
      <c r="F1472" s="47">
        <f>'2- AMLE'!$AK$214</f>
        <v/>
      </c>
      <c r="G1472" s="47">
        <f>IF(F1472="INVALID","High",IF(F1472="MISSING","Medium",IF(F1472="CONTROLLER MISSING","Review",IF(F1472="UNKNOWN","Technical review",""))))</f>
        <v/>
      </c>
      <c r="H1472" s="46">
        <f>IF(F1472="MISSING","An applicable or required answer is missing",IF(F1472="INVALID","A value was entered although the dependency is not met",IF(F1472="CONTROLLER MISSING","A controlling answer is missing, so applicability cannot yet be determined",IF(F1472="UNKNOWN","The dependency could not be evaluated or a referenced datapoint could not be resolved",""))))</f>
        <v/>
      </c>
      <c r="I1472" s="46">
        <f>IF(F1472="MISSING","Enter a valid response in the linked field",IF(F1472="INVALID","Clear the response or amend the controlling answer so that the dependency is met",IF(F1472="CONTROLLER MISSING","Complete the controlling question first, then review this field",IF(F1472="UNKNOWN","Review the Field Guide and dependency_string; contact the MFSA if clarification is required",""))))</f>
        <v/>
      </c>
      <c r="J1472" s="46" t="inlineStr">
        <is>
          <t>OR(CONTAINS(CASP_AMLE_8, "Custody of Crypto Assets"), CONTAINS(CASP_AMLE_8, "Crypto Services (exchange, transfer)"), CONTAINS(CASP_AMLE_8, "Crypto FIAT Cards"))</t>
        </is>
      </c>
      <c r="K1472" s="47">
        <f>'2- AMLE'!$AL$214</f>
        <v/>
      </c>
      <c r="L1472" s="48" t="inlineStr">
        <is>
          <t>Open field</t>
        </is>
      </c>
    </row>
    <row r="1473">
      <c r="A1473" s="45" t="inlineStr">
        <is>
          <t>CASP_AMLE_216_v1</t>
        </is>
      </c>
      <c r="B1473" s="46" t="inlineStr">
        <is>
          <t>Please indicate the total value of custodian or nominee services.</t>
        </is>
      </c>
      <c r="C1473" s="46" t="inlineStr">
        <is>
          <t>AMLE</t>
        </is>
      </c>
      <c r="D1473" s="46" t="inlineStr">
        <is>
          <t>Product Risk</t>
        </is>
      </c>
      <c r="E1473" s="46" t="inlineStr">
        <is>
          <t>2- AMLE</t>
        </is>
      </c>
      <c r="F1473" s="47">
        <f>'2- AMLE'!$AK$215</f>
        <v/>
      </c>
      <c r="G1473" s="47">
        <f>IF(F1473="INVALID","High",IF(F1473="MISSING","Medium",IF(F1473="CONTROLLER MISSING","Review",IF(F1473="UNKNOWN","Technical review",""))))</f>
        <v/>
      </c>
      <c r="H1473" s="46">
        <f>IF(F1473="MISSING","An applicable or required answer is missing",IF(F1473="INVALID","A value was entered although the dependency is not met",IF(F1473="CONTROLLER MISSING","A controlling answer is missing, so applicability cannot yet be determined",IF(F1473="UNKNOWN","The dependency could not be evaluated or a referenced datapoint could not be resolved",""))))</f>
        <v/>
      </c>
      <c r="I1473" s="46">
        <f>IF(F1473="MISSING","Enter a valid response in the linked field",IF(F1473="INVALID","Clear the response or amend the controlling answer so that the dependency is met",IF(F1473="CONTROLLER MISSING","Complete the controlling question first, then review this field",IF(F1473="UNKNOWN","Review the Field Guide and dependency_string; contact the MFSA if clarification is required",""))))</f>
        <v/>
      </c>
      <c r="J1473" s="46" t="inlineStr">
        <is>
          <t>CASP_AMLE_215 &gt; 0</t>
        </is>
      </c>
      <c r="K1473" s="47">
        <f>'2- AMLE'!$AL$215</f>
        <v/>
      </c>
      <c r="L1473" s="48" t="inlineStr">
        <is>
          <t>Open field</t>
        </is>
      </c>
    </row>
    <row r="1474">
      <c r="A1474" s="45" t="inlineStr">
        <is>
          <t>CASP_AMLE_217_v1</t>
        </is>
      </c>
      <c r="B1474" s="46" t="inlineStr">
        <is>
          <t>Please indicate the total number (#) of investment advice.</t>
        </is>
      </c>
      <c r="C1474" s="46" t="inlineStr">
        <is>
          <t>AMLE</t>
        </is>
      </c>
      <c r="D1474" s="46" t="inlineStr">
        <is>
          <t>Product Risk</t>
        </is>
      </c>
      <c r="E1474" s="46" t="inlineStr">
        <is>
          <t>2- AMLE</t>
        </is>
      </c>
      <c r="F1474" s="47">
        <f>'2- AMLE'!$AK$216</f>
        <v/>
      </c>
      <c r="G1474" s="47">
        <f>IF(F1474="INVALID","High",IF(F1474="MISSING","Medium",IF(F1474="CONTROLLER MISSING","Review",IF(F1474="UNKNOWN","Technical review",""))))</f>
        <v/>
      </c>
      <c r="H1474" s="46">
        <f>IF(F1474="MISSING","An applicable or required answer is missing",IF(F1474="INVALID","A value was entered although the dependency is not met",IF(F1474="CONTROLLER MISSING","A controlling answer is missing, so applicability cannot yet be determined",IF(F1474="UNKNOWN","The dependency could not be evaluated or a referenced datapoint could not be resolved",""))))</f>
        <v/>
      </c>
      <c r="I1474" s="46">
        <f>IF(F1474="MISSING","Enter a valid response in the linked field",IF(F1474="INVALID","Clear the response or amend the controlling answer so that the dependency is met",IF(F1474="CONTROLLER MISSING","Complete the controlling question first, then review this field",IF(F1474="UNKNOWN","Review the Field Guide and dependency_string; contact the MFSA if clarification is required",""))))</f>
        <v/>
      </c>
      <c r="J1474" s="46" t="inlineStr">
        <is>
          <t>OR(CONTAINS(CASP_AMLE_8, "Custody of Crypto Assets"), CONTAINS(CASP_AMLE_8, "Crypto Services (exchange, transfer)"), CONTAINS(CASP_AMLE_8, "Crypto FIAT Cards"))</t>
        </is>
      </c>
      <c r="K1474" s="47">
        <f>'2- AMLE'!$AL$216</f>
        <v/>
      </c>
      <c r="L1474" s="48" t="inlineStr">
        <is>
          <t>Open field</t>
        </is>
      </c>
    </row>
    <row r="1475">
      <c r="A1475" s="45" t="inlineStr">
        <is>
          <t>CASP_AMLE_218_v1</t>
        </is>
      </c>
      <c r="B1475" s="46" t="inlineStr">
        <is>
          <t>Please indicate the total value of investment advice.</t>
        </is>
      </c>
      <c r="C1475" s="46" t="inlineStr">
        <is>
          <t>AMLE</t>
        </is>
      </c>
      <c r="D1475" s="46" t="inlineStr">
        <is>
          <t>Product Risk</t>
        </is>
      </c>
      <c r="E1475" s="46" t="inlineStr">
        <is>
          <t>2- AMLE</t>
        </is>
      </c>
      <c r="F1475" s="47">
        <f>'2- AMLE'!$AK$217</f>
        <v/>
      </c>
      <c r="G1475" s="47">
        <f>IF(F1475="INVALID","High",IF(F1475="MISSING","Medium",IF(F1475="CONTROLLER MISSING","Review",IF(F1475="UNKNOWN","Technical review",""))))</f>
        <v/>
      </c>
      <c r="H1475" s="46">
        <f>IF(F1475="MISSING","An applicable or required answer is missing",IF(F1475="INVALID","A value was entered although the dependency is not met",IF(F1475="CONTROLLER MISSING","A controlling answer is missing, so applicability cannot yet be determined",IF(F1475="UNKNOWN","The dependency could not be evaluated or a referenced datapoint could not be resolved",""))))</f>
        <v/>
      </c>
      <c r="I1475" s="46">
        <f>IF(F1475="MISSING","Enter a valid response in the linked field",IF(F1475="INVALID","Clear the response or amend the controlling answer so that the dependency is met",IF(F1475="CONTROLLER MISSING","Complete the controlling question first, then review this field",IF(F1475="UNKNOWN","Review the Field Guide and dependency_string; contact the MFSA if clarification is required",""))))</f>
        <v/>
      </c>
      <c r="J1475" s="46" t="inlineStr">
        <is>
          <t>CASP_AMLE_217 &gt; 0</t>
        </is>
      </c>
      <c r="K1475" s="47">
        <f>'2- AMLE'!$AL$217</f>
        <v/>
      </c>
      <c r="L1475" s="48" t="inlineStr">
        <is>
          <t>Open field</t>
        </is>
      </c>
    </row>
    <row r="1476">
      <c r="A1476" s="45" t="inlineStr">
        <is>
          <t>CASP_AMLE_219_v1</t>
        </is>
      </c>
      <c r="B1476" s="46" t="inlineStr">
        <is>
          <t>Please indicate the total number (#) of placing of virtual financial assets.</t>
        </is>
      </c>
      <c r="C1476" s="46" t="inlineStr">
        <is>
          <t>AMLE</t>
        </is>
      </c>
      <c r="D1476" s="46" t="inlineStr">
        <is>
          <t>Product Risk</t>
        </is>
      </c>
      <c r="E1476" s="46" t="inlineStr">
        <is>
          <t>2- AMLE</t>
        </is>
      </c>
      <c r="F1476" s="47">
        <f>'2- AMLE'!$AK$218</f>
        <v/>
      </c>
      <c r="G1476" s="47">
        <f>IF(F1476="INVALID","High",IF(F1476="MISSING","Medium",IF(F1476="CONTROLLER MISSING","Review",IF(F1476="UNKNOWN","Technical review",""))))</f>
        <v/>
      </c>
      <c r="H1476" s="46">
        <f>IF(F1476="MISSING","An applicable or required answer is missing",IF(F1476="INVALID","A value was entered although the dependency is not met",IF(F1476="CONTROLLER MISSING","A controlling answer is missing, so applicability cannot yet be determined",IF(F1476="UNKNOWN","The dependency could not be evaluated or a referenced datapoint could not be resolved",""))))</f>
        <v/>
      </c>
      <c r="I1476" s="46">
        <f>IF(F1476="MISSING","Enter a valid response in the linked field",IF(F1476="INVALID","Clear the response or amend the controlling answer so that the dependency is met",IF(F1476="CONTROLLER MISSING","Complete the controlling question first, then review this field",IF(F1476="UNKNOWN","Review the Field Guide and dependency_string; contact the MFSA if clarification is required",""))))</f>
        <v/>
      </c>
      <c r="J1476" s="46" t="inlineStr">
        <is>
          <t>OR(CONTAINS(CASP_AMLE_8, "Custody of Crypto Assets"), CONTAINS(CASP_AMLE_8, "Crypto Services (exchange, transfer)"), CONTAINS(CASP_AMLE_8, "Crypto FIAT Cards"))</t>
        </is>
      </c>
      <c r="K1476" s="47">
        <f>'2- AMLE'!$AL$218</f>
        <v/>
      </c>
      <c r="L1476" s="48" t="inlineStr">
        <is>
          <t>Open field</t>
        </is>
      </c>
    </row>
    <row r="1477">
      <c r="A1477" s="45" t="inlineStr">
        <is>
          <t>CASP_AMLE_220_v1</t>
        </is>
      </c>
      <c r="B1477" s="46" t="inlineStr">
        <is>
          <t>Please indicate the total value of placing of virtual financial assets.</t>
        </is>
      </c>
      <c r="C1477" s="46" t="inlineStr">
        <is>
          <t>AMLE</t>
        </is>
      </c>
      <c r="D1477" s="46" t="inlineStr">
        <is>
          <t>Product Risk</t>
        </is>
      </c>
      <c r="E1477" s="46" t="inlineStr">
        <is>
          <t>2- AMLE</t>
        </is>
      </c>
      <c r="F1477" s="47">
        <f>'2- AMLE'!$AK$219</f>
        <v/>
      </c>
      <c r="G1477" s="47">
        <f>IF(F1477="INVALID","High",IF(F1477="MISSING","Medium",IF(F1477="CONTROLLER MISSING","Review",IF(F1477="UNKNOWN","Technical review",""))))</f>
        <v/>
      </c>
      <c r="H1477" s="46">
        <f>IF(F1477="MISSING","An applicable or required answer is missing",IF(F1477="INVALID","A value was entered although the dependency is not met",IF(F1477="CONTROLLER MISSING","A controlling answer is missing, so applicability cannot yet be determined",IF(F1477="UNKNOWN","The dependency could not be evaluated or a referenced datapoint could not be resolved",""))))</f>
        <v/>
      </c>
      <c r="I1477" s="46">
        <f>IF(F1477="MISSING","Enter a valid response in the linked field",IF(F1477="INVALID","Clear the response or amend the controlling answer so that the dependency is met",IF(F1477="CONTROLLER MISSING","Complete the controlling question first, then review this field",IF(F1477="UNKNOWN","Review the Field Guide and dependency_string; contact the MFSA if clarification is required",""))))</f>
        <v/>
      </c>
      <c r="J1477" s="46" t="inlineStr">
        <is>
          <t>CASP_AMLE_219 &gt; 0</t>
        </is>
      </c>
      <c r="K1477" s="47">
        <f>'2- AMLE'!$AL$219</f>
        <v/>
      </c>
      <c r="L1477" s="48" t="inlineStr">
        <is>
          <t>Open field</t>
        </is>
      </c>
    </row>
    <row r="1478">
      <c r="A1478" s="45" t="inlineStr">
        <is>
          <t>CASP_AMLE_221_v1</t>
        </is>
      </c>
      <c r="B1478" s="46" t="inlineStr">
        <is>
          <t>Please indicate the total number (#) of the operation of a crypto-asset exchange.</t>
        </is>
      </c>
      <c r="C1478" s="46" t="inlineStr">
        <is>
          <t>AMLE</t>
        </is>
      </c>
      <c r="D1478" s="46" t="inlineStr">
        <is>
          <t>Product Risk</t>
        </is>
      </c>
      <c r="E1478" s="46" t="inlineStr">
        <is>
          <t>2- AMLE</t>
        </is>
      </c>
      <c r="F1478" s="47">
        <f>'2- AMLE'!$AK$220</f>
        <v/>
      </c>
      <c r="G1478" s="47">
        <f>IF(F1478="INVALID","High",IF(F1478="MISSING","Medium",IF(F1478="CONTROLLER MISSING","Review",IF(F1478="UNKNOWN","Technical review",""))))</f>
        <v/>
      </c>
      <c r="H1478" s="46">
        <f>IF(F1478="MISSING","An applicable or required answer is missing",IF(F1478="INVALID","A value was entered although the dependency is not met",IF(F1478="CONTROLLER MISSING","A controlling answer is missing, so applicability cannot yet be determined",IF(F1478="UNKNOWN","The dependency could not be evaluated or a referenced datapoint could not be resolved",""))))</f>
        <v/>
      </c>
      <c r="I1478" s="46">
        <f>IF(F1478="MISSING","Enter a valid response in the linked field",IF(F1478="INVALID","Clear the response or amend the controlling answer so that the dependency is met",IF(F1478="CONTROLLER MISSING","Complete the controlling question first, then review this field",IF(F1478="UNKNOWN","Review the Field Guide and dependency_string; contact the MFSA if clarification is required",""))))</f>
        <v/>
      </c>
      <c r="J1478" s="46" t="inlineStr">
        <is>
          <t>OR(CONTAINS(CASP_AMLE_8, "Custody of Crypto Assets"), CONTAINS(CASP_AMLE_8, "Crypto Services (exchange, transfer)"), CONTAINS(CASP_AMLE_8, "Crypto FIAT Cards"))</t>
        </is>
      </c>
      <c r="K1478" s="47">
        <f>'2- AMLE'!$AL$220</f>
        <v/>
      </c>
      <c r="L1478" s="48" t="inlineStr">
        <is>
          <t>Open field</t>
        </is>
      </c>
    </row>
    <row r="1479">
      <c r="A1479" s="45" t="inlineStr">
        <is>
          <t>CASP_AMLE_222_v1</t>
        </is>
      </c>
      <c r="B1479" s="46" t="inlineStr">
        <is>
          <t>Please indicate the total value of the operation of a crypto-asset exchange.</t>
        </is>
      </c>
      <c r="C1479" s="46" t="inlineStr">
        <is>
          <t>AMLE</t>
        </is>
      </c>
      <c r="D1479" s="46" t="inlineStr">
        <is>
          <t>Product Risk</t>
        </is>
      </c>
      <c r="E1479" s="46" t="inlineStr">
        <is>
          <t>2- AMLE</t>
        </is>
      </c>
      <c r="F1479" s="47">
        <f>'2- AMLE'!$AK$221</f>
        <v/>
      </c>
      <c r="G1479" s="47">
        <f>IF(F1479="INVALID","High",IF(F1479="MISSING","Medium",IF(F1479="CONTROLLER MISSING","Review",IF(F1479="UNKNOWN","Technical review",""))))</f>
        <v/>
      </c>
      <c r="H1479" s="46">
        <f>IF(F1479="MISSING","An applicable or required answer is missing",IF(F1479="INVALID","A value was entered although the dependency is not met",IF(F1479="CONTROLLER MISSING","A controlling answer is missing, so applicability cannot yet be determined",IF(F1479="UNKNOWN","The dependency could not be evaluated or a referenced datapoint could not be resolved",""))))</f>
        <v/>
      </c>
      <c r="I1479" s="46">
        <f>IF(F1479="MISSING","Enter a valid response in the linked field",IF(F1479="INVALID","Clear the response or amend the controlling answer so that the dependency is met",IF(F1479="CONTROLLER MISSING","Complete the controlling question first, then review this field",IF(F1479="UNKNOWN","Review the Field Guide and dependency_string; contact the MFSA if clarification is required",""))))</f>
        <v/>
      </c>
      <c r="J1479" s="46" t="inlineStr">
        <is>
          <t>CASP_AMLE_221 &gt; 0</t>
        </is>
      </c>
      <c r="K1479" s="47">
        <f>'2- AMLE'!$AL$221</f>
        <v/>
      </c>
      <c r="L1479" s="48" t="inlineStr">
        <is>
          <t>Open field</t>
        </is>
      </c>
    </row>
    <row r="1480">
      <c r="A1480" s="45" t="inlineStr">
        <is>
          <t>CASP_AMLE_223_v1</t>
        </is>
      </c>
      <c r="B1480" s="46" t="inlineStr">
        <is>
          <t>Please indicate the total number (#) of transfer of virtual financial assets.</t>
        </is>
      </c>
      <c r="C1480" s="46" t="inlineStr">
        <is>
          <t>AMLE</t>
        </is>
      </c>
      <c r="D1480" s="46" t="inlineStr">
        <is>
          <t>Product Risk</t>
        </is>
      </c>
      <c r="E1480" s="46" t="inlineStr">
        <is>
          <t>2- AMLE</t>
        </is>
      </c>
      <c r="F1480" s="47">
        <f>'2- AMLE'!$AK$222</f>
        <v/>
      </c>
      <c r="G1480" s="47">
        <f>IF(F1480="INVALID","High",IF(F1480="MISSING","Medium",IF(F1480="CONTROLLER MISSING","Review",IF(F1480="UNKNOWN","Technical review",""))))</f>
        <v/>
      </c>
      <c r="H1480" s="46">
        <f>IF(F1480="MISSING","An applicable or required answer is missing",IF(F1480="INVALID","A value was entered although the dependency is not met",IF(F1480="CONTROLLER MISSING","A controlling answer is missing, so applicability cannot yet be determined",IF(F1480="UNKNOWN","The dependency could not be evaluated or a referenced datapoint could not be resolved",""))))</f>
        <v/>
      </c>
      <c r="I1480" s="46">
        <f>IF(F1480="MISSING","Enter a valid response in the linked field",IF(F1480="INVALID","Clear the response or amend the controlling answer so that the dependency is met",IF(F1480="CONTROLLER MISSING","Complete the controlling question first, then review this field",IF(F1480="UNKNOWN","Review the Field Guide and dependency_string; contact the MFSA if clarification is required",""))))</f>
        <v/>
      </c>
      <c r="J1480" s="46" t="inlineStr">
        <is>
          <t>OR(CONTAINS(CASP_AMLE_8, "Custody of Crypto Assets"), CONTAINS(CASP_AMLE_8, "Crypto Services (exchange, transfer)"), CONTAINS(CASP_AMLE_8, "Crypto FIAT Cards"))</t>
        </is>
      </c>
      <c r="K1480" s="47">
        <f>'2- AMLE'!$AL$222</f>
        <v/>
      </c>
      <c r="L1480" s="48" t="inlineStr">
        <is>
          <t>Open field</t>
        </is>
      </c>
    </row>
    <row r="1481">
      <c r="A1481" s="45" t="inlineStr">
        <is>
          <t>CASP_AMLE_224_v1</t>
        </is>
      </c>
      <c r="B1481" s="46" t="inlineStr">
        <is>
          <t>Please indicate the total value of transfer of virtual financial assets.</t>
        </is>
      </c>
      <c r="C1481" s="46" t="inlineStr">
        <is>
          <t>AMLE</t>
        </is>
      </c>
      <c r="D1481" s="46" t="inlineStr">
        <is>
          <t>Product Risk</t>
        </is>
      </c>
      <c r="E1481" s="46" t="inlineStr">
        <is>
          <t>2- AMLE</t>
        </is>
      </c>
      <c r="F1481" s="47">
        <f>'2- AMLE'!$AK$223</f>
        <v/>
      </c>
      <c r="G1481" s="47">
        <f>IF(F1481="INVALID","High",IF(F1481="MISSING","Medium",IF(F1481="CONTROLLER MISSING","Review",IF(F1481="UNKNOWN","Technical review",""))))</f>
        <v/>
      </c>
      <c r="H1481" s="46">
        <f>IF(F1481="MISSING","An applicable or required answer is missing",IF(F1481="INVALID","A value was entered although the dependency is not met",IF(F1481="CONTROLLER MISSING","A controlling answer is missing, so applicability cannot yet be determined",IF(F1481="UNKNOWN","The dependency could not be evaluated or a referenced datapoint could not be resolved",""))))</f>
        <v/>
      </c>
      <c r="I1481" s="46">
        <f>IF(F1481="MISSING","Enter a valid response in the linked field",IF(F1481="INVALID","Clear the response or amend the controlling answer so that the dependency is met",IF(F1481="CONTROLLER MISSING","Complete the controlling question first, then review this field",IF(F1481="UNKNOWN","Review the Field Guide and dependency_string; contact the MFSA if clarification is required",""))))</f>
        <v/>
      </c>
      <c r="J1481" s="46" t="inlineStr">
        <is>
          <t>CASP_AMLE_223 &gt; 0</t>
        </is>
      </c>
      <c r="K1481" s="47">
        <f>'2- AMLE'!$AL$223</f>
        <v/>
      </c>
      <c r="L1481" s="48" t="inlineStr">
        <is>
          <t>Open field</t>
        </is>
      </c>
    </row>
    <row r="1482">
      <c r="A1482" s="45" t="inlineStr">
        <is>
          <t>CASP_AMLE_225_v1</t>
        </is>
      </c>
      <c r="B1482" s="46" t="inlineStr">
        <is>
          <t>Please indicate the number of crypto-assets  transferred during the reporting period</t>
        </is>
      </c>
      <c r="C1482" s="46" t="inlineStr">
        <is>
          <t>AMLE</t>
        </is>
      </c>
      <c r="D1482" s="46" t="inlineStr">
        <is>
          <t>Product Risk</t>
        </is>
      </c>
      <c r="E1482" s="46" t="inlineStr">
        <is>
          <t>2- AMLE</t>
        </is>
      </c>
      <c r="F1482" s="47">
        <f>'2- AMLE'!$AK$224</f>
        <v/>
      </c>
      <c r="G1482" s="47">
        <f>IF(F1482="INVALID","High",IF(F1482="MISSING","Medium",IF(F1482="CONTROLLER MISSING","Review",IF(F1482="UNKNOWN","Technical review",""))))</f>
        <v/>
      </c>
      <c r="H1482" s="46">
        <f>IF(F1482="MISSING","An applicable or required answer is missing",IF(F1482="INVALID","A value was entered although the dependency is not met",IF(F1482="CONTROLLER MISSING","A controlling answer is missing, so applicability cannot yet be determined",IF(F1482="UNKNOWN","The dependency could not be evaluated or a referenced datapoint could not be resolved",""))))</f>
        <v/>
      </c>
      <c r="I1482" s="46">
        <f>IF(F1482="MISSING","Enter a valid response in the linked field",IF(F1482="INVALID","Clear the response or amend the controlling answer so that the dependency is met",IF(F1482="CONTROLLER MISSING","Complete the controlling question first, then review this field",IF(F1482="UNKNOWN","Review the Field Guide and dependency_string; contact the MFSA if clarification is required",""))))</f>
        <v/>
      </c>
      <c r="J1482" s="46" t="inlineStr">
        <is>
          <t>OR(CONTAINS(CASP_AMLE_8, "Custody of Crypto Assets"), CONTAINS(CASP_AMLE_8, "Crypto Services (exchange, transfer)"), CONTAINS(CASP_AMLE_8, "Crypto FIAT Cards"))</t>
        </is>
      </c>
      <c r="K1482" s="47">
        <f>'2- AMLE'!$AL$224</f>
        <v/>
      </c>
      <c r="L1482" s="48" t="inlineStr">
        <is>
          <t>Open field</t>
        </is>
      </c>
    </row>
    <row r="1483">
      <c r="A1483" s="45" t="inlineStr">
        <is>
          <t>CASP_AMLE_226_v1</t>
        </is>
      </c>
      <c r="B1483" s="46" t="inlineStr">
        <is>
          <t>Please indicate the top 3 deposited crypto-assets :</t>
        </is>
      </c>
      <c r="C1483" s="46" t="inlineStr">
        <is>
          <t>AMLE</t>
        </is>
      </c>
      <c r="D1483" s="46" t="inlineStr">
        <is>
          <t>Product Risk</t>
        </is>
      </c>
      <c r="E1483" s="46" t="inlineStr">
        <is>
          <t>2- AMLE</t>
        </is>
      </c>
      <c r="F1483" s="47">
        <f>'2- AMLE'!$AK$225</f>
        <v/>
      </c>
      <c r="G1483" s="47">
        <f>IF(F1483="INVALID","High",IF(F1483="MISSING","Medium",IF(F1483="CONTROLLER MISSING","Review",IF(F1483="UNKNOWN","Technical review",""))))</f>
        <v/>
      </c>
      <c r="H1483" s="46">
        <f>IF(F1483="MISSING","An applicable or required answer is missing",IF(F1483="INVALID","A value was entered although the dependency is not met",IF(F1483="CONTROLLER MISSING","A controlling answer is missing, so applicability cannot yet be determined",IF(F1483="UNKNOWN","The dependency could not be evaluated or a referenced datapoint could not be resolved",""))))</f>
        <v/>
      </c>
      <c r="I1483" s="46">
        <f>IF(F1483="MISSING","Enter a valid response in the linked field",IF(F1483="INVALID","Clear the response or amend the controlling answer so that the dependency is met",IF(F1483="CONTROLLER MISSING","Complete the controlling question first, then review this field",IF(F1483="UNKNOWN","Review the Field Guide and dependency_string; contact the MFSA if clarification is required",""))))</f>
        <v/>
      </c>
      <c r="J1483" s="46" t="inlineStr">
        <is>
          <t>OR(CONTAINS(CASP_AMLE_8, "Custody of Crypto Assets"), CONTAINS(CASP_AMLE_8, "Crypto Services (exchange, transfer)"), CONTAINS(CASP_AMLE_8, "Crypto FIAT Cards"))</t>
        </is>
      </c>
      <c r="K1483" s="47">
        <f>'2- AMLE'!$AL$225</f>
        <v/>
      </c>
      <c r="L1483" s="48" t="inlineStr">
        <is>
          <t>Open field</t>
        </is>
      </c>
    </row>
    <row r="1484">
      <c r="A1484" s="45" t="inlineStr">
        <is>
          <t>CASP_AMLE_227_v1</t>
        </is>
      </c>
      <c r="B1484" s="46" t="inlineStr">
        <is>
          <t>Does the entity deal on own account or operate crypto-asset exchange?</t>
        </is>
      </c>
      <c r="C1484" s="46" t="inlineStr">
        <is>
          <t>AMLE</t>
        </is>
      </c>
      <c r="D1484" s="46" t="inlineStr">
        <is>
          <t>Product Risk</t>
        </is>
      </c>
      <c r="E1484" s="46" t="inlineStr">
        <is>
          <t>2- AMLE</t>
        </is>
      </c>
      <c r="F1484" s="47">
        <f>'2- AMLE'!$AK$226</f>
        <v/>
      </c>
      <c r="G1484" s="47">
        <f>IF(F1484="INVALID","High",IF(F1484="MISSING","Medium",IF(F1484="CONTROLLER MISSING","Review",IF(F1484="UNKNOWN","Technical review",""))))</f>
        <v/>
      </c>
      <c r="H1484" s="46">
        <f>IF(F1484="MISSING","An applicable or required answer is missing",IF(F1484="INVALID","A value was entered although the dependency is not met",IF(F1484="CONTROLLER MISSING","A controlling answer is missing, so applicability cannot yet be determined",IF(F1484="UNKNOWN","The dependency could not be evaluated or a referenced datapoint could not be resolved",""))))</f>
        <v/>
      </c>
      <c r="I1484" s="46">
        <f>IF(F1484="MISSING","Enter a valid response in the linked field",IF(F1484="INVALID","Clear the response or amend the controlling answer so that the dependency is met",IF(F1484="CONTROLLER MISSING","Complete the controlling question first, then review this field",IF(F1484="UNKNOWN","Review the Field Guide and dependency_string; contact the MFSA if clarification is required",""))))</f>
        <v/>
      </c>
      <c r="J1484" s="46" t="inlineStr">
        <is>
          <t>OR(CONTAINS(CASP_AMLE_8, "Custody of Crypto Assets"), CONTAINS(CASP_AMLE_8, "Crypto Services (exchange, transfer)"), CONTAINS(CASP_AMLE_8, "Crypto FIAT Cards"))</t>
        </is>
      </c>
      <c r="K1484" s="47">
        <f>'2- AMLE'!$AL$226</f>
        <v/>
      </c>
      <c r="L1484" s="48" t="inlineStr">
        <is>
          <t>Open field</t>
        </is>
      </c>
    </row>
    <row r="1485">
      <c r="A1485" s="45" t="inlineStr">
        <is>
          <t>CASP_AMLE_228_v1</t>
        </is>
      </c>
      <c r="B1485" s="46" t="inlineStr">
        <is>
          <t>Please indicate the number of active clients placing orders during the reporting period</t>
        </is>
      </c>
      <c r="C1485" s="46" t="inlineStr">
        <is>
          <t>AMLE</t>
        </is>
      </c>
      <c r="D1485" s="46" t="inlineStr">
        <is>
          <t>Product Risk</t>
        </is>
      </c>
      <c r="E1485" s="46" t="inlineStr">
        <is>
          <t>2- AMLE</t>
        </is>
      </c>
      <c r="F1485" s="47">
        <f>'2- AMLE'!$AK$227</f>
        <v/>
      </c>
      <c r="G1485" s="47">
        <f>IF(F1485="INVALID","High",IF(F1485="MISSING","Medium",IF(F1485="CONTROLLER MISSING","Review",IF(F1485="UNKNOWN","Technical review",""))))</f>
        <v/>
      </c>
      <c r="H1485" s="46">
        <f>IF(F1485="MISSING","An applicable or required answer is missing",IF(F1485="INVALID","A value was entered although the dependency is not met",IF(F1485="CONTROLLER MISSING","A controlling answer is missing, so applicability cannot yet be determined",IF(F1485="UNKNOWN","The dependency could not be evaluated or a referenced datapoint could not be resolved",""))))</f>
        <v/>
      </c>
      <c r="I1485" s="46">
        <f>IF(F1485="MISSING","Enter a valid response in the linked field",IF(F1485="INVALID","Clear the response or amend the controlling answer so that the dependency is met",IF(F1485="CONTROLLER MISSING","Complete the controlling question first, then review this field",IF(F1485="UNKNOWN","Review the Field Guide and dependency_string; contact the MFSA if clarification is required",""))))</f>
        <v/>
      </c>
      <c r="J1485" s="46" t="inlineStr">
        <is>
          <t>CASP_AMLE_227 = "Yes"</t>
        </is>
      </c>
      <c r="K1485" s="47">
        <f>'2- AMLE'!$AL$227</f>
        <v/>
      </c>
      <c r="L1485" s="48" t="inlineStr">
        <is>
          <t>Open field</t>
        </is>
      </c>
    </row>
    <row r="1486">
      <c r="A1486" s="45" t="inlineStr">
        <is>
          <t>CASP_AMLE_229_v1</t>
        </is>
      </c>
      <c r="B1486" s="46" t="inlineStr">
        <is>
          <t>Please indicate the number of active clients placing orders during the reporting period</t>
        </is>
      </c>
      <c r="C1486" s="46" t="inlineStr">
        <is>
          <t>AMLE</t>
        </is>
      </c>
      <c r="D1486" s="46" t="inlineStr">
        <is>
          <t>Product Risk</t>
        </is>
      </c>
      <c r="E1486" s="46" t="inlineStr">
        <is>
          <t>2- AMLE</t>
        </is>
      </c>
      <c r="F1486" s="47">
        <f>'2- AMLE'!$AK$228</f>
        <v/>
      </c>
      <c r="G1486" s="47">
        <f>IF(F1486="INVALID","High",IF(F1486="MISSING","Medium",IF(F1486="CONTROLLER MISSING","Review",IF(F1486="UNKNOWN","Technical review",""))))</f>
        <v/>
      </c>
      <c r="H1486" s="46">
        <f>IF(F1486="MISSING","An applicable or required answer is missing",IF(F1486="INVALID","A value was entered although the dependency is not met",IF(F1486="CONTROLLER MISSING","A controlling answer is missing, so applicability cannot yet be determined",IF(F1486="UNKNOWN","The dependency could not be evaluated or a referenced datapoint could not be resolved",""))))</f>
        <v/>
      </c>
      <c r="I1486" s="46">
        <f>IF(F1486="MISSING","Enter a valid response in the linked field",IF(F1486="INVALID","Clear the response or amend the controlling answer so that the dependency is met",IF(F1486="CONTROLLER MISSING","Complete the controlling question first, then review this field",IF(F1486="UNKNOWN","Review the Field Guide and dependency_string; contact the MFSA if clarification is required",""))))</f>
        <v/>
      </c>
      <c r="J1486" s="46" t="inlineStr">
        <is>
          <t>CASP_AMLE_227 = "Yes"</t>
        </is>
      </c>
      <c r="K1486" s="47">
        <f>'2- AMLE'!$AL$228</f>
        <v/>
      </c>
      <c r="L1486" s="48" t="inlineStr">
        <is>
          <t>Open field</t>
        </is>
      </c>
    </row>
    <row r="1487">
      <c r="A1487" s="45" t="inlineStr">
        <is>
          <t>CASP_AMLE_230_v1</t>
        </is>
      </c>
      <c r="B1487" s="46" t="inlineStr">
        <is>
          <t>Please indicate the orders matched during the reporting period</t>
        </is>
      </c>
      <c r="C1487" s="46" t="inlineStr">
        <is>
          <t>AMLE</t>
        </is>
      </c>
      <c r="D1487" s="46" t="inlineStr">
        <is>
          <t>Product Risk</t>
        </is>
      </c>
      <c r="E1487" s="46" t="inlineStr">
        <is>
          <t>2- AMLE</t>
        </is>
      </c>
      <c r="F1487" s="47">
        <f>'2- AMLE'!$AK$229</f>
        <v/>
      </c>
      <c r="G1487" s="47">
        <f>IF(F1487="INVALID","High",IF(F1487="MISSING","Medium",IF(F1487="CONTROLLER MISSING","Review",IF(F1487="UNKNOWN","Technical review",""))))</f>
        <v/>
      </c>
      <c r="H1487" s="46">
        <f>IF(F1487="MISSING","An applicable or required answer is missing",IF(F1487="INVALID","A value was entered although the dependency is not met",IF(F1487="CONTROLLER MISSING","A controlling answer is missing, so applicability cannot yet be determined",IF(F1487="UNKNOWN","The dependency could not be evaluated or a referenced datapoint could not be resolved",""))))</f>
        <v/>
      </c>
      <c r="I1487" s="46">
        <f>IF(F1487="MISSING","Enter a valid response in the linked field",IF(F1487="INVALID","Clear the response or amend the controlling answer so that the dependency is met",IF(F1487="CONTROLLER MISSING","Complete the controlling question first, then review this field",IF(F1487="UNKNOWN","Review the Field Guide and dependency_string; contact the MFSA if clarification is required",""))))</f>
        <v/>
      </c>
      <c r="J1487" s="46" t="inlineStr">
        <is>
          <t>OR(CONTAINS(CASP_AMLE_8, "Custody of Crypto Assets"), CONTAINS(CASP_AMLE_8, "Crypto Services (exchange, transfer)"), CONTAINS(CASP_AMLE_8, "Crypto FIAT Cards"))</t>
        </is>
      </c>
      <c r="K1487" s="47">
        <f>'2- AMLE'!$AL$229</f>
        <v/>
      </c>
      <c r="L1487" s="48" t="inlineStr">
        <is>
          <t>Open field</t>
        </is>
      </c>
    </row>
    <row r="1488">
      <c r="A1488" s="45" t="inlineStr">
        <is>
          <t>CASP_AMLE_231_v1</t>
        </is>
      </c>
      <c r="B1488" s="46" t="inlineStr">
        <is>
          <t>For Wire (Bank) transfers during the previous calendar year, please specify number (#) of incoming transactions</t>
        </is>
      </c>
      <c r="C1488" s="46" t="inlineStr">
        <is>
          <t>AMLE</t>
        </is>
      </c>
      <c r="D1488" s="46" t="inlineStr">
        <is>
          <t>Product Risk</t>
        </is>
      </c>
      <c r="E1488" s="46" t="inlineStr">
        <is>
          <t>2- AMLE</t>
        </is>
      </c>
      <c r="F1488" s="47">
        <f>'2- AMLE'!$AK$230</f>
        <v/>
      </c>
      <c r="G1488" s="47">
        <f>IF(F1488="INVALID","High",IF(F1488="MISSING","Medium",IF(F1488="CONTROLLER MISSING","Review",IF(F1488="UNKNOWN","Technical review",""))))</f>
        <v/>
      </c>
      <c r="H1488" s="46">
        <f>IF(F1488="MISSING","An applicable or required answer is missing",IF(F1488="INVALID","A value was entered although the dependency is not met",IF(F1488="CONTROLLER MISSING","A controlling answer is missing, so applicability cannot yet be determined",IF(F1488="UNKNOWN","The dependency could not be evaluated or a referenced datapoint could not be resolved",""))))</f>
        <v/>
      </c>
      <c r="I1488" s="46">
        <f>IF(F1488="MISSING","Enter a valid response in the linked field",IF(F1488="INVALID","Clear the response or amend the controlling answer so that the dependency is met",IF(F1488="CONTROLLER MISSING","Complete the controlling question first, then review this field",IF(F1488="UNKNOWN","Review the Field Guide and dependency_string; contact the MFSA if clarification is required",""))))</f>
        <v/>
      </c>
      <c r="J1488" s="46" t="inlineStr">
        <is>
          <t>OR(CONTAINS(CASP_AMLE_8, "Custody of Crypto Assets"), CONTAINS(CASP_AMLE_8, "Crypto Services (exchange, transfer)"), CONTAINS(CASP_AMLE_8, "Crypto FIAT Cards"))</t>
        </is>
      </c>
      <c r="K1488" s="47">
        <f>'2- AMLE'!$AL$230</f>
        <v/>
      </c>
      <c r="L1488" s="48" t="inlineStr">
        <is>
          <t>Open field</t>
        </is>
      </c>
    </row>
    <row r="1489">
      <c r="A1489" s="45" t="inlineStr">
        <is>
          <t>CASP_AMLE_232_v1</t>
        </is>
      </c>
      <c r="B1489" s="46" t="inlineStr">
        <is>
          <t>For Wire (Bank) transfers during the previous calendar year, please specify value of incoming transactions</t>
        </is>
      </c>
      <c r="C1489" s="46" t="inlineStr">
        <is>
          <t>AMLE</t>
        </is>
      </c>
      <c r="D1489" s="46" t="inlineStr">
        <is>
          <t>Product Risk</t>
        </is>
      </c>
      <c r="E1489" s="46" t="inlineStr">
        <is>
          <t>2- AMLE</t>
        </is>
      </c>
      <c r="F1489" s="47">
        <f>'2- AMLE'!$AK$231</f>
        <v/>
      </c>
      <c r="G1489" s="47">
        <f>IF(F1489="INVALID","High",IF(F1489="MISSING","Medium",IF(F1489="CONTROLLER MISSING","Review",IF(F1489="UNKNOWN","Technical review",""))))</f>
        <v/>
      </c>
      <c r="H1489" s="46">
        <f>IF(F1489="MISSING","An applicable or required answer is missing",IF(F1489="INVALID","A value was entered although the dependency is not met",IF(F1489="CONTROLLER MISSING","A controlling answer is missing, so applicability cannot yet be determined",IF(F1489="UNKNOWN","The dependency could not be evaluated or a referenced datapoint could not be resolved",""))))</f>
        <v/>
      </c>
      <c r="I1489" s="46">
        <f>IF(F1489="MISSING","Enter a valid response in the linked field",IF(F1489="INVALID","Clear the response or amend the controlling answer so that the dependency is met",IF(F1489="CONTROLLER MISSING","Complete the controlling question first, then review this field",IF(F1489="UNKNOWN","Review the Field Guide and dependency_string; contact the MFSA if clarification is required",""))))</f>
        <v/>
      </c>
      <c r="J1489" s="46" t="inlineStr">
        <is>
          <t>CASP_AMLE_231 &gt; 0</t>
        </is>
      </c>
      <c r="K1489" s="47">
        <f>'2- AMLE'!$AL$231</f>
        <v/>
      </c>
      <c r="L1489" s="48" t="inlineStr">
        <is>
          <t>Open field</t>
        </is>
      </c>
    </row>
    <row r="1490">
      <c r="A1490" s="45" t="inlineStr">
        <is>
          <t>CASP_AMLE_233_v1</t>
        </is>
      </c>
      <c r="B1490" s="46" t="inlineStr">
        <is>
          <t>For Wire (Bank) transfers during the previous calendar year, please specify number (#) of outgoing transactions</t>
        </is>
      </c>
      <c r="C1490" s="46" t="inlineStr">
        <is>
          <t>AMLE</t>
        </is>
      </c>
      <c r="D1490" s="46" t="inlineStr">
        <is>
          <t>Product Risk</t>
        </is>
      </c>
      <c r="E1490" s="46" t="inlineStr">
        <is>
          <t>2- AMLE</t>
        </is>
      </c>
      <c r="F1490" s="47">
        <f>'2- AMLE'!$AK$232</f>
        <v/>
      </c>
      <c r="G1490" s="47">
        <f>IF(F1490="INVALID","High",IF(F1490="MISSING","Medium",IF(F1490="CONTROLLER MISSING","Review",IF(F1490="UNKNOWN","Technical review",""))))</f>
        <v/>
      </c>
      <c r="H1490" s="46">
        <f>IF(F1490="MISSING","An applicable or required answer is missing",IF(F1490="INVALID","A value was entered although the dependency is not met",IF(F1490="CONTROLLER MISSING","A controlling answer is missing, so applicability cannot yet be determined",IF(F1490="UNKNOWN","The dependency could not be evaluated or a referenced datapoint could not be resolved",""))))</f>
        <v/>
      </c>
      <c r="I1490" s="46">
        <f>IF(F1490="MISSING","Enter a valid response in the linked field",IF(F1490="INVALID","Clear the response or amend the controlling answer so that the dependency is met",IF(F1490="CONTROLLER MISSING","Complete the controlling question first, then review this field",IF(F1490="UNKNOWN","Review the Field Guide and dependency_string; contact the MFSA if clarification is required",""))))</f>
        <v/>
      </c>
      <c r="J1490" s="46" t="inlineStr">
        <is>
          <t>OR(CONTAINS(CASP_AMLE_8, "Custody of Crypto Assets"), CONTAINS(CASP_AMLE_8, "Crypto Services (exchange, transfer)"), CONTAINS(CASP_AMLE_8, "Crypto FIAT Cards"))</t>
        </is>
      </c>
      <c r="K1490" s="47">
        <f>'2- AMLE'!$AL$232</f>
        <v/>
      </c>
      <c r="L1490" s="48" t="inlineStr">
        <is>
          <t>Open field</t>
        </is>
      </c>
    </row>
    <row r="1491">
      <c r="A1491" s="45" t="inlineStr">
        <is>
          <t>CASP_AMLE_234_v1</t>
        </is>
      </c>
      <c r="B1491" s="46" t="inlineStr">
        <is>
          <t>For Wire (Bank) transfers during the previous calendar year, please specify value of outgoing transactions</t>
        </is>
      </c>
      <c r="C1491" s="46" t="inlineStr">
        <is>
          <t>AMLE</t>
        </is>
      </c>
      <c r="D1491" s="46" t="inlineStr">
        <is>
          <t>Product Risk</t>
        </is>
      </c>
      <c r="E1491" s="46" t="inlineStr">
        <is>
          <t>2- AMLE</t>
        </is>
      </c>
      <c r="F1491" s="47">
        <f>'2- AMLE'!$AK$233</f>
        <v/>
      </c>
      <c r="G1491" s="47">
        <f>IF(F1491="INVALID","High",IF(F1491="MISSING","Medium",IF(F1491="CONTROLLER MISSING","Review",IF(F1491="UNKNOWN","Technical review",""))))</f>
        <v/>
      </c>
      <c r="H1491" s="46">
        <f>IF(F1491="MISSING","An applicable or required answer is missing",IF(F1491="INVALID","A value was entered although the dependency is not met",IF(F1491="CONTROLLER MISSING","A controlling answer is missing, so applicability cannot yet be determined",IF(F1491="UNKNOWN","The dependency could not be evaluated or a referenced datapoint could not be resolved",""))))</f>
        <v/>
      </c>
      <c r="I1491" s="46">
        <f>IF(F1491="MISSING","Enter a valid response in the linked field",IF(F1491="INVALID","Clear the response or amend the controlling answer so that the dependency is met",IF(F1491="CONTROLLER MISSING","Complete the controlling question first, then review this field",IF(F1491="UNKNOWN","Review the Field Guide and dependency_string; contact the MFSA if clarification is required",""))))</f>
        <v/>
      </c>
      <c r="J1491" s="46" t="inlineStr">
        <is>
          <t>CASP_AMLE_233 &gt; 0</t>
        </is>
      </c>
      <c r="K1491" s="47">
        <f>'2- AMLE'!$AL$233</f>
        <v/>
      </c>
      <c r="L1491" s="48" t="inlineStr">
        <is>
          <t>Open field</t>
        </is>
      </c>
    </row>
    <row r="1492">
      <c r="A1492" s="45" t="inlineStr">
        <is>
          <t>CASP_AMLE_235_v1</t>
        </is>
      </c>
      <c r="B1492" s="46" t="inlineStr">
        <is>
          <t>For cash deposits during the previous calendar year, please specify number (#) of incoming transactions</t>
        </is>
      </c>
      <c r="C1492" s="46" t="inlineStr">
        <is>
          <t>AMLE</t>
        </is>
      </c>
      <c r="D1492" s="46" t="inlineStr">
        <is>
          <t>Product Risk</t>
        </is>
      </c>
      <c r="E1492" s="46" t="inlineStr">
        <is>
          <t>2- AMLE</t>
        </is>
      </c>
      <c r="F1492" s="47">
        <f>'2- AMLE'!$AK$234</f>
        <v/>
      </c>
      <c r="G1492" s="47">
        <f>IF(F1492="INVALID","High",IF(F1492="MISSING","Medium",IF(F1492="CONTROLLER MISSING","Review",IF(F1492="UNKNOWN","Technical review",""))))</f>
        <v/>
      </c>
      <c r="H1492" s="46">
        <f>IF(F1492="MISSING","An applicable or required answer is missing",IF(F1492="INVALID","A value was entered although the dependency is not met",IF(F1492="CONTROLLER MISSING","A controlling answer is missing, so applicability cannot yet be determined",IF(F1492="UNKNOWN","The dependency could not be evaluated or a referenced datapoint could not be resolved",""))))</f>
        <v/>
      </c>
      <c r="I1492" s="46">
        <f>IF(F1492="MISSING","Enter a valid response in the linked field",IF(F1492="INVALID","Clear the response or amend the controlling answer so that the dependency is met",IF(F1492="CONTROLLER MISSING","Complete the controlling question first, then review this field",IF(F1492="UNKNOWN","Review the Field Guide and dependency_string; contact the MFSA if clarification is required",""))))</f>
        <v/>
      </c>
      <c r="J1492" s="46" t="inlineStr">
        <is>
          <t>OR(CONTAINS(CASP_AMLE_8, "Custody of Crypto Assets"), CONTAINS(CASP_AMLE_8, "Crypto Services (exchange, transfer)"), CONTAINS(CASP_AMLE_8, "Crypto FIAT Cards"))</t>
        </is>
      </c>
      <c r="K1492" s="47">
        <f>'2- AMLE'!$AL$234</f>
        <v/>
      </c>
      <c r="L1492" s="48" t="inlineStr">
        <is>
          <t>Open field</t>
        </is>
      </c>
    </row>
    <row r="1493">
      <c r="A1493" s="45" t="inlineStr">
        <is>
          <t>CASP_AMLE_236_v1</t>
        </is>
      </c>
      <c r="B1493" s="46" t="inlineStr">
        <is>
          <t>For cash deposits during the previous calendar year, please specify value of incoming transactions</t>
        </is>
      </c>
      <c r="C1493" s="46" t="inlineStr">
        <is>
          <t>AMLE</t>
        </is>
      </c>
      <c r="D1493" s="46" t="inlineStr">
        <is>
          <t>Product Risk</t>
        </is>
      </c>
      <c r="E1493" s="46" t="inlineStr">
        <is>
          <t>2- AMLE</t>
        </is>
      </c>
      <c r="F1493" s="47">
        <f>'2- AMLE'!$AK$235</f>
        <v/>
      </c>
      <c r="G1493" s="47">
        <f>IF(F1493="INVALID","High",IF(F1493="MISSING","Medium",IF(F1493="CONTROLLER MISSING","Review",IF(F1493="UNKNOWN","Technical review",""))))</f>
        <v/>
      </c>
      <c r="H1493" s="46">
        <f>IF(F1493="MISSING","An applicable or required answer is missing",IF(F1493="INVALID","A value was entered although the dependency is not met",IF(F1493="CONTROLLER MISSING","A controlling answer is missing, so applicability cannot yet be determined",IF(F1493="UNKNOWN","The dependency could not be evaluated or a referenced datapoint could not be resolved",""))))</f>
        <v/>
      </c>
      <c r="I1493" s="46">
        <f>IF(F1493="MISSING","Enter a valid response in the linked field",IF(F1493="INVALID","Clear the response or amend the controlling answer so that the dependency is met",IF(F1493="CONTROLLER MISSING","Complete the controlling question first, then review this field",IF(F1493="UNKNOWN","Review the Field Guide and dependency_string; contact the MFSA if clarification is required",""))))</f>
        <v/>
      </c>
      <c r="J1493" s="46" t="inlineStr">
        <is>
          <t>CASP_AMLE_235 &gt; 0</t>
        </is>
      </c>
      <c r="K1493" s="47">
        <f>'2- AMLE'!$AL$235</f>
        <v/>
      </c>
      <c r="L1493" s="48" t="inlineStr">
        <is>
          <t>Open field</t>
        </is>
      </c>
    </row>
    <row r="1494">
      <c r="A1494" s="45" t="inlineStr">
        <is>
          <t>CASP_AMLE_237_v1</t>
        </is>
      </c>
      <c r="B1494" s="46" t="inlineStr">
        <is>
          <t>For Cheque deposits during the previous calendar year, please specify Number (#) of incoming transactions</t>
        </is>
      </c>
      <c r="C1494" s="46" t="inlineStr">
        <is>
          <t>AMLE</t>
        </is>
      </c>
      <c r="D1494" s="46" t="inlineStr">
        <is>
          <t>Product Risk</t>
        </is>
      </c>
      <c r="E1494" s="46" t="inlineStr">
        <is>
          <t>2- AMLE</t>
        </is>
      </c>
      <c r="F1494" s="47">
        <f>'2- AMLE'!$AK$236</f>
        <v/>
      </c>
      <c r="G1494" s="47">
        <f>IF(F1494="INVALID","High",IF(F1494="MISSING","Medium",IF(F1494="CONTROLLER MISSING","Review",IF(F1494="UNKNOWN","Technical review",""))))</f>
        <v/>
      </c>
      <c r="H1494" s="46">
        <f>IF(F1494="MISSING","An applicable or required answer is missing",IF(F1494="INVALID","A value was entered although the dependency is not met",IF(F1494="CONTROLLER MISSING","A controlling answer is missing, so applicability cannot yet be determined",IF(F1494="UNKNOWN","The dependency could not be evaluated or a referenced datapoint could not be resolved",""))))</f>
        <v/>
      </c>
      <c r="I1494" s="46">
        <f>IF(F1494="MISSING","Enter a valid response in the linked field",IF(F1494="INVALID","Clear the response or amend the controlling answer so that the dependency is met",IF(F1494="CONTROLLER MISSING","Complete the controlling question first, then review this field",IF(F1494="UNKNOWN","Review the Field Guide and dependency_string; contact the MFSA if clarification is required",""))))</f>
        <v/>
      </c>
      <c r="J1494" s="46" t="inlineStr">
        <is>
          <t>OR(CONTAINS(CASP_AMLE_8, "Custody of Crypto Assets"), CONTAINS(CASP_AMLE_8, "Crypto Services (exchange, transfer)"), CONTAINS(CASP_AMLE_8, "Crypto FIAT Cards"))</t>
        </is>
      </c>
      <c r="K1494" s="47">
        <f>'2- AMLE'!$AL$236</f>
        <v/>
      </c>
      <c r="L1494" s="48" t="inlineStr">
        <is>
          <t>Open field</t>
        </is>
      </c>
    </row>
    <row r="1495">
      <c r="A1495" s="45" t="inlineStr">
        <is>
          <t>CASP_AMLE_238_v1</t>
        </is>
      </c>
      <c r="B1495" s="46" t="inlineStr">
        <is>
          <t>For Cheque deposits during the previous calendar year, please specify value of incoming transactions</t>
        </is>
      </c>
      <c r="C1495" s="46" t="inlineStr">
        <is>
          <t>AMLE</t>
        </is>
      </c>
      <c r="D1495" s="46" t="inlineStr">
        <is>
          <t>Product Risk</t>
        </is>
      </c>
      <c r="E1495" s="46" t="inlineStr">
        <is>
          <t>2- AMLE</t>
        </is>
      </c>
      <c r="F1495" s="47">
        <f>'2- AMLE'!$AK$237</f>
        <v/>
      </c>
      <c r="G1495" s="47">
        <f>IF(F1495="INVALID","High",IF(F1495="MISSING","Medium",IF(F1495="CONTROLLER MISSING","Review",IF(F1495="UNKNOWN","Technical review",""))))</f>
        <v/>
      </c>
      <c r="H1495" s="46">
        <f>IF(F1495="MISSING","An applicable or required answer is missing",IF(F1495="INVALID","A value was entered although the dependency is not met",IF(F1495="CONTROLLER MISSING","A controlling answer is missing, so applicability cannot yet be determined",IF(F1495="UNKNOWN","The dependency could not be evaluated or a referenced datapoint could not be resolved",""))))</f>
        <v/>
      </c>
      <c r="I1495" s="46">
        <f>IF(F1495="MISSING","Enter a valid response in the linked field",IF(F1495="INVALID","Clear the response or amend the controlling answer so that the dependency is met",IF(F1495="CONTROLLER MISSING","Complete the controlling question first, then review this field",IF(F1495="UNKNOWN","Review the Field Guide and dependency_string; contact the MFSA if clarification is required",""))))</f>
        <v/>
      </c>
      <c r="J1495" s="46" t="inlineStr">
        <is>
          <t>CASP_AMLE_237 &gt; 0</t>
        </is>
      </c>
      <c r="K1495" s="47">
        <f>'2- AMLE'!$AL$237</f>
        <v/>
      </c>
      <c r="L1495" s="48" t="inlineStr">
        <is>
          <t>Open field</t>
        </is>
      </c>
    </row>
    <row r="1496">
      <c r="A1496" s="45" t="inlineStr">
        <is>
          <t>CASP_AMLE_239_v1</t>
        </is>
      </c>
      <c r="B1496" s="46" t="inlineStr">
        <is>
          <t>For credit cards or debit card deposits made during the previous calendar year, please specify number (#) of incoming transactions</t>
        </is>
      </c>
      <c r="C1496" s="46" t="inlineStr">
        <is>
          <t>AMLE</t>
        </is>
      </c>
      <c r="D1496" s="46" t="inlineStr">
        <is>
          <t>Product Risk</t>
        </is>
      </c>
      <c r="E1496" s="46" t="inlineStr">
        <is>
          <t>2- AMLE</t>
        </is>
      </c>
      <c r="F1496" s="47">
        <f>'2- AMLE'!$AK$238</f>
        <v/>
      </c>
      <c r="G1496" s="47">
        <f>IF(F1496="INVALID","High",IF(F1496="MISSING","Medium",IF(F1496="CONTROLLER MISSING","Review",IF(F1496="UNKNOWN","Technical review",""))))</f>
        <v/>
      </c>
      <c r="H1496" s="46">
        <f>IF(F1496="MISSING","An applicable or required answer is missing",IF(F1496="INVALID","A value was entered although the dependency is not met",IF(F1496="CONTROLLER MISSING","A controlling answer is missing, so applicability cannot yet be determined",IF(F1496="UNKNOWN","The dependency could not be evaluated or a referenced datapoint could not be resolved",""))))</f>
        <v/>
      </c>
      <c r="I1496" s="46">
        <f>IF(F1496="MISSING","Enter a valid response in the linked field",IF(F1496="INVALID","Clear the response or amend the controlling answer so that the dependency is met",IF(F1496="CONTROLLER MISSING","Complete the controlling question first, then review this field",IF(F1496="UNKNOWN","Review the Field Guide and dependency_string; contact the MFSA if clarification is required",""))))</f>
        <v/>
      </c>
      <c r="J1496" s="46" t="inlineStr">
        <is>
          <t>OR(CONTAINS(CASP_AMLE_8, "Custody of Crypto Assets"), CONTAINS(CASP_AMLE_8, "Crypto Services (exchange, transfer)"), CONTAINS(CASP_AMLE_8, "Crypto FIAT Cards"))</t>
        </is>
      </c>
      <c r="K1496" s="47">
        <f>'2- AMLE'!$AL$238</f>
        <v/>
      </c>
      <c r="L1496" s="48" t="inlineStr">
        <is>
          <t>Open field</t>
        </is>
      </c>
    </row>
    <row r="1497">
      <c r="A1497" s="45" t="inlineStr">
        <is>
          <t>CASP_AMLE_240_v1</t>
        </is>
      </c>
      <c r="B1497" s="46" t="inlineStr">
        <is>
          <t>For credit cards or debit card deposits made during the previous calendar year, please specify value of incoming transactions</t>
        </is>
      </c>
      <c r="C1497" s="46" t="inlineStr">
        <is>
          <t>AMLE</t>
        </is>
      </c>
      <c r="D1497" s="46" t="inlineStr">
        <is>
          <t>Product Risk</t>
        </is>
      </c>
      <c r="E1497" s="46" t="inlineStr">
        <is>
          <t>2- AMLE</t>
        </is>
      </c>
      <c r="F1497" s="47">
        <f>'2- AMLE'!$AK$239</f>
        <v/>
      </c>
      <c r="G1497" s="47">
        <f>IF(F1497="INVALID","High",IF(F1497="MISSING","Medium",IF(F1497="CONTROLLER MISSING","Review",IF(F1497="UNKNOWN","Technical review",""))))</f>
        <v/>
      </c>
      <c r="H1497" s="46">
        <f>IF(F1497="MISSING","An applicable or required answer is missing",IF(F1497="INVALID","A value was entered although the dependency is not met",IF(F1497="CONTROLLER MISSING","A controlling answer is missing, so applicability cannot yet be determined",IF(F1497="UNKNOWN","The dependency could not be evaluated or a referenced datapoint could not be resolved",""))))</f>
        <v/>
      </c>
      <c r="I1497" s="46">
        <f>IF(F1497="MISSING","Enter a valid response in the linked field",IF(F1497="INVALID","Clear the response or amend the controlling answer so that the dependency is met",IF(F1497="CONTROLLER MISSING","Complete the controlling question first, then review this field",IF(F1497="UNKNOWN","Review the Field Guide and dependency_string; contact the MFSA if clarification is required",""))))</f>
        <v/>
      </c>
      <c r="J1497" s="46" t="inlineStr">
        <is>
          <t>CASP_AMLE_239 &gt; 0</t>
        </is>
      </c>
      <c r="K1497" s="47">
        <f>'2- AMLE'!$AL$239</f>
        <v/>
      </c>
      <c r="L1497" s="48" t="inlineStr">
        <is>
          <t>Open field</t>
        </is>
      </c>
    </row>
    <row r="1498">
      <c r="A1498" s="45" t="inlineStr">
        <is>
          <t>CASP_AMLE_241_v1</t>
        </is>
      </c>
      <c r="B1498" s="46" t="inlineStr">
        <is>
          <t>For Crypto-backed credit or debit card deposits made during the previous calendar year, please specify:</t>
        </is>
      </c>
      <c r="C1498" s="46" t="inlineStr">
        <is>
          <t>AMLE</t>
        </is>
      </c>
      <c r="D1498" s="46" t="inlineStr">
        <is>
          <t>Product Risk</t>
        </is>
      </c>
      <c r="E1498" s="46" t="inlineStr">
        <is>
          <t>2- AMLE</t>
        </is>
      </c>
      <c r="F1498" s="47">
        <f>'2- AMLE'!$AK$240</f>
        <v/>
      </c>
      <c r="G1498" s="47">
        <f>IF(F1498="INVALID","High",IF(F1498="MISSING","Medium",IF(F1498="CONTROLLER MISSING","Review",IF(F1498="UNKNOWN","Technical review",""))))</f>
        <v/>
      </c>
      <c r="H1498" s="46">
        <f>IF(F1498="MISSING","An applicable or required answer is missing",IF(F1498="INVALID","A value was entered although the dependency is not met",IF(F1498="CONTROLLER MISSING","A controlling answer is missing, so applicability cannot yet be determined",IF(F1498="UNKNOWN","The dependency could not be evaluated or a referenced datapoint could not be resolved",""))))</f>
        <v/>
      </c>
      <c r="I1498" s="46">
        <f>IF(F1498="MISSING","Enter a valid response in the linked field",IF(F1498="INVALID","Clear the response or amend the controlling answer so that the dependency is met",IF(F1498="CONTROLLER MISSING","Complete the controlling question first, then review this field",IF(F1498="UNKNOWN","Review the Field Guide and dependency_string; contact the MFSA if clarification is required",""))))</f>
        <v/>
      </c>
      <c r="J1498" s="46" t="inlineStr">
        <is>
          <t>OR(CONTAINS(CASP_AMLE_8, "Custody of Crypto Assets"), CONTAINS(CASP_AMLE_8, "Crypto Services (exchange, transfer)"), CONTAINS(CASP_AMLE_8, "Crypto FIAT Cards"))</t>
        </is>
      </c>
      <c r="K1498" s="47">
        <f>'2- AMLE'!$AL$240</f>
        <v/>
      </c>
      <c r="L1498" s="48" t="inlineStr">
        <is>
          <t>Open field</t>
        </is>
      </c>
    </row>
    <row r="1499">
      <c r="A1499" s="45" t="inlineStr">
        <is>
          <t>CASP_AMLE_242_v1</t>
        </is>
      </c>
      <c r="B1499" s="46" t="inlineStr">
        <is>
          <t>For Crypto-backed credit or debit card deposits made during the previous calendar year, please specify Value of incoming transactions</t>
        </is>
      </c>
      <c r="C1499" s="46" t="inlineStr">
        <is>
          <t>AMLE</t>
        </is>
      </c>
      <c r="D1499" s="46" t="inlineStr">
        <is>
          <t>Product Risk</t>
        </is>
      </c>
      <c r="E1499" s="46" t="inlineStr">
        <is>
          <t>2- AMLE</t>
        </is>
      </c>
      <c r="F1499" s="47">
        <f>'2- AMLE'!$AK$241</f>
        <v/>
      </c>
      <c r="G1499" s="47">
        <f>IF(F1499="INVALID","High",IF(F1499="MISSING","Medium",IF(F1499="CONTROLLER MISSING","Review",IF(F1499="UNKNOWN","Technical review",""))))</f>
        <v/>
      </c>
      <c r="H1499" s="46">
        <f>IF(F1499="MISSING","An applicable or required answer is missing",IF(F1499="INVALID","A value was entered although the dependency is not met",IF(F1499="CONTROLLER MISSING","A controlling answer is missing, so applicability cannot yet be determined",IF(F1499="UNKNOWN","The dependency could not be evaluated or a referenced datapoint could not be resolved",""))))</f>
        <v/>
      </c>
      <c r="I1499" s="46">
        <f>IF(F1499="MISSING","Enter a valid response in the linked field",IF(F1499="INVALID","Clear the response or amend the controlling answer so that the dependency is met",IF(F1499="CONTROLLER MISSING","Complete the controlling question first, then review this field",IF(F1499="UNKNOWN","Review the Field Guide and dependency_string; contact the MFSA if clarification is required",""))))</f>
        <v/>
      </c>
      <c r="J1499" s="46" t="inlineStr">
        <is>
          <t>CASP_AMLE_241 &gt; 0</t>
        </is>
      </c>
      <c r="K1499" s="47">
        <f>'2- AMLE'!$AL$241</f>
        <v/>
      </c>
      <c r="L1499" s="48" t="inlineStr">
        <is>
          <t>Open field</t>
        </is>
      </c>
    </row>
    <row r="1500">
      <c r="A1500" s="45" t="inlineStr">
        <is>
          <t>CASP_AMLE_243_v1</t>
        </is>
      </c>
      <c r="B1500" s="46" t="inlineStr">
        <is>
          <t>For Prepaid card deposits made during the previous calendar year, please specify Number (#) of incoming transactions</t>
        </is>
      </c>
      <c r="C1500" s="46" t="inlineStr">
        <is>
          <t>AMLE</t>
        </is>
      </c>
      <c r="D1500" s="46" t="inlineStr">
        <is>
          <t>Product Risk</t>
        </is>
      </c>
      <c r="E1500" s="46" t="inlineStr">
        <is>
          <t>2- AMLE</t>
        </is>
      </c>
      <c r="F1500" s="47">
        <f>'2- AMLE'!$AK$242</f>
        <v/>
      </c>
      <c r="G1500" s="47">
        <f>IF(F1500="INVALID","High",IF(F1500="MISSING","Medium",IF(F1500="CONTROLLER MISSING","Review",IF(F1500="UNKNOWN","Technical review",""))))</f>
        <v/>
      </c>
      <c r="H1500" s="46">
        <f>IF(F1500="MISSING","An applicable or required answer is missing",IF(F1500="INVALID","A value was entered although the dependency is not met",IF(F1500="CONTROLLER MISSING","A controlling answer is missing, so applicability cannot yet be determined",IF(F1500="UNKNOWN","The dependency could not be evaluated or a referenced datapoint could not be resolved",""))))</f>
        <v/>
      </c>
      <c r="I1500" s="46">
        <f>IF(F1500="MISSING","Enter a valid response in the linked field",IF(F1500="INVALID","Clear the response or amend the controlling answer so that the dependency is met",IF(F1500="CONTROLLER MISSING","Complete the controlling question first, then review this field",IF(F1500="UNKNOWN","Review the Field Guide and dependency_string; contact the MFSA if clarification is required",""))))</f>
        <v/>
      </c>
      <c r="J1500" s="46" t="inlineStr">
        <is>
          <t>OR(CONTAINS(CASP_AMLE_8, "Custody of Crypto Assets"), CONTAINS(CASP_AMLE_8, "Crypto Services (exchange, transfer)"), CONTAINS(CASP_AMLE_8, "Crypto FIAT Cards"))</t>
        </is>
      </c>
      <c r="K1500" s="47">
        <f>'2- AMLE'!$AL$242</f>
        <v/>
      </c>
      <c r="L1500" s="48" t="inlineStr">
        <is>
          <t>Open field</t>
        </is>
      </c>
    </row>
    <row r="1501">
      <c r="A1501" s="45" t="inlineStr">
        <is>
          <t>CASP_AMLE_244_v1</t>
        </is>
      </c>
      <c r="B1501" s="46" t="inlineStr">
        <is>
          <t>For Prepaid card deposits made during the previous calendar year, please specify Value of incoming transactions</t>
        </is>
      </c>
      <c r="C1501" s="46" t="inlineStr">
        <is>
          <t>AMLE</t>
        </is>
      </c>
      <c r="D1501" s="46" t="inlineStr">
        <is>
          <t>Product Risk</t>
        </is>
      </c>
      <c r="E1501" s="46" t="inlineStr">
        <is>
          <t>2- AMLE</t>
        </is>
      </c>
      <c r="F1501" s="47">
        <f>'2- AMLE'!$AK$243</f>
        <v/>
      </c>
      <c r="G1501" s="47">
        <f>IF(F1501="INVALID","High",IF(F1501="MISSING","Medium",IF(F1501="CONTROLLER MISSING","Review",IF(F1501="UNKNOWN","Technical review",""))))</f>
        <v/>
      </c>
      <c r="H1501" s="46">
        <f>IF(F1501="MISSING","An applicable or required answer is missing",IF(F1501="INVALID","A value was entered although the dependency is not met",IF(F1501="CONTROLLER MISSING","A controlling answer is missing, so applicability cannot yet be determined",IF(F1501="UNKNOWN","The dependency could not be evaluated or a referenced datapoint could not be resolved",""))))</f>
        <v/>
      </c>
      <c r="I1501" s="46">
        <f>IF(F1501="MISSING","Enter a valid response in the linked field",IF(F1501="INVALID","Clear the response or amend the controlling answer so that the dependency is met",IF(F1501="CONTROLLER MISSING","Complete the controlling question first, then review this field",IF(F1501="UNKNOWN","Review the Field Guide and dependency_string; contact the MFSA if clarification is required",""))))</f>
        <v/>
      </c>
      <c r="J1501" s="46" t="inlineStr">
        <is>
          <t>CASP_AMLE_243 &gt; 0</t>
        </is>
      </c>
      <c r="K1501" s="47">
        <f>'2- AMLE'!$AL$243</f>
        <v/>
      </c>
      <c r="L1501" s="48" t="inlineStr">
        <is>
          <t>Open field</t>
        </is>
      </c>
    </row>
    <row r="1502">
      <c r="A1502" s="45" t="inlineStr">
        <is>
          <t>CASP_AMLE_245_v1</t>
        </is>
      </c>
      <c r="B1502" s="46" t="inlineStr">
        <is>
          <t>For deposits made via Internet-based payment systems or other e-money services (as defined by FATF) during the previous calendar year, please specify Number (#) of incoming transactions</t>
        </is>
      </c>
      <c r="C1502" s="46" t="inlineStr">
        <is>
          <t>AMLE</t>
        </is>
      </c>
      <c r="D1502" s="46" t="inlineStr">
        <is>
          <t>Product Risk</t>
        </is>
      </c>
      <c r="E1502" s="46" t="inlineStr">
        <is>
          <t>2- AMLE</t>
        </is>
      </c>
      <c r="F1502" s="47">
        <f>'2- AMLE'!$AK$244</f>
        <v/>
      </c>
      <c r="G1502" s="47">
        <f>IF(F1502="INVALID","High",IF(F1502="MISSING","Medium",IF(F1502="CONTROLLER MISSING","Review",IF(F1502="UNKNOWN","Technical review",""))))</f>
        <v/>
      </c>
      <c r="H1502" s="46">
        <f>IF(F1502="MISSING","An applicable or required answer is missing",IF(F1502="INVALID","A value was entered although the dependency is not met",IF(F1502="CONTROLLER MISSING","A controlling answer is missing, so applicability cannot yet be determined",IF(F1502="UNKNOWN","The dependency could not be evaluated or a referenced datapoint could not be resolved",""))))</f>
        <v/>
      </c>
      <c r="I1502" s="46">
        <f>IF(F1502="MISSING","Enter a valid response in the linked field",IF(F1502="INVALID","Clear the response or amend the controlling answer so that the dependency is met",IF(F1502="CONTROLLER MISSING","Complete the controlling question first, then review this field",IF(F1502="UNKNOWN","Review the Field Guide and dependency_string; contact the MFSA if clarification is required",""))))</f>
        <v/>
      </c>
      <c r="J1502" s="46" t="inlineStr">
        <is>
          <t>OR(CONTAINS(CASP_AMLE_8, "Custody of Crypto Assets"), CONTAINS(CASP_AMLE_8, "Crypto Services (exchange, transfer)"), CONTAINS(CASP_AMLE_8, "Crypto FIAT Cards"))</t>
        </is>
      </c>
      <c r="K1502" s="47">
        <f>'2- AMLE'!$AL$244</f>
        <v/>
      </c>
      <c r="L1502" s="48" t="inlineStr">
        <is>
          <t>Open field</t>
        </is>
      </c>
    </row>
    <row r="1503">
      <c r="A1503" s="45" t="inlineStr">
        <is>
          <t>CASP_AMLE_246_v1</t>
        </is>
      </c>
      <c r="B1503" s="46" t="inlineStr">
        <is>
          <t>For deposits made via Internet-based payment systems or other e-money services (as defined by FATF) during the previous calendar year, please specify Value of incoming transactions</t>
        </is>
      </c>
      <c r="C1503" s="46" t="inlineStr">
        <is>
          <t>AMLE</t>
        </is>
      </c>
      <c r="D1503" s="46" t="inlineStr">
        <is>
          <t>Product Risk</t>
        </is>
      </c>
      <c r="E1503" s="46" t="inlineStr">
        <is>
          <t>2- AMLE</t>
        </is>
      </c>
      <c r="F1503" s="47">
        <f>'2- AMLE'!$AK$245</f>
        <v/>
      </c>
      <c r="G1503" s="47">
        <f>IF(F1503="INVALID","High",IF(F1503="MISSING","Medium",IF(F1503="CONTROLLER MISSING","Review",IF(F1503="UNKNOWN","Technical review",""))))</f>
        <v/>
      </c>
      <c r="H1503" s="46">
        <f>IF(F1503="MISSING","An applicable or required answer is missing",IF(F1503="INVALID","A value was entered although the dependency is not met",IF(F1503="CONTROLLER MISSING","A controlling answer is missing, so applicability cannot yet be determined",IF(F1503="UNKNOWN","The dependency could not be evaluated or a referenced datapoint could not be resolved",""))))</f>
        <v/>
      </c>
      <c r="I1503" s="46">
        <f>IF(F1503="MISSING","Enter a valid response in the linked field",IF(F1503="INVALID","Clear the response or amend the controlling answer so that the dependency is met",IF(F1503="CONTROLLER MISSING","Complete the controlling question first, then review this field",IF(F1503="UNKNOWN","Review the Field Guide and dependency_string; contact the MFSA if clarification is required",""))))</f>
        <v/>
      </c>
      <c r="J1503" s="46" t="inlineStr">
        <is>
          <t>CASP_AMLE_245 &gt; 0</t>
        </is>
      </c>
      <c r="K1503" s="47">
        <f>'2- AMLE'!$AL$245</f>
        <v/>
      </c>
      <c r="L1503" s="48" t="inlineStr">
        <is>
          <t>Open field</t>
        </is>
      </c>
    </row>
    <row r="1504">
      <c r="A1504" s="45" t="inlineStr">
        <is>
          <t>CASP_AMLE_247_v1</t>
        </is>
      </c>
      <c r="B1504" s="46" t="inlineStr">
        <is>
          <t>For deposits made via Virtual Financial Assets during the previous calendar year, please specify Number (#) of incoming transactions</t>
        </is>
      </c>
      <c r="C1504" s="46" t="inlineStr">
        <is>
          <t>AMLE</t>
        </is>
      </c>
      <c r="D1504" s="46" t="inlineStr">
        <is>
          <t>Product Risk</t>
        </is>
      </c>
      <c r="E1504" s="46" t="inlineStr">
        <is>
          <t>2- AMLE</t>
        </is>
      </c>
      <c r="F1504" s="47">
        <f>'2- AMLE'!$AK$246</f>
        <v/>
      </c>
      <c r="G1504" s="47">
        <f>IF(F1504="INVALID","High",IF(F1504="MISSING","Medium",IF(F1504="CONTROLLER MISSING","Review",IF(F1504="UNKNOWN","Technical review",""))))</f>
        <v/>
      </c>
      <c r="H1504" s="46">
        <f>IF(F1504="MISSING","An applicable or required answer is missing",IF(F1504="INVALID","A value was entered although the dependency is not met",IF(F1504="CONTROLLER MISSING","A controlling answer is missing, so applicability cannot yet be determined",IF(F1504="UNKNOWN","The dependency could not be evaluated or a referenced datapoint could not be resolved",""))))</f>
        <v/>
      </c>
      <c r="I1504" s="46">
        <f>IF(F1504="MISSING","Enter a valid response in the linked field",IF(F1504="INVALID","Clear the response or amend the controlling answer so that the dependency is met",IF(F1504="CONTROLLER MISSING","Complete the controlling question first, then review this field",IF(F1504="UNKNOWN","Review the Field Guide and dependency_string; contact the MFSA if clarification is required",""))))</f>
        <v/>
      </c>
      <c r="J1504" s="46" t="inlineStr">
        <is>
          <t>OR(CONTAINS(CASP_AMLE_8, "Custody of Crypto Assets"), CONTAINS(CASP_AMLE_8, "Crypto Services (exchange, transfer)"), CONTAINS(CASP_AMLE_8, "Crypto FIAT Cards"))</t>
        </is>
      </c>
      <c r="K1504" s="47">
        <f>'2- AMLE'!$AL$246</f>
        <v/>
      </c>
      <c r="L1504" s="48" t="inlineStr">
        <is>
          <t>Open field</t>
        </is>
      </c>
    </row>
    <row r="1505">
      <c r="A1505" s="45" t="inlineStr">
        <is>
          <t>CASP_AMLE_248_v1</t>
        </is>
      </c>
      <c r="B1505" s="46" t="inlineStr">
        <is>
          <t>For deposits made via Virtual Financial Assets during the previous calendar year, please specify Value of incoming transactions</t>
        </is>
      </c>
      <c r="C1505" s="46" t="inlineStr">
        <is>
          <t>AMLE</t>
        </is>
      </c>
      <c r="D1505" s="46" t="inlineStr">
        <is>
          <t>Product Risk</t>
        </is>
      </c>
      <c r="E1505" s="46" t="inlineStr">
        <is>
          <t>2- AMLE</t>
        </is>
      </c>
      <c r="F1505" s="47">
        <f>'2- AMLE'!$AK$247</f>
        <v/>
      </c>
      <c r="G1505" s="47">
        <f>IF(F1505="INVALID","High",IF(F1505="MISSING","Medium",IF(F1505="CONTROLLER MISSING","Review",IF(F1505="UNKNOWN","Technical review",""))))</f>
        <v/>
      </c>
      <c r="H1505" s="46">
        <f>IF(F1505="MISSING","An applicable or required answer is missing",IF(F1505="INVALID","A value was entered although the dependency is not met",IF(F1505="CONTROLLER MISSING","A controlling answer is missing, so applicability cannot yet be determined",IF(F1505="UNKNOWN","The dependency could not be evaluated or a referenced datapoint could not be resolved",""))))</f>
        <v/>
      </c>
      <c r="I1505" s="46">
        <f>IF(F1505="MISSING","Enter a valid response in the linked field",IF(F1505="INVALID","Clear the response or amend the controlling answer so that the dependency is met",IF(F1505="CONTROLLER MISSING","Complete the controlling question first, then review this field",IF(F1505="UNKNOWN","Review the Field Guide and dependency_string; contact the MFSA if clarification is required",""))))</f>
        <v/>
      </c>
      <c r="J1505" s="46" t="inlineStr">
        <is>
          <t>CASP_AMLE_247 &gt; 0</t>
        </is>
      </c>
      <c r="K1505" s="47">
        <f>'2- AMLE'!$AL$247</f>
        <v/>
      </c>
      <c r="L1505" s="48" t="inlineStr">
        <is>
          <t>Open field</t>
        </is>
      </c>
    </row>
    <row r="1506">
      <c r="A1506" s="45" t="inlineStr">
        <is>
          <t>CASP_AMLE_249_v1</t>
        </is>
      </c>
      <c r="B1506" s="46" t="inlineStr">
        <is>
          <t>Does your entity provide services relating to the acquiring of payment transactions?</t>
        </is>
      </c>
      <c r="C1506" s="46" t="inlineStr">
        <is>
          <t>AMLE</t>
        </is>
      </c>
      <c r="D1506" s="46" t="inlineStr">
        <is>
          <t>Product Risk</t>
        </is>
      </c>
      <c r="E1506" s="46" t="inlineStr">
        <is>
          <t>2- AMLE</t>
        </is>
      </c>
      <c r="F1506" s="47">
        <f>'2- AMLE'!$AK$248</f>
        <v/>
      </c>
      <c r="G1506" s="47">
        <f>IF(F1506="INVALID","High",IF(F1506="MISSING","Medium",IF(F1506="CONTROLLER MISSING","Review",IF(F1506="UNKNOWN","Technical review",""))))</f>
        <v/>
      </c>
      <c r="H1506" s="46">
        <f>IF(F1506="MISSING","An applicable or required answer is missing",IF(F1506="INVALID","A value was entered although the dependency is not met",IF(F1506="CONTROLLER MISSING","A controlling answer is missing, so applicability cannot yet be determined",IF(F1506="UNKNOWN","The dependency could not be evaluated or a referenced datapoint could not be resolved",""))))</f>
        <v/>
      </c>
      <c r="I1506" s="46">
        <f>IF(F1506="MISSING","Enter a valid response in the linked field",IF(F1506="INVALID","Clear the response or amend the controlling answer so that the dependency is met",IF(F1506="CONTROLLER MISSING","Complete the controlling question first, then review this field",IF(F1506="UNKNOWN","Review the Field Guide and dependency_string; contact the MFSA if clarification is required",""))))</f>
        <v/>
      </c>
      <c r="J1506" s="46" t="inlineStr"/>
      <c r="K1506" s="47">
        <f>'2- AMLE'!$AL$248</f>
        <v/>
      </c>
      <c r="L1506" s="48" t="inlineStr">
        <is>
          <t>Open field</t>
        </is>
      </c>
    </row>
    <row r="1507">
      <c r="A1507" s="45" t="inlineStr">
        <is>
          <t>CASP_AMLE_250_v1</t>
        </is>
      </c>
      <c r="B1507" s="46" t="inlineStr">
        <is>
          <t>What is the value of acquired payments during the previous calendar year?</t>
        </is>
      </c>
      <c r="C1507" s="46" t="inlineStr">
        <is>
          <t>AMLE</t>
        </is>
      </c>
      <c r="D1507" s="46" t="inlineStr">
        <is>
          <t>Product Risk</t>
        </is>
      </c>
      <c r="E1507" s="46" t="inlineStr">
        <is>
          <t>2- AMLE</t>
        </is>
      </c>
      <c r="F1507" s="47">
        <f>'2- AMLE'!$AK$249</f>
        <v/>
      </c>
      <c r="G1507" s="47">
        <f>IF(F1507="INVALID","High",IF(F1507="MISSING","Medium",IF(F1507="CONTROLLER MISSING","Review",IF(F1507="UNKNOWN","Technical review",""))))</f>
        <v/>
      </c>
      <c r="H1507" s="46">
        <f>IF(F1507="MISSING","An applicable or required answer is missing",IF(F1507="INVALID","A value was entered although the dependency is not met",IF(F1507="CONTROLLER MISSING","A controlling answer is missing, so applicability cannot yet be determined",IF(F1507="UNKNOWN","The dependency could not be evaluated or a referenced datapoint could not be resolved",""))))</f>
        <v/>
      </c>
      <c r="I1507" s="46">
        <f>IF(F1507="MISSING","Enter a valid response in the linked field",IF(F1507="INVALID","Clear the response or amend the controlling answer so that the dependency is met",IF(F1507="CONTROLLER MISSING","Complete the controlling question first, then review this field",IF(F1507="UNKNOWN","Review the Field Guide and dependency_string; contact the MFSA if clarification is required",""))))</f>
        <v/>
      </c>
      <c r="J1507" s="46" t="inlineStr">
        <is>
          <t>CASP_AMLE_249 = "Yes"</t>
        </is>
      </c>
      <c r="K1507" s="47">
        <f>'2- AMLE'!$AL$249</f>
        <v/>
      </c>
      <c r="L1507" s="48" t="inlineStr">
        <is>
          <t>Open field</t>
        </is>
      </c>
    </row>
    <row r="1508">
      <c r="A1508" s="45" t="inlineStr">
        <is>
          <t>CASP_AMLE_251_v1</t>
        </is>
      </c>
      <c r="B1508" s="46" t="inlineStr">
        <is>
          <t>What is the volume of acquired payments during the previous calendar year?</t>
        </is>
      </c>
      <c r="C1508" s="46" t="inlineStr">
        <is>
          <t>AMLE</t>
        </is>
      </c>
      <c r="D1508" s="46" t="inlineStr">
        <is>
          <t>Product Risk</t>
        </is>
      </c>
      <c r="E1508" s="46" t="inlineStr">
        <is>
          <t>2- AMLE</t>
        </is>
      </c>
      <c r="F1508" s="47">
        <f>'2- AMLE'!$AK$250</f>
        <v/>
      </c>
      <c r="G1508" s="47">
        <f>IF(F1508="INVALID","High",IF(F1508="MISSING","Medium",IF(F1508="CONTROLLER MISSING","Review",IF(F1508="UNKNOWN","Technical review",""))))</f>
        <v/>
      </c>
      <c r="H1508" s="46">
        <f>IF(F1508="MISSING","An applicable or required answer is missing",IF(F1508="INVALID","A value was entered although the dependency is not met",IF(F1508="CONTROLLER MISSING","A controlling answer is missing, so applicability cannot yet be determined",IF(F1508="UNKNOWN","The dependency could not be evaluated or a referenced datapoint could not be resolved",""))))</f>
        <v/>
      </c>
      <c r="I1508" s="46">
        <f>IF(F1508="MISSING","Enter a valid response in the linked field",IF(F1508="INVALID","Clear the response or amend the controlling answer so that the dependency is met",IF(F1508="CONTROLLER MISSING","Complete the controlling question first, then review this field",IF(F1508="UNKNOWN","Review the Field Guide and dependency_string; contact the MFSA if clarification is required",""))))</f>
        <v/>
      </c>
      <c r="J1508" s="46" t="inlineStr">
        <is>
          <t>CASP_AMLE_249 = "Yes"</t>
        </is>
      </c>
      <c r="K1508" s="47">
        <f>'2- AMLE'!$AL$250</f>
        <v/>
      </c>
      <c r="L1508" s="48" t="inlineStr">
        <is>
          <t>Open field</t>
        </is>
      </c>
    </row>
    <row r="1509">
      <c r="A1509" s="45" t="inlineStr">
        <is>
          <t>CASP_AMLE_252_v1</t>
        </is>
      </c>
      <c r="B1509" s="46" t="inlineStr">
        <is>
          <t>To how many merchants did your entity provide services relating to the acquiring of
payment transactions during the previous calendar year?</t>
        </is>
      </c>
      <c r="C1509" s="46" t="inlineStr">
        <is>
          <t>AMLE</t>
        </is>
      </c>
      <c r="D1509" s="46" t="inlineStr">
        <is>
          <t>Product Risk</t>
        </is>
      </c>
      <c r="E1509" s="46" t="inlineStr">
        <is>
          <t>2- AMLE</t>
        </is>
      </c>
      <c r="F1509" s="47">
        <f>'2- AMLE'!$AK$251</f>
        <v/>
      </c>
      <c r="G1509" s="47">
        <f>IF(F1509="INVALID","High",IF(F1509="MISSING","Medium",IF(F1509="CONTROLLER MISSING","Review",IF(F1509="UNKNOWN","Technical review",""))))</f>
        <v/>
      </c>
      <c r="H1509" s="46">
        <f>IF(F1509="MISSING","An applicable or required answer is missing",IF(F1509="INVALID","A value was entered although the dependency is not met",IF(F1509="CONTROLLER MISSING","A controlling answer is missing, so applicability cannot yet be determined",IF(F1509="UNKNOWN","The dependency could not be evaluated or a referenced datapoint could not be resolved",""))))</f>
        <v/>
      </c>
      <c r="I1509" s="46">
        <f>IF(F1509="MISSING","Enter a valid response in the linked field",IF(F1509="INVALID","Clear the response or amend the controlling answer so that the dependency is met",IF(F1509="CONTROLLER MISSING","Complete the controlling question first, then review this field",IF(F1509="UNKNOWN","Review the Field Guide and dependency_string; contact the MFSA if clarification is required",""))))</f>
        <v/>
      </c>
      <c r="J1509" s="46" t="inlineStr"/>
      <c r="K1509" s="47">
        <f>'2- AMLE'!$AL$251</f>
        <v/>
      </c>
      <c r="L1509" s="48" t="inlineStr">
        <is>
          <t>Open field</t>
        </is>
      </c>
    </row>
    <row r="1510">
      <c r="A1510" s="45" t="inlineStr">
        <is>
          <t>CASP_AMLE_253_v1</t>
        </is>
      </c>
      <c r="B1510" s="46" t="inlineStr">
        <is>
          <t>Please indicate the total number of pooled accounts held by your entity as at the end of the prior calendar year.</t>
        </is>
      </c>
      <c r="C1510" s="46" t="inlineStr">
        <is>
          <t>AMLE</t>
        </is>
      </c>
      <c r="D1510" s="46" t="inlineStr">
        <is>
          <t>Product Risk</t>
        </is>
      </c>
      <c r="E1510" s="46" t="inlineStr">
        <is>
          <t>2- AMLE</t>
        </is>
      </c>
      <c r="F1510" s="47">
        <f>'2- AMLE'!$AK$252</f>
        <v/>
      </c>
      <c r="G1510" s="47">
        <f>IF(F1510="INVALID","High",IF(F1510="MISSING","Medium",IF(F1510="CONTROLLER MISSING","Review",IF(F1510="UNKNOWN","Technical review",""))))</f>
        <v/>
      </c>
      <c r="H1510" s="46">
        <f>IF(F1510="MISSING","An applicable or required answer is missing",IF(F1510="INVALID","A value was entered although the dependency is not met",IF(F1510="CONTROLLER MISSING","A controlling answer is missing, so applicability cannot yet be determined",IF(F1510="UNKNOWN","The dependency could not be evaluated or a referenced datapoint could not be resolved",""))))</f>
        <v/>
      </c>
      <c r="I1510" s="46">
        <f>IF(F1510="MISSING","Enter a valid response in the linked field",IF(F1510="INVALID","Clear the response or amend the controlling answer so that the dependency is met",IF(F1510="CONTROLLER MISSING","Complete the controlling question first, then review this field",IF(F1510="UNKNOWN","Review the Field Guide and dependency_string; contact the MFSA if clarification is required",""))))</f>
        <v/>
      </c>
      <c r="J1510" s="46" t="inlineStr"/>
      <c r="K1510" s="47">
        <f>'2- AMLE'!$AL$252</f>
        <v/>
      </c>
      <c r="L1510" s="48" t="inlineStr">
        <is>
          <t>Open field</t>
        </is>
      </c>
    </row>
    <row r="1511">
      <c r="A1511" s="45" t="inlineStr">
        <is>
          <t>CASP_AMLE_254_v1</t>
        </is>
      </c>
      <c r="B1511" s="46" t="inlineStr">
        <is>
          <t>Please indicate the total value of incoming transactions processed in relation to pooled accounts during the prior calendar year.</t>
        </is>
      </c>
      <c r="C1511" s="46" t="inlineStr">
        <is>
          <t>AMLE</t>
        </is>
      </c>
      <c r="D1511" s="46" t="inlineStr">
        <is>
          <t>Product Risk</t>
        </is>
      </c>
      <c r="E1511" s="46" t="inlineStr">
        <is>
          <t>2- AMLE</t>
        </is>
      </c>
      <c r="F1511" s="47">
        <f>'2- AMLE'!$AK$253</f>
        <v/>
      </c>
      <c r="G1511" s="47">
        <f>IF(F1511="INVALID","High",IF(F1511="MISSING","Medium",IF(F1511="CONTROLLER MISSING","Review",IF(F1511="UNKNOWN","Technical review",""))))</f>
        <v/>
      </c>
      <c r="H1511" s="46">
        <f>IF(F1511="MISSING","An applicable or required answer is missing",IF(F1511="INVALID","A value was entered although the dependency is not met",IF(F1511="CONTROLLER MISSING","A controlling answer is missing, so applicability cannot yet be determined",IF(F1511="UNKNOWN","The dependency could not be evaluated or a referenced datapoint could not be resolved",""))))</f>
        <v/>
      </c>
      <c r="I1511" s="46">
        <f>IF(F1511="MISSING","Enter a valid response in the linked field",IF(F1511="INVALID","Clear the response or amend the controlling answer so that the dependency is met",IF(F1511="CONTROLLER MISSING","Complete the controlling question first, then review this field",IF(F1511="UNKNOWN","Review the Field Guide and dependency_string; contact the MFSA if clarification is required",""))))</f>
        <v/>
      </c>
      <c r="J1511" s="46" t="inlineStr">
        <is>
          <t>CASP_AMLE_253 &gt; 0</t>
        </is>
      </c>
      <c r="K1511" s="47">
        <f>'2- AMLE'!$AL$253</f>
        <v/>
      </c>
      <c r="L1511" s="48" t="inlineStr">
        <is>
          <t>Open field</t>
        </is>
      </c>
    </row>
    <row r="1512">
      <c r="A1512" s="45" t="inlineStr">
        <is>
          <t>CASP_AMLE_255_v1</t>
        </is>
      </c>
      <c r="B1512" s="46" t="inlineStr">
        <is>
          <t>Please indicate the total value of outgoing transactions processed in relation to pooled accounts during the prior calendar year.</t>
        </is>
      </c>
      <c r="C1512" s="46" t="inlineStr">
        <is>
          <t>AMLE</t>
        </is>
      </c>
      <c r="D1512" s="46" t="inlineStr">
        <is>
          <t>Product Risk</t>
        </is>
      </c>
      <c r="E1512" s="46" t="inlineStr">
        <is>
          <t>2- AMLE</t>
        </is>
      </c>
      <c r="F1512" s="47">
        <f>'2- AMLE'!$AK$254</f>
        <v/>
      </c>
      <c r="G1512" s="47">
        <f>IF(F1512="INVALID","High",IF(F1512="MISSING","Medium",IF(F1512="CONTROLLER MISSING","Review",IF(F1512="UNKNOWN","Technical review",""))))</f>
        <v/>
      </c>
      <c r="H1512" s="46">
        <f>IF(F1512="MISSING","An applicable or required answer is missing",IF(F1512="INVALID","A value was entered although the dependency is not met",IF(F1512="CONTROLLER MISSING","A controlling answer is missing, so applicability cannot yet be determined",IF(F1512="UNKNOWN","The dependency could not be evaluated or a referenced datapoint could not be resolved",""))))</f>
        <v/>
      </c>
      <c r="I1512" s="46">
        <f>IF(F1512="MISSING","Enter a valid response in the linked field",IF(F1512="INVALID","Clear the response or amend the controlling answer so that the dependency is met",IF(F1512="CONTROLLER MISSING","Complete the controlling question first, then review this field",IF(F1512="UNKNOWN","Review the Field Guide and dependency_string; contact the MFSA if clarification is required",""))))</f>
        <v/>
      </c>
      <c r="J1512" s="46" t="inlineStr">
        <is>
          <t>CASP_AMLE_253 &gt; 0</t>
        </is>
      </c>
      <c r="K1512" s="47">
        <f>'2- AMLE'!$AL$254</f>
        <v/>
      </c>
      <c r="L1512" s="48" t="inlineStr">
        <is>
          <t>Open field</t>
        </is>
      </c>
    </row>
    <row r="1513">
      <c r="A1513" s="45" t="inlineStr">
        <is>
          <t>CASP_AMLE_256_v1</t>
        </is>
      </c>
      <c r="B1513" s="46" t="inlineStr">
        <is>
          <t>As at the end of the last calendar year, how many customers held a pooled account with your entity?</t>
        </is>
      </c>
      <c r="C1513" s="46" t="inlineStr">
        <is>
          <t>AMLE</t>
        </is>
      </c>
      <c r="D1513" s="46" t="inlineStr">
        <is>
          <t>Product Risk</t>
        </is>
      </c>
      <c r="E1513" s="46" t="inlineStr">
        <is>
          <t>2- AMLE</t>
        </is>
      </c>
      <c r="F1513" s="47">
        <f>'2- AMLE'!$AK$255</f>
        <v/>
      </c>
      <c r="G1513" s="47">
        <f>IF(F1513="INVALID","High",IF(F1513="MISSING","Medium",IF(F1513="CONTROLLER MISSING","Review",IF(F1513="UNKNOWN","Technical review",""))))</f>
        <v/>
      </c>
      <c r="H1513" s="46">
        <f>IF(F1513="MISSING","An applicable or required answer is missing",IF(F1513="INVALID","A value was entered although the dependency is not met",IF(F1513="CONTROLLER MISSING","A controlling answer is missing, so applicability cannot yet be determined",IF(F1513="UNKNOWN","The dependency could not be evaluated or a referenced datapoint could not be resolved",""))))</f>
        <v/>
      </c>
      <c r="I1513" s="46">
        <f>IF(F1513="MISSING","Enter a valid response in the linked field",IF(F1513="INVALID","Clear the response or amend the controlling answer so that the dependency is met",IF(F1513="CONTROLLER MISSING","Complete the controlling question first, then review this field",IF(F1513="UNKNOWN","Review the Field Guide and dependency_string; contact the MFSA if clarification is required",""))))</f>
        <v/>
      </c>
      <c r="J1513" s="46" t="inlineStr">
        <is>
          <t>CASP_AMLE_253 &gt; 0</t>
        </is>
      </c>
      <c r="K1513" s="47">
        <f>'2- AMLE'!$AL$255</f>
        <v/>
      </c>
      <c r="L1513" s="48" t="inlineStr">
        <is>
          <t>Open field</t>
        </is>
      </c>
    </row>
    <row r="1514">
      <c r="A1514" s="45" t="inlineStr">
        <is>
          <t>CASP_AMLE_257_v1</t>
        </is>
      </c>
      <c r="B1514" s="46" t="inlineStr">
        <is>
          <t>Country - Natural Persons</t>
        </is>
      </c>
      <c r="C1514" s="46" t="inlineStr">
        <is>
          <t>AMLE</t>
        </is>
      </c>
      <c r="D1514" s="46" t="inlineStr">
        <is>
          <t>Jurisdiction Risk</t>
        </is>
      </c>
      <c r="E1514" s="46" t="inlineStr">
        <is>
          <t>2- AMLE</t>
        </is>
      </c>
      <c r="F1514" s="47">
        <f>'2- AMLE'!$AK$257</f>
        <v/>
      </c>
      <c r="G1514" s="47">
        <f>IF(F1514="INVALID","High",IF(F1514="MISSING","Medium",IF(F1514="CONTROLLER MISSING","Review",IF(F1514="UNKNOWN","Technical review",""))))</f>
        <v/>
      </c>
      <c r="H1514" s="46">
        <f>IF(F1514="MISSING","An applicable or required answer is missing",IF(F1514="INVALID","A value was entered although the dependency is not met",IF(F1514="CONTROLLER MISSING","A controlling answer is missing, so applicability cannot yet be determined",IF(F1514="UNKNOWN","The dependency could not be evaluated or a referenced datapoint could not be resolved",""))))</f>
        <v/>
      </c>
      <c r="I1514" s="46">
        <f>IF(F1514="MISSING","Enter a valid response in the linked field",IF(F1514="INVALID","Clear the response or amend the controlling answer so that the dependency is met",IF(F1514="CONTROLLER MISSING","Complete the controlling question first, then review this field",IF(F1514="UNKNOWN","Review the Field Guide and dependency_string; contact the MFSA if clarification is required",""))))</f>
        <v/>
      </c>
      <c r="J1514" s="46" t="inlineStr">
        <is>
          <t>CASP_AMLE_15 &gt; 0</t>
        </is>
      </c>
      <c r="K1514" s="47">
        <f>'2- AMLE'!$AL$257</f>
        <v/>
      </c>
      <c r="L1514" s="48" t="inlineStr">
        <is>
          <t>Open field</t>
        </is>
      </c>
    </row>
    <row r="1515">
      <c r="A1515" s="45" t="inlineStr">
        <is>
          <t>CASP_AMLE_258_v1</t>
        </is>
      </c>
      <c r="B1515" s="46" t="inlineStr">
        <is>
          <t>Natural Persons</t>
        </is>
      </c>
      <c r="C1515" s="46" t="inlineStr">
        <is>
          <t>AMLE</t>
        </is>
      </c>
      <c r="D1515" s="46" t="inlineStr">
        <is>
          <t>Jurisdiction Risk</t>
        </is>
      </c>
      <c r="E1515" s="46" t="inlineStr">
        <is>
          <t>2- AMLE</t>
        </is>
      </c>
      <c r="F1515" s="47">
        <f>'2- AMLE'!$AK$258</f>
        <v/>
      </c>
      <c r="G1515" s="47">
        <f>IF(F1515="INVALID","High",IF(F1515="MISSING","Medium",IF(F1515="CONTROLLER MISSING","Review",IF(F1515="UNKNOWN","Technical review",""))))</f>
        <v/>
      </c>
      <c r="H1515" s="46">
        <f>IF(F1515="MISSING","An applicable or required answer is missing",IF(F1515="INVALID","A value was entered although the dependency is not met",IF(F1515="CONTROLLER MISSING","A controlling answer is missing, so applicability cannot yet be determined",IF(F1515="UNKNOWN","The dependency could not be evaluated or a referenced datapoint could not be resolved",""))))</f>
        <v/>
      </c>
      <c r="I1515" s="46">
        <f>IF(F1515="MISSING","Enter a valid response in the linked field",IF(F1515="INVALID","Clear the response or amend the controlling answer so that the dependency is met",IF(F1515="CONTROLLER MISSING","Complete the controlling question first, then review this field",IF(F1515="UNKNOWN","Review the Field Guide and dependency_string; contact the MFSA if clarification is required",""))))</f>
        <v/>
      </c>
      <c r="J1515" s="46" t="inlineStr">
        <is>
          <t>CASP_AMLE_257 IS NOT NULL</t>
        </is>
      </c>
      <c r="K1515" s="47">
        <f>'2- AMLE'!$AL$258</f>
        <v/>
      </c>
      <c r="L1515" s="48" t="inlineStr">
        <is>
          <t>Open field</t>
        </is>
      </c>
    </row>
    <row r="1516">
      <c r="A1516" s="45" t="inlineStr">
        <is>
          <t>CASP_AMLE_259_v1</t>
        </is>
      </c>
      <c r="B1516" s="46" t="inlineStr">
        <is>
          <t>Country - Legal Entities</t>
        </is>
      </c>
      <c r="C1516" s="46" t="inlineStr">
        <is>
          <t>AMLE</t>
        </is>
      </c>
      <c r="D1516" s="46" t="inlineStr">
        <is>
          <t>Jurisdiction Risk</t>
        </is>
      </c>
      <c r="E1516" s="46" t="inlineStr">
        <is>
          <t>2- AMLE</t>
        </is>
      </c>
      <c r="F1516" s="47">
        <f>'2- AMLE'!$AK$259</f>
        <v/>
      </c>
      <c r="G1516" s="47">
        <f>IF(F1516="INVALID","High",IF(F1516="MISSING","Medium",IF(F1516="CONTROLLER MISSING","Review",IF(F1516="UNKNOWN","Technical review",""))))</f>
        <v/>
      </c>
      <c r="H1516" s="46">
        <f>IF(F1516="MISSING","An applicable or required answer is missing",IF(F1516="INVALID","A value was entered although the dependency is not met",IF(F1516="CONTROLLER MISSING","A controlling answer is missing, so applicability cannot yet be determined",IF(F1516="UNKNOWN","The dependency could not be evaluated or a referenced datapoint could not be resolved",""))))</f>
        <v/>
      </c>
      <c r="I1516" s="46">
        <f>IF(F1516="MISSING","Enter a valid response in the linked field",IF(F1516="INVALID","Clear the response or amend the controlling answer so that the dependency is met",IF(F1516="CONTROLLER MISSING","Complete the controlling question first, then review this field",IF(F1516="UNKNOWN","Review the Field Guide and dependency_string; contact the MFSA if clarification is required",""))))</f>
        <v/>
      </c>
      <c r="J1516" s="46" t="inlineStr">
        <is>
          <t>CASP_AMLE_16 &gt; 0</t>
        </is>
      </c>
      <c r="K1516" s="47">
        <f>'2- AMLE'!$AL$259</f>
        <v/>
      </c>
      <c r="L1516" s="48" t="inlineStr">
        <is>
          <t>Open field</t>
        </is>
      </c>
    </row>
    <row r="1517">
      <c r="A1517" s="45" t="inlineStr">
        <is>
          <t>CASP_AMLE_260_v1</t>
        </is>
      </c>
      <c r="B1517" s="46" t="inlineStr">
        <is>
          <t>Legal Entities</t>
        </is>
      </c>
      <c r="C1517" s="46" t="inlineStr">
        <is>
          <t>AMLE</t>
        </is>
      </c>
      <c r="D1517" s="46" t="inlineStr">
        <is>
          <t>Jurisdiction Risk</t>
        </is>
      </c>
      <c r="E1517" s="46" t="inlineStr">
        <is>
          <t>2- AMLE</t>
        </is>
      </c>
      <c r="F1517" s="47">
        <f>'2- AMLE'!$AK$260</f>
        <v/>
      </c>
      <c r="G1517" s="47">
        <f>IF(F1517="INVALID","High",IF(F1517="MISSING","Medium",IF(F1517="CONTROLLER MISSING","Review",IF(F1517="UNKNOWN","Technical review",""))))</f>
        <v/>
      </c>
      <c r="H1517" s="46">
        <f>IF(F1517="MISSING","An applicable or required answer is missing",IF(F1517="INVALID","A value was entered although the dependency is not met",IF(F1517="CONTROLLER MISSING","A controlling answer is missing, so applicability cannot yet be determined",IF(F1517="UNKNOWN","The dependency could not be evaluated or a referenced datapoint could not be resolved",""))))</f>
        <v/>
      </c>
      <c r="I1517" s="46">
        <f>IF(F1517="MISSING","Enter a valid response in the linked field",IF(F1517="INVALID","Clear the response or amend the controlling answer so that the dependency is met",IF(F1517="CONTROLLER MISSING","Complete the controlling question first, then review this field",IF(F1517="UNKNOWN","Review the Field Guide and dependency_string; contact the MFSA if clarification is required",""))))</f>
        <v/>
      </c>
      <c r="J1517" s="46" t="inlineStr">
        <is>
          <t>CASP_AMLE_259 IS NOT NULL</t>
        </is>
      </c>
      <c r="K1517" s="47">
        <f>'2- AMLE'!$AL$260</f>
        <v/>
      </c>
      <c r="L1517" s="48" t="inlineStr">
        <is>
          <t>Open field</t>
        </is>
      </c>
    </row>
    <row r="1518">
      <c r="A1518" s="45" t="inlineStr">
        <is>
          <t>CASP_AMLE_261_v1</t>
        </is>
      </c>
      <c r="B1518" s="46" t="inlineStr">
        <is>
          <t>Country - Natural Persons – PEPs, Family Members or Close Associates</t>
        </is>
      </c>
      <c r="C1518" s="46" t="inlineStr">
        <is>
          <t>AMLE</t>
        </is>
      </c>
      <c r="D1518" s="46" t="inlineStr">
        <is>
          <t>Jurisdiction Risk</t>
        </is>
      </c>
      <c r="E1518" s="46" t="inlineStr">
        <is>
          <t>2- AMLE</t>
        </is>
      </c>
      <c r="F1518" s="47">
        <f>'2- AMLE'!$AK$261</f>
        <v/>
      </c>
      <c r="G1518" s="47">
        <f>IF(F1518="INVALID","High",IF(F1518="MISSING","Medium",IF(F1518="CONTROLLER MISSING","Review",IF(F1518="UNKNOWN","Technical review",""))))</f>
        <v/>
      </c>
      <c r="H1518" s="46">
        <f>IF(F1518="MISSING","An applicable or required answer is missing",IF(F1518="INVALID","A value was entered although the dependency is not met",IF(F1518="CONTROLLER MISSING","A controlling answer is missing, so applicability cannot yet be determined",IF(F1518="UNKNOWN","The dependency could not be evaluated or a referenced datapoint could not be resolved",""))))</f>
        <v/>
      </c>
      <c r="I1518" s="46">
        <f>IF(F1518="MISSING","Enter a valid response in the linked field",IF(F1518="INVALID","Clear the response or amend the controlling answer so that the dependency is met",IF(F1518="CONTROLLER MISSING","Complete the controlling question first, then review this field",IF(F1518="UNKNOWN","Review the Field Guide and dependency_string; contact the MFSA if clarification is required",""))))</f>
        <v/>
      </c>
      <c r="J1518" s="46" t="inlineStr">
        <is>
          <t>CASP_AMLE_17 &gt; 0</t>
        </is>
      </c>
      <c r="K1518" s="47">
        <f>'2- AMLE'!$AL$261</f>
        <v/>
      </c>
      <c r="L1518" s="48" t="inlineStr">
        <is>
          <t>Open field</t>
        </is>
      </c>
    </row>
    <row r="1519">
      <c r="A1519" s="45" t="inlineStr">
        <is>
          <t>CASP_AMLE_262_v1</t>
        </is>
      </c>
      <c r="B1519" s="46" t="inlineStr">
        <is>
          <t>Natural Persons – PEPs, Family Members or Close Associates</t>
        </is>
      </c>
      <c r="C1519" s="46" t="inlineStr">
        <is>
          <t>AMLE</t>
        </is>
      </c>
      <c r="D1519" s="46" t="inlineStr">
        <is>
          <t>Jurisdiction Risk</t>
        </is>
      </c>
      <c r="E1519" s="46" t="inlineStr">
        <is>
          <t>2- AMLE</t>
        </is>
      </c>
      <c r="F1519" s="47">
        <f>'2- AMLE'!$AK$262</f>
        <v/>
      </c>
      <c r="G1519" s="47">
        <f>IF(F1519="INVALID","High",IF(F1519="MISSING","Medium",IF(F1519="CONTROLLER MISSING","Review",IF(F1519="UNKNOWN","Technical review",""))))</f>
        <v/>
      </c>
      <c r="H1519" s="46">
        <f>IF(F1519="MISSING","An applicable or required answer is missing",IF(F1519="INVALID","A value was entered although the dependency is not met",IF(F1519="CONTROLLER MISSING","A controlling answer is missing, so applicability cannot yet be determined",IF(F1519="UNKNOWN","The dependency could not be evaluated or a referenced datapoint could not be resolved",""))))</f>
        <v/>
      </c>
      <c r="I1519" s="46">
        <f>IF(F1519="MISSING","Enter a valid response in the linked field",IF(F1519="INVALID","Clear the response or amend the controlling answer so that the dependency is met",IF(F1519="CONTROLLER MISSING","Complete the controlling question first, then review this field",IF(F1519="UNKNOWN","Review the Field Guide and dependency_string; contact the MFSA if clarification is required",""))))</f>
        <v/>
      </c>
      <c r="J1519" s="46" t="inlineStr">
        <is>
          <t>CASP_AMLE_261 IS NOT NULL</t>
        </is>
      </c>
      <c r="K1519" s="47">
        <f>'2- AMLE'!$AL$262</f>
        <v/>
      </c>
      <c r="L1519" s="48" t="inlineStr">
        <is>
          <t>Open field</t>
        </is>
      </c>
    </row>
    <row r="1520">
      <c r="A1520" s="45" t="inlineStr">
        <is>
          <t>CASP_AMLE_263_v1</t>
        </is>
      </c>
      <c r="B1520" s="46" t="inlineStr">
        <is>
          <t>Country - Legal Entities – PEPs, Family Members or Close Associates as BOs</t>
        </is>
      </c>
      <c r="C1520" s="46" t="inlineStr">
        <is>
          <t>AMLE</t>
        </is>
      </c>
      <c r="D1520" s="46" t="inlineStr">
        <is>
          <t>Jurisdiction Risk</t>
        </is>
      </c>
      <c r="E1520" s="46" t="inlineStr">
        <is>
          <t>2- AMLE</t>
        </is>
      </c>
      <c r="F1520" s="47">
        <f>'2- AMLE'!$AK$263</f>
        <v/>
      </c>
      <c r="G1520" s="47">
        <f>IF(F1520="INVALID","High",IF(F1520="MISSING","Medium",IF(F1520="CONTROLLER MISSING","Review",IF(F1520="UNKNOWN","Technical review",""))))</f>
        <v/>
      </c>
      <c r="H1520" s="46">
        <f>IF(F1520="MISSING","An applicable or required answer is missing",IF(F1520="INVALID","A value was entered although the dependency is not met",IF(F1520="CONTROLLER MISSING","A controlling answer is missing, so applicability cannot yet be determined",IF(F1520="UNKNOWN","The dependency could not be evaluated or a referenced datapoint could not be resolved",""))))</f>
        <v/>
      </c>
      <c r="I1520" s="46">
        <f>IF(F1520="MISSING","Enter a valid response in the linked field",IF(F1520="INVALID","Clear the response or amend the controlling answer so that the dependency is met",IF(F1520="CONTROLLER MISSING","Complete the controlling question first, then review this field",IF(F1520="UNKNOWN","Review the Field Guide and dependency_string; contact the MFSA if clarification is required",""))))</f>
        <v/>
      </c>
      <c r="J1520" s="46" t="inlineStr">
        <is>
          <t>CASP_AMLE_18 &gt; 0</t>
        </is>
      </c>
      <c r="K1520" s="47">
        <f>'2- AMLE'!$AL$263</f>
        <v/>
      </c>
      <c r="L1520" s="48" t="inlineStr">
        <is>
          <t>Open field</t>
        </is>
      </c>
    </row>
    <row r="1521">
      <c r="A1521" s="45" t="inlineStr">
        <is>
          <t>CASP_AMLE_264_v1</t>
        </is>
      </c>
      <c r="B1521" s="46" t="inlineStr">
        <is>
          <t>Legal Entities – PEPs, Family Members or Close Associates as BOs</t>
        </is>
      </c>
      <c r="C1521" s="46" t="inlineStr">
        <is>
          <t>AMLE</t>
        </is>
      </c>
      <c r="D1521" s="46" t="inlineStr">
        <is>
          <t>Jurisdiction Risk</t>
        </is>
      </c>
      <c r="E1521" s="46" t="inlineStr">
        <is>
          <t>2- AMLE</t>
        </is>
      </c>
      <c r="F1521" s="47">
        <f>'2- AMLE'!$AK$264</f>
        <v/>
      </c>
      <c r="G1521" s="47">
        <f>IF(F1521="INVALID","High",IF(F1521="MISSING","Medium",IF(F1521="CONTROLLER MISSING","Review",IF(F1521="UNKNOWN","Technical review",""))))</f>
        <v/>
      </c>
      <c r="H1521" s="46">
        <f>IF(F1521="MISSING","An applicable or required answer is missing",IF(F1521="INVALID","A value was entered although the dependency is not met",IF(F1521="CONTROLLER MISSING","A controlling answer is missing, so applicability cannot yet be determined",IF(F1521="UNKNOWN","The dependency could not be evaluated or a referenced datapoint could not be resolved",""))))</f>
        <v/>
      </c>
      <c r="I1521" s="46">
        <f>IF(F1521="MISSING","Enter a valid response in the linked field",IF(F1521="INVALID","Clear the response or amend the controlling answer so that the dependency is met",IF(F1521="CONTROLLER MISSING","Complete the controlling question first, then review this field",IF(F1521="UNKNOWN","Review the Field Guide and dependency_string; contact the MFSA if clarification is required",""))))</f>
        <v/>
      </c>
      <c r="J1521" s="46" t="inlineStr">
        <is>
          <t>CASP_AMLE_263 IS NOT NULL</t>
        </is>
      </c>
      <c r="K1521" s="47">
        <f>'2- AMLE'!$AL$264</f>
        <v/>
      </c>
      <c r="L1521" s="48" t="inlineStr">
        <is>
          <t>Open field</t>
        </is>
      </c>
    </row>
    <row r="1522">
      <c r="A1522" s="45" t="inlineStr">
        <is>
          <t>CASP_AMLE_265_v1</t>
        </is>
      </c>
      <c r="B1522" s="46" t="inlineStr">
        <is>
          <t>Country - Transactions (Incoming) – Number</t>
        </is>
      </c>
      <c r="C1522" s="46" t="inlineStr">
        <is>
          <t>AMLE</t>
        </is>
      </c>
      <c r="D1522" s="46" t="inlineStr">
        <is>
          <t>Jurisdiction Risk</t>
        </is>
      </c>
      <c r="E1522" s="46" t="inlineStr">
        <is>
          <t>2- AMLE</t>
        </is>
      </c>
      <c r="F1522" s="47">
        <f>'2- AMLE'!$AK$265</f>
        <v/>
      </c>
      <c r="G1522" s="47">
        <f>IF(F1522="INVALID","High",IF(F1522="MISSING","Medium",IF(F1522="CONTROLLER MISSING","Review",IF(F1522="UNKNOWN","Technical review",""))))</f>
        <v/>
      </c>
      <c r="H1522" s="46">
        <f>IF(F1522="MISSING","An applicable or required answer is missing",IF(F1522="INVALID","A value was entered although the dependency is not met",IF(F1522="CONTROLLER MISSING","A controlling answer is missing, so applicability cannot yet be determined",IF(F1522="UNKNOWN","The dependency could not be evaluated or a referenced datapoint could not be resolved",""))))</f>
        <v/>
      </c>
      <c r="I1522" s="46">
        <f>IF(F1522="MISSING","Enter a valid response in the linked field",IF(F1522="INVALID","Clear the response or amend the controlling answer so that the dependency is met",IF(F1522="CONTROLLER MISSING","Complete the controlling question first, then review this field",IF(F1522="UNKNOWN","Review the Field Guide and dependency_string; contact the MFSA if clarification is required",""))))</f>
        <v/>
      </c>
      <c r="J1522" s="46" t="inlineStr"/>
      <c r="K1522" s="47">
        <f>'2- AMLE'!$AL$265</f>
        <v/>
      </c>
      <c r="L1522" s="48" t="inlineStr">
        <is>
          <t>Open field</t>
        </is>
      </c>
    </row>
    <row r="1523">
      <c r="A1523" s="45" t="inlineStr">
        <is>
          <t>CASP_AMLE_266_v1</t>
        </is>
      </c>
      <c r="B1523" s="46" t="inlineStr">
        <is>
          <t>Transactions (Incoming) – Number</t>
        </is>
      </c>
      <c r="C1523" s="46" t="inlineStr">
        <is>
          <t>AMLE</t>
        </is>
      </c>
      <c r="D1523" s="46" t="inlineStr">
        <is>
          <t>Jurisdiction Risk</t>
        </is>
      </c>
      <c r="E1523" s="46" t="inlineStr">
        <is>
          <t>2- AMLE</t>
        </is>
      </c>
      <c r="F1523" s="47">
        <f>'2- AMLE'!$AK$266</f>
        <v/>
      </c>
      <c r="G1523" s="47">
        <f>IF(F1523="INVALID","High",IF(F1523="MISSING","Medium",IF(F1523="CONTROLLER MISSING","Review",IF(F1523="UNKNOWN","Technical review",""))))</f>
        <v/>
      </c>
      <c r="H1523" s="46">
        <f>IF(F1523="MISSING","An applicable or required answer is missing",IF(F1523="INVALID","A value was entered although the dependency is not met",IF(F1523="CONTROLLER MISSING","A controlling answer is missing, so applicability cannot yet be determined",IF(F1523="UNKNOWN","The dependency could not be evaluated or a referenced datapoint could not be resolved",""))))</f>
        <v/>
      </c>
      <c r="I1523" s="46">
        <f>IF(F1523="MISSING","Enter a valid response in the linked field",IF(F1523="INVALID","Clear the response or amend the controlling answer so that the dependency is met",IF(F1523="CONTROLLER MISSING","Complete the controlling question first, then review this field",IF(F1523="UNKNOWN","Review the Field Guide and dependency_string; contact the MFSA if clarification is required",""))))</f>
        <v/>
      </c>
      <c r="J1523" s="46" t="inlineStr"/>
      <c r="K1523" s="47">
        <f>'2- AMLE'!$AL$266</f>
        <v/>
      </c>
      <c r="L1523" s="48" t="inlineStr">
        <is>
          <t>Open field</t>
        </is>
      </c>
    </row>
    <row r="1524">
      <c r="A1524" s="45" t="inlineStr">
        <is>
          <t>CASP_AMLE_267_v1</t>
        </is>
      </c>
      <c r="B1524" s="46" t="inlineStr">
        <is>
          <t>Country - Transactions (Incoming) - Value</t>
        </is>
      </c>
      <c r="C1524" s="46" t="inlineStr">
        <is>
          <t>AMLE</t>
        </is>
      </c>
      <c r="D1524" s="46" t="inlineStr">
        <is>
          <t>Jurisdiction Risk</t>
        </is>
      </c>
      <c r="E1524" s="46" t="inlineStr">
        <is>
          <t>2- AMLE</t>
        </is>
      </c>
      <c r="F1524" s="47">
        <f>'2- AMLE'!$AK$267</f>
        <v/>
      </c>
      <c r="G1524" s="47">
        <f>IF(F1524="INVALID","High",IF(F1524="MISSING","Medium",IF(F1524="CONTROLLER MISSING","Review",IF(F1524="UNKNOWN","Technical review",""))))</f>
        <v/>
      </c>
      <c r="H1524" s="46">
        <f>IF(F1524="MISSING","An applicable or required answer is missing",IF(F1524="INVALID","A value was entered although the dependency is not met",IF(F1524="CONTROLLER MISSING","A controlling answer is missing, so applicability cannot yet be determined",IF(F1524="UNKNOWN","The dependency could not be evaluated or a referenced datapoint could not be resolved",""))))</f>
        <v/>
      </c>
      <c r="I1524" s="46">
        <f>IF(F1524="MISSING","Enter a valid response in the linked field",IF(F1524="INVALID","Clear the response or amend the controlling answer so that the dependency is met",IF(F1524="CONTROLLER MISSING","Complete the controlling question first, then review this field",IF(F1524="UNKNOWN","Review the Field Guide and dependency_string; contact the MFSA if clarification is required",""))))</f>
        <v/>
      </c>
      <c r="J1524" s="46" t="inlineStr"/>
      <c r="K1524" s="47">
        <f>'2- AMLE'!$AL$267</f>
        <v/>
      </c>
      <c r="L1524" s="48" t="inlineStr">
        <is>
          <t>Open field</t>
        </is>
      </c>
    </row>
    <row r="1525">
      <c r="A1525" s="45" t="inlineStr">
        <is>
          <t>CASP_AMLE_268_v1</t>
        </is>
      </c>
      <c r="B1525" s="46" t="inlineStr">
        <is>
          <t>Transactions (Incoming) - Value</t>
        </is>
      </c>
      <c r="C1525" s="46" t="inlineStr">
        <is>
          <t>AMLE</t>
        </is>
      </c>
      <c r="D1525" s="46" t="inlineStr">
        <is>
          <t>Jurisdiction Risk</t>
        </is>
      </c>
      <c r="E1525" s="46" t="inlineStr">
        <is>
          <t>2- AMLE</t>
        </is>
      </c>
      <c r="F1525" s="47">
        <f>'2- AMLE'!$AK$268</f>
        <v/>
      </c>
      <c r="G1525" s="47">
        <f>IF(F1525="INVALID","High",IF(F1525="MISSING","Medium",IF(F1525="CONTROLLER MISSING","Review",IF(F1525="UNKNOWN","Technical review",""))))</f>
        <v/>
      </c>
      <c r="H1525" s="46">
        <f>IF(F1525="MISSING","An applicable or required answer is missing",IF(F1525="INVALID","A value was entered although the dependency is not met",IF(F1525="CONTROLLER MISSING","A controlling answer is missing, so applicability cannot yet be determined",IF(F1525="UNKNOWN","The dependency could not be evaluated or a referenced datapoint could not be resolved",""))))</f>
        <v/>
      </c>
      <c r="I1525" s="46">
        <f>IF(F1525="MISSING","Enter a valid response in the linked field",IF(F1525="INVALID","Clear the response or amend the controlling answer so that the dependency is met",IF(F1525="CONTROLLER MISSING","Complete the controlling question first, then review this field",IF(F1525="UNKNOWN","Review the Field Guide and dependency_string; contact the MFSA if clarification is required",""))))</f>
        <v/>
      </c>
      <c r="J1525" s="46" t="inlineStr"/>
      <c r="K1525" s="47">
        <f>'2- AMLE'!$AL$268</f>
        <v/>
      </c>
      <c r="L1525" s="48" t="inlineStr">
        <is>
          <t>Open field</t>
        </is>
      </c>
    </row>
    <row r="1526">
      <c r="A1526" s="45" t="inlineStr">
        <is>
          <t>CASP_AMLE_269_v1</t>
        </is>
      </c>
      <c r="B1526" s="46" t="inlineStr">
        <is>
          <t>Country - Transactions (Outgoing) - Number</t>
        </is>
      </c>
      <c r="C1526" s="46" t="inlineStr">
        <is>
          <t>AMLE</t>
        </is>
      </c>
      <c r="D1526" s="46" t="inlineStr">
        <is>
          <t>Jurisdiction Risk</t>
        </is>
      </c>
      <c r="E1526" s="46" t="inlineStr">
        <is>
          <t>2- AMLE</t>
        </is>
      </c>
      <c r="F1526" s="47">
        <f>'2- AMLE'!$AK$269</f>
        <v/>
      </c>
      <c r="G1526" s="47">
        <f>IF(F1526="INVALID","High",IF(F1526="MISSING","Medium",IF(F1526="CONTROLLER MISSING","Review",IF(F1526="UNKNOWN","Technical review",""))))</f>
        <v/>
      </c>
      <c r="H1526" s="46">
        <f>IF(F1526="MISSING","An applicable or required answer is missing",IF(F1526="INVALID","A value was entered although the dependency is not met",IF(F1526="CONTROLLER MISSING","A controlling answer is missing, so applicability cannot yet be determined",IF(F1526="UNKNOWN","The dependency could not be evaluated or a referenced datapoint could not be resolved",""))))</f>
        <v/>
      </c>
      <c r="I1526" s="46">
        <f>IF(F1526="MISSING","Enter a valid response in the linked field",IF(F1526="INVALID","Clear the response or amend the controlling answer so that the dependency is met",IF(F1526="CONTROLLER MISSING","Complete the controlling question first, then review this field",IF(F1526="UNKNOWN","Review the Field Guide and dependency_string; contact the MFSA if clarification is required",""))))</f>
        <v/>
      </c>
      <c r="J1526" s="46" t="inlineStr"/>
      <c r="K1526" s="47">
        <f>'2- AMLE'!$AL$269</f>
        <v/>
      </c>
      <c r="L1526" s="48" t="inlineStr">
        <is>
          <t>Open field</t>
        </is>
      </c>
    </row>
    <row r="1527">
      <c r="A1527" s="45" t="inlineStr">
        <is>
          <t>CASP_AMLE_270_v1</t>
        </is>
      </c>
      <c r="B1527" s="46" t="inlineStr">
        <is>
          <t>Transactions (Outgoing) - Number</t>
        </is>
      </c>
      <c r="C1527" s="46" t="inlineStr">
        <is>
          <t>AMLE</t>
        </is>
      </c>
      <c r="D1527" s="46" t="inlineStr">
        <is>
          <t>Jurisdiction Risk</t>
        </is>
      </c>
      <c r="E1527" s="46" t="inlineStr">
        <is>
          <t>2- AMLE</t>
        </is>
      </c>
      <c r="F1527" s="47">
        <f>'2- AMLE'!$AK$270</f>
        <v/>
      </c>
      <c r="G1527" s="47">
        <f>IF(F1527="INVALID","High",IF(F1527="MISSING","Medium",IF(F1527="CONTROLLER MISSING","Review",IF(F1527="UNKNOWN","Technical review",""))))</f>
        <v/>
      </c>
      <c r="H1527" s="46">
        <f>IF(F1527="MISSING","An applicable or required answer is missing",IF(F1527="INVALID","A value was entered although the dependency is not met",IF(F1527="CONTROLLER MISSING","A controlling answer is missing, so applicability cannot yet be determined",IF(F1527="UNKNOWN","The dependency could not be evaluated or a referenced datapoint could not be resolved",""))))</f>
        <v/>
      </c>
      <c r="I1527" s="46">
        <f>IF(F1527="MISSING","Enter a valid response in the linked field",IF(F1527="INVALID","Clear the response or amend the controlling answer so that the dependency is met",IF(F1527="CONTROLLER MISSING","Complete the controlling question first, then review this field",IF(F1527="UNKNOWN","Review the Field Guide and dependency_string; contact the MFSA if clarification is required",""))))</f>
        <v/>
      </c>
      <c r="J1527" s="46" t="inlineStr"/>
      <c r="K1527" s="47">
        <f>'2- AMLE'!$AL$270</f>
        <v/>
      </c>
      <c r="L1527" s="48" t="inlineStr">
        <is>
          <t>Open field</t>
        </is>
      </c>
    </row>
    <row r="1528">
      <c r="A1528" s="45" t="inlineStr">
        <is>
          <t>CASP_AMLE_271_v1</t>
        </is>
      </c>
      <c r="B1528" s="46" t="inlineStr">
        <is>
          <t>Country - Transactions (Outgoing) - Value</t>
        </is>
      </c>
      <c r="C1528" s="46" t="inlineStr">
        <is>
          <t>AMLE</t>
        </is>
      </c>
      <c r="D1528" s="46" t="inlineStr">
        <is>
          <t>Jurisdiction Risk</t>
        </is>
      </c>
      <c r="E1528" s="46" t="inlineStr">
        <is>
          <t>2- AMLE</t>
        </is>
      </c>
      <c r="F1528" s="47">
        <f>'2- AMLE'!$AK$271</f>
        <v/>
      </c>
      <c r="G1528" s="47">
        <f>IF(F1528="INVALID","High",IF(F1528="MISSING","Medium",IF(F1528="CONTROLLER MISSING","Review",IF(F1528="UNKNOWN","Technical review",""))))</f>
        <v/>
      </c>
      <c r="H1528" s="46">
        <f>IF(F1528="MISSING","An applicable or required answer is missing",IF(F1528="INVALID","A value was entered although the dependency is not met",IF(F1528="CONTROLLER MISSING","A controlling answer is missing, so applicability cannot yet be determined",IF(F1528="UNKNOWN","The dependency could not be evaluated or a referenced datapoint could not be resolved",""))))</f>
        <v/>
      </c>
      <c r="I1528" s="46">
        <f>IF(F1528="MISSING","Enter a valid response in the linked field",IF(F1528="INVALID","Clear the response or amend the controlling answer so that the dependency is met",IF(F1528="CONTROLLER MISSING","Complete the controlling question first, then review this field",IF(F1528="UNKNOWN","Review the Field Guide and dependency_string; contact the MFSA if clarification is required",""))))</f>
        <v/>
      </c>
      <c r="J1528" s="46" t="inlineStr"/>
      <c r="K1528" s="47">
        <f>'2- AMLE'!$AL$271</f>
        <v/>
      </c>
      <c r="L1528" s="48" t="inlineStr">
        <is>
          <t>Open field</t>
        </is>
      </c>
    </row>
    <row r="1529">
      <c r="A1529" s="45" t="inlineStr">
        <is>
          <t>CASP_AMLE_272_v1</t>
        </is>
      </c>
      <c r="B1529" s="46" t="inlineStr">
        <is>
          <t>Transactions (Outgoing) - Value</t>
        </is>
      </c>
      <c r="C1529" s="46" t="inlineStr">
        <is>
          <t>AMLE</t>
        </is>
      </c>
      <c r="D1529" s="46" t="inlineStr">
        <is>
          <t>Jurisdiction Risk</t>
        </is>
      </c>
      <c r="E1529" s="46" t="inlineStr">
        <is>
          <t>2- AMLE</t>
        </is>
      </c>
      <c r="F1529" s="47">
        <f>'2- AMLE'!$AK$272</f>
        <v/>
      </c>
      <c r="G1529" s="47">
        <f>IF(F1529="INVALID","High",IF(F1529="MISSING","Medium",IF(F1529="CONTROLLER MISSING","Review",IF(F1529="UNKNOWN","Technical review",""))))</f>
        <v/>
      </c>
      <c r="H1529" s="46">
        <f>IF(F1529="MISSING","An applicable or required answer is missing",IF(F1529="INVALID","A value was entered although the dependency is not met",IF(F1529="CONTROLLER MISSING","A controlling answer is missing, so applicability cannot yet be determined",IF(F1529="UNKNOWN","The dependency could not be evaluated or a referenced datapoint could not be resolved",""))))</f>
        <v/>
      </c>
      <c r="I1529" s="46">
        <f>IF(F1529="MISSING","Enter a valid response in the linked field",IF(F1529="INVALID","Clear the response or amend the controlling answer so that the dependency is met",IF(F1529="CONTROLLER MISSING","Complete the controlling question first, then review this field",IF(F1529="UNKNOWN","Review the Field Guide and dependency_string; contact the MFSA if clarification is required",""))))</f>
        <v/>
      </c>
      <c r="J1529" s="46" t="inlineStr"/>
      <c r="K1529" s="47">
        <f>'2- AMLE'!$AL$272</f>
        <v/>
      </c>
      <c r="L1529" s="48" t="inlineStr">
        <is>
          <t>Open field</t>
        </is>
      </c>
    </row>
    <row r="1530">
      <c r="A1530" s="45" t="inlineStr">
        <is>
          <t>CASP_AMLE_273_v1</t>
        </is>
      </c>
      <c r="B1530" s="46" t="inlineStr">
        <is>
          <t>Country - CIU Investment Flows - Value</t>
        </is>
      </c>
      <c r="C1530" s="46" t="inlineStr">
        <is>
          <t>AMLE</t>
        </is>
      </c>
      <c r="D1530" s="46" t="inlineStr">
        <is>
          <t>Jurisdiction Risk</t>
        </is>
      </c>
      <c r="E1530" s="46" t="inlineStr">
        <is>
          <t>2- AMLE</t>
        </is>
      </c>
      <c r="F1530" s="47">
        <f>'2- AMLE'!$AK$273</f>
        <v/>
      </c>
      <c r="G1530" s="47">
        <f>IF(F1530="INVALID","High",IF(F1530="MISSING","Medium",IF(F1530="CONTROLLER MISSING","Review",IF(F1530="UNKNOWN","Technical review",""))))</f>
        <v/>
      </c>
      <c r="H1530" s="46">
        <f>IF(F1530="MISSING","An applicable or required answer is missing",IF(F1530="INVALID","A value was entered although the dependency is not met",IF(F1530="CONTROLLER MISSING","A controlling answer is missing, so applicability cannot yet be determined",IF(F1530="UNKNOWN","The dependency could not be evaluated or a referenced datapoint could not be resolved",""))))</f>
        <v/>
      </c>
      <c r="I1530" s="46">
        <f>IF(F1530="MISSING","Enter a valid response in the linked field",IF(F1530="INVALID","Clear the response or amend the controlling answer so that the dependency is met",IF(F1530="CONTROLLER MISSING","Complete the controlling question first, then review this field",IF(F1530="UNKNOWN","Review the Field Guide and dependency_string; contact the MFSA if clarification is required",""))))</f>
        <v/>
      </c>
      <c r="J1530" s="46" t="inlineStr"/>
      <c r="K1530" s="47">
        <f>'2- AMLE'!$AL$273</f>
        <v/>
      </c>
      <c r="L1530" s="48" t="inlineStr">
        <is>
          <t>Open field</t>
        </is>
      </c>
    </row>
    <row r="1531">
      <c r="A1531" s="45" t="inlineStr">
        <is>
          <t>CASP_AMLE_274_v1</t>
        </is>
      </c>
      <c r="B1531" s="46" t="inlineStr">
        <is>
          <t>CIU Investment Flows - Value</t>
        </is>
      </c>
      <c r="C1531" s="46" t="inlineStr">
        <is>
          <t>AMLE</t>
        </is>
      </c>
      <c r="D1531" s="46" t="inlineStr">
        <is>
          <t>Jurisdiction Risk</t>
        </is>
      </c>
      <c r="E1531" s="46" t="inlineStr">
        <is>
          <t>2- AMLE</t>
        </is>
      </c>
      <c r="F1531" s="47">
        <f>'2- AMLE'!$AK$274</f>
        <v/>
      </c>
      <c r="G1531" s="47">
        <f>IF(F1531="INVALID","High",IF(F1531="MISSING","Medium",IF(F1531="CONTROLLER MISSING","Review",IF(F1531="UNKNOWN","Technical review",""))))</f>
        <v/>
      </c>
      <c r="H1531" s="46">
        <f>IF(F1531="MISSING","An applicable or required answer is missing",IF(F1531="INVALID","A value was entered although the dependency is not met",IF(F1531="CONTROLLER MISSING","A controlling answer is missing, so applicability cannot yet be determined",IF(F1531="UNKNOWN","The dependency could not be evaluated or a referenced datapoint could not be resolved",""))))</f>
        <v/>
      </c>
      <c r="I1531" s="46">
        <f>IF(F1531="MISSING","Enter a valid response in the linked field",IF(F1531="INVALID","Clear the response or amend the controlling answer so that the dependency is met",IF(F1531="CONTROLLER MISSING","Complete the controlling question first, then review this field",IF(F1531="UNKNOWN","Review the Field Guide and dependency_string; contact the MFSA if clarification is required",""))))</f>
        <v/>
      </c>
      <c r="J1531" s="46" t="inlineStr"/>
      <c r="K1531" s="47">
        <f>'2- AMLE'!$AL$274</f>
        <v/>
      </c>
      <c r="L1531" s="48" t="inlineStr">
        <is>
          <t>Open field</t>
        </is>
      </c>
    </row>
    <row r="1532">
      <c r="A1532" s="45" t="inlineStr">
        <is>
          <t>CASP_AMLE_275_v1</t>
        </is>
      </c>
      <c r="B1532" s="46" t="inlineStr">
        <is>
          <t>Country - Investors</t>
        </is>
      </c>
      <c r="C1532" s="46" t="inlineStr">
        <is>
          <t>AMLE</t>
        </is>
      </c>
      <c r="D1532" s="46" t="inlineStr">
        <is>
          <t>Jurisdiction Risk</t>
        </is>
      </c>
      <c r="E1532" s="46" t="inlineStr">
        <is>
          <t>2- AMLE</t>
        </is>
      </c>
      <c r="F1532" s="47">
        <f>'2- AMLE'!$AK$275</f>
        <v/>
      </c>
      <c r="G1532" s="47">
        <f>IF(F1532="INVALID","High",IF(F1532="MISSING","Medium",IF(F1532="CONTROLLER MISSING","Review",IF(F1532="UNKNOWN","Technical review",""))))</f>
        <v/>
      </c>
      <c r="H1532" s="46">
        <f>IF(F1532="MISSING","An applicable or required answer is missing",IF(F1532="INVALID","A value was entered although the dependency is not met",IF(F1532="CONTROLLER MISSING","A controlling answer is missing, so applicability cannot yet be determined",IF(F1532="UNKNOWN","The dependency could not be evaluated or a referenced datapoint could not be resolved",""))))</f>
        <v/>
      </c>
      <c r="I1532" s="46">
        <f>IF(F1532="MISSING","Enter a valid response in the linked field",IF(F1532="INVALID","Clear the response or amend the controlling answer so that the dependency is met",IF(F1532="CONTROLLER MISSING","Complete the controlling question first, then review this field",IF(F1532="UNKNOWN","Review the Field Guide and dependency_string; contact the MFSA if clarification is required",""))))</f>
        <v/>
      </c>
      <c r="J1532" s="46" t="inlineStr"/>
      <c r="K1532" s="47">
        <f>'2- AMLE'!$AL$275</f>
        <v/>
      </c>
      <c r="L1532" s="48" t="inlineStr">
        <is>
          <t>Open field</t>
        </is>
      </c>
    </row>
    <row r="1533">
      <c r="A1533" s="45" t="inlineStr">
        <is>
          <t>CASP_AMLE_276_v1</t>
        </is>
      </c>
      <c r="B1533" s="46" t="inlineStr">
        <is>
          <t>Investors</t>
        </is>
      </c>
      <c r="C1533" s="46" t="inlineStr">
        <is>
          <t>AMLE</t>
        </is>
      </c>
      <c r="D1533" s="46" t="inlineStr">
        <is>
          <t>Jurisdiction Risk</t>
        </is>
      </c>
      <c r="E1533" s="46" t="inlineStr">
        <is>
          <t>2- AMLE</t>
        </is>
      </c>
      <c r="F1533" s="47">
        <f>'2- AMLE'!$AK$276</f>
        <v/>
      </c>
      <c r="G1533" s="47">
        <f>IF(F1533="INVALID","High",IF(F1533="MISSING","Medium",IF(F1533="CONTROLLER MISSING","Review",IF(F1533="UNKNOWN","Technical review",""))))</f>
        <v/>
      </c>
      <c r="H1533" s="46">
        <f>IF(F1533="MISSING","An applicable or required answer is missing",IF(F1533="INVALID","A value was entered although the dependency is not met",IF(F1533="CONTROLLER MISSING","A controlling answer is missing, so applicability cannot yet be determined",IF(F1533="UNKNOWN","The dependency could not be evaluated or a referenced datapoint could not be resolved",""))))</f>
        <v/>
      </c>
      <c r="I1533" s="46">
        <f>IF(F1533="MISSING","Enter a valid response in the linked field",IF(F1533="INVALID","Clear the response or amend the controlling answer so that the dependency is met",IF(F1533="CONTROLLER MISSING","Complete the controlling question first, then review this field",IF(F1533="UNKNOWN","Review the Field Guide and dependency_string; contact the MFSA if clarification is required",""))))</f>
        <v/>
      </c>
      <c r="J1533" s="46" t="inlineStr"/>
      <c r="K1533" s="47">
        <f>'2- AMLE'!$AL$276</f>
        <v/>
      </c>
      <c r="L1533" s="48" t="inlineStr">
        <is>
          <t>Open field</t>
        </is>
      </c>
    </row>
    <row r="1534">
      <c r="A1534" s="45" t="inlineStr">
        <is>
          <t>CASP_AMLE_277_v1</t>
        </is>
      </c>
      <c r="B1534" s="46" t="inlineStr">
        <is>
          <t>Country - Customer's BO residency</t>
        </is>
      </c>
      <c r="C1534" s="46" t="inlineStr">
        <is>
          <t>AMLE</t>
        </is>
      </c>
      <c r="D1534" s="46" t="inlineStr">
        <is>
          <t>Jurisdiction Risk</t>
        </is>
      </c>
      <c r="E1534" s="46" t="inlineStr">
        <is>
          <t>2- AMLE</t>
        </is>
      </c>
      <c r="F1534" s="47">
        <f>'2- AMLE'!$AK$277</f>
        <v/>
      </c>
      <c r="G1534" s="47">
        <f>IF(F1534="INVALID","High",IF(F1534="MISSING","Medium",IF(F1534="CONTROLLER MISSING","Review",IF(F1534="UNKNOWN","Technical review",""))))</f>
        <v/>
      </c>
      <c r="H1534" s="46">
        <f>IF(F1534="MISSING","An applicable or required answer is missing",IF(F1534="INVALID","A value was entered although the dependency is not met",IF(F1534="CONTROLLER MISSING","A controlling answer is missing, so applicability cannot yet be determined",IF(F1534="UNKNOWN","The dependency could not be evaluated or a referenced datapoint could not be resolved",""))))</f>
        <v/>
      </c>
      <c r="I1534" s="46">
        <f>IF(F1534="MISSING","Enter a valid response in the linked field",IF(F1534="INVALID","Clear the response or amend the controlling answer so that the dependency is met",IF(F1534="CONTROLLER MISSING","Complete the controlling question first, then review this field",IF(F1534="UNKNOWN","Review the Field Guide and dependency_string; contact the MFSA if clarification is required",""))))</f>
        <v/>
      </c>
      <c r="J1534" s="46" t="inlineStr"/>
      <c r="K1534" s="47">
        <f>'2- AMLE'!$AL$277</f>
        <v/>
      </c>
      <c r="L1534" s="48" t="inlineStr">
        <is>
          <t>Open field</t>
        </is>
      </c>
    </row>
    <row r="1535">
      <c r="A1535" s="45" t="inlineStr">
        <is>
          <t>CASP_AMLE_278_v1</t>
        </is>
      </c>
      <c r="B1535" s="46" t="inlineStr">
        <is>
          <t>Customer's BO residency</t>
        </is>
      </c>
      <c r="C1535" s="46" t="inlineStr">
        <is>
          <t>AMLE</t>
        </is>
      </c>
      <c r="D1535" s="46" t="inlineStr">
        <is>
          <t>Jurisdiction Risk</t>
        </is>
      </c>
      <c r="E1535" s="46" t="inlineStr">
        <is>
          <t>2- AMLE</t>
        </is>
      </c>
      <c r="F1535" s="47">
        <f>'2- AMLE'!$AK$278</f>
        <v/>
      </c>
      <c r="G1535" s="47">
        <f>IF(F1535="INVALID","High",IF(F1535="MISSING","Medium",IF(F1535="CONTROLLER MISSING","Review",IF(F1535="UNKNOWN","Technical review",""))))</f>
        <v/>
      </c>
      <c r="H1535" s="46">
        <f>IF(F1535="MISSING","An applicable or required answer is missing",IF(F1535="INVALID","A value was entered although the dependency is not met",IF(F1535="CONTROLLER MISSING","A controlling answer is missing, so applicability cannot yet be determined",IF(F1535="UNKNOWN","The dependency could not be evaluated or a referenced datapoint could not be resolved",""))))</f>
        <v/>
      </c>
      <c r="I1535" s="46">
        <f>IF(F1535="MISSING","Enter a valid response in the linked field",IF(F1535="INVALID","Clear the response or amend the controlling answer so that the dependency is met",IF(F1535="CONTROLLER MISSING","Complete the controlling question first, then review this field",IF(F1535="UNKNOWN","Review the Field Guide and dependency_string; contact the MFSA if clarification is required",""))))</f>
        <v/>
      </c>
      <c r="J1535" s="46" t="inlineStr"/>
      <c r="K1535" s="47">
        <f>'2- AMLE'!$AL$278</f>
        <v/>
      </c>
      <c r="L1535" s="48" t="inlineStr">
        <is>
          <t>Open field</t>
        </is>
      </c>
    </row>
    <row r="1536">
      <c r="A1536" s="45" t="inlineStr">
        <is>
          <t>CASP_AMLE_279_v1</t>
        </is>
      </c>
      <c r="B1536" s="46" t="inlineStr">
        <is>
          <t>Country - Assets under Management - Value</t>
        </is>
      </c>
      <c r="C1536" s="46" t="inlineStr">
        <is>
          <t>AMLE</t>
        </is>
      </c>
      <c r="D1536" s="46" t="inlineStr">
        <is>
          <t>Jurisdiction Risk</t>
        </is>
      </c>
      <c r="E1536" s="46" t="inlineStr">
        <is>
          <t>2- AMLE</t>
        </is>
      </c>
      <c r="F1536" s="47">
        <f>'2- AMLE'!$AK$279</f>
        <v/>
      </c>
      <c r="G1536" s="47">
        <f>IF(F1536="INVALID","High",IF(F1536="MISSING","Medium",IF(F1536="CONTROLLER MISSING","Review",IF(F1536="UNKNOWN","Technical review",""))))</f>
        <v/>
      </c>
      <c r="H1536" s="46">
        <f>IF(F1536="MISSING","An applicable or required answer is missing",IF(F1536="INVALID","A value was entered although the dependency is not met",IF(F1536="CONTROLLER MISSING","A controlling answer is missing, so applicability cannot yet be determined",IF(F1536="UNKNOWN","The dependency could not be evaluated or a referenced datapoint could not be resolved",""))))</f>
        <v/>
      </c>
      <c r="I1536" s="46">
        <f>IF(F1536="MISSING","Enter a valid response in the linked field",IF(F1536="INVALID","Clear the response or amend the controlling answer so that the dependency is met",IF(F1536="CONTROLLER MISSING","Complete the controlling question first, then review this field",IF(F1536="UNKNOWN","Review the Field Guide and dependency_string; contact the MFSA if clarification is required",""))))</f>
        <v/>
      </c>
      <c r="J1536" s="46" t="inlineStr"/>
      <c r="K1536" s="47">
        <f>'2- AMLE'!$AL$279</f>
        <v/>
      </c>
      <c r="L1536" s="48" t="inlineStr">
        <is>
          <t>Open field</t>
        </is>
      </c>
    </row>
    <row r="1537">
      <c r="A1537" s="45" t="inlineStr">
        <is>
          <t>CASP_AMLE_280_v1</t>
        </is>
      </c>
      <c r="B1537" s="46" t="inlineStr">
        <is>
          <t>Assets under Management - Value</t>
        </is>
      </c>
      <c r="C1537" s="46" t="inlineStr">
        <is>
          <t>AMLE</t>
        </is>
      </c>
      <c r="D1537" s="46" t="inlineStr">
        <is>
          <t>Jurisdiction Risk</t>
        </is>
      </c>
      <c r="E1537" s="46" t="inlineStr">
        <is>
          <t>2- AMLE</t>
        </is>
      </c>
      <c r="F1537" s="47">
        <f>'2- AMLE'!$AK$280</f>
        <v/>
      </c>
      <c r="G1537" s="47">
        <f>IF(F1537="INVALID","High",IF(F1537="MISSING","Medium",IF(F1537="CONTROLLER MISSING","Review",IF(F1537="UNKNOWN","Technical review",""))))</f>
        <v/>
      </c>
      <c r="H1537" s="46">
        <f>IF(F1537="MISSING","An applicable or required answer is missing",IF(F1537="INVALID","A value was entered although the dependency is not met",IF(F1537="CONTROLLER MISSING","A controlling answer is missing, so applicability cannot yet be determined",IF(F1537="UNKNOWN","The dependency could not be evaluated or a referenced datapoint could not be resolved",""))))</f>
        <v/>
      </c>
      <c r="I1537" s="46">
        <f>IF(F1537="MISSING","Enter a valid response in the linked field",IF(F1537="INVALID","Clear the response or amend the controlling answer so that the dependency is met",IF(F1537="CONTROLLER MISSING","Complete the controlling question first, then review this field",IF(F1537="UNKNOWN","Review the Field Guide and dependency_string; contact the MFSA if clarification is required",""))))</f>
        <v/>
      </c>
      <c r="J1537" s="46" t="inlineStr"/>
      <c r="K1537" s="47">
        <f>'2- AMLE'!$AL$280</f>
        <v/>
      </c>
      <c r="L1537" s="48" t="inlineStr">
        <is>
          <t>Open field</t>
        </is>
      </c>
    </row>
    <row r="1538">
      <c r="A1538" s="45" t="inlineStr">
        <is>
          <t>CASP_AMLE_281_v1</t>
        </is>
      </c>
      <c r="B1538" s="46" t="inlineStr">
        <is>
          <t>Country - Respondent Institutions</t>
        </is>
      </c>
      <c r="C1538" s="46" t="inlineStr">
        <is>
          <t>AMLE</t>
        </is>
      </c>
      <c r="D1538" s="46" t="inlineStr">
        <is>
          <t>Jurisdiction Risk</t>
        </is>
      </c>
      <c r="E1538" s="46" t="inlineStr">
        <is>
          <t>2- AMLE</t>
        </is>
      </c>
      <c r="F1538" s="47">
        <f>'2- AMLE'!$AK$281</f>
        <v/>
      </c>
      <c r="G1538" s="47">
        <f>IF(F1538="INVALID","High",IF(F1538="MISSING","Medium",IF(F1538="CONTROLLER MISSING","Review",IF(F1538="UNKNOWN","Technical review",""))))</f>
        <v/>
      </c>
      <c r="H1538" s="46">
        <f>IF(F1538="MISSING","An applicable or required answer is missing",IF(F1538="INVALID","A value was entered although the dependency is not met",IF(F1538="CONTROLLER MISSING","A controlling answer is missing, so applicability cannot yet be determined",IF(F1538="UNKNOWN","The dependency could not be evaluated or a referenced datapoint could not be resolved",""))))</f>
        <v/>
      </c>
      <c r="I1538" s="46">
        <f>IF(F1538="MISSING","Enter a valid response in the linked field",IF(F1538="INVALID","Clear the response or amend the controlling answer so that the dependency is met",IF(F1538="CONTROLLER MISSING","Complete the controlling question first, then review this field",IF(F1538="UNKNOWN","Review the Field Guide and dependency_string; contact the MFSA if clarification is required",""))))</f>
        <v/>
      </c>
      <c r="J1538" s="46" t="inlineStr"/>
      <c r="K1538" s="47">
        <f>'2- AMLE'!$AL$281</f>
        <v/>
      </c>
      <c r="L1538" s="48" t="inlineStr">
        <is>
          <t>Open field</t>
        </is>
      </c>
    </row>
    <row r="1539">
      <c r="A1539" s="45" t="inlineStr">
        <is>
          <t>CASP_AMLE_282_v1</t>
        </is>
      </c>
      <c r="B1539" s="46" t="inlineStr">
        <is>
          <t>Respondent Institutions</t>
        </is>
      </c>
      <c r="C1539" s="46" t="inlineStr">
        <is>
          <t>AMLE</t>
        </is>
      </c>
      <c r="D1539" s="46" t="inlineStr">
        <is>
          <t>Jurisdiction Risk</t>
        </is>
      </c>
      <c r="E1539" s="46" t="inlineStr">
        <is>
          <t>2- AMLE</t>
        </is>
      </c>
      <c r="F1539" s="47">
        <f>'2- AMLE'!$AK$282</f>
        <v/>
      </c>
      <c r="G1539" s="47">
        <f>IF(F1539="INVALID","High",IF(F1539="MISSING","Medium",IF(F1539="CONTROLLER MISSING","Review",IF(F1539="UNKNOWN","Technical review",""))))</f>
        <v/>
      </c>
      <c r="H1539" s="46">
        <f>IF(F1539="MISSING","An applicable or required answer is missing",IF(F1539="INVALID","A value was entered although the dependency is not met",IF(F1539="CONTROLLER MISSING","A controlling answer is missing, so applicability cannot yet be determined",IF(F1539="UNKNOWN","The dependency could not be evaluated or a referenced datapoint could not be resolved",""))))</f>
        <v/>
      </c>
      <c r="I1539" s="46">
        <f>IF(F1539="MISSING","Enter a valid response in the linked field",IF(F1539="INVALID","Clear the response or amend the controlling answer so that the dependency is met",IF(F1539="CONTROLLER MISSING","Complete the controlling question first, then review this field",IF(F1539="UNKNOWN","Review the Field Guide and dependency_string; contact the MFSA if clarification is required",""))))</f>
        <v/>
      </c>
      <c r="J1539" s="46" t="inlineStr"/>
      <c r="K1539" s="47">
        <f>'2- AMLE'!$AL$282</f>
        <v/>
      </c>
      <c r="L1539" s="48" t="inlineStr">
        <is>
          <t>Open field</t>
        </is>
      </c>
    </row>
    <row r="1540">
      <c r="A1540" s="45" t="inlineStr">
        <is>
          <t>CASP_AMLE_283_v1</t>
        </is>
      </c>
      <c r="B1540" s="46" t="inlineStr">
        <is>
          <t>Country - Respondent Client Funds (Incoming) - Value</t>
        </is>
      </c>
      <c r="C1540" s="46" t="inlineStr">
        <is>
          <t>AMLE</t>
        </is>
      </c>
      <c r="D1540" s="46" t="inlineStr">
        <is>
          <t>Jurisdiction Risk</t>
        </is>
      </c>
      <c r="E1540" s="46" t="inlineStr">
        <is>
          <t>2- AMLE</t>
        </is>
      </c>
      <c r="F1540" s="47">
        <f>'2- AMLE'!$AK$283</f>
        <v/>
      </c>
      <c r="G1540" s="47">
        <f>IF(F1540="INVALID","High",IF(F1540="MISSING","Medium",IF(F1540="CONTROLLER MISSING","Review",IF(F1540="UNKNOWN","Technical review",""))))</f>
        <v/>
      </c>
      <c r="H1540" s="46">
        <f>IF(F1540="MISSING","An applicable or required answer is missing",IF(F1540="INVALID","A value was entered although the dependency is not met",IF(F1540="CONTROLLER MISSING","A controlling answer is missing, so applicability cannot yet be determined",IF(F1540="UNKNOWN","The dependency could not be evaluated or a referenced datapoint could not be resolved",""))))</f>
        <v/>
      </c>
      <c r="I1540" s="46">
        <f>IF(F1540="MISSING","Enter a valid response in the linked field",IF(F1540="INVALID","Clear the response or amend the controlling answer so that the dependency is met",IF(F1540="CONTROLLER MISSING","Complete the controlling question first, then review this field",IF(F1540="UNKNOWN","Review the Field Guide and dependency_string; contact the MFSA if clarification is required",""))))</f>
        <v/>
      </c>
      <c r="J1540" s="46" t="inlineStr"/>
      <c r="K1540" s="47">
        <f>'2- AMLE'!$AL$283</f>
        <v/>
      </c>
      <c r="L1540" s="48" t="inlineStr">
        <is>
          <t>Open field</t>
        </is>
      </c>
    </row>
    <row r="1541">
      <c r="A1541" s="45" t="inlineStr">
        <is>
          <t>CASP_AMLE_284_v1</t>
        </is>
      </c>
      <c r="B1541" s="46" t="inlineStr">
        <is>
          <t>Respondent Client Funds (Incoming) - Value</t>
        </is>
      </c>
      <c r="C1541" s="46" t="inlineStr">
        <is>
          <t>AMLE</t>
        </is>
      </c>
      <c r="D1541" s="46" t="inlineStr">
        <is>
          <t>Jurisdiction Risk</t>
        </is>
      </c>
      <c r="E1541" s="46" t="inlineStr">
        <is>
          <t>2- AMLE</t>
        </is>
      </c>
      <c r="F1541" s="47">
        <f>'2- AMLE'!$AK$284</f>
        <v/>
      </c>
      <c r="G1541" s="47">
        <f>IF(F1541="INVALID","High",IF(F1541="MISSING","Medium",IF(F1541="CONTROLLER MISSING","Review",IF(F1541="UNKNOWN","Technical review",""))))</f>
        <v/>
      </c>
      <c r="H1541" s="46">
        <f>IF(F1541="MISSING","An applicable or required answer is missing",IF(F1541="INVALID","A value was entered although the dependency is not met",IF(F1541="CONTROLLER MISSING","A controlling answer is missing, so applicability cannot yet be determined",IF(F1541="UNKNOWN","The dependency could not be evaluated or a referenced datapoint could not be resolved",""))))</f>
        <v/>
      </c>
      <c r="I1541" s="46">
        <f>IF(F1541="MISSING","Enter a valid response in the linked field",IF(F1541="INVALID","Clear the response or amend the controlling answer so that the dependency is met",IF(F1541="CONTROLLER MISSING","Complete the controlling question first, then review this field",IF(F1541="UNKNOWN","Review the Field Guide and dependency_string; contact the MFSA if clarification is required",""))))</f>
        <v/>
      </c>
      <c r="J1541" s="46" t="inlineStr"/>
      <c r="K1541" s="47">
        <f>'2- AMLE'!$AL$284</f>
        <v/>
      </c>
      <c r="L1541" s="48" t="inlineStr">
        <is>
          <t>Open field</t>
        </is>
      </c>
    </row>
    <row r="1542">
      <c r="A1542" s="45" t="inlineStr">
        <is>
          <t>CASP_AMLE_285_v1</t>
        </is>
      </c>
      <c r="B1542" s="46" t="inlineStr">
        <is>
          <t>Country - Respondent Client Funds (Outgoing) - Value</t>
        </is>
      </c>
      <c r="C1542" s="46" t="inlineStr">
        <is>
          <t>AMLE</t>
        </is>
      </c>
      <c r="D1542" s="46" t="inlineStr">
        <is>
          <t>Jurisdiction Risk</t>
        </is>
      </c>
      <c r="E1542" s="46" t="inlineStr">
        <is>
          <t>2- AMLE</t>
        </is>
      </c>
      <c r="F1542" s="47">
        <f>'2- AMLE'!$AK$285</f>
        <v/>
      </c>
      <c r="G1542" s="47">
        <f>IF(F1542="INVALID","High",IF(F1542="MISSING","Medium",IF(F1542="CONTROLLER MISSING","Review",IF(F1542="UNKNOWN","Technical review",""))))</f>
        <v/>
      </c>
      <c r="H1542" s="46">
        <f>IF(F1542="MISSING","An applicable or required answer is missing",IF(F1542="INVALID","A value was entered although the dependency is not met",IF(F1542="CONTROLLER MISSING","A controlling answer is missing, so applicability cannot yet be determined",IF(F1542="UNKNOWN","The dependency could not be evaluated or a referenced datapoint could not be resolved",""))))</f>
        <v/>
      </c>
      <c r="I1542" s="46">
        <f>IF(F1542="MISSING","Enter a valid response in the linked field",IF(F1542="INVALID","Clear the response or amend the controlling answer so that the dependency is met",IF(F1542="CONTROLLER MISSING","Complete the controlling question first, then review this field",IF(F1542="UNKNOWN","Review the Field Guide and dependency_string; contact the MFSA if clarification is required",""))))</f>
        <v/>
      </c>
      <c r="J1542" s="46" t="inlineStr"/>
      <c r="K1542" s="47">
        <f>'2- AMLE'!$AL$285</f>
        <v/>
      </c>
      <c r="L1542" s="48" t="inlineStr">
        <is>
          <t>Open field</t>
        </is>
      </c>
    </row>
    <row r="1543">
      <c r="A1543" s="45" t="inlineStr">
        <is>
          <t>CASP_AMLE_286_v1</t>
        </is>
      </c>
      <c r="B1543" s="46" t="inlineStr">
        <is>
          <t>Respondent Client Funds (Outgoing) - Value</t>
        </is>
      </c>
      <c r="C1543" s="46" t="inlineStr">
        <is>
          <t>AMLE</t>
        </is>
      </c>
      <c r="D1543" s="46" t="inlineStr">
        <is>
          <t>Jurisdiction Risk</t>
        </is>
      </c>
      <c r="E1543" s="46" t="inlineStr">
        <is>
          <t>2- AMLE</t>
        </is>
      </c>
      <c r="F1543" s="47">
        <f>'2- AMLE'!$AK$286</f>
        <v/>
      </c>
      <c r="G1543" s="47">
        <f>IF(F1543="INVALID","High",IF(F1543="MISSING","Medium",IF(F1543="CONTROLLER MISSING","Review",IF(F1543="UNKNOWN","Technical review",""))))</f>
        <v/>
      </c>
      <c r="H1543" s="46">
        <f>IF(F1543="MISSING","An applicable or required answer is missing",IF(F1543="INVALID","A value was entered although the dependency is not met",IF(F1543="CONTROLLER MISSING","A controlling answer is missing, so applicability cannot yet be determined",IF(F1543="UNKNOWN","The dependency could not be evaluated or a referenced datapoint could not be resolved",""))))</f>
        <v/>
      </c>
      <c r="I1543" s="46">
        <f>IF(F1543="MISSING","Enter a valid response in the linked field",IF(F1543="INVALID","Clear the response or amend the controlling answer so that the dependency is met",IF(F1543="CONTROLLER MISSING","Complete the controlling question first, then review this field",IF(F1543="UNKNOWN","Review the Field Guide and dependency_string; contact the MFSA if clarification is required",""))))</f>
        <v/>
      </c>
      <c r="J1543" s="46" t="inlineStr"/>
      <c r="K1543" s="47">
        <f>'2- AMLE'!$AL$286</f>
        <v/>
      </c>
      <c r="L1543" s="48" t="inlineStr">
        <is>
          <t>Open field</t>
        </is>
      </c>
    </row>
    <row r="1544">
      <c r="A1544" s="45" t="inlineStr">
        <is>
          <t>CASP_AMLE_287_v1</t>
        </is>
      </c>
      <c r="B1544" s="46" t="inlineStr">
        <is>
          <t>Country - Number of branches by country</t>
        </is>
      </c>
      <c r="C1544" s="46" t="inlineStr">
        <is>
          <t>AMLE</t>
        </is>
      </c>
      <c r="D1544" s="46" t="inlineStr">
        <is>
          <t>Jurisdiction Risk</t>
        </is>
      </c>
      <c r="E1544" s="46" t="inlineStr">
        <is>
          <t>2- AMLE</t>
        </is>
      </c>
      <c r="F1544" s="47">
        <f>'2- AMLE'!$AK$287</f>
        <v/>
      </c>
      <c r="G1544" s="47">
        <f>IF(F1544="INVALID","High",IF(F1544="MISSING","Medium",IF(F1544="CONTROLLER MISSING","Review",IF(F1544="UNKNOWN","Technical review",""))))</f>
        <v/>
      </c>
      <c r="H1544" s="46">
        <f>IF(F1544="MISSING","An applicable or required answer is missing",IF(F1544="INVALID","A value was entered although the dependency is not met",IF(F1544="CONTROLLER MISSING","A controlling answer is missing, so applicability cannot yet be determined",IF(F1544="UNKNOWN","The dependency could not be evaluated or a referenced datapoint could not be resolved",""))))</f>
        <v/>
      </c>
      <c r="I1544" s="46">
        <f>IF(F1544="MISSING","Enter a valid response in the linked field",IF(F1544="INVALID","Clear the response or amend the controlling answer so that the dependency is met",IF(F1544="CONTROLLER MISSING","Complete the controlling question first, then review this field",IF(F1544="UNKNOWN","Review the Field Guide and dependency_string; contact the MFSA if clarification is required",""))))</f>
        <v/>
      </c>
      <c r="J1544" s="46" t="inlineStr"/>
      <c r="K1544" s="47">
        <f>'2- AMLE'!$AL$287</f>
        <v/>
      </c>
      <c r="L1544" s="48" t="inlineStr">
        <is>
          <t>Open field</t>
        </is>
      </c>
    </row>
    <row r="1545">
      <c r="A1545" s="45" t="inlineStr">
        <is>
          <t>CASP_AMLE_288_v1</t>
        </is>
      </c>
      <c r="B1545" s="46" t="inlineStr">
        <is>
          <t>Number of branches by country</t>
        </is>
      </c>
      <c r="C1545" s="46" t="inlineStr">
        <is>
          <t>AMLE</t>
        </is>
      </c>
      <c r="D1545" s="46" t="inlineStr">
        <is>
          <t>Jurisdiction Risk</t>
        </is>
      </c>
      <c r="E1545" s="46" t="inlineStr">
        <is>
          <t>2- AMLE</t>
        </is>
      </c>
      <c r="F1545" s="47">
        <f>'2- AMLE'!$AK$288</f>
        <v/>
      </c>
      <c r="G1545" s="47">
        <f>IF(F1545="INVALID","High",IF(F1545="MISSING","Medium",IF(F1545="CONTROLLER MISSING","Review",IF(F1545="UNKNOWN","Technical review",""))))</f>
        <v/>
      </c>
      <c r="H1545" s="46">
        <f>IF(F1545="MISSING","An applicable or required answer is missing",IF(F1545="INVALID","A value was entered although the dependency is not met",IF(F1545="CONTROLLER MISSING","A controlling answer is missing, so applicability cannot yet be determined",IF(F1545="UNKNOWN","The dependency could not be evaluated or a referenced datapoint could not be resolved",""))))</f>
        <v/>
      </c>
      <c r="I1545" s="46">
        <f>IF(F1545="MISSING","Enter a valid response in the linked field",IF(F1545="INVALID","Clear the response or amend the controlling answer so that the dependency is met",IF(F1545="CONTROLLER MISSING","Complete the controlling question first, then review this field",IF(F1545="UNKNOWN","Review the Field Guide and dependency_string; contact the MFSA if clarification is required",""))))</f>
        <v/>
      </c>
      <c r="J1545" s="46" t="inlineStr"/>
      <c r="K1545" s="47">
        <f>'2- AMLE'!$AL$288</f>
        <v/>
      </c>
      <c r="L1545" s="48" t="inlineStr">
        <is>
          <t>Open field</t>
        </is>
      </c>
    </row>
    <row r="1546">
      <c r="A1546" s="45" t="inlineStr">
        <is>
          <t>CASP_AMLE_289_v1</t>
        </is>
      </c>
      <c r="B1546" s="46" t="inlineStr">
        <is>
          <t>Country - Number of subsidiaries by country</t>
        </is>
      </c>
      <c r="C1546" s="46" t="inlineStr">
        <is>
          <t>AMLE</t>
        </is>
      </c>
      <c r="D1546" s="46" t="inlineStr">
        <is>
          <t>Jurisdiction Risk</t>
        </is>
      </c>
      <c r="E1546" s="46" t="inlineStr">
        <is>
          <t>2- AMLE</t>
        </is>
      </c>
      <c r="F1546" s="47">
        <f>'2- AMLE'!$AK$289</f>
        <v/>
      </c>
      <c r="G1546" s="47">
        <f>IF(F1546="INVALID","High",IF(F1546="MISSING","Medium",IF(F1546="CONTROLLER MISSING","Review",IF(F1546="UNKNOWN","Technical review",""))))</f>
        <v/>
      </c>
      <c r="H1546" s="46">
        <f>IF(F1546="MISSING","An applicable or required answer is missing",IF(F1546="INVALID","A value was entered although the dependency is not met",IF(F1546="CONTROLLER MISSING","A controlling answer is missing, so applicability cannot yet be determined",IF(F1546="UNKNOWN","The dependency could not be evaluated or a referenced datapoint could not be resolved",""))))</f>
        <v/>
      </c>
      <c r="I1546" s="46">
        <f>IF(F1546="MISSING","Enter a valid response in the linked field",IF(F1546="INVALID","Clear the response or amend the controlling answer so that the dependency is met",IF(F1546="CONTROLLER MISSING","Complete the controlling question first, then review this field",IF(F1546="UNKNOWN","Review the Field Guide and dependency_string; contact the MFSA if clarification is required",""))))</f>
        <v/>
      </c>
      <c r="J1546" s="46" t="inlineStr"/>
      <c r="K1546" s="47">
        <f>'2- AMLE'!$AL$289</f>
        <v/>
      </c>
      <c r="L1546" s="48" t="inlineStr">
        <is>
          <t>Open field</t>
        </is>
      </c>
    </row>
    <row r="1547">
      <c r="A1547" s="45" t="inlineStr">
        <is>
          <t>CASP_AMLE_290_v1</t>
        </is>
      </c>
      <c r="B1547" s="46" t="inlineStr">
        <is>
          <t>Number of subsidiaries by country</t>
        </is>
      </c>
      <c r="C1547" s="46" t="inlineStr">
        <is>
          <t>AMLE</t>
        </is>
      </c>
      <c r="D1547" s="46" t="inlineStr">
        <is>
          <t>Jurisdiction Risk</t>
        </is>
      </c>
      <c r="E1547" s="46" t="inlineStr">
        <is>
          <t>2- AMLE</t>
        </is>
      </c>
      <c r="F1547" s="47">
        <f>'2- AMLE'!$AK$290</f>
        <v/>
      </c>
      <c r="G1547" s="47">
        <f>IF(F1547="INVALID","High",IF(F1547="MISSING","Medium",IF(F1547="CONTROLLER MISSING","Review",IF(F1547="UNKNOWN","Technical review",""))))</f>
        <v/>
      </c>
      <c r="H1547" s="46">
        <f>IF(F1547="MISSING","An applicable or required answer is missing",IF(F1547="INVALID","A value was entered although the dependency is not met",IF(F1547="CONTROLLER MISSING","A controlling answer is missing, so applicability cannot yet be determined",IF(F1547="UNKNOWN","The dependency could not be evaluated or a referenced datapoint could not be resolved",""))))</f>
        <v/>
      </c>
      <c r="I1547" s="46">
        <f>IF(F1547="MISSING","Enter a valid response in the linked field",IF(F1547="INVALID","Clear the response or amend the controlling answer so that the dependency is met",IF(F1547="CONTROLLER MISSING","Complete the controlling question first, then review this field",IF(F1547="UNKNOWN","Review the Field Guide and dependency_string; contact the MFSA if clarification is required",""))))</f>
        <v/>
      </c>
      <c r="J1547" s="46" t="inlineStr"/>
      <c r="K1547" s="47">
        <f>'2- AMLE'!$AL$290</f>
        <v/>
      </c>
      <c r="L1547" s="48" t="inlineStr">
        <is>
          <t>Open field</t>
        </is>
      </c>
    </row>
    <row r="1548">
      <c r="A1548" s="45" t="inlineStr">
        <is>
          <t>CASP_AMLE_291_v1</t>
        </is>
      </c>
      <c r="B1548" s="46" t="inlineStr">
        <is>
          <t>Country - As at end of the previous calendar year, please indicate how many customers who were issuers operated in or from each jurisdiction.</t>
        </is>
      </c>
      <c r="C1548" s="46" t="inlineStr">
        <is>
          <t>AMLE</t>
        </is>
      </c>
      <c r="D1548" s="46" t="inlineStr">
        <is>
          <t>Jurisdiction Risk</t>
        </is>
      </c>
      <c r="E1548" s="46" t="inlineStr">
        <is>
          <t>2- AMLE</t>
        </is>
      </c>
      <c r="F1548" s="47">
        <f>'2- AMLE'!$AK$291</f>
        <v/>
      </c>
      <c r="G1548" s="47">
        <f>IF(F1548="INVALID","High",IF(F1548="MISSING","Medium",IF(F1548="CONTROLLER MISSING","Review",IF(F1548="UNKNOWN","Technical review",""))))</f>
        <v/>
      </c>
      <c r="H1548" s="46">
        <f>IF(F1548="MISSING","An applicable or required answer is missing",IF(F1548="INVALID","A value was entered although the dependency is not met",IF(F1548="CONTROLLER MISSING","A controlling answer is missing, so applicability cannot yet be determined",IF(F1548="UNKNOWN","The dependency could not be evaluated or a referenced datapoint could not be resolved",""))))</f>
        <v/>
      </c>
      <c r="I1548" s="46">
        <f>IF(F1548="MISSING","Enter a valid response in the linked field",IF(F1548="INVALID","Clear the response or amend the controlling answer so that the dependency is met",IF(F1548="CONTROLLER MISSING","Complete the controlling question first, then review this field",IF(F1548="UNKNOWN","Review the Field Guide and dependency_string; contact the MFSA if clarification is required",""))))</f>
        <v/>
      </c>
      <c r="J1548" s="46" t="inlineStr"/>
      <c r="K1548" s="47">
        <f>'2- AMLE'!$AL$291</f>
        <v/>
      </c>
      <c r="L1548" s="48" t="inlineStr">
        <is>
          <t>Open field</t>
        </is>
      </c>
    </row>
    <row r="1549">
      <c r="A1549" s="45" t="inlineStr">
        <is>
          <t>CASP_AMLE_292_v1</t>
        </is>
      </c>
      <c r="B1549" s="46" t="inlineStr">
        <is>
          <t>As at end of the previous calendar year, please indicate how many customers who were issuers operated in or from each jurisdiction.</t>
        </is>
      </c>
      <c r="C1549" s="46" t="inlineStr">
        <is>
          <t>AMLE</t>
        </is>
      </c>
      <c r="D1549" s="46" t="inlineStr">
        <is>
          <t>Jurisdiction Risk</t>
        </is>
      </c>
      <c r="E1549" s="46" t="inlineStr">
        <is>
          <t>2- AMLE</t>
        </is>
      </c>
      <c r="F1549" s="47">
        <f>'2- AMLE'!$AK$292</f>
        <v/>
      </c>
      <c r="G1549" s="47">
        <f>IF(F1549="INVALID","High",IF(F1549="MISSING","Medium",IF(F1549="CONTROLLER MISSING","Review",IF(F1549="UNKNOWN","Technical review",""))))</f>
        <v/>
      </c>
      <c r="H1549" s="46">
        <f>IF(F1549="MISSING","An applicable or required answer is missing",IF(F1549="INVALID","A value was entered although the dependency is not met",IF(F1549="CONTROLLER MISSING","A controlling answer is missing, so applicability cannot yet be determined",IF(F1549="UNKNOWN","The dependency could not be evaluated or a referenced datapoint could not be resolved",""))))</f>
        <v/>
      </c>
      <c r="I1549" s="46">
        <f>IF(F1549="MISSING","Enter a valid response in the linked field",IF(F1549="INVALID","Clear the response or amend the controlling answer so that the dependency is met",IF(F1549="CONTROLLER MISSING","Complete the controlling question first, then review this field",IF(F1549="UNKNOWN","Review the Field Guide and dependency_string; contact the MFSA if clarification is required",""))))</f>
        <v/>
      </c>
      <c r="J1549" s="46" t="inlineStr">
        <is>
          <t>CASP_AMLE_291 IS NOT NULL</t>
        </is>
      </c>
      <c r="K1549" s="47">
        <f>'2- AMLE'!$AL$292</f>
        <v/>
      </c>
      <c r="L1549" s="48" t="inlineStr">
        <is>
          <t>Open field</t>
        </is>
      </c>
    </row>
    <row r="1550">
      <c r="A1550" s="45" t="inlineStr">
        <is>
          <t>CASP_AMLE_293_v1</t>
        </is>
      </c>
      <c r="B1550" s="46" t="inlineStr">
        <is>
          <t>Country - As at the end of the previous calendar year, please indicate how many customers who were Crypto-Asset Service Providers  operated in or from each jurisdiction.</t>
        </is>
      </c>
      <c r="C1550" s="46" t="inlineStr">
        <is>
          <t>AMLE</t>
        </is>
      </c>
      <c r="D1550" s="46" t="inlineStr">
        <is>
          <t>Jurisdiction Risk</t>
        </is>
      </c>
      <c r="E1550" s="46" t="inlineStr">
        <is>
          <t>2- AMLE</t>
        </is>
      </c>
      <c r="F1550" s="47">
        <f>'2- AMLE'!$AK$293</f>
        <v/>
      </c>
      <c r="G1550" s="47">
        <f>IF(F1550="INVALID","High",IF(F1550="MISSING","Medium",IF(F1550="CONTROLLER MISSING","Review",IF(F1550="UNKNOWN","Technical review",""))))</f>
        <v/>
      </c>
      <c r="H1550" s="46">
        <f>IF(F1550="MISSING","An applicable or required answer is missing",IF(F1550="INVALID","A value was entered although the dependency is not met",IF(F1550="CONTROLLER MISSING","A controlling answer is missing, so applicability cannot yet be determined",IF(F1550="UNKNOWN","The dependency could not be evaluated or a referenced datapoint could not be resolved",""))))</f>
        <v/>
      </c>
      <c r="I1550" s="46">
        <f>IF(F1550="MISSING","Enter a valid response in the linked field",IF(F1550="INVALID","Clear the response or amend the controlling answer so that the dependency is met",IF(F1550="CONTROLLER MISSING","Complete the controlling question first, then review this field",IF(F1550="UNKNOWN","Review the Field Guide and dependency_string; contact the MFSA if clarification is required",""))))</f>
        <v/>
      </c>
      <c r="J1550" s="46" t="inlineStr">
        <is>
          <t>OR(CONTAINS(CASP_AMLE_8, "Custody of Crypto Assets"), CONTAINS(CASP_AMLE_8, "Crypto Services (exchange, transfer)"), CONTAINS(CASP_AMLE_8, "Crypto FIAT Cards"))</t>
        </is>
      </c>
      <c r="K1550" s="47">
        <f>'2- AMLE'!$AL$293</f>
        <v/>
      </c>
      <c r="L1550" s="48" t="inlineStr">
        <is>
          <t>Open field</t>
        </is>
      </c>
    </row>
    <row r="1551">
      <c r="A1551" s="45" t="inlineStr">
        <is>
          <t>CASP_AMLE_294_v1</t>
        </is>
      </c>
      <c r="B1551" s="46" t="inlineStr">
        <is>
          <t>As at the end of the previous calendar year, please indicate how many customers who were Crypto-Asset Service Providers  operated in or from each jurisdiction.</t>
        </is>
      </c>
      <c r="C1551" s="46" t="inlineStr">
        <is>
          <t>AMLE</t>
        </is>
      </c>
      <c r="D1551" s="46" t="inlineStr">
        <is>
          <t>Jurisdiction Risk</t>
        </is>
      </c>
      <c r="E1551" s="46" t="inlineStr">
        <is>
          <t>2- AMLE</t>
        </is>
      </c>
      <c r="F1551" s="47">
        <f>'2- AMLE'!$AK$294</f>
        <v/>
      </c>
      <c r="G1551" s="47">
        <f>IF(F1551="INVALID","High",IF(F1551="MISSING","Medium",IF(F1551="CONTROLLER MISSING","Review",IF(F1551="UNKNOWN","Technical review",""))))</f>
        <v/>
      </c>
      <c r="H1551" s="46">
        <f>IF(F1551="MISSING","An applicable or required answer is missing",IF(F1551="INVALID","A value was entered although the dependency is not met",IF(F1551="CONTROLLER MISSING","A controlling answer is missing, so applicability cannot yet be determined",IF(F1551="UNKNOWN","The dependency could not be evaluated or a referenced datapoint could not be resolved",""))))</f>
        <v/>
      </c>
      <c r="I1551" s="46">
        <f>IF(F1551="MISSING","Enter a valid response in the linked field",IF(F1551="INVALID","Clear the response or amend the controlling answer so that the dependency is met",IF(F1551="CONTROLLER MISSING","Complete the controlling question first, then review this field",IF(F1551="UNKNOWN","Review the Field Guide and dependency_string; contact the MFSA if clarification is required",""))))</f>
        <v/>
      </c>
      <c r="J1551" s="46" t="inlineStr">
        <is>
          <t>CASP_AMLE_293 IS NOT NULL</t>
        </is>
      </c>
      <c r="K1551" s="47">
        <f>'2- AMLE'!$AL$294</f>
        <v/>
      </c>
      <c r="L1551" s="48" t="inlineStr">
        <is>
          <t>Open field</t>
        </is>
      </c>
    </row>
    <row r="1552">
      <c r="A1552" s="45" t="inlineStr">
        <is>
          <t>CASP_AMLE_295_v1</t>
        </is>
      </c>
      <c r="B1552" s="46" t="inlineStr">
        <is>
          <t>Country - Transactions (Incoming) – Number (to include only transactions involving Payment Accounts)</t>
        </is>
      </c>
      <c r="C1552" s="46" t="inlineStr">
        <is>
          <t>AMLE</t>
        </is>
      </c>
      <c r="D1552" s="46" t="inlineStr">
        <is>
          <t>Jurisdiction Risk</t>
        </is>
      </c>
      <c r="E1552" s="46" t="inlineStr">
        <is>
          <t>2- AMLE</t>
        </is>
      </c>
      <c r="F1552" s="47">
        <f>'2- AMLE'!$AK$295</f>
        <v/>
      </c>
      <c r="G1552" s="47">
        <f>IF(F1552="INVALID","High",IF(F1552="MISSING","Medium",IF(F1552="CONTROLLER MISSING","Review",IF(F1552="UNKNOWN","Technical review",""))))</f>
        <v/>
      </c>
      <c r="H1552" s="46">
        <f>IF(F1552="MISSING","An applicable or required answer is missing",IF(F1552="INVALID","A value was entered although the dependency is not met",IF(F1552="CONTROLLER MISSING","A controlling answer is missing, so applicability cannot yet be determined",IF(F1552="UNKNOWN","The dependency could not be evaluated or a referenced datapoint could not be resolved",""))))</f>
        <v/>
      </c>
      <c r="I1552" s="46">
        <f>IF(F1552="MISSING","Enter a valid response in the linked field",IF(F1552="INVALID","Clear the response or amend the controlling answer so that the dependency is met",IF(F1552="CONTROLLER MISSING","Complete the controlling question first, then review this field",IF(F1552="UNKNOWN","Review the Field Guide and dependency_string; contact the MFSA if clarification is required",""))))</f>
        <v/>
      </c>
      <c r="J1552" s="46" t="inlineStr">
        <is>
          <t>CONTAINS(CASP_AMLE_8, "Payment Accounts")</t>
        </is>
      </c>
      <c r="K1552" s="47">
        <f>'2- AMLE'!$AL$295</f>
        <v/>
      </c>
      <c r="L1552" s="48" t="inlineStr">
        <is>
          <t>Open field</t>
        </is>
      </c>
    </row>
    <row r="1553">
      <c r="A1553" s="45" t="inlineStr">
        <is>
          <t>CASP_AMLE_296_v1</t>
        </is>
      </c>
      <c r="B1553" s="46" t="inlineStr">
        <is>
          <t>Transactions (Incoming) – Number (to include only transactions involving Payment Accounts)</t>
        </is>
      </c>
      <c r="C1553" s="46" t="inlineStr">
        <is>
          <t>AMLE</t>
        </is>
      </c>
      <c r="D1553" s="46" t="inlineStr">
        <is>
          <t>Jurisdiction Risk</t>
        </is>
      </c>
      <c r="E1553" s="46" t="inlineStr">
        <is>
          <t>2- AMLE</t>
        </is>
      </c>
      <c r="F1553" s="47">
        <f>'2- AMLE'!$AK$296</f>
        <v/>
      </c>
      <c r="G1553" s="47">
        <f>IF(F1553="INVALID","High",IF(F1553="MISSING","Medium",IF(F1553="CONTROLLER MISSING","Review",IF(F1553="UNKNOWN","Technical review",""))))</f>
        <v/>
      </c>
      <c r="H1553" s="46">
        <f>IF(F1553="MISSING","An applicable or required answer is missing",IF(F1553="INVALID","A value was entered although the dependency is not met",IF(F1553="CONTROLLER MISSING","A controlling answer is missing, so applicability cannot yet be determined",IF(F1553="UNKNOWN","The dependency could not be evaluated or a referenced datapoint could not be resolved",""))))</f>
        <v/>
      </c>
      <c r="I1553" s="46">
        <f>IF(F1553="MISSING","Enter a valid response in the linked field",IF(F1553="INVALID","Clear the response or amend the controlling answer so that the dependency is met",IF(F1553="CONTROLLER MISSING","Complete the controlling question first, then review this field",IF(F1553="UNKNOWN","Review the Field Guide and dependency_string; contact the MFSA if clarification is required",""))))</f>
        <v/>
      </c>
      <c r="J1553" s="46" t="inlineStr">
        <is>
          <t>CASP_AMLE_295 IS NOT NULL</t>
        </is>
      </c>
      <c r="K1553" s="47">
        <f>'2- AMLE'!$AL$296</f>
        <v/>
      </c>
      <c r="L1553" s="48" t="inlineStr">
        <is>
          <t>Open field</t>
        </is>
      </c>
    </row>
    <row r="1554">
      <c r="A1554" s="45" t="inlineStr">
        <is>
          <t>CASP_AMLE_297_v1</t>
        </is>
      </c>
      <c r="B1554" s="46" t="inlineStr">
        <is>
          <t>Country - Transactions (Incoming) - Value (to include only transactions involving Payment Accounts)</t>
        </is>
      </c>
      <c r="C1554" s="46" t="inlineStr">
        <is>
          <t>AMLE</t>
        </is>
      </c>
      <c r="D1554" s="46" t="inlineStr">
        <is>
          <t>Jurisdiction Risk</t>
        </is>
      </c>
      <c r="E1554" s="46" t="inlineStr">
        <is>
          <t>2- AMLE</t>
        </is>
      </c>
      <c r="F1554" s="47">
        <f>'2- AMLE'!$AK$297</f>
        <v/>
      </c>
      <c r="G1554" s="47">
        <f>IF(F1554="INVALID","High",IF(F1554="MISSING","Medium",IF(F1554="CONTROLLER MISSING","Review",IF(F1554="UNKNOWN","Technical review",""))))</f>
        <v/>
      </c>
      <c r="H1554" s="46">
        <f>IF(F1554="MISSING","An applicable or required answer is missing",IF(F1554="INVALID","A value was entered although the dependency is not met",IF(F1554="CONTROLLER MISSING","A controlling answer is missing, so applicability cannot yet be determined",IF(F1554="UNKNOWN","The dependency could not be evaluated or a referenced datapoint could not be resolved",""))))</f>
        <v/>
      </c>
      <c r="I1554" s="46">
        <f>IF(F1554="MISSING","Enter a valid response in the linked field",IF(F1554="INVALID","Clear the response or amend the controlling answer so that the dependency is met",IF(F1554="CONTROLLER MISSING","Complete the controlling question first, then review this field",IF(F1554="UNKNOWN","Review the Field Guide and dependency_string; contact the MFSA if clarification is required",""))))</f>
        <v/>
      </c>
      <c r="J1554" s="46" t="inlineStr">
        <is>
          <t>CONTAINS(CASP_AMLE_8, "Payment Accounts")</t>
        </is>
      </c>
      <c r="K1554" s="47">
        <f>'2- AMLE'!$AL$297</f>
        <v/>
      </c>
      <c r="L1554" s="48" t="inlineStr">
        <is>
          <t>Open field</t>
        </is>
      </c>
    </row>
    <row r="1555">
      <c r="A1555" s="45" t="inlineStr">
        <is>
          <t>CASP_AMLE_298_v1</t>
        </is>
      </c>
      <c r="B1555" s="46" t="inlineStr">
        <is>
          <t>Transactions (Incoming) - Value (to include only transactions involving Payment Accounts)</t>
        </is>
      </c>
      <c r="C1555" s="46" t="inlineStr">
        <is>
          <t>AMLE</t>
        </is>
      </c>
      <c r="D1555" s="46" t="inlineStr">
        <is>
          <t>Jurisdiction Risk</t>
        </is>
      </c>
      <c r="E1555" s="46" t="inlineStr">
        <is>
          <t>2- AMLE</t>
        </is>
      </c>
      <c r="F1555" s="47">
        <f>'2- AMLE'!$AK$298</f>
        <v/>
      </c>
      <c r="G1555" s="47">
        <f>IF(F1555="INVALID","High",IF(F1555="MISSING","Medium",IF(F1555="CONTROLLER MISSING","Review",IF(F1555="UNKNOWN","Technical review",""))))</f>
        <v/>
      </c>
      <c r="H1555" s="46">
        <f>IF(F1555="MISSING","An applicable or required answer is missing",IF(F1555="INVALID","A value was entered although the dependency is not met",IF(F1555="CONTROLLER MISSING","A controlling answer is missing, so applicability cannot yet be determined",IF(F1555="UNKNOWN","The dependency could not be evaluated or a referenced datapoint could not be resolved",""))))</f>
        <v/>
      </c>
      <c r="I1555" s="46">
        <f>IF(F1555="MISSING","Enter a valid response in the linked field",IF(F1555="INVALID","Clear the response or amend the controlling answer so that the dependency is met",IF(F1555="CONTROLLER MISSING","Complete the controlling question first, then review this field",IF(F1555="UNKNOWN","Review the Field Guide and dependency_string; contact the MFSA if clarification is required",""))))</f>
        <v/>
      </c>
      <c r="J1555" s="46" t="inlineStr">
        <is>
          <t>CASP_AMLE_297 IS NOT NULL</t>
        </is>
      </c>
      <c r="K1555" s="47">
        <f>'2- AMLE'!$AL$298</f>
        <v/>
      </c>
      <c r="L1555" s="48" t="inlineStr">
        <is>
          <t>Open field</t>
        </is>
      </c>
    </row>
    <row r="1556">
      <c r="A1556" s="45" t="inlineStr">
        <is>
          <t>CASP_AMLE_299_v1</t>
        </is>
      </c>
      <c r="B1556" s="46" t="inlineStr">
        <is>
          <t>Country - Transactions (Outgoing) - Number (to include only transactions involving Payment Accounts)</t>
        </is>
      </c>
      <c r="C1556" s="46" t="inlineStr">
        <is>
          <t>AMLE</t>
        </is>
      </c>
      <c r="D1556" s="46" t="inlineStr">
        <is>
          <t>Jurisdiction Risk</t>
        </is>
      </c>
      <c r="E1556" s="46" t="inlineStr">
        <is>
          <t>2- AMLE</t>
        </is>
      </c>
      <c r="F1556" s="47">
        <f>'2- AMLE'!$AK$299</f>
        <v/>
      </c>
      <c r="G1556" s="47">
        <f>IF(F1556="INVALID","High",IF(F1556="MISSING","Medium",IF(F1556="CONTROLLER MISSING","Review",IF(F1556="UNKNOWN","Technical review",""))))</f>
        <v/>
      </c>
      <c r="H1556" s="46">
        <f>IF(F1556="MISSING","An applicable or required answer is missing",IF(F1556="INVALID","A value was entered although the dependency is not met",IF(F1556="CONTROLLER MISSING","A controlling answer is missing, so applicability cannot yet be determined",IF(F1556="UNKNOWN","The dependency could not be evaluated or a referenced datapoint could not be resolved",""))))</f>
        <v/>
      </c>
      <c r="I1556" s="46">
        <f>IF(F1556="MISSING","Enter a valid response in the linked field",IF(F1556="INVALID","Clear the response or amend the controlling answer so that the dependency is met",IF(F1556="CONTROLLER MISSING","Complete the controlling question first, then review this field",IF(F1556="UNKNOWN","Review the Field Guide and dependency_string; contact the MFSA if clarification is required",""))))</f>
        <v/>
      </c>
      <c r="J1556" s="46" t="inlineStr">
        <is>
          <t>CONTAINS(CASP_AMLE_8, "Payment Accounts")</t>
        </is>
      </c>
      <c r="K1556" s="47">
        <f>'2- AMLE'!$AL$299</f>
        <v/>
      </c>
      <c r="L1556" s="48" t="inlineStr">
        <is>
          <t>Open field</t>
        </is>
      </c>
    </row>
    <row r="1557">
      <c r="A1557" s="45" t="inlineStr">
        <is>
          <t>CASP_AMLE_300_v1</t>
        </is>
      </c>
      <c r="B1557" s="46" t="inlineStr">
        <is>
          <t>Transactions (Outgoing) - Number (to include only transactions involving Payment Accounts)</t>
        </is>
      </c>
      <c r="C1557" s="46" t="inlineStr">
        <is>
          <t>AMLE</t>
        </is>
      </c>
      <c r="D1557" s="46" t="inlineStr">
        <is>
          <t>Jurisdiction Risk</t>
        </is>
      </c>
      <c r="E1557" s="46" t="inlineStr">
        <is>
          <t>2- AMLE</t>
        </is>
      </c>
      <c r="F1557" s="47">
        <f>'2- AMLE'!$AK$300</f>
        <v/>
      </c>
      <c r="G1557" s="47">
        <f>IF(F1557="INVALID","High",IF(F1557="MISSING","Medium",IF(F1557="CONTROLLER MISSING","Review",IF(F1557="UNKNOWN","Technical review",""))))</f>
        <v/>
      </c>
      <c r="H1557" s="46">
        <f>IF(F1557="MISSING","An applicable or required answer is missing",IF(F1557="INVALID","A value was entered although the dependency is not met",IF(F1557="CONTROLLER MISSING","A controlling answer is missing, so applicability cannot yet be determined",IF(F1557="UNKNOWN","The dependency could not be evaluated or a referenced datapoint could not be resolved",""))))</f>
        <v/>
      </c>
      <c r="I1557" s="46">
        <f>IF(F1557="MISSING","Enter a valid response in the linked field",IF(F1557="INVALID","Clear the response or amend the controlling answer so that the dependency is met",IF(F1557="CONTROLLER MISSING","Complete the controlling question first, then review this field",IF(F1557="UNKNOWN","Review the Field Guide and dependency_string; contact the MFSA if clarification is required",""))))</f>
        <v/>
      </c>
      <c r="J1557" s="46" t="inlineStr">
        <is>
          <t>CASP_AMLE_299 IS NOT NULL</t>
        </is>
      </c>
      <c r="K1557" s="47">
        <f>'2- AMLE'!$AL$300</f>
        <v/>
      </c>
      <c r="L1557" s="48" t="inlineStr">
        <is>
          <t>Open field</t>
        </is>
      </c>
    </row>
    <row r="1558">
      <c r="A1558" s="45" t="inlineStr">
        <is>
          <t>CASP_AMLE_301_v1</t>
        </is>
      </c>
      <c r="B1558" s="46" t="inlineStr">
        <is>
          <t>Country - Transactions (Outgoing) - Value (to include only transactions involving Payment Accounts)</t>
        </is>
      </c>
      <c r="C1558" s="46" t="inlineStr">
        <is>
          <t>AMLE</t>
        </is>
      </c>
      <c r="D1558" s="46" t="inlineStr">
        <is>
          <t>Jurisdiction Risk</t>
        </is>
      </c>
      <c r="E1558" s="46" t="inlineStr">
        <is>
          <t>2- AMLE</t>
        </is>
      </c>
      <c r="F1558" s="47">
        <f>'2- AMLE'!$AK$301</f>
        <v/>
      </c>
      <c r="G1558" s="47">
        <f>IF(F1558="INVALID","High",IF(F1558="MISSING","Medium",IF(F1558="CONTROLLER MISSING","Review",IF(F1558="UNKNOWN","Technical review",""))))</f>
        <v/>
      </c>
      <c r="H1558" s="46">
        <f>IF(F1558="MISSING","An applicable or required answer is missing",IF(F1558="INVALID","A value was entered although the dependency is not met",IF(F1558="CONTROLLER MISSING","A controlling answer is missing, so applicability cannot yet be determined",IF(F1558="UNKNOWN","The dependency could not be evaluated or a referenced datapoint could not be resolved",""))))</f>
        <v/>
      </c>
      <c r="I1558" s="46">
        <f>IF(F1558="MISSING","Enter a valid response in the linked field",IF(F1558="INVALID","Clear the response or amend the controlling answer so that the dependency is met",IF(F1558="CONTROLLER MISSING","Complete the controlling question first, then review this field",IF(F1558="UNKNOWN","Review the Field Guide and dependency_string; contact the MFSA if clarification is required",""))))</f>
        <v/>
      </c>
      <c r="J1558" s="46" t="inlineStr">
        <is>
          <t>CONTAINS(CASP_AMLE_8, "Payment Accounts")</t>
        </is>
      </c>
      <c r="K1558" s="47">
        <f>'2- AMLE'!$AL$301</f>
        <v/>
      </c>
      <c r="L1558" s="48" t="inlineStr">
        <is>
          <t>Open field</t>
        </is>
      </c>
    </row>
    <row r="1559">
      <c r="A1559" s="45" t="inlineStr">
        <is>
          <t>CASP_AMLE_302_v1</t>
        </is>
      </c>
      <c r="B1559" s="46" t="inlineStr">
        <is>
          <t>Transactions (Outgoing) - Value (to include only transactions involving Payment Accounts)</t>
        </is>
      </c>
      <c r="C1559" s="46" t="inlineStr">
        <is>
          <t>AMLE</t>
        </is>
      </c>
      <c r="D1559" s="46" t="inlineStr">
        <is>
          <t>Jurisdiction Risk</t>
        </is>
      </c>
      <c r="E1559" s="46" t="inlineStr">
        <is>
          <t>2- AMLE</t>
        </is>
      </c>
      <c r="F1559" s="47">
        <f>'2- AMLE'!$AK$302</f>
        <v/>
      </c>
      <c r="G1559" s="47">
        <f>IF(F1559="INVALID","High",IF(F1559="MISSING","Medium",IF(F1559="CONTROLLER MISSING","Review",IF(F1559="UNKNOWN","Technical review",""))))</f>
        <v/>
      </c>
      <c r="H1559" s="46">
        <f>IF(F1559="MISSING","An applicable or required answer is missing",IF(F1559="INVALID","A value was entered although the dependency is not met",IF(F1559="CONTROLLER MISSING","A controlling answer is missing, so applicability cannot yet be determined",IF(F1559="UNKNOWN","The dependency could not be evaluated or a referenced datapoint could not be resolved",""))))</f>
        <v/>
      </c>
      <c r="I1559" s="46">
        <f>IF(F1559="MISSING","Enter a valid response in the linked field",IF(F1559="INVALID","Clear the response or amend the controlling answer so that the dependency is met",IF(F1559="CONTROLLER MISSING","Complete the controlling question first, then review this field",IF(F1559="UNKNOWN","Review the Field Guide and dependency_string; contact the MFSA if clarification is required",""))))</f>
        <v/>
      </c>
      <c r="J1559" s="46" t="inlineStr">
        <is>
          <t>CASP_AMLE_301 IS NOT NULL</t>
        </is>
      </c>
      <c r="K1559" s="47">
        <f>'2- AMLE'!$AL$302</f>
        <v/>
      </c>
      <c r="L1559" s="48" t="inlineStr">
        <is>
          <t>Open field</t>
        </is>
      </c>
    </row>
    <row r="1560">
      <c r="A1560" s="45" t="inlineStr">
        <is>
          <t>CASP_AMLE_303_v1</t>
        </is>
      </c>
      <c r="B1560" s="46" t="inlineStr">
        <is>
          <t>Country - Transactions (Incoming) – Number (to include only transactions involving e-money institutions)</t>
        </is>
      </c>
      <c r="C1560" s="46" t="inlineStr">
        <is>
          <t>AMLE</t>
        </is>
      </c>
      <c r="D1560" s="46" t="inlineStr">
        <is>
          <t>Jurisdiction Risk</t>
        </is>
      </c>
      <c r="E1560" s="46" t="inlineStr">
        <is>
          <t>2- AMLE</t>
        </is>
      </c>
      <c r="F1560" s="47">
        <f>'2- AMLE'!$AK$303</f>
        <v/>
      </c>
      <c r="G1560" s="47">
        <f>IF(F1560="INVALID","High",IF(F1560="MISSING","Medium",IF(F1560="CONTROLLER MISSING","Review",IF(F1560="UNKNOWN","Technical review",""))))</f>
        <v/>
      </c>
      <c r="H1560" s="46">
        <f>IF(F1560="MISSING","An applicable or required answer is missing",IF(F1560="INVALID","A value was entered although the dependency is not met",IF(F1560="CONTROLLER MISSING","A controlling answer is missing, so applicability cannot yet be determined",IF(F1560="UNKNOWN","The dependency could not be evaluated or a referenced datapoint could not be resolved",""))))</f>
        <v/>
      </c>
      <c r="I1560" s="46">
        <f>IF(F1560="MISSING","Enter a valid response in the linked field",IF(F1560="INVALID","Clear the response or amend the controlling answer so that the dependency is met",IF(F1560="CONTROLLER MISSING","Complete the controlling question first, then review this field",IF(F1560="UNKNOWN","Review the Field Guide and dependency_string; contact the MFSA if clarification is required",""))))</f>
        <v/>
      </c>
      <c r="J1560" s="46" t="inlineStr">
        <is>
          <t>CONTAINS(CASP_AMLE_8, "E-money")</t>
        </is>
      </c>
      <c r="K1560" s="47">
        <f>'2- AMLE'!$AL$303</f>
        <v/>
      </c>
      <c r="L1560" s="48" t="inlineStr">
        <is>
          <t>Open field</t>
        </is>
      </c>
    </row>
    <row r="1561">
      <c r="A1561" s="45" t="inlineStr">
        <is>
          <t>CASP_AMLE_304_v1</t>
        </is>
      </c>
      <c r="B1561" s="46" t="inlineStr">
        <is>
          <t>Transactions (Incoming) – Number (to include only transactions involving e-money institutions)</t>
        </is>
      </c>
      <c r="C1561" s="46" t="inlineStr">
        <is>
          <t>AMLE</t>
        </is>
      </c>
      <c r="D1561" s="46" t="inlineStr">
        <is>
          <t>Jurisdiction Risk</t>
        </is>
      </c>
      <c r="E1561" s="46" t="inlineStr">
        <is>
          <t>2- AMLE</t>
        </is>
      </c>
      <c r="F1561" s="47">
        <f>'2- AMLE'!$AK$304</f>
        <v/>
      </c>
      <c r="G1561" s="47">
        <f>IF(F1561="INVALID","High",IF(F1561="MISSING","Medium",IF(F1561="CONTROLLER MISSING","Review",IF(F1561="UNKNOWN","Technical review",""))))</f>
        <v/>
      </c>
      <c r="H1561" s="46">
        <f>IF(F1561="MISSING","An applicable or required answer is missing",IF(F1561="INVALID","A value was entered although the dependency is not met",IF(F1561="CONTROLLER MISSING","A controlling answer is missing, so applicability cannot yet be determined",IF(F1561="UNKNOWN","The dependency could not be evaluated or a referenced datapoint could not be resolved",""))))</f>
        <v/>
      </c>
      <c r="I1561" s="46">
        <f>IF(F1561="MISSING","Enter a valid response in the linked field",IF(F1561="INVALID","Clear the response or amend the controlling answer so that the dependency is met",IF(F1561="CONTROLLER MISSING","Complete the controlling question first, then review this field",IF(F1561="UNKNOWN","Review the Field Guide and dependency_string; contact the MFSA if clarification is required",""))))</f>
        <v/>
      </c>
      <c r="J1561" s="46" t="inlineStr">
        <is>
          <t>CASP_AMLE_303 IS NOT NULL</t>
        </is>
      </c>
      <c r="K1561" s="47">
        <f>'2- AMLE'!$AL$304</f>
        <v/>
      </c>
      <c r="L1561" s="48" t="inlineStr">
        <is>
          <t>Open field</t>
        </is>
      </c>
    </row>
    <row r="1562">
      <c r="A1562" s="45" t="inlineStr">
        <is>
          <t>CASP_AMLE_305_v1</t>
        </is>
      </c>
      <c r="B1562" s="46" t="inlineStr">
        <is>
          <t>Country - Transactions (Incoming) - Value (to include only transactions involving e-money institutions)</t>
        </is>
      </c>
      <c r="C1562" s="46" t="inlineStr">
        <is>
          <t>AMLE</t>
        </is>
      </c>
      <c r="D1562" s="46" t="inlineStr">
        <is>
          <t>Jurisdiction Risk</t>
        </is>
      </c>
      <c r="E1562" s="46" t="inlineStr">
        <is>
          <t>2- AMLE</t>
        </is>
      </c>
      <c r="F1562" s="47">
        <f>'2- AMLE'!$AK$305</f>
        <v/>
      </c>
      <c r="G1562" s="47">
        <f>IF(F1562="INVALID","High",IF(F1562="MISSING","Medium",IF(F1562="CONTROLLER MISSING","Review",IF(F1562="UNKNOWN","Technical review",""))))</f>
        <v/>
      </c>
      <c r="H1562" s="46">
        <f>IF(F1562="MISSING","An applicable or required answer is missing",IF(F1562="INVALID","A value was entered although the dependency is not met",IF(F1562="CONTROLLER MISSING","A controlling answer is missing, so applicability cannot yet be determined",IF(F1562="UNKNOWN","The dependency could not be evaluated or a referenced datapoint could not be resolved",""))))</f>
        <v/>
      </c>
      <c r="I1562" s="46">
        <f>IF(F1562="MISSING","Enter a valid response in the linked field",IF(F1562="INVALID","Clear the response or amend the controlling answer so that the dependency is met",IF(F1562="CONTROLLER MISSING","Complete the controlling question first, then review this field",IF(F1562="UNKNOWN","Review the Field Guide and dependency_string; contact the MFSA if clarification is required",""))))</f>
        <v/>
      </c>
      <c r="J1562" s="46" t="inlineStr">
        <is>
          <t>CONTAINS(CASP_AMLE_8, "E-money")</t>
        </is>
      </c>
      <c r="K1562" s="47">
        <f>'2- AMLE'!$AL$305</f>
        <v/>
      </c>
      <c r="L1562" s="48" t="inlineStr">
        <is>
          <t>Open field</t>
        </is>
      </c>
    </row>
    <row r="1563">
      <c r="A1563" s="45" t="inlineStr">
        <is>
          <t>CASP_AMLE_306_v1</t>
        </is>
      </c>
      <c r="B1563" s="46" t="inlineStr">
        <is>
          <t>Transactions (Incoming) - Value (to include only transactions involving e-money institutions)</t>
        </is>
      </c>
      <c r="C1563" s="46" t="inlineStr">
        <is>
          <t>AMLE</t>
        </is>
      </c>
      <c r="D1563" s="46" t="inlineStr">
        <is>
          <t>Jurisdiction Risk</t>
        </is>
      </c>
      <c r="E1563" s="46" t="inlineStr">
        <is>
          <t>2- AMLE</t>
        </is>
      </c>
      <c r="F1563" s="47">
        <f>'2- AMLE'!$AK$306</f>
        <v/>
      </c>
      <c r="G1563" s="47">
        <f>IF(F1563="INVALID","High",IF(F1563="MISSING","Medium",IF(F1563="CONTROLLER MISSING","Review",IF(F1563="UNKNOWN","Technical review",""))))</f>
        <v/>
      </c>
      <c r="H1563" s="46">
        <f>IF(F1563="MISSING","An applicable or required answer is missing",IF(F1563="INVALID","A value was entered although the dependency is not met",IF(F1563="CONTROLLER MISSING","A controlling answer is missing, so applicability cannot yet be determined",IF(F1563="UNKNOWN","The dependency could not be evaluated or a referenced datapoint could not be resolved",""))))</f>
        <v/>
      </c>
      <c r="I1563" s="46">
        <f>IF(F1563="MISSING","Enter a valid response in the linked field",IF(F1563="INVALID","Clear the response or amend the controlling answer so that the dependency is met",IF(F1563="CONTROLLER MISSING","Complete the controlling question first, then review this field",IF(F1563="UNKNOWN","Review the Field Guide and dependency_string; contact the MFSA if clarification is required",""))))</f>
        <v/>
      </c>
      <c r="J1563" s="46" t="inlineStr">
        <is>
          <t>CASP_AMLE_305 IS NOT NULL</t>
        </is>
      </c>
      <c r="K1563" s="47">
        <f>'2- AMLE'!$AL$306</f>
        <v/>
      </c>
      <c r="L1563" s="48" t="inlineStr">
        <is>
          <t>Open field</t>
        </is>
      </c>
    </row>
    <row r="1564">
      <c r="A1564" s="45" t="inlineStr">
        <is>
          <t>CASP_AMLE_307_v1</t>
        </is>
      </c>
      <c r="B1564" s="46" t="inlineStr">
        <is>
          <t>Country - Transactions (Outgoing) - Number (to include only transactions involving e-money institutions)</t>
        </is>
      </c>
      <c r="C1564" s="46" t="inlineStr">
        <is>
          <t>AMLE</t>
        </is>
      </c>
      <c r="D1564" s="46" t="inlineStr">
        <is>
          <t>Jurisdiction Risk</t>
        </is>
      </c>
      <c r="E1564" s="46" t="inlineStr">
        <is>
          <t>2- AMLE</t>
        </is>
      </c>
      <c r="F1564" s="47">
        <f>'2- AMLE'!$AK$307</f>
        <v/>
      </c>
      <c r="G1564" s="47">
        <f>IF(F1564="INVALID","High",IF(F1564="MISSING","Medium",IF(F1564="CONTROLLER MISSING","Review",IF(F1564="UNKNOWN","Technical review",""))))</f>
        <v/>
      </c>
      <c r="H1564" s="46">
        <f>IF(F1564="MISSING","An applicable or required answer is missing",IF(F1564="INVALID","A value was entered although the dependency is not met",IF(F1564="CONTROLLER MISSING","A controlling answer is missing, so applicability cannot yet be determined",IF(F1564="UNKNOWN","The dependency could not be evaluated or a referenced datapoint could not be resolved",""))))</f>
        <v/>
      </c>
      <c r="I1564" s="46">
        <f>IF(F1564="MISSING","Enter a valid response in the linked field",IF(F1564="INVALID","Clear the response or amend the controlling answer so that the dependency is met",IF(F1564="CONTROLLER MISSING","Complete the controlling question first, then review this field",IF(F1564="UNKNOWN","Review the Field Guide and dependency_string; contact the MFSA if clarification is required",""))))</f>
        <v/>
      </c>
      <c r="J1564" s="46" t="inlineStr">
        <is>
          <t>CONTAINS(CASP_AMLE_8, "E-money")</t>
        </is>
      </c>
      <c r="K1564" s="47">
        <f>'2- AMLE'!$AL$307</f>
        <v/>
      </c>
      <c r="L1564" s="48" t="inlineStr">
        <is>
          <t>Open field</t>
        </is>
      </c>
    </row>
    <row r="1565">
      <c r="A1565" s="45" t="inlineStr">
        <is>
          <t>CASP_AMLE_308_v1</t>
        </is>
      </c>
      <c r="B1565" s="46" t="inlineStr">
        <is>
          <t>Transactions (Outgoing) - Number (to include only transactions involving e-money institutions)</t>
        </is>
      </c>
      <c r="C1565" s="46" t="inlineStr">
        <is>
          <t>AMLE</t>
        </is>
      </c>
      <c r="D1565" s="46" t="inlineStr">
        <is>
          <t>Jurisdiction Risk</t>
        </is>
      </c>
      <c r="E1565" s="46" t="inlineStr">
        <is>
          <t>2- AMLE</t>
        </is>
      </c>
      <c r="F1565" s="47">
        <f>'2- AMLE'!$AK$308</f>
        <v/>
      </c>
      <c r="G1565" s="47">
        <f>IF(F1565="INVALID","High",IF(F1565="MISSING","Medium",IF(F1565="CONTROLLER MISSING","Review",IF(F1565="UNKNOWN","Technical review",""))))</f>
        <v/>
      </c>
      <c r="H1565" s="46">
        <f>IF(F1565="MISSING","An applicable or required answer is missing",IF(F1565="INVALID","A value was entered although the dependency is not met",IF(F1565="CONTROLLER MISSING","A controlling answer is missing, so applicability cannot yet be determined",IF(F1565="UNKNOWN","The dependency could not be evaluated or a referenced datapoint could not be resolved",""))))</f>
        <v/>
      </c>
      <c r="I1565" s="46">
        <f>IF(F1565="MISSING","Enter a valid response in the linked field",IF(F1565="INVALID","Clear the response or amend the controlling answer so that the dependency is met",IF(F1565="CONTROLLER MISSING","Complete the controlling question first, then review this field",IF(F1565="UNKNOWN","Review the Field Guide and dependency_string; contact the MFSA if clarification is required",""))))</f>
        <v/>
      </c>
      <c r="J1565" s="46" t="inlineStr">
        <is>
          <t>CASP_AMLE_307 IS NOT NULL</t>
        </is>
      </c>
      <c r="K1565" s="47">
        <f>'2- AMLE'!$AL$308</f>
        <v/>
      </c>
      <c r="L1565" s="48" t="inlineStr">
        <is>
          <t>Open field</t>
        </is>
      </c>
    </row>
    <row r="1566">
      <c r="A1566" s="45" t="inlineStr">
        <is>
          <t>CASP_AMLE_309_v1</t>
        </is>
      </c>
      <c r="B1566" s="46" t="inlineStr">
        <is>
          <t>Country - Transactions (Outgoing) - Value (to include only transactions involving e-money institutions)</t>
        </is>
      </c>
      <c r="C1566" s="46" t="inlineStr">
        <is>
          <t>AMLE</t>
        </is>
      </c>
      <c r="D1566" s="46" t="inlineStr">
        <is>
          <t>Jurisdiction Risk</t>
        </is>
      </c>
      <c r="E1566" s="46" t="inlineStr">
        <is>
          <t>2- AMLE</t>
        </is>
      </c>
      <c r="F1566" s="47">
        <f>'2- AMLE'!$AK$309</f>
        <v/>
      </c>
      <c r="G1566" s="47">
        <f>IF(F1566="INVALID","High",IF(F1566="MISSING","Medium",IF(F1566="CONTROLLER MISSING","Review",IF(F1566="UNKNOWN","Technical review",""))))</f>
        <v/>
      </c>
      <c r="H1566" s="46">
        <f>IF(F1566="MISSING","An applicable or required answer is missing",IF(F1566="INVALID","A value was entered although the dependency is not met",IF(F1566="CONTROLLER MISSING","A controlling answer is missing, so applicability cannot yet be determined",IF(F1566="UNKNOWN","The dependency could not be evaluated or a referenced datapoint could not be resolved",""))))</f>
        <v/>
      </c>
      <c r="I1566" s="46">
        <f>IF(F1566="MISSING","Enter a valid response in the linked field",IF(F1566="INVALID","Clear the response or amend the controlling answer so that the dependency is met",IF(F1566="CONTROLLER MISSING","Complete the controlling question first, then review this field",IF(F1566="UNKNOWN","Review the Field Guide and dependency_string; contact the MFSA if clarification is required",""))))</f>
        <v/>
      </c>
      <c r="J1566" s="46" t="inlineStr">
        <is>
          <t>CONTAINS(CASP_AMLE_8, "E-money")</t>
        </is>
      </c>
      <c r="K1566" s="47">
        <f>'2- AMLE'!$AL$309</f>
        <v/>
      </c>
      <c r="L1566" s="48" t="inlineStr">
        <is>
          <t>Open field</t>
        </is>
      </c>
    </row>
    <row r="1567">
      <c r="A1567" s="45" t="inlineStr">
        <is>
          <t>CASP_AMLE_310_v1</t>
        </is>
      </c>
      <c r="B1567" s="46" t="inlineStr">
        <is>
          <t>Transactions (Outgoing) - Value (to include only transactions involving e-money institutions)</t>
        </is>
      </c>
      <c r="C1567" s="46" t="inlineStr">
        <is>
          <t>AMLE</t>
        </is>
      </c>
      <c r="D1567" s="46" t="inlineStr">
        <is>
          <t>Jurisdiction Risk</t>
        </is>
      </c>
      <c r="E1567" s="46" t="inlineStr">
        <is>
          <t>2- AMLE</t>
        </is>
      </c>
      <c r="F1567" s="47">
        <f>'2- AMLE'!$AK$310</f>
        <v/>
      </c>
      <c r="G1567" s="47">
        <f>IF(F1567="INVALID","High",IF(F1567="MISSING","Medium",IF(F1567="CONTROLLER MISSING","Review",IF(F1567="UNKNOWN","Technical review",""))))</f>
        <v/>
      </c>
      <c r="H1567" s="46">
        <f>IF(F1567="MISSING","An applicable or required answer is missing",IF(F1567="INVALID","A value was entered although the dependency is not met",IF(F1567="CONTROLLER MISSING","A controlling answer is missing, so applicability cannot yet be determined",IF(F1567="UNKNOWN","The dependency could not be evaluated or a referenced datapoint could not be resolved",""))))</f>
        <v/>
      </c>
      <c r="I1567" s="46">
        <f>IF(F1567="MISSING","Enter a valid response in the linked field",IF(F1567="INVALID","Clear the response or amend the controlling answer so that the dependency is met",IF(F1567="CONTROLLER MISSING","Complete the controlling question first, then review this field",IF(F1567="UNKNOWN","Review the Field Guide and dependency_string; contact the MFSA if clarification is required",""))))</f>
        <v/>
      </c>
      <c r="J1567" s="46" t="inlineStr">
        <is>
          <t>CASP_AMLE_309 IS NOT NULL</t>
        </is>
      </c>
      <c r="K1567" s="47">
        <f>'2- AMLE'!$AL$310</f>
        <v/>
      </c>
      <c r="L1567" s="48" t="inlineStr">
        <is>
          <t>Open field</t>
        </is>
      </c>
    </row>
    <row r="1568">
      <c r="A1568" s="45" t="inlineStr">
        <is>
          <t>CASP_AMLE_311_v1</t>
        </is>
      </c>
      <c r="B1568" s="46" t="inlineStr">
        <is>
          <t>Country - Transactions (Incoming) – Number (to include only transactions involving money remittance)</t>
        </is>
      </c>
      <c r="C1568" s="46" t="inlineStr">
        <is>
          <t>AMLE</t>
        </is>
      </c>
      <c r="D1568" s="46" t="inlineStr">
        <is>
          <t>Jurisdiction Risk</t>
        </is>
      </c>
      <c r="E1568" s="46" t="inlineStr">
        <is>
          <t>2- AMLE</t>
        </is>
      </c>
      <c r="F1568" s="47">
        <f>'2- AMLE'!$AK$311</f>
        <v/>
      </c>
      <c r="G1568" s="47">
        <f>IF(F1568="INVALID","High",IF(F1568="MISSING","Medium",IF(F1568="CONTROLLER MISSING","Review",IF(F1568="UNKNOWN","Technical review",""))))</f>
        <v/>
      </c>
      <c r="H1568" s="46">
        <f>IF(F1568="MISSING","An applicable or required answer is missing",IF(F1568="INVALID","A value was entered although the dependency is not met",IF(F1568="CONTROLLER MISSING","A controlling answer is missing, so applicability cannot yet be determined",IF(F1568="UNKNOWN","The dependency could not be evaluated or a referenced datapoint could not be resolved",""))))</f>
        <v/>
      </c>
      <c r="I1568" s="46">
        <f>IF(F1568="MISSING","Enter a valid response in the linked field",IF(F1568="INVALID","Clear the response or amend the controlling answer so that the dependency is met",IF(F1568="CONTROLLER MISSING","Complete the controlling question first, then review this field",IF(F1568="UNKNOWN","Review the Field Guide and dependency_string; contact the MFSA if clarification is required",""))))</f>
        <v/>
      </c>
      <c r="J1568" s="46" t="inlineStr">
        <is>
          <t>CONTAINS(CASP_AMLE_8, "Money Remittance")</t>
        </is>
      </c>
      <c r="K1568" s="47">
        <f>'2- AMLE'!$AL$311</f>
        <v/>
      </c>
      <c r="L1568" s="48" t="inlineStr">
        <is>
          <t>Open field</t>
        </is>
      </c>
    </row>
    <row r="1569">
      <c r="A1569" s="45" t="inlineStr">
        <is>
          <t>CASP_AMLE_312_v1</t>
        </is>
      </c>
      <c r="B1569" s="46" t="inlineStr">
        <is>
          <t>Transactions (Incoming) – Number (to include only transactions involving money remittance)</t>
        </is>
      </c>
      <c r="C1569" s="46" t="inlineStr">
        <is>
          <t>AMLE</t>
        </is>
      </c>
      <c r="D1569" s="46" t="inlineStr">
        <is>
          <t>Jurisdiction Risk</t>
        </is>
      </c>
      <c r="E1569" s="46" t="inlineStr">
        <is>
          <t>2- AMLE</t>
        </is>
      </c>
      <c r="F1569" s="47">
        <f>'2- AMLE'!$AK$312</f>
        <v/>
      </c>
      <c r="G1569" s="47">
        <f>IF(F1569="INVALID","High",IF(F1569="MISSING","Medium",IF(F1569="CONTROLLER MISSING","Review",IF(F1569="UNKNOWN","Technical review",""))))</f>
        <v/>
      </c>
      <c r="H1569" s="46">
        <f>IF(F1569="MISSING","An applicable or required answer is missing",IF(F1569="INVALID","A value was entered although the dependency is not met",IF(F1569="CONTROLLER MISSING","A controlling answer is missing, so applicability cannot yet be determined",IF(F1569="UNKNOWN","The dependency could not be evaluated or a referenced datapoint could not be resolved",""))))</f>
        <v/>
      </c>
      <c r="I1569" s="46">
        <f>IF(F1569="MISSING","Enter a valid response in the linked field",IF(F1569="INVALID","Clear the response or amend the controlling answer so that the dependency is met",IF(F1569="CONTROLLER MISSING","Complete the controlling question first, then review this field",IF(F1569="UNKNOWN","Review the Field Guide and dependency_string; contact the MFSA if clarification is required",""))))</f>
        <v/>
      </c>
      <c r="J1569" s="46" t="inlineStr">
        <is>
          <t>CASP_AMLE_311 IS NOT NULL</t>
        </is>
      </c>
      <c r="K1569" s="47">
        <f>'2- AMLE'!$AL$312</f>
        <v/>
      </c>
      <c r="L1569" s="48" t="inlineStr">
        <is>
          <t>Open field</t>
        </is>
      </c>
    </row>
    <row r="1570">
      <c r="A1570" s="45" t="inlineStr">
        <is>
          <t>CASP_AMLE_313_v1</t>
        </is>
      </c>
      <c r="B1570" s="46" t="inlineStr">
        <is>
          <t>Country - Transactions (Incoming) - Value (to include only transactions involving money remittance)</t>
        </is>
      </c>
      <c r="C1570" s="46" t="inlineStr">
        <is>
          <t>AMLE</t>
        </is>
      </c>
      <c r="D1570" s="46" t="inlineStr">
        <is>
          <t>Jurisdiction Risk</t>
        </is>
      </c>
      <c r="E1570" s="46" t="inlineStr">
        <is>
          <t>2- AMLE</t>
        </is>
      </c>
      <c r="F1570" s="47">
        <f>'2- AMLE'!$AK$313</f>
        <v/>
      </c>
      <c r="G1570" s="47">
        <f>IF(F1570="INVALID","High",IF(F1570="MISSING","Medium",IF(F1570="CONTROLLER MISSING","Review",IF(F1570="UNKNOWN","Technical review",""))))</f>
        <v/>
      </c>
      <c r="H1570" s="46">
        <f>IF(F1570="MISSING","An applicable or required answer is missing",IF(F1570="INVALID","A value was entered although the dependency is not met",IF(F1570="CONTROLLER MISSING","A controlling answer is missing, so applicability cannot yet be determined",IF(F1570="UNKNOWN","The dependency could not be evaluated or a referenced datapoint could not be resolved",""))))</f>
        <v/>
      </c>
      <c r="I1570" s="46">
        <f>IF(F1570="MISSING","Enter a valid response in the linked field",IF(F1570="INVALID","Clear the response or amend the controlling answer so that the dependency is met",IF(F1570="CONTROLLER MISSING","Complete the controlling question first, then review this field",IF(F1570="UNKNOWN","Review the Field Guide and dependency_string; contact the MFSA if clarification is required",""))))</f>
        <v/>
      </c>
      <c r="J1570" s="46" t="inlineStr">
        <is>
          <t>CONTAINS(CASP_AMLE_8, "Money Remittance")</t>
        </is>
      </c>
      <c r="K1570" s="47">
        <f>'2- AMLE'!$AL$313</f>
        <v/>
      </c>
      <c r="L1570" s="48" t="inlineStr">
        <is>
          <t>Open field</t>
        </is>
      </c>
    </row>
    <row r="1571">
      <c r="A1571" s="45" t="inlineStr">
        <is>
          <t>CASP_AMLE_314_v1</t>
        </is>
      </c>
      <c r="B1571" s="46" t="inlineStr">
        <is>
          <t>Transactions (Incoming) - Value (to include only transactions involving money remittance)</t>
        </is>
      </c>
      <c r="C1571" s="46" t="inlineStr">
        <is>
          <t>AMLE</t>
        </is>
      </c>
      <c r="D1571" s="46" t="inlineStr">
        <is>
          <t>Jurisdiction Risk</t>
        </is>
      </c>
      <c r="E1571" s="46" t="inlineStr">
        <is>
          <t>2- AMLE</t>
        </is>
      </c>
      <c r="F1571" s="47">
        <f>'2- AMLE'!$AK$314</f>
        <v/>
      </c>
      <c r="G1571" s="47">
        <f>IF(F1571="INVALID","High",IF(F1571="MISSING","Medium",IF(F1571="CONTROLLER MISSING","Review",IF(F1571="UNKNOWN","Technical review",""))))</f>
        <v/>
      </c>
      <c r="H1571" s="46">
        <f>IF(F1571="MISSING","An applicable or required answer is missing",IF(F1571="INVALID","A value was entered although the dependency is not met",IF(F1571="CONTROLLER MISSING","A controlling answer is missing, so applicability cannot yet be determined",IF(F1571="UNKNOWN","The dependency could not be evaluated or a referenced datapoint could not be resolved",""))))</f>
        <v/>
      </c>
      <c r="I1571" s="46">
        <f>IF(F1571="MISSING","Enter a valid response in the linked field",IF(F1571="INVALID","Clear the response or amend the controlling answer so that the dependency is met",IF(F1571="CONTROLLER MISSING","Complete the controlling question first, then review this field",IF(F1571="UNKNOWN","Review the Field Guide and dependency_string; contact the MFSA if clarification is required",""))))</f>
        <v/>
      </c>
      <c r="J1571" s="46" t="inlineStr">
        <is>
          <t>CASP_AMLE_313 IS NOT NULL</t>
        </is>
      </c>
      <c r="K1571" s="47">
        <f>'2- AMLE'!$AL$314</f>
        <v/>
      </c>
      <c r="L1571" s="48" t="inlineStr">
        <is>
          <t>Open field</t>
        </is>
      </c>
    </row>
    <row r="1572">
      <c r="A1572" s="45" t="inlineStr">
        <is>
          <t>CASP_AMLE_315_v1</t>
        </is>
      </c>
      <c r="B1572" s="46" t="inlineStr">
        <is>
          <t>Country - Transactions (Outgoing) - Number (to include only transactions involving money remittance)</t>
        </is>
      </c>
      <c r="C1572" s="46" t="inlineStr">
        <is>
          <t>AMLE</t>
        </is>
      </c>
      <c r="D1572" s="46" t="inlineStr">
        <is>
          <t>Jurisdiction Risk</t>
        </is>
      </c>
      <c r="E1572" s="46" t="inlineStr">
        <is>
          <t>2- AMLE</t>
        </is>
      </c>
      <c r="F1572" s="47">
        <f>'2- AMLE'!$AK$315</f>
        <v/>
      </c>
      <c r="G1572" s="47">
        <f>IF(F1572="INVALID","High",IF(F1572="MISSING","Medium",IF(F1572="CONTROLLER MISSING","Review",IF(F1572="UNKNOWN","Technical review",""))))</f>
        <v/>
      </c>
      <c r="H1572" s="46">
        <f>IF(F1572="MISSING","An applicable or required answer is missing",IF(F1572="INVALID","A value was entered although the dependency is not met",IF(F1572="CONTROLLER MISSING","A controlling answer is missing, so applicability cannot yet be determined",IF(F1572="UNKNOWN","The dependency could not be evaluated or a referenced datapoint could not be resolved",""))))</f>
        <v/>
      </c>
      <c r="I1572" s="46">
        <f>IF(F1572="MISSING","Enter a valid response in the linked field",IF(F1572="INVALID","Clear the response or amend the controlling answer so that the dependency is met",IF(F1572="CONTROLLER MISSING","Complete the controlling question first, then review this field",IF(F1572="UNKNOWN","Review the Field Guide and dependency_string; contact the MFSA if clarification is required",""))))</f>
        <v/>
      </c>
      <c r="J1572" s="46" t="inlineStr">
        <is>
          <t>CONTAINS(CASP_AMLE_8, "Money Remittance")</t>
        </is>
      </c>
      <c r="K1572" s="47">
        <f>'2- AMLE'!$AL$315</f>
        <v/>
      </c>
      <c r="L1572" s="48" t="inlineStr">
        <is>
          <t>Open field</t>
        </is>
      </c>
    </row>
    <row r="1573">
      <c r="A1573" s="45" t="inlineStr">
        <is>
          <t>CASP_AMLE_316_v1</t>
        </is>
      </c>
      <c r="B1573" s="46" t="inlineStr">
        <is>
          <t>Transactions (Outgoing) - Number (to include only transactions involving money remittance)</t>
        </is>
      </c>
      <c r="C1573" s="46" t="inlineStr">
        <is>
          <t>AMLE</t>
        </is>
      </c>
      <c r="D1573" s="46" t="inlineStr">
        <is>
          <t>Jurisdiction Risk</t>
        </is>
      </c>
      <c r="E1573" s="46" t="inlineStr">
        <is>
          <t>2- AMLE</t>
        </is>
      </c>
      <c r="F1573" s="47">
        <f>'2- AMLE'!$AK$316</f>
        <v/>
      </c>
      <c r="G1573" s="47">
        <f>IF(F1573="INVALID","High",IF(F1573="MISSING","Medium",IF(F1573="CONTROLLER MISSING","Review",IF(F1573="UNKNOWN","Technical review",""))))</f>
        <v/>
      </c>
      <c r="H1573" s="46">
        <f>IF(F1573="MISSING","An applicable or required answer is missing",IF(F1573="INVALID","A value was entered although the dependency is not met",IF(F1573="CONTROLLER MISSING","A controlling answer is missing, so applicability cannot yet be determined",IF(F1573="UNKNOWN","The dependency could not be evaluated or a referenced datapoint could not be resolved",""))))</f>
        <v/>
      </c>
      <c r="I1573" s="46">
        <f>IF(F1573="MISSING","Enter a valid response in the linked field",IF(F1573="INVALID","Clear the response or amend the controlling answer so that the dependency is met",IF(F1573="CONTROLLER MISSING","Complete the controlling question first, then review this field",IF(F1573="UNKNOWN","Review the Field Guide and dependency_string; contact the MFSA if clarification is required",""))))</f>
        <v/>
      </c>
      <c r="J1573" s="46" t="inlineStr">
        <is>
          <t>CASP_AMLE_315 IS NOT NULL</t>
        </is>
      </c>
      <c r="K1573" s="47">
        <f>'2- AMLE'!$AL$316</f>
        <v/>
      </c>
      <c r="L1573" s="48" t="inlineStr">
        <is>
          <t>Open field</t>
        </is>
      </c>
    </row>
    <row r="1574">
      <c r="A1574" s="45" t="inlineStr">
        <is>
          <t>CASP_AMLE_317_v1</t>
        </is>
      </c>
      <c r="B1574" s="46" t="inlineStr">
        <is>
          <t>Country - Transactions (Outgoing) - Value (to include only transactions involving money remittance)</t>
        </is>
      </c>
      <c r="C1574" s="46" t="inlineStr">
        <is>
          <t>AMLE</t>
        </is>
      </c>
      <c r="D1574" s="46" t="inlineStr">
        <is>
          <t>Jurisdiction Risk</t>
        </is>
      </c>
      <c r="E1574" s="46" t="inlineStr">
        <is>
          <t>2- AMLE</t>
        </is>
      </c>
      <c r="F1574" s="47">
        <f>'2- AMLE'!$AK$317</f>
        <v/>
      </c>
      <c r="G1574" s="47">
        <f>IF(F1574="INVALID","High",IF(F1574="MISSING","Medium",IF(F1574="CONTROLLER MISSING","Review",IF(F1574="UNKNOWN","Technical review",""))))</f>
        <v/>
      </c>
      <c r="H1574" s="46">
        <f>IF(F1574="MISSING","An applicable or required answer is missing",IF(F1574="INVALID","A value was entered although the dependency is not met",IF(F1574="CONTROLLER MISSING","A controlling answer is missing, so applicability cannot yet be determined",IF(F1574="UNKNOWN","The dependency could not be evaluated or a referenced datapoint could not be resolved",""))))</f>
        <v/>
      </c>
      <c r="I1574" s="46">
        <f>IF(F1574="MISSING","Enter a valid response in the linked field",IF(F1574="INVALID","Clear the response or amend the controlling answer so that the dependency is met",IF(F1574="CONTROLLER MISSING","Complete the controlling question first, then review this field",IF(F1574="UNKNOWN","Review the Field Guide and dependency_string; contact the MFSA if clarification is required",""))))</f>
        <v/>
      </c>
      <c r="J1574" s="46" t="inlineStr">
        <is>
          <t>CONTAINS(CASP_AMLE_8, "Money Remittance")</t>
        </is>
      </c>
      <c r="K1574" s="47">
        <f>'2- AMLE'!$AL$317</f>
        <v/>
      </c>
      <c r="L1574" s="48" t="inlineStr">
        <is>
          <t>Open field</t>
        </is>
      </c>
    </row>
    <row r="1575">
      <c r="A1575" s="45" t="inlineStr">
        <is>
          <t>CASP_AMLE_318_v1</t>
        </is>
      </c>
      <c r="B1575" s="46" t="inlineStr">
        <is>
          <t>Transactions (Outgoing) - Value (to include only transactions involving money remittance)</t>
        </is>
      </c>
      <c r="C1575" s="46" t="inlineStr">
        <is>
          <t>AMLE</t>
        </is>
      </c>
      <c r="D1575" s="46" t="inlineStr">
        <is>
          <t>Jurisdiction Risk</t>
        </is>
      </c>
      <c r="E1575" s="46" t="inlineStr">
        <is>
          <t>2- AMLE</t>
        </is>
      </c>
      <c r="F1575" s="47">
        <f>'2- AMLE'!$AK$318</f>
        <v/>
      </c>
      <c r="G1575" s="47">
        <f>IF(F1575="INVALID","High",IF(F1575="MISSING","Medium",IF(F1575="CONTROLLER MISSING","Review",IF(F1575="UNKNOWN","Technical review",""))))</f>
        <v/>
      </c>
      <c r="H1575" s="46">
        <f>IF(F1575="MISSING","An applicable or required answer is missing",IF(F1575="INVALID","A value was entered although the dependency is not met",IF(F1575="CONTROLLER MISSING","A controlling answer is missing, so applicability cannot yet be determined",IF(F1575="UNKNOWN","The dependency could not be evaluated or a referenced datapoint could not be resolved",""))))</f>
        <v/>
      </c>
      <c r="I1575" s="46">
        <f>IF(F1575="MISSING","Enter a valid response in the linked field",IF(F1575="INVALID","Clear the response or amend the controlling answer so that the dependency is met",IF(F1575="CONTROLLER MISSING","Complete the controlling question first, then review this field",IF(F1575="UNKNOWN","Review the Field Guide and dependency_string; contact the MFSA if clarification is required",""))))</f>
        <v/>
      </c>
      <c r="J1575" s="46" t="inlineStr">
        <is>
          <t>CASP_AMLE_317 IS NOT NULL</t>
        </is>
      </c>
      <c r="K1575" s="47">
        <f>'2- AMLE'!$AL$318</f>
        <v/>
      </c>
      <c r="L1575" s="48" t="inlineStr">
        <is>
          <t>Open field</t>
        </is>
      </c>
    </row>
    <row r="1576">
      <c r="A1576" s="45" t="inlineStr">
        <is>
          <t>CASP_AMLE_319_v1</t>
        </is>
      </c>
      <c r="B1576" s="46" t="inlineStr">
        <is>
          <t>Country - Transactions (Incoming) – Number (to include only transactions involving Virtual IBANs)</t>
        </is>
      </c>
      <c r="C1576" s="46" t="inlineStr">
        <is>
          <t>AMLE</t>
        </is>
      </c>
      <c r="D1576" s="46" t="inlineStr">
        <is>
          <t>Jurisdiction Risk</t>
        </is>
      </c>
      <c r="E1576" s="46" t="inlineStr">
        <is>
          <t>2- AMLE</t>
        </is>
      </c>
      <c r="F1576" s="47">
        <f>'2- AMLE'!$AK$319</f>
        <v/>
      </c>
      <c r="G1576" s="47">
        <f>IF(F1576="INVALID","High",IF(F1576="MISSING","Medium",IF(F1576="CONTROLLER MISSING","Review",IF(F1576="UNKNOWN","Technical review",""))))</f>
        <v/>
      </c>
      <c r="H1576" s="46">
        <f>IF(F1576="MISSING","An applicable or required answer is missing",IF(F1576="INVALID","A value was entered although the dependency is not met",IF(F1576="CONTROLLER MISSING","A controlling answer is missing, so applicability cannot yet be determined",IF(F1576="UNKNOWN","The dependency could not be evaluated or a referenced datapoint could not be resolved",""))))</f>
        <v/>
      </c>
      <c r="I1576" s="46">
        <f>IF(F1576="MISSING","Enter a valid response in the linked field",IF(F1576="INVALID","Clear the response or amend the controlling answer so that the dependency is met",IF(F1576="CONTROLLER MISSING","Complete the controlling question first, then review this field",IF(F1576="UNKNOWN","Review the Field Guide and dependency_string; contact the MFSA if clarification is required",""))))</f>
        <v/>
      </c>
      <c r="J1576" s="46" t="inlineStr">
        <is>
          <t>CONTAINS(CASP_AMLE_8, "Virtual IBANs")</t>
        </is>
      </c>
      <c r="K1576" s="47">
        <f>'2- AMLE'!$AL$319</f>
        <v/>
      </c>
      <c r="L1576" s="48" t="inlineStr">
        <is>
          <t>Open field</t>
        </is>
      </c>
    </row>
    <row r="1577">
      <c r="A1577" s="45" t="inlineStr">
        <is>
          <t>CASP_AMLE_320_v1</t>
        </is>
      </c>
      <c r="B1577" s="46" t="inlineStr">
        <is>
          <t>Transactions (Incoming) – Number (to include only transactions involving Virtual IBANs)</t>
        </is>
      </c>
      <c r="C1577" s="46" t="inlineStr">
        <is>
          <t>AMLE</t>
        </is>
      </c>
      <c r="D1577" s="46" t="inlineStr">
        <is>
          <t>Jurisdiction Risk</t>
        </is>
      </c>
      <c r="E1577" s="46" t="inlineStr">
        <is>
          <t>2- AMLE</t>
        </is>
      </c>
      <c r="F1577" s="47">
        <f>'2- AMLE'!$AK$320</f>
        <v/>
      </c>
      <c r="G1577" s="47">
        <f>IF(F1577="INVALID","High",IF(F1577="MISSING","Medium",IF(F1577="CONTROLLER MISSING","Review",IF(F1577="UNKNOWN","Technical review",""))))</f>
        <v/>
      </c>
      <c r="H1577" s="46">
        <f>IF(F1577="MISSING","An applicable or required answer is missing",IF(F1577="INVALID","A value was entered although the dependency is not met",IF(F1577="CONTROLLER MISSING","A controlling answer is missing, so applicability cannot yet be determined",IF(F1577="UNKNOWN","The dependency could not be evaluated or a referenced datapoint could not be resolved",""))))</f>
        <v/>
      </c>
      <c r="I1577" s="46">
        <f>IF(F1577="MISSING","Enter a valid response in the linked field",IF(F1577="INVALID","Clear the response or amend the controlling answer so that the dependency is met",IF(F1577="CONTROLLER MISSING","Complete the controlling question first, then review this field",IF(F1577="UNKNOWN","Review the Field Guide and dependency_string; contact the MFSA if clarification is required",""))))</f>
        <v/>
      </c>
      <c r="J1577" s="46" t="inlineStr">
        <is>
          <t>CASP_AMLE_319 IS NOT NULL</t>
        </is>
      </c>
      <c r="K1577" s="47">
        <f>'2- AMLE'!$AL$320</f>
        <v/>
      </c>
      <c r="L1577" s="48" t="inlineStr">
        <is>
          <t>Open field</t>
        </is>
      </c>
    </row>
    <row r="1578">
      <c r="A1578" s="45" t="inlineStr">
        <is>
          <t>CASP_AMLE_321_v1</t>
        </is>
      </c>
      <c r="B1578" s="46" t="inlineStr">
        <is>
          <t>Country - Transactions (Incoming) - Value (to include only transactions involving Virtual IBANs)</t>
        </is>
      </c>
      <c r="C1578" s="46" t="inlineStr">
        <is>
          <t>AMLE</t>
        </is>
      </c>
      <c r="D1578" s="46" t="inlineStr">
        <is>
          <t>Jurisdiction Risk</t>
        </is>
      </c>
      <c r="E1578" s="46" t="inlineStr">
        <is>
          <t>2- AMLE</t>
        </is>
      </c>
      <c r="F1578" s="47">
        <f>'2- AMLE'!$AK$321</f>
        <v/>
      </c>
      <c r="G1578" s="47">
        <f>IF(F1578="INVALID","High",IF(F1578="MISSING","Medium",IF(F1578="CONTROLLER MISSING","Review",IF(F1578="UNKNOWN","Technical review",""))))</f>
        <v/>
      </c>
      <c r="H1578" s="46">
        <f>IF(F1578="MISSING","An applicable or required answer is missing",IF(F1578="INVALID","A value was entered although the dependency is not met",IF(F1578="CONTROLLER MISSING","A controlling answer is missing, so applicability cannot yet be determined",IF(F1578="UNKNOWN","The dependency could not be evaluated or a referenced datapoint could not be resolved",""))))</f>
        <v/>
      </c>
      <c r="I1578" s="46">
        <f>IF(F1578="MISSING","Enter a valid response in the linked field",IF(F1578="INVALID","Clear the response or amend the controlling answer so that the dependency is met",IF(F1578="CONTROLLER MISSING","Complete the controlling question first, then review this field",IF(F1578="UNKNOWN","Review the Field Guide and dependency_string; contact the MFSA if clarification is required",""))))</f>
        <v/>
      </c>
      <c r="J1578" s="46" t="inlineStr">
        <is>
          <t>CONTAINS(CASP_AMLE_8, "Virtual IBANs")</t>
        </is>
      </c>
      <c r="K1578" s="47">
        <f>'2- AMLE'!$AL$321</f>
        <v/>
      </c>
      <c r="L1578" s="48" t="inlineStr">
        <is>
          <t>Open field</t>
        </is>
      </c>
    </row>
    <row r="1579">
      <c r="A1579" s="45" t="inlineStr">
        <is>
          <t>CASP_AMLE_322_v1</t>
        </is>
      </c>
      <c r="B1579" s="46" t="inlineStr">
        <is>
          <t>Transactions (Incoming) - Value (to include only transactions involving Virtual IBANs)</t>
        </is>
      </c>
      <c r="C1579" s="46" t="inlineStr">
        <is>
          <t>AMLE</t>
        </is>
      </c>
      <c r="D1579" s="46" t="inlineStr">
        <is>
          <t>Jurisdiction Risk</t>
        </is>
      </c>
      <c r="E1579" s="46" t="inlineStr">
        <is>
          <t>2- AMLE</t>
        </is>
      </c>
      <c r="F1579" s="47">
        <f>'2- AMLE'!$AK$322</f>
        <v/>
      </c>
      <c r="G1579" s="47">
        <f>IF(F1579="INVALID","High",IF(F1579="MISSING","Medium",IF(F1579="CONTROLLER MISSING","Review",IF(F1579="UNKNOWN","Technical review",""))))</f>
        <v/>
      </c>
      <c r="H1579" s="46">
        <f>IF(F1579="MISSING","An applicable or required answer is missing",IF(F1579="INVALID","A value was entered although the dependency is not met",IF(F1579="CONTROLLER MISSING","A controlling answer is missing, so applicability cannot yet be determined",IF(F1579="UNKNOWN","The dependency could not be evaluated or a referenced datapoint could not be resolved",""))))</f>
        <v/>
      </c>
      <c r="I1579" s="46">
        <f>IF(F1579="MISSING","Enter a valid response in the linked field",IF(F1579="INVALID","Clear the response or amend the controlling answer so that the dependency is met",IF(F1579="CONTROLLER MISSING","Complete the controlling question first, then review this field",IF(F1579="UNKNOWN","Review the Field Guide and dependency_string; contact the MFSA if clarification is required",""))))</f>
        <v/>
      </c>
      <c r="J1579" s="46" t="inlineStr">
        <is>
          <t>CASP_AMLE_321 IS NOT NULL</t>
        </is>
      </c>
      <c r="K1579" s="47">
        <f>'2- AMLE'!$AL$322</f>
        <v/>
      </c>
      <c r="L1579" s="48" t="inlineStr">
        <is>
          <t>Open field</t>
        </is>
      </c>
    </row>
    <row r="1580">
      <c r="A1580" s="45" t="inlineStr">
        <is>
          <t>CASP_AMLE_323_v1</t>
        </is>
      </c>
      <c r="B1580" s="46" t="inlineStr">
        <is>
          <t>Country - Transactions (Outgoing) - Number (to include only transactions involving Virtual IBANs)</t>
        </is>
      </c>
      <c r="C1580" s="46" t="inlineStr">
        <is>
          <t>AMLE</t>
        </is>
      </c>
      <c r="D1580" s="46" t="inlineStr">
        <is>
          <t>Jurisdiction Risk</t>
        </is>
      </c>
      <c r="E1580" s="46" t="inlineStr">
        <is>
          <t>2- AMLE</t>
        </is>
      </c>
      <c r="F1580" s="47">
        <f>'2- AMLE'!$AK$323</f>
        <v/>
      </c>
      <c r="G1580" s="47">
        <f>IF(F1580="INVALID","High",IF(F1580="MISSING","Medium",IF(F1580="CONTROLLER MISSING","Review",IF(F1580="UNKNOWN","Technical review",""))))</f>
        <v/>
      </c>
      <c r="H1580" s="46">
        <f>IF(F1580="MISSING","An applicable or required answer is missing",IF(F1580="INVALID","A value was entered although the dependency is not met",IF(F1580="CONTROLLER MISSING","A controlling answer is missing, so applicability cannot yet be determined",IF(F1580="UNKNOWN","The dependency could not be evaluated or a referenced datapoint could not be resolved",""))))</f>
        <v/>
      </c>
      <c r="I1580" s="46">
        <f>IF(F1580="MISSING","Enter a valid response in the linked field",IF(F1580="INVALID","Clear the response or amend the controlling answer so that the dependency is met",IF(F1580="CONTROLLER MISSING","Complete the controlling question first, then review this field",IF(F1580="UNKNOWN","Review the Field Guide and dependency_string; contact the MFSA if clarification is required",""))))</f>
        <v/>
      </c>
      <c r="J1580" s="46" t="inlineStr">
        <is>
          <t>CONTAINS(CASP_AMLE_8, "Virtual IBANs")</t>
        </is>
      </c>
      <c r="K1580" s="47">
        <f>'2- AMLE'!$AL$323</f>
        <v/>
      </c>
      <c r="L1580" s="48" t="inlineStr">
        <is>
          <t>Open field</t>
        </is>
      </c>
    </row>
    <row r="1581">
      <c r="A1581" s="45" t="inlineStr">
        <is>
          <t>CASP_AMLE_324_v1</t>
        </is>
      </c>
      <c r="B1581" s="46" t="inlineStr">
        <is>
          <t>Transactions (Outgoing) - Number (to include only transactions involving Virtual IBANs)</t>
        </is>
      </c>
      <c r="C1581" s="46" t="inlineStr">
        <is>
          <t>AMLE</t>
        </is>
      </c>
      <c r="D1581" s="46" t="inlineStr">
        <is>
          <t>Jurisdiction Risk</t>
        </is>
      </c>
      <c r="E1581" s="46" t="inlineStr">
        <is>
          <t>2- AMLE</t>
        </is>
      </c>
      <c r="F1581" s="47">
        <f>'2- AMLE'!$AK$324</f>
        <v/>
      </c>
      <c r="G1581" s="47">
        <f>IF(F1581="INVALID","High",IF(F1581="MISSING","Medium",IF(F1581="CONTROLLER MISSING","Review",IF(F1581="UNKNOWN","Technical review",""))))</f>
        <v/>
      </c>
      <c r="H1581" s="46">
        <f>IF(F1581="MISSING","An applicable or required answer is missing",IF(F1581="INVALID","A value was entered although the dependency is not met",IF(F1581="CONTROLLER MISSING","A controlling answer is missing, so applicability cannot yet be determined",IF(F1581="UNKNOWN","The dependency could not be evaluated or a referenced datapoint could not be resolved",""))))</f>
        <v/>
      </c>
      <c r="I1581" s="46">
        <f>IF(F1581="MISSING","Enter a valid response in the linked field",IF(F1581="INVALID","Clear the response or amend the controlling answer so that the dependency is met",IF(F1581="CONTROLLER MISSING","Complete the controlling question first, then review this field",IF(F1581="UNKNOWN","Review the Field Guide and dependency_string; contact the MFSA if clarification is required",""))))</f>
        <v/>
      </c>
      <c r="J1581" s="46" t="inlineStr">
        <is>
          <t>CASP_AMLE_323 IS NOT NULL</t>
        </is>
      </c>
      <c r="K1581" s="47">
        <f>'2- AMLE'!$AL$324</f>
        <v/>
      </c>
      <c r="L1581" s="48" t="inlineStr">
        <is>
          <t>Open field</t>
        </is>
      </c>
    </row>
    <row r="1582">
      <c r="A1582" s="45" t="inlineStr">
        <is>
          <t>CASP_AMLE_325_v1</t>
        </is>
      </c>
      <c r="B1582" s="46" t="inlineStr">
        <is>
          <t>Country - Transactions (Outgoing) - Value (to include only transactions involving Virtual IBANs)</t>
        </is>
      </c>
      <c r="C1582" s="46" t="inlineStr">
        <is>
          <t>AMLE</t>
        </is>
      </c>
      <c r="D1582" s="46" t="inlineStr">
        <is>
          <t>Jurisdiction Risk</t>
        </is>
      </c>
      <c r="E1582" s="46" t="inlineStr">
        <is>
          <t>2- AMLE</t>
        </is>
      </c>
      <c r="F1582" s="47">
        <f>'2- AMLE'!$AK$325</f>
        <v/>
      </c>
      <c r="G1582" s="47">
        <f>IF(F1582="INVALID","High",IF(F1582="MISSING","Medium",IF(F1582="CONTROLLER MISSING","Review",IF(F1582="UNKNOWN","Technical review",""))))</f>
        <v/>
      </c>
      <c r="H1582" s="46">
        <f>IF(F1582="MISSING","An applicable or required answer is missing",IF(F1582="INVALID","A value was entered although the dependency is not met",IF(F1582="CONTROLLER MISSING","A controlling answer is missing, so applicability cannot yet be determined",IF(F1582="UNKNOWN","The dependency could not be evaluated or a referenced datapoint could not be resolved",""))))</f>
        <v/>
      </c>
      <c r="I1582" s="46">
        <f>IF(F1582="MISSING","Enter a valid response in the linked field",IF(F1582="INVALID","Clear the response or amend the controlling answer so that the dependency is met",IF(F1582="CONTROLLER MISSING","Complete the controlling question first, then review this field",IF(F1582="UNKNOWN","Review the Field Guide and dependency_string; contact the MFSA if clarification is required",""))))</f>
        <v/>
      </c>
      <c r="J1582" s="46" t="inlineStr">
        <is>
          <t>CONTAINS(CASP_AMLE_8, "Virtual IBANs")</t>
        </is>
      </c>
      <c r="K1582" s="47">
        <f>'2- AMLE'!$AL$325</f>
        <v/>
      </c>
      <c r="L1582" s="48" t="inlineStr">
        <is>
          <t>Open field</t>
        </is>
      </c>
    </row>
    <row r="1583">
      <c r="A1583" s="45" t="inlineStr">
        <is>
          <t>CASP_AMLE_326_v1</t>
        </is>
      </c>
      <c r="B1583" s="46" t="inlineStr">
        <is>
          <t>Transactions (Outgoing) - Value (to include only transactions involving Virtual IBANs)</t>
        </is>
      </c>
      <c r="C1583" s="46" t="inlineStr">
        <is>
          <t>AMLE</t>
        </is>
      </c>
      <c r="D1583" s="46" t="inlineStr">
        <is>
          <t>Jurisdiction Risk</t>
        </is>
      </c>
      <c r="E1583" s="46" t="inlineStr">
        <is>
          <t>2- AMLE</t>
        </is>
      </c>
      <c r="F1583" s="47">
        <f>'2- AMLE'!$AK$326</f>
        <v/>
      </c>
      <c r="G1583" s="47">
        <f>IF(F1583="INVALID","High",IF(F1583="MISSING","Medium",IF(F1583="CONTROLLER MISSING","Review",IF(F1583="UNKNOWN","Technical review",""))))</f>
        <v/>
      </c>
      <c r="H1583" s="46">
        <f>IF(F1583="MISSING","An applicable or required answer is missing",IF(F1583="INVALID","A value was entered although the dependency is not met",IF(F1583="CONTROLLER MISSING","A controlling answer is missing, so applicability cannot yet be determined",IF(F1583="UNKNOWN","The dependency could not be evaluated or a referenced datapoint could not be resolved",""))))</f>
        <v/>
      </c>
      <c r="I1583" s="46">
        <f>IF(F1583="MISSING","Enter a valid response in the linked field",IF(F1583="INVALID","Clear the response or amend the controlling answer so that the dependency is met",IF(F1583="CONTROLLER MISSING","Complete the controlling question first, then review this field",IF(F1583="UNKNOWN","Review the Field Guide and dependency_string; contact the MFSA if clarification is required",""))))</f>
        <v/>
      </c>
      <c r="J1583" s="46" t="inlineStr">
        <is>
          <t>CASP_AMLE_325 IS NOT NULL</t>
        </is>
      </c>
      <c r="K1583" s="47">
        <f>'2- AMLE'!$AL$326</f>
        <v/>
      </c>
      <c r="L1583" s="48" t="inlineStr">
        <is>
          <t>Open field</t>
        </is>
      </c>
    </row>
    <row r="1584">
      <c r="A1584" s="45" t="inlineStr">
        <is>
          <t>CASP_AMLE_327_v1</t>
        </is>
      </c>
      <c r="B1584" s="46" t="inlineStr">
        <is>
          <t>Country - Transactions (Incoming) – Number (to include only transactions involving Prepaid Cards)</t>
        </is>
      </c>
      <c r="C1584" s="46" t="inlineStr">
        <is>
          <t>AMLE</t>
        </is>
      </c>
      <c r="D1584" s="46" t="inlineStr">
        <is>
          <t>Jurisdiction Risk</t>
        </is>
      </c>
      <c r="E1584" s="46" t="inlineStr">
        <is>
          <t>2- AMLE</t>
        </is>
      </c>
      <c r="F1584" s="47">
        <f>'2- AMLE'!$AK$327</f>
        <v/>
      </c>
      <c r="G1584" s="47">
        <f>IF(F1584="INVALID","High",IF(F1584="MISSING","Medium",IF(F1584="CONTROLLER MISSING","Review",IF(F1584="UNKNOWN","Technical review",""))))</f>
        <v/>
      </c>
      <c r="H1584" s="46">
        <f>IF(F1584="MISSING","An applicable or required answer is missing",IF(F1584="INVALID","A value was entered although the dependency is not met",IF(F1584="CONTROLLER MISSING","A controlling answer is missing, so applicability cannot yet be determined",IF(F1584="UNKNOWN","The dependency could not be evaluated or a referenced datapoint could not be resolved",""))))</f>
        <v/>
      </c>
      <c r="I1584" s="46">
        <f>IF(F1584="MISSING","Enter a valid response in the linked field",IF(F1584="INVALID","Clear the response or amend the controlling answer so that the dependency is met",IF(F1584="CONTROLLER MISSING","Complete the controlling question first, then review this field",IF(F1584="UNKNOWN","Review the Field Guide and dependency_string; contact the MFSA if clarification is required",""))))</f>
        <v/>
      </c>
      <c r="J1584" s="46" t="inlineStr">
        <is>
          <t>CONTAINS(CASP_AMLE_8, "Prepaid Cards")</t>
        </is>
      </c>
      <c r="K1584" s="47">
        <f>'2- AMLE'!$AL$327</f>
        <v/>
      </c>
      <c r="L1584" s="48" t="inlineStr">
        <is>
          <t>Open field</t>
        </is>
      </c>
    </row>
    <row r="1585">
      <c r="A1585" s="45" t="inlineStr">
        <is>
          <t>CASP_AMLE_328_v1</t>
        </is>
      </c>
      <c r="B1585" s="46" t="inlineStr">
        <is>
          <t>Transactions (Incoming) – Number (to include only transactions involving Prepaid Cards)</t>
        </is>
      </c>
      <c r="C1585" s="46" t="inlineStr">
        <is>
          <t>AMLE</t>
        </is>
      </c>
      <c r="D1585" s="46" t="inlineStr">
        <is>
          <t>Jurisdiction Risk</t>
        </is>
      </c>
      <c r="E1585" s="46" t="inlineStr">
        <is>
          <t>2- AMLE</t>
        </is>
      </c>
      <c r="F1585" s="47">
        <f>'2- AMLE'!$AK$328</f>
        <v/>
      </c>
      <c r="G1585" s="47">
        <f>IF(F1585="INVALID","High",IF(F1585="MISSING","Medium",IF(F1585="CONTROLLER MISSING","Review",IF(F1585="UNKNOWN","Technical review",""))))</f>
        <v/>
      </c>
      <c r="H1585" s="46">
        <f>IF(F1585="MISSING","An applicable or required answer is missing",IF(F1585="INVALID","A value was entered although the dependency is not met",IF(F1585="CONTROLLER MISSING","A controlling answer is missing, so applicability cannot yet be determined",IF(F1585="UNKNOWN","The dependency could not be evaluated or a referenced datapoint could not be resolved",""))))</f>
        <v/>
      </c>
      <c r="I1585" s="46">
        <f>IF(F1585="MISSING","Enter a valid response in the linked field",IF(F1585="INVALID","Clear the response or amend the controlling answer so that the dependency is met",IF(F1585="CONTROLLER MISSING","Complete the controlling question first, then review this field",IF(F1585="UNKNOWN","Review the Field Guide and dependency_string; contact the MFSA if clarification is required",""))))</f>
        <v/>
      </c>
      <c r="J1585" s="46" t="inlineStr">
        <is>
          <t>CASP_AMLE_327 IS NOT NULL</t>
        </is>
      </c>
      <c r="K1585" s="47">
        <f>'2- AMLE'!$AL$328</f>
        <v/>
      </c>
      <c r="L1585" s="48" t="inlineStr">
        <is>
          <t>Open field</t>
        </is>
      </c>
    </row>
    <row r="1586">
      <c r="A1586" s="45" t="inlineStr">
        <is>
          <t>CASP_AMLE_329_v1</t>
        </is>
      </c>
      <c r="B1586" s="46" t="inlineStr">
        <is>
          <t>Country - Transactions (Incoming) - Value (to include only transactions involving Prepaid Cards)</t>
        </is>
      </c>
      <c r="C1586" s="46" t="inlineStr">
        <is>
          <t>AMLE</t>
        </is>
      </c>
      <c r="D1586" s="46" t="inlineStr">
        <is>
          <t>Jurisdiction Risk</t>
        </is>
      </c>
      <c r="E1586" s="46" t="inlineStr">
        <is>
          <t>2- AMLE</t>
        </is>
      </c>
      <c r="F1586" s="47">
        <f>'2- AMLE'!$AK$329</f>
        <v/>
      </c>
      <c r="G1586" s="47">
        <f>IF(F1586="INVALID","High",IF(F1586="MISSING","Medium",IF(F1586="CONTROLLER MISSING","Review",IF(F1586="UNKNOWN","Technical review",""))))</f>
        <v/>
      </c>
      <c r="H1586" s="46">
        <f>IF(F1586="MISSING","An applicable or required answer is missing",IF(F1586="INVALID","A value was entered although the dependency is not met",IF(F1586="CONTROLLER MISSING","A controlling answer is missing, so applicability cannot yet be determined",IF(F1586="UNKNOWN","The dependency could not be evaluated or a referenced datapoint could not be resolved",""))))</f>
        <v/>
      </c>
      <c r="I1586" s="46">
        <f>IF(F1586="MISSING","Enter a valid response in the linked field",IF(F1586="INVALID","Clear the response or amend the controlling answer so that the dependency is met",IF(F1586="CONTROLLER MISSING","Complete the controlling question first, then review this field",IF(F1586="UNKNOWN","Review the Field Guide and dependency_string; contact the MFSA if clarification is required",""))))</f>
        <v/>
      </c>
      <c r="J1586" s="46" t="inlineStr">
        <is>
          <t>CONTAINS(CASP_AMLE_8, "Prepaid Cards")</t>
        </is>
      </c>
      <c r="K1586" s="47">
        <f>'2- AMLE'!$AL$329</f>
        <v/>
      </c>
      <c r="L1586" s="48" t="inlineStr">
        <is>
          <t>Open field</t>
        </is>
      </c>
    </row>
    <row r="1587">
      <c r="A1587" s="45" t="inlineStr">
        <is>
          <t>CASP_AMLE_330_v1</t>
        </is>
      </c>
      <c r="B1587" s="46" t="inlineStr">
        <is>
          <t>Transactions (Incoming) - Value (to include only transactions involving Prepaid Cards)</t>
        </is>
      </c>
      <c r="C1587" s="46" t="inlineStr">
        <is>
          <t>AMLE</t>
        </is>
      </c>
      <c r="D1587" s="46" t="inlineStr">
        <is>
          <t>Jurisdiction Risk</t>
        </is>
      </c>
      <c r="E1587" s="46" t="inlineStr">
        <is>
          <t>2- AMLE</t>
        </is>
      </c>
      <c r="F1587" s="47">
        <f>'2- AMLE'!$AK$330</f>
        <v/>
      </c>
      <c r="G1587" s="47">
        <f>IF(F1587="INVALID","High",IF(F1587="MISSING","Medium",IF(F1587="CONTROLLER MISSING","Review",IF(F1587="UNKNOWN","Technical review",""))))</f>
        <v/>
      </c>
      <c r="H1587" s="46">
        <f>IF(F1587="MISSING","An applicable or required answer is missing",IF(F1587="INVALID","A value was entered although the dependency is not met",IF(F1587="CONTROLLER MISSING","A controlling answer is missing, so applicability cannot yet be determined",IF(F1587="UNKNOWN","The dependency could not be evaluated or a referenced datapoint could not be resolved",""))))</f>
        <v/>
      </c>
      <c r="I1587" s="46">
        <f>IF(F1587="MISSING","Enter a valid response in the linked field",IF(F1587="INVALID","Clear the response or amend the controlling answer so that the dependency is met",IF(F1587="CONTROLLER MISSING","Complete the controlling question first, then review this field",IF(F1587="UNKNOWN","Review the Field Guide and dependency_string; contact the MFSA if clarification is required",""))))</f>
        <v/>
      </c>
      <c r="J1587" s="46" t="inlineStr">
        <is>
          <t>CASP_AMLE_329 IS NOT NULL</t>
        </is>
      </c>
      <c r="K1587" s="47">
        <f>'2- AMLE'!$AL$330</f>
        <v/>
      </c>
      <c r="L1587" s="48" t="inlineStr">
        <is>
          <t>Open field</t>
        </is>
      </c>
    </row>
    <row r="1588">
      <c r="A1588" s="45" t="inlineStr">
        <is>
          <t>CASP_AMLE_331_v1</t>
        </is>
      </c>
      <c r="B1588" s="46" t="inlineStr">
        <is>
          <t>Country - Transactions (Outgoing) - Number (to include only transactions involving Prepaid Cards)</t>
        </is>
      </c>
      <c r="C1588" s="46" t="inlineStr">
        <is>
          <t>AMLE</t>
        </is>
      </c>
      <c r="D1588" s="46" t="inlineStr">
        <is>
          <t>Jurisdiction Risk</t>
        </is>
      </c>
      <c r="E1588" s="46" t="inlineStr">
        <is>
          <t>2- AMLE</t>
        </is>
      </c>
      <c r="F1588" s="47">
        <f>'2- AMLE'!$AK$331</f>
        <v/>
      </c>
      <c r="G1588" s="47">
        <f>IF(F1588="INVALID","High",IF(F1588="MISSING","Medium",IF(F1588="CONTROLLER MISSING","Review",IF(F1588="UNKNOWN","Technical review",""))))</f>
        <v/>
      </c>
      <c r="H1588" s="46">
        <f>IF(F1588="MISSING","An applicable or required answer is missing",IF(F1588="INVALID","A value was entered although the dependency is not met",IF(F1588="CONTROLLER MISSING","A controlling answer is missing, so applicability cannot yet be determined",IF(F1588="UNKNOWN","The dependency could not be evaluated or a referenced datapoint could not be resolved",""))))</f>
        <v/>
      </c>
      <c r="I1588" s="46">
        <f>IF(F1588="MISSING","Enter a valid response in the linked field",IF(F1588="INVALID","Clear the response or amend the controlling answer so that the dependency is met",IF(F1588="CONTROLLER MISSING","Complete the controlling question first, then review this field",IF(F1588="UNKNOWN","Review the Field Guide and dependency_string; contact the MFSA if clarification is required",""))))</f>
        <v/>
      </c>
      <c r="J1588" s="46" t="inlineStr">
        <is>
          <t>CONTAINS(CASP_AMLE_8, "Prepaid Cards")</t>
        </is>
      </c>
      <c r="K1588" s="47">
        <f>'2- AMLE'!$AL$331</f>
        <v/>
      </c>
      <c r="L1588" s="48" t="inlineStr">
        <is>
          <t>Open field</t>
        </is>
      </c>
    </row>
    <row r="1589">
      <c r="A1589" s="45" t="inlineStr">
        <is>
          <t>CASP_AMLE_332_v1</t>
        </is>
      </c>
      <c r="B1589" s="46" t="inlineStr">
        <is>
          <t>Transactions (Outgoing) - Number (to include only transactions involving Prepaid Cards)</t>
        </is>
      </c>
      <c r="C1589" s="46" t="inlineStr">
        <is>
          <t>AMLE</t>
        </is>
      </c>
      <c r="D1589" s="46" t="inlineStr">
        <is>
          <t>Jurisdiction Risk</t>
        </is>
      </c>
      <c r="E1589" s="46" t="inlineStr">
        <is>
          <t>2- AMLE</t>
        </is>
      </c>
      <c r="F1589" s="47">
        <f>'2- AMLE'!$AK$332</f>
        <v/>
      </c>
      <c r="G1589" s="47">
        <f>IF(F1589="INVALID","High",IF(F1589="MISSING","Medium",IF(F1589="CONTROLLER MISSING","Review",IF(F1589="UNKNOWN","Technical review",""))))</f>
        <v/>
      </c>
      <c r="H1589" s="46">
        <f>IF(F1589="MISSING","An applicable or required answer is missing",IF(F1589="INVALID","A value was entered although the dependency is not met",IF(F1589="CONTROLLER MISSING","A controlling answer is missing, so applicability cannot yet be determined",IF(F1589="UNKNOWN","The dependency could not be evaluated or a referenced datapoint could not be resolved",""))))</f>
        <v/>
      </c>
      <c r="I1589" s="46">
        <f>IF(F1589="MISSING","Enter a valid response in the linked field",IF(F1589="INVALID","Clear the response or amend the controlling answer so that the dependency is met",IF(F1589="CONTROLLER MISSING","Complete the controlling question first, then review this field",IF(F1589="UNKNOWN","Review the Field Guide and dependency_string; contact the MFSA if clarification is required",""))))</f>
        <v/>
      </c>
      <c r="J1589" s="46" t="inlineStr">
        <is>
          <t>CASP_AMLE_331 IS NOT NULL</t>
        </is>
      </c>
      <c r="K1589" s="47">
        <f>'2- AMLE'!$AL$332</f>
        <v/>
      </c>
      <c r="L1589" s="48" t="inlineStr">
        <is>
          <t>Open field</t>
        </is>
      </c>
    </row>
    <row r="1590">
      <c r="A1590" s="45" t="inlineStr">
        <is>
          <t>CASP_AMLE_333_v1</t>
        </is>
      </c>
      <c r="B1590" s="46" t="inlineStr">
        <is>
          <t>Country - Transactions (Outgoing) - Value (to include only transactions involving Prepaid Cards)</t>
        </is>
      </c>
      <c r="C1590" s="46" t="inlineStr">
        <is>
          <t>AMLE</t>
        </is>
      </c>
      <c r="D1590" s="46" t="inlineStr">
        <is>
          <t>Jurisdiction Risk</t>
        </is>
      </c>
      <c r="E1590" s="46" t="inlineStr">
        <is>
          <t>2- AMLE</t>
        </is>
      </c>
      <c r="F1590" s="47">
        <f>'2- AMLE'!$AK$333</f>
        <v/>
      </c>
      <c r="G1590" s="47">
        <f>IF(F1590="INVALID","High",IF(F1590="MISSING","Medium",IF(F1590="CONTROLLER MISSING","Review",IF(F1590="UNKNOWN","Technical review",""))))</f>
        <v/>
      </c>
      <c r="H1590" s="46">
        <f>IF(F1590="MISSING","An applicable or required answer is missing",IF(F1590="INVALID","A value was entered although the dependency is not met",IF(F1590="CONTROLLER MISSING","A controlling answer is missing, so applicability cannot yet be determined",IF(F1590="UNKNOWN","The dependency could not be evaluated or a referenced datapoint could not be resolved",""))))</f>
        <v/>
      </c>
      <c r="I1590" s="46">
        <f>IF(F1590="MISSING","Enter a valid response in the linked field",IF(F1590="INVALID","Clear the response or amend the controlling answer so that the dependency is met",IF(F1590="CONTROLLER MISSING","Complete the controlling question first, then review this field",IF(F1590="UNKNOWN","Review the Field Guide and dependency_string; contact the MFSA if clarification is required",""))))</f>
        <v/>
      </c>
      <c r="J1590" s="46" t="inlineStr">
        <is>
          <t>CONTAINS(CASP_AMLE_8, "Prepaid Cards")</t>
        </is>
      </c>
      <c r="K1590" s="47">
        <f>'2- AMLE'!$AL$333</f>
        <v/>
      </c>
      <c r="L1590" s="48" t="inlineStr">
        <is>
          <t>Open field</t>
        </is>
      </c>
    </row>
    <row r="1591">
      <c r="A1591" s="45" t="inlineStr">
        <is>
          <t>CASP_AMLE_334_v1</t>
        </is>
      </c>
      <c r="B1591" s="46" t="inlineStr">
        <is>
          <t>Transactions (Outgoing) - Value (to include only transactions involving Prepaid Cards)</t>
        </is>
      </c>
      <c r="C1591" s="46" t="inlineStr">
        <is>
          <t>AMLE</t>
        </is>
      </c>
      <c r="D1591" s="46" t="inlineStr">
        <is>
          <t>Jurisdiction Risk</t>
        </is>
      </c>
      <c r="E1591" s="46" t="inlineStr">
        <is>
          <t>2- AMLE</t>
        </is>
      </c>
      <c r="F1591" s="47">
        <f>'2- AMLE'!$AK$334</f>
        <v/>
      </c>
      <c r="G1591" s="47">
        <f>IF(F1591="INVALID","High",IF(F1591="MISSING","Medium",IF(F1591="CONTROLLER MISSING","Review",IF(F1591="UNKNOWN","Technical review",""))))</f>
        <v/>
      </c>
      <c r="H1591" s="46">
        <f>IF(F1591="MISSING","An applicable or required answer is missing",IF(F1591="INVALID","A value was entered although the dependency is not met",IF(F1591="CONTROLLER MISSING","A controlling answer is missing, so applicability cannot yet be determined",IF(F1591="UNKNOWN","The dependency could not be evaluated or a referenced datapoint could not be resolved",""))))</f>
        <v/>
      </c>
      <c r="I1591" s="46">
        <f>IF(F1591="MISSING","Enter a valid response in the linked field",IF(F1591="INVALID","Clear the response or amend the controlling answer so that the dependency is met",IF(F1591="CONTROLLER MISSING","Complete the controlling question first, then review this field",IF(F1591="UNKNOWN","Review the Field Guide and dependency_string; contact the MFSA if clarification is required",""))))</f>
        <v/>
      </c>
      <c r="J1591" s="46" t="inlineStr">
        <is>
          <t>CASP_AMLE_333 IS NOT NULL</t>
        </is>
      </c>
      <c r="K1591" s="47">
        <f>'2- AMLE'!$AL$334</f>
        <v/>
      </c>
      <c r="L1591" s="48" t="inlineStr">
        <is>
          <t>Open field</t>
        </is>
      </c>
    </row>
    <row r="1592">
      <c r="A1592" s="45" t="inlineStr">
        <is>
          <t>CASP_AMLE_335_v1</t>
        </is>
      </c>
      <c r="B1592" s="46" t="inlineStr">
        <is>
          <t>Country - Transactions (Incoming) – Number (to include only transactions involving Lending/Factoring)</t>
        </is>
      </c>
      <c r="C1592" s="46" t="inlineStr">
        <is>
          <t>AMLE</t>
        </is>
      </c>
      <c r="D1592" s="46" t="inlineStr">
        <is>
          <t>Jurisdiction Risk</t>
        </is>
      </c>
      <c r="E1592" s="46" t="inlineStr">
        <is>
          <t>2- AMLE</t>
        </is>
      </c>
      <c r="F1592" s="47">
        <f>'2- AMLE'!$AK$335</f>
        <v/>
      </c>
      <c r="G1592" s="47">
        <f>IF(F1592="INVALID","High",IF(F1592="MISSING","Medium",IF(F1592="CONTROLLER MISSING","Review",IF(F1592="UNKNOWN","Technical review",""))))</f>
        <v/>
      </c>
      <c r="H1592" s="46">
        <f>IF(F1592="MISSING","An applicable or required answer is missing",IF(F1592="INVALID","A value was entered although the dependency is not met",IF(F1592="CONTROLLER MISSING","A controlling answer is missing, so applicability cannot yet be determined",IF(F1592="UNKNOWN","The dependency could not be evaluated or a referenced datapoint could not be resolved",""))))</f>
        <v/>
      </c>
      <c r="I1592" s="46">
        <f>IF(F1592="MISSING","Enter a valid response in the linked field",IF(F1592="INVALID","Clear the response or amend the controlling answer so that the dependency is met",IF(F1592="CONTROLLER MISSING","Complete the controlling question first, then review this field",IF(F1592="UNKNOWN","Review the Field Guide and dependency_string; contact the MFSA if clarification is required",""))))</f>
        <v/>
      </c>
      <c r="J1592" s="46" t="inlineStr">
        <is>
          <t>CONTAINS(CASP_AMLE_8, "Lending/ Factoring")</t>
        </is>
      </c>
      <c r="K1592" s="47">
        <f>'2- AMLE'!$AL$335</f>
        <v/>
      </c>
      <c r="L1592" s="48" t="inlineStr">
        <is>
          <t>Open field</t>
        </is>
      </c>
    </row>
    <row r="1593">
      <c r="A1593" s="45" t="inlineStr">
        <is>
          <t>CASP_AMLE_336_v1</t>
        </is>
      </c>
      <c r="B1593" s="46" t="inlineStr">
        <is>
          <t>Transactions (Incoming) – Number (to include only transactions involving Lending/Factoring)</t>
        </is>
      </c>
      <c r="C1593" s="46" t="inlineStr">
        <is>
          <t>AMLE</t>
        </is>
      </c>
      <c r="D1593" s="46" t="inlineStr">
        <is>
          <t>Jurisdiction Risk</t>
        </is>
      </c>
      <c r="E1593" s="46" t="inlineStr">
        <is>
          <t>2- AMLE</t>
        </is>
      </c>
      <c r="F1593" s="47">
        <f>'2- AMLE'!$AK$336</f>
        <v/>
      </c>
      <c r="G1593" s="47">
        <f>IF(F1593="INVALID","High",IF(F1593="MISSING","Medium",IF(F1593="CONTROLLER MISSING","Review",IF(F1593="UNKNOWN","Technical review",""))))</f>
        <v/>
      </c>
      <c r="H1593" s="46">
        <f>IF(F1593="MISSING","An applicable or required answer is missing",IF(F1593="INVALID","A value was entered although the dependency is not met",IF(F1593="CONTROLLER MISSING","A controlling answer is missing, so applicability cannot yet be determined",IF(F1593="UNKNOWN","The dependency could not be evaluated or a referenced datapoint could not be resolved",""))))</f>
        <v/>
      </c>
      <c r="I1593" s="46">
        <f>IF(F1593="MISSING","Enter a valid response in the linked field",IF(F1593="INVALID","Clear the response or amend the controlling answer so that the dependency is met",IF(F1593="CONTROLLER MISSING","Complete the controlling question first, then review this field",IF(F1593="UNKNOWN","Review the Field Guide and dependency_string; contact the MFSA if clarification is required",""))))</f>
        <v/>
      </c>
      <c r="J1593" s="46" t="inlineStr">
        <is>
          <t>CASP_AMLE_335 IS NOT NULL</t>
        </is>
      </c>
      <c r="K1593" s="47">
        <f>'2- AMLE'!$AL$336</f>
        <v/>
      </c>
      <c r="L1593" s="48" t="inlineStr">
        <is>
          <t>Open field</t>
        </is>
      </c>
    </row>
    <row r="1594">
      <c r="A1594" s="45" t="inlineStr">
        <is>
          <t>CASP_AMLE_337_v1</t>
        </is>
      </c>
      <c r="B1594" s="46" t="inlineStr">
        <is>
          <t>Country - Transactions (Incoming) - Value (to include only transactions involving Lending/Factoring)</t>
        </is>
      </c>
      <c r="C1594" s="46" t="inlineStr">
        <is>
          <t>AMLE</t>
        </is>
      </c>
      <c r="D1594" s="46" t="inlineStr">
        <is>
          <t>Jurisdiction Risk</t>
        </is>
      </c>
      <c r="E1594" s="46" t="inlineStr">
        <is>
          <t>2- AMLE</t>
        </is>
      </c>
      <c r="F1594" s="47">
        <f>'2- AMLE'!$AK$337</f>
        <v/>
      </c>
      <c r="G1594" s="47">
        <f>IF(F1594="INVALID","High",IF(F1594="MISSING","Medium",IF(F1594="CONTROLLER MISSING","Review",IF(F1594="UNKNOWN","Technical review",""))))</f>
        <v/>
      </c>
      <c r="H1594" s="46">
        <f>IF(F1594="MISSING","An applicable or required answer is missing",IF(F1594="INVALID","A value was entered although the dependency is not met",IF(F1594="CONTROLLER MISSING","A controlling answer is missing, so applicability cannot yet be determined",IF(F1594="UNKNOWN","The dependency could not be evaluated or a referenced datapoint could not be resolved",""))))</f>
        <v/>
      </c>
      <c r="I1594" s="46">
        <f>IF(F1594="MISSING","Enter a valid response in the linked field",IF(F1594="INVALID","Clear the response or amend the controlling answer so that the dependency is met",IF(F1594="CONTROLLER MISSING","Complete the controlling question first, then review this field",IF(F1594="UNKNOWN","Review the Field Guide and dependency_string; contact the MFSA if clarification is required",""))))</f>
        <v/>
      </c>
      <c r="J1594" s="46" t="inlineStr">
        <is>
          <t>CONTAINS(CASP_AMLE_8, "Lending/ Factoring")</t>
        </is>
      </c>
      <c r="K1594" s="47">
        <f>'2- AMLE'!$AL$337</f>
        <v/>
      </c>
      <c r="L1594" s="48" t="inlineStr">
        <is>
          <t>Open field</t>
        </is>
      </c>
    </row>
    <row r="1595">
      <c r="A1595" s="45" t="inlineStr">
        <is>
          <t>CASP_AMLE_338_v1</t>
        </is>
      </c>
      <c r="B1595" s="46" t="inlineStr">
        <is>
          <t>Transactions (Incoming) - Value (to include only transactions involving Lending/Factoring)</t>
        </is>
      </c>
      <c r="C1595" s="46" t="inlineStr">
        <is>
          <t>AMLE</t>
        </is>
      </c>
      <c r="D1595" s="46" t="inlineStr">
        <is>
          <t>Jurisdiction Risk</t>
        </is>
      </c>
      <c r="E1595" s="46" t="inlineStr">
        <is>
          <t>2- AMLE</t>
        </is>
      </c>
      <c r="F1595" s="47">
        <f>'2- AMLE'!$AK$338</f>
        <v/>
      </c>
      <c r="G1595" s="47">
        <f>IF(F1595="INVALID","High",IF(F1595="MISSING","Medium",IF(F1595="CONTROLLER MISSING","Review",IF(F1595="UNKNOWN","Technical review",""))))</f>
        <v/>
      </c>
      <c r="H1595" s="46">
        <f>IF(F1595="MISSING","An applicable or required answer is missing",IF(F1595="INVALID","A value was entered although the dependency is not met",IF(F1595="CONTROLLER MISSING","A controlling answer is missing, so applicability cannot yet be determined",IF(F1595="UNKNOWN","The dependency could not be evaluated or a referenced datapoint could not be resolved",""))))</f>
        <v/>
      </c>
      <c r="I1595" s="46">
        <f>IF(F1595="MISSING","Enter a valid response in the linked field",IF(F1595="INVALID","Clear the response or amend the controlling answer so that the dependency is met",IF(F1595="CONTROLLER MISSING","Complete the controlling question first, then review this field",IF(F1595="UNKNOWN","Review the Field Guide and dependency_string; contact the MFSA if clarification is required",""))))</f>
        <v/>
      </c>
      <c r="J1595" s="46" t="inlineStr">
        <is>
          <t>CASP_AMLE_337 IS NOT NULL</t>
        </is>
      </c>
      <c r="K1595" s="47">
        <f>'2- AMLE'!$AL$338</f>
        <v/>
      </c>
      <c r="L1595" s="48" t="inlineStr">
        <is>
          <t>Open field</t>
        </is>
      </c>
    </row>
    <row r="1596">
      <c r="A1596" s="45" t="inlineStr">
        <is>
          <t>CASP_AMLE_339_v1</t>
        </is>
      </c>
      <c r="B1596" s="46" t="inlineStr">
        <is>
          <t>Country - Transactions (Outgoing) - Number (to include only transactions involving Lending/Factoring)</t>
        </is>
      </c>
      <c r="C1596" s="46" t="inlineStr">
        <is>
          <t>AMLE</t>
        </is>
      </c>
      <c r="D1596" s="46" t="inlineStr">
        <is>
          <t>Jurisdiction Risk</t>
        </is>
      </c>
      <c r="E1596" s="46" t="inlineStr">
        <is>
          <t>2- AMLE</t>
        </is>
      </c>
      <c r="F1596" s="47">
        <f>'2- AMLE'!$AK$339</f>
        <v/>
      </c>
      <c r="G1596" s="47">
        <f>IF(F1596="INVALID","High",IF(F1596="MISSING","Medium",IF(F1596="CONTROLLER MISSING","Review",IF(F1596="UNKNOWN","Technical review",""))))</f>
        <v/>
      </c>
      <c r="H1596" s="46">
        <f>IF(F1596="MISSING","An applicable or required answer is missing",IF(F1596="INVALID","A value was entered although the dependency is not met",IF(F1596="CONTROLLER MISSING","A controlling answer is missing, so applicability cannot yet be determined",IF(F1596="UNKNOWN","The dependency could not be evaluated or a referenced datapoint could not be resolved",""))))</f>
        <v/>
      </c>
      <c r="I1596" s="46">
        <f>IF(F1596="MISSING","Enter a valid response in the linked field",IF(F1596="INVALID","Clear the response or amend the controlling answer so that the dependency is met",IF(F1596="CONTROLLER MISSING","Complete the controlling question first, then review this field",IF(F1596="UNKNOWN","Review the Field Guide and dependency_string; contact the MFSA if clarification is required",""))))</f>
        <v/>
      </c>
      <c r="J1596" s="46" t="inlineStr">
        <is>
          <t>CONTAINS(CASP_AMLE_8, "Lending/ Factoring")</t>
        </is>
      </c>
      <c r="K1596" s="47">
        <f>'2- AMLE'!$AL$339</f>
        <v/>
      </c>
      <c r="L1596" s="48" t="inlineStr">
        <is>
          <t>Open field</t>
        </is>
      </c>
    </row>
    <row r="1597">
      <c r="A1597" s="45" t="inlineStr">
        <is>
          <t>CASP_AMLE_340_v1</t>
        </is>
      </c>
      <c r="B1597" s="46" t="inlineStr">
        <is>
          <t>Transactions (Outgoing) - Number (to include only transactions Lending/Factoring)</t>
        </is>
      </c>
      <c r="C1597" s="46" t="inlineStr">
        <is>
          <t>AMLE</t>
        </is>
      </c>
      <c r="D1597" s="46" t="inlineStr">
        <is>
          <t>Jurisdiction Risk</t>
        </is>
      </c>
      <c r="E1597" s="46" t="inlineStr">
        <is>
          <t>2- AMLE</t>
        </is>
      </c>
      <c r="F1597" s="47">
        <f>'2- AMLE'!$AK$340</f>
        <v/>
      </c>
      <c r="G1597" s="47">
        <f>IF(F1597="INVALID","High",IF(F1597="MISSING","Medium",IF(F1597="CONTROLLER MISSING","Review",IF(F1597="UNKNOWN","Technical review",""))))</f>
        <v/>
      </c>
      <c r="H1597" s="46">
        <f>IF(F1597="MISSING","An applicable or required answer is missing",IF(F1597="INVALID","A value was entered although the dependency is not met",IF(F1597="CONTROLLER MISSING","A controlling answer is missing, so applicability cannot yet be determined",IF(F1597="UNKNOWN","The dependency could not be evaluated or a referenced datapoint could not be resolved",""))))</f>
        <v/>
      </c>
      <c r="I1597" s="46">
        <f>IF(F1597="MISSING","Enter a valid response in the linked field",IF(F1597="INVALID","Clear the response or amend the controlling answer so that the dependency is met",IF(F1597="CONTROLLER MISSING","Complete the controlling question first, then review this field",IF(F1597="UNKNOWN","Review the Field Guide and dependency_string; contact the MFSA if clarification is required",""))))</f>
        <v/>
      </c>
      <c r="J1597" s="46" t="inlineStr">
        <is>
          <t>CASP_AMLE_339 IS NOT NULL</t>
        </is>
      </c>
      <c r="K1597" s="47">
        <f>'2- AMLE'!$AL$340</f>
        <v/>
      </c>
      <c r="L1597" s="48" t="inlineStr">
        <is>
          <t>Open field</t>
        </is>
      </c>
    </row>
    <row r="1598">
      <c r="A1598" s="45" t="inlineStr">
        <is>
          <t>CASP_AMLE_341_v1</t>
        </is>
      </c>
      <c r="B1598" s="46" t="inlineStr">
        <is>
          <t>Country - Transactions (Outgoing) - Value (to include only transactions involving Lending/Factoring)</t>
        </is>
      </c>
      <c r="C1598" s="46" t="inlineStr">
        <is>
          <t>AMLE</t>
        </is>
      </c>
      <c r="D1598" s="46" t="inlineStr">
        <is>
          <t>Jurisdiction Risk</t>
        </is>
      </c>
      <c r="E1598" s="46" t="inlineStr">
        <is>
          <t>2- AMLE</t>
        </is>
      </c>
      <c r="F1598" s="47">
        <f>'2- AMLE'!$AK$341</f>
        <v/>
      </c>
      <c r="G1598" s="47">
        <f>IF(F1598="INVALID","High",IF(F1598="MISSING","Medium",IF(F1598="CONTROLLER MISSING","Review",IF(F1598="UNKNOWN","Technical review",""))))</f>
        <v/>
      </c>
      <c r="H1598" s="46">
        <f>IF(F1598="MISSING","An applicable or required answer is missing",IF(F1598="INVALID","A value was entered although the dependency is not met",IF(F1598="CONTROLLER MISSING","A controlling answer is missing, so applicability cannot yet be determined",IF(F1598="UNKNOWN","The dependency could not be evaluated or a referenced datapoint could not be resolved",""))))</f>
        <v/>
      </c>
      <c r="I1598" s="46">
        <f>IF(F1598="MISSING","Enter a valid response in the linked field",IF(F1598="INVALID","Clear the response or amend the controlling answer so that the dependency is met",IF(F1598="CONTROLLER MISSING","Complete the controlling question first, then review this field",IF(F1598="UNKNOWN","Review the Field Guide and dependency_string; contact the MFSA if clarification is required",""))))</f>
        <v/>
      </c>
      <c r="J1598" s="46" t="inlineStr">
        <is>
          <t>CONTAINS(CASP_AMLE_8, "Lending/ Factoring")</t>
        </is>
      </c>
      <c r="K1598" s="47">
        <f>'2- AMLE'!$AL$341</f>
        <v/>
      </c>
      <c r="L1598" s="48" t="inlineStr">
        <is>
          <t>Open field</t>
        </is>
      </c>
    </row>
    <row r="1599">
      <c r="A1599" s="45" t="inlineStr">
        <is>
          <t>CASP_AMLE_342_v1</t>
        </is>
      </c>
      <c r="B1599" s="46" t="inlineStr">
        <is>
          <t>Transactions (Outgoing) - Value (to include only transactions involving Lending/Factoring)</t>
        </is>
      </c>
      <c r="C1599" s="46" t="inlineStr">
        <is>
          <t>AMLE</t>
        </is>
      </c>
      <c r="D1599" s="46" t="inlineStr">
        <is>
          <t>Jurisdiction Risk</t>
        </is>
      </c>
      <c r="E1599" s="46" t="inlineStr">
        <is>
          <t>2- AMLE</t>
        </is>
      </c>
      <c r="F1599" s="47">
        <f>'2- AMLE'!$AK$342</f>
        <v/>
      </c>
      <c r="G1599" s="47">
        <f>IF(F1599="INVALID","High",IF(F1599="MISSING","Medium",IF(F1599="CONTROLLER MISSING","Review",IF(F1599="UNKNOWN","Technical review",""))))</f>
        <v/>
      </c>
      <c r="H1599" s="46">
        <f>IF(F1599="MISSING","An applicable or required answer is missing",IF(F1599="INVALID","A value was entered although the dependency is not met",IF(F1599="CONTROLLER MISSING","A controlling answer is missing, so applicability cannot yet be determined",IF(F1599="UNKNOWN","The dependency could not be evaluated or a referenced datapoint could not be resolved",""))))</f>
        <v/>
      </c>
      <c r="I1599" s="46">
        <f>IF(F1599="MISSING","Enter a valid response in the linked field",IF(F1599="INVALID","Clear the response or amend the controlling answer so that the dependency is met",IF(F1599="CONTROLLER MISSING","Complete the controlling question first, then review this field",IF(F1599="UNKNOWN","Review the Field Guide and dependency_string; contact the MFSA if clarification is required",""))))</f>
        <v/>
      </c>
      <c r="J1599" s="46" t="inlineStr">
        <is>
          <t>CASP_AMLE_341 IS NOT NULL</t>
        </is>
      </c>
      <c r="K1599" s="47">
        <f>'2- AMLE'!$AL$342</f>
        <v/>
      </c>
      <c r="L1599" s="48" t="inlineStr">
        <is>
          <t>Open field</t>
        </is>
      </c>
    </row>
    <row r="1600">
      <c r="A1600" s="45" t="inlineStr">
        <is>
          <t>CASP_AMLE_343_v1</t>
        </is>
      </c>
      <c r="B1600" s="46" t="inlineStr">
        <is>
          <t>Country - Number of agents by country</t>
        </is>
      </c>
      <c r="C1600" s="46" t="inlineStr">
        <is>
          <t>AMLE</t>
        </is>
      </c>
      <c r="D1600" s="46" t="inlineStr">
        <is>
          <t>Interface / Distribution Channels</t>
        </is>
      </c>
      <c r="E1600" s="46" t="inlineStr">
        <is>
          <t>2- AMLE</t>
        </is>
      </c>
      <c r="F1600" s="47">
        <f>'2- AMLE'!$AK$344</f>
        <v/>
      </c>
      <c r="G1600" s="47">
        <f>IF(F1600="INVALID","High",IF(F1600="MISSING","Medium",IF(F1600="CONTROLLER MISSING","Review",IF(F1600="UNKNOWN","Technical review",""))))</f>
        <v/>
      </c>
      <c r="H1600" s="46">
        <f>IF(F1600="MISSING","An applicable or required answer is missing",IF(F1600="INVALID","A value was entered although the dependency is not met",IF(F1600="CONTROLLER MISSING","A controlling answer is missing, so applicability cannot yet be determined",IF(F1600="UNKNOWN","The dependency could not be evaluated or a referenced datapoint could not be resolved",""))))</f>
        <v/>
      </c>
      <c r="I1600" s="46">
        <f>IF(F1600="MISSING","Enter a valid response in the linked field",IF(F1600="INVALID","Clear the response or amend the controlling answer so that the dependency is met",IF(F1600="CONTROLLER MISSING","Complete the controlling question first, then review this field",IF(F1600="UNKNOWN","Review the Field Guide and dependency_string; contact the MFSA if clarification is required",""))))</f>
        <v/>
      </c>
      <c r="J1600" s="46" t="inlineStr"/>
      <c r="K1600" s="47">
        <f>'2- AMLE'!$AL$344</f>
        <v/>
      </c>
      <c r="L1600" s="48" t="inlineStr">
        <is>
          <t>Open field</t>
        </is>
      </c>
    </row>
    <row r="1601">
      <c r="A1601" s="45" t="inlineStr">
        <is>
          <t>CASP_AMLE_344_v1</t>
        </is>
      </c>
      <c r="B1601" s="46" t="inlineStr">
        <is>
          <t>Number of agents by country</t>
        </is>
      </c>
      <c r="C1601" s="46" t="inlineStr">
        <is>
          <t>AMLE</t>
        </is>
      </c>
      <c r="D1601" s="46" t="inlineStr">
        <is>
          <t>Interface / Distribution Channels</t>
        </is>
      </c>
      <c r="E1601" s="46" t="inlineStr">
        <is>
          <t>2- AMLE</t>
        </is>
      </c>
      <c r="F1601" s="47">
        <f>'2- AMLE'!$AK$345</f>
        <v/>
      </c>
      <c r="G1601" s="47">
        <f>IF(F1601="INVALID","High",IF(F1601="MISSING","Medium",IF(F1601="CONTROLLER MISSING","Review",IF(F1601="UNKNOWN","Technical review",""))))</f>
        <v/>
      </c>
      <c r="H1601" s="46">
        <f>IF(F1601="MISSING","An applicable or required answer is missing",IF(F1601="INVALID","A value was entered although the dependency is not met",IF(F1601="CONTROLLER MISSING","A controlling answer is missing, so applicability cannot yet be determined",IF(F1601="UNKNOWN","The dependency could not be evaluated or a referenced datapoint could not be resolved",""))))</f>
        <v/>
      </c>
      <c r="I1601" s="46">
        <f>IF(F1601="MISSING","Enter a valid response in the linked field",IF(F1601="INVALID","Clear the response or amend the controlling answer so that the dependency is met",IF(F1601="CONTROLLER MISSING","Complete the controlling question first, then review this field",IF(F1601="UNKNOWN","Review the Field Guide and dependency_string; contact the MFSA if clarification is required",""))))</f>
        <v/>
      </c>
      <c r="J1601" s="46" t="inlineStr"/>
      <c r="K1601" s="47">
        <f>'2- AMLE'!$AL$345</f>
        <v/>
      </c>
      <c r="L1601" s="48" t="inlineStr">
        <is>
          <t>Open field</t>
        </is>
      </c>
    </row>
    <row r="1602">
      <c r="A1602" s="45" t="inlineStr">
        <is>
          <t>CASP_AMLE_345_v1</t>
        </is>
      </c>
      <c r="B1602" s="46" t="inlineStr">
        <is>
          <t>Country - Number of distributors by country</t>
        </is>
      </c>
      <c r="C1602" s="46" t="inlineStr">
        <is>
          <t>AMLE</t>
        </is>
      </c>
      <c r="D1602" s="46" t="inlineStr">
        <is>
          <t>Interface / Distribution Channels</t>
        </is>
      </c>
      <c r="E1602" s="46" t="inlineStr">
        <is>
          <t>2- AMLE</t>
        </is>
      </c>
      <c r="F1602" s="47">
        <f>'2- AMLE'!$AK$346</f>
        <v/>
      </c>
      <c r="G1602" s="47">
        <f>IF(F1602="INVALID","High",IF(F1602="MISSING","Medium",IF(F1602="CONTROLLER MISSING","Review",IF(F1602="UNKNOWN","Technical review",""))))</f>
        <v/>
      </c>
      <c r="H1602" s="46">
        <f>IF(F1602="MISSING","An applicable or required answer is missing",IF(F1602="INVALID","A value was entered although the dependency is not met",IF(F1602="CONTROLLER MISSING","A controlling answer is missing, so applicability cannot yet be determined",IF(F1602="UNKNOWN","The dependency could not be evaluated or a referenced datapoint could not be resolved",""))))</f>
        <v/>
      </c>
      <c r="I1602" s="46">
        <f>IF(F1602="MISSING","Enter a valid response in the linked field",IF(F1602="INVALID","Clear the response or amend the controlling answer so that the dependency is met",IF(F1602="CONTROLLER MISSING","Complete the controlling question first, then review this field",IF(F1602="UNKNOWN","Review the Field Guide and dependency_string; contact the MFSA if clarification is required",""))))</f>
        <v/>
      </c>
      <c r="J1602" s="46" t="inlineStr"/>
      <c r="K1602" s="47">
        <f>'2- AMLE'!$AL$346</f>
        <v/>
      </c>
      <c r="L1602" s="48" t="inlineStr">
        <is>
          <t>Open field</t>
        </is>
      </c>
    </row>
    <row r="1603">
      <c r="A1603" s="45" t="inlineStr">
        <is>
          <t>CASP_AMLE_346_v1</t>
        </is>
      </c>
      <c r="B1603" s="46" t="inlineStr">
        <is>
          <t>Number of distributors by country</t>
        </is>
      </c>
      <c r="C1603" s="46" t="inlineStr">
        <is>
          <t>AMLE</t>
        </is>
      </c>
      <c r="D1603" s="46" t="inlineStr">
        <is>
          <t>Interface / Distribution Channels</t>
        </is>
      </c>
      <c r="E1603" s="46" t="inlineStr">
        <is>
          <t>2- AMLE</t>
        </is>
      </c>
      <c r="F1603" s="47">
        <f>'2- AMLE'!$AK$347</f>
        <v/>
      </c>
      <c r="G1603" s="47">
        <f>IF(F1603="INVALID","High",IF(F1603="MISSING","Medium",IF(F1603="CONTROLLER MISSING","Review",IF(F1603="UNKNOWN","Technical review",""))))</f>
        <v/>
      </c>
      <c r="H1603" s="46">
        <f>IF(F1603="MISSING","An applicable or required answer is missing",IF(F1603="INVALID","A value was entered although the dependency is not met",IF(F1603="CONTROLLER MISSING","A controlling answer is missing, so applicability cannot yet be determined",IF(F1603="UNKNOWN","The dependency could not be evaluated or a referenced datapoint could not be resolved",""))))</f>
        <v/>
      </c>
      <c r="I1603" s="46">
        <f>IF(F1603="MISSING","Enter a valid response in the linked field",IF(F1603="INVALID","Clear the response or amend the controlling answer so that the dependency is met",IF(F1603="CONTROLLER MISSING","Complete the controlling question first, then review this field",IF(F1603="UNKNOWN","Review the Field Guide and dependency_string; contact the MFSA if clarification is required",""))))</f>
        <v/>
      </c>
      <c r="J1603" s="46" t="inlineStr"/>
      <c r="K1603" s="47">
        <f>'2- AMLE'!$AL$347</f>
        <v/>
      </c>
      <c r="L1603" s="48" t="inlineStr">
        <is>
          <t>Open field</t>
        </is>
      </c>
    </row>
    <row r="1604">
      <c r="A1604" s="45" t="inlineStr">
        <is>
          <t>CASP_AMLE_347_v1</t>
        </is>
      </c>
      <c r="B1604" s="46" t="inlineStr">
        <is>
          <t>Country - Gross Written Premiums through Brokers - Value</t>
        </is>
      </c>
      <c r="C1604" s="46" t="inlineStr">
        <is>
          <t>AMLE</t>
        </is>
      </c>
      <c r="D1604" s="46" t="inlineStr">
        <is>
          <t>Interface / Distribution Channels</t>
        </is>
      </c>
      <c r="E1604" s="46" t="inlineStr">
        <is>
          <t>2- AMLE</t>
        </is>
      </c>
      <c r="F1604" s="47">
        <f>'2- AMLE'!$AK$348</f>
        <v/>
      </c>
      <c r="G1604" s="47">
        <f>IF(F1604="INVALID","High",IF(F1604="MISSING","Medium",IF(F1604="CONTROLLER MISSING","Review",IF(F1604="UNKNOWN","Technical review",""))))</f>
        <v/>
      </c>
      <c r="H1604" s="46">
        <f>IF(F1604="MISSING","An applicable or required answer is missing",IF(F1604="INVALID","A value was entered although the dependency is not met",IF(F1604="CONTROLLER MISSING","A controlling answer is missing, so applicability cannot yet be determined",IF(F1604="UNKNOWN","The dependency could not be evaluated or a referenced datapoint could not be resolved",""))))</f>
        <v/>
      </c>
      <c r="I1604" s="46">
        <f>IF(F1604="MISSING","Enter a valid response in the linked field",IF(F1604="INVALID","Clear the response or amend the controlling answer so that the dependency is met",IF(F1604="CONTROLLER MISSING","Complete the controlling question first, then review this field",IF(F1604="UNKNOWN","Review the Field Guide and dependency_string; contact the MFSA if clarification is required",""))))</f>
        <v/>
      </c>
      <c r="J1604" s="46" t="inlineStr"/>
      <c r="K1604" s="47">
        <f>'2- AMLE'!$AL$348</f>
        <v/>
      </c>
      <c r="L1604" s="48" t="inlineStr">
        <is>
          <t>Open field</t>
        </is>
      </c>
    </row>
    <row r="1605">
      <c r="A1605" s="45" t="inlineStr">
        <is>
          <t>CASP_AMLE_348_v1</t>
        </is>
      </c>
      <c r="B1605" s="46" t="inlineStr">
        <is>
          <t>Gross Written Premiums through Brokers - Value</t>
        </is>
      </c>
      <c r="C1605" s="46" t="inlineStr">
        <is>
          <t>AMLE</t>
        </is>
      </c>
      <c r="D1605" s="46" t="inlineStr">
        <is>
          <t>Interface / Distribution Channels</t>
        </is>
      </c>
      <c r="E1605" s="46" t="inlineStr">
        <is>
          <t>2- AMLE</t>
        </is>
      </c>
      <c r="F1605" s="47">
        <f>'2- AMLE'!$AK$349</f>
        <v/>
      </c>
      <c r="G1605" s="47">
        <f>IF(F1605="INVALID","High",IF(F1605="MISSING","Medium",IF(F1605="CONTROLLER MISSING","Review",IF(F1605="UNKNOWN","Technical review",""))))</f>
        <v/>
      </c>
      <c r="H1605" s="46">
        <f>IF(F1605="MISSING","An applicable or required answer is missing",IF(F1605="INVALID","A value was entered although the dependency is not met",IF(F1605="CONTROLLER MISSING","A controlling answer is missing, so applicability cannot yet be determined",IF(F1605="UNKNOWN","The dependency could not be evaluated or a referenced datapoint could not be resolved",""))))</f>
        <v/>
      </c>
      <c r="I1605" s="46">
        <f>IF(F1605="MISSING","Enter a valid response in the linked field",IF(F1605="INVALID","Clear the response or amend the controlling answer so that the dependency is met",IF(F1605="CONTROLLER MISSING","Complete the controlling question first, then review this field",IF(F1605="UNKNOWN","Review the Field Guide and dependency_string; contact the MFSA if clarification is required",""))))</f>
        <v/>
      </c>
      <c r="J1605" s="46" t="inlineStr"/>
      <c r="K1605" s="47">
        <f>'2- AMLE'!$AL$349</f>
        <v/>
      </c>
      <c r="L1605" s="48" t="inlineStr">
        <is>
          <t>Open field</t>
        </is>
      </c>
    </row>
    <row r="1606">
      <c r="A1606" s="45" t="inlineStr">
        <is>
          <t>CASP_AMLE_349_v1</t>
        </is>
      </c>
      <c r="B1606" s="46" t="inlineStr">
        <is>
          <t>Country - White Labelling Partners by country</t>
        </is>
      </c>
      <c r="C1606" s="46" t="inlineStr">
        <is>
          <t>AMLE</t>
        </is>
      </c>
      <c r="D1606" s="46" t="inlineStr">
        <is>
          <t>Interface / Distribution Channels</t>
        </is>
      </c>
      <c r="E1606" s="46" t="inlineStr">
        <is>
          <t>2- AMLE</t>
        </is>
      </c>
      <c r="F1606" s="47">
        <f>'2- AMLE'!$AK$350</f>
        <v/>
      </c>
      <c r="G1606" s="47">
        <f>IF(F1606="INVALID","High",IF(F1606="MISSING","Medium",IF(F1606="CONTROLLER MISSING","Review",IF(F1606="UNKNOWN","Technical review",""))))</f>
        <v/>
      </c>
      <c r="H1606" s="46">
        <f>IF(F1606="MISSING","An applicable or required answer is missing",IF(F1606="INVALID","A value was entered although the dependency is not met",IF(F1606="CONTROLLER MISSING","A controlling answer is missing, so applicability cannot yet be determined",IF(F1606="UNKNOWN","The dependency could not be evaluated or a referenced datapoint could not be resolved",""))))</f>
        <v/>
      </c>
      <c r="I1606" s="46">
        <f>IF(F1606="MISSING","Enter a valid response in the linked field",IF(F1606="INVALID","Clear the response or amend the controlling answer so that the dependency is met",IF(F1606="CONTROLLER MISSING","Complete the controlling question first, then review this field",IF(F1606="UNKNOWN","Review the Field Guide and dependency_string; contact the MFSA if clarification is required",""))))</f>
        <v/>
      </c>
      <c r="J1606" s="46" t="inlineStr"/>
      <c r="K1606" s="47">
        <f>'2- AMLE'!$AL$350</f>
        <v/>
      </c>
      <c r="L1606" s="48" t="inlineStr">
        <is>
          <t>Open field</t>
        </is>
      </c>
    </row>
    <row r="1607">
      <c r="A1607" s="45" t="inlineStr">
        <is>
          <t>CASP_AMLE_350_v1</t>
        </is>
      </c>
      <c r="B1607" s="46" t="inlineStr">
        <is>
          <t>White Labelling Partners by country</t>
        </is>
      </c>
      <c r="C1607" s="46" t="inlineStr">
        <is>
          <t>AMLE</t>
        </is>
      </c>
      <c r="D1607" s="46" t="inlineStr">
        <is>
          <t>Interface / Distribution Channels</t>
        </is>
      </c>
      <c r="E1607" s="46" t="inlineStr">
        <is>
          <t>2- AMLE</t>
        </is>
      </c>
      <c r="F1607" s="47">
        <f>'2- AMLE'!$AK$351</f>
        <v/>
      </c>
      <c r="G1607" s="47">
        <f>IF(F1607="INVALID","High",IF(F1607="MISSING","Medium",IF(F1607="CONTROLLER MISSING","Review",IF(F1607="UNKNOWN","Technical review",""))))</f>
        <v/>
      </c>
      <c r="H1607" s="46">
        <f>IF(F1607="MISSING","An applicable or required answer is missing",IF(F1607="INVALID","A value was entered although the dependency is not met",IF(F1607="CONTROLLER MISSING","A controlling answer is missing, so applicability cannot yet be determined",IF(F1607="UNKNOWN","The dependency could not be evaluated or a referenced datapoint could not be resolved",""))))</f>
        <v/>
      </c>
      <c r="I1607" s="46">
        <f>IF(F1607="MISSING","Enter a valid response in the linked field",IF(F1607="INVALID","Clear the response or amend the controlling answer so that the dependency is met",IF(F1607="CONTROLLER MISSING","Complete the controlling question first, then review this field",IF(F1607="UNKNOWN","Review the Field Guide and dependency_string; contact the MFSA if clarification is required",""))))</f>
        <v/>
      </c>
      <c r="J1607" s="46" t="inlineStr"/>
      <c r="K1607" s="47">
        <f>'2- AMLE'!$AL$351</f>
        <v/>
      </c>
      <c r="L1607" s="48" t="inlineStr">
        <is>
          <t>Open field</t>
        </is>
      </c>
    </row>
    <row r="1608">
      <c r="A1608" s="45" t="inlineStr">
        <is>
          <t>CASP_AMLE_351_v1</t>
        </is>
      </c>
      <c r="B1608" s="46" t="inlineStr">
        <is>
          <t>From the total number of customers, what % were onboarded face-to-face during the previous calendar year?</t>
        </is>
      </c>
      <c r="C1608" s="46" t="inlineStr">
        <is>
          <t>AMLE</t>
        </is>
      </c>
      <c r="D1608" s="46" t="inlineStr">
        <is>
          <t>Interface / Distribution Channels</t>
        </is>
      </c>
      <c r="E1608" s="46" t="inlineStr">
        <is>
          <t>2- AMLE</t>
        </is>
      </c>
      <c r="F1608" s="47">
        <f>'2- AMLE'!$AK$352</f>
        <v/>
      </c>
      <c r="G1608" s="47">
        <f>IF(F1608="INVALID","High",IF(F1608="MISSING","Medium",IF(F1608="CONTROLLER MISSING","Review",IF(F1608="UNKNOWN","Technical review",""))))</f>
        <v/>
      </c>
      <c r="H1608" s="46">
        <f>IF(F1608="MISSING","An applicable or required answer is missing",IF(F1608="INVALID","A value was entered although the dependency is not met",IF(F1608="CONTROLLER MISSING","A controlling answer is missing, so applicability cannot yet be determined",IF(F1608="UNKNOWN","The dependency could not be evaluated or a referenced datapoint could not be resolved",""))))</f>
        <v/>
      </c>
      <c r="I1608" s="46">
        <f>IF(F1608="MISSING","Enter a valid response in the linked field",IF(F1608="INVALID","Clear the response or amend the controlling answer so that the dependency is met",IF(F1608="CONTROLLER MISSING","Complete the controlling question first, then review this field",IF(F1608="UNKNOWN","Review the Field Guide and dependency_string; contact the MFSA if clarification is required",""))))</f>
        <v/>
      </c>
      <c r="J1608" s="46" t="inlineStr"/>
      <c r="K1608" s="47">
        <f>'2- AMLE'!$AL$352</f>
        <v/>
      </c>
      <c r="L1608" s="48" t="inlineStr">
        <is>
          <t>Open field</t>
        </is>
      </c>
    </row>
    <row r="1609">
      <c r="A1609" s="45" t="inlineStr">
        <is>
          <t>CASP_AMLE_352_v1</t>
        </is>
      </c>
      <c r="B1609" s="46" t="inlineStr">
        <is>
          <t>From the total number of customers, what % were onboarded on a non-face-to-face basis, during the previous calendar year?</t>
        </is>
      </c>
      <c r="C1609" s="46" t="inlineStr">
        <is>
          <t>AMLE</t>
        </is>
      </c>
      <c r="D1609" s="46" t="inlineStr">
        <is>
          <t>Interface / Distribution Channels</t>
        </is>
      </c>
      <c r="E1609" s="46" t="inlineStr">
        <is>
          <t>2- AMLE</t>
        </is>
      </c>
      <c r="F1609" s="47">
        <f>'2- AMLE'!$AK$353</f>
        <v/>
      </c>
      <c r="G1609" s="47">
        <f>IF(F1609="INVALID","High",IF(F1609="MISSING","Medium",IF(F1609="CONTROLLER MISSING","Review",IF(F1609="UNKNOWN","Technical review",""))))</f>
        <v/>
      </c>
      <c r="H1609" s="46">
        <f>IF(F1609="MISSING","An applicable or required answer is missing",IF(F1609="INVALID","A value was entered although the dependency is not met",IF(F1609="CONTROLLER MISSING","A controlling answer is missing, so applicability cannot yet be determined",IF(F1609="UNKNOWN","The dependency could not be evaluated or a referenced datapoint could not be resolved",""))))</f>
        <v/>
      </c>
      <c r="I1609" s="46">
        <f>IF(F1609="MISSING","Enter a valid response in the linked field",IF(F1609="INVALID","Clear the response or amend the controlling answer so that the dependency is met",IF(F1609="CONTROLLER MISSING","Complete the controlling question first, then review this field",IF(F1609="UNKNOWN","Review the Field Guide and dependency_string; contact the MFSA if clarification is required",""))))</f>
        <v/>
      </c>
      <c r="J1609" s="46" t="inlineStr"/>
      <c r="K1609" s="47">
        <f>'2- AMLE'!$AL$353</f>
        <v/>
      </c>
      <c r="L1609" s="48" t="inlineStr">
        <is>
          <t>Open field</t>
        </is>
      </c>
    </row>
    <row r="1610">
      <c r="A1610" s="45" t="inlineStr">
        <is>
          <t>CASP_AMLE_353_v1</t>
        </is>
      </c>
      <c r="B1610" s="46" t="inlineStr">
        <is>
          <t>Does your entity have any reliance agreements in place, in terms of Regulation 12 of the PMLFTR?</t>
        </is>
      </c>
      <c r="C1610" s="46" t="inlineStr">
        <is>
          <t>AMLE</t>
        </is>
      </c>
      <c r="D1610" s="46" t="inlineStr">
        <is>
          <t>Interface / Distribution Channels</t>
        </is>
      </c>
      <c r="E1610" s="46" t="inlineStr">
        <is>
          <t>2- AMLE</t>
        </is>
      </c>
      <c r="F1610" s="47">
        <f>'2- AMLE'!$AK$354</f>
        <v/>
      </c>
      <c r="G1610" s="47">
        <f>IF(F1610="INVALID","High",IF(F1610="MISSING","Medium",IF(F1610="CONTROLLER MISSING","Review",IF(F1610="UNKNOWN","Technical review",""))))</f>
        <v/>
      </c>
      <c r="H1610" s="46">
        <f>IF(F1610="MISSING","An applicable or required answer is missing",IF(F1610="INVALID","A value was entered although the dependency is not met",IF(F1610="CONTROLLER MISSING","A controlling answer is missing, so applicability cannot yet be determined",IF(F1610="UNKNOWN","The dependency could not be evaluated or a referenced datapoint could not be resolved",""))))</f>
        <v/>
      </c>
      <c r="I1610" s="46">
        <f>IF(F1610="MISSING","Enter a valid response in the linked field",IF(F1610="INVALID","Clear the response or amend the controlling answer so that the dependency is met",IF(F1610="CONTROLLER MISSING","Complete the controlling question first, then review this field",IF(F1610="UNKNOWN","Review the Field Guide and dependency_string; contact the MFSA if clarification is required",""))))</f>
        <v/>
      </c>
      <c r="J1610" s="46" t="inlineStr"/>
      <c r="K1610" s="47">
        <f>'2- AMLE'!$AL$354</f>
        <v/>
      </c>
      <c r="L1610" s="48" t="inlineStr">
        <is>
          <t>Open field</t>
        </is>
      </c>
    </row>
    <row r="1611">
      <c r="A1611" s="45" t="inlineStr">
        <is>
          <t>CASP_AMLE_354_v1</t>
        </is>
      </c>
      <c r="B1611" s="46" t="inlineStr">
        <is>
          <t>Countries - Please provide the total number of agent/ distributor/ introducer/ intermediary operating in each jurisdiction.</t>
        </is>
      </c>
      <c r="C1611" s="46" t="inlineStr">
        <is>
          <t>AMLE</t>
        </is>
      </c>
      <c r="D1611" s="46" t="inlineStr">
        <is>
          <t>Interface / Distribution Channels</t>
        </is>
      </c>
      <c r="E1611" s="46" t="inlineStr">
        <is>
          <t>2- AMLE</t>
        </is>
      </c>
      <c r="F1611" s="47">
        <f>'2- AMLE'!$AK$355</f>
        <v/>
      </c>
      <c r="G1611" s="47">
        <f>IF(F1611="INVALID","High",IF(F1611="MISSING","Medium",IF(F1611="CONTROLLER MISSING","Review",IF(F1611="UNKNOWN","Technical review",""))))</f>
        <v/>
      </c>
      <c r="H1611" s="46">
        <f>IF(F1611="MISSING","An applicable or required answer is missing",IF(F1611="INVALID","A value was entered although the dependency is not met",IF(F1611="CONTROLLER MISSING","A controlling answer is missing, so applicability cannot yet be determined",IF(F1611="UNKNOWN","The dependency could not be evaluated or a referenced datapoint could not be resolved",""))))</f>
        <v/>
      </c>
      <c r="I1611" s="46">
        <f>IF(F1611="MISSING","Enter a valid response in the linked field",IF(F1611="INVALID","Clear the response or amend the controlling answer so that the dependency is met",IF(F1611="CONTROLLER MISSING","Complete the controlling question first, then review this field",IF(F1611="UNKNOWN","Review the Field Guide and dependency_string; contact the MFSA if clarification is required",""))))</f>
        <v/>
      </c>
      <c r="J1611" s="46" t="inlineStr"/>
      <c r="K1611" s="47">
        <f>'2- AMLE'!$AL$355</f>
        <v/>
      </c>
      <c r="L1611" s="48" t="inlineStr">
        <is>
          <t>Open field</t>
        </is>
      </c>
    </row>
    <row r="1612">
      <c r="A1612" s="45" t="inlineStr">
        <is>
          <t>CASP_AMLE_355_v1</t>
        </is>
      </c>
      <c r="B1612" s="46" t="inlineStr">
        <is>
          <t>Please provide the total number of agent/ distributor/ introducer/ intermediary operating in each jurisdiction.</t>
        </is>
      </c>
      <c r="C1612" s="46" t="inlineStr">
        <is>
          <t>AMLE</t>
        </is>
      </c>
      <c r="D1612" s="46" t="inlineStr">
        <is>
          <t>Interface / Distribution Channels</t>
        </is>
      </c>
      <c r="E1612" s="46" t="inlineStr">
        <is>
          <t>2- AMLE</t>
        </is>
      </c>
      <c r="F1612" s="47">
        <f>'2- AMLE'!$AK$356</f>
        <v/>
      </c>
      <c r="G1612" s="47">
        <f>IF(F1612="INVALID","High",IF(F1612="MISSING","Medium",IF(F1612="CONTROLLER MISSING","Review",IF(F1612="UNKNOWN","Technical review",""))))</f>
        <v/>
      </c>
      <c r="H1612" s="46">
        <f>IF(F1612="MISSING","An applicable or required answer is missing",IF(F1612="INVALID","A value was entered although the dependency is not met",IF(F1612="CONTROLLER MISSING","A controlling answer is missing, so applicability cannot yet be determined",IF(F1612="UNKNOWN","The dependency could not be evaluated or a referenced datapoint could not be resolved",""))))</f>
        <v/>
      </c>
      <c r="I1612" s="46">
        <f>IF(F1612="MISSING","Enter a valid response in the linked field",IF(F1612="INVALID","Clear the response or amend the controlling answer so that the dependency is met",IF(F1612="CONTROLLER MISSING","Complete the controlling question first, then review this field",IF(F1612="UNKNOWN","Review the Field Guide and dependency_string; contact the MFSA if clarification is required",""))))</f>
        <v/>
      </c>
      <c r="J1612" s="46" t="inlineStr"/>
      <c r="K1612" s="47">
        <f>'2- AMLE'!$AL$356</f>
        <v/>
      </c>
      <c r="L1612" s="48" t="inlineStr">
        <is>
          <t>Open field</t>
        </is>
      </c>
    </row>
    <row r="1613">
      <c r="A1613" s="45" t="inlineStr">
        <is>
          <t>CASP_AMLE_356_v1</t>
        </is>
      </c>
      <c r="B1613" s="46" t="inlineStr">
        <is>
          <t>Last AML/CFT Compliance Check</t>
        </is>
      </c>
      <c r="C1613" s="46" t="inlineStr">
        <is>
          <t>AMLE</t>
        </is>
      </c>
      <c r="D1613" s="46" t="inlineStr">
        <is>
          <t>Governance/Culture and Compliance Function</t>
        </is>
      </c>
      <c r="E1613" s="46" t="inlineStr">
        <is>
          <t>2- AMLE</t>
        </is>
      </c>
      <c r="F1613" s="47">
        <f>'2- AMLE'!$AK$358</f>
        <v/>
      </c>
      <c r="G1613" s="47">
        <f>IF(F1613="INVALID","High",IF(F1613="MISSING","Medium",IF(F1613="CONTROLLER MISSING","Review",IF(F1613="UNKNOWN","Technical review",""))))</f>
        <v/>
      </c>
      <c r="H1613" s="46">
        <f>IF(F1613="MISSING","An applicable or required answer is missing",IF(F1613="INVALID","A value was entered although the dependency is not met",IF(F1613="CONTROLLER MISSING","A controlling answer is missing, so applicability cannot yet be determined",IF(F1613="UNKNOWN","The dependency could not be evaluated or a referenced datapoint could not be resolved",""))))</f>
        <v/>
      </c>
      <c r="I1613" s="46">
        <f>IF(F1613="MISSING","Enter a valid response in the linked field",IF(F1613="INVALID","Clear the response or amend the controlling answer so that the dependency is met",IF(F1613="CONTROLLER MISSING","Complete the controlling question first, then review this field",IF(F1613="UNKNOWN","Review the Field Guide and dependency_string; contact the MFSA if clarification is required",""))))</f>
        <v/>
      </c>
      <c r="J1613" s="46" t="inlineStr"/>
      <c r="K1613" s="47">
        <f>'2- AMLE'!$AL$358</f>
        <v/>
      </c>
      <c r="L1613" s="48" t="inlineStr">
        <is>
          <t>Open field</t>
        </is>
      </c>
    </row>
    <row r="1614">
      <c r="A1614" s="45" t="inlineStr">
        <is>
          <t>CASP_AMLE_357_v1</t>
        </is>
      </c>
      <c r="B1614" s="46" t="inlineStr">
        <is>
          <t>Dedicated AML/CFT Staff (FTE)</t>
        </is>
      </c>
      <c r="C1614" s="46" t="inlineStr">
        <is>
          <t>AMLE</t>
        </is>
      </c>
      <c r="D1614" s="46" t="inlineStr">
        <is>
          <t>Governance/Culture and Compliance Function</t>
        </is>
      </c>
      <c r="E1614" s="46" t="inlineStr">
        <is>
          <t>2- AMLE</t>
        </is>
      </c>
      <c r="F1614" s="47">
        <f>'2- AMLE'!$AK$359</f>
        <v/>
      </c>
      <c r="G1614" s="47">
        <f>IF(F1614="INVALID","High",IF(F1614="MISSING","Medium",IF(F1614="CONTROLLER MISSING","Review",IF(F1614="UNKNOWN","Technical review",""))))</f>
        <v/>
      </c>
      <c r="H1614" s="46">
        <f>IF(F1614="MISSING","An applicable or required answer is missing",IF(F1614="INVALID","A value was entered although the dependency is not met",IF(F1614="CONTROLLER MISSING","A controlling answer is missing, so applicability cannot yet be determined",IF(F1614="UNKNOWN","The dependency could not be evaluated or a referenced datapoint could not be resolved",""))))</f>
        <v/>
      </c>
      <c r="I1614" s="46">
        <f>IF(F1614="MISSING","Enter a valid response in the linked field",IF(F1614="INVALID","Clear the response or amend the controlling answer so that the dependency is met",IF(F1614="CONTROLLER MISSING","Complete the controlling question first, then review this field",IF(F1614="UNKNOWN","Review the Field Guide and dependency_string; contact the MFSA if clarification is required",""))))</f>
        <v/>
      </c>
      <c r="J1614" s="46" t="inlineStr"/>
      <c r="K1614" s="47">
        <f>'2- AMLE'!$AL$359</f>
        <v/>
      </c>
      <c r="L1614" s="48" t="inlineStr">
        <is>
          <t>Open field</t>
        </is>
      </c>
    </row>
    <row r="1615">
      <c r="A1615" s="45" t="inlineStr">
        <is>
          <t>CASP_AMLE_358_v1</t>
        </is>
      </c>
      <c r="B1615" s="46" t="inlineStr">
        <is>
          <t>AML Training - Compliance Staff (%)</t>
        </is>
      </c>
      <c r="C1615" s="46" t="inlineStr">
        <is>
          <t>AMLE</t>
        </is>
      </c>
      <c r="D1615" s="46" t="inlineStr">
        <is>
          <t>Governance/Culture and Compliance Function</t>
        </is>
      </c>
      <c r="E1615" s="46" t="inlineStr">
        <is>
          <t>2- AMLE</t>
        </is>
      </c>
      <c r="F1615" s="47">
        <f>'2- AMLE'!$AK$360</f>
        <v/>
      </c>
      <c r="G1615" s="47">
        <f>IF(F1615="INVALID","High",IF(F1615="MISSING","Medium",IF(F1615="CONTROLLER MISSING","Review",IF(F1615="UNKNOWN","Technical review",""))))</f>
        <v/>
      </c>
      <c r="H1615" s="46">
        <f>IF(F1615="MISSING","An applicable or required answer is missing",IF(F1615="INVALID","A value was entered although the dependency is not met",IF(F1615="CONTROLLER MISSING","A controlling answer is missing, so applicability cannot yet be determined",IF(F1615="UNKNOWN","The dependency could not be evaluated or a referenced datapoint could not be resolved",""))))</f>
        <v/>
      </c>
      <c r="I1615" s="46">
        <f>IF(F1615="MISSING","Enter a valid response in the linked field",IF(F1615="INVALID","Clear the response or amend the controlling answer so that the dependency is met",IF(F1615="CONTROLLER MISSING","Complete the controlling question first, then review this field",IF(F1615="UNKNOWN","Review the Field Guide and dependency_string; contact the MFSA if clarification is required",""))))</f>
        <v/>
      </c>
      <c r="J1615" s="46" t="inlineStr"/>
      <c r="K1615" s="47">
        <f>'2- AMLE'!$AL$360</f>
        <v/>
      </c>
      <c r="L1615" s="48" t="inlineStr">
        <is>
          <t>Open field</t>
        </is>
      </c>
    </row>
    <row r="1616">
      <c r="A1616" s="45" t="inlineStr">
        <is>
          <t>CASP_AMLE_359_v1</t>
        </is>
      </c>
      <c r="B1616" s="46" t="inlineStr">
        <is>
          <t>AML Training - Non-AML/CFT Compliance Personnel</t>
        </is>
      </c>
      <c r="C1616" s="46" t="inlineStr">
        <is>
          <t>AMLE</t>
        </is>
      </c>
      <c r="D1616" s="46" t="inlineStr">
        <is>
          <t>Governance/Culture and Compliance Function</t>
        </is>
      </c>
      <c r="E1616" s="46" t="inlineStr">
        <is>
          <t>2- AMLE</t>
        </is>
      </c>
      <c r="F1616" s="47">
        <f>'2- AMLE'!$AK$361</f>
        <v/>
      </c>
      <c r="G1616" s="47">
        <f>IF(F1616="INVALID","High",IF(F1616="MISSING","Medium",IF(F1616="CONTROLLER MISSING","Review",IF(F1616="UNKNOWN","Technical review",""))))</f>
        <v/>
      </c>
      <c r="H1616" s="46">
        <f>IF(F1616="MISSING","An applicable or required answer is missing",IF(F1616="INVALID","A value was entered although the dependency is not met",IF(F1616="CONTROLLER MISSING","A controlling answer is missing, so applicability cannot yet be determined",IF(F1616="UNKNOWN","The dependency could not be evaluated or a referenced datapoint could not be resolved",""))))</f>
        <v/>
      </c>
      <c r="I1616" s="46">
        <f>IF(F1616="MISSING","Enter a valid response in the linked field",IF(F1616="INVALID","Clear the response or amend the controlling answer so that the dependency is met",IF(F1616="CONTROLLER MISSING","Complete the controlling question first, then review this field",IF(F1616="UNKNOWN","Review the Field Guide and dependency_string; contact the MFSA if clarification is required",""))))</f>
        <v/>
      </c>
      <c r="J1616" s="46" t="inlineStr"/>
      <c r="K1616" s="47">
        <f>'2- AMLE'!$AL$361</f>
        <v/>
      </c>
      <c r="L1616" s="48" t="inlineStr">
        <is>
          <t>Open field</t>
        </is>
      </c>
    </row>
    <row r="1617">
      <c r="A1617" s="45" t="inlineStr">
        <is>
          <t>CASP_AMLE_360_v1</t>
        </is>
      </c>
      <c r="B1617" s="46" t="inlineStr">
        <is>
          <t>AML Training - Agents and Distributors (%)</t>
        </is>
      </c>
      <c r="C1617" s="46" t="inlineStr">
        <is>
          <t>AMLE</t>
        </is>
      </c>
      <c r="D1617" s="46" t="inlineStr">
        <is>
          <t>Governance/Culture and Compliance Function</t>
        </is>
      </c>
      <c r="E1617" s="46" t="inlineStr">
        <is>
          <t>2- AMLE</t>
        </is>
      </c>
      <c r="F1617" s="47">
        <f>'2- AMLE'!$AK$362</f>
        <v/>
      </c>
      <c r="G1617" s="47">
        <f>IF(F1617="INVALID","High",IF(F1617="MISSING","Medium",IF(F1617="CONTROLLER MISSING","Review",IF(F1617="UNKNOWN","Technical review",""))))</f>
        <v/>
      </c>
      <c r="H1617" s="46">
        <f>IF(F1617="MISSING","An applicable or required answer is missing",IF(F1617="INVALID","A value was entered although the dependency is not met",IF(F1617="CONTROLLER MISSING","A controlling answer is missing, so applicability cannot yet be determined",IF(F1617="UNKNOWN","The dependency could not be evaluated or a referenced datapoint could not be resolved",""))))</f>
        <v/>
      </c>
      <c r="I1617" s="46">
        <f>IF(F1617="MISSING","Enter a valid response in the linked field",IF(F1617="INVALID","Clear the response or amend the controlling answer so that the dependency is met",IF(F1617="CONTROLLER MISSING","Complete the controlling question first, then review this field",IF(F1617="UNKNOWN","Review the Field Guide and dependency_string; contact the MFSA if clarification is required",""))))</f>
        <v/>
      </c>
      <c r="J1617" s="46" t="inlineStr"/>
      <c r="K1617" s="47">
        <f>'2- AMLE'!$AL$362</f>
        <v/>
      </c>
      <c r="L1617" s="48" t="inlineStr">
        <is>
          <t>Open field</t>
        </is>
      </c>
    </row>
    <row r="1618">
      <c r="A1618" s="45" t="inlineStr">
        <is>
          <t>CASP_AMLE_361_v1</t>
        </is>
      </c>
      <c r="B1618" s="46" t="inlineStr">
        <is>
          <t>AML Training - Members of the management body (%)</t>
        </is>
      </c>
      <c r="C1618" s="46" t="inlineStr">
        <is>
          <t>AMLE</t>
        </is>
      </c>
      <c r="D1618" s="46" t="inlineStr">
        <is>
          <t>Governance/Culture and Compliance Function</t>
        </is>
      </c>
      <c r="E1618" s="46" t="inlineStr">
        <is>
          <t>2- AMLE</t>
        </is>
      </c>
      <c r="F1618" s="47">
        <f>'2- AMLE'!$AK$363</f>
        <v/>
      </c>
      <c r="G1618" s="47">
        <f>IF(F1618="INVALID","High",IF(F1618="MISSING","Medium",IF(F1618="CONTROLLER MISSING","Review",IF(F1618="UNKNOWN","Technical review",""))))</f>
        <v/>
      </c>
      <c r="H1618" s="46">
        <f>IF(F1618="MISSING","An applicable or required answer is missing",IF(F1618="INVALID","A value was entered although the dependency is not met",IF(F1618="CONTROLLER MISSING","A controlling answer is missing, so applicability cannot yet be determined",IF(F1618="UNKNOWN","The dependency could not be evaluated or a referenced datapoint could not be resolved",""))))</f>
        <v/>
      </c>
      <c r="I1618" s="46">
        <f>IF(F1618="MISSING","Enter a valid response in the linked field",IF(F1618="INVALID","Clear the response or amend the controlling answer so that the dependency is met",IF(F1618="CONTROLLER MISSING","Complete the controlling question first, then review this field",IF(F1618="UNKNOWN","Review the Field Guide and dependency_string; contact the MFSA if clarification is required",""))))</f>
        <v/>
      </c>
      <c r="J1618" s="46" t="inlineStr"/>
      <c r="K1618" s="47">
        <f>'2- AMLE'!$AL$363</f>
        <v/>
      </c>
      <c r="L1618" s="48" t="inlineStr">
        <is>
          <t>Open field</t>
        </is>
      </c>
    </row>
    <row r="1619">
      <c r="A1619" s="45" t="inlineStr">
        <is>
          <t>CASP_AMLE_362_v1</t>
        </is>
      </c>
      <c r="B1619" s="46" t="inlineStr">
        <is>
          <t>Frequency of AML reporting to the management body</t>
        </is>
      </c>
      <c r="C1619" s="46" t="inlineStr">
        <is>
          <t>AMLE</t>
        </is>
      </c>
      <c r="D1619" s="46" t="inlineStr">
        <is>
          <t>Internal Controls and outsourcing</t>
        </is>
      </c>
      <c r="E1619" s="46" t="inlineStr">
        <is>
          <t>2- AMLE</t>
        </is>
      </c>
      <c r="F1619" s="47">
        <f>'2- AMLE'!$AK$365</f>
        <v/>
      </c>
      <c r="G1619" s="47">
        <f>IF(F1619="INVALID","High",IF(F1619="MISSING","Medium",IF(F1619="CONTROLLER MISSING","Review",IF(F1619="UNKNOWN","Technical review",""))))</f>
        <v/>
      </c>
      <c r="H1619" s="46">
        <f>IF(F1619="MISSING","An applicable or required answer is missing",IF(F1619="INVALID","A value was entered although the dependency is not met",IF(F1619="CONTROLLER MISSING","A controlling answer is missing, so applicability cannot yet be determined",IF(F1619="UNKNOWN","The dependency could not be evaluated or a referenced datapoint could not be resolved",""))))</f>
        <v/>
      </c>
      <c r="I1619" s="46">
        <f>IF(F1619="MISSING","Enter a valid response in the linked field",IF(F1619="INVALID","Clear the response or amend the controlling answer so that the dependency is met",IF(F1619="CONTROLLER MISSING","Complete the controlling question first, then review this field",IF(F1619="UNKNOWN","Review the Field Guide and dependency_string; contact the MFSA if clarification is required",""))))</f>
        <v/>
      </c>
      <c r="J1619" s="46" t="inlineStr"/>
      <c r="K1619" s="47">
        <f>'2- AMLE'!$AL$365</f>
        <v/>
      </c>
      <c r="L1619" s="48" t="inlineStr">
        <is>
          <t>Open field</t>
        </is>
      </c>
    </row>
    <row r="1620">
      <c r="A1620" s="45" t="inlineStr">
        <is>
          <t>CASP_AMLE_363_v1</t>
        </is>
      </c>
      <c r="B1620" s="46" t="inlineStr">
        <is>
          <t>Outsourcing - CDD</t>
        </is>
      </c>
      <c r="C1620" s="46" t="inlineStr">
        <is>
          <t>AMLE</t>
        </is>
      </c>
      <c r="D1620" s="46" t="inlineStr">
        <is>
          <t>Internal Controls and outsourcing</t>
        </is>
      </c>
      <c r="E1620" s="46" t="inlineStr">
        <is>
          <t>2- AMLE</t>
        </is>
      </c>
      <c r="F1620" s="47">
        <f>'2- AMLE'!$AK$366</f>
        <v/>
      </c>
      <c r="G1620" s="47">
        <f>IF(F1620="INVALID","High",IF(F1620="MISSING","Medium",IF(F1620="CONTROLLER MISSING","Review",IF(F1620="UNKNOWN","Technical review",""))))</f>
        <v/>
      </c>
      <c r="H1620" s="46">
        <f>IF(F1620="MISSING","An applicable or required answer is missing",IF(F1620="INVALID","A value was entered although the dependency is not met",IF(F1620="CONTROLLER MISSING","A controlling answer is missing, so applicability cannot yet be determined",IF(F1620="UNKNOWN","The dependency could not be evaluated or a referenced datapoint could not be resolved",""))))</f>
        <v/>
      </c>
      <c r="I1620" s="46">
        <f>IF(F1620="MISSING","Enter a valid response in the linked field",IF(F1620="INVALID","Clear the response or amend the controlling answer so that the dependency is met",IF(F1620="CONTROLLER MISSING","Complete the controlling question first, then review this field",IF(F1620="UNKNOWN","Review the Field Guide and dependency_string; contact the MFSA if clarification is required",""))))</f>
        <v/>
      </c>
      <c r="J1620" s="46" t="inlineStr"/>
      <c r="K1620" s="47">
        <f>'2- AMLE'!$AL$366</f>
        <v/>
      </c>
      <c r="L1620" s="48" t="inlineStr">
        <is>
          <t>Open field</t>
        </is>
      </c>
    </row>
    <row r="1621">
      <c r="A1621" s="45" t="inlineStr">
        <is>
          <t>CASP_AMLE_364_v1</t>
        </is>
      </c>
      <c r="B1621" s="46" t="inlineStr">
        <is>
          <t>Outsourcing - Training</t>
        </is>
      </c>
      <c r="C1621" s="46" t="inlineStr">
        <is>
          <t>AMLE</t>
        </is>
      </c>
      <c r="D1621" s="46" t="inlineStr">
        <is>
          <t>Internal Controls and outsourcing</t>
        </is>
      </c>
      <c r="E1621" s="46" t="inlineStr">
        <is>
          <t>2- AMLE</t>
        </is>
      </c>
      <c r="F1621" s="47">
        <f>'2- AMLE'!$AK$367</f>
        <v/>
      </c>
      <c r="G1621" s="47">
        <f>IF(F1621="INVALID","High",IF(F1621="MISSING","Medium",IF(F1621="CONTROLLER MISSING","Review",IF(F1621="UNKNOWN","Technical review",""))))</f>
        <v/>
      </c>
      <c r="H1621" s="46">
        <f>IF(F1621="MISSING","An applicable or required answer is missing",IF(F1621="INVALID","A value was entered although the dependency is not met",IF(F1621="CONTROLLER MISSING","A controlling answer is missing, so applicability cannot yet be determined",IF(F1621="UNKNOWN","The dependency could not be evaluated or a referenced datapoint could not be resolved",""))))</f>
        <v/>
      </c>
      <c r="I1621" s="46">
        <f>IF(F1621="MISSING","Enter a valid response in the linked field",IF(F1621="INVALID","Clear the response or amend the controlling answer so that the dependency is met",IF(F1621="CONTROLLER MISSING","Complete the controlling question first, then review this field",IF(F1621="UNKNOWN","Review the Field Guide and dependency_string; contact the MFSA if clarification is required",""))))</f>
        <v/>
      </c>
      <c r="J1621" s="46" t="inlineStr"/>
      <c r="K1621" s="47">
        <f>'2- AMLE'!$AL$367</f>
        <v/>
      </c>
      <c r="L1621" s="48" t="inlineStr">
        <is>
          <t>Open field</t>
        </is>
      </c>
    </row>
    <row r="1622">
      <c r="A1622" s="45" t="inlineStr">
        <is>
          <t>CASP_AMLE_365_v1</t>
        </is>
      </c>
      <c r="B1622" s="46" t="inlineStr">
        <is>
          <t>Outsourcing - Transaction Monitoring</t>
        </is>
      </c>
      <c r="C1622" s="46" t="inlineStr">
        <is>
          <t>AMLE</t>
        </is>
      </c>
      <c r="D1622" s="46" t="inlineStr">
        <is>
          <t>Internal Controls and outsourcing</t>
        </is>
      </c>
      <c r="E1622" s="46" t="inlineStr">
        <is>
          <t>2- AMLE</t>
        </is>
      </c>
      <c r="F1622" s="47">
        <f>'2- AMLE'!$AK$368</f>
        <v/>
      </c>
      <c r="G1622" s="47">
        <f>IF(F1622="INVALID","High",IF(F1622="MISSING","Medium",IF(F1622="CONTROLLER MISSING","Review",IF(F1622="UNKNOWN","Technical review",""))))</f>
        <v/>
      </c>
      <c r="H1622" s="46">
        <f>IF(F1622="MISSING","An applicable or required answer is missing",IF(F1622="INVALID","A value was entered although the dependency is not met",IF(F1622="CONTROLLER MISSING","A controlling answer is missing, so applicability cannot yet be determined",IF(F1622="UNKNOWN","The dependency could not be evaluated or a referenced datapoint could not be resolved",""))))</f>
        <v/>
      </c>
      <c r="I1622" s="46">
        <f>IF(F1622="MISSING","Enter a valid response in the linked field",IF(F1622="INVALID","Clear the response or amend the controlling answer so that the dependency is met",IF(F1622="CONTROLLER MISSING","Complete the controlling question first, then review this field",IF(F1622="UNKNOWN","Review the Field Guide and dependency_string; contact the MFSA if clarification is required",""))))</f>
        <v/>
      </c>
      <c r="J1622" s="46" t="inlineStr"/>
      <c r="K1622" s="47">
        <f>'2- AMLE'!$AL$368</f>
        <v/>
      </c>
      <c r="L1622" s="48" t="inlineStr">
        <is>
          <t>Open field</t>
        </is>
      </c>
    </row>
    <row r="1623">
      <c r="A1623" s="45" t="inlineStr">
        <is>
          <t>CASP_AMLE_366_v1</t>
        </is>
      </c>
      <c r="B1623" s="46" t="inlineStr">
        <is>
          <t>Outsourcing - Suspicious Transaction or Activity Reports</t>
        </is>
      </c>
      <c r="C1623" s="46" t="inlineStr">
        <is>
          <t>AMLE</t>
        </is>
      </c>
      <c r="D1623" s="46" t="inlineStr">
        <is>
          <t>Internal Controls and outsourcing</t>
        </is>
      </c>
      <c r="E1623" s="46" t="inlineStr">
        <is>
          <t>2- AMLE</t>
        </is>
      </c>
      <c r="F1623" s="47">
        <f>'2- AMLE'!$AK$369</f>
        <v/>
      </c>
      <c r="G1623" s="47">
        <f>IF(F1623="INVALID","High",IF(F1623="MISSING","Medium",IF(F1623="CONTROLLER MISSING","Review",IF(F1623="UNKNOWN","Technical review",""))))</f>
        <v/>
      </c>
      <c r="H1623" s="46">
        <f>IF(F1623="MISSING","An applicable or required answer is missing",IF(F1623="INVALID","A value was entered although the dependency is not met",IF(F1623="CONTROLLER MISSING","A controlling answer is missing, so applicability cannot yet be determined",IF(F1623="UNKNOWN","The dependency could not be evaluated or a referenced datapoint could not be resolved",""))))</f>
        <v/>
      </c>
      <c r="I1623" s="46">
        <f>IF(F1623="MISSING","Enter a valid response in the linked field",IF(F1623="INVALID","Clear the response or amend the controlling answer so that the dependency is met",IF(F1623="CONTROLLER MISSING","Complete the controlling question first, then review this field",IF(F1623="UNKNOWN","Review the Field Guide and dependency_string; contact the MFSA if clarification is required",""))))</f>
        <v/>
      </c>
      <c r="J1623" s="46" t="inlineStr"/>
      <c r="K1623" s="47">
        <f>'2- AMLE'!$AL$369</f>
        <v/>
      </c>
      <c r="L1623" s="48" t="inlineStr">
        <is>
          <t>Open field</t>
        </is>
      </c>
    </row>
    <row r="1624">
      <c r="A1624" s="45" t="inlineStr">
        <is>
          <t>CASP_AMLE_367_v1</t>
        </is>
      </c>
      <c r="B1624" s="46" t="inlineStr">
        <is>
          <t>Outsourcing - Sanctions Screening Tasks</t>
        </is>
      </c>
      <c r="C1624" s="46" t="inlineStr">
        <is>
          <t>AMLE</t>
        </is>
      </c>
      <c r="D1624" s="46" t="inlineStr">
        <is>
          <t>Internal Controls and outsourcing</t>
        </is>
      </c>
      <c r="E1624" s="46" t="inlineStr">
        <is>
          <t>2- AMLE</t>
        </is>
      </c>
      <c r="F1624" s="47">
        <f>'2- AMLE'!$AK$370</f>
        <v/>
      </c>
      <c r="G1624" s="47">
        <f>IF(F1624="INVALID","High",IF(F1624="MISSING","Medium",IF(F1624="CONTROLLER MISSING","Review",IF(F1624="UNKNOWN","Technical review",""))))</f>
        <v/>
      </c>
      <c r="H1624" s="46">
        <f>IF(F1624="MISSING","An applicable or required answer is missing",IF(F1624="INVALID","A value was entered although the dependency is not met",IF(F1624="CONTROLLER MISSING","A controlling answer is missing, so applicability cannot yet be determined",IF(F1624="UNKNOWN","The dependency could not be evaluated or a referenced datapoint could not be resolved",""))))</f>
        <v/>
      </c>
      <c r="I1624" s="46">
        <f>IF(F1624="MISSING","Enter a valid response in the linked field",IF(F1624="INVALID","Clear the response or amend the controlling answer so that the dependency is met",IF(F1624="CONTROLLER MISSING","Complete the controlling question first, then review this field",IF(F1624="UNKNOWN","Review the Field Guide and dependency_string; contact the MFSA if clarification is required",""))))</f>
        <v/>
      </c>
      <c r="J1624" s="46" t="inlineStr"/>
      <c r="K1624" s="47">
        <f>'2- AMLE'!$AL$370</f>
        <v/>
      </c>
      <c r="L1624" s="48" t="inlineStr">
        <is>
          <t>Open field</t>
        </is>
      </c>
    </row>
    <row r="1625">
      <c r="A1625" s="45" t="inlineStr">
        <is>
          <t>CASP_AMLE_368_v1</t>
        </is>
      </c>
      <c r="B1625" s="46" t="inlineStr">
        <is>
          <t>Outsourcing - PEP status</t>
        </is>
      </c>
      <c r="C1625" s="46" t="inlineStr">
        <is>
          <t>AMLE</t>
        </is>
      </c>
      <c r="D1625" s="46" t="inlineStr">
        <is>
          <t>Internal Controls and outsourcing</t>
        </is>
      </c>
      <c r="E1625" s="46" t="inlineStr">
        <is>
          <t>2- AMLE</t>
        </is>
      </c>
      <c r="F1625" s="47">
        <f>'2- AMLE'!$AK$371</f>
        <v/>
      </c>
      <c r="G1625" s="47">
        <f>IF(F1625="INVALID","High",IF(F1625="MISSING","Medium",IF(F1625="CONTROLLER MISSING","Review",IF(F1625="UNKNOWN","Technical review",""))))</f>
        <v/>
      </c>
      <c r="H1625" s="46">
        <f>IF(F1625="MISSING","An applicable or required answer is missing",IF(F1625="INVALID","A value was entered although the dependency is not met",IF(F1625="CONTROLLER MISSING","A controlling answer is missing, so applicability cannot yet be determined",IF(F1625="UNKNOWN","The dependency could not be evaluated or a referenced datapoint could not be resolved",""))))</f>
        <v/>
      </c>
      <c r="I1625" s="46">
        <f>IF(F1625="MISSING","Enter a valid response in the linked field",IF(F1625="INVALID","Clear the response or amend the controlling answer so that the dependency is met",IF(F1625="CONTROLLER MISSING","Complete the controlling question first, then review this field",IF(F1625="UNKNOWN","Review the Field Guide and dependency_string; contact the MFSA if clarification is required",""))))</f>
        <v/>
      </c>
      <c r="J1625" s="46" t="inlineStr"/>
      <c r="K1625" s="47">
        <f>'2- AMLE'!$AL$371</f>
        <v/>
      </c>
      <c r="L1625" s="48" t="inlineStr">
        <is>
          <t>Open field</t>
        </is>
      </c>
    </row>
    <row r="1626">
      <c r="A1626" s="45" t="inlineStr">
        <is>
          <t>CASP_AMLE_369_v1</t>
        </is>
      </c>
      <c r="B1626" s="46" t="inlineStr">
        <is>
          <t>Outsourcing - Compliance Monitoring Checks</t>
        </is>
      </c>
      <c r="C1626" s="46" t="inlineStr">
        <is>
          <t>AMLE</t>
        </is>
      </c>
      <c r="D1626" s="46" t="inlineStr">
        <is>
          <t>Internal Controls and outsourcing</t>
        </is>
      </c>
      <c r="E1626" s="46" t="inlineStr">
        <is>
          <t>2- AMLE</t>
        </is>
      </c>
      <c r="F1626" s="47">
        <f>'2- AMLE'!$AK$372</f>
        <v/>
      </c>
      <c r="G1626" s="47">
        <f>IF(F1626="INVALID","High",IF(F1626="MISSING","Medium",IF(F1626="CONTROLLER MISSING","Review",IF(F1626="UNKNOWN","Technical review",""))))</f>
        <v/>
      </c>
      <c r="H1626" s="46">
        <f>IF(F1626="MISSING","An applicable or required answer is missing",IF(F1626="INVALID","A value was entered although the dependency is not met",IF(F1626="CONTROLLER MISSING","A controlling answer is missing, so applicability cannot yet be determined",IF(F1626="UNKNOWN","The dependency could not be evaluated or a referenced datapoint could not be resolved",""))))</f>
        <v/>
      </c>
      <c r="I1626" s="46">
        <f>IF(F1626="MISSING","Enter a valid response in the linked field",IF(F1626="INVALID","Clear the response or amend the controlling answer so that the dependency is met",IF(F1626="CONTROLLER MISSING","Complete the controlling question first, then review this field",IF(F1626="UNKNOWN","Review the Field Guide and dependency_string; contact the MFSA if clarification is required",""))))</f>
        <v/>
      </c>
      <c r="J1626" s="46" t="inlineStr"/>
      <c r="K1626" s="47">
        <f>'2- AMLE'!$AL$372</f>
        <v/>
      </c>
      <c r="L1626" s="48" t="inlineStr">
        <is>
          <t>Open field</t>
        </is>
      </c>
    </row>
    <row r="1627">
      <c r="A1627" s="45" t="inlineStr">
        <is>
          <t>CASP_AMLE_370_v1</t>
        </is>
      </c>
      <c r="B1627" s="46" t="inlineStr">
        <is>
          <t>Outsourcing - Third Country (Non-group)</t>
        </is>
      </c>
      <c r="C1627" s="46" t="inlineStr">
        <is>
          <t>AMLE</t>
        </is>
      </c>
      <c r="D1627" s="46" t="inlineStr">
        <is>
          <t>Internal Controls and outsourcing</t>
        </is>
      </c>
      <c r="E1627" s="46" t="inlineStr">
        <is>
          <t>2- AMLE</t>
        </is>
      </c>
      <c r="F1627" s="47">
        <f>'2- AMLE'!$AK$373</f>
        <v/>
      </c>
      <c r="G1627" s="47">
        <f>IF(F1627="INVALID","High",IF(F1627="MISSING","Medium",IF(F1627="CONTROLLER MISSING","Review",IF(F1627="UNKNOWN","Technical review",""))))</f>
        <v/>
      </c>
      <c r="H1627" s="46">
        <f>IF(F1627="MISSING","An applicable or required answer is missing",IF(F1627="INVALID","A value was entered although the dependency is not met",IF(F1627="CONTROLLER MISSING","A controlling answer is missing, so applicability cannot yet be determined",IF(F1627="UNKNOWN","The dependency could not be evaluated or a referenced datapoint could not be resolved",""))))</f>
        <v/>
      </c>
      <c r="I1627" s="46">
        <f>IF(F1627="MISSING","Enter a valid response in the linked field",IF(F1627="INVALID","Clear the response or amend the controlling answer so that the dependency is met",IF(F1627="CONTROLLER MISSING","Complete the controlling question first, then review this field",IF(F1627="UNKNOWN","Review the Field Guide and dependency_string; contact the MFSA if clarification is required",""))))</f>
        <v/>
      </c>
      <c r="J1627" s="46" t="inlineStr"/>
      <c r="K1627" s="47">
        <f>'2- AMLE'!$AL$373</f>
        <v/>
      </c>
      <c r="L1627" s="48" t="inlineStr">
        <is>
          <t>Open field</t>
        </is>
      </c>
    </row>
    <row r="1628">
      <c r="A1628" s="45" t="inlineStr">
        <is>
          <t>CASP_AMLE_371_v1</t>
        </is>
      </c>
      <c r="B1628" s="46" t="inlineStr">
        <is>
          <t>Outsourcing - Third Country (Intra-group)</t>
        </is>
      </c>
      <c r="C1628" s="46" t="inlineStr">
        <is>
          <t>AMLE</t>
        </is>
      </c>
      <c r="D1628" s="46" t="inlineStr">
        <is>
          <t>Internal Controls and outsourcing</t>
        </is>
      </c>
      <c r="E1628" s="46" t="inlineStr">
        <is>
          <t>2- AMLE</t>
        </is>
      </c>
      <c r="F1628" s="47">
        <f>'2- AMLE'!$AK$374</f>
        <v/>
      </c>
      <c r="G1628" s="47">
        <f>IF(F1628="INVALID","High",IF(F1628="MISSING","Medium",IF(F1628="CONTROLLER MISSING","Review",IF(F1628="UNKNOWN","Technical review",""))))</f>
        <v/>
      </c>
      <c r="H1628" s="46">
        <f>IF(F1628="MISSING","An applicable or required answer is missing",IF(F1628="INVALID","A value was entered although the dependency is not met",IF(F1628="CONTROLLER MISSING","A controlling answer is missing, so applicability cannot yet be determined",IF(F1628="UNKNOWN","The dependency could not be evaluated or a referenced datapoint could not be resolved",""))))</f>
        <v/>
      </c>
      <c r="I1628" s="46">
        <f>IF(F1628="MISSING","Enter a valid response in the linked field",IF(F1628="INVALID","Clear the response or amend the controlling answer so that the dependency is met",IF(F1628="CONTROLLER MISSING","Complete the controlling question first, then review this field",IF(F1628="UNKNOWN","Review the Field Guide and dependency_string; contact the MFSA if clarification is required",""))))</f>
        <v/>
      </c>
      <c r="J1628" s="46" t="inlineStr"/>
      <c r="K1628" s="47">
        <f>'2- AMLE'!$AL$374</f>
        <v/>
      </c>
      <c r="L1628" s="48" t="inlineStr">
        <is>
          <t>Open field</t>
        </is>
      </c>
    </row>
    <row r="1629">
      <c r="A1629" s="45" t="inlineStr">
        <is>
          <t>CASP_AMLE_372_v1</t>
        </is>
      </c>
      <c r="B1629" s="46" t="inlineStr">
        <is>
          <t>Last Audit - BWRA</t>
        </is>
      </c>
      <c r="C1629" s="46" t="inlineStr">
        <is>
          <t>AMLE</t>
        </is>
      </c>
      <c r="D1629" s="46" t="inlineStr">
        <is>
          <t>Internal Controls and outsourcing</t>
        </is>
      </c>
      <c r="E1629" s="46" t="inlineStr">
        <is>
          <t>2- AMLE</t>
        </is>
      </c>
      <c r="F1629" s="47">
        <f>'2- AMLE'!$AK$375</f>
        <v/>
      </c>
      <c r="G1629" s="47">
        <f>IF(F1629="INVALID","High",IF(F1629="MISSING","Medium",IF(F1629="CONTROLLER MISSING","Review",IF(F1629="UNKNOWN","Technical review",""))))</f>
        <v/>
      </c>
      <c r="H1629" s="46">
        <f>IF(F1629="MISSING","An applicable or required answer is missing",IF(F1629="INVALID","A value was entered although the dependency is not met",IF(F1629="CONTROLLER MISSING","A controlling answer is missing, so applicability cannot yet be determined",IF(F1629="UNKNOWN","The dependency could not be evaluated or a referenced datapoint could not be resolved",""))))</f>
        <v/>
      </c>
      <c r="I1629" s="46">
        <f>IF(F1629="MISSING","Enter a valid response in the linked field",IF(F1629="INVALID","Clear the response or amend the controlling answer so that the dependency is met",IF(F1629="CONTROLLER MISSING","Complete the controlling question first, then review this field",IF(F1629="UNKNOWN","Review the Field Guide and dependency_string; contact the MFSA if clarification is required",""))))</f>
        <v/>
      </c>
      <c r="J1629" s="46" t="inlineStr"/>
      <c r="K1629" s="47">
        <f>'2- AMLE'!$AL$375</f>
        <v/>
      </c>
      <c r="L1629" s="48" t="inlineStr">
        <is>
          <t>Open field</t>
        </is>
      </c>
    </row>
    <row r="1630">
      <c r="A1630" s="45" t="inlineStr">
        <is>
          <t>CASP_AMLE_373_v1</t>
        </is>
      </c>
      <c r="B1630" s="46" t="inlineStr">
        <is>
          <t>Last Audit - Customers ML/TF Risk Profile</t>
        </is>
      </c>
      <c r="C1630" s="46" t="inlineStr">
        <is>
          <t>AMLE</t>
        </is>
      </c>
      <c r="D1630" s="46" t="inlineStr">
        <is>
          <t>Internal Controls and outsourcing</t>
        </is>
      </c>
      <c r="E1630" s="46" t="inlineStr">
        <is>
          <t>2- AMLE</t>
        </is>
      </c>
      <c r="F1630" s="47">
        <f>'2- AMLE'!$AK$376</f>
        <v/>
      </c>
      <c r="G1630" s="47">
        <f>IF(F1630="INVALID","High",IF(F1630="MISSING","Medium",IF(F1630="CONTROLLER MISSING","Review",IF(F1630="UNKNOWN","Technical review",""))))</f>
        <v/>
      </c>
      <c r="H1630" s="46">
        <f>IF(F1630="MISSING","An applicable or required answer is missing",IF(F1630="INVALID","A value was entered although the dependency is not met",IF(F1630="CONTROLLER MISSING","A controlling answer is missing, so applicability cannot yet be determined",IF(F1630="UNKNOWN","The dependency could not be evaluated or a referenced datapoint could not be resolved",""))))</f>
        <v/>
      </c>
      <c r="I1630" s="46">
        <f>IF(F1630="MISSING","Enter a valid response in the linked field",IF(F1630="INVALID","Clear the response or amend the controlling answer so that the dependency is met",IF(F1630="CONTROLLER MISSING","Complete the controlling question first, then review this field",IF(F1630="UNKNOWN","Review the Field Guide and dependency_string; contact the MFSA if clarification is required",""))))</f>
        <v/>
      </c>
      <c r="J1630" s="46" t="inlineStr"/>
      <c r="K1630" s="47">
        <f>'2- AMLE'!$AL$376</f>
        <v/>
      </c>
      <c r="L1630" s="48" t="inlineStr">
        <is>
          <t>Open field</t>
        </is>
      </c>
    </row>
    <row r="1631">
      <c r="A1631" s="45" t="inlineStr">
        <is>
          <t>CASP_AMLE_374_v1</t>
        </is>
      </c>
      <c r="B1631" s="46" t="inlineStr">
        <is>
          <t>Last Audit – Assessment AML/CFT Training measures</t>
        </is>
      </c>
      <c r="C1631" s="46" t="inlineStr">
        <is>
          <t>AMLE</t>
        </is>
      </c>
      <c r="D1631" s="46" t="inlineStr">
        <is>
          <t>Internal Controls and outsourcing</t>
        </is>
      </c>
      <c r="E1631" s="46" t="inlineStr">
        <is>
          <t>2- AMLE</t>
        </is>
      </c>
      <c r="F1631" s="47">
        <f>'2- AMLE'!$AK$377</f>
        <v/>
      </c>
      <c r="G1631" s="47">
        <f>IF(F1631="INVALID","High",IF(F1631="MISSING","Medium",IF(F1631="CONTROLLER MISSING","Review",IF(F1631="UNKNOWN","Technical review",""))))</f>
        <v/>
      </c>
      <c r="H1631" s="46">
        <f>IF(F1631="MISSING","An applicable or required answer is missing",IF(F1631="INVALID","A value was entered although the dependency is not met",IF(F1631="CONTROLLER MISSING","A controlling answer is missing, so applicability cannot yet be determined",IF(F1631="UNKNOWN","The dependency could not be evaluated or a referenced datapoint could not be resolved",""))))</f>
        <v/>
      </c>
      <c r="I1631" s="46">
        <f>IF(F1631="MISSING","Enter a valid response in the linked field",IF(F1631="INVALID","Clear the response or amend the controlling answer so that the dependency is met",IF(F1631="CONTROLLER MISSING","Complete the controlling question first, then review this field",IF(F1631="UNKNOWN","Review the Field Guide and dependency_string; contact the MFSA if clarification is required",""))))</f>
        <v/>
      </c>
      <c r="J1631" s="46" t="inlineStr"/>
      <c r="K1631" s="47">
        <f>'2- AMLE'!$AL$377</f>
        <v/>
      </c>
      <c r="L1631" s="48" t="inlineStr">
        <is>
          <t>Open field</t>
        </is>
      </c>
    </row>
    <row r="1632">
      <c r="A1632" s="45" t="inlineStr">
        <is>
          <t>CASP_AMLE_375_v1</t>
        </is>
      </c>
      <c r="B1632" s="46" t="inlineStr">
        <is>
          <t>Last Audit - Identification and Verification Procedures</t>
        </is>
      </c>
      <c r="C1632" s="46" t="inlineStr">
        <is>
          <t>AMLE</t>
        </is>
      </c>
      <c r="D1632" s="46" t="inlineStr">
        <is>
          <t>Internal Controls and outsourcing</t>
        </is>
      </c>
      <c r="E1632" s="46" t="inlineStr">
        <is>
          <t>2- AMLE</t>
        </is>
      </c>
      <c r="F1632" s="47">
        <f>'2- AMLE'!$AK$378</f>
        <v/>
      </c>
      <c r="G1632" s="47">
        <f>IF(F1632="INVALID","High",IF(F1632="MISSING","Medium",IF(F1632="CONTROLLER MISSING","Review",IF(F1632="UNKNOWN","Technical review",""))))</f>
        <v/>
      </c>
      <c r="H1632" s="46">
        <f>IF(F1632="MISSING","An applicable or required answer is missing",IF(F1632="INVALID","A value was entered although the dependency is not met",IF(F1632="CONTROLLER MISSING","A controlling answer is missing, so applicability cannot yet be determined",IF(F1632="UNKNOWN","The dependency could not be evaluated or a referenced datapoint could not be resolved",""))))</f>
        <v/>
      </c>
      <c r="I1632" s="46">
        <f>IF(F1632="MISSING","Enter a valid response in the linked field",IF(F1632="INVALID","Clear the response or amend the controlling answer so that the dependency is met",IF(F1632="CONTROLLER MISSING","Complete the controlling question first, then review this field",IF(F1632="UNKNOWN","Review the Field Guide and dependency_string; contact the MFSA if clarification is required",""))))</f>
        <v/>
      </c>
      <c r="J1632" s="46" t="inlineStr"/>
      <c r="K1632" s="47">
        <f>'2- AMLE'!$AL$378</f>
        <v/>
      </c>
      <c r="L1632" s="48" t="inlineStr">
        <is>
          <t>Open field</t>
        </is>
      </c>
    </row>
    <row r="1633">
      <c r="A1633" s="45" t="inlineStr">
        <is>
          <t>CASP_AMLE_376_v1</t>
        </is>
      </c>
      <c r="B1633" s="46" t="inlineStr">
        <is>
          <t>Last Audit - Policies and Procedures for Monitoring and Analysing Business Relationships</t>
        </is>
      </c>
      <c r="C1633" s="46" t="inlineStr">
        <is>
          <t>AMLE</t>
        </is>
      </c>
      <c r="D1633" s="46" t="inlineStr">
        <is>
          <t>Internal Controls and outsourcing</t>
        </is>
      </c>
      <c r="E1633" s="46" t="inlineStr">
        <is>
          <t>2- AMLE</t>
        </is>
      </c>
      <c r="F1633" s="47">
        <f>'2- AMLE'!$AK$379</f>
        <v/>
      </c>
      <c r="G1633" s="47">
        <f>IF(F1633="INVALID","High",IF(F1633="MISSING","Medium",IF(F1633="CONTROLLER MISSING","Review",IF(F1633="UNKNOWN","Technical review",""))))</f>
        <v/>
      </c>
      <c r="H1633" s="46">
        <f>IF(F1633="MISSING","An applicable or required answer is missing",IF(F1633="INVALID","A value was entered although the dependency is not met",IF(F1633="CONTROLLER MISSING","A controlling answer is missing, so applicability cannot yet be determined",IF(F1633="UNKNOWN","The dependency could not be evaluated or a referenced datapoint could not be resolved",""))))</f>
        <v/>
      </c>
      <c r="I1633" s="46">
        <f>IF(F1633="MISSING","Enter a valid response in the linked field",IF(F1633="INVALID","Clear the response or amend the controlling answer so that the dependency is met",IF(F1633="CONTROLLER MISSING","Complete the controlling question first, then review this field",IF(F1633="UNKNOWN","Review the Field Guide and dependency_string; contact the MFSA if clarification is required",""))))</f>
        <v/>
      </c>
      <c r="J1633" s="46" t="inlineStr"/>
      <c r="K1633" s="47">
        <f>'2- AMLE'!$AL$379</f>
        <v/>
      </c>
      <c r="L1633" s="48" t="inlineStr">
        <is>
          <t>Open field</t>
        </is>
      </c>
    </row>
    <row r="1634">
      <c r="A1634" s="45" t="inlineStr">
        <is>
          <t>CASP_AMLE_377_v1</t>
        </is>
      </c>
      <c r="B1634" s="46" t="inlineStr">
        <is>
          <t>Last Audit - Suspicious Transaction or Activity Reporting Procedures</t>
        </is>
      </c>
      <c r="C1634" s="46" t="inlineStr">
        <is>
          <t>AMLE</t>
        </is>
      </c>
      <c r="D1634" s="46" t="inlineStr">
        <is>
          <t>Internal Controls and outsourcing</t>
        </is>
      </c>
      <c r="E1634" s="46" t="inlineStr">
        <is>
          <t>2- AMLE</t>
        </is>
      </c>
      <c r="F1634" s="47">
        <f>'2- AMLE'!$AK$380</f>
        <v/>
      </c>
      <c r="G1634" s="47">
        <f>IF(F1634="INVALID","High",IF(F1634="MISSING","Medium",IF(F1634="CONTROLLER MISSING","Review",IF(F1634="UNKNOWN","Technical review",""))))</f>
        <v/>
      </c>
      <c r="H1634" s="46">
        <f>IF(F1634="MISSING","An applicable or required answer is missing",IF(F1634="INVALID","A value was entered although the dependency is not met",IF(F1634="CONTROLLER MISSING","A controlling answer is missing, so applicability cannot yet be determined",IF(F1634="UNKNOWN","The dependency could not be evaluated or a referenced datapoint could not be resolved",""))))</f>
        <v/>
      </c>
      <c r="I1634" s="46">
        <f>IF(F1634="MISSING","Enter a valid response in the linked field",IF(F1634="INVALID","Clear the response or amend the controlling answer so that the dependency is met",IF(F1634="CONTROLLER MISSING","Complete the controlling question first, then review this field",IF(F1634="UNKNOWN","Review the Field Guide and dependency_string; contact the MFSA if clarification is required",""))))</f>
        <v/>
      </c>
      <c r="J1634" s="46" t="inlineStr"/>
      <c r="K1634" s="47">
        <f>'2- AMLE'!$AL$380</f>
        <v/>
      </c>
      <c r="L1634" s="48" t="inlineStr">
        <is>
          <t>Open field</t>
        </is>
      </c>
    </row>
    <row r="1635">
      <c r="A1635" s="45" t="inlineStr">
        <is>
          <t>CASP_AMLE_378_v1</t>
        </is>
      </c>
      <c r="B1635" s="46" t="inlineStr">
        <is>
          <t>Last Audit - Record-keeping Policies and Procedures</t>
        </is>
      </c>
      <c r="C1635" s="46" t="inlineStr">
        <is>
          <t>AMLE</t>
        </is>
      </c>
      <c r="D1635" s="46" t="inlineStr">
        <is>
          <t>Internal Controls and outsourcing</t>
        </is>
      </c>
      <c r="E1635" s="46" t="inlineStr">
        <is>
          <t>2- AMLE</t>
        </is>
      </c>
      <c r="F1635" s="47">
        <f>'2- AMLE'!$AK$381</f>
        <v/>
      </c>
      <c r="G1635" s="47">
        <f>IF(F1635="INVALID","High",IF(F1635="MISSING","Medium",IF(F1635="CONTROLLER MISSING","Review",IF(F1635="UNKNOWN","Technical review",""))))</f>
        <v/>
      </c>
      <c r="H1635" s="46">
        <f>IF(F1635="MISSING","An applicable or required answer is missing",IF(F1635="INVALID","A value was entered although the dependency is not met",IF(F1635="CONTROLLER MISSING","A controlling answer is missing, so applicability cannot yet be determined",IF(F1635="UNKNOWN","The dependency could not be evaluated or a referenced datapoint could not be resolved",""))))</f>
        <v/>
      </c>
      <c r="I1635" s="46">
        <f>IF(F1635="MISSING","Enter a valid response in the linked field",IF(F1635="INVALID","Clear the response or amend the controlling answer so that the dependency is met",IF(F1635="CONTROLLER MISSING","Complete the controlling question first, then review this field",IF(F1635="UNKNOWN","Review the Field Guide and dependency_string; contact the MFSA if clarification is required",""))))</f>
        <v/>
      </c>
      <c r="J1635" s="46" t="inlineStr"/>
      <c r="K1635" s="47">
        <f>'2- AMLE'!$AL$381</f>
        <v/>
      </c>
      <c r="L1635" s="48" t="inlineStr">
        <is>
          <t>Open field</t>
        </is>
      </c>
    </row>
    <row r="1636">
      <c r="A1636" s="45" t="inlineStr">
        <is>
          <t>CASP_AMLE_379_v1</t>
        </is>
      </c>
      <c r="B1636" s="46" t="inlineStr">
        <is>
          <t>Last Audit - Resources dedicated to AML/CFT</t>
        </is>
      </c>
      <c r="C1636" s="46" t="inlineStr">
        <is>
          <t>AMLE</t>
        </is>
      </c>
      <c r="D1636" s="46" t="inlineStr">
        <is>
          <t>Internal Controls and outsourcing</t>
        </is>
      </c>
      <c r="E1636" s="46" t="inlineStr">
        <is>
          <t>2- AMLE</t>
        </is>
      </c>
      <c r="F1636" s="47">
        <f>'2- AMLE'!$AK$382</f>
        <v/>
      </c>
      <c r="G1636" s="47">
        <f>IF(F1636="INVALID","High",IF(F1636="MISSING","Medium",IF(F1636="CONTROLLER MISSING","Review",IF(F1636="UNKNOWN","Technical review",""))))</f>
        <v/>
      </c>
      <c r="H1636" s="46">
        <f>IF(F1636="MISSING","An applicable or required answer is missing",IF(F1636="INVALID","A value was entered although the dependency is not met",IF(F1636="CONTROLLER MISSING","A controlling answer is missing, so applicability cannot yet be determined",IF(F1636="UNKNOWN","The dependency could not be evaluated or a referenced datapoint could not be resolved",""))))</f>
        <v/>
      </c>
      <c r="I1636" s="46">
        <f>IF(F1636="MISSING","Enter a valid response in the linked field",IF(F1636="INVALID","Clear the response or amend the controlling answer so that the dependency is met",IF(F1636="CONTROLLER MISSING","Complete the controlling question first, then review this field",IF(F1636="UNKNOWN","Review the Field Guide and dependency_string; contact the MFSA if clarification is required",""))))</f>
        <v/>
      </c>
      <c r="J1636" s="46" t="inlineStr"/>
      <c r="K1636" s="47">
        <f>'2- AMLE'!$AL$382</f>
        <v/>
      </c>
      <c r="L1636" s="48" t="inlineStr">
        <is>
          <t>Open field</t>
        </is>
      </c>
    </row>
    <row r="1637">
      <c r="A1637" s="45" t="inlineStr">
        <is>
          <t>CASP_AMLE_380_v1</t>
        </is>
      </c>
      <c r="B1637" s="46" t="inlineStr">
        <is>
          <t>Last Audit - Organisation of the AML/CFT System, Governance and Reporting Arrangements</t>
        </is>
      </c>
      <c r="C1637" s="46" t="inlineStr">
        <is>
          <t>AMLE</t>
        </is>
      </c>
      <c r="D1637" s="46" t="inlineStr">
        <is>
          <t>Internal Controls and outsourcing</t>
        </is>
      </c>
      <c r="E1637" s="46" t="inlineStr">
        <is>
          <t>2- AMLE</t>
        </is>
      </c>
      <c r="F1637" s="47">
        <f>'2- AMLE'!$AK$383</f>
        <v/>
      </c>
      <c r="G1637" s="47">
        <f>IF(F1637="INVALID","High",IF(F1637="MISSING","Medium",IF(F1637="CONTROLLER MISSING","Review",IF(F1637="UNKNOWN","Technical review",""))))</f>
        <v/>
      </c>
      <c r="H1637" s="46">
        <f>IF(F1637="MISSING","An applicable or required answer is missing",IF(F1637="INVALID","A value was entered although the dependency is not met",IF(F1637="CONTROLLER MISSING","A controlling answer is missing, so applicability cannot yet be determined",IF(F1637="UNKNOWN","The dependency could not be evaluated or a referenced datapoint could not be resolved",""))))</f>
        <v/>
      </c>
      <c r="I1637" s="46">
        <f>IF(F1637="MISSING","Enter a valid response in the linked field",IF(F1637="INVALID","Clear the response or amend the controlling answer so that the dependency is met",IF(F1637="CONTROLLER MISSING","Complete the controlling question first, then review this field",IF(F1637="UNKNOWN","Review the Field Guide and dependency_string; contact the MFSA if clarification is required",""))))</f>
        <v/>
      </c>
      <c r="J1637" s="46" t="inlineStr"/>
      <c r="K1637" s="47">
        <f>'2- AMLE'!$AL$383</f>
        <v/>
      </c>
      <c r="L1637" s="48" t="inlineStr">
        <is>
          <t>Open field</t>
        </is>
      </c>
    </row>
    <row r="1638">
      <c r="A1638" s="45" t="inlineStr">
        <is>
          <t>CASP_AMLE_381_v1</t>
        </is>
      </c>
      <c r="B1638" s="46" t="inlineStr">
        <is>
          <t>Last approval date of the BWRA</t>
        </is>
      </c>
      <c r="C1638" s="46" t="inlineStr">
        <is>
          <t>AMLE</t>
        </is>
      </c>
      <c r="D1638" s="46" t="inlineStr">
        <is>
          <t>Business Risk Assessment / Customer Risk Assessment</t>
        </is>
      </c>
      <c r="E1638" s="46" t="inlineStr">
        <is>
          <t>2- AMLE</t>
        </is>
      </c>
      <c r="F1638" s="47">
        <f>'2- AMLE'!$AK$385</f>
        <v/>
      </c>
      <c r="G1638" s="47">
        <f>IF(F1638="INVALID","High",IF(F1638="MISSING","Medium",IF(F1638="CONTROLLER MISSING","Review",IF(F1638="UNKNOWN","Technical review",""))))</f>
        <v/>
      </c>
      <c r="H1638" s="46">
        <f>IF(F1638="MISSING","An applicable or required answer is missing",IF(F1638="INVALID","A value was entered although the dependency is not met",IF(F1638="CONTROLLER MISSING","A controlling answer is missing, so applicability cannot yet be determined",IF(F1638="UNKNOWN","The dependency could not be evaluated or a referenced datapoint could not be resolved",""))))</f>
        <v/>
      </c>
      <c r="I1638" s="46">
        <f>IF(F1638="MISSING","Enter a valid response in the linked field",IF(F1638="INVALID","Clear the response or amend the controlling answer so that the dependency is met",IF(F1638="CONTROLLER MISSING","Complete the controlling question first, then review this field",IF(F1638="UNKNOWN","Review the Field Guide and dependency_string; contact the MFSA if clarification is required",""))))</f>
        <v/>
      </c>
      <c r="J1638" s="46" t="inlineStr"/>
      <c r="K1638" s="47">
        <f>'2- AMLE'!$AL$385</f>
        <v/>
      </c>
      <c r="L1638" s="48" t="inlineStr">
        <is>
          <t>Open field</t>
        </is>
      </c>
    </row>
    <row r="1639">
      <c r="A1639" s="45" t="inlineStr">
        <is>
          <t>CASP_AMLE_382_v1</t>
        </is>
      </c>
      <c r="B1639" s="46" t="inlineStr">
        <is>
          <t>Senior Management Approval (BWRA)</t>
        </is>
      </c>
      <c r="C1639" s="46" t="inlineStr">
        <is>
          <t>AMLE</t>
        </is>
      </c>
      <c r="D1639" s="46" t="inlineStr">
        <is>
          <t>Business Risk Assessment / Customer Risk Assessment</t>
        </is>
      </c>
      <c r="E1639" s="46" t="inlineStr">
        <is>
          <t>2- AMLE</t>
        </is>
      </c>
      <c r="F1639" s="47">
        <f>'2- AMLE'!$AK$386</f>
        <v/>
      </c>
      <c r="G1639" s="47">
        <f>IF(F1639="INVALID","High",IF(F1639="MISSING","Medium",IF(F1639="CONTROLLER MISSING","Review",IF(F1639="UNKNOWN","Technical review",""))))</f>
        <v/>
      </c>
      <c r="H1639" s="46">
        <f>IF(F1639="MISSING","An applicable or required answer is missing",IF(F1639="INVALID","A value was entered although the dependency is not met",IF(F1639="CONTROLLER MISSING","A controlling answer is missing, so applicability cannot yet be determined",IF(F1639="UNKNOWN","The dependency could not be evaluated or a referenced datapoint could not be resolved",""))))</f>
        <v/>
      </c>
      <c r="I1639" s="46">
        <f>IF(F1639="MISSING","Enter a valid response in the linked field",IF(F1639="INVALID","Clear the response or amend the controlling answer so that the dependency is met",IF(F1639="CONTROLLER MISSING","Complete the controlling question first, then review this field",IF(F1639="UNKNOWN","Review the Field Guide and dependency_string; contact the MFSA if clarification is required",""))))</f>
        <v/>
      </c>
      <c r="J1639" s="46" t="inlineStr"/>
      <c r="K1639" s="47">
        <f>'2- AMLE'!$AL$386</f>
        <v/>
      </c>
      <c r="L1639" s="48" t="inlineStr">
        <is>
          <t>Open field</t>
        </is>
      </c>
    </row>
    <row r="1640">
      <c r="A1640" s="45" t="inlineStr">
        <is>
          <t>CASP_AMLE_383_v1</t>
        </is>
      </c>
      <c r="B1640" s="46" t="inlineStr">
        <is>
          <t>Date of the last update of the CRA</t>
        </is>
      </c>
      <c r="C1640" s="46" t="inlineStr">
        <is>
          <t>AMLE</t>
        </is>
      </c>
      <c r="D1640" s="46" t="inlineStr">
        <is>
          <t>Business Risk Assessment / Customer Risk Assessment</t>
        </is>
      </c>
      <c r="E1640" s="46" t="inlineStr">
        <is>
          <t>2- AMLE</t>
        </is>
      </c>
      <c r="F1640" s="47">
        <f>'2- AMLE'!$AK$387</f>
        <v/>
      </c>
      <c r="G1640" s="47">
        <f>IF(F1640="INVALID","High",IF(F1640="MISSING","Medium",IF(F1640="CONTROLLER MISSING","Review",IF(F1640="UNKNOWN","Technical review",""))))</f>
        <v/>
      </c>
      <c r="H1640" s="46">
        <f>IF(F1640="MISSING","An applicable or required answer is missing",IF(F1640="INVALID","A value was entered although the dependency is not met",IF(F1640="CONTROLLER MISSING","A controlling answer is missing, so applicability cannot yet be determined",IF(F1640="UNKNOWN","The dependency could not be evaluated or a referenced datapoint could not be resolved",""))))</f>
        <v/>
      </c>
      <c r="I1640" s="46">
        <f>IF(F1640="MISSING","Enter a valid response in the linked field",IF(F1640="INVALID","Clear the response or amend the controlling answer so that the dependency is met",IF(F1640="CONTROLLER MISSING","Complete the controlling question first, then review this field",IF(F1640="UNKNOWN","Review the Field Guide and dependency_string; contact the MFSA if clarification is required",""))))</f>
        <v/>
      </c>
      <c r="J1640" s="46" t="inlineStr"/>
      <c r="K1640" s="47">
        <f>'2- AMLE'!$AL$387</f>
        <v/>
      </c>
      <c r="L1640" s="48" t="inlineStr">
        <is>
          <t>Open field</t>
        </is>
      </c>
    </row>
    <row r="1641">
      <c r="A1641" s="45" t="inlineStr">
        <is>
          <t>CASP_AMLE_384_v1</t>
        </is>
      </c>
      <c r="B1641" s="46" t="inlineStr">
        <is>
          <t>Customers - Low Risk</t>
        </is>
      </c>
      <c r="C1641" s="46" t="inlineStr">
        <is>
          <t>AMLE</t>
        </is>
      </c>
      <c r="D1641" s="46" t="inlineStr">
        <is>
          <t>Business Risk Assessment / Customer Risk Assessment</t>
        </is>
      </c>
      <c r="E1641" s="46" t="inlineStr">
        <is>
          <t>2- AMLE</t>
        </is>
      </c>
      <c r="F1641" s="47">
        <f>'2- AMLE'!$AK$388</f>
        <v/>
      </c>
      <c r="G1641" s="47">
        <f>IF(F1641="INVALID","High",IF(F1641="MISSING","Medium",IF(F1641="CONTROLLER MISSING","Review",IF(F1641="UNKNOWN","Technical review",""))))</f>
        <v/>
      </c>
      <c r="H1641" s="46">
        <f>IF(F1641="MISSING","An applicable or required answer is missing",IF(F1641="INVALID","A value was entered although the dependency is not met",IF(F1641="CONTROLLER MISSING","A controlling answer is missing, so applicability cannot yet be determined",IF(F1641="UNKNOWN","The dependency could not be evaluated or a referenced datapoint could not be resolved",""))))</f>
        <v/>
      </c>
      <c r="I1641" s="46">
        <f>IF(F1641="MISSING","Enter a valid response in the linked field",IF(F1641="INVALID","Clear the response or amend the controlling answer so that the dependency is met",IF(F1641="CONTROLLER MISSING","Complete the controlling question first, then review this field",IF(F1641="UNKNOWN","Review the Field Guide and dependency_string; contact the MFSA if clarification is required",""))))</f>
        <v/>
      </c>
      <c r="J1641" s="46" t="inlineStr">
        <is>
          <t>CASP_AMLE_14 &gt; 0</t>
        </is>
      </c>
      <c r="K1641" s="47">
        <f>'2- AMLE'!$AL$388</f>
        <v/>
      </c>
      <c r="L1641" s="48" t="inlineStr">
        <is>
          <t>Open field</t>
        </is>
      </c>
    </row>
    <row r="1642">
      <c r="A1642" s="45" t="inlineStr">
        <is>
          <t>CASP_AMLE_385_v1</t>
        </is>
      </c>
      <c r="B1642" s="46" t="inlineStr">
        <is>
          <t>Customers - Medium-low Risk</t>
        </is>
      </c>
      <c r="C1642" s="46" t="inlineStr">
        <is>
          <t>AMLE</t>
        </is>
      </c>
      <c r="D1642" s="46" t="inlineStr">
        <is>
          <t>Business Risk Assessment / Customer Risk Assessment</t>
        </is>
      </c>
      <c r="E1642" s="46" t="inlineStr">
        <is>
          <t>2- AMLE</t>
        </is>
      </c>
      <c r="F1642" s="47">
        <f>'2- AMLE'!$AK$389</f>
        <v/>
      </c>
      <c r="G1642" s="47">
        <f>IF(F1642="INVALID","High",IF(F1642="MISSING","Medium",IF(F1642="CONTROLLER MISSING","Review",IF(F1642="UNKNOWN","Technical review",""))))</f>
        <v/>
      </c>
      <c r="H1642" s="46">
        <f>IF(F1642="MISSING","An applicable or required answer is missing",IF(F1642="INVALID","A value was entered although the dependency is not met",IF(F1642="CONTROLLER MISSING","A controlling answer is missing, so applicability cannot yet be determined",IF(F1642="UNKNOWN","The dependency could not be evaluated or a referenced datapoint could not be resolved",""))))</f>
        <v/>
      </c>
      <c r="I1642" s="46">
        <f>IF(F1642="MISSING","Enter a valid response in the linked field",IF(F1642="INVALID","Clear the response or amend the controlling answer so that the dependency is met",IF(F1642="CONTROLLER MISSING","Complete the controlling question first, then review this field",IF(F1642="UNKNOWN","Review the Field Guide and dependency_string; contact the MFSA if clarification is required",""))))</f>
        <v/>
      </c>
      <c r="J1642" s="46" t="inlineStr">
        <is>
          <t>CASP_AMLE_14 &gt; 0</t>
        </is>
      </c>
      <c r="K1642" s="47">
        <f>'2- AMLE'!$AL$389</f>
        <v/>
      </c>
      <c r="L1642" s="48" t="inlineStr">
        <is>
          <t>Open field</t>
        </is>
      </c>
    </row>
    <row r="1643">
      <c r="A1643" s="45" t="inlineStr">
        <is>
          <t>CASP_AMLE_386_v1</t>
        </is>
      </c>
      <c r="B1643" s="46" t="inlineStr">
        <is>
          <t>Customers - Medium-high Risk</t>
        </is>
      </c>
      <c r="C1643" s="46" t="inlineStr">
        <is>
          <t>AMLE</t>
        </is>
      </c>
      <c r="D1643" s="46" t="inlineStr">
        <is>
          <t>Business Risk Assessment / Customer Risk Assessment</t>
        </is>
      </c>
      <c r="E1643" s="46" t="inlineStr">
        <is>
          <t>2- AMLE</t>
        </is>
      </c>
      <c r="F1643" s="47">
        <f>'2- AMLE'!$AK$390</f>
        <v/>
      </c>
      <c r="G1643" s="47">
        <f>IF(F1643="INVALID","High",IF(F1643="MISSING","Medium",IF(F1643="CONTROLLER MISSING","Review",IF(F1643="UNKNOWN","Technical review",""))))</f>
        <v/>
      </c>
      <c r="H1643" s="46">
        <f>IF(F1643="MISSING","An applicable or required answer is missing",IF(F1643="INVALID","A value was entered although the dependency is not met",IF(F1643="CONTROLLER MISSING","A controlling answer is missing, so applicability cannot yet be determined",IF(F1643="UNKNOWN","The dependency could not be evaluated or a referenced datapoint could not be resolved",""))))</f>
        <v/>
      </c>
      <c r="I1643" s="46">
        <f>IF(F1643="MISSING","Enter a valid response in the linked field",IF(F1643="INVALID","Clear the response or amend the controlling answer so that the dependency is met",IF(F1643="CONTROLLER MISSING","Complete the controlling question first, then review this field",IF(F1643="UNKNOWN","Review the Field Guide and dependency_string; contact the MFSA if clarification is required",""))))</f>
        <v/>
      </c>
      <c r="J1643" s="46" t="inlineStr">
        <is>
          <t>CASP_AMLE_14 &gt; 0</t>
        </is>
      </c>
      <c r="K1643" s="47">
        <f>'2- AMLE'!$AL$390</f>
        <v/>
      </c>
      <c r="L1643" s="48" t="inlineStr">
        <is>
          <t>Open field</t>
        </is>
      </c>
    </row>
    <row r="1644">
      <c r="A1644" s="45" t="inlineStr">
        <is>
          <t>CASP_AMLE_387_v1</t>
        </is>
      </c>
      <c r="B1644" s="46" t="inlineStr">
        <is>
          <t>Customers - High Risk</t>
        </is>
      </c>
      <c r="C1644" s="46" t="inlineStr">
        <is>
          <t>AMLE</t>
        </is>
      </c>
      <c r="D1644" s="46" t="inlineStr">
        <is>
          <t>Business Risk Assessment / Customer Risk Assessment</t>
        </is>
      </c>
      <c r="E1644" s="46" t="inlineStr">
        <is>
          <t>2- AMLE</t>
        </is>
      </c>
      <c r="F1644" s="47">
        <f>'2- AMLE'!$AK$391</f>
        <v/>
      </c>
      <c r="G1644" s="47">
        <f>IF(F1644="INVALID","High",IF(F1644="MISSING","Medium",IF(F1644="CONTROLLER MISSING","Review",IF(F1644="UNKNOWN","Technical review",""))))</f>
        <v/>
      </c>
      <c r="H1644" s="46">
        <f>IF(F1644="MISSING","An applicable or required answer is missing",IF(F1644="INVALID","A value was entered although the dependency is not met",IF(F1644="CONTROLLER MISSING","A controlling answer is missing, so applicability cannot yet be determined",IF(F1644="UNKNOWN","The dependency could not be evaluated or a referenced datapoint could not be resolved",""))))</f>
        <v/>
      </c>
      <c r="I1644" s="46">
        <f>IF(F1644="MISSING","Enter a valid response in the linked field",IF(F1644="INVALID","Clear the response or amend the controlling answer so that the dependency is met",IF(F1644="CONTROLLER MISSING","Complete the controlling question first, then review this field",IF(F1644="UNKNOWN","Review the Field Guide and dependency_string; contact the MFSA if clarification is required",""))))</f>
        <v/>
      </c>
      <c r="J1644" s="46" t="inlineStr">
        <is>
          <t>CASP_AMLE_14 &gt; 0</t>
        </is>
      </c>
      <c r="K1644" s="47">
        <f>'2- AMLE'!$AL$391</f>
        <v/>
      </c>
      <c r="L1644" s="48" t="inlineStr">
        <is>
          <t>Open field</t>
        </is>
      </c>
    </row>
    <row r="1645">
      <c r="A1645" s="45" t="inlineStr">
        <is>
          <t>CASP_AMLE_388_v1</t>
        </is>
      </c>
      <c r="B1645" s="46" t="inlineStr">
        <is>
          <t>Customers – LE/Trusts with BO Not Identified</t>
        </is>
      </c>
      <c r="C1645" s="46" t="inlineStr">
        <is>
          <t>AMLE</t>
        </is>
      </c>
      <c r="D1645" s="46" t="inlineStr">
        <is>
          <t>Customer Due Diligence and Monitoring</t>
        </is>
      </c>
      <c r="E1645" s="46" t="inlineStr">
        <is>
          <t>2- AMLE</t>
        </is>
      </c>
      <c r="F1645" s="47">
        <f>'2- AMLE'!$AK$393</f>
        <v/>
      </c>
      <c r="G1645" s="47">
        <f>IF(F1645="INVALID","High",IF(F1645="MISSING","Medium",IF(F1645="CONTROLLER MISSING","Review",IF(F1645="UNKNOWN","Technical review",""))))</f>
        <v/>
      </c>
      <c r="H1645" s="46">
        <f>IF(F1645="MISSING","An applicable or required answer is missing",IF(F1645="INVALID","A value was entered although the dependency is not met",IF(F1645="CONTROLLER MISSING","A controlling answer is missing, so applicability cannot yet be determined",IF(F1645="UNKNOWN","The dependency could not be evaluated or a referenced datapoint could not be resolved",""))))</f>
        <v/>
      </c>
      <c r="I1645" s="46">
        <f>IF(F1645="MISSING","Enter a valid response in the linked field",IF(F1645="INVALID","Clear the response or amend the controlling answer so that the dependency is met",IF(F1645="CONTROLLER MISSING","Complete the controlling question first, then review this field",IF(F1645="UNKNOWN","Review the Field Guide and dependency_string; contact the MFSA if clarification is required",""))))</f>
        <v/>
      </c>
      <c r="J1645" s="46" t="inlineStr"/>
      <c r="K1645" s="47">
        <f>'2- AMLE'!$AL$393</f>
        <v/>
      </c>
      <c r="L1645" s="48" t="inlineStr">
        <is>
          <t>Open field</t>
        </is>
      </c>
    </row>
    <row r="1646">
      <c r="A1646" s="45" t="inlineStr">
        <is>
          <t>CASP_AMLE_389_v1</t>
        </is>
      </c>
      <c r="B1646" s="46" t="inlineStr">
        <is>
          <t>Customers – LE/Trusts With BO Identified Not Verified</t>
        </is>
      </c>
      <c r="C1646" s="46" t="inlineStr">
        <is>
          <t>AMLE</t>
        </is>
      </c>
      <c r="D1646" s="46" t="inlineStr">
        <is>
          <t>Customer Due Diligence and Monitoring</t>
        </is>
      </c>
      <c r="E1646" s="46" t="inlineStr">
        <is>
          <t>2- AMLE</t>
        </is>
      </c>
      <c r="F1646" s="47">
        <f>'2- AMLE'!$AK$394</f>
        <v/>
      </c>
      <c r="G1646" s="47">
        <f>IF(F1646="INVALID","High",IF(F1646="MISSING","Medium",IF(F1646="CONTROLLER MISSING","Review",IF(F1646="UNKNOWN","Technical review",""))))</f>
        <v/>
      </c>
      <c r="H1646" s="46">
        <f>IF(F1646="MISSING","An applicable or required answer is missing",IF(F1646="INVALID","A value was entered although the dependency is not met",IF(F1646="CONTROLLER MISSING","A controlling answer is missing, so applicability cannot yet be determined",IF(F1646="UNKNOWN","The dependency could not be evaluated or a referenced datapoint could not be resolved",""))))</f>
        <v/>
      </c>
      <c r="I1646" s="46">
        <f>IF(F1646="MISSING","Enter a valid response in the linked field",IF(F1646="INVALID","Clear the response or amend the controlling answer so that the dependency is met",IF(F1646="CONTROLLER MISSING","Complete the controlling question first, then review this field",IF(F1646="UNKNOWN","Review the Field Guide and dependency_string; contact the MFSA if clarification is required",""))))</f>
        <v/>
      </c>
      <c r="J1646" s="46" t="inlineStr"/>
      <c r="K1646" s="47">
        <f>'2- AMLE'!$AL$394</f>
        <v/>
      </c>
      <c r="L1646" s="48" t="inlineStr">
        <is>
          <t>Open field</t>
        </is>
      </c>
    </row>
    <row r="1647">
      <c r="A1647" s="45" t="inlineStr">
        <is>
          <t>CASP_AMLE_390_v1</t>
        </is>
      </c>
      <c r="B1647" s="46" t="inlineStr">
        <is>
          <t>Customers – Missing ID/Verification Documentation</t>
        </is>
      </c>
      <c r="C1647" s="46" t="inlineStr">
        <is>
          <t>AMLE</t>
        </is>
      </c>
      <c r="D1647" s="46" t="inlineStr">
        <is>
          <t>Customer Due Diligence and Monitoring</t>
        </is>
      </c>
      <c r="E1647" s="46" t="inlineStr">
        <is>
          <t>2- AMLE</t>
        </is>
      </c>
      <c r="F1647" s="47">
        <f>'2- AMLE'!$AK$395</f>
        <v/>
      </c>
      <c r="G1647" s="47">
        <f>IF(F1647="INVALID","High",IF(F1647="MISSING","Medium",IF(F1647="CONTROLLER MISSING","Review",IF(F1647="UNKNOWN","Technical review",""))))</f>
        <v/>
      </c>
      <c r="H1647" s="46">
        <f>IF(F1647="MISSING","An applicable or required answer is missing",IF(F1647="INVALID","A value was entered although the dependency is not met",IF(F1647="CONTROLLER MISSING","A controlling answer is missing, so applicability cannot yet be determined",IF(F1647="UNKNOWN","The dependency could not be evaluated or a referenced datapoint could not be resolved",""))))</f>
        <v/>
      </c>
      <c r="I1647" s="46">
        <f>IF(F1647="MISSING","Enter a valid response in the linked field",IF(F1647="INVALID","Clear the response or amend the controlling answer so that the dependency is met",IF(F1647="CONTROLLER MISSING","Complete the controlling question first, then review this field",IF(F1647="UNKNOWN","Review the Field Guide and dependency_string; contact the MFSA if clarification is required",""))))</f>
        <v/>
      </c>
      <c r="J1647" s="46" t="inlineStr">
        <is>
          <t>CASP_AMLE_14 &gt; 0</t>
        </is>
      </c>
      <c r="K1647" s="47">
        <f>'2- AMLE'!$AL$395</f>
        <v/>
      </c>
      <c r="L1647" s="48" t="inlineStr">
        <is>
          <t>Open field</t>
        </is>
      </c>
    </row>
    <row r="1648">
      <c r="A1648" s="45" t="inlineStr">
        <is>
          <t>CASP_AMLE_391_v1</t>
        </is>
      </c>
      <c r="B1648" s="46" t="inlineStr">
        <is>
          <t>Customers – CDD Not Compliant with Article 20 AMLR</t>
        </is>
      </c>
      <c r="C1648" s="46" t="inlineStr">
        <is>
          <t>AMLE</t>
        </is>
      </c>
      <c r="D1648" s="46" t="inlineStr">
        <is>
          <t>Customer Due Diligence and Monitoring</t>
        </is>
      </c>
      <c r="E1648" s="46" t="inlineStr">
        <is>
          <t>2- AMLE</t>
        </is>
      </c>
      <c r="F1648" s="47">
        <f>'2- AMLE'!$AK$396</f>
        <v/>
      </c>
      <c r="G1648" s="47">
        <f>IF(F1648="INVALID","High",IF(F1648="MISSING","Medium",IF(F1648="CONTROLLER MISSING","Review",IF(F1648="UNKNOWN","Technical review",""))))</f>
        <v/>
      </c>
      <c r="H1648" s="46">
        <f>IF(F1648="MISSING","An applicable or required answer is missing",IF(F1648="INVALID","A value was entered although the dependency is not met",IF(F1648="CONTROLLER MISSING","A controlling answer is missing, so applicability cannot yet be determined",IF(F1648="UNKNOWN","The dependency could not be evaluated or a referenced datapoint could not be resolved",""))))</f>
        <v/>
      </c>
      <c r="I1648" s="46">
        <f>IF(F1648="MISSING","Enter a valid response in the linked field",IF(F1648="INVALID","Clear the response or amend the controlling answer so that the dependency is met",IF(F1648="CONTROLLER MISSING","Complete the controlling question first, then review this field",IF(F1648="UNKNOWN","Review the Field Guide and dependency_string; contact the MFSA if clarification is required",""))))</f>
        <v/>
      </c>
      <c r="J1648" s="46" t="inlineStr">
        <is>
          <t>CASP_AMLE_14 &gt; 0</t>
        </is>
      </c>
      <c r="K1648" s="47">
        <f>'2- AMLE'!$AL$396</f>
        <v/>
      </c>
      <c r="L1648" s="48" t="inlineStr">
        <is>
          <t>Open field</t>
        </is>
      </c>
    </row>
    <row r="1649">
      <c r="A1649" s="45" t="inlineStr">
        <is>
          <t>CASP_AMLE_392_v1</t>
        </is>
      </c>
      <c r="B1649" s="46" t="inlineStr">
        <is>
          <t>Customers – Without ML/TF Risk Profile</t>
        </is>
      </c>
      <c r="C1649" s="46" t="inlineStr">
        <is>
          <t>AMLE</t>
        </is>
      </c>
      <c r="D1649" s="46" t="inlineStr">
        <is>
          <t>Customer Due Diligence and Monitoring</t>
        </is>
      </c>
      <c r="E1649" s="46" t="inlineStr">
        <is>
          <t>2- AMLE</t>
        </is>
      </c>
      <c r="F1649" s="47">
        <f>'2- AMLE'!$AK$397</f>
        <v/>
      </c>
      <c r="G1649" s="47">
        <f>IF(F1649="INVALID","High",IF(F1649="MISSING","Medium",IF(F1649="CONTROLLER MISSING","Review",IF(F1649="UNKNOWN","Technical review",""))))</f>
        <v/>
      </c>
      <c r="H1649" s="46">
        <f>IF(F1649="MISSING","An applicable or required answer is missing",IF(F1649="INVALID","A value was entered although the dependency is not met",IF(F1649="CONTROLLER MISSING","A controlling answer is missing, so applicability cannot yet be determined",IF(F1649="UNKNOWN","The dependency could not be evaluated or a referenced datapoint could not be resolved",""))))</f>
        <v/>
      </c>
      <c r="I1649" s="46">
        <f>IF(F1649="MISSING","Enter a valid response in the linked field",IF(F1649="INVALID","Clear the response or amend the controlling answer so that the dependency is met",IF(F1649="CONTROLLER MISSING","Complete the controlling question first, then review this field",IF(F1649="UNKNOWN","Review the Field Guide and dependency_string; contact the MFSA if clarification is required",""))))</f>
        <v/>
      </c>
      <c r="J1649" s="46" t="inlineStr">
        <is>
          <t>CASP_AMLE_14 &gt; 0</t>
        </is>
      </c>
      <c r="K1649" s="47">
        <f>'2- AMLE'!$AL$397</f>
        <v/>
      </c>
      <c r="L1649" s="48" t="inlineStr">
        <is>
          <t>Open field</t>
        </is>
      </c>
    </row>
    <row r="1650">
      <c r="A1650" s="45" t="inlineStr">
        <is>
          <t>CASP_AMLE_393_v1</t>
        </is>
      </c>
      <c r="B1650" s="46" t="inlineStr">
        <is>
          <t>Customers – Information Reviews Due</t>
        </is>
      </c>
      <c r="C1650" s="46" t="inlineStr">
        <is>
          <t>AMLE</t>
        </is>
      </c>
      <c r="D1650" s="46" t="inlineStr">
        <is>
          <t>Customer Due Diligence and Monitoring</t>
        </is>
      </c>
      <c r="E1650" s="46" t="inlineStr">
        <is>
          <t>2- AMLE</t>
        </is>
      </c>
      <c r="F1650" s="47">
        <f>'2- AMLE'!$AK$398</f>
        <v/>
      </c>
      <c r="G1650" s="47">
        <f>IF(F1650="INVALID","High",IF(F1650="MISSING","Medium",IF(F1650="CONTROLLER MISSING","Review",IF(F1650="UNKNOWN","Technical review",""))))</f>
        <v/>
      </c>
      <c r="H1650" s="46">
        <f>IF(F1650="MISSING","An applicable or required answer is missing",IF(F1650="INVALID","A value was entered although the dependency is not met",IF(F1650="CONTROLLER MISSING","A controlling answer is missing, so applicability cannot yet be determined",IF(F1650="UNKNOWN","The dependency could not be evaluated or a referenced datapoint could not be resolved",""))))</f>
        <v/>
      </c>
      <c r="I1650" s="46">
        <f>IF(F1650="MISSING","Enter a valid response in the linked field",IF(F1650="INVALID","Clear the response or amend the controlling answer so that the dependency is met",IF(F1650="CONTROLLER MISSING","Complete the controlling question first, then review this field",IF(F1650="UNKNOWN","Review the Field Guide and dependency_string; contact the MFSA if clarification is required",""))))</f>
        <v/>
      </c>
      <c r="J1650" s="46" t="inlineStr">
        <is>
          <t>CASP_AMLE_14 &gt; 0</t>
        </is>
      </c>
      <c r="K1650" s="47">
        <f>'2- AMLE'!$AL$398</f>
        <v/>
      </c>
      <c r="L1650" s="48" t="inlineStr">
        <is>
          <t>Open field</t>
        </is>
      </c>
    </row>
    <row r="1651">
      <c r="A1651" s="45" t="inlineStr">
        <is>
          <t>CASP_AMLE_394_v1</t>
        </is>
      </c>
      <c r="B1651" s="46" t="inlineStr">
        <is>
          <t>Customers – Information Updates Completed</t>
        </is>
      </c>
      <c r="C1651" s="46" t="inlineStr">
        <is>
          <t>AMLE</t>
        </is>
      </c>
      <c r="D1651" s="46" t="inlineStr">
        <is>
          <t>Customer Due Diligence and Monitoring</t>
        </is>
      </c>
      <c r="E1651" s="46" t="inlineStr">
        <is>
          <t>2- AMLE</t>
        </is>
      </c>
      <c r="F1651" s="47">
        <f>'2- AMLE'!$AK$399</f>
        <v/>
      </c>
      <c r="G1651" s="47">
        <f>IF(F1651="INVALID","High",IF(F1651="MISSING","Medium",IF(F1651="CONTROLLER MISSING","Review",IF(F1651="UNKNOWN","Technical review",""))))</f>
        <v/>
      </c>
      <c r="H1651" s="46">
        <f>IF(F1651="MISSING","An applicable or required answer is missing",IF(F1651="INVALID","A value was entered although the dependency is not met",IF(F1651="CONTROLLER MISSING","A controlling answer is missing, so applicability cannot yet be determined",IF(F1651="UNKNOWN","The dependency could not be evaluated or a referenced datapoint could not be resolved",""))))</f>
        <v/>
      </c>
      <c r="I1651" s="46">
        <f>IF(F1651="MISSING","Enter a valid response in the linked field",IF(F1651="INVALID","Clear the response or amend the controlling answer so that the dependency is met",IF(F1651="CONTROLLER MISSING","Complete the controlling question first, then review this field",IF(F1651="UNKNOWN","Review the Field Guide and dependency_string; contact the MFSA if clarification is required",""))))</f>
        <v/>
      </c>
      <c r="J1651" s="46" t="inlineStr">
        <is>
          <t>CASP_AMLE_14 &gt; 0</t>
        </is>
      </c>
      <c r="K1651" s="47">
        <f>'2- AMLE'!$AL$399</f>
        <v/>
      </c>
      <c r="L1651" s="48" t="inlineStr">
        <is>
          <t>Open field</t>
        </is>
      </c>
    </row>
    <row r="1652">
      <c r="A1652" s="45" t="inlineStr">
        <is>
          <t>CASP_AMLE_395_v1</t>
        </is>
      </c>
      <c r="B1652" s="46" t="inlineStr">
        <is>
          <t>The Obliged Entity Has a Transaction/ Monitoring System in Place</t>
        </is>
      </c>
      <c r="C1652" s="46" t="inlineStr">
        <is>
          <t>AMLE</t>
        </is>
      </c>
      <c r="D1652" s="46" t="inlineStr">
        <is>
          <t>Ongoing monitoring (Transaction scrutiny) and Reporting</t>
        </is>
      </c>
      <c r="E1652" s="46" t="inlineStr">
        <is>
          <t>2- AMLE</t>
        </is>
      </c>
      <c r="F1652" s="47">
        <f>'2- AMLE'!$AK$401</f>
        <v/>
      </c>
      <c r="G1652" s="47">
        <f>IF(F1652="INVALID","High",IF(F1652="MISSING","Medium",IF(F1652="CONTROLLER MISSING","Review",IF(F1652="UNKNOWN","Technical review",""))))</f>
        <v/>
      </c>
      <c r="H1652" s="46">
        <f>IF(F1652="MISSING","An applicable or required answer is missing",IF(F1652="INVALID","A value was entered although the dependency is not met",IF(F1652="CONTROLLER MISSING","A controlling answer is missing, so applicability cannot yet be determined",IF(F1652="UNKNOWN","The dependency could not be evaluated or a referenced datapoint could not be resolved",""))))</f>
        <v/>
      </c>
      <c r="I1652" s="46">
        <f>IF(F1652="MISSING","Enter a valid response in the linked field",IF(F1652="INVALID","Clear the response or amend the controlling answer so that the dependency is met",IF(F1652="CONTROLLER MISSING","Complete the controlling question first, then review this field",IF(F1652="UNKNOWN","Review the Field Guide and dependency_string; contact the MFSA if clarification is required",""))))</f>
        <v/>
      </c>
      <c r="J1652" s="46" t="inlineStr"/>
      <c r="K1652" s="47">
        <f>'2- AMLE'!$AL$401</f>
        <v/>
      </c>
      <c r="L1652" s="48" t="inlineStr">
        <is>
          <t>Open field</t>
        </is>
      </c>
    </row>
    <row r="1653">
      <c r="A1653" s="45" t="inlineStr">
        <is>
          <t>CASP_AMLE_396_v1</t>
        </is>
      </c>
      <c r="B1653" s="46" t="inlineStr">
        <is>
          <t>Transaction / Activity Monitoring System Type</t>
        </is>
      </c>
      <c r="C1653" s="46" t="inlineStr">
        <is>
          <t>AMLE</t>
        </is>
      </c>
      <c r="D1653" s="46" t="inlineStr">
        <is>
          <t>Ongoing monitoring (Transaction scrutiny) and Reporting</t>
        </is>
      </c>
      <c r="E1653" s="46" t="inlineStr">
        <is>
          <t>2- AMLE</t>
        </is>
      </c>
      <c r="F1653" s="47">
        <f>'2- AMLE'!$AK$402</f>
        <v/>
      </c>
      <c r="G1653" s="47">
        <f>IF(F1653="INVALID","High",IF(F1653="MISSING","Medium",IF(F1653="CONTROLLER MISSING","Review",IF(F1653="UNKNOWN","Technical review",""))))</f>
        <v/>
      </c>
      <c r="H1653" s="46">
        <f>IF(F1653="MISSING","An applicable or required answer is missing",IF(F1653="INVALID","A value was entered although the dependency is not met",IF(F1653="CONTROLLER MISSING","A controlling answer is missing, so applicability cannot yet be determined",IF(F1653="UNKNOWN","The dependency could not be evaluated or a referenced datapoint could not be resolved",""))))</f>
        <v/>
      </c>
      <c r="I1653" s="46">
        <f>IF(F1653="MISSING","Enter a valid response in the linked field",IF(F1653="INVALID","Clear the response or amend the controlling answer so that the dependency is met",IF(F1653="CONTROLLER MISSING","Complete the controlling question first, then review this field",IF(F1653="UNKNOWN","Review the Field Guide and dependency_string; contact the MFSA if clarification is required",""))))</f>
        <v/>
      </c>
      <c r="J1653" s="46" t="inlineStr">
        <is>
          <t>CASP_AMLE_395 = "Yes"</t>
        </is>
      </c>
      <c r="K1653" s="47">
        <f>'2- AMLE'!$AL$402</f>
        <v/>
      </c>
      <c r="L1653" s="48" t="inlineStr">
        <is>
          <t>Open field</t>
        </is>
      </c>
    </row>
    <row r="1654">
      <c r="A1654" s="45" t="inlineStr">
        <is>
          <t>CASP_AMLE_397_v1</t>
        </is>
      </c>
      <c r="B1654" s="46" t="inlineStr">
        <is>
          <t>If manual system: Average Alert Analysis Time (Days)</t>
        </is>
      </c>
      <c r="C1654" s="46" t="inlineStr">
        <is>
          <t>AMLE</t>
        </is>
      </c>
      <c r="D1654" s="46" t="inlineStr">
        <is>
          <t>Ongoing monitoring (Transaction scrutiny) and Reporting</t>
        </is>
      </c>
      <c r="E1654" s="46" t="inlineStr">
        <is>
          <t>2- AMLE</t>
        </is>
      </c>
      <c r="F1654" s="47">
        <f>'2- AMLE'!$AK$403</f>
        <v/>
      </c>
      <c r="G1654" s="47">
        <f>IF(F1654="INVALID","High",IF(F1654="MISSING","Medium",IF(F1654="CONTROLLER MISSING","Review",IF(F1654="UNKNOWN","Technical review",""))))</f>
        <v/>
      </c>
      <c r="H1654" s="46">
        <f>IF(F1654="MISSING","An applicable or required answer is missing",IF(F1654="INVALID","A value was entered although the dependency is not met",IF(F1654="CONTROLLER MISSING","A controlling answer is missing, so applicability cannot yet be determined",IF(F1654="UNKNOWN","The dependency could not be evaluated or a referenced datapoint could not be resolved",""))))</f>
        <v/>
      </c>
      <c r="I1654" s="46">
        <f>IF(F1654="MISSING","Enter a valid response in the linked field",IF(F1654="INVALID","Clear the response or amend the controlling answer so that the dependency is met",IF(F1654="CONTROLLER MISSING","Complete the controlling question first, then review this field",IF(F1654="UNKNOWN","Review the Field Guide and dependency_string; contact the MFSA if clarification is required",""))))</f>
        <v/>
      </c>
      <c r="J1654" s="46" t="inlineStr">
        <is>
          <t>CONTAINS(CASP_AMLE_396, "Not Automated")</t>
        </is>
      </c>
      <c r="K1654" s="47">
        <f>'2- AMLE'!$AL$403</f>
        <v/>
      </c>
      <c r="L1654" s="48" t="inlineStr">
        <is>
          <t>Open field</t>
        </is>
      </c>
    </row>
    <row r="1655">
      <c r="A1655" s="45" t="inlineStr">
        <is>
          <t>CASP_AMLE_398_v1</t>
        </is>
      </c>
      <c r="B1655" s="46" t="inlineStr">
        <is>
          <t>Automated Monitoring System - Alerts on Inconsistencies with Expected Number of Transactions</t>
        </is>
      </c>
      <c r="C1655" s="46" t="inlineStr">
        <is>
          <t>AMLE</t>
        </is>
      </c>
      <c r="D1655" s="46" t="inlineStr">
        <is>
          <t>Ongoing monitoring (Transaction scrutiny) and Reporting</t>
        </is>
      </c>
      <c r="E1655" s="46" t="inlineStr">
        <is>
          <t>2- AMLE</t>
        </is>
      </c>
      <c r="F1655" s="47">
        <f>'2- AMLE'!$AK$404</f>
        <v/>
      </c>
      <c r="G1655" s="47">
        <f>IF(F1655="INVALID","High",IF(F1655="MISSING","Medium",IF(F1655="CONTROLLER MISSING","Review",IF(F1655="UNKNOWN","Technical review",""))))</f>
        <v/>
      </c>
      <c r="H1655" s="46">
        <f>IF(F1655="MISSING","An applicable or required answer is missing",IF(F1655="INVALID","A value was entered although the dependency is not met",IF(F1655="CONTROLLER MISSING","A controlling answer is missing, so applicability cannot yet be determined",IF(F1655="UNKNOWN","The dependency could not be evaluated or a referenced datapoint could not be resolved",""))))</f>
        <v/>
      </c>
      <c r="I1655" s="46">
        <f>IF(F1655="MISSING","Enter a valid response in the linked field",IF(F1655="INVALID","Clear the response or amend the controlling answer so that the dependency is met",IF(F1655="CONTROLLER MISSING","Complete the controlling question first, then review this field",IF(F1655="UNKNOWN","Review the Field Guide and dependency_string; contact the MFSA if clarification is required",""))))</f>
        <v/>
      </c>
      <c r="J1655" s="46" t="inlineStr">
        <is>
          <t>CONTAINS(CASP_AMLE_396, "At least partially automated")</t>
        </is>
      </c>
      <c r="K1655" s="47">
        <f>'2- AMLE'!$AL$404</f>
        <v/>
      </c>
      <c r="L1655" s="48" t="inlineStr">
        <is>
          <t>Open field</t>
        </is>
      </c>
    </row>
    <row r="1656">
      <c r="A1656" s="45" t="inlineStr">
        <is>
          <t>CASP_AMLE_399_v1</t>
        </is>
      </c>
      <c r="B1656" s="46" t="inlineStr">
        <is>
          <t>Automated Monitoring System -Alerts on Inconsistencies with Expected Value of Aggregated Transactions</t>
        </is>
      </c>
      <c r="C1656" s="46" t="inlineStr">
        <is>
          <t>AMLE</t>
        </is>
      </c>
      <c r="D1656" s="46" t="inlineStr">
        <is>
          <t>Ongoing monitoring (Transaction scrutiny) and Reporting</t>
        </is>
      </c>
      <c r="E1656" s="46" t="inlineStr">
        <is>
          <t>2- AMLE</t>
        </is>
      </c>
      <c r="F1656" s="47">
        <f>'2- AMLE'!$AK$405</f>
        <v/>
      </c>
      <c r="G1656" s="47">
        <f>IF(F1656="INVALID","High",IF(F1656="MISSING","Medium",IF(F1656="CONTROLLER MISSING","Review",IF(F1656="UNKNOWN","Technical review",""))))</f>
        <v/>
      </c>
      <c r="H1656" s="46">
        <f>IF(F1656="MISSING","An applicable or required answer is missing",IF(F1656="INVALID","A value was entered although the dependency is not met",IF(F1656="CONTROLLER MISSING","A controlling answer is missing, so applicability cannot yet be determined",IF(F1656="UNKNOWN","The dependency could not be evaluated or a referenced datapoint could not be resolved",""))))</f>
        <v/>
      </c>
      <c r="I1656" s="46">
        <f>IF(F1656="MISSING","Enter a valid response in the linked field",IF(F1656="INVALID","Clear the response or amend the controlling answer so that the dependency is met",IF(F1656="CONTROLLER MISSING","Complete the controlling question first, then review this field",IF(F1656="UNKNOWN","Review the Field Guide and dependency_string; contact the MFSA if clarification is required",""))))</f>
        <v/>
      </c>
      <c r="J1656" s="46" t="inlineStr">
        <is>
          <t>CONTAINS(CASP_AMLE_396, "At least partially automated")</t>
        </is>
      </c>
      <c r="K1656" s="47">
        <f>'2- AMLE'!$AL$405</f>
        <v/>
      </c>
      <c r="L1656" s="48" t="inlineStr">
        <is>
          <t>Open field</t>
        </is>
      </c>
    </row>
    <row r="1657">
      <c r="A1657" s="45" t="inlineStr">
        <is>
          <t>CASP_AMLE_400_v1</t>
        </is>
      </c>
      <c r="B1657" s="46" t="inlineStr">
        <is>
          <t>Automated Monitoring System –Alerts on Inconsistencies with Expected Value of Single Transactions</t>
        </is>
      </c>
      <c r="C1657" s="46" t="inlineStr">
        <is>
          <t>AMLE</t>
        </is>
      </c>
      <c r="D1657" s="46" t="inlineStr">
        <is>
          <t>Ongoing monitoring (Transaction scrutiny) and Reporting</t>
        </is>
      </c>
      <c r="E1657" s="46" t="inlineStr">
        <is>
          <t>2- AMLE</t>
        </is>
      </c>
      <c r="F1657" s="47">
        <f>'2- AMLE'!$AK$406</f>
        <v/>
      </c>
      <c r="G1657" s="47">
        <f>IF(F1657="INVALID","High",IF(F1657="MISSING","Medium",IF(F1657="CONTROLLER MISSING","Review",IF(F1657="UNKNOWN","Technical review",""))))</f>
        <v/>
      </c>
      <c r="H1657" s="46">
        <f>IF(F1657="MISSING","An applicable or required answer is missing",IF(F1657="INVALID","A value was entered although the dependency is not met",IF(F1657="CONTROLLER MISSING","A controlling answer is missing, so applicability cannot yet be determined",IF(F1657="UNKNOWN","The dependency could not be evaluated or a referenced datapoint could not be resolved",""))))</f>
        <v/>
      </c>
      <c r="I1657" s="46">
        <f>IF(F1657="MISSING","Enter a valid response in the linked field",IF(F1657="INVALID","Clear the response or amend the controlling answer so that the dependency is met",IF(F1657="CONTROLLER MISSING","Complete the controlling question first, then review this field",IF(F1657="UNKNOWN","Review the Field Guide and dependency_string; contact the MFSA if clarification is required",""))))</f>
        <v/>
      </c>
      <c r="J1657" s="46" t="inlineStr">
        <is>
          <t>CONTAINS(CASP_AMLE_396, "At least partially automated")</t>
        </is>
      </c>
      <c r="K1657" s="47">
        <f>'2- AMLE'!$AL$406</f>
        <v/>
      </c>
      <c r="L1657" s="48" t="inlineStr">
        <is>
          <t>Open field</t>
        </is>
      </c>
    </row>
    <row r="1658">
      <c r="A1658" s="45" t="inlineStr">
        <is>
          <t>CASP_AMLE_401_v1</t>
        </is>
      </c>
      <c r="B1658" s="46" t="inlineStr">
        <is>
          <t>Automated Monitoring System – Alerts on Inconsistencies with Expected Counterparties</t>
        </is>
      </c>
      <c r="C1658" s="46" t="inlineStr">
        <is>
          <t>AMLE</t>
        </is>
      </c>
      <c r="D1658" s="46" t="inlineStr">
        <is>
          <t>Ongoing monitoring (Transaction scrutiny) and Reporting</t>
        </is>
      </c>
      <c r="E1658" s="46" t="inlineStr">
        <is>
          <t>2- AMLE</t>
        </is>
      </c>
      <c r="F1658" s="47">
        <f>'2- AMLE'!$AK$407</f>
        <v/>
      </c>
      <c r="G1658" s="47">
        <f>IF(F1658="INVALID","High",IF(F1658="MISSING","Medium",IF(F1658="CONTROLLER MISSING","Review",IF(F1658="UNKNOWN","Technical review",""))))</f>
        <v/>
      </c>
      <c r="H1658" s="46">
        <f>IF(F1658="MISSING","An applicable or required answer is missing",IF(F1658="INVALID","A value was entered although the dependency is not met",IF(F1658="CONTROLLER MISSING","A controlling answer is missing, so applicability cannot yet be determined",IF(F1658="UNKNOWN","The dependency could not be evaluated or a referenced datapoint could not be resolved",""))))</f>
        <v/>
      </c>
      <c r="I1658" s="46">
        <f>IF(F1658="MISSING","Enter a valid response in the linked field",IF(F1658="INVALID","Clear the response or amend the controlling answer so that the dependency is met",IF(F1658="CONTROLLER MISSING","Complete the controlling question first, then review this field",IF(F1658="UNKNOWN","Review the Field Guide and dependency_string; contact the MFSA if clarification is required",""))))</f>
        <v/>
      </c>
      <c r="J1658" s="46" t="inlineStr">
        <is>
          <t>CONTAINS(CASP_AMLE_396, "At least partially automated")</t>
        </is>
      </c>
      <c r="K1658" s="47">
        <f>'2- AMLE'!$AL$407</f>
        <v/>
      </c>
      <c r="L1658" s="48" t="inlineStr">
        <is>
          <t>Open field</t>
        </is>
      </c>
    </row>
    <row r="1659">
      <c r="A1659" s="45" t="inlineStr">
        <is>
          <t>CASP_AMLE_402_v1</t>
        </is>
      </c>
      <c r="B1659" s="46" t="inlineStr">
        <is>
          <t>Automated Monitoring System - Alerts on Geographical Inconsistencies</t>
        </is>
      </c>
      <c r="C1659" s="46" t="inlineStr">
        <is>
          <t>AMLE</t>
        </is>
      </c>
      <c r="D1659" s="46" t="inlineStr">
        <is>
          <t>Ongoing monitoring (Transaction scrutiny) and Reporting</t>
        </is>
      </c>
      <c r="E1659" s="46" t="inlineStr">
        <is>
          <t>2- AMLE</t>
        </is>
      </c>
      <c r="F1659" s="47">
        <f>'2- AMLE'!$AK$408</f>
        <v/>
      </c>
      <c r="G1659" s="47">
        <f>IF(F1659="INVALID","High",IF(F1659="MISSING","Medium",IF(F1659="CONTROLLER MISSING","Review",IF(F1659="UNKNOWN","Technical review",""))))</f>
        <v/>
      </c>
      <c r="H1659" s="46">
        <f>IF(F1659="MISSING","An applicable or required answer is missing",IF(F1659="INVALID","A value was entered although the dependency is not met",IF(F1659="CONTROLLER MISSING","A controlling answer is missing, so applicability cannot yet be determined",IF(F1659="UNKNOWN","The dependency could not be evaluated or a referenced datapoint could not be resolved",""))))</f>
        <v/>
      </c>
      <c r="I1659" s="46">
        <f>IF(F1659="MISSING","Enter a valid response in the linked field",IF(F1659="INVALID","Clear the response or amend the controlling answer so that the dependency is met",IF(F1659="CONTROLLER MISSING","Complete the controlling question first, then review this field",IF(F1659="UNKNOWN","Review the Field Guide and dependency_string; contact the MFSA if clarification is required",""))))</f>
        <v/>
      </c>
      <c r="J1659" s="46" t="inlineStr">
        <is>
          <t>CONTAINS(CASP_AMLE_396, "At least partially automated")</t>
        </is>
      </c>
      <c r="K1659" s="47">
        <f>'2- AMLE'!$AL$408</f>
        <v/>
      </c>
      <c r="L1659" s="48" t="inlineStr">
        <is>
          <t>Open field</t>
        </is>
      </c>
    </row>
    <row r="1660">
      <c r="A1660" s="45" t="inlineStr">
        <is>
          <t>CASP_AMLE_403_v1</t>
        </is>
      </c>
      <c r="B1660" s="46" t="inlineStr">
        <is>
          <t>If automated system: Alerts Pending</t>
        </is>
      </c>
      <c r="C1660" s="46" t="inlineStr">
        <is>
          <t>AMLE</t>
        </is>
      </c>
      <c r="D1660" s="46" t="inlineStr">
        <is>
          <t>Ongoing monitoring (Transaction scrutiny) and Reporting</t>
        </is>
      </c>
      <c r="E1660" s="46" t="inlineStr">
        <is>
          <t>2- AMLE</t>
        </is>
      </c>
      <c r="F1660" s="47">
        <f>'2- AMLE'!$AK$409</f>
        <v/>
      </c>
      <c r="G1660" s="47">
        <f>IF(F1660="INVALID","High",IF(F1660="MISSING","Medium",IF(F1660="CONTROLLER MISSING","Review",IF(F1660="UNKNOWN","Technical review",""))))</f>
        <v/>
      </c>
      <c r="H1660" s="46">
        <f>IF(F1660="MISSING","An applicable or required answer is missing",IF(F1660="INVALID","A value was entered although the dependency is not met",IF(F1660="CONTROLLER MISSING","A controlling answer is missing, so applicability cannot yet be determined",IF(F1660="UNKNOWN","The dependency could not be evaluated or a referenced datapoint could not be resolved",""))))</f>
        <v/>
      </c>
      <c r="I1660" s="46">
        <f>IF(F1660="MISSING","Enter a valid response in the linked field",IF(F1660="INVALID","Clear the response or amend the controlling answer so that the dependency is met",IF(F1660="CONTROLLER MISSING","Complete the controlling question first, then review this field",IF(F1660="UNKNOWN","Review the Field Guide and dependency_string; contact the MFSA if clarification is required",""))))</f>
        <v/>
      </c>
      <c r="J1660" s="46" t="inlineStr">
        <is>
          <t>CONTAINS(CASP_AMLE_396, "At least partially automated")</t>
        </is>
      </c>
      <c r="K1660" s="47">
        <f>'2- AMLE'!$AL$409</f>
        <v/>
      </c>
      <c r="L1660" s="48" t="inlineStr">
        <is>
          <t>Open field</t>
        </is>
      </c>
    </row>
    <row r="1661">
      <c r="A1661" s="45" t="inlineStr">
        <is>
          <t>CASP_AMLE_404_v1</t>
        </is>
      </c>
      <c r="B1661" s="46" t="inlineStr">
        <is>
          <t>If automated system: Average Alert Analysis Time (Days)</t>
        </is>
      </c>
      <c r="C1661" s="46" t="inlineStr">
        <is>
          <t>AMLE</t>
        </is>
      </c>
      <c r="D1661" s="46" t="inlineStr">
        <is>
          <t>Ongoing monitoring (Transaction scrutiny) and Reporting</t>
        </is>
      </c>
      <c r="E1661" s="46" t="inlineStr">
        <is>
          <t>2- AMLE</t>
        </is>
      </c>
      <c r="F1661" s="47">
        <f>'2- AMLE'!$AK$410</f>
        <v/>
      </c>
      <c r="G1661" s="47">
        <f>IF(F1661="INVALID","High",IF(F1661="MISSING","Medium",IF(F1661="CONTROLLER MISSING","Review",IF(F1661="UNKNOWN","Technical review",""))))</f>
        <v/>
      </c>
      <c r="H1661" s="46">
        <f>IF(F1661="MISSING","An applicable or required answer is missing",IF(F1661="INVALID","A value was entered although the dependency is not met",IF(F1661="CONTROLLER MISSING","A controlling answer is missing, so applicability cannot yet be determined",IF(F1661="UNKNOWN","The dependency could not be evaluated or a referenced datapoint could not be resolved",""))))</f>
        <v/>
      </c>
      <c r="I1661" s="46">
        <f>IF(F1661="MISSING","Enter a valid response in the linked field",IF(F1661="INVALID","Clear the response or amend the controlling answer so that the dependency is met",IF(F1661="CONTROLLER MISSING","Complete the controlling question first, then review this field",IF(F1661="UNKNOWN","Review the Field Guide and dependency_string; contact the MFSA if clarification is required",""))))</f>
        <v/>
      </c>
      <c r="J1661" s="46" t="inlineStr">
        <is>
          <t>CONTAINS(CASP_AMLE_396, "At least partially automated")</t>
        </is>
      </c>
      <c r="K1661" s="47">
        <f>'2- AMLE'!$AL$410</f>
        <v/>
      </c>
      <c r="L1661" s="48" t="inlineStr">
        <is>
          <t>Open field</t>
        </is>
      </c>
    </row>
    <row r="1662">
      <c r="A1662" s="45" t="inlineStr">
        <is>
          <t>CASP_AMLE_405_v1</t>
        </is>
      </c>
      <c r="B1662" s="46" t="inlineStr">
        <is>
          <t>If automated system: total number of alerts</t>
        </is>
      </c>
      <c r="C1662" s="46" t="inlineStr">
        <is>
          <t>AMLE</t>
        </is>
      </c>
      <c r="D1662" s="46" t="inlineStr">
        <is>
          <t>Ongoing monitoring (Transaction scrutiny) and Reporting</t>
        </is>
      </c>
      <c r="E1662" s="46" t="inlineStr">
        <is>
          <t>2- AMLE</t>
        </is>
      </c>
      <c r="F1662" s="47">
        <f>'2- AMLE'!$AK$411</f>
        <v/>
      </c>
      <c r="G1662" s="47">
        <f>IF(F1662="INVALID","High",IF(F1662="MISSING","Medium",IF(F1662="CONTROLLER MISSING","Review",IF(F1662="UNKNOWN","Technical review",""))))</f>
        <v/>
      </c>
      <c r="H1662" s="46">
        <f>IF(F1662="MISSING","An applicable or required answer is missing",IF(F1662="INVALID","A value was entered although the dependency is not met",IF(F1662="CONTROLLER MISSING","A controlling answer is missing, so applicability cannot yet be determined",IF(F1662="UNKNOWN","The dependency could not be evaluated or a referenced datapoint could not be resolved",""))))</f>
        <v/>
      </c>
      <c r="I1662" s="46">
        <f>IF(F1662="MISSING","Enter a valid response in the linked field",IF(F1662="INVALID","Clear the response or amend the controlling answer so that the dependency is met",IF(F1662="CONTROLLER MISSING","Complete the controlling question first, then review this field",IF(F1662="UNKNOWN","Review the Field Guide and dependency_string; contact the MFSA if clarification is required",""))))</f>
        <v/>
      </c>
      <c r="J1662" s="46" t="inlineStr">
        <is>
          <t>CONTAINS(CASP_AMLE_396, "At least partially automated")</t>
        </is>
      </c>
      <c r="K1662" s="47">
        <f>'2- AMLE'!$AL$411</f>
        <v/>
      </c>
      <c r="L1662" s="48" t="inlineStr">
        <is>
          <t>Open field</t>
        </is>
      </c>
    </row>
    <row r="1663">
      <c r="A1663" s="45" t="inlineStr">
        <is>
          <t>CASP_AMLE_406_v1</t>
        </is>
      </c>
      <c r="B1663" s="46" t="inlineStr">
        <is>
          <t>If automated system: total number of STRs submitted to the FIU</t>
        </is>
      </c>
      <c r="C1663" s="46" t="inlineStr">
        <is>
          <t>AMLE</t>
        </is>
      </c>
      <c r="D1663" s="46" t="inlineStr">
        <is>
          <t>Ongoing monitoring (Transaction scrutiny) and Reporting</t>
        </is>
      </c>
      <c r="E1663" s="46" t="inlineStr">
        <is>
          <t>2- AMLE</t>
        </is>
      </c>
      <c r="F1663" s="47">
        <f>'2- AMLE'!$AK$412</f>
        <v/>
      </c>
      <c r="G1663" s="47">
        <f>IF(F1663="INVALID","High",IF(F1663="MISSING","Medium",IF(F1663="CONTROLLER MISSING","Review",IF(F1663="UNKNOWN","Technical review",""))))</f>
        <v/>
      </c>
      <c r="H1663" s="46">
        <f>IF(F1663="MISSING","An applicable or required answer is missing",IF(F1663="INVALID","A value was entered although the dependency is not met",IF(F1663="CONTROLLER MISSING","A controlling answer is missing, so applicability cannot yet be determined",IF(F1663="UNKNOWN","The dependency could not be evaluated or a referenced datapoint could not be resolved",""))))</f>
        <v/>
      </c>
      <c r="I1663" s="46">
        <f>IF(F1663="MISSING","Enter a valid response in the linked field",IF(F1663="INVALID","Clear the response or amend the controlling answer so that the dependency is met",IF(F1663="CONTROLLER MISSING","Complete the controlling question first, then review this field",IF(F1663="UNKNOWN","Review the Field Guide and dependency_string; contact the MFSA if clarification is required",""))))</f>
        <v/>
      </c>
      <c r="J1663" s="46" t="inlineStr">
        <is>
          <t>CONTAINS(CASP_AMLE_396, "At least partially automated")</t>
        </is>
      </c>
      <c r="K1663" s="47">
        <f>'2- AMLE'!$AL$412</f>
        <v/>
      </c>
      <c r="L1663" s="48" t="inlineStr">
        <is>
          <t>Open field</t>
        </is>
      </c>
    </row>
    <row r="1664">
      <c r="A1664" s="45" t="inlineStr">
        <is>
          <t>CASP_AMLE_407_v1</t>
        </is>
      </c>
      <c r="B1664" s="46" t="inlineStr">
        <is>
          <t>DLT/Blockchain Analysis Tool</t>
        </is>
      </c>
      <c r="C1664" s="46" t="inlineStr">
        <is>
          <t>AMLE</t>
        </is>
      </c>
      <c r="D1664" s="46" t="inlineStr">
        <is>
          <t>Ongoing monitoring (Transaction scrutiny) and Reporting</t>
        </is>
      </c>
      <c r="E1664" s="46" t="inlineStr">
        <is>
          <t>2- AMLE</t>
        </is>
      </c>
      <c r="F1664" s="47">
        <f>'2- AMLE'!$AK$413</f>
        <v/>
      </c>
      <c r="G1664" s="47">
        <f>IF(F1664="INVALID","High",IF(F1664="MISSING","Medium",IF(F1664="CONTROLLER MISSING","Review",IF(F1664="UNKNOWN","Technical review",""))))</f>
        <v/>
      </c>
      <c r="H1664" s="46">
        <f>IF(F1664="MISSING","An applicable or required answer is missing",IF(F1664="INVALID","A value was entered although the dependency is not met",IF(F1664="CONTROLLER MISSING","A controlling answer is missing, so applicability cannot yet be determined",IF(F1664="UNKNOWN","The dependency could not be evaluated or a referenced datapoint could not be resolved",""))))</f>
        <v/>
      </c>
      <c r="I1664" s="46">
        <f>IF(F1664="MISSING","Enter a valid response in the linked field",IF(F1664="INVALID","Clear the response or amend the controlling answer so that the dependency is met",IF(F1664="CONTROLLER MISSING","Complete the controlling question first, then review this field",IF(F1664="UNKNOWN","Review the Field Guide and dependency_string; contact the MFSA if clarification is required",""))))</f>
        <v/>
      </c>
      <c r="J1664" s="46" t="inlineStr"/>
      <c r="K1664" s="47">
        <f>'2- AMLE'!$AL$413</f>
        <v/>
      </c>
      <c r="L1664" s="48" t="inlineStr">
        <is>
          <t>Open field</t>
        </is>
      </c>
    </row>
    <row r="1665">
      <c r="A1665" s="45" t="inlineStr">
        <is>
          <t>CASP_AMLE_408_v1</t>
        </is>
      </c>
      <c r="B1665" s="46" t="inlineStr">
        <is>
          <t>Average STR Processing Time (Days)</t>
        </is>
      </c>
      <c r="C1665" s="46" t="inlineStr">
        <is>
          <t>AMLE</t>
        </is>
      </c>
      <c r="D1665" s="46" t="inlineStr">
        <is>
          <t>Ongoing monitoring (Transaction scrutiny) and Reporting</t>
        </is>
      </c>
      <c r="E1665" s="46" t="inlineStr">
        <is>
          <t>2- AMLE</t>
        </is>
      </c>
      <c r="F1665" s="47">
        <f>'2- AMLE'!$AK$414</f>
        <v/>
      </c>
      <c r="G1665" s="47">
        <f>IF(F1665="INVALID","High",IF(F1665="MISSING","Medium",IF(F1665="CONTROLLER MISSING","Review",IF(F1665="UNKNOWN","Technical review",""))))</f>
        <v/>
      </c>
      <c r="H1665" s="46">
        <f>IF(F1665="MISSING","An applicable or required answer is missing",IF(F1665="INVALID","A value was entered although the dependency is not met",IF(F1665="CONTROLLER MISSING","A controlling answer is missing, so applicability cannot yet be determined",IF(F1665="UNKNOWN","The dependency could not be evaluated or a referenced datapoint could not be resolved",""))))</f>
        <v/>
      </c>
      <c r="I1665" s="46">
        <f>IF(F1665="MISSING","Enter a valid response in the linked field",IF(F1665="INVALID","Clear the response or amend the controlling answer so that the dependency is met",IF(F1665="CONTROLLER MISSING","Complete the controlling question first, then review this field",IF(F1665="UNKNOWN","Review the Field Guide and dependency_string; contact the MFSA if clarification is required",""))))</f>
        <v/>
      </c>
      <c r="J1665" s="46" t="inlineStr"/>
      <c r="K1665" s="47">
        <f>'2- AMLE'!$AL$414</f>
        <v/>
      </c>
      <c r="L1665" s="48" t="inlineStr">
        <is>
          <t>Open field</t>
        </is>
      </c>
    </row>
    <row r="1666">
      <c r="A1666" s="45" t="inlineStr">
        <is>
          <t>CASP_AMLE_409_v1</t>
        </is>
      </c>
      <c r="B1666" s="46" t="inlineStr">
        <is>
          <t>STRs Submitted (Total)</t>
        </is>
      </c>
      <c r="C1666" s="46" t="inlineStr">
        <is>
          <t>AMLE</t>
        </is>
      </c>
      <c r="D1666" s="46" t="inlineStr">
        <is>
          <t>Ongoing monitoring (Transaction scrutiny) and Reporting</t>
        </is>
      </c>
      <c r="E1666" s="46" t="inlineStr">
        <is>
          <t>2- AMLE</t>
        </is>
      </c>
      <c r="F1666" s="47">
        <f>'2- AMLE'!$AK$415</f>
        <v/>
      </c>
      <c r="G1666" s="47">
        <f>IF(F1666="INVALID","High",IF(F1666="MISSING","Medium",IF(F1666="CONTROLLER MISSING","Review",IF(F1666="UNKNOWN","Technical review",""))))</f>
        <v/>
      </c>
      <c r="H1666" s="46">
        <f>IF(F1666="MISSING","An applicable or required answer is missing",IF(F1666="INVALID","A value was entered although the dependency is not met",IF(F1666="CONTROLLER MISSING","A controlling answer is missing, so applicability cannot yet be determined",IF(F1666="UNKNOWN","The dependency could not be evaluated or a referenced datapoint could not be resolved",""))))</f>
        <v/>
      </c>
      <c r="I1666" s="46">
        <f>IF(F1666="MISSING","Enter a valid response in the linked field",IF(F1666="INVALID","Clear the response or amend the controlling answer so that the dependency is met",IF(F1666="CONTROLLER MISSING","Complete the controlling question first, then review this field",IF(F1666="UNKNOWN","Review the Field Guide and dependency_string; contact the MFSA if clarification is required",""))))</f>
        <v/>
      </c>
      <c r="J1666" s="46" t="inlineStr"/>
      <c r="K1666" s="47">
        <f>'2- AMLE'!$AL$415</f>
        <v/>
      </c>
      <c r="L1666" s="48" t="inlineStr">
        <is>
          <t>Open field</t>
        </is>
      </c>
    </row>
    <row r="1667">
      <c r="A1667" s="45" t="inlineStr">
        <is>
          <t>CASP_AMLE_410_v1</t>
        </is>
      </c>
      <c r="B1667" s="46" t="inlineStr">
        <is>
          <t>How many internal suspicious activity/transactions reports (SARs/STRs) were raised during the previous calendar year?</t>
        </is>
      </c>
      <c r="C1667" s="46" t="inlineStr">
        <is>
          <t>AMLE</t>
        </is>
      </c>
      <c r="D1667" s="46" t="inlineStr">
        <is>
          <t>Ongoing monitoring (Transaction scrutiny) and Reporting</t>
        </is>
      </c>
      <c r="E1667" s="46" t="inlineStr">
        <is>
          <t>2- AMLE</t>
        </is>
      </c>
      <c r="F1667" s="47">
        <f>'2- AMLE'!$AK$416</f>
        <v/>
      </c>
      <c r="G1667" s="47">
        <f>IF(F1667="INVALID","High",IF(F1667="MISSING","Medium",IF(F1667="CONTROLLER MISSING","Review",IF(F1667="UNKNOWN","Technical review",""))))</f>
        <v/>
      </c>
      <c r="H1667" s="46">
        <f>IF(F1667="MISSING","An applicable or required answer is missing",IF(F1667="INVALID","A value was entered although the dependency is not met",IF(F1667="CONTROLLER MISSING","A controlling answer is missing, so applicability cannot yet be determined",IF(F1667="UNKNOWN","The dependency could not be evaluated or a referenced datapoint could not be resolved",""))))</f>
        <v/>
      </c>
      <c r="I1667" s="46">
        <f>IF(F1667="MISSING","Enter a valid response in the linked field",IF(F1667="INVALID","Clear the response or amend the controlling answer so that the dependency is met",IF(F1667="CONTROLLER MISSING","Complete the controlling question first, then review this field",IF(F1667="UNKNOWN","Review the Field Guide and dependency_string; contact the MFSA if clarification is required",""))))</f>
        <v/>
      </c>
      <c r="J1667" s="46" t="inlineStr"/>
      <c r="K1667" s="47">
        <f>'2- AMLE'!$AL$416</f>
        <v/>
      </c>
      <c r="L1667" s="48" t="inlineStr">
        <is>
          <t>Open field</t>
        </is>
      </c>
    </row>
    <row r="1668">
      <c r="A1668" s="45" t="inlineStr">
        <is>
          <t>CASP_AMLE_411_v1</t>
        </is>
      </c>
      <c r="B1668" s="46" t="inlineStr">
        <is>
          <t>TFS Implementation Time (Hours)</t>
        </is>
      </c>
      <c r="C1668" s="46" t="inlineStr">
        <is>
          <t>AMLE</t>
        </is>
      </c>
      <c r="D1668" s="46" t="inlineStr">
        <is>
          <t>Targeted Financial Sanctions and Compliance with Fund Transfers Regulation</t>
        </is>
      </c>
      <c r="E1668" s="46" t="inlineStr">
        <is>
          <t>2- AMLE</t>
        </is>
      </c>
      <c r="F1668" s="47">
        <f>'2- AMLE'!$AK$418</f>
        <v/>
      </c>
      <c r="G1668" s="47">
        <f>IF(F1668="INVALID","High",IF(F1668="MISSING","Medium",IF(F1668="CONTROLLER MISSING","Review",IF(F1668="UNKNOWN","Technical review",""))))</f>
        <v/>
      </c>
      <c r="H1668" s="46">
        <f>IF(F1668="MISSING","An applicable or required answer is missing",IF(F1668="INVALID","A value was entered although the dependency is not met",IF(F1668="CONTROLLER MISSING","A controlling answer is missing, so applicability cannot yet be determined",IF(F1668="UNKNOWN","The dependency could not be evaluated or a referenced datapoint could not be resolved",""))))</f>
        <v/>
      </c>
      <c r="I1668" s="46">
        <f>IF(F1668="MISSING","Enter a valid response in the linked field",IF(F1668="INVALID","Clear the response or amend the controlling answer so that the dependency is met",IF(F1668="CONTROLLER MISSING","Complete the controlling question first, then review this field",IF(F1668="UNKNOWN","Review the Field Guide and dependency_string; contact the MFSA if clarification is required",""))))</f>
        <v/>
      </c>
      <c r="J1668" s="46" t="inlineStr"/>
      <c r="K1668" s="47">
        <f>'2- AMLE'!$AL$418</f>
        <v/>
      </c>
      <c r="L1668" s="48" t="inlineStr">
        <is>
          <t>Open field</t>
        </is>
      </c>
    </row>
    <row r="1669">
      <c r="A1669" s="45" t="inlineStr">
        <is>
          <t>CASP_AMLE_412_v1</t>
        </is>
      </c>
      <c r="B1669" s="46" t="inlineStr">
        <is>
          <t>Outbound Transfers with Information Requests (RFI)</t>
        </is>
      </c>
      <c r="C1669" s="46" t="inlineStr">
        <is>
          <t>AMLE</t>
        </is>
      </c>
      <c r="D1669" s="46" t="inlineStr">
        <is>
          <t>Targeted Financial Sanctions and Compliance with Fund Transfers Regulation</t>
        </is>
      </c>
      <c r="E1669" s="46" t="inlineStr">
        <is>
          <t>2- AMLE</t>
        </is>
      </c>
      <c r="F1669" s="47">
        <f>'2- AMLE'!$AK$419</f>
        <v/>
      </c>
      <c r="G1669" s="47">
        <f>IF(F1669="INVALID","High",IF(F1669="MISSING","Medium",IF(F1669="CONTROLLER MISSING","Review",IF(F1669="UNKNOWN","Technical review",""))))</f>
        <v/>
      </c>
      <c r="H1669" s="46">
        <f>IF(F1669="MISSING","An applicable or required answer is missing",IF(F1669="INVALID","A value was entered although the dependency is not met",IF(F1669="CONTROLLER MISSING","A controlling answer is missing, so applicability cannot yet be determined",IF(F1669="UNKNOWN","The dependency could not be evaluated or a referenced datapoint could not be resolved",""))))</f>
        <v/>
      </c>
      <c r="I1669" s="46">
        <f>IF(F1669="MISSING","Enter a valid response in the linked field",IF(F1669="INVALID","Clear the response or amend the controlling answer so that the dependency is met",IF(F1669="CONTROLLER MISSING","Complete the controlling question first, then review this field",IF(F1669="UNKNOWN","Review the Field Guide and dependency_string; contact the MFSA if clarification is required",""))))</f>
        <v/>
      </c>
      <c r="J1669" s="46" t="inlineStr"/>
      <c r="K1669" s="47">
        <f>'2- AMLE'!$AL$419</f>
        <v/>
      </c>
      <c r="L1669" s="48" t="inlineStr">
        <is>
          <t>Open field</t>
        </is>
      </c>
    </row>
    <row r="1670">
      <c r="A1670" s="45" t="inlineStr">
        <is>
          <t>CASP_AMLE_413_v1</t>
        </is>
      </c>
      <c r="B1670" s="46" t="inlineStr">
        <is>
          <t>Total Outbound Transfers</t>
        </is>
      </c>
      <c r="C1670" s="46" t="inlineStr">
        <is>
          <t>AMLE</t>
        </is>
      </c>
      <c r="D1670" s="46" t="inlineStr">
        <is>
          <t>Targeted Financial Sanctions and Compliance with Fund Transfers Regulation</t>
        </is>
      </c>
      <c r="E1670" s="46" t="inlineStr">
        <is>
          <t>2- AMLE</t>
        </is>
      </c>
      <c r="F1670" s="47">
        <f>'2- AMLE'!$AK$420</f>
        <v/>
      </c>
      <c r="G1670" s="47">
        <f>IF(F1670="INVALID","High",IF(F1670="MISSING","Medium",IF(F1670="CONTROLLER MISSING","Review",IF(F1670="UNKNOWN","Technical review",""))))</f>
        <v/>
      </c>
      <c r="H1670" s="46">
        <f>IF(F1670="MISSING","An applicable or required answer is missing",IF(F1670="INVALID","A value was entered although the dependency is not met",IF(F1670="CONTROLLER MISSING","A controlling answer is missing, so applicability cannot yet be determined",IF(F1670="UNKNOWN","The dependency could not be evaluated or a referenced datapoint could not be resolved",""))))</f>
        <v/>
      </c>
      <c r="I1670" s="46">
        <f>IF(F1670="MISSING","Enter a valid response in the linked field",IF(F1670="INVALID","Clear the response or amend the controlling answer so that the dependency is met",IF(F1670="CONTROLLER MISSING","Complete the controlling question first, then review this field",IF(F1670="UNKNOWN","Review the Field Guide and dependency_string; contact the MFSA if clarification is required",""))))</f>
        <v/>
      </c>
      <c r="J1670" s="46" t="inlineStr"/>
      <c r="K1670" s="47">
        <f>'2- AMLE'!$AL$420</f>
        <v/>
      </c>
      <c r="L1670" s="48" t="inlineStr">
        <is>
          <t>Open field</t>
        </is>
      </c>
    </row>
    <row r="1671">
      <c r="A1671" s="45" t="inlineStr">
        <is>
          <t>CASP_AMLE_414_v1</t>
        </is>
      </c>
      <c r="B1671" s="46" t="inlineStr">
        <is>
          <t>Rejected/Returned Outbound Transfers (%)</t>
        </is>
      </c>
      <c r="C1671" s="46" t="inlineStr">
        <is>
          <t>AMLE</t>
        </is>
      </c>
      <c r="D1671" s="46" t="inlineStr">
        <is>
          <t>Targeted Financial Sanctions and Compliance with Fund Transfers Regulation</t>
        </is>
      </c>
      <c r="E1671" s="46" t="inlineStr">
        <is>
          <t>2- AMLE</t>
        </is>
      </c>
      <c r="F1671" s="47">
        <f>'2- AMLE'!$AK$421</f>
        <v/>
      </c>
      <c r="G1671" s="47">
        <f>IF(F1671="INVALID","High",IF(F1671="MISSING","Medium",IF(F1671="CONTROLLER MISSING","Review",IF(F1671="UNKNOWN","Technical review",""))))</f>
        <v/>
      </c>
      <c r="H1671" s="46">
        <f>IF(F1671="MISSING","An applicable or required answer is missing",IF(F1671="INVALID","A value was entered although the dependency is not met",IF(F1671="CONTROLLER MISSING","A controlling answer is missing, so applicability cannot yet be determined",IF(F1671="UNKNOWN","The dependency could not be evaluated or a referenced datapoint could not be resolved",""))))</f>
        <v/>
      </c>
      <c r="I1671" s="46">
        <f>IF(F1671="MISSING","Enter a valid response in the linked field",IF(F1671="INVALID","Clear the response or amend the controlling answer so that the dependency is met",IF(F1671="CONTROLLER MISSING","Complete the controlling question first, then review this field",IF(F1671="UNKNOWN","Review the Field Guide and dependency_string; contact the MFSA if clarification is required",""))))</f>
        <v/>
      </c>
      <c r="J1671" s="46" t="inlineStr"/>
      <c r="K1671" s="47">
        <f>'2- AMLE'!$AL$421</f>
        <v/>
      </c>
      <c r="L1671" s="48" t="inlineStr">
        <is>
          <t>Open field</t>
        </is>
      </c>
    </row>
    <row r="1672">
      <c r="A1672" s="45" t="inlineStr">
        <is>
          <t>CASP_AMLE_415_v1</t>
        </is>
      </c>
      <c r="B1672" s="46" t="inlineStr">
        <is>
          <t>Group Reporting - Group Entities Reporting on CDD</t>
        </is>
      </c>
      <c r="C1672" s="46" t="inlineStr">
        <is>
          <t>AMLE</t>
        </is>
      </c>
      <c r="D1672" s="46" t="inlineStr">
        <is>
          <t>Group Reporting</t>
        </is>
      </c>
      <c r="E1672" s="46" t="inlineStr">
        <is>
          <t>2- AMLE</t>
        </is>
      </c>
      <c r="F1672" s="47">
        <f>'2- AMLE'!$AK$423</f>
        <v/>
      </c>
      <c r="G1672" s="47">
        <f>IF(F1672="INVALID","High",IF(F1672="MISSING","Medium",IF(F1672="CONTROLLER MISSING","Review",IF(F1672="UNKNOWN","Technical review",""))))</f>
        <v/>
      </c>
      <c r="H1672" s="46">
        <f>IF(F1672="MISSING","An applicable or required answer is missing",IF(F1672="INVALID","A value was entered although the dependency is not met",IF(F1672="CONTROLLER MISSING","A controlling answer is missing, so applicability cannot yet be determined",IF(F1672="UNKNOWN","The dependency could not be evaluated or a referenced datapoint could not be resolved",""))))</f>
        <v/>
      </c>
      <c r="I1672" s="46">
        <f>IF(F1672="MISSING","Enter a valid response in the linked field",IF(F1672="INVALID","Clear the response or amend the controlling answer so that the dependency is met",IF(F1672="CONTROLLER MISSING","Complete the controlling question first, then review this field",IF(F1672="UNKNOWN","Review the Field Guide and dependency_string; contact the MFSA if clarification is required",""))))</f>
        <v/>
      </c>
      <c r="J1672" s="46" t="inlineStr"/>
      <c r="K1672" s="47">
        <f>'2- AMLE'!$AL$423</f>
        <v/>
      </c>
      <c r="L1672" s="48" t="inlineStr">
        <is>
          <t>Open field</t>
        </is>
      </c>
    </row>
    <row r="1673">
      <c r="A1673" s="45" t="inlineStr">
        <is>
          <t>CASP_AMLE_416_v1</t>
        </is>
      </c>
      <c r="B1673" s="46" t="inlineStr">
        <is>
          <t>Group Reporting - Group Entities Reporting on Ongoing Monitoring</t>
        </is>
      </c>
      <c r="C1673" s="46" t="inlineStr">
        <is>
          <t>AMLE</t>
        </is>
      </c>
      <c r="D1673" s="46" t="inlineStr">
        <is>
          <t>Group Reporting</t>
        </is>
      </c>
      <c r="E1673" s="46" t="inlineStr">
        <is>
          <t>2- AMLE</t>
        </is>
      </c>
      <c r="F1673" s="47">
        <f>'2- AMLE'!$AK$424</f>
        <v/>
      </c>
      <c r="G1673" s="47">
        <f>IF(F1673="INVALID","High",IF(F1673="MISSING","Medium",IF(F1673="CONTROLLER MISSING","Review",IF(F1673="UNKNOWN","Technical review",""))))</f>
        <v/>
      </c>
      <c r="H1673" s="46">
        <f>IF(F1673="MISSING","An applicable or required answer is missing",IF(F1673="INVALID","A value was entered although the dependency is not met",IF(F1673="CONTROLLER MISSING","A controlling answer is missing, so applicability cannot yet be determined",IF(F1673="UNKNOWN","The dependency could not be evaluated or a referenced datapoint could not be resolved",""))))</f>
        <v/>
      </c>
      <c r="I1673" s="46">
        <f>IF(F1673="MISSING","Enter a valid response in the linked field",IF(F1673="INVALID","Clear the response or amend the controlling answer so that the dependency is met",IF(F1673="CONTROLLER MISSING","Complete the controlling question first, then review this field",IF(F1673="UNKNOWN","Review the Field Guide and dependency_string; contact the MFSA if clarification is required",""))))</f>
        <v/>
      </c>
      <c r="J1673" s="46" t="inlineStr"/>
      <c r="K1673" s="47">
        <f>'2- AMLE'!$AL$424</f>
        <v/>
      </c>
      <c r="L1673" s="48" t="inlineStr">
        <is>
          <t>Open field</t>
        </is>
      </c>
    </row>
    <row r="1674">
      <c r="A1674" s="45" t="inlineStr">
        <is>
          <t>CASP_AMLE_417_v1</t>
        </is>
      </c>
      <c r="B1674" s="46" t="inlineStr">
        <is>
          <t>Group Reporting - Group Entities Reporting on STRs</t>
        </is>
      </c>
      <c r="C1674" s="46" t="inlineStr">
        <is>
          <t>AMLE</t>
        </is>
      </c>
      <c r="D1674" s="46" t="inlineStr">
        <is>
          <t>Group Reporting</t>
        </is>
      </c>
      <c r="E1674" s="46" t="inlineStr">
        <is>
          <t>2- AMLE</t>
        </is>
      </c>
      <c r="F1674" s="47">
        <f>'2- AMLE'!$AK$425</f>
        <v/>
      </c>
      <c r="G1674" s="47">
        <f>IF(F1674="INVALID","High",IF(F1674="MISSING","Medium",IF(F1674="CONTROLLER MISSING","Review",IF(F1674="UNKNOWN","Technical review",""))))</f>
        <v/>
      </c>
      <c r="H1674" s="46">
        <f>IF(F1674="MISSING","An applicable or required answer is missing",IF(F1674="INVALID","A value was entered although the dependency is not met",IF(F1674="CONTROLLER MISSING","A controlling answer is missing, so applicability cannot yet be determined",IF(F1674="UNKNOWN","The dependency could not be evaluated or a referenced datapoint could not be resolved",""))))</f>
        <v/>
      </c>
      <c r="I1674" s="46">
        <f>IF(F1674="MISSING","Enter a valid response in the linked field",IF(F1674="INVALID","Clear the response or amend the controlling answer so that the dependency is met",IF(F1674="CONTROLLER MISSING","Complete the controlling question first, then review this field",IF(F1674="UNKNOWN","Review the Field Guide and dependency_string; contact the MFSA if clarification is required",""))))</f>
        <v/>
      </c>
      <c r="J1674" s="46" t="inlineStr"/>
      <c r="K1674" s="47">
        <f>'2- AMLE'!$AL$425</f>
        <v/>
      </c>
      <c r="L1674" s="48" t="inlineStr">
        <is>
          <t>Open field</t>
        </is>
      </c>
    </row>
    <row r="1675">
      <c r="A1675" s="45" t="inlineStr">
        <is>
          <t>CASP_AMLE_418_v1</t>
        </is>
      </c>
      <c r="B1675" s="46" t="inlineStr">
        <is>
          <t>Group Reporting - Group Entities Reporting on Identity and Transaction-level Information on High-risk Customers</t>
        </is>
      </c>
      <c r="C1675" s="46" t="inlineStr">
        <is>
          <t>AMLE</t>
        </is>
      </c>
      <c r="D1675" s="46" t="inlineStr">
        <is>
          <t>Group Reporting</t>
        </is>
      </c>
      <c r="E1675" s="46" t="inlineStr">
        <is>
          <t>2- AMLE</t>
        </is>
      </c>
      <c r="F1675" s="47">
        <f>'2- AMLE'!$AK$426</f>
        <v/>
      </c>
      <c r="G1675" s="47">
        <f>IF(F1675="INVALID","High",IF(F1675="MISSING","Medium",IF(F1675="CONTROLLER MISSING","Review",IF(F1675="UNKNOWN","Technical review",""))))</f>
        <v/>
      </c>
      <c r="H1675" s="46">
        <f>IF(F1675="MISSING","An applicable or required answer is missing",IF(F1675="INVALID","A value was entered although the dependency is not met",IF(F1675="CONTROLLER MISSING","A controlling answer is missing, so applicability cannot yet be determined",IF(F1675="UNKNOWN","The dependency could not be evaluated or a referenced datapoint could not be resolved",""))))</f>
        <v/>
      </c>
      <c r="I1675" s="46">
        <f>IF(F1675="MISSING","Enter a valid response in the linked field",IF(F1675="INVALID","Clear the response or amend the controlling answer so that the dependency is met",IF(F1675="CONTROLLER MISSING","Complete the controlling question first, then review this field",IF(F1675="UNKNOWN","Review the Field Guide and dependency_string; contact the MFSA if clarification is required",""))))</f>
        <v/>
      </c>
      <c r="J1675" s="46" t="inlineStr"/>
      <c r="K1675" s="47">
        <f>'2- AMLE'!$AL$426</f>
        <v/>
      </c>
      <c r="L1675" s="48" t="inlineStr">
        <is>
          <t>Open field</t>
        </is>
      </c>
    </row>
    <row r="1676">
      <c r="A1676" s="45" t="inlineStr">
        <is>
          <t>CASP_AMLE_419_v1</t>
        </is>
      </c>
      <c r="B1676" s="46" t="inlineStr">
        <is>
          <t>Group Reporting - Group Entities Reporting on Deficiencies</t>
        </is>
      </c>
      <c r="C1676" s="46" t="inlineStr">
        <is>
          <t>AMLE</t>
        </is>
      </c>
      <c r="D1676" s="46" t="inlineStr">
        <is>
          <t>Group Reporting</t>
        </is>
      </c>
      <c r="E1676" s="46" t="inlineStr">
        <is>
          <t>2- AMLE</t>
        </is>
      </c>
      <c r="F1676" s="47">
        <f>'2- AMLE'!$AK$427</f>
        <v/>
      </c>
      <c r="G1676" s="47">
        <f>IF(F1676="INVALID","High",IF(F1676="MISSING","Medium",IF(F1676="CONTROLLER MISSING","Review",IF(F1676="UNKNOWN","Technical review",""))))</f>
        <v/>
      </c>
      <c r="H1676" s="46">
        <f>IF(F1676="MISSING","An applicable or required answer is missing",IF(F1676="INVALID","A value was entered although the dependency is not met",IF(F1676="CONTROLLER MISSING","A controlling answer is missing, so applicability cannot yet be determined",IF(F1676="UNKNOWN","The dependency could not be evaluated or a referenced datapoint could not be resolved",""))))</f>
        <v/>
      </c>
      <c r="I1676" s="46">
        <f>IF(F1676="MISSING","Enter a valid response in the linked field",IF(F1676="INVALID","Clear the response or amend the controlling answer so that the dependency is met",IF(F1676="CONTROLLER MISSING","Complete the controlling question first, then review this field",IF(F1676="UNKNOWN","Review the Field Guide and dependency_string; contact the MFSA if clarification is required",""))))</f>
        <v/>
      </c>
      <c r="J1676" s="46" t="inlineStr"/>
      <c r="K1676" s="47">
        <f>'2- AMLE'!$AL$427</f>
        <v/>
      </c>
      <c r="L1676" s="48" t="inlineStr">
        <is>
          <t>Open field</t>
        </is>
      </c>
    </row>
    <row r="1677">
      <c r="A1677" s="45" t="inlineStr">
        <is>
          <t>CASP_AMLE_420_v1</t>
        </is>
      </c>
      <c r="B1677" s="46" t="inlineStr">
        <is>
          <t>Group Reporting - Jurisdictions subject to Compliance Reviews</t>
        </is>
      </c>
      <c r="C1677" s="46" t="inlineStr">
        <is>
          <t>AMLE</t>
        </is>
      </c>
      <c r="D1677" s="46" t="inlineStr">
        <is>
          <t>Group Reporting</t>
        </is>
      </c>
      <c r="E1677" s="46" t="inlineStr">
        <is>
          <t>2- AMLE</t>
        </is>
      </c>
      <c r="F1677" s="47">
        <f>'2- AMLE'!$AK$428</f>
        <v/>
      </c>
      <c r="G1677" s="47">
        <f>IF(F1677="INVALID","High",IF(F1677="MISSING","Medium",IF(F1677="CONTROLLER MISSING","Review",IF(F1677="UNKNOWN","Technical review",""))))</f>
        <v/>
      </c>
      <c r="H1677" s="46">
        <f>IF(F1677="MISSING","An applicable or required answer is missing",IF(F1677="INVALID","A value was entered although the dependency is not met",IF(F1677="CONTROLLER MISSING","A controlling answer is missing, so applicability cannot yet be determined",IF(F1677="UNKNOWN","The dependency could not be evaluated or a referenced datapoint could not be resolved",""))))</f>
        <v/>
      </c>
      <c r="I1677" s="46">
        <f>IF(F1677="MISSING","Enter a valid response in the linked field",IF(F1677="INVALID","Clear the response or amend the controlling answer so that the dependency is met",IF(F1677="CONTROLLER MISSING","Complete the controlling question first, then review this field",IF(F1677="UNKNOWN","Review the Field Guide and dependency_string; contact the MFSA if clarification is required",""))))</f>
        <v/>
      </c>
      <c r="J1677" s="46" t="inlineStr"/>
      <c r="K1677" s="47">
        <f>'2- AMLE'!$AL$428</f>
        <v/>
      </c>
      <c r="L1677" s="48" t="inlineStr">
        <is>
          <t>Open field</t>
        </is>
      </c>
    </row>
    <row r="1678">
      <c r="A1678" s="45" t="inlineStr">
        <is>
          <t>CASP_AMLE_421_v1</t>
        </is>
      </c>
      <c r="B1678" s="46" t="inlineStr">
        <is>
          <t>Group Entities with Deficiencies (within EU/EEA)</t>
        </is>
      </c>
      <c r="C1678" s="46" t="inlineStr">
        <is>
          <t>AMLE</t>
        </is>
      </c>
      <c r="D1678" s="46" t="inlineStr">
        <is>
          <t>Group Reporting</t>
        </is>
      </c>
      <c r="E1678" s="46" t="inlineStr">
        <is>
          <t>2- AMLE</t>
        </is>
      </c>
      <c r="F1678" s="47">
        <f>'2- AMLE'!$AK$429</f>
        <v/>
      </c>
      <c r="G1678" s="47">
        <f>IF(F1678="INVALID","High",IF(F1678="MISSING","Medium",IF(F1678="CONTROLLER MISSING","Review",IF(F1678="UNKNOWN","Technical review",""))))</f>
        <v/>
      </c>
      <c r="H1678" s="46">
        <f>IF(F1678="MISSING","An applicable or required answer is missing",IF(F1678="INVALID","A value was entered although the dependency is not met",IF(F1678="CONTROLLER MISSING","A controlling answer is missing, so applicability cannot yet be determined",IF(F1678="UNKNOWN","The dependency could not be evaluated or a referenced datapoint could not be resolved",""))))</f>
        <v/>
      </c>
      <c r="I1678" s="46">
        <f>IF(F1678="MISSING","Enter a valid response in the linked field",IF(F1678="INVALID","Clear the response or amend the controlling answer so that the dependency is met",IF(F1678="CONTROLLER MISSING","Complete the controlling question first, then review this field",IF(F1678="UNKNOWN","Review the Field Guide and dependency_string; contact the MFSA if clarification is required",""))))</f>
        <v/>
      </c>
      <c r="J1678" s="46" t="inlineStr"/>
      <c r="K1678" s="47">
        <f>'2- AMLE'!$AL$429</f>
        <v/>
      </c>
      <c r="L1678" s="48" t="inlineStr">
        <is>
          <t>Open field</t>
        </is>
      </c>
    </row>
    <row r="1679">
      <c r="A1679" s="45" t="inlineStr">
        <is>
          <t>CASP_AMLE_422_v1</t>
        </is>
      </c>
      <c r="B1679" s="46" t="inlineStr">
        <is>
          <t>Group Entities with Deficiencies (outside EU/EEA)</t>
        </is>
      </c>
      <c r="C1679" s="46" t="inlineStr">
        <is>
          <t>AMLE</t>
        </is>
      </c>
      <c r="D1679" s="46" t="inlineStr">
        <is>
          <t>Group Reporting</t>
        </is>
      </c>
      <c r="E1679" s="46" t="inlineStr">
        <is>
          <t>2- AMLE</t>
        </is>
      </c>
      <c r="F1679" s="47">
        <f>'2- AMLE'!$AK$430</f>
        <v/>
      </c>
      <c r="G1679" s="47">
        <f>IF(F1679="INVALID","High",IF(F1679="MISSING","Medium",IF(F1679="CONTROLLER MISSING","Review",IF(F1679="UNKNOWN","Technical review",""))))</f>
        <v/>
      </c>
      <c r="H1679" s="46">
        <f>IF(F1679="MISSING","An applicable or required answer is missing",IF(F1679="INVALID","A value was entered although the dependency is not met",IF(F1679="CONTROLLER MISSING","A controlling answer is missing, so applicability cannot yet be determined",IF(F1679="UNKNOWN","The dependency could not be evaluated or a referenced datapoint could not be resolved",""))))</f>
        <v/>
      </c>
      <c r="I1679" s="46">
        <f>IF(F1679="MISSING","Enter a valid response in the linked field",IF(F1679="INVALID","Clear the response or amend the controlling answer so that the dependency is met",IF(F1679="CONTROLLER MISSING","Complete the controlling question first, then review this field",IF(F1679="UNKNOWN","Review the Field Guide and dependency_string; contact the MFSA if clarification is required",""))))</f>
        <v/>
      </c>
      <c r="J1679" s="46" t="inlineStr"/>
      <c r="K1679" s="47">
        <f>'2- AMLE'!$AL$430</f>
        <v/>
      </c>
      <c r="L1679" s="48" t="inlineStr">
        <is>
          <t>Open field</t>
        </is>
      </c>
    </row>
    <row r="1680">
      <c r="A1680" s="45" t="inlineStr">
        <is>
          <t>CASP_AMLE_423_v1</t>
        </is>
      </c>
      <c r="B1680" s="46" t="inlineStr">
        <is>
          <t>How many years of experience does the MLRO have in AML/CFT?</t>
        </is>
      </c>
      <c r="C1680" s="46" t="inlineStr">
        <is>
          <t>AMLE</t>
        </is>
      </c>
      <c r="D1680" s="46" t="inlineStr">
        <is>
          <t>MLRO, Monitoring Function and Employees</t>
        </is>
      </c>
      <c r="E1680" s="46" t="inlineStr">
        <is>
          <t>2- AMLE</t>
        </is>
      </c>
      <c r="F1680" s="47">
        <f>'2- AMLE'!$AK$432</f>
        <v/>
      </c>
      <c r="G1680" s="47">
        <f>IF(F1680="INVALID","High",IF(F1680="MISSING","Medium",IF(F1680="CONTROLLER MISSING","Review",IF(F1680="UNKNOWN","Technical review",""))))</f>
        <v/>
      </c>
      <c r="H1680" s="46">
        <f>IF(F1680="MISSING","An applicable or required answer is missing",IF(F1680="INVALID","A value was entered although the dependency is not met",IF(F1680="CONTROLLER MISSING","A controlling answer is missing, so applicability cannot yet be determined",IF(F1680="UNKNOWN","The dependency could not be evaluated or a referenced datapoint could not be resolved",""))))</f>
        <v/>
      </c>
      <c r="I1680" s="46">
        <f>IF(F1680="MISSING","Enter a valid response in the linked field",IF(F1680="INVALID","Clear the response or amend the controlling answer so that the dependency is met",IF(F1680="CONTROLLER MISSING","Complete the controlling question first, then review this field",IF(F1680="UNKNOWN","Review the Field Guide and dependency_string; contact the MFSA if clarification is required",""))))</f>
        <v/>
      </c>
      <c r="J1680" s="46" t="inlineStr"/>
      <c r="K1680" s="47">
        <f>'2- AMLE'!$AL$432</f>
        <v/>
      </c>
      <c r="L1680" s="48" t="inlineStr">
        <is>
          <t>Open field</t>
        </is>
      </c>
    </row>
    <row r="1681">
      <c r="A1681" s="45" t="inlineStr">
        <is>
          <t>CASP_AMLE_424_v1</t>
        </is>
      </c>
      <c r="B1681" s="46" t="inlineStr">
        <is>
          <t>How many hours do you dedicate to the MLRO function on a weekly basis?</t>
        </is>
      </c>
      <c r="C1681" s="46" t="inlineStr">
        <is>
          <t>AMLE</t>
        </is>
      </c>
      <c r="D1681" s="46" t="inlineStr">
        <is>
          <t>MLRO, Monitoring Function and Employees</t>
        </is>
      </c>
      <c r="E1681" s="46" t="inlineStr">
        <is>
          <t>2- AMLE</t>
        </is>
      </c>
      <c r="F1681" s="47">
        <f>'2- AMLE'!$AK$433</f>
        <v/>
      </c>
      <c r="G1681" s="47">
        <f>IF(F1681="INVALID","High",IF(F1681="MISSING","Medium",IF(F1681="CONTROLLER MISSING","Review",IF(F1681="UNKNOWN","Technical review",""))))</f>
        <v/>
      </c>
      <c r="H1681" s="46">
        <f>IF(F1681="MISSING","An applicable or required answer is missing",IF(F1681="INVALID","A value was entered although the dependency is not met",IF(F1681="CONTROLLER MISSING","A controlling answer is missing, so applicability cannot yet be determined",IF(F1681="UNKNOWN","The dependency could not be evaluated or a referenced datapoint could not be resolved",""))))</f>
        <v/>
      </c>
      <c r="I1681" s="46">
        <f>IF(F1681="MISSING","Enter a valid response in the linked field",IF(F1681="INVALID","Clear the response or amend the controlling answer so that the dependency is met",IF(F1681="CONTROLLER MISSING","Complete the controlling question first, then review this field",IF(F1681="UNKNOWN","Review the Field Guide and dependency_string; contact the MFSA if clarification is required",""))))</f>
        <v/>
      </c>
      <c r="J1681" s="46" t="inlineStr"/>
      <c r="K1681" s="47">
        <f>'2- AMLE'!$AL$433</f>
        <v/>
      </c>
      <c r="L1681" s="48" t="inlineStr">
        <is>
          <t>Open field</t>
        </is>
      </c>
    </row>
    <row r="1682">
      <c r="A1682" s="45" t="inlineStr">
        <is>
          <t>CASP_AMLE_425_v1</t>
        </is>
      </c>
      <c r="B1682" s="46" t="inlineStr">
        <is>
          <t>Is the MLRO responsible for other areas other than AML/CFT within the entity?</t>
        </is>
      </c>
      <c r="C1682" s="46" t="inlineStr">
        <is>
          <t>AMLE</t>
        </is>
      </c>
      <c r="D1682" s="46" t="inlineStr">
        <is>
          <t>MLRO, Monitoring Function and Employees</t>
        </is>
      </c>
      <c r="E1682" s="46" t="inlineStr">
        <is>
          <t>2- AMLE</t>
        </is>
      </c>
      <c r="F1682" s="47">
        <f>'2- AMLE'!$AK$434</f>
        <v/>
      </c>
      <c r="G1682" s="47">
        <f>IF(F1682="INVALID","High",IF(F1682="MISSING","Medium",IF(F1682="CONTROLLER MISSING","Review",IF(F1682="UNKNOWN","Technical review",""))))</f>
        <v/>
      </c>
      <c r="H1682" s="46">
        <f>IF(F1682="MISSING","An applicable or required answer is missing",IF(F1682="INVALID","A value was entered although the dependency is not met",IF(F1682="CONTROLLER MISSING","A controlling answer is missing, so applicability cannot yet be determined",IF(F1682="UNKNOWN","The dependency could not be evaluated or a referenced datapoint could not be resolved",""))))</f>
        <v/>
      </c>
      <c r="I1682" s="46">
        <f>IF(F1682="MISSING","Enter a valid response in the linked field",IF(F1682="INVALID","Clear the response or amend the controlling answer so that the dependency is met",IF(F1682="CONTROLLER MISSING","Complete the controlling question first, then review this field",IF(F1682="UNKNOWN","Review the Field Guide and dependency_string; contact the MFSA if clarification is required",""))))</f>
        <v/>
      </c>
      <c r="J1682" s="46" t="inlineStr"/>
      <c r="K1682" s="47">
        <f>'2- AMLE'!$AL$434</f>
        <v/>
      </c>
      <c r="L1682" s="48" t="inlineStr">
        <is>
          <t>Open field</t>
        </is>
      </c>
    </row>
    <row r="1683">
      <c r="A1683" s="45" t="inlineStr">
        <is>
          <t>CASP_AMLE_426_v1</t>
        </is>
      </c>
      <c r="B1683" s="46" t="inlineStr">
        <is>
          <t>Does the MLRO have a direct reporting line to the Board of Directors?</t>
        </is>
      </c>
      <c r="C1683" s="46" t="inlineStr">
        <is>
          <t>AMLE</t>
        </is>
      </c>
      <c r="D1683" s="46" t="inlineStr">
        <is>
          <t>MLRO, Monitoring Function and Employees</t>
        </is>
      </c>
      <c r="E1683" s="46" t="inlineStr">
        <is>
          <t>2- AMLE</t>
        </is>
      </c>
      <c r="F1683" s="47">
        <f>'2- AMLE'!$AK$435</f>
        <v/>
      </c>
      <c r="G1683" s="47">
        <f>IF(F1683="INVALID","High",IF(F1683="MISSING","Medium",IF(F1683="CONTROLLER MISSING","Review",IF(F1683="UNKNOWN","Technical review",""))))</f>
        <v/>
      </c>
      <c r="H1683" s="46">
        <f>IF(F1683="MISSING","An applicable or required answer is missing",IF(F1683="INVALID","A value was entered although the dependency is not met",IF(F1683="CONTROLLER MISSING","A controlling answer is missing, so applicability cannot yet be determined",IF(F1683="UNKNOWN","The dependency could not be evaluated or a referenced datapoint could not be resolved",""))))</f>
        <v/>
      </c>
      <c r="I1683" s="46">
        <f>IF(F1683="MISSING","Enter a valid response in the linked field",IF(F1683="INVALID","Clear the response or amend the controlling answer so that the dependency is met",IF(F1683="CONTROLLER MISSING","Complete the controlling question first, then review this field",IF(F1683="UNKNOWN","Review the Field Guide and dependency_string; contact the MFSA if clarification is required",""))))</f>
        <v/>
      </c>
      <c r="J1683" s="46" t="inlineStr"/>
      <c r="K1683" s="47">
        <f>'2- AMLE'!$AL$435</f>
        <v/>
      </c>
      <c r="L1683" s="48" t="inlineStr">
        <is>
          <t>Open field</t>
        </is>
      </c>
    </row>
    <row r="1684">
      <c r="A1684" s="45" t="inlineStr">
        <is>
          <t>CASP_AMLE_427_v1</t>
        </is>
      </c>
      <c r="B1684" s="46" t="inlineStr">
        <is>
          <t>Has the entity appointed an officer at management level to monitor the day-to-day implementation of the AML/CFT measures, policies, controls and procedures adopted by the entity?</t>
        </is>
      </c>
      <c r="C1684" s="46" t="inlineStr">
        <is>
          <t>AMLE</t>
        </is>
      </c>
      <c r="D1684" s="46" t="inlineStr">
        <is>
          <t>MLRO, Monitoring Function and Employees</t>
        </is>
      </c>
      <c r="E1684" s="46" t="inlineStr">
        <is>
          <t>2- AMLE</t>
        </is>
      </c>
      <c r="F1684" s="47">
        <f>'2- AMLE'!$AK$436</f>
        <v/>
      </c>
      <c r="G1684" s="47">
        <f>IF(F1684="INVALID","High",IF(F1684="MISSING","Medium",IF(F1684="CONTROLLER MISSING","Review",IF(F1684="UNKNOWN","Technical review",""))))</f>
        <v/>
      </c>
      <c r="H1684" s="46">
        <f>IF(F1684="MISSING","An applicable or required answer is missing",IF(F1684="INVALID","A value was entered although the dependency is not met",IF(F1684="CONTROLLER MISSING","A controlling answer is missing, so applicability cannot yet be determined",IF(F1684="UNKNOWN","The dependency could not be evaluated or a referenced datapoint could not be resolved",""))))</f>
        <v/>
      </c>
      <c r="I1684" s="46">
        <f>IF(F1684="MISSING","Enter a valid response in the linked field",IF(F1684="INVALID","Clear the response or amend the controlling answer so that the dependency is met",IF(F1684="CONTROLLER MISSING","Complete the controlling question first, then review this field",IF(F1684="UNKNOWN","Review the Field Guide and dependency_string; contact the MFSA if clarification is required",""))))</f>
        <v/>
      </c>
      <c r="J1684" s="46" t="inlineStr"/>
      <c r="K1684" s="47">
        <f>'2- AMLE'!$AL$436</f>
        <v/>
      </c>
      <c r="L1684" s="48" t="inlineStr">
        <is>
          <t>Open field</t>
        </is>
      </c>
    </row>
    <row r="1685">
      <c r="A1685" s="45" t="inlineStr">
        <is>
          <t>CASP_AMLE_428_v1</t>
        </is>
      </c>
      <c r="B1685" s="46" t="inlineStr">
        <is>
          <t>How many staff members expressed in full time equivalent (FTE) are part of the AML/CFT team (if one exists)?</t>
        </is>
      </c>
      <c r="C1685" s="46" t="inlineStr">
        <is>
          <t>AMLE</t>
        </is>
      </c>
      <c r="D1685" s="46" t="inlineStr">
        <is>
          <t>MLRO, Monitoring Function and Employees</t>
        </is>
      </c>
      <c r="E1685" s="46" t="inlineStr">
        <is>
          <t>2- AMLE</t>
        </is>
      </c>
      <c r="F1685" s="47">
        <f>'2- AMLE'!$AK$437</f>
        <v/>
      </c>
      <c r="G1685" s="47">
        <f>IF(F1685="INVALID","High",IF(F1685="MISSING","Medium",IF(F1685="CONTROLLER MISSING","Review",IF(F1685="UNKNOWN","Technical review",""))))</f>
        <v/>
      </c>
      <c r="H1685" s="46">
        <f>IF(F1685="MISSING","An applicable or required answer is missing",IF(F1685="INVALID","A value was entered although the dependency is not met",IF(F1685="CONTROLLER MISSING","A controlling answer is missing, so applicability cannot yet be determined",IF(F1685="UNKNOWN","The dependency could not be evaluated or a referenced datapoint could not be resolved",""))))</f>
        <v/>
      </c>
      <c r="I1685" s="46">
        <f>IF(F1685="MISSING","Enter a valid response in the linked field",IF(F1685="INVALID","Clear the response or amend the controlling answer so that the dependency is met",IF(F1685="CONTROLLER MISSING","Complete the controlling question first, then review this field",IF(F1685="UNKNOWN","Review the Field Guide and dependency_string; contact the MFSA if clarification is required",""))))</f>
        <v/>
      </c>
      <c r="J1685" s="46" t="inlineStr"/>
      <c r="K1685" s="47">
        <f>'2- AMLE'!$AL$437</f>
        <v/>
      </c>
      <c r="L1685" s="48" t="inlineStr">
        <is>
          <t>Open field</t>
        </is>
      </c>
    </row>
    <row r="1686">
      <c r="A1686" s="45" t="inlineStr">
        <is>
          <t>CASP_AMLE_429_v1</t>
        </is>
      </c>
      <c r="B1686" s="46" t="inlineStr">
        <is>
          <t>In how many EU Member States (including the home Member State) does the obliged entity operate through establishments?</t>
        </is>
      </c>
      <c r="C1686" s="46" t="inlineStr">
        <is>
          <t>AMLE</t>
        </is>
      </c>
      <c r="D1686" s="46" t="inlineStr">
        <is>
          <t>AMLA Eligibility Criteria</t>
        </is>
      </c>
      <c r="E1686" s="46" t="inlineStr">
        <is>
          <t>2- AMLE</t>
        </is>
      </c>
      <c r="F1686" s="47">
        <f>'2- AMLE'!$AK$439</f>
        <v/>
      </c>
      <c r="G1686" s="47">
        <f>IF(F1686="INVALID","High",IF(F1686="MISSING","Medium",IF(F1686="CONTROLLER MISSING","Review",IF(F1686="UNKNOWN","Technical review",""))))</f>
        <v/>
      </c>
      <c r="H1686" s="46">
        <f>IF(F1686="MISSING","An applicable or required answer is missing",IF(F1686="INVALID","A value was entered although the dependency is not met",IF(F1686="CONTROLLER MISSING","A controlling answer is missing, so applicability cannot yet be determined",IF(F1686="UNKNOWN","The dependency could not be evaluated or a referenced datapoint could not be resolved",""))))</f>
        <v/>
      </c>
      <c r="I1686" s="46">
        <f>IF(F1686="MISSING","Enter a valid response in the linked field",IF(F1686="INVALID","Clear the response or amend the controlling answer so that the dependency is met",IF(F1686="CONTROLLER MISSING","Complete the controlling question first, then review this field",IF(F1686="UNKNOWN","Review the Field Guide and dependency_string; contact the MFSA if clarification is required",""))))</f>
        <v/>
      </c>
      <c r="J1686" s="46" t="inlineStr"/>
      <c r="K1686" s="47">
        <f>'2- AMLE'!$AL$439</f>
        <v/>
      </c>
      <c r="L1686" s="48" t="inlineStr">
        <is>
          <t>Open field</t>
        </is>
      </c>
    </row>
    <row r="1687">
      <c r="A1687" s="45" t="inlineStr">
        <is>
          <t>CASP_AMLE_430_v1</t>
        </is>
      </c>
      <c r="B1687" s="46" t="inlineStr">
        <is>
          <t>In how many EU Member States (including the home Member State) does the obliged entity operate under the freedom to provide services (FPS)?</t>
        </is>
      </c>
      <c r="C1687" s="46" t="inlineStr">
        <is>
          <t>AMLE</t>
        </is>
      </c>
      <c r="D1687" s="46" t="inlineStr">
        <is>
          <t>AMLA Eligibility Criteria</t>
        </is>
      </c>
      <c r="E1687" s="46" t="inlineStr">
        <is>
          <t>2- AMLE</t>
        </is>
      </c>
      <c r="F1687" s="47">
        <f>'2- AMLE'!$AK$440</f>
        <v/>
      </c>
      <c r="G1687" s="47">
        <f>IF(F1687="INVALID","High",IF(F1687="MISSING","Medium",IF(F1687="CONTROLLER MISSING","Review",IF(F1687="UNKNOWN","Technical review",""))))</f>
        <v/>
      </c>
      <c r="H1687" s="46">
        <f>IF(F1687="MISSING","An applicable or required answer is missing",IF(F1687="INVALID","A value was entered although the dependency is not met",IF(F1687="CONTROLLER MISSING","A controlling answer is missing, so applicability cannot yet be determined",IF(F1687="UNKNOWN","The dependency could not be evaluated or a referenced datapoint could not be resolved",""))))</f>
        <v/>
      </c>
      <c r="I1687" s="46">
        <f>IF(F1687="MISSING","Enter a valid response in the linked field",IF(F1687="INVALID","Clear the response or amend the controlling answer so that the dependency is met",IF(F1687="CONTROLLER MISSING","Complete the controlling question first, then review this field",IF(F1687="UNKNOWN","Review the Field Guide and dependency_string; contact the MFSA if clarification is required",""))))</f>
        <v/>
      </c>
      <c r="J1687" s="46" t="inlineStr"/>
      <c r="K1687" s="47">
        <f>'2- AMLE'!$AL$440</f>
        <v/>
      </c>
      <c r="L1687" s="48" t="inlineStr">
        <is>
          <t>Open field</t>
        </is>
      </c>
    </row>
    <row r="1688">
      <c r="A1688" s="45" t="inlineStr">
        <is>
          <t>CASP_AMLE_431_v1</t>
        </is>
      </c>
      <c r="B1688" s="46" t="inlineStr">
        <is>
          <t>Total number of EU Member States in which the obliged entity operates (establishments + FPS combined)</t>
        </is>
      </c>
      <c r="C1688" s="46" t="inlineStr">
        <is>
          <t>AMLE</t>
        </is>
      </c>
      <c r="D1688" s="46" t="inlineStr">
        <is>
          <t>AMLA Eligibility Criteria</t>
        </is>
      </c>
      <c r="E1688" s="46" t="inlineStr">
        <is>
          <t>2- AMLE</t>
        </is>
      </c>
      <c r="F1688" s="47">
        <f>'2- AMLE'!$AK$441</f>
        <v/>
      </c>
      <c r="G1688" s="47">
        <f>IF(F1688="INVALID","High",IF(F1688="MISSING","Medium",IF(F1688="CONTROLLER MISSING","Review",IF(F1688="UNKNOWN","Technical review",""))))</f>
        <v/>
      </c>
      <c r="H1688" s="46">
        <f>IF(F1688="MISSING","An applicable or required answer is missing",IF(F1688="INVALID","A value was entered although the dependency is not met",IF(F1688="CONTROLLER MISSING","A controlling answer is missing, so applicability cannot yet be determined",IF(F1688="UNKNOWN","The dependency could not be evaluated or a referenced datapoint could not be resolved",""))))</f>
        <v/>
      </c>
      <c r="I1688" s="46">
        <f>IF(F1688="MISSING","Enter a valid response in the linked field",IF(F1688="INVALID","Clear the response or amend the controlling answer so that the dependency is met",IF(F1688="CONTROLLER MISSING","Complete the controlling question first, then review this field",IF(F1688="UNKNOWN","Review the Field Guide and dependency_string; contact the MFSA if clarification is required",""))))</f>
        <v/>
      </c>
      <c r="J1688" s="46" t="inlineStr"/>
      <c r="K1688" s="47">
        <f>'2- AMLE'!$AL$441</f>
        <v/>
      </c>
      <c r="L1688" s="48" t="inlineStr">
        <is>
          <t>Open field</t>
        </is>
      </c>
    </row>
    <row r="1689">
      <c r="A1689" s="45" t="inlineStr">
        <is>
          <t>CASP_AMLE_432_v1</t>
        </is>
      </c>
      <c r="B1689" s="46" t="inlineStr">
        <is>
          <t>Specify the EU Member States where the Authorised Entity is operating.</t>
        </is>
      </c>
      <c r="C1689" s="46" t="inlineStr">
        <is>
          <t>AMLE</t>
        </is>
      </c>
      <c r="D1689" s="46" t="inlineStr">
        <is>
          <t>AMLA Eligibility Criteria</t>
        </is>
      </c>
      <c r="E1689" s="46" t="inlineStr">
        <is>
          <t>2- AMLE</t>
        </is>
      </c>
      <c r="F1689" s="47">
        <f>'2- AMLE'!$AK$442</f>
        <v/>
      </c>
      <c r="G1689" s="47">
        <f>IF(F1689="INVALID","High",IF(F1689="MISSING","Medium",IF(F1689="CONTROLLER MISSING","Review",IF(F1689="UNKNOWN","Technical review",""))))</f>
        <v/>
      </c>
      <c r="H1689" s="46">
        <f>IF(F1689="MISSING","An applicable or required answer is missing",IF(F1689="INVALID","A value was entered although the dependency is not met",IF(F1689="CONTROLLER MISSING","A controlling answer is missing, so applicability cannot yet be determined",IF(F1689="UNKNOWN","The dependency could not be evaluated or a referenced datapoint could not be resolved",""))))</f>
        <v/>
      </c>
      <c r="I1689" s="46">
        <f>IF(F1689="MISSING","Enter a valid response in the linked field",IF(F1689="INVALID","Clear the response or amend the controlling answer so that the dependency is met",IF(F1689="CONTROLLER MISSING","Complete the controlling question first, then review this field",IF(F1689="UNKNOWN","Review the Field Guide and dependency_string; contact the MFSA if clarification is required",""))))</f>
        <v/>
      </c>
      <c r="J1689" s="46" t="inlineStr">
        <is>
          <t>CASP_AMLE_431 &gt;= 6</t>
        </is>
      </c>
      <c r="K1689" s="47">
        <f>'2- AMLE'!$AL$442</f>
        <v/>
      </c>
      <c r="L1689" s="48" t="inlineStr">
        <is>
          <t>Open field</t>
        </is>
      </c>
    </row>
    <row r="1690">
      <c r="A1690" s="45" t="inlineStr">
        <is>
          <t>CASP_AMLE_433_v1</t>
        </is>
      </c>
      <c r="B1690" s="46" t="inlineStr">
        <is>
          <t>For each EU Member State, please indicate the total number of customers who are resident in that Member State where the credit or financial institution was operating at the end of the last calendar year (i.e. 2025).</t>
        </is>
      </c>
      <c r="C1690" s="46" t="inlineStr">
        <is>
          <t>AMLE</t>
        </is>
      </c>
      <c r="D1690" s="46" t="inlineStr">
        <is>
          <t>AMLA Eligibility Criteria</t>
        </is>
      </c>
      <c r="E1690" s="46" t="inlineStr">
        <is>
          <t>2- AMLE</t>
        </is>
      </c>
      <c r="F1690" s="47">
        <f>'2- AMLE'!$AK$443</f>
        <v/>
      </c>
      <c r="G1690" s="47">
        <f>IF(F1690="INVALID","High",IF(F1690="MISSING","Medium",IF(F1690="CONTROLLER MISSING","Review",IF(F1690="UNKNOWN","Technical review",""))))</f>
        <v/>
      </c>
      <c r="H1690" s="46">
        <f>IF(F1690="MISSING","An applicable or required answer is missing",IF(F1690="INVALID","A value was entered although the dependency is not met",IF(F1690="CONTROLLER MISSING","A controlling answer is missing, so applicability cannot yet be determined",IF(F1690="UNKNOWN","The dependency could not be evaluated or a referenced datapoint could not be resolved",""))))</f>
        <v/>
      </c>
      <c r="I1690" s="46">
        <f>IF(F1690="MISSING","Enter a valid response in the linked field",IF(F1690="INVALID","Clear the response or amend the controlling answer so that the dependency is met",IF(F1690="CONTROLLER MISSING","Complete the controlling question first, then review this field",IF(F1690="UNKNOWN","Review the Field Guide and dependency_string; contact the MFSA if clarification is required",""))))</f>
        <v/>
      </c>
      <c r="J1690" s="46" t="inlineStr">
        <is>
          <t>CASP_AMLE_431 &gt;= 6</t>
        </is>
      </c>
      <c r="K1690" s="47">
        <f>'2- AMLE'!$AL$443</f>
        <v/>
      </c>
      <c r="L1690" s="48" t="inlineStr">
        <is>
          <t>Open field</t>
        </is>
      </c>
    </row>
    <row r="1691">
      <c r="A1691" s="45" t="inlineStr">
        <is>
          <t>CASP_AMLE_434_v1</t>
        </is>
      </c>
      <c r="B1691" s="46" t="inlineStr">
        <is>
          <t>For each EU Member State, please indicate the total annual amount of incoming and outgoing transactions generated by customers in the previous year (in EUR).</t>
        </is>
      </c>
      <c r="C1691" s="46" t="inlineStr">
        <is>
          <t>AMLE</t>
        </is>
      </c>
      <c r="D1691" s="46" t="inlineStr">
        <is>
          <t>AMLA Eligibility Criteria</t>
        </is>
      </c>
      <c r="E1691" s="46" t="inlineStr">
        <is>
          <t>2- AMLE</t>
        </is>
      </c>
      <c r="F1691" s="47">
        <f>'2- AMLE'!$AK$444</f>
        <v/>
      </c>
      <c r="G1691" s="47">
        <f>IF(F1691="INVALID","High",IF(F1691="MISSING","Medium",IF(F1691="CONTROLLER MISSING","Review",IF(F1691="UNKNOWN","Technical review",""))))</f>
        <v/>
      </c>
      <c r="H1691" s="46">
        <f>IF(F1691="MISSING","An applicable or required answer is missing",IF(F1691="INVALID","A value was entered although the dependency is not met",IF(F1691="CONTROLLER MISSING","A controlling answer is missing, so applicability cannot yet be determined",IF(F1691="UNKNOWN","The dependency could not be evaluated or a referenced datapoint could not be resolved",""))))</f>
        <v/>
      </c>
      <c r="I1691" s="46">
        <f>IF(F1691="MISSING","Enter a valid response in the linked field",IF(F1691="INVALID","Clear the response or amend the controlling answer so that the dependency is met",IF(F1691="CONTROLLER MISSING","Complete the controlling question first, then review this field",IF(F1691="UNKNOWN","Review the Field Guide and dependency_string; contact the MFSA if clarification is required",""))))</f>
        <v/>
      </c>
      <c r="J1691" s="46" t="inlineStr">
        <is>
          <t>CASP_AMLE_431 &gt;= 6</t>
        </is>
      </c>
      <c r="K1691" s="47">
        <f>'2- AMLE'!$AL$444</f>
        <v/>
      </c>
      <c r="L1691" s="48" t="inlineStr">
        <is>
          <t>Open field</t>
        </is>
      </c>
    </row>
    <row r="1692">
      <c r="A1692" s="45" t="inlineStr">
        <is>
          <t>CASP_AMLE_435_v1</t>
        </is>
      </c>
      <c r="B1692" s="46" t="inlineStr">
        <is>
          <t>Does obliged entity belongs to a group</t>
        </is>
      </c>
      <c r="C1692" s="46" t="inlineStr">
        <is>
          <t>AMLE</t>
        </is>
      </c>
      <c r="D1692" s="46" t="inlineStr">
        <is>
          <t>AMLA Eligibility Criteria</t>
        </is>
      </c>
      <c r="E1692" s="46" t="inlineStr">
        <is>
          <t>2- AMLE</t>
        </is>
      </c>
      <c r="F1692" s="47">
        <f>'2- AMLE'!$AK$445</f>
        <v/>
      </c>
      <c r="G1692" s="47">
        <f>IF(F1692="INVALID","High",IF(F1692="MISSING","Medium",IF(F1692="CONTROLLER MISSING","Review",IF(F1692="UNKNOWN","Technical review",""))))</f>
        <v/>
      </c>
      <c r="H1692" s="46">
        <f>IF(F1692="MISSING","An applicable or required answer is missing",IF(F1692="INVALID","A value was entered although the dependency is not met",IF(F1692="CONTROLLER MISSING","A controlling answer is missing, so applicability cannot yet be determined",IF(F1692="UNKNOWN","The dependency could not be evaluated or a referenced datapoint could not be resolved",""))))</f>
        <v/>
      </c>
      <c r="I1692" s="46">
        <f>IF(F1692="MISSING","Enter a valid response in the linked field",IF(F1692="INVALID","Clear the response or amend the controlling answer so that the dependency is met",IF(F1692="CONTROLLER MISSING","Complete the controlling question first, then review this field",IF(F1692="UNKNOWN","Review the Field Guide and dependency_string; contact the MFSA if clarification is required",""))))</f>
        <v/>
      </c>
      <c r="J1692" s="46" t="inlineStr"/>
      <c r="K1692" s="47">
        <f>'2- AMLE'!$AL$445</f>
        <v/>
      </c>
      <c r="L1692" s="48" t="inlineStr">
        <is>
          <t>Open field</t>
        </is>
      </c>
    </row>
    <row r="1693">
      <c r="A1693" s="45" t="inlineStr">
        <is>
          <t>CASP_AMLE_436_v1</t>
        </is>
      </c>
      <c r="B1693" s="46" t="inlineStr">
        <is>
          <t>Name of Parent Undertaking</t>
        </is>
      </c>
      <c r="C1693" s="46" t="inlineStr">
        <is>
          <t>AMLE</t>
        </is>
      </c>
      <c r="D1693" s="46" t="inlineStr">
        <is>
          <t>AMLA Eligibility Criteria</t>
        </is>
      </c>
      <c r="E1693" s="46" t="inlineStr">
        <is>
          <t>2- AMLE</t>
        </is>
      </c>
      <c r="F1693" s="47">
        <f>'2- AMLE'!$AK$446</f>
        <v/>
      </c>
      <c r="G1693" s="47">
        <f>IF(F1693="INVALID","High",IF(F1693="MISSING","Medium",IF(F1693="CONTROLLER MISSING","Review",IF(F1693="UNKNOWN","Technical review",""))))</f>
        <v/>
      </c>
      <c r="H1693" s="46">
        <f>IF(F1693="MISSING","An applicable or required answer is missing",IF(F1693="INVALID","A value was entered although the dependency is not met",IF(F1693="CONTROLLER MISSING","A controlling answer is missing, so applicability cannot yet be determined",IF(F1693="UNKNOWN","The dependency could not be evaluated or a referenced datapoint could not be resolved",""))))</f>
        <v/>
      </c>
      <c r="I1693" s="46">
        <f>IF(F1693="MISSING","Enter a valid response in the linked field",IF(F1693="INVALID","Clear the response or amend the controlling answer so that the dependency is met",IF(F1693="CONTROLLER MISSING","Complete the controlling question first, then review this field",IF(F1693="UNKNOWN","Review the Field Guide and dependency_string; contact the MFSA if clarification is required",""))))</f>
        <v/>
      </c>
      <c r="J1693" s="46" t="inlineStr">
        <is>
          <t>CASP_AMLE_435 = "Yes"</t>
        </is>
      </c>
      <c r="K1693" s="47">
        <f>'2- AMLE'!$AL$446</f>
        <v/>
      </c>
      <c r="L1693" s="48" t="inlineStr">
        <is>
          <t>Open field</t>
        </is>
      </c>
    </row>
    <row r="1694">
      <c r="A1694" s="45" t="inlineStr">
        <is>
          <t>CASP_AMLE_437_v1</t>
        </is>
      </c>
      <c r="B1694" s="46" t="inlineStr">
        <is>
          <t>Country of establishment of the Parent Undertaking</t>
        </is>
      </c>
      <c r="C1694" s="46" t="inlineStr">
        <is>
          <t>AMLE</t>
        </is>
      </c>
      <c r="D1694" s="46" t="inlineStr">
        <is>
          <t>AMLA Eligibility Criteria</t>
        </is>
      </c>
      <c r="E1694" s="46" t="inlineStr">
        <is>
          <t>2- AMLE</t>
        </is>
      </c>
      <c r="F1694" s="47">
        <f>'2- AMLE'!$AK$447</f>
        <v/>
      </c>
      <c r="G1694" s="47">
        <f>IF(F1694="INVALID","High",IF(F1694="MISSING","Medium",IF(F1694="CONTROLLER MISSING","Review",IF(F1694="UNKNOWN","Technical review",""))))</f>
        <v/>
      </c>
      <c r="H1694" s="46">
        <f>IF(F1694="MISSING","An applicable or required answer is missing",IF(F1694="INVALID","A value was entered although the dependency is not met",IF(F1694="CONTROLLER MISSING","A controlling answer is missing, so applicability cannot yet be determined",IF(F1694="UNKNOWN","The dependency could not be evaluated or a referenced datapoint could not be resolved",""))))</f>
        <v/>
      </c>
      <c r="I1694" s="46">
        <f>IF(F1694="MISSING","Enter a valid response in the linked field",IF(F1694="INVALID","Clear the response or amend the controlling answer so that the dependency is met",IF(F1694="CONTROLLER MISSING","Complete the controlling question first, then review this field",IF(F1694="UNKNOWN","Review the Field Guide and dependency_string; contact the MFSA if clarification is required",""))))</f>
        <v/>
      </c>
      <c r="J1694" s="46" t="inlineStr">
        <is>
          <t>CASP_AMLE_435 = "Yes"</t>
        </is>
      </c>
      <c r="K1694" s="47">
        <f>'2- AMLE'!$AL$447</f>
        <v/>
      </c>
      <c r="L1694" s="48" t="inlineStr">
        <is>
          <t>Open field</t>
        </is>
      </c>
    </row>
    <row r="1695">
      <c r="A1695" s="45" t="inlineStr">
        <is>
          <t>CASP_AMLE_438_v1</t>
        </is>
      </c>
      <c r="B1695" s="46" t="inlineStr">
        <is>
          <t>LEI of parent undertaking</t>
        </is>
      </c>
      <c r="C1695" s="46" t="inlineStr">
        <is>
          <t>AMLE</t>
        </is>
      </c>
      <c r="D1695" s="46" t="inlineStr">
        <is>
          <t>AMLA Eligibility Criteria</t>
        </is>
      </c>
      <c r="E1695" s="46" t="inlineStr">
        <is>
          <t>2- AMLE</t>
        </is>
      </c>
      <c r="F1695" s="47">
        <f>'2- AMLE'!$AK$448</f>
        <v/>
      </c>
      <c r="G1695" s="47">
        <f>IF(F1695="INVALID","High",IF(F1695="MISSING","Medium",IF(F1695="CONTROLLER MISSING","Review",IF(F1695="UNKNOWN","Technical review",""))))</f>
        <v/>
      </c>
      <c r="H1695" s="46">
        <f>IF(F1695="MISSING","An applicable or required answer is missing",IF(F1695="INVALID","A value was entered although the dependency is not met",IF(F1695="CONTROLLER MISSING","A controlling answer is missing, so applicability cannot yet be determined",IF(F1695="UNKNOWN","The dependency could not be evaluated or a referenced datapoint could not be resolved",""))))</f>
        <v/>
      </c>
      <c r="I1695" s="46">
        <f>IF(F1695="MISSING","Enter a valid response in the linked field",IF(F1695="INVALID","Clear the response or amend the controlling answer so that the dependency is met",IF(F1695="CONTROLLER MISSING","Complete the controlling question first, then review this field",IF(F1695="UNKNOWN","Review the Field Guide and dependency_string; contact the MFSA if clarification is required",""))))</f>
        <v/>
      </c>
      <c r="J1695" s="46" t="inlineStr">
        <is>
          <t>CASP_AMLE_435 = "Yes"</t>
        </is>
      </c>
      <c r="K1695" s="47">
        <f>'2- AMLE'!$AL$448</f>
        <v/>
      </c>
      <c r="L1695" s="48" t="inlineStr">
        <is>
          <t>Open field</t>
        </is>
      </c>
    </row>
    <row r="1696">
      <c r="A1696" s="45" t="inlineStr">
        <is>
          <t>CASP_AMLE_439_v1</t>
        </is>
      </c>
      <c r="B1696" s="46" t="inlineStr">
        <is>
          <t>Central contact point according to Article 41 AMLD6 - identification</t>
        </is>
      </c>
      <c r="C1696" s="46" t="inlineStr">
        <is>
          <t>AMLE</t>
        </is>
      </c>
      <c r="D1696" s="46" t="inlineStr">
        <is>
          <t>AMLA Eligibility Criteria</t>
        </is>
      </c>
      <c r="E1696" s="46" t="inlineStr">
        <is>
          <t>2- AMLE</t>
        </is>
      </c>
      <c r="F1696" s="47">
        <f>'2- AMLE'!$AK$449</f>
        <v/>
      </c>
      <c r="G1696" s="47">
        <f>IF(F1696="INVALID","High",IF(F1696="MISSING","Medium",IF(F1696="CONTROLLER MISSING","Review",IF(F1696="UNKNOWN","Technical review",""))))</f>
        <v/>
      </c>
      <c r="H1696" s="46">
        <f>IF(F1696="MISSING","An applicable or required answer is missing",IF(F1696="INVALID","A value was entered although the dependency is not met",IF(F1696="CONTROLLER MISSING","A controlling answer is missing, so applicability cannot yet be determined",IF(F1696="UNKNOWN","The dependency could not be evaluated or a referenced datapoint could not be resolved",""))))</f>
        <v/>
      </c>
      <c r="I1696" s="46">
        <f>IF(F1696="MISSING","Enter a valid response in the linked field",IF(F1696="INVALID","Clear the response or amend the controlling answer so that the dependency is met",IF(F1696="CONTROLLER MISSING","Complete the controlling question first, then review this field",IF(F1696="UNKNOWN","Review the Field Guide and dependency_string; contact the MFSA if clarification is required",""))))</f>
        <v/>
      </c>
      <c r="J1696" s="46" t="inlineStr">
        <is>
          <t>CASP_AMLE_435 = "Yes"</t>
        </is>
      </c>
      <c r="K1696" s="47">
        <f>'2- AMLE'!$AL$449</f>
        <v/>
      </c>
      <c r="L1696" s="48" t="inlineStr">
        <is>
          <t>Open field</t>
        </is>
      </c>
    </row>
    <row r="1697">
      <c r="A1697" s="45" t="inlineStr">
        <is>
          <t>CASP_AMLE_440_v1</t>
        </is>
      </c>
      <c r="B1697" s="46" t="inlineStr">
        <is>
          <t>Central contact point according to Article 41 AMLD6 - Member States in which the contact points are located</t>
        </is>
      </c>
      <c r="C1697" s="46" t="inlineStr">
        <is>
          <t>AMLE</t>
        </is>
      </c>
      <c r="D1697" s="46" t="inlineStr">
        <is>
          <t>AMLA Eligibility Criteria</t>
        </is>
      </c>
      <c r="E1697" s="46" t="inlineStr">
        <is>
          <t>2- AMLE</t>
        </is>
      </c>
      <c r="F1697" s="47">
        <f>'2- AMLE'!$AK$450</f>
        <v/>
      </c>
      <c r="G1697" s="47">
        <f>IF(F1697="INVALID","High",IF(F1697="MISSING","Medium",IF(F1697="CONTROLLER MISSING","Review",IF(F1697="UNKNOWN","Technical review",""))))</f>
        <v/>
      </c>
      <c r="H1697" s="46">
        <f>IF(F1697="MISSING","An applicable or required answer is missing",IF(F1697="INVALID","A value was entered although the dependency is not met",IF(F1697="CONTROLLER MISSING","A controlling answer is missing, so applicability cannot yet be determined",IF(F1697="UNKNOWN","The dependency could not be evaluated or a referenced datapoint could not be resolved",""))))</f>
        <v/>
      </c>
      <c r="I1697" s="46">
        <f>IF(F1697="MISSING","Enter a valid response in the linked field",IF(F1697="INVALID","Clear the response or amend the controlling answer so that the dependency is met",IF(F1697="CONTROLLER MISSING","Complete the controlling question first, then review this field",IF(F1697="UNKNOWN","Review the Field Guide and dependency_string; contact the MFSA if clarification is required",""))))</f>
        <v/>
      </c>
      <c r="J1697" s="46" t="inlineStr">
        <is>
          <t>CASP_AMLE_435 = "Yes"</t>
        </is>
      </c>
      <c r="K1697" s="47">
        <f>'2- AMLE'!$AL$450</f>
        <v/>
      </c>
      <c r="L1697" s="48" t="inlineStr">
        <is>
          <t>Open field</t>
        </is>
      </c>
    </row>
    <row r="1698">
      <c r="A1698" s="45" t="inlineStr">
        <is>
          <t>CASP_AMLE_441_v1</t>
        </is>
      </c>
      <c r="B1698" s="46" t="inlineStr">
        <is>
          <t>Subject Person Information: General remarks</t>
        </is>
      </c>
      <c r="C1698" s="46" t="inlineStr">
        <is>
          <t>AMLE</t>
        </is>
      </c>
      <c r="D1698" s="46" t="inlineStr">
        <is>
          <t>Comments</t>
        </is>
      </c>
      <c r="E1698" s="46" t="inlineStr">
        <is>
          <t>2- AMLE</t>
        </is>
      </c>
      <c r="F1698" s="47">
        <f>'2- AMLE'!$AK$452</f>
        <v/>
      </c>
      <c r="G1698" s="47">
        <f>IF(F1698="INVALID","High",IF(F1698="MISSING","Medium",IF(F1698="CONTROLLER MISSING","Review",IF(F1698="UNKNOWN","Technical review",""))))</f>
        <v/>
      </c>
      <c r="H1698" s="46">
        <f>IF(F1698="MISSING","An applicable or required answer is missing",IF(F1698="INVALID","A value was entered although the dependency is not met",IF(F1698="CONTROLLER MISSING","A controlling answer is missing, so applicability cannot yet be determined",IF(F1698="UNKNOWN","The dependency could not be evaluated or a referenced datapoint could not be resolved",""))))</f>
        <v/>
      </c>
      <c r="I1698" s="46">
        <f>IF(F1698="MISSING","Enter a valid response in the linked field",IF(F1698="INVALID","Clear the response or amend the controlling answer so that the dependency is met",IF(F1698="CONTROLLER MISSING","Complete the controlling question first, then review this field",IF(F1698="UNKNOWN","Review the Field Guide and dependency_string; contact the MFSA if clarification is required",""))))</f>
        <v/>
      </c>
      <c r="J1698" s="46" t="inlineStr"/>
      <c r="K1698" s="47">
        <f>'2- AMLE'!$AL$452</f>
        <v/>
      </c>
      <c r="L1698" s="48" t="inlineStr">
        <is>
          <t>Open field</t>
        </is>
      </c>
    </row>
  </sheetData>
  <autoFilter ref="A5:L1698"/>
  <mergeCells count="2">
    <mergeCell ref="A2:L3"/>
    <mergeCell ref="A1:L1"/>
  </mergeCells>
  <conditionalFormatting sqref="A6:L1698">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 xmlns:r="http://schemas.openxmlformats.org/officeDocument/2006/relationships" ref="A450" r:id="rId889"/>
    <hyperlink xmlns:r="http://schemas.openxmlformats.org/officeDocument/2006/relationships" ref="L450" r:id="rId890"/>
    <hyperlink xmlns:r="http://schemas.openxmlformats.org/officeDocument/2006/relationships" ref="A451" r:id="rId891"/>
    <hyperlink xmlns:r="http://schemas.openxmlformats.org/officeDocument/2006/relationships" ref="L451" r:id="rId892"/>
    <hyperlink xmlns:r="http://schemas.openxmlformats.org/officeDocument/2006/relationships" ref="A452" r:id="rId893"/>
    <hyperlink xmlns:r="http://schemas.openxmlformats.org/officeDocument/2006/relationships" ref="L452" r:id="rId894"/>
    <hyperlink xmlns:r="http://schemas.openxmlformats.org/officeDocument/2006/relationships" ref="A453" r:id="rId895"/>
    <hyperlink xmlns:r="http://schemas.openxmlformats.org/officeDocument/2006/relationships" ref="L453" r:id="rId896"/>
    <hyperlink xmlns:r="http://schemas.openxmlformats.org/officeDocument/2006/relationships" ref="A454" r:id="rId897"/>
    <hyperlink xmlns:r="http://schemas.openxmlformats.org/officeDocument/2006/relationships" ref="L454" r:id="rId898"/>
    <hyperlink xmlns:r="http://schemas.openxmlformats.org/officeDocument/2006/relationships" ref="A455" r:id="rId899"/>
    <hyperlink xmlns:r="http://schemas.openxmlformats.org/officeDocument/2006/relationships" ref="L455" r:id="rId900"/>
    <hyperlink xmlns:r="http://schemas.openxmlformats.org/officeDocument/2006/relationships" ref="A456" r:id="rId901"/>
    <hyperlink xmlns:r="http://schemas.openxmlformats.org/officeDocument/2006/relationships" ref="L456" r:id="rId902"/>
    <hyperlink xmlns:r="http://schemas.openxmlformats.org/officeDocument/2006/relationships" ref="A457" r:id="rId903"/>
    <hyperlink xmlns:r="http://schemas.openxmlformats.org/officeDocument/2006/relationships" ref="L457" r:id="rId904"/>
    <hyperlink xmlns:r="http://schemas.openxmlformats.org/officeDocument/2006/relationships" ref="A458" r:id="rId905"/>
    <hyperlink xmlns:r="http://schemas.openxmlformats.org/officeDocument/2006/relationships" ref="L458" r:id="rId906"/>
    <hyperlink xmlns:r="http://schemas.openxmlformats.org/officeDocument/2006/relationships" ref="A459" r:id="rId907"/>
    <hyperlink xmlns:r="http://schemas.openxmlformats.org/officeDocument/2006/relationships" ref="L459" r:id="rId908"/>
    <hyperlink xmlns:r="http://schemas.openxmlformats.org/officeDocument/2006/relationships" ref="A460" r:id="rId909"/>
    <hyperlink xmlns:r="http://schemas.openxmlformats.org/officeDocument/2006/relationships" ref="L460" r:id="rId910"/>
    <hyperlink xmlns:r="http://schemas.openxmlformats.org/officeDocument/2006/relationships" ref="A461" r:id="rId911"/>
    <hyperlink xmlns:r="http://schemas.openxmlformats.org/officeDocument/2006/relationships" ref="L461" r:id="rId912"/>
    <hyperlink xmlns:r="http://schemas.openxmlformats.org/officeDocument/2006/relationships" ref="A462" r:id="rId913"/>
    <hyperlink xmlns:r="http://schemas.openxmlformats.org/officeDocument/2006/relationships" ref="L462" r:id="rId914"/>
    <hyperlink xmlns:r="http://schemas.openxmlformats.org/officeDocument/2006/relationships" ref="A463" r:id="rId915"/>
    <hyperlink xmlns:r="http://schemas.openxmlformats.org/officeDocument/2006/relationships" ref="L463" r:id="rId916"/>
    <hyperlink xmlns:r="http://schemas.openxmlformats.org/officeDocument/2006/relationships" ref="A464" r:id="rId917"/>
    <hyperlink xmlns:r="http://schemas.openxmlformats.org/officeDocument/2006/relationships" ref="L464" r:id="rId918"/>
    <hyperlink xmlns:r="http://schemas.openxmlformats.org/officeDocument/2006/relationships" ref="A465" r:id="rId919"/>
    <hyperlink xmlns:r="http://schemas.openxmlformats.org/officeDocument/2006/relationships" ref="L465" r:id="rId920"/>
    <hyperlink xmlns:r="http://schemas.openxmlformats.org/officeDocument/2006/relationships" ref="A466" r:id="rId921"/>
    <hyperlink xmlns:r="http://schemas.openxmlformats.org/officeDocument/2006/relationships" ref="L466" r:id="rId922"/>
    <hyperlink xmlns:r="http://schemas.openxmlformats.org/officeDocument/2006/relationships" ref="A467" r:id="rId923"/>
    <hyperlink xmlns:r="http://schemas.openxmlformats.org/officeDocument/2006/relationships" ref="L467" r:id="rId924"/>
    <hyperlink xmlns:r="http://schemas.openxmlformats.org/officeDocument/2006/relationships" ref="A468" r:id="rId925"/>
    <hyperlink xmlns:r="http://schemas.openxmlformats.org/officeDocument/2006/relationships" ref="L468" r:id="rId926"/>
    <hyperlink xmlns:r="http://schemas.openxmlformats.org/officeDocument/2006/relationships" ref="A469" r:id="rId927"/>
    <hyperlink xmlns:r="http://schemas.openxmlformats.org/officeDocument/2006/relationships" ref="L469" r:id="rId928"/>
    <hyperlink xmlns:r="http://schemas.openxmlformats.org/officeDocument/2006/relationships" ref="A470" r:id="rId929"/>
    <hyperlink xmlns:r="http://schemas.openxmlformats.org/officeDocument/2006/relationships" ref="L470" r:id="rId930"/>
    <hyperlink xmlns:r="http://schemas.openxmlformats.org/officeDocument/2006/relationships" ref="A471" r:id="rId931"/>
    <hyperlink xmlns:r="http://schemas.openxmlformats.org/officeDocument/2006/relationships" ref="L471" r:id="rId932"/>
    <hyperlink xmlns:r="http://schemas.openxmlformats.org/officeDocument/2006/relationships" ref="A472" r:id="rId933"/>
    <hyperlink xmlns:r="http://schemas.openxmlformats.org/officeDocument/2006/relationships" ref="L472" r:id="rId934"/>
    <hyperlink xmlns:r="http://schemas.openxmlformats.org/officeDocument/2006/relationships" ref="A473" r:id="rId935"/>
    <hyperlink xmlns:r="http://schemas.openxmlformats.org/officeDocument/2006/relationships" ref="L473" r:id="rId936"/>
    <hyperlink xmlns:r="http://schemas.openxmlformats.org/officeDocument/2006/relationships" ref="A474" r:id="rId937"/>
    <hyperlink xmlns:r="http://schemas.openxmlformats.org/officeDocument/2006/relationships" ref="L474" r:id="rId938"/>
    <hyperlink xmlns:r="http://schemas.openxmlformats.org/officeDocument/2006/relationships" ref="A475" r:id="rId939"/>
    <hyperlink xmlns:r="http://schemas.openxmlformats.org/officeDocument/2006/relationships" ref="L475" r:id="rId940"/>
    <hyperlink xmlns:r="http://schemas.openxmlformats.org/officeDocument/2006/relationships" ref="A476" r:id="rId941"/>
    <hyperlink xmlns:r="http://schemas.openxmlformats.org/officeDocument/2006/relationships" ref="L476" r:id="rId942"/>
    <hyperlink xmlns:r="http://schemas.openxmlformats.org/officeDocument/2006/relationships" ref="A477" r:id="rId943"/>
    <hyperlink xmlns:r="http://schemas.openxmlformats.org/officeDocument/2006/relationships" ref="L477" r:id="rId944"/>
    <hyperlink xmlns:r="http://schemas.openxmlformats.org/officeDocument/2006/relationships" ref="A478" r:id="rId945"/>
    <hyperlink xmlns:r="http://schemas.openxmlformats.org/officeDocument/2006/relationships" ref="L478" r:id="rId946"/>
    <hyperlink xmlns:r="http://schemas.openxmlformats.org/officeDocument/2006/relationships" ref="A479" r:id="rId947"/>
    <hyperlink xmlns:r="http://schemas.openxmlformats.org/officeDocument/2006/relationships" ref="L479" r:id="rId948"/>
    <hyperlink xmlns:r="http://schemas.openxmlformats.org/officeDocument/2006/relationships" ref="A480" r:id="rId949"/>
    <hyperlink xmlns:r="http://schemas.openxmlformats.org/officeDocument/2006/relationships" ref="L480" r:id="rId950"/>
    <hyperlink xmlns:r="http://schemas.openxmlformats.org/officeDocument/2006/relationships" ref="A481" r:id="rId951"/>
    <hyperlink xmlns:r="http://schemas.openxmlformats.org/officeDocument/2006/relationships" ref="L481" r:id="rId952"/>
    <hyperlink xmlns:r="http://schemas.openxmlformats.org/officeDocument/2006/relationships" ref="A482" r:id="rId953"/>
    <hyperlink xmlns:r="http://schemas.openxmlformats.org/officeDocument/2006/relationships" ref="L482" r:id="rId954"/>
    <hyperlink xmlns:r="http://schemas.openxmlformats.org/officeDocument/2006/relationships" ref="A483" r:id="rId955"/>
    <hyperlink xmlns:r="http://schemas.openxmlformats.org/officeDocument/2006/relationships" ref="L483" r:id="rId956"/>
    <hyperlink xmlns:r="http://schemas.openxmlformats.org/officeDocument/2006/relationships" ref="A484" r:id="rId957"/>
    <hyperlink xmlns:r="http://schemas.openxmlformats.org/officeDocument/2006/relationships" ref="L484" r:id="rId958"/>
    <hyperlink xmlns:r="http://schemas.openxmlformats.org/officeDocument/2006/relationships" ref="A485" r:id="rId959"/>
    <hyperlink xmlns:r="http://schemas.openxmlformats.org/officeDocument/2006/relationships" ref="L485" r:id="rId960"/>
    <hyperlink xmlns:r="http://schemas.openxmlformats.org/officeDocument/2006/relationships" ref="A486" r:id="rId961"/>
    <hyperlink xmlns:r="http://schemas.openxmlformats.org/officeDocument/2006/relationships" ref="L486" r:id="rId962"/>
    <hyperlink xmlns:r="http://schemas.openxmlformats.org/officeDocument/2006/relationships" ref="A487" r:id="rId963"/>
    <hyperlink xmlns:r="http://schemas.openxmlformats.org/officeDocument/2006/relationships" ref="L487" r:id="rId964"/>
    <hyperlink xmlns:r="http://schemas.openxmlformats.org/officeDocument/2006/relationships" ref="A488" r:id="rId965"/>
    <hyperlink xmlns:r="http://schemas.openxmlformats.org/officeDocument/2006/relationships" ref="L488" r:id="rId966"/>
    <hyperlink xmlns:r="http://schemas.openxmlformats.org/officeDocument/2006/relationships" ref="A489" r:id="rId967"/>
    <hyperlink xmlns:r="http://schemas.openxmlformats.org/officeDocument/2006/relationships" ref="L489" r:id="rId968"/>
    <hyperlink xmlns:r="http://schemas.openxmlformats.org/officeDocument/2006/relationships" ref="A490" r:id="rId969"/>
    <hyperlink xmlns:r="http://schemas.openxmlformats.org/officeDocument/2006/relationships" ref="L490" r:id="rId970"/>
    <hyperlink xmlns:r="http://schemas.openxmlformats.org/officeDocument/2006/relationships" ref="A491" r:id="rId971"/>
    <hyperlink xmlns:r="http://schemas.openxmlformats.org/officeDocument/2006/relationships" ref="L491" r:id="rId972"/>
    <hyperlink xmlns:r="http://schemas.openxmlformats.org/officeDocument/2006/relationships" ref="A492" r:id="rId973"/>
    <hyperlink xmlns:r="http://schemas.openxmlformats.org/officeDocument/2006/relationships" ref="L492" r:id="rId974"/>
    <hyperlink xmlns:r="http://schemas.openxmlformats.org/officeDocument/2006/relationships" ref="A493" r:id="rId975"/>
    <hyperlink xmlns:r="http://schemas.openxmlformats.org/officeDocument/2006/relationships" ref="L493" r:id="rId976"/>
    <hyperlink xmlns:r="http://schemas.openxmlformats.org/officeDocument/2006/relationships" ref="A494" r:id="rId977"/>
    <hyperlink xmlns:r="http://schemas.openxmlformats.org/officeDocument/2006/relationships" ref="L494" r:id="rId978"/>
    <hyperlink xmlns:r="http://schemas.openxmlformats.org/officeDocument/2006/relationships" ref="A495" r:id="rId979"/>
    <hyperlink xmlns:r="http://schemas.openxmlformats.org/officeDocument/2006/relationships" ref="L495" r:id="rId980"/>
    <hyperlink xmlns:r="http://schemas.openxmlformats.org/officeDocument/2006/relationships" ref="A496" r:id="rId981"/>
    <hyperlink xmlns:r="http://schemas.openxmlformats.org/officeDocument/2006/relationships" ref="L496" r:id="rId982"/>
    <hyperlink xmlns:r="http://schemas.openxmlformats.org/officeDocument/2006/relationships" ref="A497" r:id="rId983"/>
    <hyperlink xmlns:r="http://schemas.openxmlformats.org/officeDocument/2006/relationships" ref="L497" r:id="rId984"/>
    <hyperlink xmlns:r="http://schemas.openxmlformats.org/officeDocument/2006/relationships" ref="A498" r:id="rId985"/>
    <hyperlink xmlns:r="http://schemas.openxmlformats.org/officeDocument/2006/relationships" ref="L498" r:id="rId986"/>
    <hyperlink xmlns:r="http://schemas.openxmlformats.org/officeDocument/2006/relationships" ref="A499" r:id="rId987"/>
    <hyperlink xmlns:r="http://schemas.openxmlformats.org/officeDocument/2006/relationships" ref="L499" r:id="rId988"/>
    <hyperlink xmlns:r="http://schemas.openxmlformats.org/officeDocument/2006/relationships" ref="A500" r:id="rId989"/>
    <hyperlink xmlns:r="http://schemas.openxmlformats.org/officeDocument/2006/relationships" ref="L500" r:id="rId990"/>
    <hyperlink xmlns:r="http://schemas.openxmlformats.org/officeDocument/2006/relationships" ref="A501" r:id="rId991"/>
    <hyperlink xmlns:r="http://schemas.openxmlformats.org/officeDocument/2006/relationships" ref="L501" r:id="rId992"/>
    <hyperlink xmlns:r="http://schemas.openxmlformats.org/officeDocument/2006/relationships" ref="A502" r:id="rId993"/>
    <hyperlink xmlns:r="http://schemas.openxmlformats.org/officeDocument/2006/relationships" ref="L502" r:id="rId994"/>
    <hyperlink xmlns:r="http://schemas.openxmlformats.org/officeDocument/2006/relationships" ref="A503" r:id="rId995"/>
    <hyperlink xmlns:r="http://schemas.openxmlformats.org/officeDocument/2006/relationships" ref="L503" r:id="rId996"/>
    <hyperlink xmlns:r="http://schemas.openxmlformats.org/officeDocument/2006/relationships" ref="A504" r:id="rId997"/>
    <hyperlink xmlns:r="http://schemas.openxmlformats.org/officeDocument/2006/relationships" ref="L504" r:id="rId998"/>
    <hyperlink xmlns:r="http://schemas.openxmlformats.org/officeDocument/2006/relationships" ref="A505" r:id="rId999"/>
    <hyperlink xmlns:r="http://schemas.openxmlformats.org/officeDocument/2006/relationships" ref="L505" r:id="rId1000"/>
    <hyperlink xmlns:r="http://schemas.openxmlformats.org/officeDocument/2006/relationships" ref="A506" r:id="rId1001"/>
    <hyperlink xmlns:r="http://schemas.openxmlformats.org/officeDocument/2006/relationships" ref="L506" r:id="rId1002"/>
    <hyperlink xmlns:r="http://schemas.openxmlformats.org/officeDocument/2006/relationships" ref="A507" r:id="rId1003"/>
    <hyperlink xmlns:r="http://schemas.openxmlformats.org/officeDocument/2006/relationships" ref="L507" r:id="rId1004"/>
    <hyperlink xmlns:r="http://schemas.openxmlformats.org/officeDocument/2006/relationships" ref="A508" r:id="rId1005"/>
    <hyperlink xmlns:r="http://schemas.openxmlformats.org/officeDocument/2006/relationships" ref="L508" r:id="rId1006"/>
    <hyperlink xmlns:r="http://schemas.openxmlformats.org/officeDocument/2006/relationships" ref="A509" r:id="rId1007"/>
    <hyperlink xmlns:r="http://schemas.openxmlformats.org/officeDocument/2006/relationships" ref="L509" r:id="rId1008"/>
    <hyperlink xmlns:r="http://schemas.openxmlformats.org/officeDocument/2006/relationships" ref="A510" r:id="rId1009"/>
    <hyperlink xmlns:r="http://schemas.openxmlformats.org/officeDocument/2006/relationships" ref="L510" r:id="rId1010"/>
    <hyperlink xmlns:r="http://schemas.openxmlformats.org/officeDocument/2006/relationships" ref="A511" r:id="rId1011"/>
    <hyperlink xmlns:r="http://schemas.openxmlformats.org/officeDocument/2006/relationships" ref="L511" r:id="rId1012"/>
    <hyperlink xmlns:r="http://schemas.openxmlformats.org/officeDocument/2006/relationships" ref="A512" r:id="rId1013"/>
    <hyperlink xmlns:r="http://schemas.openxmlformats.org/officeDocument/2006/relationships" ref="L512" r:id="rId1014"/>
    <hyperlink xmlns:r="http://schemas.openxmlformats.org/officeDocument/2006/relationships" ref="A513" r:id="rId1015"/>
    <hyperlink xmlns:r="http://schemas.openxmlformats.org/officeDocument/2006/relationships" ref="L513" r:id="rId1016"/>
    <hyperlink xmlns:r="http://schemas.openxmlformats.org/officeDocument/2006/relationships" ref="A514" r:id="rId1017"/>
    <hyperlink xmlns:r="http://schemas.openxmlformats.org/officeDocument/2006/relationships" ref="L514" r:id="rId1018"/>
    <hyperlink xmlns:r="http://schemas.openxmlformats.org/officeDocument/2006/relationships" ref="A515" r:id="rId1019"/>
    <hyperlink xmlns:r="http://schemas.openxmlformats.org/officeDocument/2006/relationships" ref="L515" r:id="rId1020"/>
    <hyperlink xmlns:r="http://schemas.openxmlformats.org/officeDocument/2006/relationships" ref="A516" r:id="rId1021"/>
    <hyperlink xmlns:r="http://schemas.openxmlformats.org/officeDocument/2006/relationships" ref="L516" r:id="rId1022"/>
    <hyperlink xmlns:r="http://schemas.openxmlformats.org/officeDocument/2006/relationships" ref="A517" r:id="rId1023"/>
    <hyperlink xmlns:r="http://schemas.openxmlformats.org/officeDocument/2006/relationships" ref="L517" r:id="rId1024"/>
    <hyperlink xmlns:r="http://schemas.openxmlformats.org/officeDocument/2006/relationships" ref="A518" r:id="rId1025"/>
    <hyperlink xmlns:r="http://schemas.openxmlformats.org/officeDocument/2006/relationships" ref="L518" r:id="rId1026"/>
    <hyperlink xmlns:r="http://schemas.openxmlformats.org/officeDocument/2006/relationships" ref="A519" r:id="rId1027"/>
    <hyperlink xmlns:r="http://schemas.openxmlformats.org/officeDocument/2006/relationships" ref="L519" r:id="rId1028"/>
    <hyperlink xmlns:r="http://schemas.openxmlformats.org/officeDocument/2006/relationships" ref="A520" r:id="rId1029"/>
    <hyperlink xmlns:r="http://schemas.openxmlformats.org/officeDocument/2006/relationships" ref="L520" r:id="rId1030"/>
    <hyperlink xmlns:r="http://schemas.openxmlformats.org/officeDocument/2006/relationships" ref="A521" r:id="rId1031"/>
    <hyperlink xmlns:r="http://schemas.openxmlformats.org/officeDocument/2006/relationships" ref="L521" r:id="rId1032"/>
    <hyperlink xmlns:r="http://schemas.openxmlformats.org/officeDocument/2006/relationships" ref="A522" r:id="rId1033"/>
    <hyperlink xmlns:r="http://schemas.openxmlformats.org/officeDocument/2006/relationships" ref="L522" r:id="rId1034"/>
    <hyperlink xmlns:r="http://schemas.openxmlformats.org/officeDocument/2006/relationships" ref="A523" r:id="rId1035"/>
    <hyperlink xmlns:r="http://schemas.openxmlformats.org/officeDocument/2006/relationships" ref="L523" r:id="rId1036"/>
    <hyperlink xmlns:r="http://schemas.openxmlformats.org/officeDocument/2006/relationships" ref="A524" r:id="rId1037"/>
    <hyperlink xmlns:r="http://schemas.openxmlformats.org/officeDocument/2006/relationships" ref="L524" r:id="rId1038"/>
    <hyperlink xmlns:r="http://schemas.openxmlformats.org/officeDocument/2006/relationships" ref="A525" r:id="rId1039"/>
    <hyperlink xmlns:r="http://schemas.openxmlformats.org/officeDocument/2006/relationships" ref="L525" r:id="rId1040"/>
    <hyperlink xmlns:r="http://schemas.openxmlformats.org/officeDocument/2006/relationships" ref="A526" r:id="rId1041"/>
    <hyperlink xmlns:r="http://schemas.openxmlformats.org/officeDocument/2006/relationships" ref="L526" r:id="rId1042"/>
    <hyperlink xmlns:r="http://schemas.openxmlformats.org/officeDocument/2006/relationships" ref="A527" r:id="rId1043"/>
    <hyperlink xmlns:r="http://schemas.openxmlformats.org/officeDocument/2006/relationships" ref="L527" r:id="rId1044"/>
    <hyperlink xmlns:r="http://schemas.openxmlformats.org/officeDocument/2006/relationships" ref="A528" r:id="rId1045"/>
    <hyperlink xmlns:r="http://schemas.openxmlformats.org/officeDocument/2006/relationships" ref="L528" r:id="rId1046"/>
    <hyperlink xmlns:r="http://schemas.openxmlformats.org/officeDocument/2006/relationships" ref="A529" r:id="rId1047"/>
    <hyperlink xmlns:r="http://schemas.openxmlformats.org/officeDocument/2006/relationships" ref="L529" r:id="rId1048"/>
    <hyperlink xmlns:r="http://schemas.openxmlformats.org/officeDocument/2006/relationships" ref="A530" r:id="rId1049"/>
    <hyperlink xmlns:r="http://schemas.openxmlformats.org/officeDocument/2006/relationships" ref="L530" r:id="rId1050"/>
    <hyperlink xmlns:r="http://schemas.openxmlformats.org/officeDocument/2006/relationships" ref="A531" r:id="rId1051"/>
    <hyperlink xmlns:r="http://schemas.openxmlformats.org/officeDocument/2006/relationships" ref="L531" r:id="rId1052"/>
    <hyperlink xmlns:r="http://schemas.openxmlformats.org/officeDocument/2006/relationships" ref="A532" r:id="rId1053"/>
    <hyperlink xmlns:r="http://schemas.openxmlformats.org/officeDocument/2006/relationships" ref="L532" r:id="rId1054"/>
    <hyperlink xmlns:r="http://schemas.openxmlformats.org/officeDocument/2006/relationships" ref="A533" r:id="rId1055"/>
    <hyperlink xmlns:r="http://schemas.openxmlformats.org/officeDocument/2006/relationships" ref="L533" r:id="rId1056"/>
    <hyperlink xmlns:r="http://schemas.openxmlformats.org/officeDocument/2006/relationships" ref="A534" r:id="rId1057"/>
    <hyperlink xmlns:r="http://schemas.openxmlformats.org/officeDocument/2006/relationships" ref="L534" r:id="rId1058"/>
    <hyperlink xmlns:r="http://schemas.openxmlformats.org/officeDocument/2006/relationships" ref="A535" r:id="rId1059"/>
    <hyperlink xmlns:r="http://schemas.openxmlformats.org/officeDocument/2006/relationships" ref="L535" r:id="rId1060"/>
    <hyperlink xmlns:r="http://schemas.openxmlformats.org/officeDocument/2006/relationships" ref="A536" r:id="rId1061"/>
    <hyperlink xmlns:r="http://schemas.openxmlformats.org/officeDocument/2006/relationships" ref="L536" r:id="rId1062"/>
    <hyperlink xmlns:r="http://schemas.openxmlformats.org/officeDocument/2006/relationships" ref="A537" r:id="rId1063"/>
    <hyperlink xmlns:r="http://schemas.openxmlformats.org/officeDocument/2006/relationships" ref="L537" r:id="rId1064"/>
    <hyperlink xmlns:r="http://schemas.openxmlformats.org/officeDocument/2006/relationships" ref="A538" r:id="rId1065"/>
    <hyperlink xmlns:r="http://schemas.openxmlformats.org/officeDocument/2006/relationships" ref="L538" r:id="rId1066"/>
    <hyperlink xmlns:r="http://schemas.openxmlformats.org/officeDocument/2006/relationships" ref="A539" r:id="rId1067"/>
    <hyperlink xmlns:r="http://schemas.openxmlformats.org/officeDocument/2006/relationships" ref="L539" r:id="rId1068"/>
    <hyperlink xmlns:r="http://schemas.openxmlformats.org/officeDocument/2006/relationships" ref="A540" r:id="rId1069"/>
    <hyperlink xmlns:r="http://schemas.openxmlformats.org/officeDocument/2006/relationships" ref="L540" r:id="rId1070"/>
    <hyperlink xmlns:r="http://schemas.openxmlformats.org/officeDocument/2006/relationships" ref="A541" r:id="rId1071"/>
    <hyperlink xmlns:r="http://schemas.openxmlformats.org/officeDocument/2006/relationships" ref="L541" r:id="rId1072"/>
    <hyperlink xmlns:r="http://schemas.openxmlformats.org/officeDocument/2006/relationships" ref="A542" r:id="rId1073"/>
    <hyperlink xmlns:r="http://schemas.openxmlformats.org/officeDocument/2006/relationships" ref="L542" r:id="rId1074"/>
    <hyperlink xmlns:r="http://schemas.openxmlformats.org/officeDocument/2006/relationships" ref="A543" r:id="rId1075"/>
    <hyperlink xmlns:r="http://schemas.openxmlformats.org/officeDocument/2006/relationships" ref="L543" r:id="rId1076"/>
    <hyperlink xmlns:r="http://schemas.openxmlformats.org/officeDocument/2006/relationships" ref="A544" r:id="rId1077"/>
    <hyperlink xmlns:r="http://schemas.openxmlformats.org/officeDocument/2006/relationships" ref="L544" r:id="rId1078"/>
    <hyperlink xmlns:r="http://schemas.openxmlformats.org/officeDocument/2006/relationships" ref="A545" r:id="rId1079"/>
    <hyperlink xmlns:r="http://schemas.openxmlformats.org/officeDocument/2006/relationships" ref="L545" r:id="rId1080"/>
    <hyperlink xmlns:r="http://schemas.openxmlformats.org/officeDocument/2006/relationships" ref="A546" r:id="rId1081"/>
    <hyperlink xmlns:r="http://schemas.openxmlformats.org/officeDocument/2006/relationships" ref="L546" r:id="rId1082"/>
    <hyperlink xmlns:r="http://schemas.openxmlformats.org/officeDocument/2006/relationships" ref="A547" r:id="rId1083"/>
    <hyperlink xmlns:r="http://schemas.openxmlformats.org/officeDocument/2006/relationships" ref="L547" r:id="rId1084"/>
    <hyperlink xmlns:r="http://schemas.openxmlformats.org/officeDocument/2006/relationships" ref="A548" r:id="rId1085"/>
    <hyperlink xmlns:r="http://schemas.openxmlformats.org/officeDocument/2006/relationships" ref="L548" r:id="rId1086"/>
    <hyperlink xmlns:r="http://schemas.openxmlformats.org/officeDocument/2006/relationships" ref="A549" r:id="rId1087"/>
    <hyperlink xmlns:r="http://schemas.openxmlformats.org/officeDocument/2006/relationships" ref="L549" r:id="rId1088"/>
    <hyperlink xmlns:r="http://schemas.openxmlformats.org/officeDocument/2006/relationships" ref="A550" r:id="rId1089"/>
    <hyperlink xmlns:r="http://schemas.openxmlformats.org/officeDocument/2006/relationships" ref="L550" r:id="rId1090"/>
    <hyperlink xmlns:r="http://schemas.openxmlformats.org/officeDocument/2006/relationships" ref="A551" r:id="rId1091"/>
    <hyperlink xmlns:r="http://schemas.openxmlformats.org/officeDocument/2006/relationships" ref="L551" r:id="rId1092"/>
    <hyperlink xmlns:r="http://schemas.openxmlformats.org/officeDocument/2006/relationships" ref="A552" r:id="rId1093"/>
    <hyperlink xmlns:r="http://schemas.openxmlformats.org/officeDocument/2006/relationships" ref="L552" r:id="rId1094"/>
    <hyperlink xmlns:r="http://schemas.openxmlformats.org/officeDocument/2006/relationships" ref="A553" r:id="rId1095"/>
    <hyperlink xmlns:r="http://schemas.openxmlformats.org/officeDocument/2006/relationships" ref="L553" r:id="rId1096"/>
    <hyperlink xmlns:r="http://schemas.openxmlformats.org/officeDocument/2006/relationships" ref="A554" r:id="rId1097"/>
    <hyperlink xmlns:r="http://schemas.openxmlformats.org/officeDocument/2006/relationships" ref="L554" r:id="rId1098"/>
    <hyperlink xmlns:r="http://schemas.openxmlformats.org/officeDocument/2006/relationships" ref="A555" r:id="rId1099"/>
    <hyperlink xmlns:r="http://schemas.openxmlformats.org/officeDocument/2006/relationships" ref="L555" r:id="rId1100"/>
    <hyperlink xmlns:r="http://schemas.openxmlformats.org/officeDocument/2006/relationships" ref="A556" r:id="rId1101"/>
    <hyperlink xmlns:r="http://schemas.openxmlformats.org/officeDocument/2006/relationships" ref="L556" r:id="rId1102"/>
    <hyperlink xmlns:r="http://schemas.openxmlformats.org/officeDocument/2006/relationships" ref="A557" r:id="rId1103"/>
    <hyperlink xmlns:r="http://schemas.openxmlformats.org/officeDocument/2006/relationships" ref="L557" r:id="rId1104"/>
    <hyperlink xmlns:r="http://schemas.openxmlformats.org/officeDocument/2006/relationships" ref="A558" r:id="rId1105"/>
    <hyperlink xmlns:r="http://schemas.openxmlformats.org/officeDocument/2006/relationships" ref="L558" r:id="rId1106"/>
    <hyperlink xmlns:r="http://schemas.openxmlformats.org/officeDocument/2006/relationships" ref="A559" r:id="rId1107"/>
    <hyperlink xmlns:r="http://schemas.openxmlformats.org/officeDocument/2006/relationships" ref="L559" r:id="rId1108"/>
    <hyperlink xmlns:r="http://schemas.openxmlformats.org/officeDocument/2006/relationships" ref="A560" r:id="rId1109"/>
    <hyperlink xmlns:r="http://schemas.openxmlformats.org/officeDocument/2006/relationships" ref="L560" r:id="rId1110"/>
    <hyperlink xmlns:r="http://schemas.openxmlformats.org/officeDocument/2006/relationships" ref="A561" r:id="rId1111"/>
    <hyperlink xmlns:r="http://schemas.openxmlformats.org/officeDocument/2006/relationships" ref="L561" r:id="rId1112"/>
    <hyperlink xmlns:r="http://schemas.openxmlformats.org/officeDocument/2006/relationships" ref="A562" r:id="rId1113"/>
    <hyperlink xmlns:r="http://schemas.openxmlformats.org/officeDocument/2006/relationships" ref="L562" r:id="rId1114"/>
    <hyperlink xmlns:r="http://schemas.openxmlformats.org/officeDocument/2006/relationships" ref="A563" r:id="rId1115"/>
    <hyperlink xmlns:r="http://schemas.openxmlformats.org/officeDocument/2006/relationships" ref="L563" r:id="rId1116"/>
    <hyperlink xmlns:r="http://schemas.openxmlformats.org/officeDocument/2006/relationships" ref="A564" r:id="rId1117"/>
    <hyperlink xmlns:r="http://schemas.openxmlformats.org/officeDocument/2006/relationships" ref="L564" r:id="rId1118"/>
    <hyperlink xmlns:r="http://schemas.openxmlformats.org/officeDocument/2006/relationships" ref="A565" r:id="rId1119"/>
    <hyperlink xmlns:r="http://schemas.openxmlformats.org/officeDocument/2006/relationships" ref="L565" r:id="rId1120"/>
    <hyperlink xmlns:r="http://schemas.openxmlformats.org/officeDocument/2006/relationships" ref="A566" r:id="rId1121"/>
    <hyperlink xmlns:r="http://schemas.openxmlformats.org/officeDocument/2006/relationships" ref="L566" r:id="rId1122"/>
    <hyperlink xmlns:r="http://schemas.openxmlformats.org/officeDocument/2006/relationships" ref="A567" r:id="rId1123"/>
    <hyperlink xmlns:r="http://schemas.openxmlformats.org/officeDocument/2006/relationships" ref="L567" r:id="rId1124"/>
    <hyperlink xmlns:r="http://schemas.openxmlformats.org/officeDocument/2006/relationships" ref="A568" r:id="rId1125"/>
    <hyperlink xmlns:r="http://schemas.openxmlformats.org/officeDocument/2006/relationships" ref="L568" r:id="rId1126"/>
    <hyperlink xmlns:r="http://schemas.openxmlformats.org/officeDocument/2006/relationships" ref="A569" r:id="rId1127"/>
    <hyperlink xmlns:r="http://schemas.openxmlformats.org/officeDocument/2006/relationships" ref="L569" r:id="rId1128"/>
    <hyperlink xmlns:r="http://schemas.openxmlformats.org/officeDocument/2006/relationships" ref="A570" r:id="rId1129"/>
    <hyperlink xmlns:r="http://schemas.openxmlformats.org/officeDocument/2006/relationships" ref="L570" r:id="rId1130"/>
    <hyperlink xmlns:r="http://schemas.openxmlformats.org/officeDocument/2006/relationships" ref="A571" r:id="rId1131"/>
    <hyperlink xmlns:r="http://schemas.openxmlformats.org/officeDocument/2006/relationships" ref="L571" r:id="rId1132"/>
    <hyperlink xmlns:r="http://schemas.openxmlformats.org/officeDocument/2006/relationships" ref="A572" r:id="rId1133"/>
    <hyperlink xmlns:r="http://schemas.openxmlformats.org/officeDocument/2006/relationships" ref="L572" r:id="rId1134"/>
    <hyperlink xmlns:r="http://schemas.openxmlformats.org/officeDocument/2006/relationships" ref="A573" r:id="rId1135"/>
    <hyperlink xmlns:r="http://schemas.openxmlformats.org/officeDocument/2006/relationships" ref="L573" r:id="rId1136"/>
    <hyperlink xmlns:r="http://schemas.openxmlformats.org/officeDocument/2006/relationships" ref="A574" r:id="rId1137"/>
    <hyperlink xmlns:r="http://schemas.openxmlformats.org/officeDocument/2006/relationships" ref="L574" r:id="rId1138"/>
    <hyperlink xmlns:r="http://schemas.openxmlformats.org/officeDocument/2006/relationships" ref="A575" r:id="rId1139"/>
    <hyperlink xmlns:r="http://schemas.openxmlformats.org/officeDocument/2006/relationships" ref="L575" r:id="rId1140"/>
    <hyperlink xmlns:r="http://schemas.openxmlformats.org/officeDocument/2006/relationships" ref="A576" r:id="rId1141"/>
    <hyperlink xmlns:r="http://schemas.openxmlformats.org/officeDocument/2006/relationships" ref="L576" r:id="rId1142"/>
    <hyperlink xmlns:r="http://schemas.openxmlformats.org/officeDocument/2006/relationships" ref="A577" r:id="rId1143"/>
    <hyperlink xmlns:r="http://schemas.openxmlformats.org/officeDocument/2006/relationships" ref="L577" r:id="rId1144"/>
    <hyperlink xmlns:r="http://schemas.openxmlformats.org/officeDocument/2006/relationships" ref="A578" r:id="rId1145"/>
    <hyperlink xmlns:r="http://schemas.openxmlformats.org/officeDocument/2006/relationships" ref="L578" r:id="rId1146"/>
    <hyperlink xmlns:r="http://schemas.openxmlformats.org/officeDocument/2006/relationships" ref="A579" r:id="rId1147"/>
    <hyperlink xmlns:r="http://schemas.openxmlformats.org/officeDocument/2006/relationships" ref="L579" r:id="rId1148"/>
    <hyperlink xmlns:r="http://schemas.openxmlformats.org/officeDocument/2006/relationships" ref="A580" r:id="rId1149"/>
    <hyperlink xmlns:r="http://schemas.openxmlformats.org/officeDocument/2006/relationships" ref="L580" r:id="rId1150"/>
    <hyperlink xmlns:r="http://schemas.openxmlformats.org/officeDocument/2006/relationships" ref="A581" r:id="rId1151"/>
    <hyperlink xmlns:r="http://schemas.openxmlformats.org/officeDocument/2006/relationships" ref="L581" r:id="rId1152"/>
    <hyperlink xmlns:r="http://schemas.openxmlformats.org/officeDocument/2006/relationships" ref="A582" r:id="rId1153"/>
    <hyperlink xmlns:r="http://schemas.openxmlformats.org/officeDocument/2006/relationships" ref="L582" r:id="rId1154"/>
    <hyperlink xmlns:r="http://schemas.openxmlformats.org/officeDocument/2006/relationships" ref="A583" r:id="rId1155"/>
    <hyperlink xmlns:r="http://schemas.openxmlformats.org/officeDocument/2006/relationships" ref="L583" r:id="rId1156"/>
    <hyperlink xmlns:r="http://schemas.openxmlformats.org/officeDocument/2006/relationships" ref="A584" r:id="rId1157"/>
    <hyperlink xmlns:r="http://schemas.openxmlformats.org/officeDocument/2006/relationships" ref="L584" r:id="rId1158"/>
    <hyperlink xmlns:r="http://schemas.openxmlformats.org/officeDocument/2006/relationships" ref="A585" r:id="rId1159"/>
    <hyperlink xmlns:r="http://schemas.openxmlformats.org/officeDocument/2006/relationships" ref="L585" r:id="rId1160"/>
    <hyperlink xmlns:r="http://schemas.openxmlformats.org/officeDocument/2006/relationships" ref="A586" r:id="rId1161"/>
    <hyperlink xmlns:r="http://schemas.openxmlformats.org/officeDocument/2006/relationships" ref="L586" r:id="rId1162"/>
    <hyperlink xmlns:r="http://schemas.openxmlformats.org/officeDocument/2006/relationships" ref="A587" r:id="rId1163"/>
    <hyperlink xmlns:r="http://schemas.openxmlformats.org/officeDocument/2006/relationships" ref="L587" r:id="rId1164"/>
    <hyperlink xmlns:r="http://schemas.openxmlformats.org/officeDocument/2006/relationships" ref="A588" r:id="rId1165"/>
    <hyperlink xmlns:r="http://schemas.openxmlformats.org/officeDocument/2006/relationships" ref="L588" r:id="rId1166"/>
    <hyperlink xmlns:r="http://schemas.openxmlformats.org/officeDocument/2006/relationships" ref="A589" r:id="rId1167"/>
    <hyperlink xmlns:r="http://schemas.openxmlformats.org/officeDocument/2006/relationships" ref="L589" r:id="rId1168"/>
    <hyperlink xmlns:r="http://schemas.openxmlformats.org/officeDocument/2006/relationships" ref="A590" r:id="rId1169"/>
    <hyperlink xmlns:r="http://schemas.openxmlformats.org/officeDocument/2006/relationships" ref="L590" r:id="rId1170"/>
    <hyperlink xmlns:r="http://schemas.openxmlformats.org/officeDocument/2006/relationships" ref="A591" r:id="rId1171"/>
    <hyperlink xmlns:r="http://schemas.openxmlformats.org/officeDocument/2006/relationships" ref="L591" r:id="rId1172"/>
    <hyperlink xmlns:r="http://schemas.openxmlformats.org/officeDocument/2006/relationships" ref="A592" r:id="rId1173"/>
    <hyperlink xmlns:r="http://schemas.openxmlformats.org/officeDocument/2006/relationships" ref="L592" r:id="rId1174"/>
    <hyperlink xmlns:r="http://schemas.openxmlformats.org/officeDocument/2006/relationships" ref="A593" r:id="rId1175"/>
    <hyperlink xmlns:r="http://schemas.openxmlformats.org/officeDocument/2006/relationships" ref="L593" r:id="rId1176"/>
    <hyperlink xmlns:r="http://schemas.openxmlformats.org/officeDocument/2006/relationships" ref="A594" r:id="rId1177"/>
    <hyperlink xmlns:r="http://schemas.openxmlformats.org/officeDocument/2006/relationships" ref="L594" r:id="rId1178"/>
    <hyperlink xmlns:r="http://schemas.openxmlformats.org/officeDocument/2006/relationships" ref="A595" r:id="rId1179"/>
    <hyperlink xmlns:r="http://schemas.openxmlformats.org/officeDocument/2006/relationships" ref="L595" r:id="rId1180"/>
    <hyperlink xmlns:r="http://schemas.openxmlformats.org/officeDocument/2006/relationships" ref="A596" r:id="rId1181"/>
    <hyperlink xmlns:r="http://schemas.openxmlformats.org/officeDocument/2006/relationships" ref="L596" r:id="rId1182"/>
    <hyperlink xmlns:r="http://schemas.openxmlformats.org/officeDocument/2006/relationships" ref="A597" r:id="rId1183"/>
    <hyperlink xmlns:r="http://schemas.openxmlformats.org/officeDocument/2006/relationships" ref="L597" r:id="rId1184"/>
    <hyperlink xmlns:r="http://schemas.openxmlformats.org/officeDocument/2006/relationships" ref="A598" r:id="rId1185"/>
    <hyperlink xmlns:r="http://schemas.openxmlformats.org/officeDocument/2006/relationships" ref="L598" r:id="rId1186"/>
    <hyperlink xmlns:r="http://schemas.openxmlformats.org/officeDocument/2006/relationships" ref="A599" r:id="rId1187"/>
    <hyperlink xmlns:r="http://schemas.openxmlformats.org/officeDocument/2006/relationships" ref="L599" r:id="rId1188"/>
    <hyperlink xmlns:r="http://schemas.openxmlformats.org/officeDocument/2006/relationships" ref="A600" r:id="rId1189"/>
    <hyperlink xmlns:r="http://schemas.openxmlformats.org/officeDocument/2006/relationships" ref="L600" r:id="rId1190"/>
    <hyperlink xmlns:r="http://schemas.openxmlformats.org/officeDocument/2006/relationships" ref="A601" r:id="rId1191"/>
    <hyperlink xmlns:r="http://schemas.openxmlformats.org/officeDocument/2006/relationships" ref="L601" r:id="rId1192"/>
    <hyperlink xmlns:r="http://schemas.openxmlformats.org/officeDocument/2006/relationships" ref="A602" r:id="rId1193"/>
    <hyperlink xmlns:r="http://schemas.openxmlformats.org/officeDocument/2006/relationships" ref="L602" r:id="rId1194"/>
    <hyperlink xmlns:r="http://schemas.openxmlformats.org/officeDocument/2006/relationships" ref="A603" r:id="rId1195"/>
    <hyperlink xmlns:r="http://schemas.openxmlformats.org/officeDocument/2006/relationships" ref="L603" r:id="rId1196"/>
    <hyperlink xmlns:r="http://schemas.openxmlformats.org/officeDocument/2006/relationships" ref="A604" r:id="rId1197"/>
    <hyperlink xmlns:r="http://schemas.openxmlformats.org/officeDocument/2006/relationships" ref="L604" r:id="rId1198"/>
    <hyperlink xmlns:r="http://schemas.openxmlformats.org/officeDocument/2006/relationships" ref="A605" r:id="rId1199"/>
    <hyperlink xmlns:r="http://schemas.openxmlformats.org/officeDocument/2006/relationships" ref="L605" r:id="rId1200"/>
    <hyperlink xmlns:r="http://schemas.openxmlformats.org/officeDocument/2006/relationships" ref="A606" r:id="rId1201"/>
    <hyperlink xmlns:r="http://schemas.openxmlformats.org/officeDocument/2006/relationships" ref="L606" r:id="rId1202"/>
    <hyperlink xmlns:r="http://schemas.openxmlformats.org/officeDocument/2006/relationships" ref="A607" r:id="rId1203"/>
    <hyperlink xmlns:r="http://schemas.openxmlformats.org/officeDocument/2006/relationships" ref="L607" r:id="rId1204"/>
    <hyperlink xmlns:r="http://schemas.openxmlformats.org/officeDocument/2006/relationships" ref="A608" r:id="rId1205"/>
    <hyperlink xmlns:r="http://schemas.openxmlformats.org/officeDocument/2006/relationships" ref="L608" r:id="rId1206"/>
    <hyperlink xmlns:r="http://schemas.openxmlformats.org/officeDocument/2006/relationships" ref="A609" r:id="rId1207"/>
    <hyperlink xmlns:r="http://schemas.openxmlformats.org/officeDocument/2006/relationships" ref="L609" r:id="rId1208"/>
    <hyperlink xmlns:r="http://schemas.openxmlformats.org/officeDocument/2006/relationships" ref="A610" r:id="rId1209"/>
    <hyperlink xmlns:r="http://schemas.openxmlformats.org/officeDocument/2006/relationships" ref="L610" r:id="rId1210"/>
    <hyperlink xmlns:r="http://schemas.openxmlformats.org/officeDocument/2006/relationships" ref="A611" r:id="rId1211"/>
    <hyperlink xmlns:r="http://schemas.openxmlformats.org/officeDocument/2006/relationships" ref="L611" r:id="rId1212"/>
    <hyperlink xmlns:r="http://schemas.openxmlformats.org/officeDocument/2006/relationships" ref="A612" r:id="rId1213"/>
    <hyperlink xmlns:r="http://schemas.openxmlformats.org/officeDocument/2006/relationships" ref="L612" r:id="rId1214"/>
    <hyperlink xmlns:r="http://schemas.openxmlformats.org/officeDocument/2006/relationships" ref="A613" r:id="rId1215"/>
    <hyperlink xmlns:r="http://schemas.openxmlformats.org/officeDocument/2006/relationships" ref="L613" r:id="rId1216"/>
    <hyperlink xmlns:r="http://schemas.openxmlformats.org/officeDocument/2006/relationships" ref="A614" r:id="rId1217"/>
    <hyperlink xmlns:r="http://schemas.openxmlformats.org/officeDocument/2006/relationships" ref="L614" r:id="rId1218"/>
    <hyperlink xmlns:r="http://schemas.openxmlformats.org/officeDocument/2006/relationships" ref="A615" r:id="rId1219"/>
    <hyperlink xmlns:r="http://schemas.openxmlformats.org/officeDocument/2006/relationships" ref="L615" r:id="rId1220"/>
    <hyperlink xmlns:r="http://schemas.openxmlformats.org/officeDocument/2006/relationships" ref="A616" r:id="rId1221"/>
    <hyperlink xmlns:r="http://schemas.openxmlformats.org/officeDocument/2006/relationships" ref="L616" r:id="rId1222"/>
    <hyperlink xmlns:r="http://schemas.openxmlformats.org/officeDocument/2006/relationships" ref="A617" r:id="rId1223"/>
    <hyperlink xmlns:r="http://schemas.openxmlformats.org/officeDocument/2006/relationships" ref="L617" r:id="rId1224"/>
    <hyperlink xmlns:r="http://schemas.openxmlformats.org/officeDocument/2006/relationships" ref="A618" r:id="rId1225"/>
    <hyperlink xmlns:r="http://schemas.openxmlformats.org/officeDocument/2006/relationships" ref="L618" r:id="rId1226"/>
    <hyperlink xmlns:r="http://schemas.openxmlformats.org/officeDocument/2006/relationships" ref="A619" r:id="rId1227"/>
    <hyperlink xmlns:r="http://schemas.openxmlformats.org/officeDocument/2006/relationships" ref="L619" r:id="rId1228"/>
    <hyperlink xmlns:r="http://schemas.openxmlformats.org/officeDocument/2006/relationships" ref="A620" r:id="rId1229"/>
    <hyperlink xmlns:r="http://schemas.openxmlformats.org/officeDocument/2006/relationships" ref="L620" r:id="rId1230"/>
    <hyperlink xmlns:r="http://schemas.openxmlformats.org/officeDocument/2006/relationships" ref="A621" r:id="rId1231"/>
    <hyperlink xmlns:r="http://schemas.openxmlformats.org/officeDocument/2006/relationships" ref="L621" r:id="rId1232"/>
    <hyperlink xmlns:r="http://schemas.openxmlformats.org/officeDocument/2006/relationships" ref="A622" r:id="rId1233"/>
    <hyperlink xmlns:r="http://schemas.openxmlformats.org/officeDocument/2006/relationships" ref="L622" r:id="rId1234"/>
    <hyperlink xmlns:r="http://schemas.openxmlformats.org/officeDocument/2006/relationships" ref="A623" r:id="rId1235"/>
    <hyperlink xmlns:r="http://schemas.openxmlformats.org/officeDocument/2006/relationships" ref="L623" r:id="rId1236"/>
    <hyperlink xmlns:r="http://schemas.openxmlformats.org/officeDocument/2006/relationships" ref="A624" r:id="rId1237"/>
    <hyperlink xmlns:r="http://schemas.openxmlformats.org/officeDocument/2006/relationships" ref="L624" r:id="rId1238"/>
    <hyperlink xmlns:r="http://schemas.openxmlformats.org/officeDocument/2006/relationships" ref="A625" r:id="rId1239"/>
    <hyperlink xmlns:r="http://schemas.openxmlformats.org/officeDocument/2006/relationships" ref="L625" r:id="rId1240"/>
    <hyperlink xmlns:r="http://schemas.openxmlformats.org/officeDocument/2006/relationships" ref="A626" r:id="rId1241"/>
    <hyperlink xmlns:r="http://schemas.openxmlformats.org/officeDocument/2006/relationships" ref="L626" r:id="rId1242"/>
    <hyperlink xmlns:r="http://schemas.openxmlformats.org/officeDocument/2006/relationships" ref="A627" r:id="rId1243"/>
    <hyperlink xmlns:r="http://schemas.openxmlformats.org/officeDocument/2006/relationships" ref="L627" r:id="rId1244"/>
    <hyperlink xmlns:r="http://schemas.openxmlformats.org/officeDocument/2006/relationships" ref="A628" r:id="rId1245"/>
    <hyperlink xmlns:r="http://schemas.openxmlformats.org/officeDocument/2006/relationships" ref="L628" r:id="rId1246"/>
    <hyperlink xmlns:r="http://schemas.openxmlformats.org/officeDocument/2006/relationships" ref="A629" r:id="rId1247"/>
    <hyperlink xmlns:r="http://schemas.openxmlformats.org/officeDocument/2006/relationships" ref="L629" r:id="rId1248"/>
    <hyperlink xmlns:r="http://schemas.openxmlformats.org/officeDocument/2006/relationships" ref="A630" r:id="rId1249"/>
    <hyperlink xmlns:r="http://schemas.openxmlformats.org/officeDocument/2006/relationships" ref="L630" r:id="rId1250"/>
    <hyperlink xmlns:r="http://schemas.openxmlformats.org/officeDocument/2006/relationships" ref="A631" r:id="rId1251"/>
    <hyperlink xmlns:r="http://schemas.openxmlformats.org/officeDocument/2006/relationships" ref="L631" r:id="rId1252"/>
    <hyperlink xmlns:r="http://schemas.openxmlformats.org/officeDocument/2006/relationships" ref="A632" r:id="rId1253"/>
    <hyperlink xmlns:r="http://schemas.openxmlformats.org/officeDocument/2006/relationships" ref="L632" r:id="rId1254"/>
    <hyperlink xmlns:r="http://schemas.openxmlformats.org/officeDocument/2006/relationships" ref="A633" r:id="rId1255"/>
    <hyperlink xmlns:r="http://schemas.openxmlformats.org/officeDocument/2006/relationships" ref="L633" r:id="rId1256"/>
    <hyperlink xmlns:r="http://schemas.openxmlformats.org/officeDocument/2006/relationships" ref="A634" r:id="rId1257"/>
    <hyperlink xmlns:r="http://schemas.openxmlformats.org/officeDocument/2006/relationships" ref="L634" r:id="rId1258"/>
    <hyperlink xmlns:r="http://schemas.openxmlformats.org/officeDocument/2006/relationships" ref="A635" r:id="rId1259"/>
    <hyperlink xmlns:r="http://schemas.openxmlformats.org/officeDocument/2006/relationships" ref="L635" r:id="rId1260"/>
    <hyperlink xmlns:r="http://schemas.openxmlformats.org/officeDocument/2006/relationships" ref="A636" r:id="rId1261"/>
    <hyperlink xmlns:r="http://schemas.openxmlformats.org/officeDocument/2006/relationships" ref="L636" r:id="rId1262"/>
    <hyperlink xmlns:r="http://schemas.openxmlformats.org/officeDocument/2006/relationships" ref="A637" r:id="rId1263"/>
    <hyperlink xmlns:r="http://schemas.openxmlformats.org/officeDocument/2006/relationships" ref="L637" r:id="rId1264"/>
    <hyperlink xmlns:r="http://schemas.openxmlformats.org/officeDocument/2006/relationships" ref="A638" r:id="rId1265"/>
    <hyperlink xmlns:r="http://schemas.openxmlformats.org/officeDocument/2006/relationships" ref="L638" r:id="rId1266"/>
    <hyperlink xmlns:r="http://schemas.openxmlformats.org/officeDocument/2006/relationships" ref="A639" r:id="rId1267"/>
    <hyperlink xmlns:r="http://schemas.openxmlformats.org/officeDocument/2006/relationships" ref="L639" r:id="rId1268"/>
    <hyperlink xmlns:r="http://schemas.openxmlformats.org/officeDocument/2006/relationships" ref="A640" r:id="rId1269"/>
    <hyperlink xmlns:r="http://schemas.openxmlformats.org/officeDocument/2006/relationships" ref="L640" r:id="rId1270"/>
    <hyperlink xmlns:r="http://schemas.openxmlformats.org/officeDocument/2006/relationships" ref="A641" r:id="rId1271"/>
    <hyperlink xmlns:r="http://schemas.openxmlformats.org/officeDocument/2006/relationships" ref="L641" r:id="rId1272"/>
    <hyperlink xmlns:r="http://schemas.openxmlformats.org/officeDocument/2006/relationships" ref="A642" r:id="rId1273"/>
    <hyperlink xmlns:r="http://schemas.openxmlformats.org/officeDocument/2006/relationships" ref="L642" r:id="rId1274"/>
    <hyperlink xmlns:r="http://schemas.openxmlformats.org/officeDocument/2006/relationships" ref="A643" r:id="rId1275"/>
    <hyperlink xmlns:r="http://schemas.openxmlformats.org/officeDocument/2006/relationships" ref="L643" r:id="rId1276"/>
    <hyperlink xmlns:r="http://schemas.openxmlformats.org/officeDocument/2006/relationships" ref="A644" r:id="rId1277"/>
    <hyperlink xmlns:r="http://schemas.openxmlformats.org/officeDocument/2006/relationships" ref="L644" r:id="rId1278"/>
    <hyperlink xmlns:r="http://schemas.openxmlformats.org/officeDocument/2006/relationships" ref="A645" r:id="rId1279"/>
    <hyperlink xmlns:r="http://schemas.openxmlformats.org/officeDocument/2006/relationships" ref="L645" r:id="rId1280"/>
    <hyperlink xmlns:r="http://schemas.openxmlformats.org/officeDocument/2006/relationships" ref="A646" r:id="rId1281"/>
    <hyperlink xmlns:r="http://schemas.openxmlformats.org/officeDocument/2006/relationships" ref="L646" r:id="rId1282"/>
    <hyperlink xmlns:r="http://schemas.openxmlformats.org/officeDocument/2006/relationships" ref="A647" r:id="rId1283"/>
    <hyperlink xmlns:r="http://schemas.openxmlformats.org/officeDocument/2006/relationships" ref="L647" r:id="rId1284"/>
    <hyperlink xmlns:r="http://schemas.openxmlformats.org/officeDocument/2006/relationships" ref="A648" r:id="rId1285"/>
    <hyperlink xmlns:r="http://schemas.openxmlformats.org/officeDocument/2006/relationships" ref="L648" r:id="rId1286"/>
    <hyperlink xmlns:r="http://schemas.openxmlformats.org/officeDocument/2006/relationships" ref="A649" r:id="rId1287"/>
    <hyperlink xmlns:r="http://schemas.openxmlformats.org/officeDocument/2006/relationships" ref="L649" r:id="rId1288"/>
    <hyperlink xmlns:r="http://schemas.openxmlformats.org/officeDocument/2006/relationships" ref="A650" r:id="rId1289"/>
    <hyperlink xmlns:r="http://schemas.openxmlformats.org/officeDocument/2006/relationships" ref="L650" r:id="rId1290"/>
    <hyperlink xmlns:r="http://schemas.openxmlformats.org/officeDocument/2006/relationships" ref="A651" r:id="rId1291"/>
    <hyperlink xmlns:r="http://schemas.openxmlformats.org/officeDocument/2006/relationships" ref="L651" r:id="rId1292"/>
    <hyperlink xmlns:r="http://schemas.openxmlformats.org/officeDocument/2006/relationships" ref="A652" r:id="rId1293"/>
    <hyperlink xmlns:r="http://schemas.openxmlformats.org/officeDocument/2006/relationships" ref="L652" r:id="rId1294"/>
    <hyperlink xmlns:r="http://schemas.openxmlformats.org/officeDocument/2006/relationships" ref="A653" r:id="rId1295"/>
    <hyperlink xmlns:r="http://schemas.openxmlformats.org/officeDocument/2006/relationships" ref="L653" r:id="rId1296"/>
    <hyperlink xmlns:r="http://schemas.openxmlformats.org/officeDocument/2006/relationships" ref="A654" r:id="rId1297"/>
    <hyperlink xmlns:r="http://schemas.openxmlformats.org/officeDocument/2006/relationships" ref="L654" r:id="rId1298"/>
    <hyperlink xmlns:r="http://schemas.openxmlformats.org/officeDocument/2006/relationships" ref="A655" r:id="rId1299"/>
    <hyperlink xmlns:r="http://schemas.openxmlformats.org/officeDocument/2006/relationships" ref="L655" r:id="rId1300"/>
    <hyperlink xmlns:r="http://schemas.openxmlformats.org/officeDocument/2006/relationships" ref="A656" r:id="rId1301"/>
    <hyperlink xmlns:r="http://schemas.openxmlformats.org/officeDocument/2006/relationships" ref="L656" r:id="rId1302"/>
    <hyperlink xmlns:r="http://schemas.openxmlformats.org/officeDocument/2006/relationships" ref="A657" r:id="rId1303"/>
    <hyperlink xmlns:r="http://schemas.openxmlformats.org/officeDocument/2006/relationships" ref="L657" r:id="rId1304"/>
    <hyperlink xmlns:r="http://schemas.openxmlformats.org/officeDocument/2006/relationships" ref="A658" r:id="rId1305"/>
    <hyperlink xmlns:r="http://schemas.openxmlformats.org/officeDocument/2006/relationships" ref="L658" r:id="rId1306"/>
    <hyperlink xmlns:r="http://schemas.openxmlformats.org/officeDocument/2006/relationships" ref="A659" r:id="rId1307"/>
    <hyperlink xmlns:r="http://schemas.openxmlformats.org/officeDocument/2006/relationships" ref="L659" r:id="rId1308"/>
    <hyperlink xmlns:r="http://schemas.openxmlformats.org/officeDocument/2006/relationships" ref="A660" r:id="rId1309"/>
    <hyperlink xmlns:r="http://schemas.openxmlformats.org/officeDocument/2006/relationships" ref="L660" r:id="rId1310"/>
    <hyperlink xmlns:r="http://schemas.openxmlformats.org/officeDocument/2006/relationships" ref="A661" r:id="rId1311"/>
    <hyperlink xmlns:r="http://schemas.openxmlformats.org/officeDocument/2006/relationships" ref="L661" r:id="rId1312"/>
    <hyperlink xmlns:r="http://schemas.openxmlformats.org/officeDocument/2006/relationships" ref="A662" r:id="rId1313"/>
    <hyperlink xmlns:r="http://schemas.openxmlformats.org/officeDocument/2006/relationships" ref="L662" r:id="rId1314"/>
    <hyperlink xmlns:r="http://schemas.openxmlformats.org/officeDocument/2006/relationships" ref="A663" r:id="rId1315"/>
    <hyperlink xmlns:r="http://schemas.openxmlformats.org/officeDocument/2006/relationships" ref="L663" r:id="rId1316"/>
    <hyperlink xmlns:r="http://schemas.openxmlformats.org/officeDocument/2006/relationships" ref="A664" r:id="rId1317"/>
    <hyperlink xmlns:r="http://schemas.openxmlformats.org/officeDocument/2006/relationships" ref="L664" r:id="rId1318"/>
    <hyperlink xmlns:r="http://schemas.openxmlformats.org/officeDocument/2006/relationships" ref="A665" r:id="rId1319"/>
    <hyperlink xmlns:r="http://schemas.openxmlformats.org/officeDocument/2006/relationships" ref="L665" r:id="rId1320"/>
    <hyperlink xmlns:r="http://schemas.openxmlformats.org/officeDocument/2006/relationships" ref="A666" r:id="rId1321"/>
    <hyperlink xmlns:r="http://schemas.openxmlformats.org/officeDocument/2006/relationships" ref="L666" r:id="rId1322"/>
    <hyperlink xmlns:r="http://schemas.openxmlformats.org/officeDocument/2006/relationships" ref="A667" r:id="rId1323"/>
    <hyperlink xmlns:r="http://schemas.openxmlformats.org/officeDocument/2006/relationships" ref="L667" r:id="rId1324"/>
    <hyperlink xmlns:r="http://schemas.openxmlformats.org/officeDocument/2006/relationships" ref="A668" r:id="rId1325"/>
    <hyperlink xmlns:r="http://schemas.openxmlformats.org/officeDocument/2006/relationships" ref="L668" r:id="rId1326"/>
    <hyperlink xmlns:r="http://schemas.openxmlformats.org/officeDocument/2006/relationships" ref="A669" r:id="rId1327"/>
    <hyperlink xmlns:r="http://schemas.openxmlformats.org/officeDocument/2006/relationships" ref="L669" r:id="rId1328"/>
    <hyperlink xmlns:r="http://schemas.openxmlformats.org/officeDocument/2006/relationships" ref="A670" r:id="rId1329"/>
    <hyperlink xmlns:r="http://schemas.openxmlformats.org/officeDocument/2006/relationships" ref="L670" r:id="rId1330"/>
    <hyperlink xmlns:r="http://schemas.openxmlformats.org/officeDocument/2006/relationships" ref="A671" r:id="rId1331"/>
    <hyperlink xmlns:r="http://schemas.openxmlformats.org/officeDocument/2006/relationships" ref="L671" r:id="rId1332"/>
    <hyperlink xmlns:r="http://schemas.openxmlformats.org/officeDocument/2006/relationships" ref="A672" r:id="rId1333"/>
    <hyperlink xmlns:r="http://schemas.openxmlformats.org/officeDocument/2006/relationships" ref="L672" r:id="rId1334"/>
    <hyperlink xmlns:r="http://schemas.openxmlformats.org/officeDocument/2006/relationships" ref="A673" r:id="rId1335"/>
    <hyperlink xmlns:r="http://schemas.openxmlformats.org/officeDocument/2006/relationships" ref="L673" r:id="rId1336"/>
    <hyperlink xmlns:r="http://schemas.openxmlformats.org/officeDocument/2006/relationships" ref="A674" r:id="rId1337"/>
    <hyperlink xmlns:r="http://schemas.openxmlformats.org/officeDocument/2006/relationships" ref="L674" r:id="rId1338"/>
    <hyperlink xmlns:r="http://schemas.openxmlformats.org/officeDocument/2006/relationships" ref="A675" r:id="rId1339"/>
    <hyperlink xmlns:r="http://schemas.openxmlformats.org/officeDocument/2006/relationships" ref="L675" r:id="rId1340"/>
    <hyperlink xmlns:r="http://schemas.openxmlformats.org/officeDocument/2006/relationships" ref="A676" r:id="rId1341"/>
    <hyperlink xmlns:r="http://schemas.openxmlformats.org/officeDocument/2006/relationships" ref="L676" r:id="rId1342"/>
    <hyperlink xmlns:r="http://schemas.openxmlformats.org/officeDocument/2006/relationships" ref="A677" r:id="rId1343"/>
    <hyperlink xmlns:r="http://schemas.openxmlformats.org/officeDocument/2006/relationships" ref="L677" r:id="rId1344"/>
    <hyperlink xmlns:r="http://schemas.openxmlformats.org/officeDocument/2006/relationships" ref="A678" r:id="rId1345"/>
    <hyperlink xmlns:r="http://schemas.openxmlformats.org/officeDocument/2006/relationships" ref="L678" r:id="rId1346"/>
    <hyperlink xmlns:r="http://schemas.openxmlformats.org/officeDocument/2006/relationships" ref="A679" r:id="rId1347"/>
    <hyperlink xmlns:r="http://schemas.openxmlformats.org/officeDocument/2006/relationships" ref="L679" r:id="rId1348"/>
    <hyperlink xmlns:r="http://schemas.openxmlformats.org/officeDocument/2006/relationships" ref="A680" r:id="rId1349"/>
    <hyperlink xmlns:r="http://schemas.openxmlformats.org/officeDocument/2006/relationships" ref="L680" r:id="rId1350"/>
    <hyperlink xmlns:r="http://schemas.openxmlformats.org/officeDocument/2006/relationships" ref="A681" r:id="rId1351"/>
    <hyperlink xmlns:r="http://schemas.openxmlformats.org/officeDocument/2006/relationships" ref="L681" r:id="rId1352"/>
    <hyperlink xmlns:r="http://schemas.openxmlformats.org/officeDocument/2006/relationships" ref="A682" r:id="rId1353"/>
    <hyperlink xmlns:r="http://schemas.openxmlformats.org/officeDocument/2006/relationships" ref="L682" r:id="rId1354"/>
    <hyperlink xmlns:r="http://schemas.openxmlformats.org/officeDocument/2006/relationships" ref="A683" r:id="rId1355"/>
    <hyperlink xmlns:r="http://schemas.openxmlformats.org/officeDocument/2006/relationships" ref="L683" r:id="rId1356"/>
    <hyperlink xmlns:r="http://schemas.openxmlformats.org/officeDocument/2006/relationships" ref="A684" r:id="rId1357"/>
    <hyperlink xmlns:r="http://schemas.openxmlformats.org/officeDocument/2006/relationships" ref="L684" r:id="rId1358"/>
    <hyperlink xmlns:r="http://schemas.openxmlformats.org/officeDocument/2006/relationships" ref="A685" r:id="rId1359"/>
    <hyperlink xmlns:r="http://schemas.openxmlformats.org/officeDocument/2006/relationships" ref="L685" r:id="rId1360"/>
    <hyperlink xmlns:r="http://schemas.openxmlformats.org/officeDocument/2006/relationships" ref="A686" r:id="rId1361"/>
    <hyperlink xmlns:r="http://schemas.openxmlformats.org/officeDocument/2006/relationships" ref="L686" r:id="rId1362"/>
    <hyperlink xmlns:r="http://schemas.openxmlformats.org/officeDocument/2006/relationships" ref="A687" r:id="rId1363"/>
    <hyperlink xmlns:r="http://schemas.openxmlformats.org/officeDocument/2006/relationships" ref="L687" r:id="rId1364"/>
    <hyperlink xmlns:r="http://schemas.openxmlformats.org/officeDocument/2006/relationships" ref="A688" r:id="rId1365"/>
    <hyperlink xmlns:r="http://schemas.openxmlformats.org/officeDocument/2006/relationships" ref="L688" r:id="rId1366"/>
    <hyperlink xmlns:r="http://schemas.openxmlformats.org/officeDocument/2006/relationships" ref="A689" r:id="rId1367"/>
    <hyperlink xmlns:r="http://schemas.openxmlformats.org/officeDocument/2006/relationships" ref="L689" r:id="rId1368"/>
    <hyperlink xmlns:r="http://schemas.openxmlformats.org/officeDocument/2006/relationships" ref="A690" r:id="rId1369"/>
    <hyperlink xmlns:r="http://schemas.openxmlformats.org/officeDocument/2006/relationships" ref="L690" r:id="rId1370"/>
    <hyperlink xmlns:r="http://schemas.openxmlformats.org/officeDocument/2006/relationships" ref="A691" r:id="rId1371"/>
    <hyperlink xmlns:r="http://schemas.openxmlformats.org/officeDocument/2006/relationships" ref="L691" r:id="rId1372"/>
    <hyperlink xmlns:r="http://schemas.openxmlformats.org/officeDocument/2006/relationships" ref="A692" r:id="rId1373"/>
    <hyperlink xmlns:r="http://schemas.openxmlformats.org/officeDocument/2006/relationships" ref="L692" r:id="rId1374"/>
    <hyperlink xmlns:r="http://schemas.openxmlformats.org/officeDocument/2006/relationships" ref="A693" r:id="rId1375"/>
    <hyperlink xmlns:r="http://schemas.openxmlformats.org/officeDocument/2006/relationships" ref="L693" r:id="rId1376"/>
    <hyperlink xmlns:r="http://schemas.openxmlformats.org/officeDocument/2006/relationships" ref="A694" r:id="rId1377"/>
    <hyperlink xmlns:r="http://schemas.openxmlformats.org/officeDocument/2006/relationships" ref="L694" r:id="rId1378"/>
    <hyperlink xmlns:r="http://schemas.openxmlformats.org/officeDocument/2006/relationships" ref="A695" r:id="rId1379"/>
    <hyperlink xmlns:r="http://schemas.openxmlformats.org/officeDocument/2006/relationships" ref="L695" r:id="rId1380"/>
    <hyperlink xmlns:r="http://schemas.openxmlformats.org/officeDocument/2006/relationships" ref="A696" r:id="rId1381"/>
    <hyperlink xmlns:r="http://schemas.openxmlformats.org/officeDocument/2006/relationships" ref="L696" r:id="rId1382"/>
    <hyperlink xmlns:r="http://schemas.openxmlformats.org/officeDocument/2006/relationships" ref="A697" r:id="rId1383"/>
    <hyperlink xmlns:r="http://schemas.openxmlformats.org/officeDocument/2006/relationships" ref="L697" r:id="rId1384"/>
    <hyperlink xmlns:r="http://schemas.openxmlformats.org/officeDocument/2006/relationships" ref="A698" r:id="rId1385"/>
    <hyperlink xmlns:r="http://schemas.openxmlformats.org/officeDocument/2006/relationships" ref="L698" r:id="rId1386"/>
    <hyperlink xmlns:r="http://schemas.openxmlformats.org/officeDocument/2006/relationships" ref="A699" r:id="rId1387"/>
    <hyperlink xmlns:r="http://schemas.openxmlformats.org/officeDocument/2006/relationships" ref="L699" r:id="rId1388"/>
    <hyperlink xmlns:r="http://schemas.openxmlformats.org/officeDocument/2006/relationships" ref="A700" r:id="rId1389"/>
    <hyperlink xmlns:r="http://schemas.openxmlformats.org/officeDocument/2006/relationships" ref="L700" r:id="rId1390"/>
    <hyperlink xmlns:r="http://schemas.openxmlformats.org/officeDocument/2006/relationships" ref="A701" r:id="rId1391"/>
    <hyperlink xmlns:r="http://schemas.openxmlformats.org/officeDocument/2006/relationships" ref="L701" r:id="rId1392"/>
    <hyperlink xmlns:r="http://schemas.openxmlformats.org/officeDocument/2006/relationships" ref="A702" r:id="rId1393"/>
    <hyperlink xmlns:r="http://schemas.openxmlformats.org/officeDocument/2006/relationships" ref="L702" r:id="rId1394"/>
    <hyperlink xmlns:r="http://schemas.openxmlformats.org/officeDocument/2006/relationships" ref="A703" r:id="rId1395"/>
    <hyperlink xmlns:r="http://schemas.openxmlformats.org/officeDocument/2006/relationships" ref="L703" r:id="rId1396"/>
    <hyperlink xmlns:r="http://schemas.openxmlformats.org/officeDocument/2006/relationships" ref="A704" r:id="rId1397"/>
    <hyperlink xmlns:r="http://schemas.openxmlformats.org/officeDocument/2006/relationships" ref="L704" r:id="rId1398"/>
    <hyperlink xmlns:r="http://schemas.openxmlformats.org/officeDocument/2006/relationships" ref="A705" r:id="rId1399"/>
    <hyperlink xmlns:r="http://schemas.openxmlformats.org/officeDocument/2006/relationships" ref="L705" r:id="rId1400"/>
    <hyperlink xmlns:r="http://schemas.openxmlformats.org/officeDocument/2006/relationships" ref="A706" r:id="rId1401"/>
    <hyperlink xmlns:r="http://schemas.openxmlformats.org/officeDocument/2006/relationships" ref="L706" r:id="rId1402"/>
    <hyperlink xmlns:r="http://schemas.openxmlformats.org/officeDocument/2006/relationships" ref="A707" r:id="rId1403"/>
    <hyperlink xmlns:r="http://schemas.openxmlformats.org/officeDocument/2006/relationships" ref="L707" r:id="rId1404"/>
    <hyperlink xmlns:r="http://schemas.openxmlformats.org/officeDocument/2006/relationships" ref="A708" r:id="rId1405"/>
    <hyperlink xmlns:r="http://schemas.openxmlformats.org/officeDocument/2006/relationships" ref="L708" r:id="rId1406"/>
    <hyperlink xmlns:r="http://schemas.openxmlformats.org/officeDocument/2006/relationships" ref="A709" r:id="rId1407"/>
    <hyperlink xmlns:r="http://schemas.openxmlformats.org/officeDocument/2006/relationships" ref="L709" r:id="rId1408"/>
    <hyperlink xmlns:r="http://schemas.openxmlformats.org/officeDocument/2006/relationships" ref="A710" r:id="rId1409"/>
    <hyperlink xmlns:r="http://schemas.openxmlformats.org/officeDocument/2006/relationships" ref="L710" r:id="rId1410"/>
    <hyperlink xmlns:r="http://schemas.openxmlformats.org/officeDocument/2006/relationships" ref="A711" r:id="rId1411"/>
    <hyperlink xmlns:r="http://schemas.openxmlformats.org/officeDocument/2006/relationships" ref="L711" r:id="rId1412"/>
    <hyperlink xmlns:r="http://schemas.openxmlformats.org/officeDocument/2006/relationships" ref="A712" r:id="rId1413"/>
    <hyperlink xmlns:r="http://schemas.openxmlformats.org/officeDocument/2006/relationships" ref="L712" r:id="rId1414"/>
    <hyperlink xmlns:r="http://schemas.openxmlformats.org/officeDocument/2006/relationships" ref="A713" r:id="rId1415"/>
    <hyperlink xmlns:r="http://schemas.openxmlformats.org/officeDocument/2006/relationships" ref="L713" r:id="rId1416"/>
    <hyperlink xmlns:r="http://schemas.openxmlformats.org/officeDocument/2006/relationships" ref="A714" r:id="rId1417"/>
    <hyperlink xmlns:r="http://schemas.openxmlformats.org/officeDocument/2006/relationships" ref="L714" r:id="rId1418"/>
    <hyperlink xmlns:r="http://schemas.openxmlformats.org/officeDocument/2006/relationships" ref="A715" r:id="rId1419"/>
    <hyperlink xmlns:r="http://schemas.openxmlformats.org/officeDocument/2006/relationships" ref="L715" r:id="rId1420"/>
    <hyperlink xmlns:r="http://schemas.openxmlformats.org/officeDocument/2006/relationships" ref="A716" r:id="rId1421"/>
    <hyperlink xmlns:r="http://schemas.openxmlformats.org/officeDocument/2006/relationships" ref="L716" r:id="rId1422"/>
    <hyperlink xmlns:r="http://schemas.openxmlformats.org/officeDocument/2006/relationships" ref="A717" r:id="rId1423"/>
    <hyperlink xmlns:r="http://schemas.openxmlformats.org/officeDocument/2006/relationships" ref="L717" r:id="rId1424"/>
    <hyperlink xmlns:r="http://schemas.openxmlformats.org/officeDocument/2006/relationships" ref="A718" r:id="rId1425"/>
    <hyperlink xmlns:r="http://schemas.openxmlformats.org/officeDocument/2006/relationships" ref="L718" r:id="rId1426"/>
    <hyperlink xmlns:r="http://schemas.openxmlformats.org/officeDocument/2006/relationships" ref="A719" r:id="rId1427"/>
    <hyperlink xmlns:r="http://schemas.openxmlformats.org/officeDocument/2006/relationships" ref="L719" r:id="rId1428"/>
    <hyperlink xmlns:r="http://schemas.openxmlformats.org/officeDocument/2006/relationships" ref="A720" r:id="rId1429"/>
    <hyperlink xmlns:r="http://schemas.openxmlformats.org/officeDocument/2006/relationships" ref="L720" r:id="rId1430"/>
    <hyperlink xmlns:r="http://schemas.openxmlformats.org/officeDocument/2006/relationships" ref="A721" r:id="rId1431"/>
    <hyperlink xmlns:r="http://schemas.openxmlformats.org/officeDocument/2006/relationships" ref="L721" r:id="rId1432"/>
    <hyperlink xmlns:r="http://schemas.openxmlformats.org/officeDocument/2006/relationships" ref="A722" r:id="rId1433"/>
    <hyperlink xmlns:r="http://schemas.openxmlformats.org/officeDocument/2006/relationships" ref="L722" r:id="rId1434"/>
    <hyperlink xmlns:r="http://schemas.openxmlformats.org/officeDocument/2006/relationships" ref="A723" r:id="rId1435"/>
    <hyperlink xmlns:r="http://schemas.openxmlformats.org/officeDocument/2006/relationships" ref="L723" r:id="rId1436"/>
    <hyperlink xmlns:r="http://schemas.openxmlformats.org/officeDocument/2006/relationships" ref="A724" r:id="rId1437"/>
    <hyperlink xmlns:r="http://schemas.openxmlformats.org/officeDocument/2006/relationships" ref="L724" r:id="rId1438"/>
    <hyperlink xmlns:r="http://schemas.openxmlformats.org/officeDocument/2006/relationships" ref="A725" r:id="rId1439"/>
    <hyperlink xmlns:r="http://schemas.openxmlformats.org/officeDocument/2006/relationships" ref="L725" r:id="rId1440"/>
    <hyperlink xmlns:r="http://schemas.openxmlformats.org/officeDocument/2006/relationships" ref="A726" r:id="rId1441"/>
    <hyperlink xmlns:r="http://schemas.openxmlformats.org/officeDocument/2006/relationships" ref="L726" r:id="rId1442"/>
    <hyperlink xmlns:r="http://schemas.openxmlformats.org/officeDocument/2006/relationships" ref="A727" r:id="rId1443"/>
    <hyperlink xmlns:r="http://schemas.openxmlformats.org/officeDocument/2006/relationships" ref="L727" r:id="rId1444"/>
    <hyperlink xmlns:r="http://schemas.openxmlformats.org/officeDocument/2006/relationships" ref="A728" r:id="rId1445"/>
    <hyperlink xmlns:r="http://schemas.openxmlformats.org/officeDocument/2006/relationships" ref="L728" r:id="rId1446"/>
    <hyperlink xmlns:r="http://schemas.openxmlformats.org/officeDocument/2006/relationships" ref="A729" r:id="rId1447"/>
    <hyperlink xmlns:r="http://schemas.openxmlformats.org/officeDocument/2006/relationships" ref="L729" r:id="rId1448"/>
    <hyperlink xmlns:r="http://schemas.openxmlformats.org/officeDocument/2006/relationships" ref="A730" r:id="rId1449"/>
    <hyperlink xmlns:r="http://schemas.openxmlformats.org/officeDocument/2006/relationships" ref="L730" r:id="rId1450"/>
    <hyperlink xmlns:r="http://schemas.openxmlformats.org/officeDocument/2006/relationships" ref="A731" r:id="rId1451"/>
    <hyperlink xmlns:r="http://schemas.openxmlformats.org/officeDocument/2006/relationships" ref="L731" r:id="rId1452"/>
    <hyperlink xmlns:r="http://schemas.openxmlformats.org/officeDocument/2006/relationships" ref="A732" r:id="rId1453"/>
    <hyperlink xmlns:r="http://schemas.openxmlformats.org/officeDocument/2006/relationships" ref="L732" r:id="rId1454"/>
    <hyperlink xmlns:r="http://schemas.openxmlformats.org/officeDocument/2006/relationships" ref="A733" r:id="rId1455"/>
    <hyperlink xmlns:r="http://schemas.openxmlformats.org/officeDocument/2006/relationships" ref="L733" r:id="rId1456"/>
    <hyperlink xmlns:r="http://schemas.openxmlformats.org/officeDocument/2006/relationships" ref="A734" r:id="rId1457"/>
    <hyperlink xmlns:r="http://schemas.openxmlformats.org/officeDocument/2006/relationships" ref="L734" r:id="rId1458"/>
    <hyperlink xmlns:r="http://schemas.openxmlformats.org/officeDocument/2006/relationships" ref="A735" r:id="rId1459"/>
    <hyperlink xmlns:r="http://schemas.openxmlformats.org/officeDocument/2006/relationships" ref="L735" r:id="rId1460"/>
    <hyperlink xmlns:r="http://schemas.openxmlformats.org/officeDocument/2006/relationships" ref="A736" r:id="rId1461"/>
    <hyperlink xmlns:r="http://schemas.openxmlformats.org/officeDocument/2006/relationships" ref="L736" r:id="rId1462"/>
    <hyperlink xmlns:r="http://schemas.openxmlformats.org/officeDocument/2006/relationships" ref="A737" r:id="rId1463"/>
    <hyperlink xmlns:r="http://schemas.openxmlformats.org/officeDocument/2006/relationships" ref="L737" r:id="rId1464"/>
    <hyperlink xmlns:r="http://schemas.openxmlformats.org/officeDocument/2006/relationships" ref="A738" r:id="rId1465"/>
    <hyperlink xmlns:r="http://schemas.openxmlformats.org/officeDocument/2006/relationships" ref="L738" r:id="rId1466"/>
    <hyperlink xmlns:r="http://schemas.openxmlformats.org/officeDocument/2006/relationships" ref="A739" r:id="rId1467"/>
    <hyperlink xmlns:r="http://schemas.openxmlformats.org/officeDocument/2006/relationships" ref="L739" r:id="rId1468"/>
    <hyperlink xmlns:r="http://schemas.openxmlformats.org/officeDocument/2006/relationships" ref="A740" r:id="rId1469"/>
    <hyperlink xmlns:r="http://schemas.openxmlformats.org/officeDocument/2006/relationships" ref="L740" r:id="rId1470"/>
    <hyperlink xmlns:r="http://schemas.openxmlformats.org/officeDocument/2006/relationships" ref="A741" r:id="rId1471"/>
    <hyperlink xmlns:r="http://schemas.openxmlformats.org/officeDocument/2006/relationships" ref="L741" r:id="rId1472"/>
    <hyperlink xmlns:r="http://schemas.openxmlformats.org/officeDocument/2006/relationships" ref="A742" r:id="rId1473"/>
    <hyperlink xmlns:r="http://schemas.openxmlformats.org/officeDocument/2006/relationships" ref="L742" r:id="rId1474"/>
    <hyperlink xmlns:r="http://schemas.openxmlformats.org/officeDocument/2006/relationships" ref="A743" r:id="rId1475"/>
    <hyperlink xmlns:r="http://schemas.openxmlformats.org/officeDocument/2006/relationships" ref="L743" r:id="rId1476"/>
    <hyperlink xmlns:r="http://schemas.openxmlformats.org/officeDocument/2006/relationships" ref="A744" r:id="rId1477"/>
    <hyperlink xmlns:r="http://schemas.openxmlformats.org/officeDocument/2006/relationships" ref="L744" r:id="rId1478"/>
    <hyperlink xmlns:r="http://schemas.openxmlformats.org/officeDocument/2006/relationships" ref="A745" r:id="rId1479"/>
    <hyperlink xmlns:r="http://schemas.openxmlformats.org/officeDocument/2006/relationships" ref="L745" r:id="rId1480"/>
    <hyperlink xmlns:r="http://schemas.openxmlformats.org/officeDocument/2006/relationships" ref="A746" r:id="rId1481"/>
    <hyperlink xmlns:r="http://schemas.openxmlformats.org/officeDocument/2006/relationships" ref="L746" r:id="rId1482"/>
    <hyperlink xmlns:r="http://schemas.openxmlformats.org/officeDocument/2006/relationships" ref="A747" r:id="rId1483"/>
    <hyperlink xmlns:r="http://schemas.openxmlformats.org/officeDocument/2006/relationships" ref="L747" r:id="rId1484"/>
    <hyperlink xmlns:r="http://schemas.openxmlformats.org/officeDocument/2006/relationships" ref="A748" r:id="rId1485"/>
    <hyperlink xmlns:r="http://schemas.openxmlformats.org/officeDocument/2006/relationships" ref="L748" r:id="rId1486"/>
    <hyperlink xmlns:r="http://schemas.openxmlformats.org/officeDocument/2006/relationships" ref="A749" r:id="rId1487"/>
    <hyperlink xmlns:r="http://schemas.openxmlformats.org/officeDocument/2006/relationships" ref="L749" r:id="rId1488"/>
    <hyperlink xmlns:r="http://schemas.openxmlformats.org/officeDocument/2006/relationships" ref="A750" r:id="rId1489"/>
    <hyperlink xmlns:r="http://schemas.openxmlformats.org/officeDocument/2006/relationships" ref="L750" r:id="rId1490"/>
    <hyperlink xmlns:r="http://schemas.openxmlformats.org/officeDocument/2006/relationships" ref="A751" r:id="rId1491"/>
    <hyperlink xmlns:r="http://schemas.openxmlformats.org/officeDocument/2006/relationships" ref="L751" r:id="rId1492"/>
    <hyperlink xmlns:r="http://schemas.openxmlformats.org/officeDocument/2006/relationships" ref="A752" r:id="rId1493"/>
    <hyperlink xmlns:r="http://schemas.openxmlformats.org/officeDocument/2006/relationships" ref="L752" r:id="rId1494"/>
    <hyperlink xmlns:r="http://schemas.openxmlformats.org/officeDocument/2006/relationships" ref="A753" r:id="rId1495"/>
    <hyperlink xmlns:r="http://schemas.openxmlformats.org/officeDocument/2006/relationships" ref="L753" r:id="rId1496"/>
    <hyperlink xmlns:r="http://schemas.openxmlformats.org/officeDocument/2006/relationships" ref="A754" r:id="rId1497"/>
    <hyperlink xmlns:r="http://schemas.openxmlformats.org/officeDocument/2006/relationships" ref="L754" r:id="rId1498"/>
    <hyperlink xmlns:r="http://schemas.openxmlformats.org/officeDocument/2006/relationships" ref="A755" r:id="rId1499"/>
    <hyperlink xmlns:r="http://schemas.openxmlformats.org/officeDocument/2006/relationships" ref="L755" r:id="rId1500"/>
    <hyperlink xmlns:r="http://schemas.openxmlformats.org/officeDocument/2006/relationships" ref="A756" r:id="rId1501"/>
    <hyperlink xmlns:r="http://schemas.openxmlformats.org/officeDocument/2006/relationships" ref="L756" r:id="rId1502"/>
    <hyperlink xmlns:r="http://schemas.openxmlformats.org/officeDocument/2006/relationships" ref="A757" r:id="rId1503"/>
    <hyperlink xmlns:r="http://schemas.openxmlformats.org/officeDocument/2006/relationships" ref="L757" r:id="rId1504"/>
    <hyperlink xmlns:r="http://schemas.openxmlformats.org/officeDocument/2006/relationships" ref="A758" r:id="rId1505"/>
    <hyperlink xmlns:r="http://schemas.openxmlformats.org/officeDocument/2006/relationships" ref="L758" r:id="rId1506"/>
    <hyperlink xmlns:r="http://schemas.openxmlformats.org/officeDocument/2006/relationships" ref="A759" r:id="rId1507"/>
    <hyperlink xmlns:r="http://schemas.openxmlformats.org/officeDocument/2006/relationships" ref="L759" r:id="rId1508"/>
    <hyperlink xmlns:r="http://schemas.openxmlformats.org/officeDocument/2006/relationships" ref="A760" r:id="rId1509"/>
    <hyperlink xmlns:r="http://schemas.openxmlformats.org/officeDocument/2006/relationships" ref="L760" r:id="rId1510"/>
    <hyperlink xmlns:r="http://schemas.openxmlformats.org/officeDocument/2006/relationships" ref="A761" r:id="rId1511"/>
    <hyperlink xmlns:r="http://schemas.openxmlformats.org/officeDocument/2006/relationships" ref="L761" r:id="rId1512"/>
    <hyperlink xmlns:r="http://schemas.openxmlformats.org/officeDocument/2006/relationships" ref="A762" r:id="rId1513"/>
    <hyperlink xmlns:r="http://schemas.openxmlformats.org/officeDocument/2006/relationships" ref="L762" r:id="rId1514"/>
    <hyperlink xmlns:r="http://schemas.openxmlformats.org/officeDocument/2006/relationships" ref="A763" r:id="rId1515"/>
    <hyperlink xmlns:r="http://schemas.openxmlformats.org/officeDocument/2006/relationships" ref="L763" r:id="rId1516"/>
    <hyperlink xmlns:r="http://schemas.openxmlformats.org/officeDocument/2006/relationships" ref="A764" r:id="rId1517"/>
    <hyperlink xmlns:r="http://schemas.openxmlformats.org/officeDocument/2006/relationships" ref="L764" r:id="rId1518"/>
    <hyperlink xmlns:r="http://schemas.openxmlformats.org/officeDocument/2006/relationships" ref="A765" r:id="rId1519"/>
    <hyperlink xmlns:r="http://schemas.openxmlformats.org/officeDocument/2006/relationships" ref="L765" r:id="rId1520"/>
    <hyperlink xmlns:r="http://schemas.openxmlformats.org/officeDocument/2006/relationships" ref="A766" r:id="rId1521"/>
    <hyperlink xmlns:r="http://schemas.openxmlformats.org/officeDocument/2006/relationships" ref="L766" r:id="rId1522"/>
    <hyperlink xmlns:r="http://schemas.openxmlformats.org/officeDocument/2006/relationships" ref="A767" r:id="rId1523"/>
    <hyperlink xmlns:r="http://schemas.openxmlformats.org/officeDocument/2006/relationships" ref="L767" r:id="rId1524"/>
    <hyperlink xmlns:r="http://schemas.openxmlformats.org/officeDocument/2006/relationships" ref="A768" r:id="rId1525"/>
    <hyperlink xmlns:r="http://schemas.openxmlformats.org/officeDocument/2006/relationships" ref="L768" r:id="rId1526"/>
    <hyperlink xmlns:r="http://schemas.openxmlformats.org/officeDocument/2006/relationships" ref="A769" r:id="rId1527"/>
    <hyperlink xmlns:r="http://schemas.openxmlformats.org/officeDocument/2006/relationships" ref="L769" r:id="rId1528"/>
    <hyperlink xmlns:r="http://schemas.openxmlformats.org/officeDocument/2006/relationships" ref="A770" r:id="rId1529"/>
    <hyperlink xmlns:r="http://schemas.openxmlformats.org/officeDocument/2006/relationships" ref="L770" r:id="rId1530"/>
    <hyperlink xmlns:r="http://schemas.openxmlformats.org/officeDocument/2006/relationships" ref="A771" r:id="rId1531"/>
    <hyperlink xmlns:r="http://schemas.openxmlformats.org/officeDocument/2006/relationships" ref="L771" r:id="rId1532"/>
    <hyperlink xmlns:r="http://schemas.openxmlformats.org/officeDocument/2006/relationships" ref="A772" r:id="rId1533"/>
    <hyperlink xmlns:r="http://schemas.openxmlformats.org/officeDocument/2006/relationships" ref="L772" r:id="rId1534"/>
    <hyperlink xmlns:r="http://schemas.openxmlformats.org/officeDocument/2006/relationships" ref="A773" r:id="rId1535"/>
    <hyperlink xmlns:r="http://schemas.openxmlformats.org/officeDocument/2006/relationships" ref="L773" r:id="rId1536"/>
    <hyperlink xmlns:r="http://schemas.openxmlformats.org/officeDocument/2006/relationships" ref="A774" r:id="rId1537"/>
    <hyperlink xmlns:r="http://schemas.openxmlformats.org/officeDocument/2006/relationships" ref="L774" r:id="rId1538"/>
    <hyperlink xmlns:r="http://schemas.openxmlformats.org/officeDocument/2006/relationships" ref="A775" r:id="rId1539"/>
    <hyperlink xmlns:r="http://schemas.openxmlformats.org/officeDocument/2006/relationships" ref="L775" r:id="rId1540"/>
    <hyperlink xmlns:r="http://schemas.openxmlformats.org/officeDocument/2006/relationships" ref="A776" r:id="rId1541"/>
    <hyperlink xmlns:r="http://schemas.openxmlformats.org/officeDocument/2006/relationships" ref="L776" r:id="rId1542"/>
    <hyperlink xmlns:r="http://schemas.openxmlformats.org/officeDocument/2006/relationships" ref="A777" r:id="rId1543"/>
    <hyperlink xmlns:r="http://schemas.openxmlformats.org/officeDocument/2006/relationships" ref="L777" r:id="rId1544"/>
    <hyperlink xmlns:r="http://schemas.openxmlformats.org/officeDocument/2006/relationships" ref="A778" r:id="rId1545"/>
    <hyperlink xmlns:r="http://schemas.openxmlformats.org/officeDocument/2006/relationships" ref="L778" r:id="rId1546"/>
    <hyperlink xmlns:r="http://schemas.openxmlformats.org/officeDocument/2006/relationships" ref="A779" r:id="rId1547"/>
    <hyperlink xmlns:r="http://schemas.openxmlformats.org/officeDocument/2006/relationships" ref="L779" r:id="rId1548"/>
    <hyperlink xmlns:r="http://schemas.openxmlformats.org/officeDocument/2006/relationships" ref="A780" r:id="rId1549"/>
    <hyperlink xmlns:r="http://schemas.openxmlformats.org/officeDocument/2006/relationships" ref="L780" r:id="rId1550"/>
    <hyperlink xmlns:r="http://schemas.openxmlformats.org/officeDocument/2006/relationships" ref="A781" r:id="rId1551"/>
    <hyperlink xmlns:r="http://schemas.openxmlformats.org/officeDocument/2006/relationships" ref="L781" r:id="rId1552"/>
    <hyperlink xmlns:r="http://schemas.openxmlformats.org/officeDocument/2006/relationships" ref="A782" r:id="rId1553"/>
    <hyperlink xmlns:r="http://schemas.openxmlformats.org/officeDocument/2006/relationships" ref="L782" r:id="rId1554"/>
    <hyperlink xmlns:r="http://schemas.openxmlformats.org/officeDocument/2006/relationships" ref="A783" r:id="rId1555"/>
    <hyperlink xmlns:r="http://schemas.openxmlformats.org/officeDocument/2006/relationships" ref="L783" r:id="rId1556"/>
    <hyperlink xmlns:r="http://schemas.openxmlformats.org/officeDocument/2006/relationships" ref="A784" r:id="rId1557"/>
    <hyperlink xmlns:r="http://schemas.openxmlformats.org/officeDocument/2006/relationships" ref="L784" r:id="rId1558"/>
    <hyperlink xmlns:r="http://schemas.openxmlformats.org/officeDocument/2006/relationships" ref="A785" r:id="rId1559"/>
    <hyperlink xmlns:r="http://schemas.openxmlformats.org/officeDocument/2006/relationships" ref="L785" r:id="rId1560"/>
    <hyperlink xmlns:r="http://schemas.openxmlformats.org/officeDocument/2006/relationships" ref="A786" r:id="rId1561"/>
    <hyperlink xmlns:r="http://schemas.openxmlformats.org/officeDocument/2006/relationships" ref="L786" r:id="rId1562"/>
    <hyperlink xmlns:r="http://schemas.openxmlformats.org/officeDocument/2006/relationships" ref="A787" r:id="rId1563"/>
    <hyperlink xmlns:r="http://schemas.openxmlformats.org/officeDocument/2006/relationships" ref="L787" r:id="rId1564"/>
    <hyperlink xmlns:r="http://schemas.openxmlformats.org/officeDocument/2006/relationships" ref="A788" r:id="rId1565"/>
    <hyperlink xmlns:r="http://schemas.openxmlformats.org/officeDocument/2006/relationships" ref="L788" r:id="rId1566"/>
    <hyperlink xmlns:r="http://schemas.openxmlformats.org/officeDocument/2006/relationships" ref="A789" r:id="rId1567"/>
    <hyperlink xmlns:r="http://schemas.openxmlformats.org/officeDocument/2006/relationships" ref="L789" r:id="rId1568"/>
    <hyperlink xmlns:r="http://schemas.openxmlformats.org/officeDocument/2006/relationships" ref="A790" r:id="rId1569"/>
    <hyperlink xmlns:r="http://schemas.openxmlformats.org/officeDocument/2006/relationships" ref="L790" r:id="rId1570"/>
    <hyperlink xmlns:r="http://schemas.openxmlformats.org/officeDocument/2006/relationships" ref="A791" r:id="rId1571"/>
    <hyperlink xmlns:r="http://schemas.openxmlformats.org/officeDocument/2006/relationships" ref="L791" r:id="rId1572"/>
    <hyperlink xmlns:r="http://schemas.openxmlformats.org/officeDocument/2006/relationships" ref="A792" r:id="rId1573"/>
    <hyperlink xmlns:r="http://schemas.openxmlformats.org/officeDocument/2006/relationships" ref="L792" r:id="rId1574"/>
    <hyperlink xmlns:r="http://schemas.openxmlformats.org/officeDocument/2006/relationships" ref="A793" r:id="rId1575"/>
    <hyperlink xmlns:r="http://schemas.openxmlformats.org/officeDocument/2006/relationships" ref="L793" r:id="rId1576"/>
    <hyperlink xmlns:r="http://schemas.openxmlformats.org/officeDocument/2006/relationships" ref="A794" r:id="rId1577"/>
    <hyperlink xmlns:r="http://schemas.openxmlformats.org/officeDocument/2006/relationships" ref="L794" r:id="rId1578"/>
    <hyperlink xmlns:r="http://schemas.openxmlformats.org/officeDocument/2006/relationships" ref="A795" r:id="rId1579"/>
    <hyperlink xmlns:r="http://schemas.openxmlformats.org/officeDocument/2006/relationships" ref="L795" r:id="rId1580"/>
    <hyperlink xmlns:r="http://schemas.openxmlformats.org/officeDocument/2006/relationships" ref="A796" r:id="rId1581"/>
    <hyperlink xmlns:r="http://schemas.openxmlformats.org/officeDocument/2006/relationships" ref="L796" r:id="rId1582"/>
    <hyperlink xmlns:r="http://schemas.openxmlformats.org/officeDocument/2006/relationships" ref="A797" r:id="rId1583"/>
    <hyperlink xmlns:r="http://schemas.openxmlformats.org/officeDocument/2006/relationships" ref="L797" r:id="rId1584"/>
    <hyperlink xmlns:r="http://schemas.openxmlformats.org/officeDocument/2006/relationships" ref="A798" r:id="rId1585"/>
    <hyperlink xmlns:r="http://schemas.openxmlformats.org/officeDocument/2006/relationships" ref="L798" r:id="rId1586"/>
    <hyperlink xmlns:r="http://schemas.openxmlformats.org/officeDocument/2006/relationships" ref="A799" r:id="rId1587"/>
    <hyperlink xmlns:r="http://schemas.openxmlformats.org/officeDocument/2006/relationships" ref="L799" r:id="rId1588"/>
    <hyperlink xmlns:r="http://schemas.openxmlformats.org/officeDocument/2006/relationships" ref="A800" r:id="rId1589"/>
    <hyperlink xmlns:r="http://schemas.openxmlformats.org/officeDocument/2006/relationships" ref="L800" r:id="rId1590"/>
    <hyperlink xmlns:r="http://schemas.openxmlformats.org/officeDocument/2006/relationships" ref="A801" r:id="rId1591"/>
    <hyperlink xmlns:r="http://schemas.openxmlformats.org/officeDocument/2006/relationships" ref="L801" r:id="rId1592"/>
    <hyperlink xmlns:r="http://schemas.openxmlformats.org/officeDocument/2006/relationships" ref="A802" r:id="rId1593"/>
    <hyperlink xmlns:r="http://schemas.openxmlformats.org/officeDocument/2006/relationships" ref="L802" r:id="rId1594"/>
    <hyperlink xmlns:r="http://schemas.openxmlformats.org/officeDocument/2006/relationships" ref="A803" r:id="rId1595"/>
    <hyperlink xmlns:r="http://schemas.openxmlformats.org/officeDocument/2006/relationships" ref="L803" r:id="rId1596"/>
    <hyperlink xmlns:r="http://schemas.openxmlformats.org/officeDocument/2006/relationships" ref="A804" r:id="rId1597"/>
    <hyperlink xmlns:r="http://schemas.openxmlformats.org/officeDocument/2006/relationships" ref="L804" r:id="rId1598"/>
    <hyperlink xmlns:r="http://schemas.openxmlformats.org/officeDocument/2006/relationships" ref="A805" r:id="rId1599"/>
    <hyperlink xmlns:r="http://schemas.openxmlformats.org/officeDocument/2006/relationships" ref="L805" r:id="rId1600"/>
    <hyperlink xmlns:r="http://schemas.openxmlformats.org/officeDocument/2006/relationships" ref="A806" r:id="rId1601"/>
    <hyperlink xmlns:r="http://schemas.openxmlformats.org/officeDocument/2006/relationships" ref="L806" r:id="rId1602"/>
    <hyperlink xmlns:r="http://schemas.openxmlformats.org/officeDocument/2006/relationships" ref="A807" r:id="rId1603"/>
    <hyperlink xmlns:r="http://schemas.openxmlformats.org/officeDocument/2006/relationships" ref="L807" r:id="rId1604"/>
    <hyperlink xmlns:r="http://schemas.openxmlformats.org/officeDocument/2006/relationships" ref="A808" r:id="rId1605"/>
    <hyperlink xmlns:r="http://schemas.openxmlformats.org/officeDocument/2006/relationships" ref="L808" r:id="rId1606"/>
    <hyperlink xmlns:r="http://schemas.openxmlformats.org/officeDocument/2006/relationships" ref="A809" r:id="rId1607"/>
    <hyperlink xmlns:r="http://schemas.openxmlformats.org/officeDocument/2006/relationships" ref="L809" r:id="rId1608"/>
    <hyperlink xmlns:r="http://schemas.openxmlformats.org/officeDocument/2006/relationships" ref="A810" r:id="rId1609"/>
    <hyperlink xmlns:r="http://schemas.openxmlformats.org/officeDocument/2006/relationships" ref="L810" r:id="rId1610"/>
    <hyperlink xmlns:r="http://schemas.openxmlformats.org/officeDocument/2006/relationships" ref="A811" r:id="rId1611"/>
    <hyperlink xmlns:r="http://schemas.openxmlformats.org/officeDocument/2006/relationships" ref="L811" r:id="rId1612"/>
    <hyperlink xmlns:r="http://schemas.openxmlformats.org/officeDocument/2006/relationships" ref="A812" r:id="rId1613"/>
    <hyperlink xmlns:r="http://schemas.openxmlformats.org/officeDocument/2006/relationships" ref="L812" r:id="rId1614"/>
    <hyperlink xmlns:r="http://schemas.openxmlformats.org/officeDocument/2006/relationships" ref="A813" r:id="rId1615"/>
    <hyperlink xmlns:r="http://schemas.openxmlformats.org/officeDocument/2006/relationships" ref="L813" r:id="rId1616"/>
    <hyperlink xmlns:r="http://schemas.openxmlformats.org/officeDocument/2006/relationships" ref="A814" r:id="rId1617"/>
    <hyperlink xmlns:r="http://schemas.openxmlformats.org/officeDocument/2006/relationships" ref="L814" r:id="rId1618"/>
    <hyperlink xmlns:r="http://schemas.openxmlformats.org/officeDocument/2006/relationships" ref="A815" r:id="rId1619"/>
    <hyperlink xmlns:r="http://schemas.openxmlformats.org/officeDocument/2006/relationships" ref="L815" r:id="rId1620"/>
    <hyperlink xmlns:r="http://schemas.openxmlformats.org/officeDocument/2006/relationships" ref="A816" r:id="rId1621"/>
    <hyperlink xmlns:r="http://schemas.openxmlformats.org/officeDocument/2006/relationships" ref="L816" r:id="rId1622"/>
    <hyperlink xmlns:r="http://schemas.openxmlformats.org/officeDocument/2006/relationships" ref="A817" r:id="rId1623"/>
    <hyperlink xmlns:r="http://schemas.openxmlformats.org/officeDocument/2006/relationships" ref="L817" r:id="rId1624"/>
    <hyperlink xmlns:r="http://schemas.openxmlformats.org/officeDocument/2006/relationships" ref="A818" r:id="rId1625"/>
    <hyperlink xmlns:r="http://schemas.openxmlformats.org/officeDocument/2006/relationships" ref="L818" r:id="rId1626"/>
    <hyperlink xmlns:r="http://schemas.openxmlformats.org/officeDocument/2006/relationships" ref="A819" r:id="rId1627"/>
    <hyperlink xmlns:r="http://schemas.openxmlformats.org/officeDocument/2006/relationships" ref="L819" r:id="rId1628"/>
    <hyperlink xmlns:r="http://schemas.openxmlformats.org/officeDocument/2006/relationships" ref="A820" r:id="rId1629"/>
    <hyperlink xmlns:r="http://schemas.openxmlformats.org/officeDocument/2006/relationships" ref="L820" r:id="rId1630"/>
    <hyperlink xmlns:r="http://schemas.openxmlformats.org/officeDocument/2006/relationships" ref="A821" r:id="rId1631"/>
    <hyperlink xmlns:r="http://schemas.openxmlformats.org/officeDocument/2006/relationships" ref="L821" r:id="rId1632"/>
    <hyperlink xmlns:r="http://schemas.openxmlformats.org/officeDocument/2006/relationships" ref="A822" r:id="rId1633"/>
    <hyperlink xmlns:r="http://schemas.openxmlformats.org/officeDocument/2006/relationships" ref="L822" r:id="rId1634"/>
    <hyperlink xmlns:r="http://schemas.openxmlformats.org/officeDocument/2006/relationships" ref="A823" r:id="rId1635"/>
    <hyperlink xmlns:r="http://schemas.openxmlformats.org/officeDocument/2006/relationships" ref="L823" r:id="rId1636"/>
    <hyperlink xmlns:r="http://schemas.openxmlformats.org/officeDocument/2006/relationships" ref="A824" r:id="rId1637"/>
    <hyperlink xmlns:r="http://schemas.openxmlformats.org/officeDocument/2006/relationships" ref="L824" r:id="rId1638"/>
    <hyperlink xmlns:r="http://schemas.openxmlformats.org/officeDocument/2006/relationships" ref="A825" r:id="rId1639"/>
    <hyperlink xmlns:r="http://schemas.openxmlformats.org/officeDocument/2006/relationships" ref="L825" r:id="rId1640"/>
    <hyperlink xmlns:r="http://schemas.openxmlformats.org/officeDocument/2006/relationships" ref="A826" r:id="rId1641"/>
    <hyperlink xmlns:r="http://schemas.openxmlformats.org/officeDocument/2006/relationships" ref="L826" r:id="rId1642"/>
    <hyperlink xmlns:r="http://schemas.openxmlformats.org/officeDocument/2006/relationships" ref="A827" r:id="rId1643"/>
    <hyperlink xmlns:r="http://schemas.openxmlformats.org/officeDocument/2006/relationships" ref="L827" r:id="rId1644"/>
    <hyperlink xmlns:r="http://schemas.openxmlformats.org/officeDocument/2006/relationships" ref="A828" r:id="rId1645"/>
    <hyperlink xmlns:r="http://schemas.openxmlformats.org/officeDocument/2006/relationships" ref="L828" r:id="rId1646"/>
    <hyperlink xmlns:r="http://schemas.openxmlformats.org/officeDocument/2006/relationships" ref="A829" r:id="rId1647"/>
    <hyperlink xmlns:r="http://schemas.openxmlformats.org/officeDocument/2006/relationships" ref="L829" r:id="rId1648"/>
    <hyperlink xmlns:r="http://schemas.openxmlformats.org/officeDocument/2006/relationships" ref="A830" r:id="rId1649"/>
    <hyperlink xmlns:r="http://schemas.openxmlformats.org/officeDocument/2006/relationships" ref="L830" r:id="rId1650"/>
    <hyperlink xmlns:r="http://schemas.openxmlformats.org/officeDocument/2006/relationships" ref="A831" r:id="rId1651"/>
    <hyperlink xmlns:r="http://schemas.openxmlformats.org/officeDocument/2006/relationships" ref="L831" r:id="rId1652"/>
    <hyperlink xmlns:r="http://schemas.openxmlformats.org/officeDocument/2006/relationships" ref="A832" r:id="rId1653"/>
    <hyperlink xmlns:r="http://schemas.openxmlformats.org/officeDocument/2006/relationships" ref="L832" r:id="rId1654"/>
    <hyperlink xmlns:r="http://schemas.openxmlformats.org/officeDocument/2006/relationships" ref="A833" r:id="rId1655"/>
    <hyperlink xmlns:r="http://schemas.openxmlformats.org/officeDocument/2006/relationships" ref="L833" r:id="rId1656"/>
    <hyperlink xmlns:r="http://schemas.openxmlformats.org/officeDocument/2006/relationships" ref="A834" r:id="rId1657"/>
    <hyperlink xmlns:r="http://schemas.openxmlformats.org/officeDocument/2006/relationships" ref="L834" r:id="rId1658"/>
    <hyperlink xmlns:r="http://schemas.openxmlformats.org/officeDocument/2006/relationships" ref="A835" r:id="rId1659"/>
    <hyperlink xmlns:r="http://schemas.openxmlformats.org/officeDocument/2006/relationships" ref="L835" r:id="rId1660"/>
    <hyperlink xmlns:r="http://schemas.openxmlformats.org/officeDocument/2006/relationships" ref="A836" r:id="rId1661"/>
    <hyperlink xmlns:r="http://schemas.openxmlformats.org/officeDocument/2006/relationships" ref="L836" r:id="rId1662"/>
    <hyperlink xmlns:r="http://schemas.openxmlformats.org/officeDocument/2006/relationships" ref="A837" r:id="rId1663"/>
    <hyperlink xmlns:r="http://schemas.openxmlformats.org/officeDocument/2006/relationships" ref="L837" r:id="rId1664"/>
    <hyperlink xmlns:r="http://schemas.openxmlformats.org/officeDocument/2006/relationships" ref="A838" r:id="rId1665"/>
    <hyperlink xmlns:r="http://schemas.openxmlformats.org/officeDocument/2006/relationships" ref="L838" r:id="rId1666"/>
    <hyperlink xmlns:r="http://schemas.openxmlformats.org/officeDocument/2006/relationships" ref="A839" r:id="rId1667"/>
    <hyperlink xmlns:r="http://schemas.openxmlformats.org/officeDocument/2006/relationships" ref="L839" r:id="rId1668"/>
    <hyperlink xmlns:r="http://schemas.openxmlformats.org/officeDocument/2006/relationships" ref="A840" r:id="rId1669"/>
    <hyperlink xmlns:r="http://schemas.openxmlformats.org/officeDocument/2006/relationships" ref="L840" r:id="rId1670"/>
    <hyperlink xmlns:r="http://schemas.openxmlformats.org/officeDocument/2006/relationships" ref="A841" r:id="rId1671"/>
    <hyperlink xmlns:r="http://schemas.openxmlformats.org/officeDocument/2006/relationships" ref="L841" r:id="rId1672"/>
    <hyperlink xmlns:r="http://schemas.openxmlformats.org/officeDocument/2006/relationships" ref="A842" r:id="rId1673"/>
    <hyperlink xmlns:r="http://schemas.openxmlformats.org/officeDocument/2006/relationships" ref="L842" r:id="rId1674"/>
    <hyperlink xmlns:r="http://schemas.openxmlformats.org/officeDocument/2006/relationships" ref="A843" r:id="rId1675"/>
    <hyperlink xmlns:r="http://schemas.openxmlformats.org/officeDocument/2006/relationships" ref="L843" r:id="rId1676"/>
    <hyperlink xmlns:r="http://schemas.openxmlformats.org/officeDocument/2006/relationships" ref="A844" r:id="rId1677"/>
    <hyperlink xmlns:r="http://schemas.openxmlformats.org/officeDocument/2006/relationships" ref="L844" r:id="rId1678"/>
    <hyperlink xmlns:r="http://schemas.openxmlformats.org/officeDocument/2006/relationships" ref="A845" r:id="rId1679"/>
    <hyperlink xmlns:r="http://schemas.openxmlformats.org/officeDocument/2006/relationships" ref="L845" r:id="rId1680"/>
    <hyperlink xmlns:r="http://schemas.openxmlformats.org/officeDocument/2006/relationships" ref="A846" r:id="rId1681"/>
    <hyperlink xmlns:r="http://schemas.openxmlformats.org/officeDocument/2006/relationships" ref="L846" r:id="rId1682"/>
    <hyperlink xmlns:r="http://schemas.openxmlformats.org/officeDocument/2006/relationships" ref="A847" r:id="rId1683"/>
    <hyperlink xmlns:r="http://schemas.openxmlformats.org/officeDocument/2006/relationships" ref="L847" r:id="rId1684"/>
    <hyperlink xmlns:r="http://schemas.openxmlformats.org/officeDocument/2006/relationships" ref="A848" r:id="rId1685"/>
    <hyperlink xmlns:r="http://schemas.openxmlformats.org/officeDocument/2006/relationships" ref="L848" r:id="rId1686"/>
    <hyperlink xmlns:r="http://schemas.openxmlformats.org/officeDocument/2006/relationships" ref="A849" r:id="rId1687"/>
    <hyperlink xmlns:r="http://schemas.openxmlformats.org/officeDocument/2006/relationships" ref="L849" r:id="rId1688"/>
    <hyperlink xmlns:r="http://schemas.openxmlformats.org/officeDocument/2006/relationships" ref="A850" r:id="rId1689"/>
    <hyperlink xmlns:r="http://schemas.openxmlformats.org/officeDocument/2006/relationships" ref="L850" r:id="rId1690"/>
    <hyperlink xmlns:r="http://schemas.openxmlformats.org/officeDocument/2006/relationships" ref="A851" r:id="rId1691"/>
    <hyperlink xmlns:r="http://schemas.openxmlformats.org/officeDocument/2006/relationships" ref="L851" r:id="rId1692"/>
    <hyperlink xmlns:r="http://schemas.openxmlformats.org/officeDocument/2006/relationships" ref="A852" r:id="rId1693"/>
    <hyperlink xmlns:r="http://schemas.openxmlformats.org/officeDocument/2006/relationships" ref="L852" r:id="rId1694"/>
    <hyperlink xmlns:r="http://schemas.openxmlformats.org/officeDocument/2006/relationships" ref="A853" r:id="rId1695"/>
    <hyperlink xmlns:r="http://schemas.openxmlformats.org/officeDocument/2006/relationships" ref="L853" r:id="rId1696"/>
    <hyperlink xmlns:r="http://schemas.openxmlformats.org/officeDocument/2006/relationships" ref="A854" r:id="rId1697"/>
    <hyperlink xmlns:r="http://schemas.openxmlformats.org/officeDocument/2006/relationships" ref="L854" r:id="rId1698"/>
    <hyperlink xmlns:r="http://schemas.openxmlformats.org/officeDocument/2006/relationships" ref="A855" r:id="rId1699"/>
    <hyperlink xmlns:r="http://schemas.openxmlformats.org/officeDocument/2006/relationships" ref="L855" r:id="rId1700"/>
    <hyperlink xmlns:r="http://schemas.openxmlformats.org/officeDocument/2006/relationships" ref="A856" r:id="rId1701"/>
    <hyperlink xmlns:r="http://schemas.openxmlformats.org/officeDocument/2006/relationships" ref="L856" r:id="rId1702"/>
    <hyperlink xmlns:r="http://schemas.openxmlformats.org/officeDocument/2006/relationships" ref="A857" r:id="rId1703"/>
    <hyperlink xmlns:r="http://schemas.openxmlformats.org/officeDocument/2006/relationships" ref="L857" r:id="rId1704"/>
    <hyperlink xmlns:r="http://schemas.openxmlformats.org/officeDocument/2006/relationships" ref="A858" r:id="rId1705"/>
    <hyperlink xmlns:r="http://schemas.openxmlformats.org/officeDocument/2006/relationships" ref="L858" r:id="rId1706"/>
    <hyperlink xmlns:r="http://schemas.openxmlformats.org/officeDocument/2006/relationships" ref="A859" r:id="rId1707"/>
    <hyperlink xmlns:r="http://schemas.openxmlformats.org/officeDocument/2006/relationships" ref="L859" r:id="rId1708"/>
    <hyperlink xmlns:r="http://schemas.openxmlformats.org/officeDocument/2006/relationships" ref="A860" r:id="rId1709"/>
    <hyperlink xmlns:r="http://schemas.openxmlformats.org/officeDocument/2006/relationships" ref="L860" r:id="rId1710"/>
    <hyperlink xmlns:r="http://schemas.openxmlformats.org/officeDocument/2006/relationships" ref="A861" r:id="rId1711"/>
    <hyperlink xmlns:r="http://schemas.openxmlformats.org/officeDocument/2006/relationships" ref="L861" r:id="rId1712"/>
    <hyperlink xmlns:r="http://schemas.openxmlformats.org/officeDocument/2006/relationships" ref="A862" r:id="rId1713"/>
    <hyperlink xmlns:r="http://schemas.openxmlformats.org/officeDocument/2006/relationships" ref="L862" r:id="rId1714"/>
    <hyperlink xmlns:r="http://schemas.openxmlformats.org/officeDocument/2006/relationships" ref="A863" r:id="rId1715"/>
    <hyperlink xmlns:r="http://schemas.openxmlformats.org/officeDocument/2006/relationships" ref="L863" r:id="rId1716"/>
    <hyperlink xmlns:r="http://schemas.openxmlformats.org/officeDocument/2006/relationships" ref="A864" r:id="rId1717"/>
    <hyperlink xmlns:r="http://schemas.openxmlformats.org/officeDocument/2006/relationships" ref="L864" r:id="rId1718"/>
    <hyperlink xmlns:r="http://schemas.openxmlformats.org/officeDocument/2006/relationships" ref="A865" r:id="rId1719"/>
    <hyperlink xmlns:r="http://schemas.openxmlformats.org/officeDocument/2006/relationships" ref="L865" r:id="rId1720"/>
    <hyperlink xmlns:r="http://schemas.openxmlformats.org/officeDocument/2006/relationships" ref="A866" r:id="rId1721"/>
    <hyperlink xmlns:r="http://schemas.openxmlformats.org/officeDocument/2006/relationships" ref="L866" r:id="rId1722"/>
    <hyperlink xmlns:r="http://schemas.openxmlformats.org/officeDocument/2006/relationships" ref="A867" r:id="rId1723"/>
    <hyperlink xmlns:r="http://schemas.openxmlformats.org/officeDocument/2006/relationships" ref="L867" r:id="rId1724"/>
    <hyperlink xmlns:r="http://schemas.openxmlformats.org/officeDocument/2006/relationships" ref="A868" r:id="rId1725"/>
    <hyperlink xmlns:r="http://schemas.openxmlformats.org/officeDocument/2006/relationships" ref="L868" r:id="rId1726"/>
    <hyperlink xmlns:r="http://schemas.openxmlformats.org/officeDocument/2006/relationships" ref="A869" r:id="rId1727"/>
    <hyperlink xmlns:r="http://schemas.openxmlformats.org/officeDocument/2006/relationships" ref="L869" r:id="rId1728"/>
    <hyperlink xmlns:r="http://schemas.openxmlformats.org/officeDocument/2006/relationships" ref="A870" r:id="rId1729"/>
    <hyperlink xmlns:r="http://schemas.openxmlformats.org/officeDocument/2006/relationships" ref="L870" r:id="rId1730"/>
    <hyperlink xmlns:r="http://schemas.openxmlformats.org/officeDocument/2006/relationships" ref="A871" r:id="rId1731"/>
    <hyperlink xmlns:r="http://schemas.openxmlformats.org/officeDocument/2006/relationships" ref="L871" r:id="rId1732"/>
    <hyperlink xmlns:r="http://schemas.openxmlformats.org/officeDocument/2006/relationships" ref="A872" r:id="rId1733"/>
    <hyperlink xmlns:r="http://schemas.openxmlformats.org/officeDocument/2006/relationships" ref="L872" r:id="rId1734"/>
    <hyperlink xmlns:r="http://schemas.openxmlformats.org/officeDocument/2006/relationships" ref="A873" r:id="rId1735"/>
    <hyperlink xmlns:r="http://schemas.openxmlformats.org/officeDocument/2006/relationships" ref="L873" r:id="rId1736"/>
    <hyperlink xmlns:r="http://schemas.openxmlformats.org/officeDocument/2006/relationships" ref="A874" r:id="rId1737"/>
    <hyperlink xmlns:r="http://schemas.openxmlformats.org/officeDocument/2006/relationships" ref="L874" r:id="rId1738"/>
    <hyperlink xmlns:r="http://schemas.openxmlformats.org/officeDocument/2006/relationships" ref="A875" r:id="rId1739"/>
    <hyperlink xmlns:r="http://schemas.openxmlformats.org/officeDocument/2006/relationships" ref="L875" r:id="rId1740"/>
    <hyperlink xmlns:r="http://schemas.openxmlformats.org/officeDocument/2006/relationships" ref="A876" r:id="rId1741"/>
    <hyperlink xmlns:r="http://schemas.openxmlformats.org/officeDocument/2006/relationships" ref="L876" r:id="rId1742"/>
    <hyperlink xmlns:r="http://schemas.openxmlformats.org/officeDocument/2006/relationships" ref="A877" r:id="rId1743"/>
    <hyperlink xmlns:r="http://schemas.openxmlformats.org/officeDocument/2006/relationships" ref="L877" r:id="rId1744"/>
    <hyperlink xmlns:r="http://schemas.openxmlformats.org/officeDocument/2006/relationships" ref="A878" r:id="rId1745"/>
    <hyperlink xmlns:r="http://schemas.openxmlformats.org/officeDocument/2006/relationships" ref="L878" r:id="rId1746"/>
    <hyperlink xmlns:r="http://schemas.openxmlformats.org/officeDocument/2006/relationships" ref="A879" r:id="rId1747"/>
    <hyperlink xmlns:r="http://schemas.openxmlformats.org/officeDocument/2006/relationships" ref="L879" r:id="rId1748"/>
    <hyperlink xmlns:r="http://schemas.openxmlformats.org/officeDocument/2006/relationships" ref="A880" r:id="rId1749"/>
    <hyperlink xmlns:r="http://schemas.openxmlformats.org/officeDocument/2006/relationships" ref="L880" r:id="rId1750"/>
    <hyperlink xmlns:r="http://schemas.openxmlformats.org/officeDocument/2006/relationships" ref="A881" r:id="rId1751"/>
    <hyperlink xmlns:r="http://schemas.openxmlformats.org/officeDocument/2006/relationships" ref="L881" r:id="rId1752"/>
    <hyperlink xmlns:r="http://schemas.openxmlformats.org/officeDocument/2006/relationships" ref="A882" r:id="rId1753"/>
    <hyperlink xmlns:r="http://schemas.openxmlformats.org/officeDocument/2006/relationships" ref="L882" r:id="rId1754"/>
    <hyperlink xmlns:r="http://schemas.openxmlformats.org/officeDocument/2006/relationships" ref="A883" r:id="rId1755"/>
    <hyperlink xmlns:r="http://schemas.openxmlformats.org/officeDocument/2006/relationships" ref="L883" r:id="rId1756"/>
    <hyperlink xmlns:r="http://schemas.openxmlformats.org/officeDocument/2006/relationships" ref="A884" r:id="rId1757"/>
    <hyperlink xmlns:r="http://schemas.openxmlformats.org/officeDocument/2006/relationships" ref="L884" r:id="rId1758"/>
    <hyperlink xmlns:r="http://schemas.openxmlformats.org/officeDocument/2006/relationships" ref="A885" r:id="rId1759"/>
    <hyperlink xmlns:r="http://schemas.openxmlformats.org/officeDocument/2006/relationships" ref="L885" r:id="rId1760"/>
    <hyperlink xmlns:r="http://schemas.openxmlformats.org/officeDocument/2006/relationships" ref="A886" r:id="rId1761"/>
    <hyperlink xmlns:r="http://schemas.openxmlformats.org/officeDocument/2006/relationships" ref="L886" r:id="rId1762"/>
    <hyperlink xmlns:r="http://schemas.openxmlformats.org/officeDocument/2006/relationships" ref="A887" r:id="rId1763"/>
    <hyperlink xmlns:r="http://schemas.openxmlformats.org/officeDocument/2006/relationships" ref="L887" r:id="rId1764"/>
    <hyperlink xmlns:r="http://schemas.openxmlformats.org/officeDocument/2006/relationships" ref="A888" r:id="rId1765"/>
    <hyperlink xmlns:r="http://schemas.openxmlformats.org/officeDocument/2006/relationships" ref="L888" r:id="rId1766"/>
    <hyperlink xmlns:r="http://schemas.openxmlformats.org/officeDocument/2006/relationships" ref="A889" r:id="rId1767"/>
    <hyperlink xmlns:r="http://schemas.openxmlformats.org/officeDocument/2006/relationships" ref="L889" r:id="rId1768"/>
    <hyperlink xmlns:r="http://schemas.openxmlformats.org/officeDocument/2006/relationships" ref="A890" r:id="rId1769"/>
    <hyperlink xmlns:r="http://schemas.openxmlformats.org/officeDocument/2006/relationships" ref="L890" r:id="rId1770"/>
    <hyperlink xmlns:r="http://schemas.openxmlformats.org/officeDocument/2006/relationships" ref="A891" r:id="rId1771"/>
    <hyperlink xmlns:r="http://schemas.openxmlformats.org/officeDocument/2006/relationships" ref="L891" r:id="rId1772"/>
    <hyperlink xmlns:r="http://schemas.openxmlformats.org/officeDocument/2006/relationships" ref="A892" r:id="rId1773"/>
    <hyperlink xmlns:r="http://schemas.openxmlformats.org/officeDocument/2006/relationships" ref="L892" r:id="rId1774"/>
    <hyperlink xmlns:r="http://schemas.openxmlformats.org/officeDocument/2006/relationships" ref="A893" r:id="rId1775"/>
    <hyperlink xmlns:r="http://schemas.openxmlformats.org/officeDocument/2006/relationships" ref="L893" r:id="rId1776"/>
    <hyperlink xmlns:r="http://schemas.openxmlformats.org/officeDocument/2006/relationships" ref="A894" r:id="rId1777"/>
    <hyperlink xmlns:r="http://schemas.openxmlformats.org/officeDocument/2006/relationships" ref="L894" r:id="rId1778"/>
    <hyperlink xmlns:r="http://schemas.openxmlformats.org/officeDocument/2006/relationships" ref="A895" r:id="rId1779"/>
    <hyperlink xmlns:r="http://schemas.openxmlformats.org/officeDocument/2006/relationships" ref="L895" r:id="rId1780"/>
    <hyperlink xmlns:r="http://schemas.openxmlformats.org/officeDocument/2006/relationships" ref="A896" r:id="rId1781"/>
    <hyperlink xmlns:r="http://schemas.openxmlformats.org/officeDocument/2006/relationships" ref="L896" r:id="rId1782"/>
    <hyperlink xmlns:r="http://schemas.openxmlformats.org/officeDocument/2006/relationships" ref="A897" r:id="rId1783"/>
    <hyperlink xmlns:r="http://schemas.openxmlformats.org/officeDocument/2006/relationships" ref="L897" r:id="rId1784"/>
    <hyperlink xmlns:r="http://schemas.openxmlformats.org/officeDocument/2006/relationships" ref="A898" r:id="rId1785"/>
    <hyperlink xmlns:r="http://schemas.openxmlformats.org/officeDocument/2006/relationships" ref="L898" r:id="rId1786"/>
    <hyperlink xmlns:r="http://schemas.openxmlformats.org/officeDocument/2006/relationships" ref="A899" r:id="rId1787"/>
    <hyperlink xmlns:r="http://schemas.openxmlformats.org/officeDocument/2006/relationships" ref="L899" r:id="rId1788"/>
    <hyperlink xmlns:r="http://schemas.openxmlformats.org/officeDocument/2006/relationships" ref="A900" r:id="rId1789"/>
    <hyperlink xmlns:r="http://schemas.openxmlformats.org/officeDocument/2006/relationships" ref="L900" r:id="rId1790"/>
    <hyperlink xmlns:r="http://schemas.openxmlformats.org/officeDocument/2006/relationships" ref="A901" r:id="rId1791"/>
    <hyperlink xmlns:r="http://schemas.openxmlformats.org/officeDocument/2006/relationships" ref="L901" r:id="rId1792"/>
    <hyperlink xmlns:r="http://schemas.openxmlformats.org/officeDocument/2006/relationships" ref="A902" r:id="rId1793"/>
    <hyperlink xmlns:r="http://schemas.openxmlformats.org/officeDocument/2006/relationships" ref="L902" r:id="rId1794"/>
    <hyperlink xmlns:r="http://schemas.openxmlformats.org/officeDocument/2006/relationships" ref="A903" r:id="rId1795"/>
    <hyperlink xmlns:r="http://schemas.openxmlformats.org/officeDocument/2006/relationships" ref="L903" r:id="rId1796"/>
    <hyperlink xmlns:r="http://schemas.openxmlformats.org/officeDocument/2006/relationships" ref="A904" r:id="rId1797"/>
    <hyperlink xmlns:r="http://schemas.openxmlformats.org/officeDocument/2006/relationships" ref="L904" r:id="rId1798"/>
    <hyperlink xmlns:r="http://schemas.openxmlformats.org/officeDocument/2006/relationships" ref="A905" r:id="rId1799"/>
    <hyperlink xmlns:r="http://schemas.openxmlformats.org/officeDocument/2006/relationships" ref="L905" r:id="rId1800"/>
    <hyperlink xmlns:r="http://schemas.openxmlformats.org/officeDocument/2006/relationships" ref="A906" r:id="rId1801"/>
    <hyperlink xmlns:r="http://schemas.openxmlformats.org/officeDocument/2006/relationships" ref="L906" r:id="rId1802"/>
    <hyperlink xmlns:r="http://schemas.openxmlformats.org/officeDocument/2006/relationships" ref="A907" r:id="rId1803"/>
    <hyperlink xmlns:r="http://schemas.openxmlformats.org/officeDocument/2006/relationships" ref="L907" r:id="rId1804"/>
    <hyperlink xmlns:r="http://schemas.openxmlformats.org/officeDocument/2006/relationships" ref="A908" r:id="rId1805"/>
    <hyperlink xmlns:r="http://schemas.openxmlformats.org/officeDocument/2006/relationships" ref="L908" r:id="rId1806"/>
    <hyperlink xmlns:r="http://schemas.openxmlformats.org/officeDocument/2006/relationships" ref="A909" r:id="rId1807"/>
    <hyperlink xmlns:r="http://schemas.openxmlformats.org/officeDocument/2006/relationships" ref="L909" r:id="rId1808"/>
    <hyperlink xmlns:r="http://schemas.openxmlformats.org/officeDocument/2006/relationships" ref="A910" r:id="rId1809"/>
    <hyperlink xmlns:r="http://schemas.openxmlformats.org/officeDocument/2006/relationships" ref="L910" r:id="rId1810"/>
    <hyperlink xmlns:r="http://schemas.openxmlformats.org/officeDocument/2006/relationships" ref="A911" r:id="rId1811"/>
    <hyperlink xmlns:r="http://schemas.openxmlformats.org/officeDocument/2006/relationships" ref="L911" r:id="rId1812"/>
    <hyperlink xmlns:r="http://schemas.openxmlformats.org/officeDocument/2006/relationships" ref="A912" r:id="rId1813"/>
    <hyperlink xmlns:r="http://schemas.openxmlformats.org/officeDocument/2006/relationships" ref="L912" r:id="rId1814"/>
    <hyperlink xmlns:r="http://schemas.openxmlformats.org/officeDocument/2006/relationships" ref="A913" r:id="rId1815"/>
    <hyperlink xmlns:r="http://schemas.openxmlformats.org/officeDocument/2006/relationships" ref="L913" r:id="rId1816"/>
    <hyperlink xmlns:r="http://schemas.openxmlformats.org/officeDocument/2006/relationships" ref="A914" r:id="rId1817"/>
    <hyperlink xmlns:r="http://schemas.openxmlformats.org/officeDocument/2006/relationships" ref="L914" r:id="rId1818"/>
    <hyperlink xmlns:r="http://schemas.openxmlformats.org/officeDocument/2006/relationships" ref="A915" r:id="rId1819"/>
    <hyperlink xmlns:r="http://schemas.openxmlformats.org/officeDocument/2006/relationships" ref="L915" r:id="rId1820"/>
    <hyperlink xmlns:r="http://schemas.openxmlformats.org/officeDocument/2006/relationships" ref="A916" r:id="rId1821"/>
    <hyperlink xmlns:r="http://schemas.openxmlformats.org/officeDocument/2006/relationships" ref="L916" r:id="rId1822"/>
    <hyperlink xmlns:r="http://schemas.openxmlformats.org/officeDocument/2006/relationships" ref="A917" r:id="rId1823"/>
    <hyperlink xmlns:r="http://schemas.openxmlformats.org/officeDocument/2006/relationships" ref="L917" r:id="rId1824"/>
    <hyperlink xmlns:r="http://schemas.openxmlformats.org/officeDocument/2006/relationships" ref="A918" r:id="rId1825"/>
    <hyperlink xmlns:r="http://schemas.openxmlformats.org/officeDocument/2006/relationships" ref="L918" r:id="rId1826"/>
    <hyperlink xmlns:r="http://schemas.openxmlformats.org/officeDocument/2006/relationships" ref="A919" r:id="rId1827"/>
    <hyperlink xmlns:r="http://schemas.openxmlformats.org/officeDocument/2006/relationships" ref="L919" r:id="rId1828"/>
    <hyperlink xmlns:r="http://schemas.openxmlformats.org/officeDocument/2006/relationships" ref="A920" r:id="rId1829"/>
    <hyperlink xmlns:r="http://schemas.openxmlformats.org/officeDocument/2006/relationships" ref="L920" r:id="rId1830"/>
    <hyperlink xmlns:r="http://schemas.openxmlformats.org/officeDocument/2006/relationships" ref="A921" r:id="rId1831"/>
    <hyperlink xmlns:r="http://schemas.openxmlformats.org/officeDocument/2006/relationships" ref="L921" r:id="rId1832"/>
    <hyperlink xmlns:r="http://schemas.openxmlformats.org/officeDocument/2006/relationships" ref="A922" r:id="rId1833"/>
    <hyperlink xmlns:r="http://schemas.openxmlformats.org/officeDocument/2006/relationships" ref="L922" r:id="rId1834"/>
    <hyperlink xmlns:r="http://schemas.openxmlformats.org/officeDocument/2006/relationships" ref="A923" r:id="rId1835"/>
    <hyperlink xmlns:r="http://schemas.openxmlformats.org/officeDocument/2006/relationships" ref="L923" r:id="rId1836"/>
    <hyperlink xmlns:r="http://schemas.openxmlformats.org/officeDocument/2006/relationships" ref="A924" r:id="rId1837"/>
    <hyperlink xmlns:r="http://schemas.openxmlformats.org/officeDocument/2006/relationships" ref="L924" r:id="rId1838"/>
    <hyperlink xmlns:r="http://schemas.openxmlformats.org/officeDocument/2006/relationships" ref="A925" r:id="rId1839"/>
    <hyperlink xmlns:r="http://schemas.openxmlformats.org/officeDocument/2006/relationships" ref="L925" r:id="rId1840"/>
    <hyperlink xmlns:r="http://schemas.openxmlformats.org/officeDocument/2006/relationships" ref="A926" r:id="rId1841"/>
    <hyperlink xmlns:r="http://schemas.openxmlformats.org/officeDocument/2006/relationships" ref="L926" r:id="rId1842"/>
    <hyperlink xmlns:r="http://schemas.openxmlformats.org/officeDocument/2006/relationships" ref="A927" r:id="rId1843"/>
    <hyperlink xmlns:r="http://schemas.openxmlformats.org/officeDocument/2006/relationships" ref="L927" r:id="rId1844"/>
    <hyperlink xmlns:r="http://schemas.openxmlformats.org/officeDocument/2006/relationships" ref="A928" r:id="rId1845"/>
    <hyperlink xmlns:r="http://schemas.openxmlformats.org/officeDocument/2006/relationships" ref="L928" r:id="rId1846"/>
    <hyperlink xmlns:r="http://schemas.openxmlformats.org/officeDocument/2006/relationships" ref="A929" r:id="rId1847"/>
    <hyperlink xmlns:r="http://schemas.openxmlformats.org/officeDocument/2006/relationships" ref="L929" r:id="rId1848"/>
    <hyperlink xmlns:r="http://schemas.openxmlformats.org/officeDocument/2006/relationships" ref="A930" r:id="rId1849"/>
    <hyperlink xmlns:r="http://schemas.openxmlformats.org/officeDocument/2006/relationships" ref="L930" r:id="rId1850"/>
    <hyperlink xmlns:r="http://schemas.openxmlformats.org/officeDocument/2006/relationships" ref="A931" r:id="rId1851"/>
    <hyperlink xmlns:r="http://schemas.openxmlformats.org/officeDocument/2006/relationships" ref="L931" r:id="rId1852"/>
    <hyperlink xmlns:r="http://schemas.openxmlformats.org/officeDocument/2006/relationships" ref="A932" r:id="rId1853"/>
    <hyperlink xmlns:r="http://schemas.openxmlformats.org/officeDocument/2006/relationships" ref="L932" r:id="rId1854"/>
    <hyperlink xmlns:r="http://schemas.openxmlformats.org/officeDocument/2006/relationships" ref="A933" r:id="rId1855"/>
    <hyperlink xmlns:r="http://schemas.openxmlformats.org/officeDocument/2006/relationships" ref="L933" r:id="rId1856"/>
    <hyperlink xmlns:r="http://schemas.openxmlformats.org/officeDocument/2006/relationships" ref="A934" r:id="rId1857"/>
    <hyperlink xmlns:r="http://schemas.openxmlformats.org/officeDocument/2006/relationships" ref="L934" r:id="rId1858"/>
    <hyperlink xmlns:r="http://schemas.openxmlformats.org/officeDocument/2006/relationships" ref="A935" r:id="rId1859"/>
    <hyperlink xmlns:r="http://schemas.openxmlformats.org/officeDocument/2006/relationships" ref="L935" r:id="rId1860"/>
    <hyperlink xmlns:r="http://schemas.openxmlformats.org/officeDocument/2006/relationships" ref="A936" r:id="rId1861"/>
    <hyperlink xmlns:r="http://schemas.openxmlformats.org/officeDocument/2006/relationships" ref="L936" r:id="rId1862"/>
    <hyperlink xmlns:r="http://schemas.openxmlformats.org/officeDocument/2006/relationships" ref="A937" r:id="rId1863"/>
    <hyperlink xmlns:r="http://schemas.openxmlformats.org/officeDocument/2006/relationships" ref="L937" r:id="rId1864"/>
    <hyperlink xmlns:r="http://schemas.openxmlformats.org/officeDocument/2006/relationships" ref="A938" r:id="rId1865"/>
    <hyperlink xmlns:r="http://schemas.openxmlformats.org/officeDocument/2006/relationships" ref="L938" r:id="rId1866"/>
    <hyperlink xmlns:r="http://schemas.openxmlformats.org/officeDocument/2006/relationships" ref="A939" r:id="rId1867"/>
    <hyperlink xmlns:r="http://schemas.openxmlformats.org/officeDocument/2006/relationships" ref="L939" r:id="rId1868"/>
    <hyperlink xmlns:r="http://schemas.openxmlformats.org/officeDocument/2006/relationships" ref="A940" r:id="rId1869"/>
    <hyperlink xmlns:r="http://schemas.openxmlformats.org/officeDocument/2006/relationships" ref="L940" r:id="rId1870"/>
    <hyperlink xmlns:r="http://schemas.openxmlformats.org/officeDocument/2006/relationships" ref="A941" r:id="rId1871"/>
    <hyperlink xmlns:r="http://schemas.openxmlformats.org/officeDocument/2006/relationships" ref="L941" r:id="rId1872"/>
    <hyperlink xmlns:r="http://schemas.openxmlformats.org/officeDocument/2006/relationships" ref="A942" r:id="rId1873"/>
    <hyperlink xmlns:r="http://schemas.openxmlformats.org/officeDocument/2006/relationships" ref="L942" r:id="rId1874"/>
    <hyperlink xmlns:r="http://schemas.openxmlformats.org/officeDocument/2006/relationships" ref="A943" r:id="rId1875"/>
    <hyperlink xmlns:r="http://schemas.openxmlformats.org/officeDocument/2006/relationships" ref="L943" r:id="rId1876"/>
    <hyperlink xmlns:r="http://schemas.openxmlformats.org/officeDocument/2006/relationships" ref="A944" r:id="rId1877"/>
    <hyperlink xmlns:r="http://schemas.openxmlformats.org/officeDocument/2006/relationships" ref="L944" r:id="rId1878"/>
    <hyperlink xmlns:r="http://schemas.openxmlformats.org/officeDocument/2006/relationships" ref="A945" r:id="rId1879"/>
    <hyperlink xmlns:r="http://schemas.openxmlformats.org/officeDocument/2006/relationships" ref="L945" r:id="rId1880"/>
    <hyperlink xmlns:r="http://schemas.openxmlformats.org/officeDocument/2006/relationships" ref="A946" r:id="rId1881"/>
    <hyperlink xmlns:r="http://schemas.openxmlformats.org/officeDocument/2006/relationships" ref="L946" r:id="rId1882"/>
    <hyperlink xmlns:r="http://schemas.openxmlformats.org/officeDocument/2006/relationships" ref="A947" r:id="rId1883"/>
    <hyperlink xmlns:r="http://schemas.openxmlformats.org/officeDocument/2006/relationships" ref="L947" r:id="rId1884"/>
    <hyperlink xmlns:r="http://schemas.openxmlformats.org/officeDocument/2006/relationships" ref="A948" r:id="rId1885"/>
    <hyperlink xmlns:r="http://schemas.openxmlformats.org/officeDocument/2006/relationships" ref="L948" r:id="rId1886"/>
    <hyperlink xmlns:r="http://schemas.openxmlformats.org/officeDocument/2006/relationships" ref="A949" r:id="rId1887"/>
    <hyperlink xmlns:r="http://schemas.openxmlformats.org/officeDocument/2006/relationships" ref="L949" r:id="rId1888"/>
    <hyperlink xmlns:r="http://schemas.openxmlformats.org/officeDocument/2006/relationships" ref="A950" r:id="rId1889"/>
    <hyperlink xmlns:r="http://schemas.openxmlformats.org/officeDocument/2006/relationships" ref="L950" r:id="rId1890"/>
    <hyperlink xmlns:r="http://schemas.openxmlformats.org/officeDocument/2006/relationships" ref="A951" r:id="rId1891"/>
    <hyperlink xmlns:r="http://schemas.openxmlformats.org/officeDocument/2006/relationships" ref="L951" r:id="rId1892"/>
    <hyperlink xmlns:r="http://schemas.openxmlformats.org/officeDocument/2006/relationships" ref="A952" r:id="rId1893"/>
    <hyperlink xmlns:r="http://schemas.openxmlformats.org/officeDocument/2006/relationships" ref="L952" r:id="rId1894"/>
    <hyperlink xmlns:r="http://schemas.openxmlformats.org/officeDocument/2006/relationships" ref="A953" r:id="rId1895"/>
    <hyperlink xmlns:r="http://schemas.openxmlformats.org/officeDocument/2006/relationships" ref="L953" r:id="rId1896"/>
    <hyperlink xmlns:r="http://schemas.openxmlformats.org/officeDocument/2006/relationships" ref="A954" r:id="rId1897"/>
    <hyperlink xmlns:r="http://schemas.openxmlformats.org/officeDocument/2006/relationships" ref="L954" r:id="rId1898"/>
    <hyperlink xmlns:r="http://schemas.openxmlformats.org/officeDocument/2006/relationships" ref="A955" r:id="rId1899"/>
    <hyperlink xmlns:r="http://schemas.openxmlformats.org/officeDocument/2006/relationships" ref="L955" r:id="rId1900"/>
    <hyperlink xmlns:r="http://schemas.openxmlformats.org/officeDocument/2006/relationships" ref="A956" r:id="rId1901"/>
    <hyperlink xmlns:r="http://schemas.openxmlformats.org/officeDocument/2006/relationships" ref="L956" r:id="rId1902"/>
    <hyperlink xmlns:r="http://schemas.openxmlformats.org/officeDocument/2006/relationships" ref="A957" r:id="rId1903"/>
    <hyperlink xmlns:r="http://schemas.openxmlformats.org/officeDocument/2006/relationships" ref="L957" r:id="rId1904"/>
    <hyperlink xmlns:r="http://schemas.openxmlformats.org/officeDocument/2006/relationships" ref="A958" r:id="rId1905"/>
    <hyperlink xmlns:r="http://schemas.openxmlformats.org/officeDocument/2006/relationships" ref="L958" r:id="rId1906"/>
    <hyperlink xmlns:r="http://schemas.openxmlformats.org/officeDocument/2006/relationships" ref="A959" r:id="rId1907"/>
    <hyperlink xmlns:r="http://schemas.openxmlformats.org/officeDocument/2006/relationships" ref="L959" r:id="rId1908"/>
    <hyperlink xmlns:r="http://schemas.openxmlformats.org/officeDocument/2006/relationships" ref="A960" r:id="rId1909"/>
    <hyperlink xmlns:r="http://schemas.openxmlformats.org/officeDocument/2006/relationships" ref="L960" r:id="rId1910"/>
    <hyperlink xmlns:r="http://schemas.openxmlformats.org/officeDocument/2006/relationships" ref="A961" r:id="rId1911"/>
    <hyperlink xmlns:r="http://schemas.openxmlformats.org/officeDocument/2006/relationships" ref="L961" r:id="rId1912"/>
    <hyperlink xmlns:r="http://schemas.openxmlformats.org/officeDocument/2006/relationships" ref="A962" r:id="rId1913"/>
    <hyperlink xmlns:r="http://schemas.openxmlformats.org/officeDocument/2006/relationships" ref="L962" r:id="rId1914"/>
    <hyperlink xmlns:r="http://schemas.openxmlformats.org/officeDocument/2006/relationships" ref="A963" r:id="rId1915"/>
    <hyperlink xmlns:r="http://schemas.openxmlformats.org/officeDocument/2006/relationships" ref="L963" r:id="rId1916"/>
    <hyperlink xmlns:r="http://schemas.openxmlformats.org/officeDocument/2006/relationships" ref="A964" r:id="rId1917"/>
    <hyperlink xmlns:r="http://schemas.openxmlformats.org/officeDocument/2006/relationships" ref="L964" r:id="rId1918"/>
    <hyperlink xmlns:r="http://schemas.openxmlformats.org/officeDocument/2006/relationships" ref="A965" r:id="rId1919"/>
    <hyperlink xmlns:r="http://schemas.openxmlformats.org/officeDocument/2006/relationships" ref="L965" r:id="rId1920"/>
    <hyperlink xmlns:r="http://schemas.openxmlformats.org/officeDocument/2006/relationships" ref="A966" r:id="rId1921"/>
    <hyperlink xmlns:r="http://schemas.openxmlformats.org/officeDocument/2006/relationships" ref="L966" r:id="rId1922"/>
    <hyperlink xmlns:r="http://schemas.openxmlformats.org/officeDocument/2006/relationships" ref="A967" r:id="rId1923"/>
    <hyperlink xmlns:r="http://schemas.openxmlformats.org/officeDocument/2006/relationships" ref="L967" r:id="rId1924"/>
    <hyperlink xmlns:r="http://schemas.openxmlformats.org/officeDocument/2006/relationships" ref="A968" r:id="rId1925"/>
    <hyperlink xmlns:r="http://schemas.openxmlformats.org/officeDocument/2006/relationships" ref="L968" r:id="rId1926"/>
    <hyperlink xmlns:r="http://schemas.openxmlformats.org/officeDocument/2006/relationships" ref="A969" r:id="rId1927"/>
    <hyperlink xmlns:r="http://schemas.openxmlformats.org/officeDocument/2006/relationships" ref="L969" r:id="rId1928"/>
    <hyperlink xmlns:r="http://schemas.openxmlformats.org/officeDocument/2006/relationships" ref="A970" r:id="rId1929"/>
    <hyperlink xmlns:r="http://schemas.openxmlformats.org/officeDocument/2006/relationships" ref="L970" r:id="rId1930"/>
    <hyperlink xmlns:r="http://schemas.openxmlformats.org/officeDocument/2006/relationships" ref="A971" r:id="rId1931"/>
    <hyperlink xmlns:r="http://schemas.openxmlformats.org/officeDocument/2006/relationships" ref="L971" r:id="rId1932"/>
    <hyperlink xmlns:r="http://schemas.openxmlformats.org/officeDocument/2006/relationships" ref="A972" r:id="rId1933"/>
    <hyperlink xmlns:r="http://schemas.openxmlformats.org/officeDocument/2006/relationships" ref="L972" r:id="rId1934"/>
    <hyperlink xmlns:r="http://schemas.openxmlformats.org/officeDocument/2006/relationships" ref="A973" r:id="rId1935"/>
    <hyperlink xmlns:r="http://schemas.openxmlformats.org/officeDocument/2006/relationships" ref="L973" r:id="rId1936"/>
    <hyperlink xmlns:r="http://schemas.openxmlformats.org/officeDocument/2006/relationships" ref="A974" r:id="rId1937"/>
    <hyperlink xmlns:r="http://schemas.openxmlformats.org/officeDocument/2006/relationships" ref="L974" r:id="rId1938"/>
    <hyperlink xmlns:r="http://schemas.openxmlformats.org/officeDocument/2006/relationships" ref="A975" r:id="rId1939"/>
    <hyperlink xmlns:r="http://schemas.openxmlformats.org/officeDocument/2006/relationships" ref="L975" r:id="rId1940"/>
    <hyperlink xmlns:r="http://schemas.openxmlformats.org/officeDocument/2006/relationships" ref="A976" r:id="rId1941"/>
    <hyperlink xmlns:r="http://schemas.openxmlformats.org/officeDocument/2006/relationships" ref="L976" r:id="rId1942"/>
    <hyperlink xmlns:r="http://schemas.openxmlformats.org/officeDocument/2006/relationships" ref="A977" r:id="rId1943"/>
    <hyperlink xmlns:r="http://schemas.openxmlformats.org/officeDocument/2006/relationships" ref="L977" r:id="rId1944"/>
    <hyperlink xmlns:r="http://schemas.openxmlformats.org/officeDocument/2006/relationships" ref="A978" r:id="rId1945"/>
    <hyperlink xmlns:r="http://schemas.openxmlformats.org/officeDocument/2006/relationships" ref="L978" r:id="rId1946"/>
    <hyperlink xmlns:r="http://schemas.openxmlformats.org/officeDocument/2006/relationships" ref="A979" r:id="rId1947"/>
    <hyperlink xmlns:r="http://schemas.openxmlformats.org/officeDocument/2006/relationships" ref="L979" r:id="rId1948"/>
    <hyperlink xmlns:r="http://schemas.openxmlformats.org/officeDocument/2006/relationships" ref="A980" r:id="rId1949"/>
    <hyperlink xmlns:r="http://schemas.openxmlformats.org/officeDocument/2006/relationships" ref="L980" r:id="rId1950"/>
    <hyperlink xmlns:r="http://schemas.openxmlformats.org/officeDocument/2006/relationships" ref="A981" r:id="rId1951"/>
    <hyperlink xmlns:r="http://schemas.openxmlformats.org/officeDocument/2006/relationships" ref="L981" r:id="rId1952"/>
    <hyperlink xmlns:r="http://schemas.openxmlformats.org/officeDocument/2006/relationships" ref="A982" r:id="rId1953"/>
    <hyperlink xmlns:r="http://schemas.openxmlformats.org/officeDocument/2006/relationships" ref="L982" r:id="rId1954"/>
    <hyperlink xmlns:r="http://schemas.openxmlformats.org/officeDocument/2006/relationships" ref="A983" r:id="rId1955"/>
    <hyperlink xmlns:r="http://schemas.openxmlformats.org/officeDocument/2006/relationships" ref="L983" r:id="rId1956"/>
    <hyperlink xmlns:r="http://schemas.openxmlformats.org/officeDocument/2006/relationships" ref="A984" r:id="rId1957"/>
    <hyperlink xmlns:r="http://schemas.openxmlformats.org/officeDocument/2006/relationships" ref="L984" r:id="rId1958"/>
    <hyperlink xmlns:r="http://schemas.openxmlformats.org/officeDocument/2006/relationships" ref="A985" r:id="rId1959"/>
    <hyperlink xmlns:r="http://schemas.openxmlformats.org/officeDocument/2006/relationships" ref="L985" r:id="rId1960"/>
    <hyperlink xmlns:r="http://schemas.openxmlformats.org/officeDocument/2006/relationships" ref="A986" r:id="rId1961"/>
    <hyperlink xmlns:r="http://schemas.openxmlformats.org/officeDocument/2006/relationships" ref="L986" r:id="rId1962"/>
    <hyperlink xmlns:r="http://schemas.openxmlformats.org/officeDocument/2006/relationships" ref="A987" r:id="rId1963"/>
    <hyperlink xmlns:r="http://schemas.openxmlformats.org/officeDocument/2006/relationships" ref="L987" r:id="rId1964"/>
    <hyperlink xmlns:r="http://schemas.openxmlformats.org/officeDocument/2006/relationships" ref="A988" r:id="rId1965"/>
    <hyperlink xmlns:r="http://schemas.openxmlformats.org/officeDocument/2006/relationships" ref="L988" r:id="rId1966"/>
    <hyperlink xmlns:r="http://schemas.openxmlformats.org/officeDocument/2006/relationships" ref="A989" r:id="rId1967"/>
    <hyperlink xmlns:r="http://schemas.openxmlformats.org/officeDocument/2006/relationships" ref="L989" r:id="rId1968"/>
    <hyperlink xmlns:r="http://schemas.openxmlformats.org/officeDocument/2006/relationships" ref="A990" r:id="rId1969"/>
    <hyperlink xmlns:r="http://schemas.openxmlformats.org/officeDocument/2006/relationships" ref="L990" r:id="rId1970"/>
    <hyperlink xmlns:r="http://schemas.openxmlformats.org/officeDocument/2006/relationships" ref="A991" r:id="rId1971"/>
    <hyperlink xmlns:r="http://schemas.openxmlformats.org/officeDocument/2006/relationships" ref="L991" r:id="rId1972"/>
    <hyperlink xmlns:r="http://schemas.openxmlformats.org/officeDocument/2006/relationships" ref="A992" r:id="rId1973"/>
    <hyperlink xmlns:r="http://schemas.openxmlformats.org/officeDocument/2006/relationships" ref="L992" r:id="rId1974"/>
    <hyperlink xmlns:r="http://schemas.openxmlformats.org/officeDocument/2006/relationships" ref="A993" r:id="rId1975"/>
    <hyperlink xmlns:r="http://schemas.openxmlformats.org/officeDocument/2006/relationships" ref="L993" r:id="rId1976"/>
    <hyperlink xmlns:r="http://schemas.openxmlformats.org/officeDocument/2006/relationships" ref="A994" r:id="rId1977"/>
    <hyperlink xmlns:r="http://schemas.openxmlformats.org/officeDocument/2006/relationships" ref="L994" r:id="rId1978"/>
    <hyperlink xmlns:r="http://schemas.openxmlformats.org/officeDocument/2006/relationships" ref="A995" r:id="rId1979"/>
    <hyperlink xmlns:r="http://schemas.openxmlformats.org/officeDocument/2006/relationships" ref="L995" r:id="rId1980"/>
    <hyperlink xmlns:r="http://schemas.openxmlformats.org/officeDocument/2006/relationships" ref="A996" r:id="rId1981"/>
    <hyperlink xmlns:r="http://schemas.openxmlformats.org/officeDocument/2006/relationships" ref="L996" r:id="rId1982"/>
    <hyperlink xmlns:r="http://schemas.openxmlformats.org/officeDocument/2006/relationships" ref="A997" r:id="rId1983"/>
    <hyperlink xmlns:r="http://schemas.openxmlformats.org/officeDocument/2006/relationships" ref="L997" r:id="rId1984"/>
    <hyperlink xmlns:r="http://schemas.openxmlformats.org/officeDocument/2006/relationships" ref="A998" r:id="rId1985"/>
    <hyperlink xmlns:r="http://schemas.openxmlformats.org/officeDocument/2006/relationships" ref="L998" r:id="rId1986"/>
    <hyperlink xmlns:r="http://schemas.openxmlformats.org/officeDocument/2006/relationships" ref="A999" r:id="rId1987"/>
    <hyperlink xmlns:r="http://schemas.openxmlformats.org/officeDocument/2006/relationships" ref="L999" r:id="rId1988"/>
    <hyperlink xmlns:r="http://schemas.openxmlformats.org/officeDocument/2006/relationships" ref="A1000" r:id="rId1989"/>
    <hyperlink xmlns:r="http://schemas.openxmlformats.org/officeDocument/2006/relationships" ref="L1000" r:id="rId1990"/>
    <hyperlink xmlns:r="http://schemas.openxmlformats.org/officeDocument/2006/relationships" ref="A1001" r:id="rId1991"/>
    <hyperlink xmlns:r="http://schemas.openxmlformats.org/officeDocument/2006/relationships" ref="L1001" r:id="rId1992"/>
    <hyperlink xmlns:r="http://schemas.openxmlformats.org/officeDocument/2006/relationships" ref="A1002" r:id="rId1993"/>
    <hyperlink xmlns:r="http://schemas.openxmlformats.org/officeDocument/2006/relationships" ref="L1002" r:id="rId1994"/>
    <hyperlink xmlns:r="http://schemas.openxmlformats.org/officeDocument/2006/relationships" ref="A1003" r:id="rId1995"/>
    <hyperlink xmlns:r="http://schemas.openxmlformats.org/officeDocument/2006/relationships" ref="L1003" r:id="rId1996"/>
    <hyperlink xmlns:r="http://schemas.openxmlformats.org/officeDocument/2006/relationships" ref="A1004" r:id="rId1997"/>
    <hyperlink xmlns:r="http://schemas.openxmlformats.org/officeDocument/2006/relationships" ref="L1004" r:id="rId1998"/>
    <hyperlink xmlns:r="http://schemas.openxmlformats.org/officeDocument/2006/relationships" ref="A1005" r:id="rId1999"/>
    <hyperlink xmlns:r="http://schemas.openxmlformats.org/officeDocument/2006/relationships" ref="L1005" r:id="rId2000"/>
    <hyperlink xmlns:r="http://schemas.openxmlformats.org/officeDocument/2006/relationships" ref="A1006" r:id="rId2001"/>
    <hyperlink xmlns:r="http://schemas.openxmlformats.org/officeDocument/2006/relationships" ref="L1006" r:id="rId2002"/>
    <hyperlink xmlns:r="http://schemas.openxmlformats.org/officeDocument/2006/relationships" ref="A1007" r:id="rId2003"/>
    <hyperlink xmlns:r="http://schemas.openxmlformats.org/officeDocument/2006/relationships" ref="L1007" r:id="rId2004"/>
    <hyperlink xmlns:r="http://schemas.openxmlformats.org/officeDocument/2006/relationships" ref="A1008" r:id="rId2005"/>
    <hyperlink xmlns:r="http://schemas.openxmlformats.org/officeDocument/2006/relationships" ref="L1008" r:id="rId2006"/>
    <hyperlink xmlns:r="http://schemas.openxmlformats.org/officeDocument/2006/relationships" ref="A1009" r:id="rId2007"/>
    <hyperlink xmlns:r="http://schemas.openxmlformats.org/officeDocument/2006/relationships" ref="L1009" r:id="rId2008"/>
    <hyperlink xmlns:r="http://schemas.openxmlformats.org/officeDocument/2006/relationships" ref="A1010" r:id="rId2009"/>
    <hyperlink xmlns:r="http://schemas.openxmlformats.org/officeDocument/2006/relationships" ref="L1010" r:id="rId2010"/>
    <hyperlink xmlns:r="http://schemas.openxmlformats.org/officeDocument/2006/relationships" ref="A1011" r:id="rId2011"/>
    <hyperlink xmlns:r="http://schemas.openxmlformats.org/officeDocument/2006/relationships" ref="L1011" r:id="rId2012"/>
    <hyperlink xmlns:r="http://schemas.openxmlformats.org/officeDocument/2006/relationships" ref="A1012" r:id="rId2013"/>
    <hyperlink xmlns:r="http://schemas.openxmlformats.org/officeDocument/2006/relationships" ref="L1012" r:id="rId2014"/>
    <hyperlink xmlns:r="http://schemas.openxmlformats.org/officeDocument/2006/relationships" ref="A1013" r:id="rId2015"/>
    <hyperlink xmlns:r="http://schemas.openxmlformats.org/officeDocument/2006/relationships" ref="L1013" r:id="rId2016"/>
    <hyperlink xmlns:r="http://schemas.openxmlformats.org/officeDocument/2006/relationships" ref="A1014" r:id="rId2017"/>
    <hyperlink xmlns:r="http://schemas.openxmlformats.org/officeDocument/2006/relationships" ref="L1014" r:id="rId2018"/>
    <hyperlink xmlns:r="http://schemas.openxmlformats.org/officeDocument/2006/relationships" ref="A1015" r:id="rId2019"/>
    <hyperlink xmlns:r="http://schemas.openxmlformats.org/officeDocument/2006/relationships" ref="L1015" r:id="rId2020"/>
    <hyperlink xmlns:r="http://schemas.openxmlformats.org/officeDocument/2006/relationships" ref="A1016" r:id="rId2021"/>
    <hyperlink xmlns:r="http://schemas.openxmlformats.org/officeDocument/2006/relationships" ref="L1016" r:id="rId2022"/>
    <hyperlink xmlns:r="http://schemas.openxmlformats.org/officeDocument/2006/relationships" ref="A1017" r:id="rId2023"/>
    <hyperlink xmlns:r="http://schemas.openxmlformats.org/officeDocument/2006/relationships" ref="L1017" r:id="rId2024"/>
    <hyperlink xmlns:r="http://schemas.openxmlformats.org/officeDocument/2006/relationships" ref="A1018" r:id="rId2025"/>
    <hyperlink xmlns:r="http://schemas.openxmlformats.org/officeDocument/2006/relationships" ref="L1018" r:id="rId2026"/>
    <hyperlink xmlns:r="http://schemas.openxmlformats.org/officeDocument/2006/relationships" ref="A1019" r:id="rId2027"/>
    <hyperlink xmlns:r="http://schemas.openxmlformats.org/officeDocument/2006/relationships" ref="L1019" r:id="rId2028"/>
    <hyperlink xmlns:r="http://schemas.openxmlformats.org/officeDocument/2006/relationships" ref="A1020" r:id="rId2029"/>
    <hyperlink xmlns:r="http://schemas.openxmlformats.org/officeDocument/2006/relationships" ref="L1020" r:id="rId2030"/>
    <hyperlink xmlns:r="http://schemas.openxmlformats.org/officeDocument/2006/relationships" ref="A1021" r:id="rId2031"/>
    <hyperlink xmlns:r="http://schemas.openxmlformats.org/officeDocument/2006/relationships" ref="L1021" r:id="rId2032"/>
    <hyperlink xmlns:r="http://schemas.openxmlformats.org/officeDocument/2006/relationships" ref="A1022" r:id="rId2033"/>
    <hyperlink xmlns:r="http://schemas.openxmlformats.org/officeDocument/2006/relationships" ref="L1022" r:id="rId2034"/>
    <hyperlink xmlns:r="http://schemas.openxmlformats.org/officeDocument/2006/relationships" ref="A1023" r:id="rId2035"/>
    <hyperlink xmlns:r="http://schemas.openxmlformats.org/officeDocument/2006/relationships" ref="L1023" r:id="rId2036"/>
    <hyperlink xmlns:r="http://schemas.openxmlformats.org/officeDocument/2006/relationships" ref="A1024" r:id="rId2037"/>
    <hyperlink xmlns:r="http://schemas.openxmlformats.org/officeDocument/2006/relationships" ref="L1024" r:id="rId2038"/>
    <hyperlink xmlns:r="http://schemas.openxmlformats.org/officeDocument/2006/relationships" ref="A1025" r:id="rId2039"/>
    <hyperlink xmlns:r="http://schemas.openxmlformats.org/officeDocument/2006/relationships" ref="L1025" r:id="rId2040"/>
    <hyperlink xmlns:r="http://schemas.openxmlformats.org/officeDocument/2006/relationships" ref="A1026" r:id="rId2041"/>
    <hyperlink xmlns:r="http://schemas.openxmlformats.org/officeDocument/2006/relationships" ref="L1026" r:id="rId2042"/>
    <hyperlink xmlns:r="http://schemas.openxmlformats.org/officeDocument/2006/relationships" ref="A1027" r:id="rId2043"/>
    <hyperlink xmlns:r="http://schemas.openxmlformats.org/officeDocument/2006/relationships" ref="L1027" r:id="rId2044"/>
    <hyperlink xmlns:r="http://schemas.openxmlformats.org/officeDocument/2006/relationships" ref="A1028" r:id="rId2045"/>
    <hyperlink xmlns:r="http://schemas.openxmlformats.org/officeDocument/2006/relationships" ref="L1028" r:id="rId2046"/>
    <hyperlink xmlns:r="http://schemas.openxmlformats.org/officeDocument/2006/relationships" ref="A1029" r:id="rId2047"/>
    <hyperlink xmlns:r="http://schemas.openxmlformats.org/officeDocument/2006/relationships" ref="L1029" r:id="rId2048"/>
    <hyperlink xmlns:r="http://schemas.openxmlformats.org/officeDocument/2006/relationships" ref="A1030" r:id="rId2049"/>
    <hyperlink xmlns:r="http://schemas.openxmlformats.org/officeDocument/2006/relationships" ref="L1030" r:id="rId2050"/>
    <hyperlink xmlns:r="http://schemas.openxmlformats.org/officeDocument/2006/relationships" ref="A1031" r:id="rId2051"/>
    <hyperlink xmlns:r="http://schemas.openxmlformats.org/officeDocument/2006/relationships" ref="L1031" r:id="rId2052"/>
    <hyperlink xmlns:r="http://schemas.openxmlformats.org/officeDocument/2006/relationships" ref="A1032" r:id="rId2053"/>
    <hyperlink xmlns:r="http://schemas.openxmlformats.org/officeDocument/2006/relationships" ref="L1032" r:id="rId2054"/>
    <hyperlink xmlns:r="http://schemas.openxmlformats.org/officeDocument/2006/relationships" ref="A1033" r:id="rId2055"/>
    <hyperlink xmlns:r="http://schemas.openxmlformats.org/officeDocument/2006/relationships" ref="L1033" r:id="rId2056"/>
    <hyperlink xmlns:r="http://schemas.openxmlformats.org/officeDocument/2006/relationships" ref="A1034" r:id="rId2057"/>
    <hyperlink xmlns:r="http://schemas.openxmlformats.org/officeDocument/2006/relationships" ref="L1034" r:id="rId2058"/>
    <hyperlink xmlns:r="http://schemas.openxmlformats.org/officeDocument/2006/relationships" ref="A1035" r:id="rId2059"/>
    <hyperlink xmlns:r="http://schemas.openxmlformats.org/officeDocument/2006/relationships" ref="L1035" r:id="rId2060"/>
    <hyperlink xmlns:r="http://schemas.openxmlformats.org/officeDocument/2006/relationships" ref="A1036" r:id="rId2061"/>
    <hyperlink xmlns:r="http://schemas.openxmlformats.org/officeDocument/2006/relationships" ref="L1036" r:id="rId2062"/>
    <hyperlink xmlns:r="http://schemas.openxmlformats.org/officeDocument/2006/relationships" ref="A1037" r:id="rId2063"/>
    <hyperlink xmlns:r="http://schemas.openxmlformats.org/officeDocument/2006/relationships" ref="L1037" r:id="rId2064"/>
    <hyperlink xmlns:r="http://schemas.openxmlformats.org/officeDocument/2006/relationships" ref="A1038" r:id="rId2065"/>
    <hyperlink xmlns:r="http://schemas.openxmlformats.org/officeDocument/2006/relationships" ref="L1038" r:id="rId2066"/>
    <hyperlink xmlns:r="http://schemas.openxmlformats.org/officeDocument/2006/relationships" ref="A1039" r:id="rId2067"/>
    <hyperlink xmlns:r="http://schemas.openxmlformats.org/officeDocument/2006/relationships" ref="L1039" r:id="rId2068"/>
    <hyperlink xmlns:r="http://schemas.openxmlformats.org/officeDocument/2006/relationships" ref="A1040" r:id="rId2069"/>
    <hyperlink xmlns:r="http://schemas.openxmlformats.org/officeDocument/2006/relationships" ref="L1040" r:id="rId2070"/>
    <hyperlink xmlns:r="http://schemas.openxmlformats.org/officeDocument/2006/relationships" ref="A1041" r:id="rId2071"/>
    <hyperlink xmlns:r="http://schemas.openxmlformats.org/officeDocument/2006/relationships" ref="L1041" r:id="rId2072"/>
    <hyperlink xmlns:r="http://schemas.openxmlformats.org/officeDocument/2006/relationships" ref="A1042" r:id="rId2073"/>
    <hyperlink xmlns:r="http://schemas.openxmlformats.org/officeDocument/2006/relationships" ref="L1042" r:id="rId2074"/>
    <hyperlink xmlns:r="http://schemas.openxmlformats.org/officeDocument/2006/relationships" ref="A1043" r:id="rId2075"/>
    <hyperlink xmlns:r="http://schemas.openxmlformats.org/officeDocument/2006/relationships" ref="L1043" r:id="rId2076"/>
    <hyperlink xmlns:r="http://schemas.openxmlformats.org/officeDocument/2006/relationships" ref="A1044" r:id="rId2077"/>
    <hyperlink xmlns:r="http://schemas.openxmlformats.org/officeDocument/2006/relationships" ref="L1044" r:id="rId2078"/>
    <hyperlink xmlns:r="http://schemas.openxmlformats.org/officeDocument/2006/relationships" ref="A1045" r:id="rId2079"/>
    <hyperlink xmlns:r="http://schemas.openxmlformats.org/officeDocument/2006/relationships" ref="L1045" r:id="rId2080"/>
    <hyperlink xmlns:r="http://schemas.openxmlformats.org/officeDocument/2006/relationships" ref="A1046" r:id="rId2081"/>
    <hyperlink xmlns:r="http://schemas.openxmlformats.org/officeDocument/2006/relationships" ref="L1046" r:id="rId2082"/>
    <hyperlink xmlns:r="http://schemas.openxmlformats.org/officeDocument/2006/relationships" ref="A1047" r:id="rId2083"/>
    <hyperlink xmlns:r="http://schemas.openxmlformats.org/officeDocument/2006/relationships" ref="L1047" r:id="rId2084"/>
    <hyperlink xmlns:r="http://schemas.openxmlformats.org/officeDocument/2006/relationships" ref="A1048" r:id="rId2085"/>
    <hyperlink xmlns:r="http://schemas.openxmlformats.org/officeDocument/2006/relationships" ref="L1048" r:id="rId2086"/>
    <hyperlink xmlns:r="http://schemas.openxmlformats.org/officeDocument/2006/relationships" ref="A1049" r:id="rId2087"/>
    <hyperlink xmlns:r="http://schemas.openxmlformats.org/officeDocument/2006/relationships" ref="L1049" r:id="rId2088"/>
    <hyperlink xmlns:r="http://schemas.openxmlformats.org/officeDocument/2006/relationships" ref="A1050" r:id="rId2089"/>
    <hyperlink xmlns:r="http://schemas.openxmlformats.org/officeDocument/2006/relationships" ref="L1050" r:id="rId2090"/>
    <hyperlink xmlns:r="http://schemas.openxmlformats.org/officeDocument/2006/relationships" ref="A1051" r:id="rId2091"/>
    <hyperlink xmlns:r="http://schemas.openxmlformats.org/officeDocument/2006/relationships" ref="L1051" r:id="rId2092"/>
    <hyperlink xmlns:r="http://schemas.openxmlformats.org/officeDocument/2006/relationships" ref="A1052" r:id="rId2093"/>
    <hyperlink xmlns:r="http://schemas.openxmlformats.org/officeDocument/2006/relationships" ref="L1052" r:id="rId2094"/>
    <hyperlink xmlns:r="http://schemas.openxmlformats.org/officeDocument/2006/relationships" ref="A1053" r:id="rId2095"/>
    <hyperlink xmlns:r="http://schemas.openxmlformats.org/officeDocument/2006/relationships" ref="L1053" r:id="rId2096"/>
    <hyperlink xmlns:r="http://schemas.openxmlformats.org/officeDocument/2006/relationships" ref="A1054" r:id="rId2097"/>
    <hyperlink xmlns:r="http://schemas.openxmlformats.org/officeDocument/2006/relationships" ref="L1054" r:id="rId2098"/>
    <hyperlink xmlns:r="http://schemas.openxmlformats.org/officeDocument/2006/relationships" ref="A1055" r:id="rId2099"/>
    <hyperlink xmlns:r="http://schemas.openxmlformats.org/officeDocument/2006/relationships" ref="L1055" r:id="rId2100"/>
    <hyperlink xmlns:r="http://schemas.openxmlformats.org/officeDocument/2006/relationships" ref="A1056" r:id="rId2101"/>
    <hyperlink xmlns:r="http://schemas.openxmlformats.org/officeDocument/2006/relationships" ref="L1056" r:id="rId2102"/>
    <hyperlink xmlns:r="http://schemas.openxmlformats.org/officeDocument/2006/relationships" ref="A1057" r:id="rId2103"/>
    <hyperlink xmlns:r="http://schemas.openxmlformats.org/officeDocument/2006/relationships" ref="L1057" r:id="rId2104"/>
    <hyperlink xmlns:r="http://schemas.openxmlformats.org/officeDocument/2006/relationships" ref="A1058" r:id="rId2105"/>
    <hyperlink xmlns:r="http://schemas.openxmlformats.org/officeDocument/2006/relationships" ref="L1058" r:id="rId2106"/>
    <hyperlink xmlns:r="http://schemas.openxmlformats.org/officeDocument/2006/relationships" ref="A1059" r:id="rId2107"/>
    <hyperlink xmlns:r="http://schemas.openxmlformats.org/officeDocument/2006/relationships" ref="L1059" r:id="rId2108"/>
    <hyperlink xmlns:r="http://schemas.openxmlformats.org/officeDocument/2006/relationships" ref="A1060" r:id="rId2109"/>
    <hyperlink xmlns:r="http://schemas.openxmlformats.org/officeDocument/2006/relationships" ref="L1060" r:id="rId2110"/>
    <hyperlink xmlns:r="http://schemas.openxmlformats.org/officeDocument/2006/relationships" ref="A1061" r:id="rId2111"/>
    <hyperlink xmlns:r="http://schemas.openxmlformats.org/officeDocument/2006/relationships" ref="L1061" r:id="rId2112"/>
    <hyperlink xmlns:r="http://schemas.openxmlformats.org/officeDocument/2006/relationships" ref="A1062" r:id="rId2113"/>
    <hyperlink xmlns:r="http://schemas.openxmlformats.org/officeDocument/2006/relationships" ref="L1062" r:id="rId2114"/>
    <hyperlink xmlns:r="http://schemas.openxmlformats.org/officeDocument/2006/relationships" ref="A1063" r:id="rId2115"/>
    <hyperlink xmlns:r="http://schemas.openxmlformats.org/officeDocument/2006/relationships" ref="L1063" r:id="rId2116"/>
    <hyperlink xmlns:r="http://schemas.openxmlformats.org/officeDocument/2006/relationships" ref="A1064" r:id="rId2117"/>
    <hyperlink xmlns:r="http://schemas.openxmlformats.org/officeDocument/2006/relationships" ref="L1064" r:id="rId2118"/>
    <hyperlink xmlns:r="http://schemas.openxmlformats.org/officeDocument/2006/relationships" ref="A1065" r:id="rId2119"/>
    <hyperlink xmlns:r="http://schemas.openxmlformats.org/officeDocument/2006/relationships" ref="L1065" r:id="rId2120"/>
    <hyperlink xmlns:r="http://schemas.openxmlformats.org/officeDocument/2006/relationships" ref="A1066" r:id="rId2121"/>
    <hyperlink xmlns:r="http://schemas.openxmlformats.org/officeDocument/2006/relationships" ref="L1066" r:id="rId2122"/>
    <hyperlink xmlns:r="http://schemas.openxmlformats.org/officeDocument/2006/relationships" ref="A1067" r:id="rId2123"/>
    <hyperlink xmlns:r="http://schemas.openxmlformats.org/officeDocument/2006/relationships" ref="L1067" r:id="rId2124"/>
    <hyperlink xmlns:r="http://schemas.openxmlformats.org/officeDocument/2006/relationships" ref="A1068" r:id="rId2125"/>
    <hyperlink xmlns:r="http://schemas.openxmlformats.org/officeDocument/2006/relationships" ref="L1068" r:id="rId2126"/>
    <hyperlink xmlns:r="http://schemas.openxmlformats.org/officeDocument/2006/relationships" ref="A1069" r:id="rId2127"/>
    <hyperlink xmlns:r="http://schemas.openxmlformats.org/officeDocument/2006/relationships" ref="L1069" r:id="rId2128"/>
    <hyperlink xmlns:r="http://schemas.openxmlformats.org/officeDocument/2006/relationships" ref="A1070" r:id="rId2129"/>
    <hyperlink xmlns:r="http://schemas.openxmlformats.org/officeDocument/2006/relationships" ref="L1070" r:id="rId2130"/>
    <hyperlink xmlns:r="http://schemas.openxmlformats.org/officeDocument/2006/relationships" ref="A1071" r:id="rId2131"/>
    <hyperlink xmlns:r="http://schemas.openxmlformats.org/officeDocument/2006/relationships" ref="L1071" r:id="rId2132"/>
    <hyperlink xmlns:r="http://schemas.openxmlformats.org/officeDocument/2006/relationships" ref="A1072" r:id="rId2133"/>
    <hyperlink xmlns:r="http://schemas.openxmlformats.org/officeDocument/2006/relationships" ref="L1072" r:id="rId2134"/>
    <hyperlink xmlns:r="http://schemas.openxmlformats.org/officeDocument/2006/relationships" ref="A1073" r:id="rId2135"/>
    <hyperlink xmlns:r="http://schemas.openxmlformats.org/officeDocument/2006/relationships" ref="L1073" r:id="rId2136"/>
    <hyperlink xmlns:r="http://schemas.openxmlformats.org/officeDocument/2006/relationships" ref="A1074" r:id="rId2137"/>
    <hyperlink xmlns:r="http://schemas.openxmlformats.org/officeDocument/2006/relationships" ref="L1074" r:id="rId2138"/>
    <hyperlink xmlns:r="http://schemas.openxmlformats.org/officeDocument/2006/relationships" ref="A1075" r:id="rId2139"/>
    <hyperlink xmlns:r="http://schemas.openxmlformats.org/officeDocument/2006/relationships" ref="L1075" r:id="rId2140"/>
    <hyperlink xmlns:r="http://schemas.openxmlformats.org/officeDocument/2006/relationships" ref="A1076" r:id="rId2141"/>
    <hyperlink xmlns:r="http://schemas.openxmlformats.org/officeDocument/2006/relationships" ref="L1076" r:id="rId2142"/>
    <hyperlink xmlns:r="http://schemas.openxmlformats.org/officeDocument/2006/relationships" ref="A1077" r:id="rId2143"/>
    <hyperlink xmlns:r="http://schemas.openxmlformats.org/officeDocument/2006/relationships" ref="L1077" r:id="rId2144"/>
    <hyperlink xmlns:r="http://schemas.openxmlformats.org/officeDocument/2006/relationships" ref="A1078" r:id="rId2145"/>
    <hyperlink xmlns:r="http://schemas.openxmlformats.org/officeDocument/2006/relationships" ref="L1078" r:id="rId2146"/>
    <hyperlink xmlns:r="http://schemas.openxmlformats.org/officeDocument/2006/relationships" ref="A1079" r:id="rId2147"/>
    <hyperlink xmlns:r="http://schemas.openxmlformats.org/officeDocument/2006/relationships" ref="L1079" r:id="rId2148"/>
    <hyperlink xmlns:r="http://schemas.openxmlformats.org/officeDocument/2006/relationships" ref="A1080" r:id="rId2149"/>
    <hyperlink xmlns:r="http://schemas.openxmlformats.org/officeDocument/2006/relationships" ref="L1080" r:id="rId2150"/>
    <hyperlink xmlns:r="http://schemas.openxmlformats.org/officeDocument/2006/relationships" ref="A1081" r:id="rId2151"/>
    <hyperlink xmlns:r="http://schemas.openxmlformats.org/officeDocument/2006/relationships" ref="L1081" r:id="rId2152"/>
    <hyperlink xmlns:r="http://schemas.openxmlformats.org/officeDocument/2006/relationships" ref="A1082" r:id="rId2153"/>
    <hyperlink xmlns:r="http://schemas.openxmlformats.org/officeDocument/2006/relationships" ref="L1082" r:id="rId2154"/>
    <hyperlink xmlns:r="http://schemas.openxmlformats.org/officeDocument/2006/relationships" ref="A1083" r:id="rId2155"/>
    <hyperlink xmlns:r="http://schemas.openxmlformats.org/officeDocument/2006/relationships" ref="L1083" r:id="rId2156"/>
    <hyperlink xmlns:r="http://schemas.openxmlformats.org/officeDocument/2006/relationships" ref="A1084" r:id="rId2157"/>
    <hyperlink xmlns:r="http://schemas.openxmlformats.org/officeDocument/2006/relationships" ref="L1084" r:id="rId2158"/>
    <hyperlink xmlns:r="http://schemas.openxmlformats.org/officeDocument/2006/relationships" ref="A1085" r:id="rId2159"/>
    <hyperlink xmlns:r="http://schemas.openxmlformats.org/officeDocument/2006/relationships" ref="L1085" r:id="rId2160"/>
    <hyperlink xmlns:r="http://schemas.openxmlformats.org/officeDocument/2006/relationships" ref="A1086" r:id="rId2161"/>
    <hyperlink xmlns:r="http://schemas.openxmlformats.org/officeDocument/2006/relationships" ref="L1086" r:id="rId2162"/>
    <hyperlink xmlns:r="http://schemas.openxmlformats.org/officeDocument/2006/relationships" ref="A1087" r:id="rId2163"/>
    <hyperlink xmlns:r="http://schemas.openxmlformats.org/officeDocument/2006/relationships" ref="L1087" r:id="rId2164"/>
    <hyperlink xmlns:r="http://schemas.openxmlformats.org/officeDocument/2006/relationships" ref="A1088" r:id="rId2165"/>
    <hyperlink xmlns:r="http://schemas.openxmlformats.org/officeDocument/2006/relationships" ref="L1088" r:id="rId2166"/>
    <hyperlink xmlns:r="http://schemas.openxmlformats.org/officeDocument/2006/relationships" ref="A1089" r:id="rId2167"/>
    <hyperlink xmlns:r="http://schemas.openxmlformats.org/officeDocument/2006/relationships" ref="L1089" r:id="rId2168"/>
    <hyperlink xmlns:r="http://schemas.openxmlformats.org/officeDocument/2006/relationships" ref="A1090" r:id="rId2169"/>
    <hyperlink xmlns:r="http://schemas.openxmlformats.org/officeDocument/2006/relationships" ref="L1090" r:id="rId2170"/>
    <hyperlink xmlns:r="http://schemas.openxmlformats.org/officeDocument/2006/relationships" ref="A1091" r:id="rId2171"/>
    <hyperlink xmlns:r="http://schemas.openxmlformats.org/officeDocument/2006/relationships" ref="L1091" r:id="rId2172"/>
    <hyperlink xmlns:r="http://schemas.openxmlformats.org/officeDocument/2006/relationships" ref="A1092" r:id="rId2173"/>
    <hyperlink xmlns:r="http://schemas.openxmlformats.org/officeDocument/2006/relationships" ref="L1092" r:id="rId2174"/>
    <hyperlink xmlns:r="http://schemas.openxmlformats.org/officeDocument/2006/relationships" ref="A1093" r:id="rId2175"/>
    <hyperlink xmlns:r="http://schemas.openxmlformats.org/officeDocument/2006/relationships" ref="L1093" r:id="rId2176"/>
    <hyperlink xmlns:r="http://schemas.openxmlformats.org/officeDocument/2006/relationships" ref="A1094" r:id="rId2177"/>
    <hyperlink xmlns:r="http://schemas.openxmlformats.org/officeDocument/2006/relationships" ref="L1094" r:id="rId2178"/>
    <hyperlink xmlns:r="http://schemas.openxmlformats.org/officeDocument/2006/relationships" ref="A1095" r:id="rId2179"/>
    <hyperlink xmlns:r="http://schemas.openxmlformats.org/officeDocument/2006/relationships" ref="L1095" r:id="rId2180"/>
    <hyperlink xmlns:r="http://schemas.openxmlformats.org/officeDocument/2006/relationships" ref="A1096" r:id="rId2181"/>
    <hyperlink xmlns:r="http://schemas.openxmlformats.org/officeDocument/2006/relationships" ref="L1096" r:id="rId2182"/>
    <hyperlink xmlns:r="http://schemas.openxmlformats.org/officeDocument/2006/relationships" ref="A1097" r:id="rId2183"/>
    <hyperlink xmlns:r="http://schemas.openxmlformats.org/officeDocument/2006/relationships" ref="L1097" r:id="rId2184"/>
    <hyperlink xmlns:r="http://schemas.openxmlformats.org/officeDocument/2006/relationships" ref="A1098" r:id="rId2185"/>
    <hyperlink xmlns:r="http://schemas.openxmlformats.org/officeDocument/2006/relationships" ref="L1098" r:id="rId2186"/>
    <hyperlink xmlns:r="http://schemas.openxmlformats.org/officeDocument/2006/relationships" ref="A1099" r:id="rId2187"/>
    <hyperlink xmlns:r="http://schemas.openxmlformats.org/officeDocument/2006/relationships" ref="L1099" r:id="rId2188"/>
    <hyperlink xmlns:r="http://schemas.openxmlformats.org/officeDocument/2006/relationships" ref="A1100" r:id="rId2189"/>
    <hyperlink xmlns:r="http://schemas.openxmlformats.org/officeDocument/2006/relationships" ref="L1100" r:id="rId2190"/>
    <hyperlink xmlns:r="http://schemas.openxmlformats.org/officeDocument/2006/relationships" ref="A1101" r:id="rId2191"/>
    <hyperlink xmlns:r="http://schemas.openxmlformats.org/officeDocument/2006/relationships" ref="L1101" r:id="rId2192"/>
    <hyperlink xmlns:r="http://schemas.openxmlformats.org/officeDocument/2006/relationships" ref="A1102" r:id="rId2193"/>
    <hyperlink xmlns:r="http://schemas.openxmlformats.org/officeDocument/2006/relationships" ref="L1102" r:id="rId2194"/>
    <hyperlink xmlns:r="http://schemas.openxmlformats.org/officeDocument/2006/relationships" ref="A1103" r:id="rId2195"/>
    <hyperlink xmlns:r="http://schemas.openxmlformats.org/officeDocument/2006/relationships" ref="L1103" r:id="rId2196"/>
    <hyperlink xmlns:r="http://schemas.openxmlformats.org/officeDocument/2006/relationships" ref="A1104" r:id="rId2197"/>
    <hyperlink xmlns:r="http://schemas.openxmlformats.org/officeDocument/2006/relationships" ref="L1104" r:id="rId2198"/>
    <hyperlink xmlns:r="http://schemas.openxmlformats.org/officeDocument/2006/relationships" ref="A1105" r:id="rId2199"/>
    <hyperlink xmlns:r="http://schemas.openxmlformats.org/officeDocument/2006/relationships" ref="L1105" r:id="rId2200"/>
    <hyperlink xmlns:r="http://schemas.openxmlformats.org/officeDocument/2006/relationships" ref="A1106" r:id="rId2201"/>
    <hyperlink xmlns:r="http://schemas.openxmlformats.org/officeDocument/2006/relationships" ref="L1106" r:id="rId2202"/>
    <hyperlink xmlns:r="http://schemas.openxmlformats.org/officeDocument/2006/relationships" ref="A1107" r:id="rId2203"/>
    <hyperlink xmlns:r="http://schemas.openxmlformats.org/officeDocument/2006/relationships" ref="L1107" r:id="rId2204"/>
    <hyperlink xmlns:r="http://schemas.openxmlformats.org/officeDocument/2006/relationships" ref="A1108" r:id="rId2205"/>
    <hyperlink xmlns:r="http://schemas.openxmlformats.org/officeDocument/2006/relationships" ref="L1108" r:id="rId2206"/>
    <hyperlink xmlns:r="http://schemas.openxmlformats.org/officeDocument/2006/relationships" ref="A1109" r:id="rId2207"/>
    <hyperlink xmlns:r="http://schemas.openxmlformats.org/officeDocument/2006/relationships" ref="L1109" r:id="rId2208"/>
    <hyperlink xmlns:r="http://schemas.openxmlformats.org/officeDocument/2006/relationships" ref="A1110" r:id="rId2209"/>
    <hyperlink xmlns:r="http://schemas.openxmlformats.org/officeDocument/2006/relationships" ref="L1110" r:id="rId2210"/>
    <hyperlink xmlns:r="http://schemas.openxmlformats.org/officeDocument/2006/relationships" ref="A1111" r:id="rId2211"/>
    <hyperlink xmlns:r="http://schemas.openxmlformats.org/officeDocument/2006/relationships" ref="L1111" r:id="rId2212"/>
    <hyperlink xmlns:r="http://schemas.openxmlformats.org/officeDocument/2006/relationships" ref="A1112" r:id="rId2213"/>
    <hyperlink xmlns:r="http://schemas.openxmlformats.org/officeDocument/2006/relationships" ref="L1112" r:id="rId2214"/>
    <hyperlink xmlns:r="http://schemas.openxmlformats.org/officeDocument/2006/relationships" ref="A1113" r:id="rId2215"/>
    <hyperlink xmlns:r="http://schemas.openxmlformats.org/officeDocument/2006/relationships" ref="L1113" r:id="rId2216"/>
    <hyperlink xmlns:r="http://schemas.openxmlformats.org/officeDocument/2006/relationships" ref="A1114" r:id="rId2217"/>
    <hyperlink xmlns:r="http://schemas.openxmlformats.org/officeDocument/2006/relationships" ref="L1114" r:id="rId2218"/>
    <hyperlink xmlns:r="http://schemas.openxmlformats.org/officeDocument/2006/relationships" ref="A1115" r:id="rId2219"/>
    <hyperlink xmlns:r="http://schemas.openxmlformats.org/officeDocument/2006/relationships" ref="L1115" r:id="rId2220"/>
    <hyperlink xmlns:r="http://schemas.openxmlformats.org/officeDocument/2006/relationships" ref="A1116" r:id="rId2221"/>
    <hyperlink xmlns:r="http://schemas.openxmlformats.org/officeDocument/2006/relationships" ref="L1116" r:id="rId2222"/>
    <hyperlink xmlns:r="http://schemas.openxmlformats.org/officeDocument/2006/relationships" ref="A1117" r:id="rId2223"/>
    <hyperlink xmlns:r="http://schemas.openxmlformats.org/officeDocument/2006/relationships" ref="L1117" r:id="rId2224"/>
    <hyperlink xmlns:r="http://schemas.openxmlformats.org/officeDocument/2006/relationships" ref="A1118" r:id="rId2225"/>
    <hyperlink xmlns:r="http://schemas.openxmlformats.org/officeDocument/2006/relationships" ref="L1118" r:id="rId2226"/>
    <hyperlink xmlns:r="http://schemas.openxmlformats.org/officeDocument/2006/relationships" ref="A1119" r:id="rId2227"/>
    <hyperlink xmlns:r="http://schemas.openxmlformats.org/officeDocument/2006/relationships" ref="L1119" r:id="rId2228"/>
    <hyperlink xmlns:r="http://schemas.openxmlformats.org/officeDocument/2006/relationships" ref="A1120" r:id="rId2229"/>
    <hyperlink xmlns:r="http://schemas.openxmlformats.org/officeDocument/2006/relationships" ref="L1120" r:id="rId2230"/>
    <hyperlink xmlns:r="http://schemas.openxmlformats.org/officeDocument/2006/relationships" ref="A1121" r:id="rId2231"/>
    <hyperlink xmlns:r="http://schemas.openxmlformats.org/officeDocument/2006/relationships" ref="L1121" r:id="rId2232"/>
    <hyperlink xmlns:r="http://schemas.openxmlformats.org/officeDocument/2006/relationships" ref="A1122" r:id="rId2233"/>
    <hyperlink xmlns:r="http://schemas.openxmlformats.org/officeDocument/2006/relationships" ref="L1122" r:id="rId2234"/>
    <hyperlink xmlns:r="http://schemas.openxmlformats.org/officeDocument/2006/relationships" ref="A1123" r:id="rId2235"/>
    <hyperlink xmlns:r="http://schemas.openxmlformats.org/officeDocument/2006/relationships" ref="L1123" r:id="rId2236"/>
    <hyperlink xmlns:r="http://schemas.openxmlformats.org/officeDocument/2006/relationships" ref="A1124" r:id="rId2237"/>
    <hyperlink xmlns:r="http://schemas.openxmlformats.org/officeDocument/2006/relationships" ref="L1124" r:id="rId2238"/>
    <hyperlink xmlns:r="http://schemas.openxmlformats.org/officeDocument/2006/relationships" ref="A1125" r:id="rId2239"/>
    <hyperlink xmlns:r="http://schemas.openxmlformats.org/officeDocument/2006/relationships" ref="L1125" r:id="rId2240"/>
    <hyperlink xmlns:r="http://schemas.openxmlformats.org/officeDocument/2006/relationships" ref="A1126" r:id="rId2241"/>
    <hyperlink xmlns:r="http://schemas.openxmlformats.org/officeDocument/2006/relationships" ref="L1126" r:id="rId2242"/>
    <hyperlink xmlns:r="http://schemas.openxmlformats.org/officeDocument/2006/relationships" ref="A1127" r:id="rId2243"/>
    <hyperlink xmlns:r="http://schemas.openxmlformats.org/officeDocument/2006/relationships" ref="L1127" r:id="rId2244"/>
    <hyperlink xmlns:r="http://schemas.openxmlformats.org/officeDocument/2006/relationships" ref="A1128" r:id="rId2245"/>
    <hyperlink xmlns:r="http://schemas.openxmlformats.org/officeDocument/2006/relationships" ref="L1128" r:id="rId2246"/>
    <hyperlink xmlns:r="http://schemas.openxmlformats.org/officeDocument/2006/relationships" ref="A1129" r:id="rId2247"/>
    <hyperlink xmlns:r="http://schemas.openxmlformats.org/officeDocument/2006/relationships" ref="L1129" r:id="rId2248"/>
    <hyperlink xmlns:r="http://schemas.openxmlformats.org/officeDocument/2006/relationships" ref="A1130" r:id="rId2249"/>
    <hyperlink xmlns:r="http://schemas.openxmlformats.org/officeDocument/2006/relationships" ref="L1130" r:id="rId2250"/>
    <hyperlink xmlns:r="http://schemas.openxmlformats.org/officeDocument/2006/relationships" ref="A1131" r:id="rId2251"/>
    <hyperlink xmlns:r="http://schemas.openxmlformats.org/officeDocument/2006/relationships" ref="L1131" r:id="rId2252"/>
    <hyperlink xmlns:r="http://schemas.openxmlformats.org/officeDocument/2006/relationships" ref="A1132" r:id="rId2253"/>
    <hyperlink xmlns:r="http://schemas.openxmlformats.org/officeDocument/2006/relationships" ref="L1132" r:id="rId2254"/>
    <hyperlink xmlns:r="http://schemas.openxmlformats.org/officeDocument/2006/relationships" ref="A1133" r:id="rId2255"/>
    <hyperlink xmlns:r="http://schemas.openxmlformats.org/officeDocument/2006/relationships" ref="L1133" r:id="rId2256"/>
    <hyperlink xmlns:r="http://schemas.openxmlformats.org/officeDocument/2006/relationships" ref="A1134" r:id="rId2257"/>
    <hyperlink xmlns:r="http://schemas.openxmlformats.org/officeDocument/2006/relationships" ref="L1134" r:id="rId2258"/>
    <hyperlink xmlns:r="http://schemas.openxmlformats.org/officeDocument/2006/relationships" ref="A1135" r:id="rId2259"/>
    <hyperlink xmlns:r="http://schemas.openxmlformats.org/officeDocument/2006/relationships" ref="L1135" r:id="rId2260"/>
    <hyperlink xmlns:r="http://schemas.openxmlformats.org/officeDocument/2006/relationships" ref="A1136" r:id="rId2261"/>
    <hyperlink xmlns:r="http://schemas.openxmlformats.org/officeDocument/2006/relationships" ref="L1136" r:id="rId2262"/>
    <hyperlink xmlns:r="http://schemas.openxmlformats.org/officeDocument/2006/relationships" ref="A1137" r:id="rId2263"/>
    <hyperlink xmlns:r="http://schemas.openxmlformats.org/officeDocument/2006/relationships" ref="L1137" r:id="rId2264"/>
    <hyperlink xmlns:r="http://schemas.openxmlformats.org/officeDocument/2006/relationships" ref="A1138" r:id="rId2265"/>
    <hyperlink xmlns:r="http://schemas.openxmlformats.org/officeDocument/2006/relationships" ref="L1138" r:id="rId2266"/>
    <hyperlink xmlns:r="http://schemas.openxmlformats.org/officeDocument/2006/relationships" ref="A1139" r:id="rId2267"/>
    <hyperlink xmlns:r="http://schemas.openxmlformats.org/officeDocument/2006/relationships" ref="L1139" r:id="rId2268"/>
    <hyperlink xmlns:r="http://schemas.openxmlformats.org/officeDocument/2006/relationships" ref="A1140" r:id="rId2269"/>
    <hyperlink xmlns:r="http://schemas.openxmlformats.org/officeDocument/2006/relationships" ref="L1140" r:id="rId2270"/>
    <hyperlink xmlns:r="http://schemas.openxmlformats.org/officeDocument/2006/relationships" ref="A1141" r:id="rId2271"/>
    <hyperlink xmlns:r="http://schemas.openxmlformats.org/officeDocument/2006/relationships" ref="L1141" r:id="rId2272"/>
    <hyperlink xmlns:r="http://schemas.openxmlformats.org/officeDocument/2006/relationships" ref="A1142" r:id="rId2273"/>
    <hyperlink xmlns:r="http://schemas.openxmlformats.org/officeDocument/2006/relationships" ref="L1142" r:id="rId2274"/>
    <hyperlink xmlns:r="http://schemas.openxmlformats.org/officeDocument/2006/relationships" ref="A1143" r:id="rId2275"/>
    <hyperlink xmlns:r="http://schemas.openxmlformats.org/officeDocument/2006/relationships" ref="L1143" r:id="rId2276"/>
    <hyperlink xmlns:r="http://schemas.openxmlformats.org/officeDocument/2006/relationships" ref="A1144" r:id="rId2277"/>
    <hyperlink xmlns:r="http://schemas.openxmlformats.org/officeDocument/2006/relationships" ref="L1144" r:id="rId2278"/>
    <hyperlink xmlns:r="http://schemas.openxmlformats.org/officeDocument/2006/relationships" ref="A1145" r:id="rId2279"/>
    <hyperlink xmlns:r="http://schemas.openxmlformats.org/officeDocument/2006/relationships" ref="L1145" r:id="rId2280"/>
    <hyperlink xmlns:r="http://schemas.openxmlformats.org/officeDocument/2006/relationships" ref="A1146" r:id="rId2281"/>
    <hyperlink xmlns:r="http://schemas.openxmlformats.org/officeDocument/2006/relationships" ref="L1146" r:id="rId2282"/>
    <hyperlink xmlns:r="http://schemas.openxmlformats.org/officeDocument/2006/relationships" ref="A1147" r:id="rId2283"/>
    <hyperlink xmlns:r="http://schemas.openxmlformats.org/officeDocument/2006/relationships" ref="L1147" r:id="rId2284"/>
    <hyperlink xmlns:r="http://schemas.openxmlformats.org/officeDocument/2006/relationships" ref="A1148" r:id="rId2285"/>
    <hyperlink xmlns:r="http://schemas.openxmlformats.org/officeDocument/2006/relationships" ref="L1148" r:id="rId2286"/>
    <hyperlink xmlns:r="http://schemas.openxmlformats.org/officeDocument/2006/relationships" ref="A1149" r:id="rId2287"/>
    <hyperlink xmlns:r="http://schemas.openxmlformats.org/officeDocument/2006/relationships" ref="L1149" r:id="rId2288"/>
    <hyperlink xmlns:r="http://schemas.openxmlformats.org/officeDocument/2006/relationships" ref="A1150" r:id="rId2289"/>
    <hyperlink xmlns:r="http://schemas.openxmlformats.org/officeDocument/2006/relationships" ref="L1150" r:id="rId2290"/>
    <hyperlink xmlns:r="http://schemas.openxmlformats.org/officeDocument/2006/relationships" ref="A1151" r:id="rId2291"/>
    <hyperlink xmlns:r="http://schemas.openxmlformats.org/officeDocument/2006/relationships" ref="L1151" r:id="rId2292"/>
    <hyperlink xmlns:r="http://schemas.openxmlformats.org/officeDocument/2006/relationships" ref="A1152" r:id="rId2293"/>
    <hyperlink xmlns:r="http://schemas.openxmlformats.org/officeDocument/2006/relationships" ref="L1152" r:id="rId2294"/>
    <hyperlink xmlns:r="http://schemas.openxmlformats.org/officeDocument/2006/relationships" ref="A1153" r:id="rId2295"/>
    <hyperlink xmlns:r="http://schemas.openxmlformats.org/officeDocument/2006/relationships" ref="L1153" r:id="rId2296"/>
    <hyperlink xmlns:r="http://schemas.openxmlformats.org/officeDocument/2006/relationships" ref="A1154" r:id="rId2297"/>
    <hyperlink xmlns:r="http://schemas.openxmlformats.org/officeDocument/2006/relationships" ref="L1154" r:id="rId2298"/>
    <hyperlink xmlns:r="http://schemas.openxmlformats.org/officeDocument/2006/relationships" ref="A1155" r:id="rId2299"/>
    <hyperlink xmlns:r="http://schemas.openxmlformats.org/officeDocument/2006/relationships" ref="L1155" r:id="rId2300"/>
    <hyperlink xmlns:r="http://schemas.openxmlformats.org/officeDocument/2006/relationships" ref="A1156" r:id="rId2301"/>
    <hyperlink xmlns:r="http://schemas.openxmlformats.org/officeDocument/2006/relationships" ref="L1156" r:id="rId2302"/>
    <hyperlink xmlns:r="http://schemas.openxmlformats.org/officeDocument/2006/relationships" ref="A1157" r:id="rId2303"/>
    <hyperlink xmlns:r="http://schemas.openxmlformats.org/officeDocument/2006/relationships" ref="L1157" r:id="rId2304"/>
    <hyperlink xmlns:r="http://schemas.openxmlformats.org/officeDocument/2006/relationships" ref="A1158" r:id="rId2305"/>
    <hyperlink xmlns:r="http://schemas.openxmlformats.org/officeDocument/2006/relationships" ref="L1158" r:id="rId2306"/>
    <hyperlink xmlns:r="http://schemas.openxmlformats.org/officeDocument/2006/relationships" ref="A1159" r:id="rId2307"/>
    <hyperlink xmlns:r="http://schemas.openxmlformats.org/officeDocument/2006/relationships" ref="L1159" r:id="rId2308"/>
    <hyperlink xmlns:r="http://schemas.openxmlformats.org/officeDocument/2006/relationships" ref="A1160" r:id="rId2309"/>
    <hyperlink xmlns:r="http://schemas.openxmlformats.org/officeDocument/2006/relationships" ref="L1160" r:id="rId2310"/>
    <hyperlink xmlns:r="http://schemas.openxmlformats.org/officeDocument/2006/relationships" ref="A1161" r:id="rId2311"/>
    <hyperlink xmlns:r="http://schemas.openxmlformats.org/officeDocument/2006/relationships" ref="L1161" r:id="rId2312"/>
    <hyperlink xmlns:r="http://schemas.openxmlformats.org/officeDocument/2006/relationships" ref="A1162" r:id="rId2313"/>
    <hyperlink xmlns:r="http://schemas.openxmlformats.org/officeDocument/2006/relationships" ref="L1162" r:id="rId2314"/>
    <hyperlink xmlns:r="http://schemas.openxmlformats.org/officeDocument/2006/relationships" ref="A1163" r:id="rId2315"/>
    <hyperlink xmlns:r="http://schemas.openxmlformats.org/officeDocument/2006/relationships" ref="L1163" r:id="rId2316"/>
    <hyperlink xmlns:r="http://schemas.openxmlformats.org/officeDocument/2006/relationships" ref="A1164" r:id="rId2317"/>
    <hyperlink xmlns:r="http://schemas.openxmlformats.org/officeDocument/2006/relationships" ref="L1164" r:id="rId2318"/>
    <hyperlink xmlns:r="http://schemas.openxmlformats.org/officeDocument/2006/relationships" ref="A1165" r:id="rId2319"/>
    <hyperlink xmlns:r="http://schemas.openxmlformats.org/officeDocument/2006/relationships" ref="L1165" r:id="rId2320"/>
    <hyperlink xmlns:r="http://schemas.openxmlformats.org/officeDocument/2006/relationships" ref="A1166" r:id="rId2321"/>
    <hyperlink xmlns:r="http://schemas.openxmlformats.org/officeDocument/2006/relationships" ref="L1166" r:id="rId2322"/>
    <hyperlink xmlns:r="http://schemas.openxmlformats.org/officeDocument/2006/relationships" ref="A1167" r:id="rId2323"/>
    <hyperlink xmlns:r="http://schemas.openxmlformats.org/officeDocument/2006/relationships" ref="L1167" r:id="rId2324"/>
    <hyperlink xmlns:r="http://schemas.openxmlformats.org/officeDocument/2006/relationships" ref="A1168" r:id="rId2325"/>
    <hyperlink xmlns:r="http://schemas.openxmlformats.org/officeDocument/2006/relationships" ref="L1168" r:id="rId2326"/>
    <hyperlink xmlns:r="http://schemas.openxmlformats.org/officeDocument/2006/relationships" ref="A1169" r:id="rId2327"/>
    <hyperlink xmlns:r="http://schemas.openxmlformats.org/officeDocument/2006/relationships" ref="L1169" r:id="rId2328"/>
    <hyperlink xmlns:r="http://schemas.openxmlformats.org/officeDocument/2006/relationships" ref="A1170" r:id="rId2329"/>
    <hyperlink xmlns:r="http://schemas.openxmlformats.org/officeDocument/2006/relationships" ref="L1170" r:id="rId2330"/>
    <hyperlink xmlns:r="http://schemas.openxmlformats.org/officeDocument/2006/relationships" ref="A1171" r:id="rId2331"/>
    <hyperlink xmlns:r="http://schemas.openxmlformats.org/officeDocument/2006/relationships" ref="L1171" r:id="rId2332"/>
    <hyperlink xmlns:r="http://schemas.openxmlformats.org/officeDocument/2006/relationships" ref="A1172" r:id="rId2333"/>
    <hyperlink xmlns:r="http://schemas.openxmlformats.org/officeDocument/2006/relationships" ref="L1172" r:id="rId2334"/>
    <hyperlink xmlns:r="http://schemas.openxmlformats.org/officeDocument/2006/relationships" ref="A1173" r:id="rId2335"/>
    <hyperlink xmlns:r="http://schemas.openxmlformats.org/officeDocument/2006/relationships" ref="L1173" r:id="rId2336"/>
    <hyperlink xmlns:r="http://schemas.openxmlformats.org/officeDocument/2006/relationships" ref="A1174" r:id="rId2337"/>
    <hyperlink xmlns:r="http://schemas.openxmlformats.org/officeDocument/2006/relationships" ref="L1174" r:id="rId2338"/>
    <hyperlink xmlns:r="http://schemas.openxmlformats.org/officeDocument/2006/relationships" ref="A1175" r:id="rId2339"/>
    <hyperlink xmlns:r="http://schemas.openxmlformats.org/officeDocument/2006/relationships" ref="L1175" r:id="rId2340"/>
    <hyperlink xmlns:r="http://schemas.openxmlformats.org/officeDocument/2006/relationships" ref="A1176" r:id="rId2341"/>
    <hyperlink xmlns:r="http://schemas.openxmlformats.org/officeDocument/2006/relationships" ref="L1176" r:id="rId2342"/>
    <hyperlink xmlns:r="http://schemas.openxmlformats.org/officeDocument/2006/relationships" ref="A1177" r:id="rId2343"/>
    <hyperlink xmlns:r="http://schemas.openxmlformats.org/officeDocument/2006/relationships" ref="L1177" r:id="rId2344"/>
    <hyperlink xmlns:r="http://schemas.openxmlformats.org/officeDocument/2006/relationships" ref="A1178" r:id="rId2345"/>
    <hyperlink xmlns:r="http://schemas.openxmlformats.org/officeDocument/2006/relationships" ref="L1178" r:id="rId2346"/>
    <hyperlink xmlns:r="http://schemas.openxmlformats.org/officeDocument/2006/relationships" ref="A1179" r:id="rId2347"/>
    <hyperlink xmlns:r="http://schemas.openxmlformats.org/officeDocument/2006/relationships" ref="L1179" r:id="rId2348"/>
    <hyperlink xmlns:r="http://schemas.openxmlformats.org/officeDocument/2006/relationships" ref="A1180" r:id="rId2349"/>
    <hyperlink xmlns:r="http://schemas.openxmlformats.org/officeDocument/2006/relationships" ref="L1180" r:id="rId2350"/>
    <hyperlink xmlns:r="http://schemas.openxmlformats.org/officeDocument/2006/relationships" ref="A1181" r:id="rId2351"/>
    <hyperlink xmlns:r="http://schemas.openxmlformats.org/officeDocument/2006/relationships" ref="L1181" r:id="rId2352"/>
    <hyperlink xmlns:r="http://schemas.openxmlformats.org/officeDocument/2006/relationships" ref="A1182" r:id="rId2353"/>
    <hyperlink xmlns:r="http://schemas.openxmlformats.org/officeDocument/2006/relationships" ref="L1182" r:id="rId2354"/>
    <hyperlink xmlns:r="http://schemas.openxmlformats.org/officeDocument/2006/relationships" ref="A1183" r:id="rId2355"/>
    <hyperlink xmlns:r="http://schemas.openxmlformats.org/officeDocument/2006/relationships" ref="L1183" r:id="rId2356"/>
    <hyperlink xmlns:r="http://schemas.openxmlformats.org/officeDocument/2006/relationships" ref="A1184" r:id="rId2357"/>
    <hyperlink xmlns:r="http://schemas.openxmlformats.org/officeDocument/2006/relationships" ref="L1184" r:id="rId2358"/>
    <hyperlink xmlns:r="http://schemas.openxmlformats.org/officeDocument/2006/relationships" ref="A1185" r:id="rId2359"/>
    <hyperlink xmlns:r="http://schemas.openxmlformats.org/officeDocument/2006/relationships" ref="L1185" r:id="rId2360"/>
    <hyperlink xmlns:r="http://schemas.openxmlformats.org/officeDocument/2006/relationships" ref="A1186" r:id="rId2361"/>
    <hyperlink xmlns:r="http://schemas.openxmlformats.org/officeDocument/2006/relationships" ref="L1186" r:id="rId2362"/>
    <hyperlink xmlns:r="http://schemas.openxmlformats.org/officeDocument/2006/relationships" ref="A1187" r:id="rId2363"/>
    <hyperlink xmlns:r="http://schemas.openxmlformats.org/officeDocument/2006/relationships" ref="L1187" r:id="rId2364"/>
    <hyperlink xmlns:r="http://schemas.openxmlformats.org/officeDocument/2006/relationships" ref="A1188" r:id="rId2365"/>
    <hyperlink xmlns:r="http://schemas.openxmlformats.org/officeDocument/2006/relationships" ref="L1188" r:id="rId2366"/>
    <hyperlink xmlns:r="http://schemas.openxmlformats.org/officeDocument/2006/relationships" ref="A1189" r:id="rId2367"/>
    <hyperlink xmlns:r="http://schemas.openxmlformats.org/officeDocument/2006/relationships" ref="L1189" r:id="rId2368"/>
    <hyperlink xmlns:r="http://schemas.openxmlformats.org/officeDocument/2006/relationships" ref="A1190" r:id="rId2369"/>
    <hyperlink xmlns:r="http://schemas.openxmlformats.org/officeDocument/2006/relationships" ref="L1190" r:id="rId2370"/>
    <hyperlink xmlns:r="http://schemas.openxmlformats.org/officeDocument/2006/relationships" ref="A1191" r:id="rId2371"/>
    <hyperlink xmlns:r="http://schemas.openxmlformats.org/officeDocument/2006/relationships" ref="L1191" r:id="rId2372"/>
    <hyperlink xmlns:r="http://schemas.openxmlformats.org/officeDocument/2006/relationships" ref="A1192" r:id="rId2373"/>
    <hyperlink xmlns:r="http://schemas.openxmlformats.org/officeDocument/2006/relationships" ref="L1192" r:id="rId2374"/>
    <hyperlink xmlns:r="http://schemas.openxmlformats.org/officeDocument/2006/relationships" ref="A1193" r:id="rId2375"/>
    <hyperlink xmlns:r="http://schemas.openxmlformats.org/officeDocument/2006/relationships" ref="L1193" r:id="rId2376"/>
    <hyperlink xmlns:r="http://schemas.openxmlformats.org/officeDocument/2006/relationships" ref="A1194" r:id="rId2377"/>
    <hyperlink xmlns:r="http://schemas.openxmlformats.org/officeDocument/2006/relationships" ref="L1194" r:id="rId2378"/>
    <hyperlink xmlns:r="http://schemas.openxmlformats.org/officeDocument/2006/relationships" ref="A1195" r:id="rId2379"/>
    <hyperlink xmlns:r="http://schemas.openxmlformats.org/officeDocument/2006/relationships" ref="L1195" r:id="rId2380"/>
    <hyperlink xmlns:r="http://schemas.openxmlformats.org/officeDocument/2006/relationships" ref="A1196" r:id="rId2381"/>
    <hyperlink xmlns:r="http://schemas.openxmlformats.org/officeDocument/2006/relationships" ref="L1196" r:id="rId2382"/>
    <hyperlink xmlns:r="http://schemas.openxmlformats.org/officeDocument/2006/relationships" ref="A1197" r:id="rId2383"/>
    <hyperlink xmlns:r="http://schemas.openxmlformats.org/officeDocument/2006/relationships" ref="L1197" r:id="rId2384"/>
    <hyperlink xmlns:r="http://schemas.openxmlformats.org/officeDocument/2006/relationships" ref="A1198" r:id="rId2385"/>
    <hyperlink xmlns:r="http://schemas.openxmlformats.org/officeDocument/2006/relationships" ref="L1198" r:id="rId2386"/>
    <hyperlink xmlns:r="http://schemas.openxmlformats.org/officeDocument/2006/relationships" ref="A1199" r:id="rId2387"/>
    <hyperlink xmlns:r="http://schemas.openxmlformats.org/officeDocument/2006/relationships" ref="L1199" r:id="rId2388"/>
    <hyperlink xmlns:r="http://schemas.openxmlformats.org/officeDocument/2006/relationships" ref="A1200" r:id="rId2389"/>
    <hyperlink xmlns:r="http://schemas.openxmlformats.org/officeDocument/2006/relationships" ref="L1200" r:id="rId2390"/>
    <hyperlink xmlns:r="http://schemas.openxmlformats.org/officeDocument/2006/relationships" ref="A1201" r:id="rId2391"/>
    <hyperlink xmlns:r="http://schemas.openxmlformats.org/officeDocument/2006/relationships" ref="L1201" r:id="rId2392"/>
    <hyperlink xmlns:r="http://schemas.openxmlformats.org/officeDocument/2006/relationships" ref="A1202" r:id="rId2393"/>
    <hyperlink xmlns:r="http://schemas.openxmlformats.org/officeDocument/2006/relationships" ref="L1202" r:id="rId2394"/>
    <hyperlink xmlns:r="http://schemas.openxmlformats.org/officeDocument/2006/relationships" ref="A1203" r:id="rId2395"/>
    <hyperlink xmlns:r="http://schemas.openxmlformats.org/officeDocument/2006/relationships" ref="L1203" r:id="rId2396"/>
    <hyperlink xmlns:r="http://schemas.openxmlformats.org/officeDocument/2006/relationships" ref="A1204" r:id="rId2397"/>
    <hyperlink xmlns:r="http://schemas.openxmlformats.org/officeDocument/2006/relationships" ref="L1204" r:id="rId2398"/>
    <hyperlink xmlns:r="http://schemas.openxmlformats.org/officeDocument/2006/relationships" ref="A1205" r:id="rId2399"/>
    <hyperlink xmlns:r="http://schemas.openxmlformats.org/officeDocument/2006/relationships" ref="L1205" r:id="rId2400"/>
    <hyperlink xmlns:r="http://schemas.openxmlformats.org/officeDocument/2006/relationships" ref="A1206" r:id="rId2401"/>
    <hyperlink xmlns:r="http://schemas.openxmlformats.org/officeDocument/2006/relationships" ref="L1206" r:id="rId2402"/>
    <hyperlink xmlns:r="http://schemas.openxmlformats.org/officeDocument/2006/relationships" ref="A1207" r:id="rId2403"/>
    <hyperlink xmlns:r="http://schemas.openxmlformats.org/officeDocument/2006/relationships" ref="L1207" r:id="rId2404"/>
    <hyperlink xmlns:r="http://schemas.openxmlformats.org/officeDocument/2006/relationships" ref="A1208" r:id="rId2405"/>
    <hyperlink xmlns:r="http://schemas.openxmlformats.org/officeDocument/2006/relationships" ref="L1208" r:id="rId2406"/>
    <hyperlink xmlns:r="http://schemas.openxmlformats.org/officeDocument/2006/relationships" ref="A1209" r:id="rId2407"/>
    <hyperlink xmlns:r="http://schemas.openxmlformats.org/officeDocument/2006/relationships" ref="L1209" r:id="rId2408"/>
    <hyperlink xmlns:r="http://schemas.openxmlformats.org/officeDocument/2006/relationships" ref="A1210" r:id="rId2409"/>
    <hyperlink xmlns:r="http://schemas.openxmlformats.org/officeDocument/2006/relationships" ref="L1210" r:id="rId2410"/>
    <hyperlink xmlns:r="http://schemas.openxmlformats.org/officeDocument/2006/relationships" ref="A1211" r:id="rId2411"/>
    <hyperlink xmlns:r="http://schemas.openxmlformats.org/officeDocument/2006/relationships" ref="L1211" r:id="rId2412"/>
    <hyperlink xmlns:r="http://schemas.openxmlformats.org/officeDocument/2006/relationships" ref="A1212" r:id="rId2413"/>
    <hyperlink xmlns:r="http://schemas.openxmlformats.org/officeDocument/2006/relationships" ref="L1212" r:id="rId2414"/>
    <hyperlink xmlns:r="http://schemas.openxmlformats.org/officeDocument/2006/relationships" ref="A1213" r:id="rId2415"/>
    <hyperlink xmlns:r="http://schemas.openxmlformats.org/officeDocument/2006/relationships" ref="L1213" r:id="rId2416"/>
    <hyperlink xmlns:r="http://schemas.openxmlformats.org/officeDocument/2006/relationships" ref="A1214" r:id="rId2417"/>
    <hyperlink xmlns:r="http://schemas.openxmlformats.org/officeDocument/2006/relationships" ref="L1214" r:id="rId2418"/>
    <hyperlink xmlns:r="http://schemas.openxmlformats.org/officeDocument/2006/relationships" ref="A1215" r:id="rId2419"/>
    <hyperlink xmlns:r="http://schemas.openxmlformats.org/officeDocument/2006/relationships" ref="L1215" r:id="rId2420"/>
    <hyperlink xmlns:r="http://schemas.openxmlformats.org/officeDocument/2006/relationships" ref="A1216" r:id="rId2421"/>
    <hyperlink xmlns:r="http://schemas.openxmlformats.org/officeDocument/2006/relationships" ref="L1216" r:id="rId2422"/>
    <hyperlink xmlns:r="http://schemas.openxmlformats.org/officeDocument/2006/relationships" ref="A1217" r:id="rId2423"/>
    <hyperlink xmlns:r="http://schemas.openxmlformats.org/officeDocument/2006/relationships" ref="L1217" r:id="rId2424"/>
    <hyperlink xmlns:r="http://schemas.openxmlformats.org/officeDocument/2006/relationships" ref="A1218" r:id="rId2425"/>
    <hyperlink xmlns:r="http://schemas.openxmlformats.org/officeDocument/2006/relationships" ref="L1218" r:id="rId2426"/>
    <hyperlink xmlns:r="http://schemas.openxmlformats.org/officeDocument/2006/relationships" ref="A1219" r:id="rId2427"/>
    <hyperlink xmlns:r="http://schemas.openxmlformats.org/officeDocument/2006/relationships" ref="L1219" r:id="rId2428"/>
    <hyperlink xmlns:r="http://schemas.openxmlformats.org/officeDocument/2006/relationships" ref="A1220" r:id="rId2429"/>
    <hyperlink xmlns:r="http://schemas.openxmlformats.org/officeDocument/2006/relationships" ref="L1220" r:id="rId2430"/>
    <hyperlink xmlns:r="http://schemas.openxmlformats.org/officeDocument/2006/relationships" ref="A1221" r:id="rId2431"/>
    <hyperlink xmlns:r="http://schemas.openxmlformats.org/officeDocument/2006/relationships" ref="L1221" r:id="rId2432"/>
    <hyperlink xmlns:r="http://schemas.openxmlformats.org/officeDocument/2006/relationships" ref="A1222" r:id="rId2433"/>
    <hyperlink xmlns:r="http://schemas.openxmlformats.org/officeDocument/2006/relationships" ref="L1222" r:id="rId2434"/>
    <hyperlink xmlns:r="http://schemas.openxmlformats.org/officeDocument/2006/relationships" ref="A1223" r:id="rId2435"/>
    <hyperlink xmlns:r="http://schemas.openxmlformats.org/officeDocument/2006/relationships" ref="L1223" r:id="rId2436"/>
    <hyperlink xmlns:r="http://schemas.openxmlformats.org/officeDocument/2006/relationships" ref="A1224" r:id="rId2437"/>
    <hyperlink xmlns:r="http://schemas.openxmlformats.org/officeDocument/2006/relationships" ref="L1224" r:id="rId2438"/>
    <hyperlink xmlns:r="http://schemas.openxmlformats.org/officeDocument/2006/relationships" ref="A1225" r:id="rId2439"/>
    <hyperlink xmlns:r="http://schemas.openxmlformats.org/officeDocument/2006/relationships" ref="L1225" r:id="rId2440"/>
    <hyperlink xmlns:r="http://schemas.openxmlformats.org/officeDocument/2006/relationships" ref="A1226" r:id="rId2441"/>
    <hyperlink xmlns:r="http://schemas.openxmlformats.org/officeDocument/2006/relationships" ref="L1226" r:id="rId2442"/>
    <hyperlink xmlns:r="http://schemas.openxmlformats.org/officeDocument/2006/relationships" ref="A1227" r:id="rId2443"/>
    <hyperlink xmlns:r="http://schemas.openxmlformats.org/officeDocument/2006/relationships" ref="L1227" r:id="rId2444"/>
    <hyperlink xmlns:r="http://schemas.openxmlformats.org/officeDocument/2006/relationships" ref="A1228" r:id="rId2445"/>
    <hyperlink xmlns:r="http://schemas.openxmlformats.org/officeDocument/2006/relationships" ref="L1228" r:id="rId2446"/>
    <hyperlink xmlns:r="http://schemas.openxmlformats.org/officeDocument/2006/relationships" ref="A1229" r:id="rId2447"/>
    <hyperlink xmlns:r="http://schemas.openxmlformats.org/officeDocument/2006/relationships" ref="L1229" r:id="rId2448"/>
    <hyperlink xmlns:r="http://schemas.openxmlformats.org/officeDocument/2006/relationships" ref="A1230" r:id="rId2449"/>
    <hyperlink xmlns:r="http://schemas.openxmlformats.org/officeDocument/2006/relationships" ref="L1230" r:id="rId2450"/>
    <hyperlink xmlns:r="http://schemas.openxmlformats.org/officeDocument/2006/relationships" ref="A1231" r:id="rId2451"/>
    <hyperlink xmlns:r="http://schemas.openxmlformats.org/officeDocument/2006/relationships" ref="L1231" r:id="rId2452"/>
    <hyperlink xmlns:r="http://schemas.openxmlformats.org/officeDocument/2006/relationships" ref="A1232" r:id="rId2453"/>
    <hyperlink xmlns:r="http://schemas.openxmlformats.org/officeDocument/2006/relationships" ref="L1232" r:id="rId2454"/>
    <hyperlink xmlns:r="http://schemas.openxmlformats.org/officeDocument/2006/relationships" ref="A1233" r:id="rId2455"/>
    <hyperlink xmlns:r="http://schemas.openxmlformats.org/officeDocument/2006/relationships" ref="L1233" r:id="rId2456"/>
    <hyperlink xmlns:r="http://schemas.openxmlformats.org/officeDocument/2006/relationships" ref="A1234" r:id="rId2457"/>
    <hyperlink xmlns:r="http://schemas.openxmlformats.org/officeDocument/2006/relationships" ref="L1234" r:id="rId2458"/>
    <hyperlink xmlns:r="http://schemas.openxmlformats.org/officeDocument/2006/relationships" ref="A1235" r:id="rId2459"/>
    <hyperlink xmlns:r="http://schemas.openxmlformats.org/officeDocument/2006/relationships" ref="L1235" r:id="rId2460"/>
    <hyperlink xmlns:r="http://schemas.openxmlformats.org/officeDocument/2006/relationships" ref="A1236" r:id="rId2461"/>
    <hyperlink xmlns:r="http://schemas.openxmlformats.org/officeDocument/2006/relationships" ref="L1236" r:id="rId2462"/>
    <hyperlink xmlns:r="http://schemas.openxmlformats.org/officeDocument/2006/relationships" ref="A1237" r:id="rId2463"/>
    <hyperlink xmlns:r="http://schemas.openxmlformats.org/officeDocument/2006/relationships" ref="L1237" r:id="rId2464"/>
    <hyperlink xmlns:r="http://schemas.openxmlformats.org/officeDocument/2006/relationships" ref="A1238" r:id="rId2465"/>
    <hyperlink xmlns:r="http://schemas.openxmlformats.org/officeDocument/2006/relationships" ref="L1238" r:id="rId2466"/>
    <hyperlink xmlns:r="http://schemas.openxmlformats.org/officeDocument/2006/relationships" ref="A1239" r:id="rId2467"/>
    <hyperlink xmlns:r="http://schemas.openxmlformats.org/officeDocument/2006/relationships" ref="L1239" r:id="rId2468"/>
    <hyperlink xmlns:r="http://schemas.openxmlformats.org/officeDocument/2006/relationships" ref="A1240" r:id="rId2469"/>
    <hyperlink xmlns:r="http://schemas.openxmlformats.org/officeDocument/2006/relationships" ref="L1240" r:id="rId2470"/>
    <hyperlink xmlns:r="http://schemas.openxmlformats.org/officeDocument/2006/relationships" ref="A1241" r:id="rId2471"/>
    <hyperlink xmlns:r="http://schemas.openxmlformats.org/officeDocument/2006/relationships" ref="L1241" r:id="rId2472"/>
    <hyperlink xmlns:r="http://schemas.openxmlformats.org/officeDocument/2006/relationships" ref="A1242" r:id="rId2473"/>
    <hyperlink xmlns:r="http://schemas.openxmlformats.org/officeDocument/2006/relationships" ref="L1242" r:id="rId2474"/>
    <hyperlink xmlns:r="http://schemas.openxmlformats.org/officeDocument/2006/relationships" ref="A1243" r:id="rId2475"/>
    <hyperlink xmlns:r="http://schemas.openxmlformats.org/officeDocument/2006/relationships" ref="L1243" r:id="rId2476"/>
    <hyperlink xmlns:r="http://schemas.openxmlformats.org/officeDocument/2006/relationships" ref="A1244" r:id="rId2477"/>
    <hyperlink xmlns:r="http://schemas.openxmlformats.org/officeDocument/2006/relationships" ref="L1244" r:id="rId2478"/>
    <hyperlink xmlns:r="http://schemas.openxmlformats.org/officeDocument/2006/relationships" ref="A1245" r:id="rId2479"/>
    <hyperlink xmlns:r="http://schemas.openxmlformats.org/officeDocument/2006/relationships" ref="L1245" r:id="rId2480"/>
    <hyperlink xmlns:r="http://schemas.openxmlformats.org/officeDocument/2006/relationships" ref="A1246" r:id="rId2481"/>
    <hyperlink xmlns:r="http://schemas.openxmlformats.org/officeDocument/2006/relationships" ref="L1246" r:id="rId2482"/>
    <hyperlink xmlns:r="http://schemas.openxmlformats.org/officeDocument/2006/relationships" ref="A1247" r:id="rId2483"/>
    <hyperlink xmlns:r="http://schemas.openxmlformats.org/officeDocument/2006/relationships" ref="L1247" r:id="rId2484"/>
    <hyperlink xmlns:r="http://schemas.openxmlformats.org/officeDocument/2006/relationships" ref="A1248" r:id="rId2485"/>
    <hyperlink xmlns:r="http://schemas.openxmlformats.org/officeDocument/2006/relationships" ref="L1248" r:id="rId2486"/>
    <hyperlink xmlns:r="http://schemas.openxmlformats.org/officeDocument/2006/relationships" ref="A1249" r:id="rId2487"/>
    <hyperlink xmlns:r="http://schemas.openxmlformats.org/officeDocument/2006/relationships" ref="L1249" r:id="rId2488"/>
    <hyperlink xmlns:r="http://schemas.openxmlformats.org/officeDocument/2006/relationships" ref="A1250" r:id="rId2489"/>
    <hyperlink xmlns:r="http://schemas.openxmlformats.org/officeDocument/2006/relationships" ref="L1250" r:id="rId2490"/>
    <hyperlink xmlns:r="http://schemas.openxmlformats.org/officeDocument/2006/relationships" ref="A1251" r:id="rId2491"/>
    <hyperlink xmlns:r="http://schemas.openxmlformats.org/officeDocument/2006/relationships" ref="L1251" r:id="rId2492"/>
    <hyperlink xmlns:r="http://schemas.openxmlformats.org/officeDocument/2006/relationships" ref="A1252" r:id="rId2493"/>
    <hyperlink xmlns:r="http://schemas.openxmlformats.org/officeDocument/2006/relationships" ref="L1252" r:id="rId2494"/>
    <hyperlink xmlns:r="http://schemas.openxmlformats.org/officeDocument/2006/relationships" ref="A1253" r:id="rId2495"/>
    <hyperlink xmlns:r="http://schemas.openxmlformats.org/officeDocument/2006/relationships" ref="L1253" r:id="rId2496"/>
    <hyperlink xmlns:r="http://schemas.openxmlformats.org/officeDocument/2006/relationships" ref="A1254" r:id="rId2497"/>
    <hyperlink xmlns:r="http://schemas.openxmlformats.org/officeDocument/2006/relationships" ref="L1254" r:id="rId2498"/>
    <hyperlink xmlns:r="http://schemas.openxmlformats.org/officeDocument/2006/relationships" ref="A1255" r:id="rId2499"/>
    <hyperlink xmlns:r="http://schemas.openxmlformats.org/officeDocument/2006/relationships" ref="L1255" r:id="rId2500"/>
    <hyperlink xmlns:r="http://schemas.openxmlformats.org/officeDocument/2006/relationships" ref="A1256" r:id="rId2501"/>
    <hyperlink xmlns:r="http://schemas.openxmlformats.org/officeDocument/2006/relationships" ref="L1256" r:id="rId2502"/>
    <hyperlink xmlns:r="http://schemas.openxmlformats.org/officeDocument/2006/relationships" ref="A1257" r:id="rId2503"/>
    <hyperlink xmlns:r="http://schemas.openxmlformats.org/officeDocument/2006/relationships" ref="L1257" r:id="rId2504"/>
    <hyperlink xmlns:r="http://schemas.openxmlformats.org/officeDocument/2006/relationships" ref="A1258" r:id="rId2505"/>
    <hyperlink xmlns:r="http://schemas.openxmlformats.org/officeDocument/2006/relationships" ref="L1258" r:id="rId2506"/>
    <hyperlink xmlns:r="http://schemas.openxmlformats.org/officeDocument/2006/relationships" ref="A1259" r:id="rId2507"/>
    <hyperlink xmlns:r="http://schemas.openxmlformats.org/officeDocument/2006/relationships" ref="L1259" r:id="rId2508"/>
    <hyperlink xmlns:r="http://schemas.openxmlformats.org/officeDocument/2006/relationships" ref="A1260" r:id="rId2509"/>
    <hyperlink xmlns:r="http://schemas.openxmlformats.org/officeDocument/2006/relationships" ref="L1260" r:id="rId2510"/>
    <hyperlink xmlns:r="http://schemas.openxmlformats.org/officeDocument/2006/relationships" ref="A1261" r:id="rId2511"/>
    <hyperlink xmlns:r="http://schemas.openxmlformats.org/officeDocument/2006/relationships" ref="L1261" r:id="rId2512"/>
    <hyperlink xmlns:r="http://schemas.openxmlformats.org/officeDocument/2006/relationships" ref="A1262" r:id="rId2513"/>
    <hyperlink xmlns:r="http://schemas.openxmlformats.org/officeDocument/2006/relationships" ref="L1262" r:id="rId2514"/>
    <hyperlink xmlns:r="http://schemas.openxmlformats.org/officeDocument/2006/relationships" ref="A1263" r:id="rId2515"/>
    <hyperlink xmlns:r="http://schemas.openxmlformats.org/officeDocument/2006/relationships" ref="L1263" r:id="rId2516"/>
    <hyperlink xmlns:r="http://schemas.openxmlformats.org/officeDocument/2006/relationships" ref="A1264" r:id="rId2517"/>
    <hyperlink xmlns:r="http://schemas.openxmlformats.org/officeDocument/2006/relationships" ref="L1264" r:id="rId2518"/>
    <hyperlink xmlns:r="http://schemas.openxmlformats.org/officeDocument/2006/relationships" ref="A1265" r:id="rId2519"/>
    <hyperlink xmlns:r="http://schemas.openxmlformats.org/officeDocument/2006/relationships" ref="L1265" r:id="rId2520"/>
    <hyperlink xmlns:r="http://schemas.openxmlformats.org/officeDocument/2006/relationships" ref="A1266" r:id="rId2521"/>
    <hyperlink xmlns:r="http://schemas.openxmlformats.org/officeDocument/2006/relationships" ref="L1266" r:id="rId2522"/>
    <hyperlink xmlns:r="http://schemas.openxmlformats.org/officeDocument/2006/relationships" ref="A1267" r:id="rId2523"/>
    <hyperlink xmlns:r="http://schemas.openxmlformats.org/officeDocument/2006/relationships" ref="L1267" r:id="rId2524"/>
    <hyperlink xmlns:r="http://schemas.openxmlformats.org/officeDocument/2006/relationships" ref="A1268" r:id="rId2525"/>
    <hyperlink xmlns:r="http://schemas.openxmlformats.org/officeDocument/2006/relationships" ref="L1268" r:id="rId2526"/>
    <hyperlink xmlns:r="http://schemas.openxmlformats.org/officeDocument/2006/relationships" ref="A1269" r:id="rId2527"/>
    <hyperlink xmlns:r="http://schemas.openxmlformats.org/officeDocument/2006/relationships" ref="L1269" r:id="rId2528"/>
    <hyperlink xmlns:r="http://schemas.openxmlformats.org/officeDocument/2006/relationships" ref="A1270" r:id="rId2529"/>
    <hyperlink xmlns:r="http://schemas.openxmlformats.org/officeDocument/2006/relationships" ref="L1270" r:id="rId2530"/>
    <hyperlink xmlns:r="http://schemas.openxmlformats.org/officeDocument/2006/relationships" ref="A1271" r:id="rId2531"/>
    <hyperlink xmlns:r="http://schemas.openxmlformats.org/officeDocument/2006/relationships" ref="L1271" r:id="rId2532"/>
    <hyperlink xmlns:r="http://schemas.openxmlformats.org/officeDocument/2006/relationships" ref="A1272" r:id="rId2533"/>
    <hyperlink xmlns:r="http://schemas.openxmlformats.org/officeDocument/2006/relationships" ref="L1272" r:id="rId2534"/>
    <hyperlink xmlns:r="http://schemas.openxmlformats.org/officeDocument/2006/relationships" ref="A1273" r:id="rId2535"/>
    <hyperlink xmlns:r="http://schemas.openxmlformats.org/officeDocument/2006/relationships" ref="L1273" r:id="rId2536"/>
    <hyperlink xmlns:r="http://schemas.openxmlformats.org/officeDocument/2006/relationships" ref="A1274" r:id="rId2537"/>
    <hyperlink xmlns:r="http://schemas.openxmlformats.org/officeDocument/2006/relationships" ref="L1274" r:id="rId2538"/>
    <hyperlink xmlns:r="http://schemas.openxmlformats.org/officeDocument/2006/relationships" ref="A1275" r:id="rId2539"/>
    <hyperlink xmlns:r="http://schemas.openxmlformats.org/officeDocument/2006/relationships" ref="L1275" r:id="rId2540"/>
    <hyperlink xmlns:r="http://schemas.openxmlformats.org/officeDocument/2006/relationships" ref="A1276" r:id="rId2541"/>
    <hyperlink xmlns:r="http://schemas.openxmlformats.org/officeDocument/2006/relationships" ref="L1276" r:id="rId2542"/>
    <hyperlink xmlns:r="http://schemas.openxmlformats.org/officeDocument/2006/relationships" ref="A1277" r:id="rId2543"/>
    <hyperlink xmlns:r="http://schemas.openxmlformats.org/officeDocument/2006/relationships" ref="L1277" r:id="rId2544"/>
    <hyperlink xmlns:r="http://schemas.openxmlformats.org/officeDocument/2006/relationships" ref="A1278" r:id="rId2545"/>
    <hyperlink xmlns:r="http://schemas.openxmlformats.org/officeDocument/2006/relationships" ref="L1278" r:id="rId2546"/>
    <hyperlink xmlns:r="http://schemas.openxmlformats.org/officeDocument/2006/relationships" ref="A1279" r:id="rId2547"/>
    <hyperlink xmlns:r="http://schemas.openxmlformats.org/officeDocument/2006/relationships" ref="L1279" r:id="rId2548"/>
    <hyperlink xmlns:r="http://schemas.openxmlformats.org/officeDocument/2006/relationships" ref="A1280" r:id="rId2549"/>
    <hyperlink xmlns:r="http://schemas.openxmlformats.org/officeDocument/2006/relationships" ref="L1280" r:id="rId2550"/>
    <hyperlink xmlns:r="http://schemas.openxmlformats.org/officeDocument/2006/relationships" ref="A1281" r:id="rId2551"/>
    <hyperlink xmlns:r="http://schemas.openxmlformats.org/officeDocument/2006/relationships" ref="L1281" r:id="rId2552"/>
    <hyperlink xmlns:r="http://schemas.openxmlformats.org/officeDocument/2006/relationships" ref="A1282" r:id="rId2553"/>
    <hyperlink xmlns:r="http://schemas.openxmlformats.org/officeDocument/2006/relationships" ref="L1282" r:id="rId2554"/>
    <hyperlink xmlns:r="http://schemas.openxmlformats.org/officeDocument/2006/relationships" ref="A1283" r:id="rId2555"/>
    <hyperlink xmlns:r="http://schemas.openxmlformats.org/officeDocument/2006/relationships" ref="L1283" r:id="rId2556"/>
    <hyperlink xmlns:r="http://schemas.openxmlformats.org/officeDocument/2006/relationships" ref="A1284" r:id="rId2557"/>
    <hyperlink xmlns:r="http://schemas.openxmlformats.org/officeDocument/2006/relationships" ref="L1284" r:id="rId2558"/>
    <hyperlink xmlns:r="http://schemas.openxmlformats.org/officeDocument/2006/relationships" ref="A1285" r:id="rId2559"/>
    <hyperlink xmlns:r="http://schemas.openxmlformats.org/officeDocument/2006/relationships" ref="L1285" r:id="rId2560"/>
    <hyperlink xmlns:r="http://schemas.openxmlformats.org/officeDocument/2006/relationships" ref="A1286" r:id="rId2561"/>
    <hyperlink xmlns:r="http://schemas.openxmlformats.org/officeDocument/2006/relationships" ref="L1286" r:id="rId2562"/>
    <hyperlink xmlns:r="http://schemas.openxmlformats.org/officeDocument/2006/relationships" ref="A1287" r:id="rId2563"/>
    <hyperlink xmlns:r="http://schemas.openxmlformats.org/officeDocument/2006/relationships" ref="L1287" r:id="rId2564"/>
    <hyperlink xmlns:r="http://schemas.openxmlformats.org/officeDocument/2006/relationships" ref="A1288" r:id="rId2565"/>
    <hyperlink xmlns:r="http://schemas.openxmlformats.org/officeDocument/2006/relationships" ref="L1288" r:id="rId2566"/>
    <hyperlink xmlns:r="http://schemas.openxmlformats.org/officeDocument/2006/relationships" ref="A1289" r:id="rId2567"/>
    <hyperlink xmlns:r="http://schemas.openxmlformats.org/officeDocument/2006/relationships" ref="L1289" r:id="rId2568"/>
    <hyperlink xmlns:r="http://schemas.openxmlformats.org/officeDocument/2006/relationships" ref="A1290" r:id="rId2569"/>
    <hyperlink xmlns:r="http://schemas.openxmlformats.org/officeDocument/2006/relationships" ref="L1290" r:id="rId2570"/>
    <hyperlink xmlns:r="http://schemas.openxmlformats.org/officeDocument/2006/relationships" ref="A1291" r:id="rId2571"/>
    <hyperlink xmlns:r="http://schemas.openxmlformats.org/officeDocument/2006/relationships" ref="L1291" r:id="rId2572"/>
    <hyperlink xmlns:r="http://schemas.openxmlformats.org/officeDocument/2006/relationships" ref="A1292" r:id="rId2573"/>
    <hyperlink xmlns:r="http://schemas.openxmlformats.org/officeDocument/2006/relationships" ref="L1292" r:id="rId2574"/>
    <hyperlink xmlns:r="http://schemas.openxmlformats.org/officeDocument/2006/relationships" ref="A1293" r:id="rId2575"/>
    <hyperlink xmlns:r="http://schemas.openxmlformats.org/officeDocument/2006/relationships" ref="L1293" r:id="rId2576"/>
    <hyperlink xmlns:r="http://schemas.openxmlformats.org/officeDocument/2006/relationships" ref="A1294" r:id="rId2577"/>
    <hyperlink xmlns:r="http://schemas.openxmlformats.org/officeDocument/2006/relationships" ref="L1294" r:id="rId2578"/>
    <hyperlink xmlns:r="http://schemas.openxmlformats.org/officeDocument/2006/relationships" ref="A1295" r:id="rId2579"/>
    <hyperlink xmlns:r="http://schemas.openxmlformats.org/officeDocument/2006/relationships" ref="L1295" r:id="rId2580"/>
    <hyperlink xmlns:r="http://schemas.openxmlformats.org/officeDocument/2006/relationships" ref="A1296" r:id="rId2581"/>
    <hyperlink xmlns:r="http://schemas.openxmlformats.org/officeDocument/2006/relationships" ref="L1296" r:id="rId2582"/>
    <hyperlink xmlns:r="http://schemas.openxmlformats.org/officeDocument/2006/relationships" ref="A1297" r:id="rId2583"/>
    <hyperlink xmlns:r="http://schemas.openxmlformats.org/officeDocument/2006/relationships" ref="L1297" r:id="rId2584"/>
    <hyperlink xmlns:r="http://schemas.openxmlformats.org/officeDocument/2006/relationships" ref="A1298" r:id="rId2585"/>
    <hyperlink xmlns:r="http://schemas.openxmlformats.org/officeDocument/2006/relationships" ref="L1298" r:id="rId2586"/>
    <hyperlink xmlns:r="http://schemas.openxmlformats.org/officeDocument/2006/relationships" ref="A1299" r:id="rId2587"/>
    <hyperlink xmlns:r="http://schemas.openxmlformats.org/officeDocument/2006/relationships" ref="L1299" r:id="rId2588"/>
    <hyperlink xmlns:r="http://schemas.openxmlformats.org/officeDocument/2006/relationships" ref="A1300" r:id="rId2589"/>
    <hyperlink xmlns:r="http://schemas.openxmlformats.org/officeDocument/2006/relationships" ref="L1300" r:id="rId2590"/>
    <hyperlink xmlns:r="http://schemas.openxmlformats.org/officeDocument/2006/relationships" ref="A1301" r:id="rId2591"/>
    <hyperlink xmlns:r="http://schemas.openxmlformats.org/officeDocument/2006/relationships" ref="L1301" r:id="rId2592"/>
    <hyperlink xmlns:r="http://schemas.openxmlformats.org/officeDocument/2006/relationships" ref="A1302" r:id="rId2593"/>
    <hyperlink xmlns:r="http://schemas.openxmlformats.org/officeDocument/2006/relationships" ref="L1302" r:id="rId2594"/>
    <hyperlink xmlns:r="http://schemas.openxmlformats.org/officeDocument/2006/relationships" ref="A1303" r:id="rId2595"/>
    <hyperlink xmlns:r="http://schemas.openxmlformats.org/officeDocument/2006/relationships" ref="L1303" r:id="rId2596"/>
    <hyperlink xmlns:r="http://schemas.openxmlformats.org/officeDocument/2006/relationships" ref="A1304" r:id="rId2597"/>
    <hyperlink xmlns:r="http://schemas.openxmlformats.org/officeDocument/2006/relationships" ref="L1304" r:id="rId2598"/>
    <hyperlink xmlns:r="http://schemas.openxmlformats.org/officeDocument/2006/relationships" ref="A1305" r:id="rId2599"/>
    <hyperlink xmlns:r="http://schemas.openxmlformats.org/officeDocument/2006/relationships" ref="L1305" r:id="rId2600"/>
    <hyperlink xmlns:r="http://schemas.openxmlformats.org/officeDocument/2006/relationships" ref="A1306" r:id="rId2601"/>
    <hyperlink xmlns:r="http://schemas.openxmlformats.org/officeDocument/2006/relationships" ref="L1306" r:id="rId2602"/>
    <hyperlink xmlns:r="http://schemas.openxmlformats.org/officeDocument/2006/relationships" ref="A1307" r:id="rId2603"/>
    <hyperlink xmlns:r="http://schemas.openxmlformats.org/officeDocument/2006/relationships" ref="L1307" r:id="rId2604"/>
    <hyperlink xmlns:r="http://schemas.openxmlformats.org/officeDocument/2006/relationships" ref="A1308" r:id="rId2605"/>
    <hyperlink xmlns:r="http://schemas.openxmlformats.org/officeDocument/2006/relationships" ref="L1308" r:id="rId2606"/>
    <hyperlink xmlns:r="http://schemas.openxmlformats.org/officeDocument/2006/relationships" ref="A1309" r:id="rId2607"/>
    <hyperlink xmlns:r="http://schemas.openxmlformats.org/officeDocument/2006/relationships" ref="L1309" r:id="rId2608"/>
    <hyperlink xmlns:r="http://schemas.openxmlformats.org/officeDocument/2006/relationships" ref="A1310" r:id="rId2609"/>
    <hyperlink xmlns:r="http://schemas.openxmlformats.org/officeDocument/2006/relationships" ref="L1310" r:id="rId2610"/>
    <hyperlink xmlns:r="http://schemas.openxmlformats.org/officeDocument/2006/relationships" ref="A1311" r:id="rId2611"/>
    <hyperlink xmlns:r="http://schemas.openxmlformats.org/officeDocument/2006/relationships" ref="L1311" r:id="rId2612"/>
    <hyperlink xmlns:r="http://schemas.openxmlformats.org/officeDocument/2006/relationships" ref="A1312" r:id="rId2613"/>
    <hyperlink xmlns:r="http://schemas.openxmlformats.org/officeDocument/2006/relationships" ref="L1312" r:id="rId2614"/>
    <hyperlink xmlns:r="http://schemas.openxmlformats.org/officeDocument/2006/relationships" ref="A1313" r:id="rId2615"/>
    <hyperlink xmlns:r="http://schemas.openxmlformats.org/officeDocument/2006/relationships" ref="L1313" r:id="rId2616"/>
    <hyperlink xmlns:r="http://schemas.openxmlformats.org/officeDocument/2006/relationships" ref="A1314" r:id="rId2617"/>
    <hyperlink xmlns:r="http://schemas.openxmlformats.org/officeDocument/2006/relationships" ref="L1314" r:id="rId2618"/>
    <hyperlink xmlns:r="http://schemas.openxmlformats.org/officeDocument/2006/relationships" ref="A1315" r:id="rId2619"/>
    <hyperlink xmlns:r="http://schemas.openxmlformats.org/officeDocument/2006/relationships" ref="L1315" r:id="rId2620"/>
    <hyperlink xmlns:r="http://schemas.openxmlformats.org/officeDocument/2006/relationships" ref="A1316" r:id="rId2621"/>
    <hyperlink xmlns:r="http://schemas.openxmlformats.org/officeDocument/2006/relationships" ref="L1316" r:id="rId2622"/>
    <hyperlink xmlns:r="http://schemas.openxmlformats.org/officeDocument/2006/relationships" ref="A1317" r:id="rId2623"/>
    <hyperlink xmlns:r="http://schemas.openxmlformats.org/officeDocument/2006/relationships" ref="L1317" r:id="rId2624"/>
    <hyperlink xmlns:r="http://schemas.openxmlformats.org/officeDocument/2006/relationships" ref="A1318" r:id="rId2625"/>
    <hyperlink xmlns:r="http://schemas.openxmlformats.org/officeDocument/2006/relationships" ref="L1318" r:id="rId2626"/>
    <hyperlink xmlns:r="http://schemas.openxmlformats.org/officeDocument/2006/relationships" ref="A1319" r:id="rId2627"/>
    <hyperlink xmlns:r="http://schemas.openxmlformats.org/officeDocument/2006/relationships" ref="L1319" r:id="rId2628"/>
    <hyperlink xmlns:r="http://schemas.openxmlformats.org/officeDocument/2006/relationships" ref="A1320" r:id="rId2629"/>
    <hyperlink xmlns:r="http://schemas.openxmlformats.org/officeDocument/2006/relationships" ref="L1320" r:id="rId2630"/>
    <hyperlink xmlns:r="http://schemas.openxmlformats.org/officeDocument/2006/relationships" ref="A1321" r:id="rId2631"/>
    <hyperlink xmlns:r="http://schemas.openxmlformats.org/officeDocument/2006/relationships" ref="L1321" r:id="rId2632"/>
    <hyperlink xmlns:r="http://schemas.openxmlformats.org/officeDocument/2006/relationships" ref="A1322" r:id="rId2633"/>
    <hyperlink xmlns:r="http://schemas.openxmlformats.org/officeDocument/2006/relationships" ref="L1322" r:id="rId2634"/>
    <hyperlink xmlns:r="http://schemas.openxmlformats.org/officeDocument/2006/relationships" ref="A1323" r:id="rId2635"/>
    <hyperlink xmlns:r="http://schemas.openxmlformats.org/officeDocument/2006/relationships" ref="L1323" r:id="rId2636"/>
    <hyperlink xmlns:r="http://schemas.openxmlformats.org/officeDocument/2006/relationships" ref="A1324" r:id="rId2637"/>
    <hyperlink xmlns:r="http://schemas.openxmlformats.org/officeDocument/2006/relationships" ref="L1324" r:id="rId2638"/>
    <hyperlink xmlns:r="http://schemas.openxmlformats.org/officeDocument/2006/relationships" ref="A1325" r:id="rId2639"/>
    <hyperlink xmlns:r="http://schemas.openxmlformats.org/officeDocument/2006/relationships" ref="L1325" r:id="rId2640"/>
    <hyperlink xmlns:r="http://schemas.openxmlformats.org/officeDocument/2006/relationships" ref="A1326" r:id="rId2641"/>
    <hyperlink xmlns:r="http://schemas.openxmlformats.org/officeDocument/2006/relationships" ref="L1326" r:id="rId2642"/>
    <hyperlink xmlns:r="http://schemas.openxmlformats.org/officeDocument/2006/relationships" ref="A1327" r:id="rId2643"/>
    <hyperlink xmlns:r="http://schemas.openxmlformats.org/officeDocument/2006/relationships" ref="L1327" r:id="rId2644"/>
    <hyperlink xmlns:r="http://schemas.openxmlformats.org/officeDocument/2006/relationships" ref="A1328" r:id="rId2645"/>
    <hyperlink xmlns:r="http://schemas.openxmlformats.org/officeDocument/2006/relationships" ref="L1328" r:id="rId2646"/>
    <hyperlink xmlns:r="http://schemas.openxmlformats.org/officeDocument/2006/relationships" ref="A1329" r:id="rId2647"/>
    <hyperlink xmlns:r="http://schemas.openxmlformats.org/officeDocument/2006/relationships" ref="L1329" r:id="rId2648"/>
    <hyperlink xmlns:r="http://schemas.openxmlformats.org/officeDocument/2006/relationships" ref="A1330" r:id="rId2649"/>
    <hyperlink xmlns:r="http://schemas.openxmlformats.org/officeDocument/2006/relationships" ref="L1330" r:id="rId2650"/>
    <hyperlink xmlns:r="http://schemas.openxmlformats.org/officeDocument/2006/relationships" ref="A1331" r:id="rId2651"/>
    <hyperlink xmlns:r="http://schemas.openxmlformats.org/officeDocument/2006/relationships" ref="L1331" r:id="rId2652"/>
    <hyperlink xmlns:r="http://schemas.openxmlformats.org/officeDocument/2006/relationships" ref="A1332" r:id="rId2653"/>
    <hyperlink xmlns:r="http://schemas.openxmlformats.org/officeDocument/2006/relationships" ref="L1332" r:id="rId2654"/>
    <hyperlink xmlns:r="http://schemas.openxmlformats.org/officeDocument/2006/relationships" ref="A1333" r:id="rId2655"/>
    <hyperlink xmlns:r="http://schemas.openxmlformats.org/officeDocument/2006/relationships" ref="L1333" r:id="rId2656"/>
    <hyperlink xmlns:r="http://schemas.openxmlformats.org/officeDocument/2006/relationships" ref="A1334" r:id="rId2657"/>
    <hyperlink xmlns:r="http://schemas.openxmlformats.org/officeDocument/2006/relationships" ref="L1334" r:id="rId2658"/>
    <hyperlink xmlns:r="http://schemas.openxmlformats.org/officeDocument/2006/relationships" ref="A1335" r:id="rId2659"/>
    <hyperlink xmlns:r="http://schemas.openxmlformats.org/officeDocument/2006/relationships" ref="L1335" r:id="rId2660"/>
    <hyperlink xmlns:r="http://schemas.openxmlformats.org/officeDocument/2006/relationships" ref="A1336" r:id="rId2661"/>
    <hyperlink xmlns:r="http://schemas.openxmlformats.org/officeDocument/2006/relationships" ref="L1336" r:id="rId2662"/>
    <hyperlink xmlns:r="http://schemas.openxmlformats.org/officeDocument/2006/relationships" ref="A1337" r:id="rId2663"/>
    <hyperlink xmlns:r="http://schemas.openxmlformats.org/officeDocument/2006/relationships" ref="L1337" r:id="rId2664"/>
    <hyperlink xmlns:r="http://schemas.openxmlformats.org/officeDocument/2006/relationships" ref="A1338" r:id="rId2665"/>
    <hyperlink xmlns:r="http://schemas.openxmlformats.org/officeDocument/2006/relationships" ref="L1338" r:id="rId2666"/>
    <hyperlink xmlns:r="http://schemas.openxmlformats.org/officeDocument/2006/relationships" ref="A1339" r:id="rId2667"/>
    <hyperlink xmlns:r="http://schemas.openxmlformats.org/officeDocument/2006/relationships" ref="L1339" r:id="rId2668"/>
    <hyperlink xmlns:r="http://schemas.openxmlformats.org/officeDocument/2006/relationships" ref="A1340" r:id="rId2669"/>
    <hyperlink xmlns:r="http://schemas.openxmlformats.org/officeDocument/2006/relationships" ref="L1340" r:id="rId2670"/>
    <hyperlink xmlns:r="http://schemas.openxmlformats.org/officeDocument/2006/relationships" ref="A1341" r:id="rId2671"/>
    <hyperlink xmlns:r="http://schemas.openxmlformats.org/officeDocument/2006/relationships" ref="L1341" r:id="rId2672"/>
    <hyperlink xmlns:r="http://schemas.openxmlformats.org/officeDocument/2006/relationships" ref="A1342" r:id="rId2673"/>
    <hyperlink xmlns:r="http://schemas.openxmlformats.org/officeDocument/2006/relationships" ref="L1342" r:id="rId2674"/>
    <hyperlink xmlns:r="http://schemas.openxmlformats.org/officeDocument/2006/relationships" ref="A1343" r:id="rId2675"/>
    <hyperlink xmlns:r="http://schemas.openxmlformats.org/officeDocument/2006/relationships" ref="L1343" r:id="rId2676"/>
    <hyperlink xmlns:r="http://schemas.openxmlformats.org/officeDocument/2006/relationships" ref="A1344" r:id="rId2677"/>
    <hyperlink xmlns:r="http://schemas.openxmlformats.org/officeDocument/2006/relationships" ref="L1344" r:id="rId2678"/>
    <hyperlink xmlns:r="http://schemas.openxmlformats.org/officeDocument/2006/relationships" ref="A1345" r:id="rId2679"/>
    <hyperlink xmlns:r="http://schemas.openxmlformats.org/officeDocument/2006/relationships" ref="L1345" r:id="rId2680"/>
    <hyperlink xmlns:r="http://schemas.openxmlformats.org/officeDocument/2006/relationships" ref="A1346" r:id="rId2681"/>
    <hyperlink xmlns:r="http://schemas.openxmlformats.org/officeDocument/2006/relationships" ref="L1346" r:id="rId2682"/>
    <hyperlink xmlns:r="http://schemas.openxmlformats.org/officeDocument/2006/relationships" ref="A1347" r:id="rId2683"/>
    <hyperlink xmlns:r="http://schemas.openxmlformats.org/officeDocument/2006/relationships" ref="L1347" r:id="rId2684"/>
    <hyperlink xmlns:r="http://schemas.openxmlformats.org/officeDocument/2006/relationships" ref="A1348" r:id="rId2685"/>
    <hyperlink xmlns:r="http://schemas.openxmlformats.org/officeDocument/2006/relationships" ref="L1348" r:id="rId2686"/>
    <hyperlink xmlns:r="http://schemas.openxmlformats.org/officeDocument/2006/relationships" ref="A1349" r:id="rId2687"/>
    <hyperlink xmlns:r="http://schemas.openxmlformats.org/officeDocument/2006/relationships" ref="L1349" r:id="rId2688"/>
    <hyperlink xmlns:r="http://schemas.openxmlformats.org/officeDocument/2006/relationships" ref="A1350" r:id="rId2689"/>
    <hyperlink xmlns:r="http://schemas.openxmlformats.org/officeDocument/2006/relationships" ref="L1350" r:id="rId2690"/>
    <hyperlink xmlns:r="http://schemas.openxmlformats.org/officeDocument/2006/relationships" ref="A1351" r:id="rId2691"/>
    <hyperlink xmlns:r="http://schemas.openxmlformats.org/officeDocument/2006/relationships" ref="L1351" r:id="rId2692"/>
    <hyperlink xmlns:r="http://schemas.openxmlformats.org/officeDocument/2006/relationships" ref="A1352" r:id="rId2693"/>
    <hyperlink xmlns:r="http://schemas.openxmlformats.org/officeDocument/2006/relationships" ref="L1352" r:id="rId2694"/>
    <hyperlink xmlns:r="http://schemas.openxmlformats.org/officeDocument/2006/relationships" ref="A1353" r:id="rId2695"/>
    <hyperlink xmlns:r="http://schemas.openxmlformats.org/officeDocument/2006/relationships" ref="L1353" r:id="rId2696"/>
    <hyperlink xmlns:r="http://schemas.openxmlformats.org/officeDocument/2006/relationships" ref="A1354" r:id="rId2697"/>
    <hyperlink xmlns:r="http://schemas.openxmlformats.org/officeDocument/2006/relationships" ref="L1354" r:id="rId2698"/>
    <hyperlink xmlns:r="http://schemas.openxmlformats.org/officeDocument/2006/relationships" ref="A1355" r:id="rId2699"/>
    <hyperlink xmlns:r="http://schemas.openxmlformats.org/officeDocument/2006/relationships" ref="L1355" r:id="rId2700"/>
    <hyperlink xmlns:r="http://schemas.openxmlformats.org/officeDocument/2006/relationships" ref="A1356" r:id="rId2701"/>
    <hyperlink xmlns:r="http://schemas.openxmlformats.org/officeDocument/2006/relationships" ref="L1356" r:id="rId2702"/>
    <hyperlink xmlns:r="http://schemas.openxmlformats.org/officeDocument/2006/relationships" ref="A1357" r:id="rId2703"/>
    <hyperlink xmlns:r="http://schemas.openxmlformats.org/officeDocument/2006/relationships" ref="L1357" r:id="rId2704"/>
    <hyperlink xmlns:r="http://schemas.openxmlformats.org/officeDocument/2006/relationships" ref="A1358" r:id="rId2705"/>
    <hyperlink xmlns:r="http://schemas.openxmlformats.org/officeDocument/2006/relationships" ref="L1358" r:id="rId2706"/>
    <hyperlink xmlns:r="http://schemas.openxmlformats.org/officeDocument/2006/relationships" ref="A1359" r:id="rId2707"/>
    <hyperlink xmlns:r="http://schemas.openxmlformats.org/officeDocument/2006/relationships" ref="L1359" r:id="rId2708"/>
    <hyperlink xmlns:r="http://schemas.openxmlformats.org/officeDocument/2006/relationships" ref="A1360" r:id="rId2709"/>
    <hyperlink xmlns:r="http://schemas.openxmlformats.org/officeDocument/2006/relationships" ref="L1360" r:id="rId2710"/>
    <hyperlink xmlns:r="http://schemas.openxmlformats.org/officeDocument/2006/relationships" ref="A1361" r:id="rId2711"/>
    <hyperlink xmlns:r="http://schemas.openxmlformats.org/officeDocument/2006/relationships" ref="L1361" r:id="rId2712"/>
    <hyperlink xmlns:r="http://schemas.openxmlformats.org/officeDocument/2006/relationships" ref="A1362" r:id="rId2713"/>
    <hyperlink xmlns:r="http://schemas.openxmlformats.org/officeDocument/2006/relationships" ref="L1362" r:id="rId2714"/>
    <hyperlink xmlns:r="http://schemas.openxmlformats.org/officeDocument/2006/relationships" ref="A1363" r:id="rId2715"/>
    <hyperlink xmlns:r="http://schemas.openxmlformats.org/officeDocument/2006/relationships" ref="L1363" r:id="rId2716"/>
    <hyperlink xmlns:r="http://schemas.openxmlformats.org/officeDocument/2006/relationships" ref="A1364" r:id="rId2717"/>
    <hyperlink xmlns:r="http://schemas.openxmlformats.org/officeDocument/2006/relationships" ref="L1364" r:id="rId2718"/>
    <hyperlink xmlns:r="http://schemas.openxmlformats.org/officeDocument/2006/relationships" ref="A1365" r:id="rId2719"/>
    <hyperlink xmlns:r="http://schemas.openxmlformats.org/officeDocument/2006/relationships" ref="L1365" r:id="rId2720"/>
    <hyperlink xmlns:r="http://schemas.openxmlformats.org/officeDocument/2006/relationships" ref="A1366" r:id="rId2721"/>
    <hyperlink xmlns:r="http://schemas.openxmlformats.org/officeDocument/2006/relationships" ref="L1366" r:id="rId2722"/>
    <hyperlink xmlns:r="http://schemas.openxmlformats.org/officeDocument/2006/relationships" ref="A1367" r:id="rId2723"/>
    <hyperlink xmlns:r="http://schemas.openxmlformats.org/officeDocument/2006/relationships" ref="L1367" r:id="rId2724"/>
    <hyperlink xmlns:r="http://schemas.openxmlformats.org/officeDocument/2006/relationships" ref="A1368" r:id="rId2725"/>
    <hyperlink xmlns:r="http://schemas.openxmlformats.org/officeDocument/2006/relationships" ref="L1368" r:id="rId2726"/>
    <hyperlink xmlns:r="http://schemas.openxmlformats.org/officeDocument/2006/relationships" ref="A1369" r:id="rId2727"/>
    <hyperlink xmlns:r="http://schemas.openxmlformats.org/officeDocument/2006/relationships" ref="L1369" r:id="rId2728"/>
    <hyperlink xmlns:r="http://schemas.openxmlformats.org/officeDocument/2006/relationships" ref="A1370" r:id="rId2729"/>
    <hyperlink xmlns:r="http://schemas.openxmlformats.org/officeDocument/2006/relationships" ref="L1370" r:id="rId2730"/>
    <hyperlink xmlns:r="http://schemas.openxmlformats.org/officeDocument/2006/relationships" ref="A1371" r:id="rId2731"/>
    <hyperlink xmlns:r="http://schemas.openxmlformats.org/officeDocument/2006/relationships" ref="L1371" r:id="rId2732"/>
    <hyperlink xmlns:r="http://schemas.openxmlformats.org/officeDocument/2006/relationships" ref="A1372" r:id="rId2733"/>
    <hyperlink xmlns:r="http://schemas.openxmlformats.org/officeDocument/2006/relationships" ref="L1372" r:id="rId2734"/>
    <hyperlink xmlns:r="http://schemas.openxmlformats.org/officeDocument/2006/relationships" ref="A1373" r:id="rId2735"/>
    <hyperlink xmlns:r="http://schemas.openxmlformats.org/officeDocument/2006/relationships" ref="L1373" r:id="rId2736"/>
    <hyperlink xmlns:r="http://schemas.openxmlformats.org/officeDocument/2006/relationships" ref="A1374" r:id="rId2737"/>
    <hyperlink xmlns:r="http://schemas.openxmlformats.org/officeDocument/2006/relationships" ref="L1374" r:id="rId2738"/>
    <hyperlink xmlns:r="http://schemas.openxmlformats.org/officeDocument/2006/relationships" ref="A1375" r:id="rId2739"/>
    <hyperlink xmlns:r="http://schemas.openxmlformats.org/officeDocument/2006/relationships" ref="L1375" r:id="rId2740"/>
    <hyperlink xmlns:r="http://schemas.openxmlformats.org/officeDocument/2006/relationships" ref="A1376" r:id="rId2741"/>
    <hyperlink xmlns:r="http://schemas.openxmlformats.org/officeDocument/2006/relationships" ref="L1376" r:id="rId2742"/>
    <hyperlink xmlns:r="http://schemas.openxmlformats.org/officeDocument/2006/relationships" ref="A1377" r:id="rId2743"/>
    <hyperlink xmlns:r="http://schemas.openxmlformats.org/officeDocument/2006/relationships" ref="L1377" r:id="rId2744"/>
    <hyperlink xmlns:r="http://schemas.openxmlformats.org/officeDocument/2006/relationships" ref="A1378" r:id="rId2745"/>
    <hyperlink xmlns:r="http://schemas.openxmlformats.org/officeDocument/2006/relationships" ref="L1378" r:id="rId2746"/>
    <hyperlink xmlns:r="http://schemas.openxmlformats.org/officeDocument/2006/relationships" ref="A1379" r:id="rId2747"/>
    <hyperlink xmlns:r="http://schemas.openxmlformats.org/officeDocument/2006/relationships" ref="L1379" r:id="rId2748"/>
    <hyperlink xmlns:r="http://schemas.openxmlformats.org/officeDocument/2006/relationships" ref="A1380" r:id="rId2749"/>
    <hyperlink xmlns:r="http://schemas.openxmlformats.org/officeDocument/2006/relationships" ref="L1380" r:id="rId2750"/>
    <hyperlink xmlns:r="http://schemas.openxmlformats.org/officeDocument/2006/relationships" ref="A1381" r:id="rId2751"/>
    <hyperlink xmlns:r="http://schemas.openxmlformats.org/officeDocument/2006/relationships" ref="L1381" r:id="rId2752"/>
    <hyperlink xmlns:r="http://schemas.openxmlformats.org/officeDocument/2006/relationships" ref="A1382" r:id="rId2753"/>
    <hyperlink xmlns:r="http://schemas.openxmlformats.org/officeDocument/2006/relationships" ref="L1382" r:id="rId2754"/>
    <hyperlink xmlns:r="http://schemas.openxmlformats.org/officeDocument/2006/relationships" ref="A1383" r:id="rId2755"/>
    <hyperlink xmlns:r="http://schemas.openxmlformats.org/officeDocument/2006/relationships" ref="L1383" r:id="rId2756"/>
    <hyperlink xmlns:r="http://schemas.openxmlformats.org/officeDocument/2006/relationships" ref="A1384" r:id="rId2757"/>
    <hyperlink xmlns:r="http://schemas.openxmlformats.org/officeDocument/2006/relationships" ref="L1384" r:id="rId2758"/>
    <hyperlink xmlns:r="http://schemas.openxmlformats.org/officeDocument/2006/relationships" ref="A1385" r:id="rId2759"/>
    <hyperlink xmlns:r="http://schemas.openxmlformats.org/officeDocument/2006/relationships" ref="L1385" r:id="rId2760"/>
    <hyperlink xmlns:r="http://schemas.openxmlformats.org/officeDocument/2006/relationships" ref="A1386" r:id="rId2761"/>
    <hyperlink xmlns:r="http://schemas.openxmlformats.org/officeDocument/2006/relationships" ref="L1386" r:id="rId2762"/>
    <hyperlink xmlns:r="http://schemas.openxmlformats.org/officeDocument/2006/relationships" ref="A1387" r:id="rId2763"/>
    <hyperlink xmlns:r="http://schemas.openxmlformats.org/officeDocument/2006/relationships" ref="L1387" r:id="rId2764"/>
    <hyperlink xmlns:r="http://schemas.openxmlformats.org/officeDocument/2006/relationships" ref="A1388" r:id="rId2765"/>
    <hyperlink xmlns:r="http://schemas.openxmlformats.org/officeDocument/2006/relationships" ref="L1388" r:id="rId2766"/>
    <hyperlink xmlns:r="http://schemas.openxmlformats.org/officeDocument/2006/relationships" ref="A1389" r:id="rId2767"/>
    <hyperlink xmlns:r="http://schemas.openxmlformats.org/officeDocument/2006/relationships" ref="L1389" r:id="rId2768"/>
    <hyperlink xmlns:r="http://schemas.openxmlformats.org/officeDocument/2006/relationships" ref="A1390" r:id="rId2769"/>
    <hyperlink xmlns:r="http://schemas.openxmlformats.org/officeDocument/2006/relationships" ref="L1390" r:id="rId2770"/>
    <hyperlink xmlns:r="http://schemas.openxmlformats.org/officeDocument/2006/relationships" ref="A1391" r:id="rId2771"/>
    <hyperlink xmlns:r="http://schemas.openxmlformats.org/officeDocument/2006/relationships" ref="L1391" r:id="rId2772"/>
    <hyperlink xmlns:r="http://schemas.openxmlformats.org/officeDocument/2006/relationships" ref="A1392" r:id="rId2773"/>
    <hyperlink xmlns:r="http://schemas.openxmlformats.org/officeDocument/2006/relationships" ref="L1392" r:id="rId2774"/>
    <hyperlink xmlns:r="http://schemas.openxmlformats.org/officeDocument/2006/relationships" ref="A1393" r:id="rId2775"/>
    <hyperlink xmlns:r="http://schemas.openxmlformats.org/officeDocument/2006/relationships" ref="L1393" r:id="rId2776"/>
    <hyperlink xmlns:r="http://schemas.openxmlformats.org/officeDocument/2006/relationships" ref="A1394" r:id="rId2777"/>
    <hyperlink xmlns:r="http://schemas.openxmlformats.org/officeDocument/2006/relationships" ref="L1394" r:id="rId2778"/>
    <hyperlink xmlns:r="http://schemas.openxmlformats.org/officeDocument/2006/relationships" ref="A1395" r:id="rId2779"/>
    <hyperlink xmlns:r="http://schemas.openxmlformats.org/officeDocument/2006/relationships" ref="L1395" r:id="rId2780"/>
    <hyperlink xmlns:r="http://schemas.openxmlformats.org/officeDocument/2006/relationships" ref="A1396" r:id="rId2781"/>
    <hyperlink xmlns:r="http://schemas.openxmlformats.org/officeDocument/2006/relationships" ref="L1396" r:id="rId2782"/>
    <hyperlink xmlns:r="http://schemas.openxmlformats.org/officeDocument/2006/relationships" ref="A1397" r:id="rId2783"/>
    <hyperlink xmlns:r="http://schemas.openxmlformats.org/officeDocument/2006/relationships" ref="L1397" r:id="rId2784"/>
    <hyperlink xmlns:r="http://schemas.openxmlformats.org/officeDocument/2006/relationships" ref="A1398" r:id="rId2785"/>
    <hyperlink xmlns:r="http://schemas.openxmlformats.org/officeDocument/2006/relationships" ref="L1398" r:id="rId2786"/>
    <hyperlink xmlns:r="http://schemas.openxmlformats.org/officeDocument/2006/relationships" ref="A1399" r:id="rId2787"/>
    <hyperlink xmlns:r="http://schemas.openxmlformats.org/officeDocument/2006/relationships" ref="L1399" r:id="rId2788"/>
    <hyperlink xmlns:r="http://schemas.openxmlformats.org/officeDocument/2006/relationships" ref="A1400" r:id="rId2789"/>
    <hyperlink xmlns:r="http://schemas.openxmlformats.org/officeDocument/2006/relationships" ref="L1400" r:id="rId2790"/>
    <hyperlink xmlns:r="http://schemas.openxmlformats.org/officeDocument/2006/relationships" ref="A1401" r:id="rId2791"/>
    <hyperlink xmlns:r="http://schemas.openxmlformats.org/officeDocument/2006/relationships" ref="L1401" r:id="rId2792"/>
    <hyperlink xmlns:r="http://schemas.openxmlformats.org/officeDocument/2006/relationships" ref="A1402" r:id="rId2793"/>
    <hyperlink xmlns:r="http://schemas.openxmlformats.org/officeDocument/2006/relationships" ref="L1402" r:id="rId2794"/>
    <hyperlink xmlns:r="http://schemas.openxmlformats.org/officeDocument/2006/relationships" ref="A1403" r:id="rId2795"/>
    <hyperlink xmlns:r="http://schemas.openxmlformats.org/officeDocument/2006/relationships" ref="L1403" r:id="rId2796"/>
    <hyperlink xmlns:r="http://schemas.openxmlformats.org/officeDocument/2006/relationships" ref="A1404" r:id="rId2797"/>
    <hyperlink xmlns:r="http://schemas.openxmlformats.org/officeDocument/2006/relationships" ref="L1404" r:id="rId2798"/>
    <hyperlink xmlns:r="http://schemas.openxmlformats.org/officeDocument/2006/relationships" ref="A1405" r:id="rId2799"/>
    <hyperlink xmlns:r="http://schemas.openxmlformats.org/officeDocument/2006/relationships" ref="L1405" r:id="rId2800"/>
    <hyperlink xmlns:r="http://schemas.openxmlformats.org/officeDocument/2006/relationships" ref="A1406" r:id="rId2801"/>
    <hyperlink xmlns:r="http://schemas.openxmlformats.org/officeDocument/2006/relationships" ref="L1406" r:id="rId2802"/>
    <hyperlink xmlns:r="http://schemas.openxmlformats.org/officeDocument/2006/relationships" ref="A1407" r:id="rId2803"/>
    <hyperlink xmlns:r="http://schemas.openxmlformats.org/officeDocument/2006/relationships" ref="L1407" r:id="rId2804"/>
    <hyperlink xmlns:r="http://schemas.openxmlformats.org/officeDocument/2006/relationships" ref="A1408" r:id="rId2805"/>
    <hyperlink xmlns:r="http://schemas.openxmlformats.org/officeDocument/2006/relationships" ref="L1408" r:id="rId2806"/>
    <hyperlink xmlns:r="http://schemas.openxmlformats.org/officeDocument/2006/relationships" ref="A1409" r:id="rId2807"/>
    <hyperlink xmlns:r="http://schemas.openxmlformats.org/officeDocument/2006/relationships" ref="L1409" r:id="rId2808"/>
    <hyperlink xmlns:r="http://schemas.openxmlformats.org/officeDocument/2006/relationships" ref="A1410" r:id="rId2809"/>
    <hyperlink xmlns:r="http://schemas.openxmlformats.org/officeDocument/2006/relationships" ref="L1410" r:id="rId2810"/>
    <hyperlink xmlns:r="http://schemas.openxmlformats.org/officeDocument/2006/relationships" ref="A1411" r:id="rId2811"/>
    <hyperlink xmlns:r="http://schemas.openxmlformats.org/officeDocument/2006/relationships" ref="L1411" r:id="rId2812"/>
    <hyperlink xmlns:r="http://schemas.openxmlformats.org/officeDocument/2006/relationships" ref="A1412" r:id="rId2813"/>
    <hyperlink xmlns:r="http://schemas.openxmlformats.org/officeDocument/2006/relationships" ref="L1412" r:id="rId2814"/>
    <hyperlink xmlns:r="http://schemas.openxmlformats.org/officeDocument/2006/relationships" ref="A1413" r:id="rId2815"/>
    <hyperlink xmlns:r="http://schemas.openxmlformats.org/officeDocument/2006/relationships" ref="L1413" r:id="rId2816"/>
    <hyperlink xmlns:r="http://schemas.openxmlformats.org/officeDocument/2006/relationships" ref="A1414" r:id="rId2817"/>
    <hyperlink xmlns:r="http://schemas.openxmlformats.org/officeDocument/2006/relationships" ref="L1414" r:id="rId2818"/>
    <hyperlink xmlns:r="http://schemas.openxmlformats.org/officeDocument/2006/relationships" ref="A1415" r:id="rId2819"/>
    <hyperlink xmlns:r="http://schemas.openxmlformats.org/officeDocument/2006/relationships" ref="L1415" r:id="rId2820"/>
    <hyperlink xmlns:r="http://schemas.openxmlformats.org/officeDocument/2006/relationships" ref="A1416" r:id="rId2821"/>
    <hyperlink xmlns:r="http://schemas.openxmlformats.org/officeDocument/2006/relationships" ref="L1416" r:id="rId2822"/>
    <hyperlink xmlns:r="http://schemas.openxmlformats.org/officeDocument/2006/relationships" ref="A1417" r:id="rId2823"/>
    <hyperlink xmlns:r="http://schemas.openxmlformats.org/officeDocument/2006/relationships" ref="L1417" r:id="rId2824"/>
    <hyperlink xmlns:r="http://schemas.openxmlformats.org/officeDocument/2006/relationships" ref="A1418" r:id="rId2825"/>
    <hyperlink xmlns:r="http://schemas.openxmlformats.org/officeDocument/2006/relationships" ref="L1418" r:id="rId2826"/>
    <hyperlink xmlns:r="http://schemas.openxmlformats.org/officeDocument/2006/relationships" ref="A1419" r:id="rId2827"/>
    <hyperlink xmlns:r="http://schemas.openxmlformats.org/officeDocument/2006/relationships" ref="L1419" r:id="rId2828"/>
    <hyperlink xmlns:r="http://schemas.openxmlformats.org/officeDocument/2006/relationships" ref="A1420" r:id="rId2829"/>
    <hyperlink xmlns:r="http://schemas.openxmlformats.org/officeDocument/2006/relationships" ref="L1420" r:id="rId2830"/>
    <hyperlink xmlns:r="http://schemas.openxmlformats.org/officeDocument/2006/relationships" ref="A1421" r:id="rId2831"/>
    <hyperlink xmlns:r="http://schemas.openxmlformats.org/officeDocument/2006/relationships" ref="L1421" r:id="rId2832"/>
    <hyperlink xmlns:r="http://schemas.openxmlformats.org/officeDocument/2006/relationships" ref="A1422" r:id="rId2833"/>
    <hyperlink xmlns:r="http://schemas.openxmlformats.org/officeDocument/2006/relationships" ref="L1422" r:id="rId2834"/>
    <hyperlink xmlns:r="http://schemas.openxmlformats.org/officeDocument/2006/relationships" ref="A1423" r:id="rId2835"/>
    <hyperlink xmlns:r="http://schemas.openxmlformats.org/officeDocument/2006/relationships" ref="L1423" r:id="rId2836"/>
    <hyperlink xmlns:r="http://schemas.openxmlformats.org/officeDocument/2006/relationships" ref="A1424" r:id="rId2837"/>
    <hyperlink xmlns:r="http://schemas.openxmlformats.org/officeDocument/2006/relationships" ref="L1424" r:id="rId2838"/>
    <hyperlink xmlns:r="http://schemas.openxmlformats.org/officeDocument/2006/relationships" ref="A1425" r:id="rId2839"/>
    <hyperlink xmlns:r="http://schemas.openxmlformats.org/officeDocument/2006/relationships" ref="L1425" r:id="rId2840"/>
    <hyperlink xmlns:r="http://schemas.openxmlformats.org/officeDocument/2006/relationships" ref="A1426" r:id="rId2841"/>
    <hyperlink xmlns:r="http://schemas.openxmlformats.org/officeDocument/2006/relationships" ref="L1426" r:id="rId2842"/>
    <hyperlink xmlns:r="http://schemas.openxmlformats.org/officeDocument/2006/relationships" ref="A1427" r:id="rId2843"/>
    <hyperlink xmlns:r="http://schemas.openxmlformats.org/officeDocument/2006/relationships" ref="L1427" r:id="rId2844"/>
    <hyperlink xmlns:r="http://schemas.openxmlformats.org/officeDocument/2006/relationships" ref="A1428" r:id="rId2845"/>
    <hyperlink xmlns:r="http://schemas.openxmlformats.org/officeDocument/2006/relationships" ref="L1428" r:id="rId2846"/>
    <hyperlink xmlns:r="http://schemas.openxmlformats.org/officeDocument/2006/relationships" ref="A1429" r:id="rId2847"/>
    <hyperlink xmlns:r="http://schemas.openxmlformats.org/officeDocument/2006/relationships" ref="L1429" r:id="rId2848"/>
    <hyperlink xmlns:r="http://schemas.openxmlformats.org/officeDocument/2006/relationships" ref="A1430" r:id="rId2849"/>
    <hyperlink xmlns:r="http://schemas.openxmlformats.org/officeDocument/2006/relationships" ref="L1430" r:id="rId2850"/>
    <hyperlink xmlns:r="http://schemas.openxmlformats.org/officeDocument/2006/relationships" ref="A1431" r:id="rId2851"/>
    <hyperlink xmlns:r="http://schemas.openxmlformats.org/officeDocument/2006/relationships" ref="L1431" r:id="rId2852"/>
    <hyperlink xmlns:r="http://schemas.openxmlformats.org/officeDocument/2006/relationships" ref="A1432" r:id="rId2853"/>
    <hyperlink xmlns:r="http://schemas.openxmlformats.org/officeDocument/2006/relationships" ref="L1432" r:id="rId2854"/>
    <hyperlink xmlns:r="http://schemas.openxmlformats.org/officeDocument/2006/relationships" ref="A1433" r:id="rId2855"/>
    <hyperlink xmlns:r="http://schemas.openxmlformats.org/officeDocument/2006/relationships" ref="L1433" r:id="rId2856"/>
    <hyperlink xmlns:r="http://schemas.openxmlformats.org/officeDocument/2006/relationships" ref="A1434" r:id="rId2857"/>
    <hyperlink xmlns:r="http://schemas.openxmlformats.org/officeDocument/2006/relationships" ref="L1434" r:id="rId2858"/>
    <hyperlink xmlns:r="http://schemas.openxmlformats.org/officeDocument/2006/relationships" ref="A1435" r:id="rId2859"/>
    <hyperlink xmlns:r="http://schemas.openxmlformats.org/officeDocument/2006/relationships" ref="L1435" r:id="rId2860"/>
    <hyperlink xmlns:r="http://schemas.openxmlformats.org/officeDocument/2006/relationships" ref="A1436" r:id="rId2861"/>
    <hyperlink xmlns:r="http://schemas.openxmlformats.org/officeDocument/2006/relationships" ref="L1436" r:id="rId2862"/>
    <hyperlink xmlns:r="http://schemas.openxmlformats.org/officeDocument/2006/relationships" ref="A1437" r:id="rId2863"/>
    <hyperlink xmlns:r="http://schemas.openxmlformats.org/officeDocument/2006/relationships" ref="L1437" r:id="rId2864"/>
    <hyperlink xmlns:r="http://schemas.openxmlformats.org/officeDocument/2006/relationships" ref="A1438" r:id="rId2865"/>
    <hyperlink xmlns:r="http://schemas.openxmlformats.org/officeDocument/2006/relationships" ref="L1438" r:id="rId2866"/>
    <hyperlink xmlns:r="http://schemas.openxmlformats.org/officeDocument/2006/relationships" ref="A1439" r:id="rId2867"/>
    <hyperlink xmlns:r="http://schemas.openxmlformats.org/officeDocument/2006/relationships" ref="L1439" r:id="rId2868"/>
    <hyperlink xmlns:r="http://schemas.openxmlformats.org/officeDocument/2006/relationships" ref="A1440" r:id="rId2869"/>
    <hyperlink xmlns:r="http://schemas.openxmlformats.org/officeDocument/2006/relationships" ref="L1440" r:id="rId2870"/>
    <hyperlink xmlns:r="http://schemas.openxmlformats.org/officeDocument/2006/relationships" ref="A1441" r:id="rId2871"/>
    <hyperlink xmlns:r="http://schemas.openxmlformats.org/officeDocument/2006/relationships" ref="L1441" r:id="rId2872"/>
    <hyperlink xmlns:r="http://schemas.openxmlformats.org/officeDocument/2006/relationships" ref="A1442" r:id="rId2873"/>
    <hyperlink xmlns:r="http://schemas.openxmlformats.org/officeDocument/2006/relationships" ref="L1442" r:id="rId2874"/>
    <hyperlink xmlns:r="http://schemas.openxmlformats.org/officeDocument/2006/relationships" ref="A1443" r:id="rId2875"/>
    <hyperlink xmlns:r="http://schemas.openxmlformats.org/officeDocument/2006/relationships" ref="L1443" r:id="rId2876"/>
    <hyperlink xmlns:r="http://schemas.openxmlformats.org/officeDocument/2006/relationships" ref="A1444" r:id="rId2877"/>
    <hyperlink xmlns:r="http://schemas.openxmlformats.org/officeDocument/2006/relationships" ref="L1444" r:id="rId2878"/>
    <hyperlink xmlns:r="http://schemas.openxmlformats.org/officeDocument/2006/relationships" ref="A1445" r:id="rId2879"/>
    <hyperlink xmlns:r="http://schemas.openxmlformats.org/officeDocument/2006/relationships" ref="L1445" r:id="rId2880"/>
    <hyperlink xmlns:r="http://schemas.openxmlformats.org/officeDocument/2006/relationships" ref="A1446" r:id="rId2881"/>
    <hyperlink xmlns:r="http://schemas.openxmlformats.org/officeDocument/2006/relationships" ref="L1446" r:id="rId2882"/>
    <hyperlink xmlns:r="http://schemas.openxmlformats.org/officeDocument/2006/relationships" ref="A1447" r:id="rId2883"/>
    <hyperlink xmlns:r="http://schemas.openxmlformats.org/officeDocument/2006/relationships" ref="L1447" r:id="rId2884"/>
    <hyperlink xmlns:r="http://schemas.openxmlformats.org/officeDocument/2006/relationships" ref="A1448" r:id="rId2885"/>
    <hyperlink xmlns:r="http://schemas.openxmlformats.org/officeDocument/2006/relationships" ref="L1448" r:id="rId2886"/>
    <hyperlink xmlns:r="http://schemas.openxmlformats.org/officeDocument/2006/relationships" ref="A1449" r:id="rId2887"/>
    <hyperlink xmlns:r="http://schemas.openxmlformats.org/officeDocument/2006/relationships" ref="L1449" r:id="rId2888"/>
    <hyperlink xmlns:r="http://schemas.openxmlformats.org/officeDocument/2006/relationships" ref="A1450" r:id="rId2889"/>
    <hyperlink xmlns:r="http://schemas.openxmlformats.org/officeDocument/2006/relationships" ref="L1450" r:id="rId2890"/>
    <hyperlink xmlns:r="http://schemas.openxmlformats.org/officeDocument/2006/relationships" ref="A1451" r:id="rId2891"/>
    <hyperlink xmlns:r="http://schemas.openxmlformats.org/officeDocument/2006/relationships" ref="L1451" r:id="rId2892"/>
    <hyperlink xmlns:r="http://schemas.openxmlformats.org/officeDocument/2006/relationships" ref="A1452" r:id="rId2893"/>
    <hyperlink xmlns:r="http://schemas.openxmlformats.org/officeDocument/2006/relationships" ref="L1452" r:id="rId2894"/>
    <hyperlink xmlns:r="http://schemas.openxmlformats.org/officeDocument/2006/relationships" ref="A1453" r:id="rId2895"/>
    <hyperlink xmlns:r="http://schemas.openxmlformats.org/officeDocument/2006/relationships" ref="L1453" r:id="rId2896"/>
    <hyperlink xmlns:r="http://schemas.openxmlformats.org/officeDocument/2006/relationships" ref="A1454" r:id="rId2897"/>
    <hyperlink xmlns:r="http://schemas.openxmlformats.org/officeDocument/2006/relationships" ref="L1454" r:id="rId2898"/>
    <hyperlink xmlns:r="http://schemas.openxmlformats.org/officeDocument/2006/relationships" ref="A1455" r:id="rId2899"/>
    <hyperlink xmlns:r="http://schemas.openxmlformats.org/officeDocument/2006/relationships" ref="L1455" r:id="rId2900"/>
    <hyperlink xmlns:r="http://schemas.openxmlformats.org/officeDocument/2006/relationships" ref="A1456" r:id="rId2901"/>
    <hyperlink xmlns:r="http://schemas.openxmlformats.org/officeDocument/2006/relationships" ref="L1456" r:id="rId2902"/>
    <hyperlink xmlns:r="http://schemas.openxmlformats.org/officeDocument/2006/relationships" ref="A1457" r:id="rId2903"/>
    <hyperlink xmlns:r="http://schemas.openxmlformats.org/officeDocument/2006/relationships" ref="L1457" r:id="rId2904"/>
    <hyperlink xmlns:r="http://schemas.openxmlformats.org/officeDocument/2006/relationships" ref="A1458" r:id="rId2905"/>
    <hyperlink xmlns:r="http://schemas.openxmlformats.org/officeDocument/2006/relationships" ref="L1458" r:id="rId2906"/>
    <hyperlink xmlns:r="http://schemas.openxmlformats.org/officeDocument/2006/relationships" ref="A1459" r:id="rId2907"/>
    <hyperlink xmlns:r="http://schemas.openxmlformats.org/officeDocument/2006/relationships" ref="L1459" r:id="rId2908"/>
    <hyperlink xmlns:r="http://schemas.openxmlformats.org/officeDocument/2006/relationships" ref="A1460" r:id="rId2909"/>
    <hyperlink xmlns:r="http://schemas.openxmlformats.org/officeDocument/2006/relationships" ref="L1460" r:id="rId2910"/>
    <hyperlink xmlns:r="http://schemas.openxmlformats.org/officeDocument/2006/relationships" ref="A1461" r:id="rId2911"/>
    <hyperlink xmlns:r="http://schemas.openxmlformats.org/officeDocument/2006/relationships" ref="L1461" r:id="rId2912"/>
    <hyperlink xmlns:r="http://schemas.openxmlformats.org/officeDocument/2006/relationships" ref="A1462" r:id="rId2913"/>
    <hyperlink xmlns:r="http://schemas.openxmlformats.org/officeDocument/2006/relationships" ref="L1462" r:id="rId2914"/>
    <hyperlink xmlns:r="http://schemas.openxmlformats.org/officeDocument/2006/relationships" ref="A1463" r:id="rId2915"/>
    <hyperlink xmlns:r="http://schemas.openxmlformats.org/officeDocument/2006/relationships" ref="L1463" r:id="rId2916"/>
    <hyperlink xmlns:r="http://schemas.openxmlformats.org/officeDocument/2006/relationships" ref="A1464" r:id="rId2917"/>
    <hyperlink xmlns:r="http://schemas.openxmlformats.org/officeDocument/2006/relationships" ref="L1464" r:id="rId2918"/>
    <hyperlink xmlns:r="http://schemas.openxmlformats.org/officeDocument/2006/relationships" ref="A1465" r:id="rId2919"/>
    <hyperlink xmlns:r="http://schemas.openxmlformats.org/officeDocument/2006/relationships" ref="L1465" r:id="rId2920"/>
    <hyperlink xmlns:r="http://schemas.openxmlformats.org/officeDocument/2006/relationships" ref="A1466" r:id="rId2921"/>
    <hyperlink xmlns:r="http://schemas.openxmlformats.org/officeDocument/2006/relationships" ref="L1466" r:id="rId2922"/>
    <hyperlink xmlns:r="http://schemas.openxmlformats.org/officeDocument/2006/relationships" ref="A1467" r:id="rId2923"/>
    <hyperlink xmlns:r="http://schemas.openxmlformats.org/officeDocument/2006/relationships" ref="L1467" r:id="rId2924"/>
    <hyperlink xmlns:r="http://schemas.openxmlformats.org/officeDocument/2006/relationships" ref="A1468" r:id="rId2925"/>
    <hyperlink xmlns:r="http://schemas.openxmlformats.org/officeDocument/2006/relationships" ref="L1468" r:id="rId2926"/>
    <hyperlink xmlns:r="http://schemas.openxmlformats.org/officeDocument/2006/relationships" ref="A1469" r:id="rId2927"/>
    <hyperlink xmlns:r="http://schemas.openxmlformats.org/officeDocument/2006/relationships" ref="L1469" r:id="rId2928"/>
    <hyperlink xmlns:r="http://schemas.openxmlformats.org/officeDocument/2006/relationships" ref="A1470" r:id="rId2929"/>
    <hyperlink xmlns:r="http://schemas.openxmlformats.org/officeDocument/2006/relationships" ref="L1470" r:id="rId2930"/>
    <hyperlink xmlns:r="http://schemas.openxmlformats.org/officeDocument/2006/relationships" ref="A1471" r:id="rId2931"/>
    <hyperlink xmlns:r="http://schemas.openxmlformats.org/officeDocument/2006/relationships" ref="L1471" r:id="rId2932"/>
    <hyperlink xmlns:r="http://schemas.openxmlformats.org/officeDocument/2006/relationships" ref="A1472" r:id="rId2933"/>
    <hyperlink xmlns:r="http://schemas.openxmlformats.org/officeDocument/2006/relationships" ref="L1472" r:id="rId2934"/>
    <hyperlink xmlns:r="http://schemas.openxmlformats.org/officeDocument/2006/relationships" ref="A1473" r:id="rId2935"/>
    <hyperlink xmlns:r="http://schemas.openxmlformats.org/officeDocument/2006/relationships" ref="L1473" r:id="rId2936"/>
    <hyperlink xmlns:r="http://schemas.openxmlformats.org/officeDocument/2006/relationships" ref="A1474" r:id="rId2937"/>
    <hyperlink xmlns:r="http://schemas.openxmlformats.org/officeDocument/2006/relationships" ref="L1474" r:id="rId2938"/>
    <hyperlink xmlns:r="http://schemas.openxmlformats.org/officeDocument/2006/relationships" ref="A1475" r:id="rId2939"/>
    <hyperlink xmlns:r="http://schemas.openxmlformats.org/officeDocument/2006/relationships" ref="L1475" r:id="rId2940"/>
    <hyperlink xmlns:r="http://schemas.openxmlformats.org/officeDocument/2006/relationships" ref="A1476" r:id="rId2941"/>
    <hyperlink xmlns:r="http://schemas.openxmlformats.org/officeDocument/2006/relationships" ref="L1476" r:id="rId2942"/>
    <hyperlink xmlns:r="http://schemas.openxmlformats.org/officeDocument/2006/relationships" ref="A1477" r:id="rId2943"/>
    <hyperlink xmlns:r="http://schemas.openxmlformats.org/officeDocument/2006/relationships" ref="L1477" r:id="rId2944"/>
    <hyperlink xmlns:r="http://schemas.openxmlformats.org/officeDocument/2006/relationships" ref="A1478" r:id="rId2945"/>
    <hyperlink xmlns:r="http://schemas.openxmlformats.org/officeDocument/2006/relationships" ref="L1478" r:id="rId2946"/>
    <hyperlink xmlns:r="http://schemas.openxmlformats.org/officeDocument/2006/relationships" ref="A1479" r:id="rId2947"/>
    <hyperlink xmlns:r="http://schemas.openxmlformats.org/officeDocument/2006/relationships" ref="L1479" r:id="rId2948"/>
    <hyperlink xmlns:r="http://schemas.openxmlformats.org/officeDocument/2006/relationships" ref="A1480" r:id="rId2949"/>
    <hyperlink xmlns:r="http://schemas.openxmlformats.org/officeDocument/2006/relationships" ref="L1480" r:id="rId2950"/>
    <hyperlink xmlns:r="http://schemas.openxmlformats.org/officeDocument/2006/relationships" ref="A1481" r:id="rId2951"/>
    <hyperlink xmlns:r="http://schemas.openxmlformats.org/officeDocument/2006/relationships" ref="L1481" r:id="rId2952"/>
    <hyperlink xmlns:r="http://schemas.openxmlformats.org/officeDocument/2006/relationships" ref="A1482" r:id="rId2953"/>
    <hyperlink xmlns:r="http://schemas.openxmlformats.org/officeDocument/2006/relationships" ref="L1482" r:id="rId2954"/>
    <hyperlink xmlns:r="http://schemas.openxmlformats.org/officeDocument/2006/relationships" ref="A1483" r:id="rId2955"/>
    <hyperlink xmlns:r="http://schemas.openxmlformats.org/officeDocument/2006/relationships" ref="L1483" r:id="rId2956"/>
    <hyperlink xmlns:r="http://schemas.openxmlformats.org/officeDocument/2006/relationships" ref="A1484" r:id="rId2957"/>
    <hyperlink xmlns:r="http://schemas.openxmlformats.org/officeDocument/2006/relationships" ref="L1484" r:id="rId2958"/>
    <hyperlink xmlns:r="http://schemas.openxmlformats.org/officeDocument/2006/relationships" ref="A1485" r:id="rId2959"/>
    <hyperlink xmlns:r="http://schemas.openxmlformats.org/officeDocument/2006/relationships" ref="L1485" r:id="rId2960"/>
    <hyperlink xmlns:r="http://schemas.openxmlformats.org/officeDocument/2006/relationships" ref="A1486" r:id="rId2961"/>
    <hyperlink xmlns:r="http://schemas.openxmlformats.org/officeDocument/2006/relationships" ref="L1486" r:id="rId2962"/>
    <hyperlink xmlns:r="http://schemas.openxmlformats.org/officeDocument/2006/relationships" ref="A1487" r:id="rId2963"/>
    <hyperlink xmlns:r="http://schemas.openxmlformats.org/officeDocument/2006/relationships" ref="L1487" r:id="rId2964"/>
    <hyperlink xmlns:r="http://schemas.openxmlformats.org/officeDocument/2006/relationships" ref="A1488" r:id="rId2965"/>
    <hyperlink xmlns:r="http://schemas.openxmlformats.org/officeDocument/2006/relationships" ref="L1488" r:id="rId2966"/>
    <hyperlink xmlns:r="http://schemas.openxmlformats.org/officeDocument/2006/relationships" ref="A1489" r:id="rId2967"/>
    <hyperlink xmlns:r="http://schemas.openxmlformats.org/officeDocument/2006/relationships" ref="L1489" r:id="rId2968"/>
    <hyperlink xmlns:r="http://schemas.openxmlformats.org/officeDocument/2006/relationships" ref="A1490" r:id="rId2969"/>
    <hyperlink xmlns:r="http://schemas.openxmlformats.org/officeDocument/2006/relationships" ref="L1490" r:id="rId2970"/>
    <hyperlink xmlns:r="http://schemas.openxmlformats.org/officeDocument/2006/relationships" ref="A1491" r:id="rId2971"/>
    <hyperlink xmlns:r="http://schemas.openxmlformats.org/officeDocument/2006/relationships" ref="L1491" r:id="rId2972"/>
    <hyperlink xmlns:r="http://schemas.openxmlformats.org/officeDocument/2006/relationships" ref="A1492" r:id="rId2973"/>
    <hyperlink xmlns:r="http://schemas.openxmlformats.org/officeDocument/2006/relationships" ref="L1492" r:id="rId2974"/>
    <hyperlink xmlns:r="http://schemas.openxmlformats.org/officeDocument/2006/relationships" ref="A1493" r:id="rId2975"/>
    <hyperlink xmlns:r="http://schemas.openxmlformats.org/officeDocument/2006/relationships" ref="L1493" r:id="rId2976"/>
    <hyperlink xmlns:r="http://schemas.openxmlformats.org/officeDocument/2006/relationships" ref="A1494" r:id="rId2977"/>
    <hyperlink xmlns:r="http://schemas.openxmlformats.org/officeDocument/2006/relationships" ref="L1494" r:id="rId2978"/>
    <hyperlink xmlns:r="http://schemas.openxmlformats.org/officeDocument/2006/relationships" ref="A1495" r:id="rId2979"/>
    <hyperlink xmlns:r="http://schemas.openxmlformats.org/officeDocument/2006/relationships" ref="L1495" r:id="rId2980"/>
    <hyperlink xmlns:r="http://schemas.openxmlformats.org/officeDocument/2006/relationships" ref="A1496" r:id="rId2981"/>
    <hyperlink xmlns:r="http://schemas.openxmlformats.org/officeDocument/2006/relationships" ref="L1496" r:id="rId2982"/>
    <hyperlink xmlns:r="http://schemas.openxmlformats.org/officeDocument/2006/relationships" ref="A1497" r:id="rId2983"/>
    <hyperlink xmlns:r="http://schemas.openxmlformats.org/officeDocument/2006/relationships" ref="L1497" r:id="rId2984"/>
    <hyperlink xmlns:r="http://schemas.openxmlformats.org/officeDocument/2006/relationships" ref="A1498" r:id="rId2985"/>
    <hyperlink xmlns:r="http://schemas.openxmlformats.org/officeDocument/2006/relationships" ref="L1498" r:id="rId2986"/>
    <hyperlink xmlns:r="http://schemas.openxmlformats.org/officeDocument/2006/relationships" ref="A1499" r:id="rId2987"/>
    <hyperlink xmlns:r="http://schemas.openxmlformats.org/officeDocument/2006/relationships" ref="L1499" r:id="rId2988"/>
    <hyperlink xmlns:r="http://schemas.openxmlformats.org/officeDocument/2006/relationships" ref="A1500" r:id="rId2989"/>
    <hyperlink xmlns:r="http://schemas.openxmlformats.org/officeDocument/2006/relationships" ref="L1500" r:id="rId2990"/>
    <hyperlink xmlns:r="http://schemas.openxmlformats.org/officeDocument/2006/relationships" ref="A1501" r:id="rId2991"/>
    <hyperlink xmlns:r="http://schemas.openxmlformats.org/officeDocument/2006/relationships" ref="L1501" r:id="rId2992"/>
    <hyperlink xmlns:r="http://schemas.openxmlformats.org/officeDocument/2006/relationships" ref="A1502" r:id="rId2993"/>
    <hyperlink xmlns:r="http://schemas.openxmlformats.org/officeDocument/2006/relationships" ref="L1502" r:id="rId2994"/>
    <hyperlink xmlns:r="http://schemas.openxmlformats.org/officeDocument/2006/relationships" ref="A1503" r:id="rId2995"/>
    <hyperlink xmlns:r="http://schemas.openxmlformats.org/officeDocument/2006/relationships" ref="L1503" r:id="rId2996"/>
    <hyperlink xmlns:r="http://schemas.openxmlformats.org/officeDocument/2006/relationships" ref="A1504" r:id="rId2997"/>
    <hyperlink xmlns:r="http://schemas.openxmlformats.org/officeDocument/2006/relationships" ref="L1504" r:id="rId2998"/>
    <hyperlink xmlns:r="http://schemas.openxmlformats.org/officeDocument/2006/relationships" ref="A1505" r:id="rId2999"/>
    <hyperlink xmlns:r="http://schemas.openxmlformats.org/officeDocument/2006/relationships" ref="L1505" r:id="rId3000"/>
    <hyperlink xmlns:r="http://schemas.openxmlformats.org/officeDocument/2006/relationships" ref="A1506" r:id="rId3001"/>
    <hyperlink xmlns:r="http://schemas.openxmlformats.org/officeDocument/2006/relationships" ref="L1506" r:id="rId3002"/>
    <hyperlink xmlns:r="http://schemas.openxmlformats.org/officeDocument/2006/relationships" ref="A1507" r:id="rId3003"/>
    <hyperlink xmlns:r="http://schemas.openxmlformats.org/officeDocument/2006/relationships" ref="L1507" r:id="rId3004"/>
    <hyperlink xmlns:r="http://schemas.openxmlformats.org/officeDocument/2006/relationships" ref="A1508" r:id="rId3005"/>
    <hyperlink xmlns:r="http://schemas.openxmlformats.org/officeDocument/2006/relationships" ref="L1508" r:id="rId3006"/>
    <hyperlink xmlns:r="http://schemas.openxmlformats.org/officeDocument/2006/relationships" ref="A1509" r:id="rId3007"/>
    <hyperlink xmlns:r="http://schemas.openxmlformats.org/officeDocument/2006/relationships" ref="L1509" r:id="rId3008"/>
    <hyperlink xmlns:r="http://schemas.openxmlformats.org/officeDocument/2006/relationships" ref="A1510" r:id="rId3009"/>
    <hyperlink xmlns:r="http://schemas.openxmlformats.org/officeDocument/2006/relationships" ref="L1510" r:id="rId3010"/>
    <hyperlink xmlns:r="http://schemas.openxmlformats.org/officeDocument/2006/relationships" ref="A1511" r:id="rId3011"/>
    <hyperlink xmlns:r="http://schemas.openxmlformats.org/officeDocument/2006/relationships" ref="L1511" r:id="rId3012"/>
    <hyperlink xmlns:r="http://schemas.openxmlformats.org/officeDocument/2006/relationships" ref="A1512" r:id="rId3013"/>
    <hyperlink xmlns:r="http://schemas.openxmlformats.org/officeDocument/2006/relationships" ref="L1512" r:id="rId3014"/>
    <hyperlink xmlns:r="http://schemas.openxmlformats.org/officeDocument/2006/relationships" ref="A1513" r:id="rId3015"/>
    <hyperlink xmlns:r="http://schemas.openxmlformats.org/officeDocument/2006/relationships" ref="L1513" r:id="rId3016"/>
    <hyperlink xmlns:r="http://schemas.openxmlformats.org/officeDocument/2006/relationships" ref="A1514" r:id="rId3017"/>
    <hyperlink xmlns:r="http://schemas.openxmlformats.org/officeDocument/2006/relationships" ref="L1514" r:id="rId3018"/>
    <hyperlink xmlns:r="http://schemas.openxmlformats.org/officeDocument/2006/relationships" ref="A1515" r:id="rId3019"/>
    <hyperlink xmlns:r="http://schemas.openxmlformats.org/officeDocument/2006/relationships" ref="L1515" r:id="rId3020"/>
    <hyperlink xmlns:r="http://schemas.openxmlformats.org/officeDocument/2006/relationships" ref="A1516" r:id="rId3021"/>
    <hyperlink xmlns:r="http://schemas.openxmlformats.org/officeDocument/2006/relationships" ref="L1516" r:id="rId3022"/>
    <hyperlink xmlns:r="http://schemas.openxmlformats.org/officeDocument/2006/relationships" ref="A1517" r:id="rId3023"/>
    <hyperlink xmlns:r="http://schemas.openxmlformats.org/officeDocument/2006/relationships" ref="L1517" r:id="rId3024"/>
    <hyperlink xmlns:r="http://schemas.openxmlformats.org/officeDocument/2006/relationships" ref="A1518" r:id="rId3025"/>
    <hyperlink xmlns:r="http://schemas.openxmlformats.org/officeDocument/2006/relationships" ref="L1518" r:id="rId3026"/>
    <hyperlink xmlns:r="http://schemas.openxmlformats.org/officeDocument/2006/relationships" ref="A1519" r:id="rId3027"/>
    <hyperlink xmlns:r="http://schemas.openxmlformats.org/officeDocument/2006/relationships" ref="L1519" r:id="rId3028"/>
    <hyperlink xmlns:r="http://schemas.openxmlformats.org/officeDocument/2006/relationships" ref="A1520" r:id="rId3029"/>
    <hyperlink xmlns:r="http://schemas.openxmlformats.org/officeDocument/2006/relationships" ref="L1520" r:id="rId3030"/>
    <hyperlink xmlns:r="http://schemas.openxmlformats.org/officeDocument/2006/relationships" ref="A1521" r:id="rId3031"/>
    <hyperlink xmlns:r="http://schemas.openxmlformats.org/officeDocument/2006/relationships" ref="L1521" r:id="rId3032"/>
    <hyperlink xmlns:r="http://schemas.openxmlformats.org/officeDocument/2006/relationships" ref="A1522" r:id="rId3033"/>
    <hyperlink xmlns:r="http://schemas.openxmlformats.org/officeDocument/2006/relationships" ref="L1522" r:id="rId3034"/>
    <hyperlink xmlns:r="http://schemas.openxmlformats.org/officeDocument/2006/relationships" ref="A1523" r:id="rId3035"/>
    <hyperlink xmlns:r="http://schemas.openxmlformats.org/officeDocument/2006/relationships" ref="L1523" r:id="rId3036"/>
    <hyperlink xmlns:r="http://schemas.openxmlformats.org/officeDocument/2006/relationships" ref="A1524" r:id="rId3037"/>
    <hyperlink xmlns:r="http://schemas.openxmlformats.org/officeDocument/2006/relationships" ref="L1524" r:id="rId3038"/>
    <hyperlink xmlns:r="http://schemas.openxmlformats.org/officeDocument/2006/relationships" ref="A1525" r:id="rId3039"/>
    <hyperlink xmlns:r="http://schemas.openxmlformats.org/officeDocument/2006/relationships" ref="L1525" r:id="rId3040"/>
    <hyperlink xmlns:r="http://schemas.openxmlformats.org/officeDocument/2006/relationships" ref="A1526" r:id="rId3041"/>
    <hyperlink xmlns:r="http://schemas.openxmlformats.org/officeDocument/2006/relationships" ref="L1526" r:id="rId3042"/>
    <hyperlink xmlns:r="http://schemas.openxmlformats.org/officeDocument/2006/relationships" ref="A1527" r:id="rId3043"/>
    <hyperlink xmlns:r="http://schemas.openxmlformats.org/officeDocument/2006/relationships" ref="L1527" r:id="rId3044"/>
    <hyperlink xmlns:r="http://schemas.openxmlformats.org/officeDocument/2006/relationships" ref="A1528" r:id="rId3045"/>
    <hyperlink xmlns:r="http://schemas.openxmlformats.org/officeDocument/2006/relationships" ref="L1528" r:id="rId3046"/>
    <hyperlink xmlns:r="http://schemas.openxmlformats.org/officeDocument/2006/relationships" ref="A1529" r:id="rId3047"/>
    <hyperlink xmlns:r="http://schemas.openxmlformats.org/officeDocument/2006/relationships" ref="L1529" r:id="rId3048"/>
    <hyperlink xmlns:r="http://schemas.openxmlformats.org/officeDocument/2006/relationships" ref="A1530" r:id="rId3049"/>
    <hyperlink xmlns:r="http://schemas.openxmlformats.org/officeDocument/2006/relationships" ref="L1530" r:id="rId3050"/>
    <hyperlink xmlns:r="http://schemas.openxmlformats.org/officeDocument/2006/relationships" ref="A1531" r:id="rId3051"/>
    <hyperlink xmlns:r="http://schemas.openxmlformats.org/officeDocument/2006/relationships" ref="L1531" r:id="rId3052"/>
    <hyperlink xmlns:r="http://schemas.openxmlformats.org/officeDocument/2006/relationships" ref="A1532" r:id="rId3053"/>
    <hyperlink xmlns:r="http://schemas.openxmlformats.org/officeDocument/2006/relationships" ref="L1532" r:id="rId3054"/>
    <hyperlink xmlns:r="http://schemas.openxmlformats.org/officeDocument/2006/relationships" ref="A1533" r:id="rId3055"/>
    <hyperlink xmlns:r="http://schemas.openxmlformats.org/officeDocument/2006/relationships" ref="L1533" r:id="rId3056"/>
    <hyperlink xmlns:r="http://schemas.openxmlformats.org/officeDocument/2006/relationships" ref="A1534" r:id="rId3057"/>
    <hyperlink xmlns:r="http://schemas.openxmlformats.org/officeDocument/2006/relationships" ref="L1534" r:id="rId3058"/>
    <hyperlink xmlns:r="http://schemas.openxmlformats.org/officeDocument/2006/relationships" ref="A1535" r:id="rId3059"/>
    <hyperlink xmlns:r="http://schemas.openxmlformats.org/officeDocument/2006/relationships" ref="L1535" r:id="rId3060"/>
    <hyperlink xmlns:r="http://schemas.openxmlformats.org/officeDocument/2006/relationships" ref="A1536" r:id="rId3061"/>
    <hyperlink xmlns:r="http://schemas.openxmlformats.org/officeDocument/2006/relationships" ref="L1536" r:id="rId3062"/>
    <hyperlink xmlns:r="http://schemas.openxmlformats.org/officeDocument/2006/relationships" ref="A1537" r:id="rId3063"/>
    <hyperlink xmlns:r="http://schemas.openxmlformats.org/officeDocument/2006/relationships" ref="L1537" r:id="rId3064"/>
    <hyperlink xmlns:r="http://schemas.openxmlformats.org/officeDocument/2006/relationships" ref="A1538" r:id="rId3065"/>
    <hyperlink xmlns:r="http://schemas.openxmlformats.org/officeDocument/2006/relationships" ref="L1538" r:id="rId3066"/>
    <hyperlink xmlns:r="http://schemas.openxmlformats.org/officeDocument/2006/relationships" ref="A1539" r:id="rId3067"/>
    <hyperlink xmlns:r="http://schemas.openxmlformats.org/officeDocument/2006/relationships" ref="L1539" r:id="rId3068"/>
    <hyperlink xmlns:r="http://schemas.openxmlformats.org/officeDocument/2006/relationships" ref="A1540" r:id="rId3069"/>
    <hyperlink xmlns:r="http://schemas.openxmlformats.org/officeDocument/2006/relationships" ref="L1540" r:id="rId3070"/>
    <hyperlink xmlns:r="http://schemas.openxmlformats.org/officeDocument/2006/relationships" ref="A1541" r:id="rId3071"/>
    <hyperlink xmlns:r="http://schemas.openxmlformats.org/officeDocument/2006/relationships" ref="L1541" r:id="rId3072"/>
    <hyperlink xmlns:r="http://schemas.openxmlformats.org/officeDocument/2006/relationships" ref="A1542" r:id="rId3073"/>
    <hyperlink xmlns:r="http://schemas.openxmlformats.org/officeDocument/2006/relationships" ref="L1542" r:id="rId3074"/>
    <hyperlink xmlns:r="http://schemas.openxmlformats.org/officeDocument/2006/relationships" ref="A1543" r:id="rId3075"/>
    <hyperlink xmlns:r="http://schemas.openxmlformats.org/officeDocument/2006/relationships" ref="L1543" r:id="rId3076"/>
    <hyperlink xmlns:r="http://schemas.openxmlformats.org/officeDocument/2006/relationships" ref="A1544" r:id="rId3077"/>
    <hyperlink xmlns:r="http://schemas.openxmlformats.org/officeDocument/2006/relationships" ref="L1544" r:id="rId3078"/>
    <hyperlink xmlns:r="http://schemas.openxmlformats.org/officeDocument/2006/relationships" ref="A1545" r:id="rId3079"/>
    <hyperlink xmlns:r="http://schemas.openxmlformats.org/officeDocument/2006/relationships" ref="L1545" r:id="rId3080"/>
    <hyperlink xmlns:r="http://schemas.openxmlformats.org/officeDocument/2006/relationships" ref="A1546" r:id="rId3081"/>
    <hyperlink xmlns:r="http://schemas.openxmlformats.org/officeDocument/2006/relationships" ref="L1546" r:id="rId3082"/>
    <hyperlink xmlns:r="http://schemas.openxmlformats.org/officeDocument/2006/relationships" ref="A1547" r:id="rId3083"/>
    <hyperlink xmlns:r="http://schemas.openxmlformats.org/officeDocument/2006/relationships" ref="L1547" r:id="rId3084"/>
    <hyperlink xmlns:r="http://schemas.openxmlformats.org/officeDocument/2006/relationships" ref="A1548" r:id="rId3085"/>
    <hyperlink xmlns:r="http://schemas.openxmlformats.org/officeDocument/2006/relationships" ref="L1548" r:id="rId3086"/>
    <hyperlink xmlns:r="http://schemas.openxmlformats.org/officeDocument/2006/relationships" ref="A1549" r:id="rId3087"/>
    <hyperlink xmlns:r="http://schemas.openxmlformats.org/officeDocument/2006/relationships" ref="L1549" r:id="rId3088"/>
    <hyperlink xmlns:r="http://schemas.openxmlformats.org/officeDocument/2006/relationships" ref="A1550" r:id="rId3089"/>
    <hyperlink xmlns:r="http://schemas.openxmlformats.org/officeDocument/2006/relationships" ref="L1550" r:id="rId3090"/>
    <hyperlink xmlns:r="http://schemas.openxmlformats.org/officeDocument/2006/relationships" ref="A1551" r:id="rId3091"/>
    <hyperlink xmlns:r="http://schemas.openxmlformats.org/officeDocument/2006/relationships" ref="L1551" r:id="rId3092"/>
    <hyperlink xmlns:r="http://schemas.openxmlformats.org/officeDocument/2006/relationships" ref="A1552" r:id="rId3093"/>
    <hyperlink xmlns:r="http://schemas.openxmlformats.org/officeDocument/2006/relationships" ref="L1552" r:id="rId3094"/>
    <hyperlink xmlns:r="http://schemas.openxmlformats.org/officeDocument/2006/relationships" ref="A1553" r:id="rId3095"/>
    <hyperlink xmlns:r="http://schemas.openxmlformats.org/officeDocument/2006/relationships" ref="L1553" r:id="rId3096"/>
    <hyperlink xmlns:r="http://schemas.openxmlformats.org/officeDocument/2006/relationships" ref="A1554" r:id="rId3097"/>
    <hyperlink xmlns:r="http://schemas.openxmlformats.org/officeDocument/2006/relationships" ref="L1554" r:id="rId3098"/>
    <hyperlink xmlns:r="http://schemas.openxmlformats.org/officeDocument/2006/relationships" ref="A1555" r:id="rId3099"/>
    <hyperlink xmlns:r="http://schemas.openxmlformats.org/officeDocument/2006/relationships" ref="L1555" r:id="rId3100"/>
    <hyperlink xmlns:r="http://schemas.openxmlformats.org/officeDocument/2006/relationships" ref="A1556" r:id="rId3101"/>
    <hyperlink xmlns:r="http://schemas.openxmlformats.org/officeDocument/2006/relationships" ref="L1556" r:id="rId3102"/>
    <hyperlink xmlns:r="http://schemas.openxmlformats.org/officeDocument/2006/relationships" ref="A1557" r:id="rId3103"/>
    <hyperlink xmlns:r="http://schemas.openxmlformats.org/officeDocument/2006/relationships" ref="L1557" r:id="rId3104"/>
    <hyperlink xmlns:r="http://schemas.openxmlformats.org/officeDocument/2006/relationships" ref="A1558" r:id="rId3105"/>
    <hyperlink xmlns:r="http://schemas.openxmlformats.org/officeDocument/2006/relationships" ref="L1558" r:id="rId3106"/>
    <hyperlink xmlns:r="http://schemas.openxmlformats.org/officeDocument/2006/relationships" ref="A1559" r:id="rId3107"/>
    <hyperlink xmlns:r="http://schemas.openxmlformats.org/officeDocument/2006/relationships" ref="L1559" r:id="rId3108"/>
    <hyperlink xmlns:r="http://schemas.openxmlformats.org/officeDocument/2006/relationships" ref="A1560" r:id="rId3109"/>
    <hyperlink xmlns:r="http://schemas.openxmlformats.org/officeDocument/2006/relationships" ref="L1560" r:id="rId3110"/>
    <hyperlink xmlns:r="http://schemas.openxmlformats.org/officeDocument/2006/relationships" ref="A1561" r:id="rId3111"/>
    <hyperlink xmlns:r="http://schemas.openxmlformats.org/officeDocument/2006/relationships" ref="L1561" r:id="rId3112"/>
    <hyperlink xmlns:r="http://schemas.openxmlformats.org/officeDocument/2006/relationships" ref="A1562" r:id="rId3113"/>
    <hyperlink xmlns:r="http://schemas.openxmlformats.org/officeDocument/2006/relationships" ref="L1562" r:id="rId3114"/>
    <hyperlink xmlns:r="http://schemas.openxmlformats.org/officeDocument/2006/relationships" ref="A1563" r:id="rId3115"/>
    <hyperlink xmlns:r="http://schemas.openxmlformats.org/officeDocument/2006/relationships" ref="L1563" r:id="rId3116"/>
    <hyperlink xmlns:r="http://schemas.openxmlformats.org/officeDocument/2006/relationships" ref="A1564" r:id="rId3117"/>
    <hyperlink xmlns:r="http://schemas.openxmlformats.org/officeDocument/2006/relationships" ref="L1564" r:id="rId3118"/>
    <hyperlink xmlns:r="http://schemas.openxmlformats.org/officeDocument/2006/relationships" ref="A1565" r:id="rId3119"/>
    <hyperlink xmlns:r="http://schemas.openxmlformats.org/officeDocument/2006/relationships" ref="L1565" r:id="rId3120"/>
    <hyperlink xmlns:r="http://schemas.openxmlformats.org/officeDocument/2006/relationships" ref="A1566" r:id="rId3121"/>
    <hyperlink xmlns:r="http://schemas.openxmlformats.org/officeDocument/2006/relationships" ref="L1566" r:id="rId3122"/>
    <hyperlink xmlns:r="http://schemas.openxmlformats.org/officeDocument/2006/relationships" ref="A1567" r:id="rId3123"/>
    <hyperlink xmlns:r="http://schemas.openxmlformats.org/officeDocument/2006/relationships" ref="L1567" r:id="rId3124"/>
    <hyperlink xmlns:r="http://schemas.openxmlformats.org/officeDocument/2006/relationships" ref="A1568" r:id="rId3125"/>
    <hyperlink xmlns:r="http://schemas.openxmlformats.org/officeDocument/2006/relationships" ref="L1568" r:id="rId3126"/>
    <hyperlink xmlns:r="http://schemas.openxmlformats.org/officeDocument/2006/relationships" ref="A1569" r:id="rId3127"/>
    <hyperlink xmlns:r="http://schemas.openxmlformats.org/officeDocument/2006/relationships" ref="L1569" r:id="rId3128"/>
    <hyperlink xmlns:r="http://schemas.openxmlformats.org/officeDocument/2006/relationships" ref="A1570" r:id="rId3129"/>
    <hyperlink xmlns:r="http://schemas.openxmlformats.org/officeDocument/2006/relationships" ref="L1570" r:id="rId3130"/>
    <hyperlink xmlns:r="http://schemas.openxmlformats.org/officeDocument/2006/relationships" ref="A1571" r:id="rId3131"/>
    <hyperlink xmlns:r="http://schemas.openxmlformats.org/officeDocument/2006/relationships" ref="L1571" r:id="rId3132"/>
    <hyperlink xmlns:r="http://schemas.openxmlformats.org/officeDocument/2006/relationships" ref="A1572" r:id="rId3133"/>
    <hyperlink xmlns:r="http://schemas.openxmlformats.org/officeDocument/2006/relationships" ref="L1572" r:id="rId3134"/>
    <hyperlink xmlns:r="http://schemas.openxmlformats.org/officeDocument/2006/relationships" ref="A1573" r:id="rId3135"/>
    <hyperlink xmlns:r="http://schemas.openxmlformats.org/officeDocument/2006/relationships" ref="L1573" r:id="rId3136"/>
    <hyperlink xmlns:r="http://schemas.openxmlformats.org/officeDocument/2006/relationships" ref="A1574" r:id="rId3137"/>
    <hyperlink xmlns:r="http://schemas.openxmlformats.org/officeDocument/2006/relationships" ref="L1574" r:id="rId3138"/>
    <hyperlink xmlns:r="http://schemas.openxmlformats.org/officeDocument/2006/relationships" ref="A1575" r:id="rId3139"/>
    <hyperlink xmlns:r="http://schemas.openxmlformats.org/officeDocument/2006/relationships" ref="L1575" r:id="rId3140"/>
    <hyperlink xmlns:r="http://schemas.openxmlformats.org/officeDocument/2006/relationships" ref="A1576" r:id="rId3141"/>
    <hyperlink xmlns:r="http://schemas.openxmlformats.org/officeDocument/2006/relationships" ref="L1576" r:id="rId3142"/>
    <hyperlink xmlns:r="http://schemas.openxmlformats.org/officeDocument/2006/relationships" ref="A1577" r:id="rId3143"/>
    <hyperlink xmlns:r="http://schemas.openxmlformats.org/officeDocument/2006/relationships" ref="L1577" r:id="rId3144"/>
    <hyperlink xmlns:r="http://schemas.openxmlformats.org/officeDocument/2006/relationships" ref="A1578" r:id="rId3145"/>
    <hyperlink xmlns:r="http://schemas.openxmlformats.org/officeDocument/2006/relationships" ref="L1578" r:id="rId3146"/>
    <hyperlink xmlns:r="http://schemas.openxmlformats.org/officeDocument/2006/relationships" ref="A1579" r:id="rId3147"/>
    <hyperlink xmlns:r="http://schemas.openxmlformats.org/officeDocument/2006/relationships" ref="L1579" r:id="rId3148"/>
    <hyperlink xmlns:r="http://schemas.openxmlformats.org/officeDocument/2006/relationships" ref="A1580" r:id="rId3149"/>
    <hyperlink xmlns:r="http://schemas.openxmlformats.org/officeDocument/2006/relationships" ref="L1580" r:id="rId3150"/>
    <hyperlink xmlns:r="http://schemas.openxmlformats.org/officeDocument/2006/relationships" ref="A1581" r:id="rId3151"/>
    <hyperlink xmlns:r="http://schemas.openxmlformats.org/officeDocument/2006/relationships" ref="L1581" r:id="rId3152"/>
    <hyperlink xmlns:r="http://schemas.openxmlformats.org/officeDocument/2006/relationships" ref="A1582" r:id="rId3153"/>
    <hyperlink xmlns:r="http://schemas.openxmlformats.org/officeDocument/2006/relationships" ref="L1582" r:id="rId3154"/>
    <hyperlink xmlns:r="http://schemas.openxmlformats.org/officeDocument/2006/relationships" ref="A1583" r:id="rId3155"/>
    <hyperlink xmlns:r="http://schemas.openxmlformats.org/officeDocument/2006/relationships" ref="L1583" r:id="rId3156"/>
    <hyperlink xmlns:r="http://schemas.openxmlformats.org/officeDocument/2006/relationships" ref="A1584" r:id="rId3157"/>
    <hyperlink xmlns:r="http://schemas.openxmlformats.org/officeDocument/2006/relationships" ref="L1584" r:id="rId3158"/>
    <hyperlink xmlns:r="http://schemas.openxmlformats.org/officeDocument/2006/relationships" ref="A1585" r:id="rId3159"/>
    <hyperlink xmlns:r="http://schemas.openxmlformats.org/officeDocument/2006/relationships" ref="L1585" r:id="rId3160"/>
    <hyperlink xmlns:r="http://schemas.openxmlformats.org/officeDocument/2006/relationships" ref="A1586" r:id="rId3161"/>
    <hyperlink xmlns:r="http://schemas.openxmlformats.org/officeDocument/2006/relationships" ref="L1586" r:id="rId3162"/>
    <hyperlink xmlns:r="http://schemas.openxmlformats.org/officeDocument/2006/relationships" ref="A1587" r:id="rId3163"/>
    <hyperlink xmlns:r="http://schemas.openxmlformats.org/officeDocument/2006/relationships" ref="L1587" r:id="rId3164"/>
    <hyperlink xmlns:r="http://schemas.openxmlformats.org/officeDocument/2006/relationships" ref="A1588" r:id="rId3165"/>
    <hyperlink xmlns:r="http://schemas.openxmlformats.org/officeDocument/2006/relationships" ref="L1588" r:id="rId3166"/>
    <hyperlink xmlns:r="http://schemas.openxmlformats.org/officeDocument/2006/relationships" ref="A1589" r:id="rId3167"/>
    <hyperlink xmlns:r="http://schemas.openxmlformats.org/officeDocument/2006/relationships" ref="L1589" r:id="rId3168"/>
    <hyperlink xmlns:r="http://schemas.openxmlformats.org/officeDocument/2006/relationships" ref="A1590" r:id="rId3169"/>
    <hyperlink xmlns:r="http://schemas.openxmlformats.org/officeDocument/2006/relationships" ref="L1590" r:id="rId3170"/>
    <hyperlink xmlns:r="http://schemas.openxmlformats.org/officeDocument/2006/relationships" ref="A1591" r:id="rId3171"/>
    <hyperlink xmlns:r="http://schemas.openxmlformats.org/officeDocument/2006/relationships" ref="L1591" r:id="rId3172"/>
    <hyperlink xmlns:r="http://schemas.openxmlformats.org/officeDocument/2006/relationships" ref="A1592" r:id="rId3173"/>
    <hyperlink xmlns:r="http://schemas.openxmlformats.org/officeDocument/2006/relationships" ref="L1592" r:id="rId3174"/>
    <hyperlink xmlns:r="http://schemas.openxmlformats.org/officeDocument/2006/relationships" ref="A1593" r:id="rId3175"/>
    <hyperlink xmlns:r="http://schemas.openxmlformats.org/officeDocument/2006/relationships" ref="L1593" r:id="rId3176"/>
    <hyperlink xmlns:r="http://schemas.openxmlformats.org/officeDocument/2006/relationships" ref="A1594" r:id="rId3177"/>
    <hyperlink xmlns:r="http://schemas.openxmlformats.org/officeDocument/2006/relationships" ref="L1594" r:id="rId3178"/>
    <hyperlink xmlns:r="http://schemas.openxmlformats.org/officeDocument/2006/relationships" ref="A1595" r:id="rId3179"/>
    <hyperlink xmlns:r="http://schemas.openxmlformats.org/officeDocument/2006/relationships" ref="L1595" r:id="rId3180"/>
    <hyperlink xmlns:r="http://schemas.openxmlformats.org/officeDocument/2006/relationships" ref="A1596" r:id="rId3181"/>
    <hyperlink xmlns:r="http://schemas.openxmlformats.org/officeDocument/2006/relationships" ref="L1596" r:id="rId3182"/>
    <hyperlink xmlns:r="http://schemas.openxmlformats.org/officeDocument/2006/relationships" ref="A1597" r:id="rId3183"/>
    <hyperlink xmlns:r="http://schemas.openxmlformats.org/officeDocument/2006/relationships" ref="L1597" r:id="rId3184"/>
    <hyperlink xmlns:r="http://schemas.openxmlformats.org/officeDocument/2006/relationships" ref="A1598" r:id="rId3185"/>
    <hyperlink xmlns:r="http://schemas.openxmlformats.org/officeDocument/2006/relationships" ref="L1598" r:id="rId3186"/>
    <hyperlink xmlns:r="http://schemas.openxmlformats.org/officeDocument/2006/relationships" ref="A1599" r:id="rId3187"/>
    <hyperlink xmlns:r="http://schemas.openxmlformats.org/officeDocument/2006/relationships" ref="L1599" r:id="rId3188"/>
    <hyperlink xmlns:r="http://schemas.openxmlformats.org/officeDocument/2006/relationships" ref="A1600" r:id="rId3189"/>
    <hyperlink xmlns:r="http://schemas.openxmlformats.org/officeDocument/2006/relationships" ref="L1600" r:id="rId3190"/>
    <hyperlink xmlns:r="http://schemas.openxmlformats.org/officeDocument/2006/relationships" ref="A1601" r:id="rId3191"/>
    <hyperlink xmlns:r="http://schemas.openxmlformats.org/officeDocument/2006/relationships" ref="L1601" r:id="rId3192"/>
    <hyperlink xmlns:r="http://schemas.openxmlformats.org/officeDocument/2006/relationships" ref="A1602" r:id="rId3193"/>
    <hyperlink xmlns:r="http://schemas.openxmlformats.org/officeDocument/2006/relationships" ref="L1602" r:id="rId3194"/>
    <hyperlink xmlns:r="http://schemas.openxmlformats.org/officeDocument/2006/relationships" ref="A1603" r:id="rId3195"/>
    <hyperlink xmlns:r="http://schemas.openxmlformats.org/officeDocument/2006/relationships" ref="L1603" r:id="rId3196"/>
    <hyperlink xmlns:r="http://schemas.openxmlformats.org/officeDocument/2006/relationships" ref="A1604" r:id="rId3197"/>
    <hyperlink xmlns:r="http://schemas.openxmlformats.org/officeDocument/2006/relationships" ref="L1604" r:id="rId3198"/>
    <hyperlink xmlns:r="http://schemas.openxmlformats.org/officeDocument/2006/relationships" ref="A1605" r:id="rId3199"/>
    <hyperlink xmlns:r="http://schemas.openxmlformats.org/officeDocument/2006/relationships" ref="L1605" r:id="rId3200"/>
    <hyperlink xmlns:r="http://schemas.openxmlformats.org/officeDocument/2006/relationships" ref="A1606" r:id="rId3201"/>
    <hyperlink xmlns:r="http://schemas.openxmlformats.org/officeDocument/2006/relationships" ref="L1606" r:id="rId3202"/>
    <hyperlink xmlns:r="http://schemas.openxmlformats.org/officeDocument/2006/relationships" ref="A1607" r:id="rId3203"/>
    <hyperlink xmlns:r="http://schemas.openxmlformats.org/officeDocument/2006/relationships" ref="L1607" r:id="rId3204"/>
    <hyperlink xmlns:r="http://schemas.openxmlformats.org/officeDocument/2006/relationships" ref="A1608" r:id="rId3205"/>
    <hyperlink xmlns:r="http://schemas.openxmlformats.org/officeDocument/2006/relationships" ref="L1608" r:id="rId3206"/>
    <hyperlink xmlns:r="http://schemas.openxmlformats.org/officeDocument/2006/relationships" ref="A1609" r:id="rId3207"/>
    <hyperlink xmlns:r="http://schemas.openxmlformats.org/officeDocument/2006/relationships" ref="L1609" r:id="rId3208"/>
    <hyperlink xmlns:r="http://schemas.openxmlformats.org/officeDocument/2006/relationships" ref="A1610" r:id="rId3209"/>
    <hyperlink xmlns:r="http://schemas.openxmlformats.org/officeDocument/2006/relationships" ref="L1610" r:id="rId3210"/>
    <hyperlink xmlns:r="http://schemas.openxmlformats.org/officeDocument/2006/relationships" ref="A1611" r:id="rId3211"/>
    <hyperlink xmlns:r="http://schemas.openxmlformats.org/officeDocument/2006/relationships" ref="L1611" r:id="rId3212"/>
    <hyperlink xmlns:r="http://schemas.openxmlformats.org/officeDocument/2006/relationships" ref="A1612" r:id="rId3213"/>
    <hyperlink xmlns:r="http://schemas.openxmlformats.org/officeDocument/2006/relationships" ref="L1612" r:id="rId3214"/>
    <hyperlink xmlns:r="http://schemas.openxmlformats.org/officeDocument/2006/relationships" ref="A1613" r:id="rId3215"/>
    <hyperlink xmlns:r="http://schemas.openxmlformats.org/officeDocument/2006/relationships" ref="L1613" r:id="rId3216"/>
    <hyperlink xmlns:r="http://schemas.openxmlformats.org/officeDocument/2006/relationships" ref="A1614" r:id="rId3217"/>
    <hyperlink xmlns:r="http://schemas.openxmlformats.org/officeDocument/2006/relationships" ref="L1614" r:id="rId3218"/>
    <hyperlink xmlns:r="http://schemas.openxmlformats.org/officeDocument/2006/relationships" ref="A1615" r:id="rId3219"/>
    <hyperlink xmlns:r="http://schemas.openxmlformats.org/officeDocument/2006/relationships" ref="L1615" r:id="rId3220"/>
    <hyperlink xmlns:r="http://schemas.openxmlformats.org/officeDocument/2006/relationships" ref="A1616" r:id="rId3221"/>
    <hyperlink xmlns:r="http://schemas.openxmlformats.org/officeDocument/2006/relationships" ref="L1616" r:id="rId3222"/>
    <hyperlink xmlns:r="http://schemas.openxmlformats.org/officeDocument/2006/relationships" ref="A1617" r:id="rId3223"/>
    <hyperlink xmlns:r="http://schemas.openxmlformats.org/officeDocument/2006/relationships" ref="L1617" r:id="rId3224"/>
    <hyperlink xmlns:r="http://schemas.openxmlformats.org/officeDocument/2006/relationships" ref="A1618" r:id="rId3225"/>
    <hyperlink xmlns:r="http://schemas.openxmlformats.org/officeDocument/2006/relationships" ref="L1618" r:id="rId3226"/>
    <hyperlink xmlns:r="http://schemas.openxmlformats.org/officeDocument/2006/relationships" ref="A1619" r:id="rId3227"/>
    <hyperlink xmlns:r="http://schemas.openxmlformats.org/officeDocument/2006/relationships" ref="L1619" r:id="rId3228"/>
    <hyperlink xmlns:r="http://schemas.openxmlformats.org/officeDocument/2006/relationships" ref="A1620" r:id="rId3229"/>
    <hyperlink xmlns:r="http://schemas.openxmlformats.org/officeDocument/2006/relationships" ref="L1620" r:id="rId3230"/>
    <hyperlink xmlns:r="http://schemas.openxmlformats.org/officeDocument/2006/relationships" ref="A1621" r:id="rId3231"/>
    <hyperlink xmlns:r="http://schemas.openxmlformats.org/officeDocument/2006/relationships" ref="L1621" r:id="rId3232"/>
    <hyperlink xmlns:r="http://schemas.openxmlformats.org/officeDocument/2006/relationships" ref="A1622" r:id="rId3233"/>
    <hyperlink xmlns:r="http://schemas.openxmlformats.org/officeDocument/2006/relationships" ref="L1622" r:id="rId3234"/>
    <hyperlink xmlns:r="http://schemas.openxmlformats.org/officeDocument/2006/relationships" ref="A1623" r:id="rId3235"/>
    <hyperlink xmlns:r="http://schemas.openxmlformats.org/officeDocument/2006/relationships" ref="L1623" r:id="rId3236"/>
    <hyperlink xmlns:r="http://schemas.openxmlformats.org/officeDocument/2006/relationships" ref="A1624" r:id="rId3237"/>
    <hyperlink xmlns:r="http://schemas.openxmlformats.org/officeDocument/2006/relationships" ref="L1624" r:id="rId3238"/>
    <hyperlink xmlns:r="http://schemas.openxmlformats.org/officeDocument/2006/relationships" ref="A1625" r:id="rId3239"/>
    <hyperlink xmlns:r="http://schemas.openxmlformats.org/officeDocument/2006/relationships" ref="L1625" r:id="rId3240"/>
    <hyperlink xmlns:r="http://schemas.openxmlformats.org/officeDocument/2006/relationships" ref="A1626" r:id="rId3241"/>
    <hyperlink xmlns:r="http://schemas.openxmlformats.org/officeDocument/2006/relationships" ref="L1626" r:id="rId3242"/>
    <hyperlink xmlns:r="http://schemas.openxmlformats.org/officeDocument/2006/relationships" ref="A1627" r:id="rId3243"/>
    <hyperlink xmlns:r="http://schemas.openxmlformats.org/officeDocument/2006/relationships" ref="L1627" r:id="rId3244"/>
    <hyperlink xmlns:r="http://schemas.openxmlformats.org/officeDocument/2006/relationships" ref="A1628" r:id="rId3245"/>
    <hyperlink xmlns:r="http://schemas.openxmlformats.org/officeDocument/2006/relationships" ref="L1628" r:id="rId3246"/>
    <hyperlink xmlns:r="http://schemas.openxmlformats.org/officeDocument/2006/relationships" ref="A1629" r:id="rId3247"/>
    <hyperlink xmlns:r="http://schemas.openxmlformats.org/officeDocument/2006/relationships" ref="L1629" r:id="rId3248"/>
    <hyperlink xmlns:r="http://schemas.openxmlformats.org/officeDocument/2006/relationships" ref="A1630" r:id="rId3249"/>
    <hyperlink xmlns:r="http://schemas.openxmlformats.org/officeDocument/2006/relationships" ref="L1630" r:id="rId3250"/>
    <hyperlink xmlns:r="http://schemas.openxmlformats.org/officeDocument/2006/relationships" ref="A1631" r:id="rId3251"/>
    <hyperlink xmlns:r="http://schemas.openxmlformats.org/officeDocument/2006/relationships" ref="L1631" r:id="rId3252"/>
    <hyperlink xmlns:r="http://schemas.openxmlformats.org/officeDocument/2006/relationships" ref="A1632" r:id="rId3253"/>
    <hyperlink xmlns:r="http://schemas.openxmlformats.org/officeDocument/2006/relationships" ref="L1632" r:id="rId3254"/>
    <hyperlink xmlns:r="http://schemas.openxmlformats.org/officeDocument/2006/relationships" ref="A1633" r:id="rId3255"/>
    <hyperlink xmlns:r="http://schemas.openxmlformats.org/officeDocument/2006/relationships" ref="L1633" r:id="rId3256"/>
    <hyperlink xmlns:r="http://schemas.openxmlformats.org/officeDocument/2006/relationships" ref="A1634" r:id="rId3257"/>
    <hyperlink xmlns:r="http://schemas.openxmlformats.org/officeDocument/2006/relationships" ref="L1634" r:id="rId3258"/>
    <hyperlink xmlns:r="http://schemas.openxmlformats.org/officeDocument/2006/relationships" ref="A1635" r:id="rId3259"/>
    <hyperlink xmlns:r="http://schemas.openxmlformats.org/officeDocument/2006/relationships" ref="L1635" r:id="rId3260"/>
    <hyperlink xmlns:r="http://schemas.openxmlformats.org/officeDocument/2006/relationships" ref="A1636" r:id="rId3261"/>
    <hyperlink xmlns:r="http://schemas.openxmlformats.org/officeDocument/2006/relationships" ref="L1636" r:id="rId3262"/>
    <hyperlink xmlns:r="http://schemas.openxmlformats.org/officeDocument/2006/relationships" ref="A1637" r:id="rId3263"/>
    <hyperlink xmlns:r="http://schemas.openxmlformats.org/officeDocument/2006/relationships" ref="L1637" r:id="rId3264"/>
    <hyperlink xmlns:r="http://schemas.openxmlformats.org/officeDocument/2006/relationships" ref="A1638" r:id="rId3265"/>
    <hyperlink xmlns:r="http://schemas.openxmlformats.org/officeDocument/2006/relationships" ref="L1638" r:id="rId3266"/>
    <hyperlink xmlns:r="http://schemas.openxmlformats.org/officeDocument/2006/relationships" ref="A1639" r:id="rId3267"/>
    <hyperlink xmlns:r="http://schemas.openxmlformats.org/officeDocument/2006/relationships" ref="L1639" r:id="rId3268"/>
    <hyperlink xmlns:r="http://schemas.openxmlformats.org/officeDocument/2006/relationships" ref="A1640" r:id="rId3269"/>
    <hyperlink xmlns:r="http://schemas.openxmlformats.org/officeDocument/2006/relationships" ref="L1640" r:id="rId3270"/>
    <hyperlink xmlns:r="http://schemas.openxmlformats.org/officeDocument/2006/relationships" ref="A1641" r:id="rId3271"/>
    <hyperlink xmlns:r="http://schemas.openxmlformats.org/officeDocument/2006/relationships" ref="L1641" r:id="rId3272"/>
    <hyperlink xmlns:r="http://schemas.openxmlformats.org/officeDocument/2006/relationships" ref="A1642" r:id="rId3273"/>
    <hyperlink xmlns:r="http://schemas.openxmlformats.org/officeDocument/2006/relationships" ref="L1642" r:id="rId3274"/>
    <hyperlink xmlns:r="http://schemas.openxmlformats.org/officeDocument/2006/relationships" ref="A1643" r:id="rId3275"/>
    <hyperlink xmlns:r="http://schemas.openxmlformats.org/officeDocument/2006/relationships" ref="L1643" r:id="rId3276"/>
    <hyperlink xmlns:r="http://schemas.openxmlformats.org/officeDocument/2006/relationships" ref="A1644" r:id="rId3277"/>
    <hyperlink xmlns:r="http://schemas.openxmlformats.org/officeDocument/2006/relationships" ref="L1644" r:id="rId3278"/>
    <hyperlink xmlns:r="http://schemas.openxmlformats.org/officeDocument/2006/relationships" ref="A1645" r:id="rId3279"/>
    <hyperlink xmlns:r="http://schemas.openxmlformats.org/officeDocument/2006/relationships" ref="L1645" r:id="rId3280"/>
    <hyperlink xmlns:r="http://schemas.openxmlformats.org/officeDocument/2006/relationships" ref="A1646" r:id="rId3281"/>
    <hyperlink xmlns:r="http://schemas.openxmlformats.org/officeDocument/2006/relationships" ref="L1646" r:id="rId3282"/>
    <hyperlink xmlns:r="http://schemas.openxmlformats.org/officeDocument/2006/relationships" ref="A1647" r:id="rId3283"/>
    <hyperlink xmlns:r="http://schemas.openxmlformats.org/officeDocument/2006/relationships" ref="L1647" r:id="rId3284"/>
    <hyperlink xmlns:r="http://schemas.openxmlformats.org/officeDocument/2006/relationships" ref="A1648" r:id="rId3285"/>
    <hyperlink xmlns:r="http://schemas.openxmlformats.org/officeDocument/2006/relationships" ref="L1648" r:id="rId3286"/>
    <hyperlink xmlns:r="http://schemas.openxmlformats.org/officeDocument/2006/relationships" ref="A1649" r:id="rId3287"/>
    <hyperlink xmlns:r="http://schemas.openxmlformats.org/officeDocument/2006/relationships" ref="L1649" r:id="rId3288"/>
    <hyperlink xmlns:r="http://schemas.openxmlformats.org/officeDocument/2006/relationships" ref="A1650" r:id="rId3289"/>
    <hyperlink xmlns:r="http://schemas.openxmlformats.org/officeDocument/2006/relationships" ref="L1650" r:id="rId3290"/>
    <hyperlink xmlns:r="http://schemas.openxmlformats.org/officeDocument/2006/relationships" ref="A1651" r:id="rId3291"/>
    <hyperlink xmlns:r="http://schemas.openxmlformats.org/officeDocument/2006/relationships" ref="L1651" r:id="rId3292"/>
    <hyperlink xmlns:r="http://schemas.openxmlformats.org/officeDocument/2006/relationships" ref="A1652" r:id="rId3293"/>
    <hyperlink xmlns:r="http://schemas.openxmlformats.org/officeDocument/2006/relationships" ref="L1652" r:id="rId3294"/>
    <hyperlink xmlns:r="http://schemas.openxmlformats.org/officeDocument/2006/relationships" ref="A1653" r:id="rId3295"/>
    <hyperlink xmlns:r="http://schemas.openxmlformats.org/officeDocument/2006/relationships" ref="L1653" r:id="rId3296"/>
    <hyperlink xmlns:r="http://schemas.openxmlformats.org/officeDocument/2006/relationships" ref="A1654" r:id="rId3297"/>
    <hyperlink xmlns:r="http://schemas.openxmlformats.org/officeDocument/2006/relationships" ref="L1654" r:id="rId3298"/>
    <hyperlink xmlns:r="http://schemas.openxmlformats.org/officeDocument/2006/relationships" ref="A1655" r:id="rId3299"/>
    <hyperlink xmlns:r="http://schemas.openxmlformats.org/officeDocument/2006/relationships" ref="L1655" r:id="rId3300"/>
    <hyperlink xmlns:r="http://schemas.openxmlformats.org/officeDocument/2006/relationships" ref="A1656" r:id="rId3301"/>
    <hyperlink xmlns:r="http://schemas.openxmlformats.org/officeDocument/2006/relationships" ref="L1656" r:id="rId3302"/>
    <hyperlink xmlns:r="http://schemas.openxmlformats.org/officeDocument/2006/relationships" ref="A1657" r:id="rId3303"/>
    <hyperlink xmlns:r="http://schemas.openxmlformats.org/officeDocument/2006/relationships" ref="L1657" r:id="rId3304"/>
    <hyperlink xmlns:r="http://schemas.openxmlformats.org/officeDocument/2006/relationships" ref="A1658" r:id="rId3305"/>
    <hyperlink xmlns:r="http://schemas.openxmlformats.org/officeDocument/2006/relationships" ref="L1658" r:id="rId3306"/>
    <hyperlink xmlns:r="http://schemas.openxmlformats.org/officeDocument/2006/relationships" ref="A1659" r:id="rId3307"/>
    <hyperlink xmlns:r="http://schemas.openxmlformats.org/officeDocument/2006/relationships" ref="L1659" r:id="rId3308"/>
    <hyperlink xmlns:r="http://schemas.openxmlformats.org/officeDocument/2006/relationships" ref="A1660" r:id="rId3309"/>
    <hyperlink xmlns:r="http://schemas.openxmlformats.org/officeDocument/2006/relationships" ref="L1660" r:id="rId3310"/>
    <hyperlink xmlns:r="http://schemas.openxmlformats.org/officeDocument/2006/relationships" ref="A1661" r:id="rId3311"/>
    <hyperlink xmlns:r="http://schemas.openxmlformats.org/officeDocument/2006/relationships" ref="L1661" r:id="rId3312"/>
    <hyperlink xmlns:r="http://schemas.openxmlformats.org/officeDocument/2006/relationships" ref="A1662" r:id="rId3313"/>
    <hyperlink xmlns:r="http://schemas.openxmlformats.org/officeDocument/2006/relationships" ref="L1662" r:id="rId3314"/>
    <hyperlink xmlns:r="http://schemas.openxmlformats.org/officeDocument/2006/relationships" ref="A1663" r:id="rId3315"/>
    <hyperlink xmlns:r="http://schemas.openxmlformats.org/officeDocument/2006/relationships" ref="L1663" r:id="rId3316"/>
    <hyperlink xmlns:r="http://schemas.openxmlformats.org/officeDocument/2006/relationships" ref="A1664" r:id="rId3317"/>
    <hyperlink xmlns:r="http://schemas.openxmlformats.org/officeDocument/2006/relationships" ref="L1664" r:id="rId3318"/>
    <hyperlink xmlns:r="http://schemas.openxmlformats.org/officeDocument/2006/relationships" ref="A1665" r:id="rId3319"/>
    <hyperlink xmlns:r="http://schemas.openxmlformats.org/officeDocument/2006/relationships" ref="L1665" r:id="rId3320"/>
    <hyperlink xmlns:r="http://schemas.openxmlformats.org/officeDocument/2006/relationships" ref="A1666" r:id="rId3321"/>
    <hyperlink xmlns:r="http://schemas.openxmlformats.org/officeDocument/2006/relationships" ref="L1666" r:id="rId3322"/>
    <hyperlink xmlns:r="http://schemas.openxmlformats.org/officeDocument/2006/relationships" ref="A1667" r:id="rId3323"/>
    <hyperlink xmlns:r="http://schemas.openxmlformats.org/officeDocument/2006/relationships" ref="L1667" r:id="rId3324"/>
    <hyperlink xmlns:r="http://schemas.openxmlformats.org/officeDocument/2006/relationships" ref="A1668" r:id="rId3325"/>
    <hyperlink xmlns:r="http://schemas.openxmlformats.org/officeDocument/2006/relationships" ref="L1668" r:id="rId3326"/>
    <hyperlink xmlns:r="http://schemas.openxmlformats.org/officeDocument/2006/relationships" ref="A1669" r:id="rId3327"/>
    <hyperlink xmlns:r="http://schemas.openxmlformats.org/officeDocument/2006/relationships" ref="L1669" r:id="rId3328"/>
    <hyperlink xmlns:r="http://schemas.openxmlformats.org/officeDocument/2006/relationships" ref="A1670" r:id="rId3329"/>
    <hyperlink xmlns:r="http://schemas.openxmlformats.org/officeDocument/2006/relationships" ref="L1670" r:id="rId3330"/>
    <hyperlink xmlns:r="http://schemas.openxmlformats.org/officeDocument/2006/relationships" ref="A1671" r:id="rId3331"/>
    <hyperlink xmlns:r="http://schemas.openxmlformats.org/officeDocument/2006/relationships" ref="L1671" r:id="rId3332"/>
    <hyperlink xmlns:r="http://schemas.openxmlformats.org/officeDocument/2006/relationships" ref="A1672" r:id="rId3333"/>
    <hyperlink xmlns:r="http://schemas.openxmlformats.org/officeDocument/2006/relationships" ref="L1672" r:id="rId3334"/>
    <hyperlink xmlns:r="http://schemas.openxmlformats.org/officeDocument/2006/relationships" ref="A1673" r:id="rId3335"/>
    <hyperlink xmlns:r="http://schemas.openxmlformats.org/officeDocument/2006/relationships" ref="L1673" r:id="rId3336"/>
    <hyperlink xmlns:r="http://schemas.openxmlformats.org/officeDocument/2006/relationships" ref="A1674" r:id="rId3337"/>
    <hyperlink xmlns:r="http://schemas.openxmlformats.org/officeDocument/2006/relationships" ref="L1674" r:id="rId3338"/>
    <hyperlink xmlns:r="http://schemas.openxmlformats.org/officeDocument/2006/relationships" ref="A1675" r:id="rId3339"/>
    <hyperlink xmlns:r="http://schemas.openxmlformats.org/officeDocument/2006/relationships" ref="L1675" r:id="rId3340"/>
    <hyperlink xmlns:r="http://schemas.openxmlformats.org/officeDocument/2006/relationships" ref="A1676" r:id="rId3341"/>
    <hyperlink xmlns:r="http://schemas.openxmlformats.org/officeDocument/2006/relationships" ref="L1676" r:id="rId3342"/>
    <hyperlink xmlns:r="http://schemas.openxmlformats.org/officeDocument/2006/relationships" ref="A1677" r:id="rId3343"/>
    <hyperlink xmlns:r="http://schemas.openxmlformats.org/officeDocument/2006/relationships" ref="L1677" r:id="rId3344"/>
    <hyperlink xmlns:r="http://schemas.openxmlformats.org/officeDocument/2006/relationships" ref="A1678" r:id="rId3345"/>
    <hyperlink xmlns:r="http://schemas.openxmlformats.org/officeDocument/2006/relationships" ref="L1678" r:id="rId3346"/>
    <hyperlink xmlns:r="http://schemas.openxmlformats.org/officeDocument/2006/relationships" ref="A1679" r:id="rId3347"/>
    <hyperlink xmlns:r="http://schemas.openxmlformats.org/officeDocument/2006/relationships" ref="L1679" r:id="rId3348"/>
    <hyperlink xmlns:r="http://schemas.openxmlformats.org/officeDocument/2006/relationships" ref="A1680" r:id="rId3349"/>
    <hyperlink xmlns:r="http://schemas.openxmlformats.org/officeDocument/2006/relationships" ref="L1680" r:id="rId3350"/>
    <hyperlink xmlns:r="http://schemas.openxmlformats.org/officeDocument/2006/relationships" ref="A1681" r:id="rId3351"/>
    <hyperlink xmlns:r="http://schemas.openxmlformats.org/officeDocument/2006/relationships" ref="L1681" r:id="rId3352"/>
    <hyperlink xmlns:r="http://schemas.openxmlformats.org/officeDocument/2006/relationships" ref="A1682" r:id="rId3353"/>
    <hyperlink xmlns:r="http://schemas.openxmlformats.org/officeDocument/2006/relationships" ref="L1682" r:id="rId3354"/>
    <hyperlink xmlns:r="http://schemas.openxmlformats.org/officeDocument/2006/relationships" ref="A1683" r:id="rId3355"/>
    <hyperlink xmlns:r="http://schemas.openxmlformats.org/officeDocument/2006/relationships" ref="L1683" r:id="rId3356"/>
    <hyperlink xmlns:r="http://schemas.openxmlformats.org/officeDocument/2006/relationships" ref="A1684" r:id="rId3357"/>
    <hyperlink xmlns:r="http://schemas.openxmlformats.org/officeDocument/2006/relationships" ref="L1684" r:id="rId3358"/>
    <hyperlink xmlns:r="http://schemas.openxmlformats.org/officeDocument/2006/relationships" ref="A1685" r:id="rId3359"/>
    <hyperlink xmlns:r="http://schemas.openxmlformats.org/officeDocument/2006/relationships" ref="L1685" r:id="rId3360"/>
    <hyperlink xmlns:r="http://schemas.openxmlformats.org/officeDocument/2006/relationships" ref="A1686" r:id="rId3361"/>
    <hyperlink xmlns:r="http://schemas.openxmlformats.org/officeDocument/2006/relationships" ref="L1686" r:id="rId3362"/>
    <hyperlink xmlns:r="http://schemas.openxmlformats.org/officeDocument/2006/relationships" ref="A1687" r:id="rId3363"/>
    <hyperlink xmlns:r="http://schemas.openxmlformats.org/officeDocument/2006/relationships" ref="L1687" r:id="rId3364"/>
    <hyperlink xmlns:r="http://schemas.openxmlformats.org/officeDocument/2006/relationships" ref="A1688" r:id="rId3365"/>
    <hyperlink xmlns:r="http://schemas.openxmlformats.org/officeDocument/2006/relationships" ref="L1688" r:id="rId3366"/>
    <hyperlink xmlns:r="http://schemas.openxmlformats.org/officeDocument/2006/relationships" ref="A1689" r:id="rId3367"/>
    <hyperlink xmlns:r="http://schemas.openxmlformats.org/officeDocument/2006/relationships" ref="L1689" r:id="rId3368"/>
    <hyperlink xmlns:r="http://schemas.openxmlformats.org/officeDocument/2006/relationships" ref="A1690" r:id="rId3369"/>
    <hyperlink xmlns:r="http://schemas.openxmlformats.org/officeDocument/2006/relationships" ref="L1690" r:id="rId3370"/>
    <hyperlink xmlns:r="http://schemas.openxmlformats.org/officeDocument/2006/relationships" ref="A1691" r:id="rId3371"/>
    <hyperlink xmlns:r="http://schemas.openxmlformats.org/officeDocument/2006/relationships" ref="L1691" r:id="rId3372"/>
    <hyperlink xmlns:r="http://schemas.openxmlformats.org/officeDocument/2006/relationships" ref="A1692" r:id="rId3373"/>
    <hyperlink xmlns:r="http://schemas.openxmlformats.org/officeDocument/2006/relationships" ref="L1692" r:id="rId3374"/>
    <hyperlink xmlns:r="http://schemas.openxmlformats.org/officeDocument/2006/relationships" ref="A1693" r:id="rId3375"/>
    <hyperlink xmlns:r="http://schemas.openxmlformats.org/officeDocument/2006/relationships" ref="L1693" r:id="rId3376"/>
    <hyperlink xmlns:r="http://schemas.openxmlformats.org/officeDocument/2006/relationships" ref="A1694" r:id="rId3377"/>
    <hyperlink xmlns:r="http://schemas.openxmlformats.org/officeDocument/2006/relationships" ref="L1694" r:id="rId3378"/>
    <hyperlink xmlns:r="http://schemas.openxmlformats.org/officeDocument/2006/relationships" ref="A1695" r:id="rId3379"/>
    <hyperlink xmlns:r="http://schemas.openxmlformats.org/officeDocument/2006/relationships" ref="L1695" r:id="rId3380"/>
    <hyperlink xmlns:r="http://schemas.openxmlformats.org/officeDocument/2006/relationships" ref="A1696" r:id="rId3381"/>
    <hyperlink xmlns:r="http://schemas.openxmlformats.org/officeDocument/2006/relationships" ref="L1696" r:id="rId3382"/>
    <hyperlink xmlns:r="http://schemas.openxmlformats.org/officeDocument/2006/relationships" ref="A1697" r:id="rId3383"/>
    <hyperlink xmlns:r="http://schemas.openxmlformats.org/officeDocument/2006/relationships" ref="L1697" r:id="rId3384"/>
    <hyperlink xmlns:r="http://schemas.openxmlformats.org/officeDocument/2006/relationships" ref="A1698" r:id="rId3385"/>
    <hyperlink xmlns:r="http://schemas.openxmlformats.org/officeDocument/2006/relationships" ref="L1698" r:id="rId3386"/>
  </hyperlink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E255"/>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row>
    <row r="2">
      <c r="A2" t="inlineStr">
        <is>
          <t>Interim Return</t>
        </is>
      </c>
      <c r="B2" t="inlineStr">
        <is>
          <t>USD</t>
        </is>
      </c>
      <c r="C2" t="inlineStr">
        <is>
          <t>Class 1</t>
        </is>
      </c>
      <c r="D2" t="inlineStr">
        <is>
          <t>50000</t>
        </is>
      </c>
      <c r="E2" t="inlineStr">
        <is>
          <t>Yes</t>
        </is>
      </c>
      <c r="F2" t="inlineStr">
        <is>
          <t>Revenue</t>
        </is>
      </c>
      <c r="G2" t="inlineStr">
        <is>
          <t>Afghanistan</t>
        </is>
      </c>
      <c r="H2" t="inlineStr">
        <is>
          <t>Offers Custody</t>
        </is>
      </c>
      <c r="I2" t="inlineStr">
        <is>
          <t>Internal Monitoring System/s</t>
        </is>
      </c>
      <c r="J2" t="inlineStr">
        <is>
          <t>Bitcoin</t>
        </is>
      </c>
      <c r="K2" t="inlineStr">
        <is>
          <t>Monthly</t>
        </is>
      </c>
      <c r="L2" t="inlineStr">
        <is>
          <t>Regulated Exchange</t>
        </is>
      </c>
      <c r="M2" t="inlineStr">
        <is>
          <t>Asset Referenced Token (ART)</t>
        </is>
      </c>
      <c r="N2" t="inlineStr">
        <is>
          <t>Operation of a trading Platform</t>
        </is>
      </c>
      <c r="O2" t="inlineStr">
        <is>
          <t>Business-to-Business</t>
        </is>
      </c>
      <c r="P2" t="inlineStr">
        <is>
          <t>Custodian</t>
        </is>
      </c>
      <c r="Q2" t="inlineStr">
        <is>
          <t>Afghanistan</t>
        </is>
      </c>
      <c r="R2" t="inlineStr">
        <is>
          <t>Austria</t>
        </is>
      </c>
      <c r="S2" t="inlineStr">
        <is>
          <t>Execution of Orders for Crypto-Assets on behalf of clients</t>
        </is>
      </c>
      <c r="T2" t="inlineStr">
        <is>
          <t>Quality or lack of information provided to the client</t>
        </is>
      </c>
      <c r="U2" t="inlineStr">
        <is>
          <t>Malta</t>
        </is>
      </c>
      <c r="V2" t="inlineStr">
        <is>
          <t>Credit institutions</t>
        </is>
      </c>
      <c r="W2" t="inlineStr">
        <is>
          <t>Afghanistan</t>
        </is>
      </c>
      <c r="X2" t="inlineStr">
        <is>
          <t>Payment Accounts</t>
        </is>
      </c>
      <c r="Y2" t="inlineStr">
        <is>
          <t>Motor vehicles</t>
        </is>
      </c>
      <c r="Z2" t="inlineStr">
        <is>
          <t>Cash management</t>
        </is>
      </c>
      <c r="AA2" t="inlineStr">
        <is>
          <t>From custodial wallets</t>
        </is>
      </c>
      <c r="AB2" t="inlineStr">
        <is>
          <t>Never</t>
        </is>
      </c>
      <c r="AC2" t="inlineStr">
        <is>
          <t>Totally outsourced</t>
        </is>
      </c>
      <c r="AD2" t="inlineStr">
        <is>
          <t>At least partially automated</t>
        </is>
      </c>
      <c r="AE2" t="inlineStr">
        <is>
          <t>Austria</t>
        </is>
      </c>
    </row>
    <row r="3">
      <c r="A3" t="inlineStr">
        <is>
          <t>Annual Return</t>
        </is>
      </c>
      <c r="B3" t="inlineStr">
        <is>
          <t>EUR</t>
        </is>
      </c>
      <c r="C3" t="inlineStr">
        <is>
          <t>Class 2</t>
        </is>
      </c>
      <c r="D3" t="inlineStr">
        <is>
          <t>125000</t>
        </is>
      </c>
      <c r="E3" t="inlineStr">
        <is>
          <t>No</t>
        </is>
      </c>
      <c r="F3" t="inlineStr">
        <is>
          <t>Cost of Revenue</t>
        </is>
      </c>
      <c r="G3" t="inlineStr">
        <is>
          <t>Albania</t>
        </is>
      </c>
      <c r="H3" t="inlineStr">
        <is>
          <t>Accepts Self Custody</t>
        </is>
      </c>
      <c r="I3" t="inlineStr">
        <is>
          <t>External Monitoring System/s</t>
        </is>
      </c>
      <c r="J3" t="inlineStr">
        <is>
          <t>Ethereum</t>
        </is>
      </c>
      <c r="K3" t="inlineStr">
        <is>
          <t>Weekly</t>
        </is>
      </c>
      <c r="L3" t="inlineStr">
        <is>
          <t>Unregulated Exchange</t>
        </is>
      </c>
      <c r="M3" t="inlineStr">
        <is>
          <t>Emoney Token (EMT)</t>
        </is>
      </c>
      <c r="N3" t="inlineStr">
        <is>
          <t>Exchange of CA for Funds</t>
        </is>
      </c>
      <c r="O3" t="inlineStr">
        <is>
          <t>Business-to-Consumer</t>
        </is>
      </c>
      <c r="P3" t="inlineStr">
        <is>
          <t>Sub-Custodian</t>
        </is>
      </c>
      <c r="Q3" t="inlineStr">
        <is>
          <t>Albania</t>
        </is>
      </c>
      <c r="R3" t="inlineStr">
        <is>
          <t>Belgium</t>
        </is>
      </c>
      <c r="S3" t="inlineStr">
        <is>
          <t>Placing of Crypto-Assets</t>
        </is>
      </c>
      <c r="T3" t="inlineStr">
        <is>
          <t>Lack of appropriateness for the client</t>
        </is>
      </c>
      <c r="U3" t="inlineStr">
        <is>
          <t>EU/EEA</t>
        </is>
      </c>
      <c r="V3" t="inlineStr">
        <is>
          <t>Life insurance undertakings</t>
        </is>
      </c>
      <c r="W3" t="inlineStr">
        <is>
          <t>Albania</t>
        </is>
      </c>
      <c r="X3" t="inlineStr">
        <is>
          <t>Virtual IBANs</t>
        </is>
      </c>
      <c r="Y3" t="inlineStr">
        <is>
          <t>Sea vessels</t>
        </is>
      </c>
      <c r="Z3" t="inlineStr">
        <is>
          <t>International wire transfers</t>
        </is>
      </c>
      <c r="AA3" t="inlineStr">
        <is>
          <t>From self-custodial wallets</t>
        </is>
      </c>
      <c r="AB3" t="inlineStr">
        <is>
          <t>Monthly</t>
        </is>
      </c>
      <c r="AC3" t="inlineStr">
        <is>
          <t>Partially outsourced</t>
        </is>
      </c>
      <c r="AD3" t="inlineStr">
        <is>
          <t>Not Automated</t>
        </is>
      </c>
      <c r="AE3" t="inlineStr">
        <is>
          <t>Belgium</t>
        </is>
      </c>
    </row>
    <row r="4">
      <c r="A4" t="inlineStr">
        <is>
          <t>Audited Annual Return</t>
        </is>
      </c>
      <c r="B4" t="inlineStr">
        <is>
          <t>GBP</t>
        </is>
      </c>
      <c r="C4" t="inlineStr">
        <is>
          <t>Class 3</t>
        </is>
      </c>
      <c r="D4" t="inlineStr">
        <is>
          <t>150000</t>
        </is>
      </c>
      <c r="F4" t="inlineStr">
        <is>
          <t>Income</t>
        </is>
      </c>
      <c r="G4" t="inlineStr">
        <is>
          <t>Algeria</t>
        </is>
      </c>
      <c r="H4" t="inlineStr">
        <is>
          <t>Both</t>
        </is>
      </c>
      <c r="I4" t="inlineStr">
        <is>
          <t>Manual Checks</t>
        </is>
      </c>
      <c r="J4" t="inlineStr">
        <is>
          <t>Ripple</t>
        </is>
      </c>
      <c r="K4" t="inlineStr">
        <is>
          <t>Daily</t>
        </is>
      </c>
      <c r="L4" t="inlineStr">
        <is>
          <t>Regulated Broker</t>
        </is>
      </c>
      <c r="M4" t="inlineStr">
        <is>
          <t>Other Crypto-Asset (OCA)</t>
        </is>
      </c>
      <c r="N4" t="inlineStr">
        <is>
          <t>Exchange of CA for Other CAs</t>
        </is>
      </c>
      <c r="O4" t="inlineStr">
        <is>
          <t>Both</t>
        </is>
      </c>
      <c r="P4" t="inlineStr">
        <is>
          <t>Wallet Service Provider</t>
        </is>
      </c>
      <c r="Q4" t="inlineStr">
        <is>
          <t>Algeria</t>
        </is>
      </c>
      <c r="R4" t="inlineStr">
        <is>
          <t>Bulgaria</t>
        </is>
      </c>
      <c r="S4" t="inlineStr">
        <is>
          <t>Transfer service for Crypto-Assets on behalf of clients</t>
        </is>
      </c>
      <c r="T4" t="inlineStr">
        <is>
          <t>Terms of contract/ fees/ charges</t>
        </is>
      </c>
      <c r="U4" t="inlineStr">
        <is>
          <t>RoW</t>
        </is>
      </c>
      <c r="V4" t="inlineStr">
        <is>
          <t>Life insurance intermediaries</t>
        </is>
      </c>
      <c r="W4" t="inlineStr">
        <is>
          <t>Algeria</t>
        </is>
      </c>
      <c r="X4" t="inlineStr">
        <is>
          <t>Prepaid Cards</t>
        </is>
      </c>
      <c r="Y4" t="inlineStr">
        <is>
          <t>Aircraft</t>
        </is>
      </c>
      <c r="Z4" t="inlineStr">
        <is>
          <t>Cheque clearing</t>
        </is>
      </c>
      <c r="AA4" t="inlineStr">
        <is>
          <t>Both</t>
        </is>
      </c>
      <c r="AB4" t="inlineStr">
        <is>
          <t>Quarterly</t>
        </is>
      </c>
      <c r="AC4" t="inlineStr">
        <is>
          <t>Not outsourced</t>
        </is>
      </c>
      <c r="AE4" t="inlineStr">
        <is>
          <t>Bulgaria</t>
        </is>
      </c>
    </row>
    <row r="5">
      <c r="F5" t="inlineStr">
        <is>
          <t>Finance Income</t>
        </is>
      </c>
      <c r="G5" t="inlineStr">
        <is>
          <t>American Samoa</t>
        </is>
      </c>
      <c r="H5" t="inlineStr">
        <is>
          <t>Other</t>
        </is>
      </c>
      <c r="I5" t="inlineStr">
        <is>
          <t>Internal&amp;External Monitoring System/s</t>
        </is>
      </c>
      <c r="J5" t="inlineStr">
        <is>
          <t>USD Denominated Stablecoin</t>
        </is>
      </c>
      <c r="K5" t="inlineStr">
        <is>
          <t>Yearly</t>
        </is>
      </c>
      <c r="L5" t="inlineStr">
        <is>
          <t>Unregulated Broker</t>
        </is>
      </c>
      <c r="N5" t="inlineStr">
        <is>
          <t>Execution of Orders</t>
        </is>
      </c>
      <c r="P5" t="inlineStr">
        <is>
          <t>Payment Service Provider</t>
        </is>
      </c>
      <c r="Q5" t="inlineStr">
        <is>
          <t>American Samoa</t>
        </is>
      </c>
      <c r="R5" t="inlineStr">
        <is>
          <t>Croatia</t>
        </is>
      </c>
      <c r="S5" t="inlineStr">
        <is>
          <t>Reception and Transmission of Orders of Crypto-Assets on behalf of clients</t>
        </is>
      </c>
      <c r="T5" t="inlineStr">
        <is>
          <t>General administration/ customer services (including custody/ asset safekeeping)</t>
        </is>
      </c>
      <c r="V5" t="inlineStr">
        <is>
          <t>E money institutions</t>
        </is>
      </c>
      <c r="W5" t="inlineStr">
        <is>
          <t>American Samoa</t>
        </is>
      </c>
      <c r="X5" t="inlineStr">
        <is>
          <t>Lending/ Factoring</t>
        </is>
      </c>
      <c r="Y5" t="inlineStr">
        <is>
          <t>Machinery and equipment</t>
        </is>
      </c>
      <c r="Z5" t="inlineStr">
        <is>
          <t>Payable-through accounts</t>
        </is>
      </c>
      <c r="AA5" t="inlineStr">
        <is>
          <t>Other</t>
        </is>
      </c>
      <c r="AB5" t="inlineStr">
        <is>
          <t>Half-yearly</t>
        </is>
      </c>
      <c r="AE5" t="inlineStr">
        <is>
          <t>Croatia</t>
        </is>
      </c>
    </row>
    <row r="6">
      <c r="F6" t="inlineStr">
        <is>
          <t>Income from Crypto Services</t>
        </is>
      </c>
      <c r="G6" t="inlineStr">
        <is>
          <t>Andorra</t>
        </is>
      </c>
      <c r="I6" t="inlineStr">
        <is>
          <t>Other</t>
        </is>
      </c>
      <c r="J6" t="inlineStr">
        <is>
          <t>EUR Denominated Stablecoin</t>
        </is>
      </c>
      <c r="K6" t="inlineStr">
        <is>
          <t>Bi-Monthly</t>
        </is>
      </c>
      <c r="L6" t="inlineStr">
        <is>
          <t>DeFi Protocol</t>
        </is>
      </c>
      <c r="N6" t="inlineStr">
        <is>
          <t>Placing</t>
        </is>
      </c>
      <c r="P6" t="inlineStr">
        <is>
          <t>Broker</t>
        </is>
      </c>
      <c r="Q6" t="inlineStr">
        <is>
          <t>Andorra</t>
        </is>
      </c>
      <c r="R6" t="inlineStr">
        <is>
          <t>Cyprus</t>
        </is>
      </c>
      <c r="S6" t="inlineStr">
        <is>
          <t>Providing Advice on Crypto-Assets</t>
        </is>
      </c>
      <c r="T6" t="inlineStr">
        <is>
          <t>Issue in relation to withdrawal of investor's funds</t>
        </is>
      </c>
      <c r="V6" t="inlineStr">
        <is>
          <t>Payment institutions</t>
        </is>
      </c>
      <c r="W6" t="inlineStr">
        <is>
          <t>Andorra</t>
        </is>
      </c>
      <c r="X6" t="inlineStr">
        <is>
          <t>Life Insurance Contracts</t>
        </is>
      </c>
      <c r="Y6" t="inlineStr">
        <is>
          <t>Immovable property</t>
        </is>
      </c>
      <c r="Z6" t="inlineStr">
        <is>
          <t>Foreign exchange services</t>
        </is>
      </c>
      <c r="AB6" t="inlineStr">
        <is>
          <t>Yearly</t>
        </is>
      </c>
      <c r="AE6" t="inlineStr">
        <is>
          <t>Cyprus</t>
        </is>
      </c>
    </row>
    <row r="7">
      <c r="F7" t="inlineStr">
        <is>
          <t>Other Income</t>
        </is>
      </c>
      <c r="G7" t="inlineStr">
        <is>
          <t>Angola</t>
        </is>
      </c>
      <c r="I7" t="inlineStr">
        <is>
          <t>None</t>
        </is>
      </c>
      <c r="J7" t="inlineStr">
        <is>
          <t>Polkadot</t>
        </is>
      </c>
      <c r="K7" t="inlineStr">
        <is>
          <t>Bi-Yearly</t>
        </is>
      </c>
      <c r="N7" t="inlineStr">
        <is>
          <t>Reception and Transmission of Orders</t>
        </is>
      </c>
      <c r="P7" t="inlineStr">
        <is>
          <t>Other</t>
        </is>
      </c>
      <c r="Q7" t="inlineStr">
        <is>
          <t>Angola</t>
        </is>
      </c>
      <c r="R7" t="inlineStr">
        <is>
          <t>Czech</t>
        </is>
      </c>
      <c r="S7" t="inlineStr">
        <is>
          <t>Providing Portfolio Management on Crypto-Assets</t>
        </is>
      </c>
      <c r="T7" t="inlineStr">
        <is>
          <t>Other</t>
        </is>
      </c>
      <c r="V7" t="inlineStr">
        <is>
          <t>Bureau de change</t>
        </is>
      </c>
      <c r="W7" t="inlineStr">
        <is>
          <t>Angola</t>
        </is>
      </c>
      <c r="X7" t="inlineStr">
        <is>
          <t>Currency Exchange Involving Cash</t>
        </is>
      </c>
      <c r="Y7" t="inlineStr">
        <is>
          <t>Others</t>
        </is>
      </c>
      <c r="Z7" t="inlineStr">
        <is>
          <t>Others</t>
        </is>
      </c>
      <c r="AE7" t="inlineStr">
        <is>
          <t>Czech Republic</t>
        </is>
      </c>
    </row>
    <row r="8">
      <c r="F8" t="inlineStr">
        <is>
          <t>Expenditure</t>
        </is>
      </c>
      <c r="G8" t="inlineStr">
        <is>
          <t>Anguilla</t>
        </is>
      </c>
      <c r="J8" t="inlineStr">
        <is>
          <t>Cardano</t>
        </is>
      </c>
      <c r="N8" t="inlineStr">
        <is>
          <t>Investment Advice</t>
        </is>
      </c>
      <c r="Q8" t="inlineStr">
        <is>
          <t>Anguilla</t>
        </is>
      </c>
      <c r="R8" t="inlineStr">
        <is>
          <t>Denmark</t>
        </is>
      </c>
      <c r="S8" t="inlineStr">
        <is>
          <t>Custody and Administration of Crypto-Assets on behalf of clients</t>
        </is>
      </c>
      <c r="V8" t="inlineStr">
        <is>
          <t>Investment firms</t>
        </is>
      </c>
      <c r="W8" t="inlineStr">
        <is>
          <t>Anguilla</t>
        </is>
      </c>
      <c r="X8" t="inlineStr">
        <is>
          <t>Custody of Crypto Assets</t>
        </is>
      </c>
      <c r="AE8" t="inlineStr">
        <is>
          <t>Denmark</t>
        </is>
      </c>
    </row>
    <row r="9">
      <c r="F9" t="inlineStr">
        <is>
          <t>Administrative Expenditure</t>
        </is>
      </c>
      <c r="G9" t="inlineStr">
        <is>
          <t>Antarctica</t>
        </is>
      </c>
      <c r="J9" t="inlineStr">
        <is>
          <t>Binance Coin (BNB)</t>
        </is>
      </c>
      <c r="N9" t="inlineStr">
        <is>
          <t>Portfolio Management</t>
        </is>
      </c>
      <c r="Q9" t="inlineStr">
        <is>
          <t>Antarctica</t>
        </is>
      </c>
      <c r="R9" t="inlineStr">
        <is>
          <t>Estonia</t>
        </is>
      </c>
      <c r="S9" t="inlineStr">
        <is>
          <t>Exchange of Crypto-Assets for Funds</t>
        </is>
      </c>
      <c r="V9" t="inlineStr">
        <is>
          <t>Asset management companies</t>
        </is>
      </c>
      <c r="W9" t="inlineStr">
        <is>
          <t>Antarctica</t>
        </is>
      </c>
      <c r="X9" t="inlineStr">
        <is>
          <t>Investment Services</t>
        </is>
      </c>
      <c r="AE9" t="inlineStr">
        <is>
          <t>Estonia</t>
        </is>
      </c>
    </row>
    <row r="10">
      <c r="F10" t="inlineStr">
        <is>
          <t>Finance Costs</t>
        </is>
      </c>
      <c r="G10" t="inlineStr">
        <is>
          <t>Antigua and Barbuda</t>
        </is>
      </c>
      <c r="J10" t="inlineStr">
        <is>
          <t>Solana</t>
        </is>
      </c>
      <c r="N10" t="inlineStr">
        <is>
          <t>Transfer Services</t>
        </is>
      </c>
      <c r="Q10" t="inlineStr">
        <is>
          <t>Antigua and Barbuda</t>
        </is>
      </c>
      <c r="R10" t="inlineStr">
        <is>
          <t>Finland</t>
        </is>
      </c>
      <c r="S10" t="inlineStr">
        <is>
          <t>Exchange of Crypto-Assets for other Crypto-Assets</t>
        </is>
      </c>
      <c r="V10" t="inlineStr">
        <is>
          <t>CASP</t>
        </is>
      </c>
      <c r="W10" t="inlineStr">
        <is>
          <t>Antigua and Barbuda</t>
        </is>
      </c>
      <c r="X10" t="inlineStr">
        <is>
          <t>Money Remittance</t>
        </is>
      </c>
      <c r="AE10" t="inlineStr">
        <is>
          <t>Finland</t>
        </is>
      </c>
    </row>
    <row r="11">
      <c r="F11" t="inlineStr">
        <is>
          <t>Other Costs</t>
        </is>
      </c>
      <c r="G11" t="inlineStr">
        <is>
          <t>Argentina</t>
        </is>
      </c>
      <c r="J11" t="inlineStr">
        <is>
          <t>Litecoin</t>
        </is>
      </c>
      <c r="N11" t="inlineStr">
        <is>
          <t>DeFi/Web3</t>
        </is>
      </c>
      <c r="Q11" t="inlineStr">
        <is>
          <t>Argentina</t>
        </is>
      </c>
      <c r="R11" t="inlineStr">
        <is>
          <t>France</t>
        </is>
      </c>
      <c r="S11" t="inlineStr">
        <is>
          <t>Operation of a Trading Platform for Crypto-Assets</t>
        </is>
      </c>
      <c r="V11" t="inlineStr">
        <is>
          <t>Other financial institutions</t>
        </is>
      </c>
      <c r="W11" t="inlineStr">
        <is>
          <t>Argentina</t>
        </is>
      </c>
      <c r="X11" t="inlineStr">
        <is>
          <t>Wealth Management</t>
        </is>
      </c>
      <c r="AE11" t="inlineStr">
        <is>
          <t>France</t>
        </is>
      </c>
    </row>
    <row r="12">
      <c r="F12" t="inlineStr">
        <is>
          <t>Intangible Assets</t>
        </is>
      </c>
      <c r="G12" t="inlineStr">
        <is>
          <t>Armenia</t>
        </is>
      </c>
      <c r="J12" t="inlineStr">
        <is>
          <t>Tron</t>
        </is>
      </c>
      <c r="N12" t="inlineStr">
        <is>
          <t>Payment Services</t>
        </is>
      </c>
      <c r="Q12" t="inlineStr">
        <is>
          <t>Armenia</t>
        </is>
      </c>
      <c r="R12" t="inlineStr">
        <is>
          <t>Germany</t>
        </is>
      </c>
      <c r="S12" t="inlineStr">
        <is>
          <t>N/A</t>
        </is>
      </c>
      <c r="W12" t="inlineStr">
        <is>
          <t>Armenia</t>
        </is>
      </c>
      <c r="X12" t="inlineStr">
        <is>
          <t>Correspondent Services</t>
        </is>
      </c>
      <c r="AE12" t="inlineStr">
        <is>
          <t>Germany</t>
        </is>
      </c>
    </row>
    <row r="13">
      <c r="F13" t="inlineStr">
        <is>
          <t>Non-Current Assets</t>
        </is>
      </c>
      <c r="G13" t="inlineStr">
        <is>
          <t>Aruba</t>
        </is>
      </c>
      <c r="J13" t="inlineStr">
        <is>
          <t>Dogecoin</t>
        </is>
      </c>
      <c r="N13" t="inlineStr">
        <is>
          <t>Lending Services</t>
        </is>
      </c>
      <c r="Q13" t="inlineStr">
        <is>
          <t>Aruba</t>
        </is>
      </c>
      <c r="R13" t="inlineStr">
        <is>
          <t>Greece</t>
        </is>
      </c>
      <c r="W13" t="inlineStr">
        <is>
          <t>Aruba</t>
        </is>
      </c>
      <c r="X13" t="inlineStr">
        <is>
          <t>Trade Finance</t>
        </is>
      </c>
      <c r="AE13" t="inlineStr">
        <is>
          <t>Greece</t>
        </is>
      </c>
    </row>
    <row r="14">
      <c r="F14" t="inlineStr">
        <is>
          <t>Property Plant &amp; Equipment</t>
        </is>
      </c>
      <c r="G14" t="inlineStr">
        <is>
          <t>Australia</t>
        </is>
      </c>
      <c r="J14" t="inlineStr">
        <is>
          <t>Stellar</t>
        </is>
      </c>
      <c r="N14" t="inlineStr">
        <is>
          <t>Other</t>
        </is>
      </c>
      <c r="Q14" t="inlineStr">
        <is>
          <t>Australia</t>
        </is>
      </c>
      <c r="R14" t="inlineStr">
        <is>
          <t>Hungary</t>
        </is>
      </c>
      <c r="W14" t="inlineStr">
        <is>
          <t>Australia</t>
        </is>
      </c>
      <c r="X14" t="inlineStr">
        <is>
          <t>E-money</t>
        </is>
      </c>
      <c r="AE14" t="inlineStr">
        <is>
          <t>Hungary</t>
        </is>
      </c>
    </row>
    <row r="15">
      <c r="F15" t="inlineStr">
        <is>
          <t>Current Assets</t>
        </is>
      </c>
      <c r="G15" t="inlineStr">
        <is>
          <t>Austria</t>
        </is>
      </c>
      <c r="J15" t="inlineStr">
        <is>
          <t>Bitcoin Cash</t>
        </is>
      </c>
      <c r="N15" t="inlineStr">
        <is>
          <t>N/A</t>
        </is>
      </c>
      <c r="Q15" t="inlineStr">
        <is>
          <t>Austria</t>
        </is>
      </c>
      <c r="R15" t="inlineStr">
        <is>
          <t>Ireland</t>
        </is>
      </c>
      <c r="W15" t="inlineStr">
        <is>
          <t>Austria</t>
        </is>
      </c>
      <c r="X15" t="inlineStr">
        <is>
          <t>TCSP Services</t>
        </is>
      </c>
      <c r="AE15" t="inlineStr">
        <is>
          <t>Ireland</t>
        </is>
      </c>
    </row>
    <row r="16">
      <c r="F16" t="inlineStr">
        <is>
          <t>Cash &amp; Bank Balance</t>
        </is>
      </c>
      <c r="G16" t="inlineStr">
        <is>
          <t>Azerbaijan</t>
        </is>
      </c>
      <c r="J16" t="inlineStr">
        <is>
          <t>Dash</t>
        </is>
      </c>
      <c r="Q16" t="inlineStr">
        <is>
          <t>Azerbaijan</t>
        </is>
      </c>
      <c r="R16" t="inlineStr">
        <is>
          <t>Italy</t>
        </is>
      </c>
      <c r="W16" t="inlineStr">
        <is>
          <t>Azerbaijan</t>
        </is>
      </c>
      <c r="X16" t="inlineStr">
        <is>
          <t>Crypto Services (exchange, transfer)</t>
        </is>
      </c>
      <c r="AE16" t="inlineStr">
        <is>
          <t>Italy</t>
        </is>
      </c>
    </row>
    <row r="17">
      <c r="F17" t="inlineStr">
        <is>
          <t>Share Capital</t>
        </is>
      </c>
      <c r="G17" t="inlineStr">
        <is>
          <t>Bahamas (the)</t>
        </is>
      </c>
      <c r="J17" t="inlineStr">
        <is>
          <t>CRO</t>
        </is>
      </c>
      <c r="Q17" t="inlineStr">
        <is>
          <t>Bahamas (the)</t>
        </is>
      </c>
      <c r="R17" t="inlineStr">
        <is>
          <t>Latvia</t>
        </is>
      </c>
      <c r="W17" t="inlineStr">
        <is>
          <t>Bahamas (the)</t>
        </is>
      </c>
      <c r="X17" t="inlineStr">
        <is>
          <t>Management of UCITS</t>
        </is>
      </c>
      <c r="AE17" t="inlineStr">
        <is>
          <t>Latvia</t>
        </is>
      </c>
    </row>
    <row r="18">
      <c r="F18" t="inlineStr">
        <is>
          <t>Capital &amp; Reserves</t>
        </is>
      </c>
      <c r="G18" t="inlineStr">
        <is>
          <t>Bahrain</t>
        </is>
      </c>
      <c r="J18" t="inlineStr">
        <is>
          <t>USDC</t>
        </is>
      </c>
      <c r="Q18" t="inlineStr">
        <is>
          <t>Bahrain</t>
        </is>
      </c>
      <c r="R18" t="inlineStr">
        <is>
          <t>Lithuania</t>
        </is>
      </c>
      <c r="W18" t="inlineStr">
        <is>
          <t>Bahrain</t>
        </is>
      </c>
      <c r="X18" t="inlineStr">
        <is>
          <t>Management of AIFs</t>
        </is>
      </c>
      <c r="AE18" t="inlineStr">
        <is>
          <t>Lithuania</t>
        </is>
      </c>
    </row>
    <row r="19">
      <c r="F19" t="inlineStr">
        <is>
          <t>Capital Contribution</t>
        </is>
      </c>
      <c r="G19" t="inlineStr">
        <is>
          <t>Bangladesh</t>
        </is>
      </c>
      <c r="J19" t="inlineStr">
        <is>
          <t>SHIB</t>
        </is>
      </c>
      <c r="Q19" t="inlineStr">
        <is>
          <t>Bangladesh</t>
        </is>
      </c>
      <c r="R19" t="inlineStr">
        <is>
          <t>Luxembourg</t>
        </is>
      </c>
      <c r="W19" t="inlineStr">
        <is>
          <t>Bangladesh</t>
        </is>
      </c>
      <c r="X19" t="inlineStr">
        <is>
          <t>Crypto FIAT Cards</t>
        </is>
      </c>
      <c r="AE19" t="inlineStr">
        <is>
          <t>Luxembourg</t>
        </is>
      </c>
    </row>
    <row r="20">
      <c r="F20" t="inlineStr">
        <is>
          <t>Other Reserves</t>
        </is>
      </c>
      <c r="G20" t="inlineStr">
        <is>
          <t>Barbados</t>
        </is>
      </c>
      <c r="J20" t="inlineStr">
        <is>
          <t>XRP</t>
        </is>
      </c>
      <c r="Q20" t="inlineStr">
        <is>
          <t>Barbados</t>
        </is>
      </c>
      <c r="R20" t="inlineStr">
        <is>
          <t>Netherlands</t>
        </is>
      </c>
      <c r="W20" t="inlineStr">
        <is>
          <t>Barbados</t>
        </is>
      </c>
      <c r="X20" t="inlineStr">
        <is>
          <t>Safe Custody Services</t>
        </is>
      </c>
      <c r="AE20" t="inlineStr">
        <is>
          <t>Malta</t>
        </is>
      </c>
    </row>
    <row r="21">
      <c r="F21" t="inlineStr">
        <is>
          <t>Non-Current Liabilities</t>
        </is>
      </c>
      <c r="G21" t="inlineStr">
        <is>
          <t>Belarus</t>
        </is>
      </c>
      <c r="J21" t="inlineStr">
        <is>
          <t>N/A</t>
        </is>
      </c>
      <c r="Q21" t="inlineStr">
        <is>
          <t>Belarus</t>
        </is>
      </c>
      <c r="R21" t="inlineStr">
        <is>
          <t>Poland</t>
        </is>
      </c>
      <c r="W21" t="inlineStr">
        <is>
          <t>Belarus</t>
        </is>
      </c>
      <c r="X21" t="inlineStr">
        <is>
          <t>Crowdfunding</t>
        </is>
      </c>
      <c r="AE21" t="inlineStr">
        <is>
          <t>Netherlands</t>
        </is>
      </c>
    </row>
    <row r="22">
      <c r="F22" t="inlineStr">
        <is>
          <t>Current Liabilities</t>
        </is>
      </c>
      <c r="G22" t="inlineStr">
        <is>
          <t>Belgium</t>
        </is>
      </c>
      <c r="J22" t="inlineStr">
        <is>
          <t>Other</t>
        </is>
      </c>
      <c r="Q22" t="inlineStr">
        <is>
          <t>Belgium</t>
        </is>
      </c>
      <c r="R22" t="inlineStr">
        <is>
          <t>Portugal</t>
        </is>
      </c>
      <c r="W22" t="inlineStr">
        <is>
          <t>Belgium</t>
        </is>
      </c>
      <c r="X22" t="inlineStr">
        <is>
          <t>Cash Transactions</t>
        </is>
      </c>
      <c r="AE22" t="inlineStr">
        <is>
          <t>Poland</t>
        </is>
      </c>
    </row>
    <row r="23">
      <c r="F23" t="inlineStr">
        <is>
          <t>Off-Balance Sheet</t>
        </is>
      </c>
      <c r="G23" t="inlineStr">
        <is>
          <t>Belize</t>
        </is>
      </c>
      <c r="Q23" t="inlineStr">
        <is>
          <t>Belize</t>
        </is>
      </c>
      <c r="R23" t="inlineStr">
        <is>
          <t>Romania</t>
        </is>
      </c>
      <c r="W23" t="inlineStr">
        <is>
          <t>Belize</t>
        </is>
      </c>
      <c r="AE23" t="inlineStr">
        <is>
          <t>Portugal</t>
        </is>
      </c>
    </row>
    <row r="24">
      <c r="G24" t="inlineStr">
        <is>
          <t>Benin</t>
        </is>
      </c>
      <c r="Q24" t="inlineStr">
        <is>
          <t>Benin</t>
        </is>
      </c>
      <c r="R24" t="inlineStr">
        <is>
          <t>Slovakia</t>
        </is>
      </c>
      <c r="W24" t="inlineStr">
        <is>
          <t>Benin</t>
        </is>
      </c>
      <c r="AE24" t="inlineStr">
        <is>
          <t>Romania</t>
        </is>
      </c>
    </row>
    <row r="25">
      <c r="G25" t="inlineStr">
        <is>
          <t>Bermuda</t>
        </is>
      </c>
      <c r="Q25" t="inlineStr">
        <is>
          <t>Bermuda</t>
        </is>
      </c>
      <c r="R25" t="inlineStr">
        <is>
          <t>Slovenia</t>
        </is>
      </c>
      <c r="W25" t="inlineStr">
        <is>
          <t>Bermuda</t>
        </is>
      </c>
      <c r="AE25" t="inlineStr">
        <is>
          <t>Slovakia</t>
        </is>
      </c>
    </row>
    <row r="26">
      <c r="G26" t="inlineStr">
        <is>
          <t>Bhutan</t>
        </is>
      </c>
      <c r="Q26" t="inlineStr">
        <is>
          <t>Bhutan</t>
        </is>
      </c>
      <c r="R26" t="inlineStr">
        <is>
          <t>Spain</t>
        </is>
      </c>
      <c r="W26" t="inlineStr">
        <is>
          <t>Bhutan</t>
        </is>
      </c>
      <c r="AE26" t="inlineStr">
        <is>
          <t>Slovenia</t>
        </is>
      </c>
    </row>
    <row r="27">
      <c r="G27" t="inlineStr">
        <is>
          <t>Bolivia (Plurinational State of)</t>
        </is>
      </c>
      <c r="Q27" t="inlineStr">
        <is>
          <t>Bolivia (Plurinational State of)</t>
        </is>
      </c>
      <c r="R27" t="inlineStr">
        <is>
          <t>Sweden</t>
        </is>
      </c>
      <c r="W27" t="inlineStr">
        <is>
          <t>Bolivia (Plurinational State of)</t>
        </is>
      </c>
      <c r="AE27" t="inlineStr">
        <is>
          <t>Spain</t>
        </is>
      </c>
    </row>
    <row r="28">
      <c r="G28" t="inlineStr">
        <is>
          <t>Bonaire</t>
        </is>
      </c>
      <c r="Q28" t="inlineStr">
        <is>
          <t>Bonaire</t>
        </is>
      </c>
      <c r="R28" t="inlineStr">
        <is>
          <t>Iceland</t>
        </is>
      </c>
      <c r="W28" t="inlineStr">
        <is>
          <t>Bonaire, Sint Eustatius and Saba</t>
        </is>
      </c>
      <c r="AE28" t="inlineStr">
        <is>
          <t>Sweden</t>
        </is>
      </c>
    </row>
    <row r="29">
      <c r="G29" t="inlineStr">
        <is>
          <t>Sint Eustatius and Saba</t>
        </is>
      </c>
      <c r="Q29" t="inlineStr">
        <is>
          <t>Sint Eustatius and Saba</t>
        </is>
      </c>
      <c r="R29" t="inlineStr">
        <is>
          <t>Lichtenstein</t>
        </is>
      </c>
      <c r="W29" t="inlineStr">
        <is>
          <t>Bosnia and Herzegovina</t>
        </is>
      </c>
    </row>
    <row r="30">
      <c r="G30" t="inlineStr">
        <is>
          <t>Bosnia and Herzegovina</t>
        </is>
      </c>
      <c r="Q30" t="inlineStr">
        <is>
          <t>Bosnia and Herzegovina</t>
        </is>
      </c>
      <c r="R30" t="inlineStr">
        <is>
          <t>Norway</t>
        </is>
      </c>
      <c r="W30" t="inlineStr">
        <is>
          <t>Botswana</t>
        </is>
      </c>
    </row>
    <row r="31">
      <c r="G31" t="inlineStr">
        <is>
          <t>Botswana</t>
        </is>
      </c>
      <c r="Q31" t="inlineStr">
        <is>
          <t>Botswana</t>
        </is>
      </c>
      <c r="W31" t="inlineStr">
        <is>
          <t>Bouvet Island</t>
        </is>
      </c>
    </row>
    <row r="32">
      <c r="G32" t="inlineStr">
        <is>
          <t>Bouvet Island</t>
        </is>
      </c>
      <c r="Q32" t="inlineStr">
        <is>
          <t>Bouvet Island</t>
        </is>
      </c>
      <c r="W32" t="inlineStr">
        <is>
          <t>Brazil</t>
        </is>
      </c>
    </row>
    <row r="33">
      <c r="G33" t="inlineStr">
        <is>
          <t>Brazil</t>
        </is>
      </c>
      <c r="Q33" t="inlineStr">
        <is>
          <t>Brazil</t>
        </is>
      </c>
      <c r="W33" t="inlineStr">
        <is>
          <t>British Indian Ocean Territory (the)</t>
        </is>
      </c>
    </row>
    <row r="34">
      <c r="G34" t="inlineStr">
        <is>
          <t>British Indian Ocean Territory (the)</t>
        </is>
      </c>
      <c r="Q34" t="inlineStr">
        <is>
          <t>British Indian Ocean Territory (the)</t>
        </is>
      </c>
      <c r="W34" t="inlineStr">
        <is>
          <t>Brunei Darussalam</t>
        </is>
      </c>
    </row>
    <row r="35">
      <c r="G35" t="inlineStr">
        <is>
          <t>Brunei Darussalam</t>
        </is>
      </c>
      <c r="Q35" t="inlineStr">
        <is>
          <t>Brunei Darussalam</t>
        </is>
      </c>
      <c r="W35" t="inlineStr">
        <is>
          <t>Bulgaria</t>
        </is>
      </c>
    </row>
    <row r="36">
      <c r="G36" t="inlineStr">
        <is>
          <t>Bulgaria</t>
        </is>
      </c>
      <c r="Q36" t="inlineStr">
        <is>
          <t>Bulgaria</t>
        </is>
      </c>
      <c r="W36" t="inlineStr">
        <is>
          <t>Burkina Faso</t>
        </is>
      </c>
    </row>
    <row r="37">
      <c r="G37" t="inlineStr">
        <is>
          <t>Burkina Faso</t>
        </is>
      </c>
      <c r="Q37" t="inlineStr">
        <is>
          <t>Burkina Faso</t>
        </is>
      </c>
      <c r="W37" t="inlineStr">
        <is>
          <t>Burundi</t>
        </is>
      </c>
    </row>
    <row r="38">
      <c r="G38" t="inlineStr">
        <is>
          <t>Burundi</t>
        </is>
      </c>
      <c r="Q38" t="inlineStr">
        <is>
          <t>Burundi</t>
        </is>
      </c>
      <c r="W38" t="inlineStr">
        <is>
          <t>Cabo Verde</t>
        </is>
      </c>
    </row>
    <row r="39">
      <c r="G39" t="inlineStr">
        <is>
          <t>Cabo Verde</t>
        </is>
      </c>
      <c r="Q39" t="inlineStr">
        <is>
          <t>Cabo Verde</t>
        </is>
      </c>
      <c r="W39" t="inlineStr">
        <is>
          <t>Cambodia</t>
        </is>
      </c>
    </row>
    <row r="40">
      <c r="G40" t="inlineStr">
        <is>
          <t>Cambodia</t>
        </is>
      </c>
      <c r="Q40" t="inlineStr">
        <is>
          <t>Cambodia</t>
        </is>
      </c>
      <c r="W40" t="inlineStr">
        <is>
          <t>Cameroon</t>
        </is>
      </c>
    </row>
    <row r="41">
      <c r="G41" t="inlineStr">
        <is>
          <t>Cameroon</t>
        </is>
      </c>
      <c r="Q41" t="inlineStr">
        <is>
          <t>Cameroon</t>
        </is>
      </c>
      <c r="W41" t="inlineStr">
        <is>
          <t>Canada</t>
        </is>
      </c>
    </row>
    <row r="42">
      <c r="G42" t="inlineStr">
        <is>
          <t>Canada</t>
        </is>
      </c>
      <c r="Q42" t="inlineStr">
        <is>
          <t>Canada</t>
        </is>
      </c>
      <c r="W42" t="inlineStr">
        <is>
          <t>Cayman Islands (the)</t>
        </is>
      </c>
    </row>
    <row r="43">
      <c r="G43" t="inlineStr">
        <is>
          <t>Cayman Islands (the)</t>
        </is>
      </c>
      <c r="Q43" t="inlineStr">
        <is>
          <t>Cayman Islands (the)</t>
        </is>
      </c>
      <c r="W43" t="inlineStr">
        <is>
          <t>Central African Republic (the)</t>
        </is>
      </c>
    </row>
    <row r="44">
      <c r="G44" t="inlineStr">
        <is>
          <t>Central African Republic (the)</t>
        </is>
      </c>
      <c r="Q44" t="inlineStr">
        <is>
          <t>Central African Republic (the)</t>
        </is>
      </c>
      <c r="W44" t="inlineStr">
        <is>
          <t>Chad</t>
        </is>
      </c>
    </row>
    <row r="45">
      <c r="G45" t="inlineStr">
        <is>
          <t>Chad</t>
        </is>
      </c>
      <c r="Q45" t="inlineStr">
        <is>
          <t>Chad</t>
        </is>
      </c>
      <c r="W45" t="inlineStr">
        <is>
          <t>Chile</t>
        </is>
      </c>
    </row>
    <row r="46">
      <c r="G46" t="inlineStr">
        <is>
          <t>Chile</t>
        </is>
      </c>
      <c r="Q46" t="inlineStr">
        <is>
          <t>Chile</t>
        </is>
      </c>
      <c r="W46" t="inlineStr">
        <is>
          <t>China</t>
        </is>
      </c>
    </row>
    <row r="47">
      <c r="G47" t="inlineStr">
        <is>
          <t>China</t>
        </is>
      </c>
      <c r="Q47" t="inlineStr">
        <is>
          <t>China</t>
        </is>
      </c>
      <c r="W47" t="inlineStr">
        <is>
          <t>Christmas Island</t>
        </is>
      </c>
    </row>
    <row r="48">
      <c r="G48" t="inlineStr">
        <is>
          <t>Christmas Island</t>
        </is>
      </c>
      <c r="Q48" t="inlineStr">
        <is>
          <t>Christmas Island</t>
        </is>
      </c>
      <c r="W48" t="inlineStr">
        <is>
          <t>Cocos (Keeling) Islands (the)</t>
        </is>
      </c>
    </row>
    <row r="49">
      <c r="G49" t="inlineStr">
        <is>
          <t>Cocos (Keeling) Islands (the)</t>
        </is>
      </c>
      <c r="Q49" t="inlineStr">
        <is>
          <t>Cocos (Keeling) Islands (the)</t>
        </is>
      </c>
      <c r="W49" t="inlineStr">
        <is>
          <t>Colombia</t>
        </is>
      </c>
    </row>
    <row r="50">
      <c r="G50" t="inlineStr">
        <is>
          <t>Colombia</t>
        </is>
      </c>
      <c r="Q50" t="inlineStr">
        <is>
          <t>Colombia</t>
        </is>
      </c>
      <c r="W50" t="inlineStr">
        <is>
          <t>Comoros (the)</t>
        </is>
      </c>
    </row>
    <row r="51">
      <c r="G51" t="inlineStr">
        <is>
          <t>Comoros (the)</t>
        </is>
      </c>
      <c r="Q51" t="inlineStr">
        <is>
          <t>Comoros (the)</t>
        </is>
      </c>
      <c r="W51" t="inlineStr">
        <is>
          <t>Congo (the Democratic Republic of the)</t>
        </is>
      </c>
    </row>
    <row r="52">
      <c r="G52" t="inlineStr">
        <is>
          <t>Congo (the Democratic Republic of the)</t>
        </is>
      </c>
      <c r="Q52" t="inlineStr">
        <is>
          <t>Congo (the Democratic Republic of the)</t>
        </is>
      </c>
      <c r="W52" t="inlineStr">
        <is>
          <t>Congo (the)</t>
        </is>
      </c>
    </row>
    <row r="53">
      <c r="G53" t="inlineStr">
        <is>
          <t>Congo (the)</t>
        </is>
      </c>
      <c r="Q53" t="inlineStr">
        <is>
          <t>Congo (the)</t>
        </is>
      </c>
      <c r="W53" t="inlineStr">
        <is>
          <t>Cook Islands (the)</t>
        </is>
      </c>
    </row>
    <row r="54">
      <c r="G54" t="inlineStr">
        <is>
          <t>Cook Islands (the)</t>
        </is>
      </c>
      <c r="Q54" t="inlineStr">
        <is>
          <t>Cook Islands (the)</t>
        </is>
      </c>
      <c r="W54" t="inlineStr">
        <is>
          <t>Costa Rica</t>
        </is>
      </c>
    </row>
    <row r="55">
      <c r="G55" t="inlineStr">
        <is>
          <t>Costa Rica</t>
        </is>
      </c>
      <c r="Q55" t="inlineStr">
        <is>
          <t>Costa Rica</t>
        </is>
      </c>
      <c r="W55" t="inlineStr">
        <is>
          <t>Croatia</t>
        </is>
      </c>
    </row>
    <row r="56">
      <c r="G56" t="inlineStr">
        <is>
          <t>Croatia</t>
        </is>
      </c>
      <c r="Q56" t="inlineStr">
        <is>
          <t>Croatia</t>
        </is>
      </c>
      <c r="W56" t="inlineStr">
        <is>
          <t>Cuba</t>
        </is>
      </c>
    </row>
    <row r="57">
      <c r="G57" t="inlineStr">
        <is>
          <t>Cuba</t>
        </is>
      </c>
      <c r="Q57" t="inlineStr">
        <is>
          <t>Cuba</t>
        </is>
      </c>
      <c r="W57" t="inlineStr">
        <is>
          <t>Curaçao</t>
        </is>
      </c>
    </row>
    <row r="58">
      <c r="G58" t="inlineStr">
        <is>
          <t>Curaçao</t>
        </is>
      </c>
      <c r="Q58" t="inlineStr">
        <is>
          <t>Curaçao</t>
        </is>
      </c>
      <c r="W58" t="inlineStr">
        <is>
          <t>Cyprus</t>
        </is>
      </c>
    </row>
    <row r="59">
      <c r="G59" t="inlineStr">
        <is>
          <t>Cyprus</t>
        </is>
      </c>
      <c r="Q59" t="inlineStr">
        <is>
          <t>Cyprus</t>
        </is>
      </c>
      <c r="W59" t="inlineStr">
        <is>
          <t>Czech Republic</t>
        </is>
      </c>
    </row>
    <row r="60">
      <c r="G60" t="inlineStr">
        <is>
          <t>Czechia</t>
        </is>
      </c>
      <c r="Q60" t="inlineStr">
        <is>
          <t>Czechia</t>
        </is>
      </c>
      <c r="W60" t="inlineStr">
        <is>
          <t>Côte d'Ivoire</t>
        </is>
      </c>
    </row>
    <row r="61">
      <c r="G61" t="inlineStr">
        <is>
          <t>Côte d'Ivoire</t>
        </is>
      </c>
      <c r="Q61" t="inlineStr">
        <is>
          <t>Côte d'Ivoire</t>
        </is>
      </c>
      <c r="W61" t="inlineStr">
        <is>
          <t>Denmark</t>
        </is>
      </c>
    </row>
    <row r="62">
      <c r="G62" t="inlineStr">
        <is>
          <t>Denmark</t>
        </is>
      </c>
      <c r="Q62" t="inlineStr">
        <is>
          <t>Denmark</t>
        </is>
      </c>
      <c r="W62" t="inlineStr">
        <is>
          <t>Djibouti</t>
        </is>
      </c>
    </row>
    <row r="63">
      <c r="G63" t="inlineStr">
        <is>
          <t>Djibouti</t>
        </is>
      </c>
      <c r="Q63" t="inlineStr">
        <is>
          <t>Djibouti</t>
        </is>
      </c>
      <c r="W63" t="inlineStr">
        <is>
          <t>Dominica</t>
        </is>
      </c>
    </row>
    <row r="64">
      <c r="G64" t="inlineStr">
        <is>
          <t>Dominica</t>
        </is>
      </c>
      <c r="Q64" t="inlineStr">
        <is>
          <t>Dominica</t>
        </is>
      </c>
      <c r="W64" t="inlineStr">
        <is>
          <t>Dominican Republic (the)</t>
        </is>
      </c>
    </row>
    <row r="65">
      <c r="G65" t="inlineStr">
        <is>
          <t>Dominican Republic (the)</t>
        </is>
      </c>
      <c r="Q65" t="inlineStr">
        <is>
          <t>Dominican Republic (the)</t>
        </is>
      </c>
      <c r="W65" t="inlineStr">
        <is>
          <t>Ecuador</t>
        </is>
      </c>
    </row>
    <row r="66">
      <c r="G66" t="inlineStr">
        <is>
          <t>Ecuador</t>
        </is>
      </c>
      <c r="Q66" t="inlineStr">
        <is>
          <t>Ecuador</t>
        </is>
      </c>
      <c r="W66" t="inlineStr">
        <is>
          <t>Egypt</t>
        </is>
      </c>
    </row>
    <row r="67">
      <c r="G67" t="inlineStr">
        <is>
          <t>Egypt</t>
        </is>
      </c>
      <c r="Q67" t="inlineStr">
        <is>
          <t>Egypt</t>
        </is>
      </c>
      <c r="W67" t="inlineStr">
        <is>
          <t>El Salvador</t>
        </is>
      </c>
    </row>
    <row r="68">
      <c r="G68" t="inlineStr">
        <is>
          <t>El Salvador</t>
        </is>
      </c>
      <c r="Q68" t="inlineStr">
        <is>
          <t>El Salvador</t>
        </is>
      </c>
      <c r="W68" t="inlineStr">
        <is>
          <t>Equatorial Guinea</t>
        </is>
      </c>
    </row>
    <row r="69">
      <c r="G69" t="inlineStr">
        <is>
          <t>Equatorial Guinea</t>
        </is>
      </c>
      <c r="Q69" t="inlineStr">
        <is>
          <t>Equatorial Guinea</t>
        </is>
      </c>
      <c r="W69" t="inlineStr">
        <is>
          <t>Eritrea</t>
        </is>
      </c>
    </row>
    <row r="70">
      <c r="G70" t="inlineStr">
        <is>
          <t>Eritrea</t>
        </is>
      </c>
      <c r="Q70" t="inlineStr">
        <is>
          <t>Eritrea</t>
        </is>
      </c>
      <c r="W70" t="inlineStr">
        <is>
          <t>Estonia</t>
        </is>
      </c>
    </row>
    <row r="71">
      <c r="G71" t="inlineStr">
        <is>
          <t>Estonia</t>
        </is>
      </c>
      <c r="Q71" t="inlineStr">
        <is>
          <t>Estonia</t>
        </is>
      </c>
      <c r="W71" t="inlineStr">
        <is>
          <t>Eswatini</t>
        </is>
      </c>
    </row>
    <row r="72">
      <c r="G72" t="inlineStr">
        <is>
          <t>Eswatini</t>
        </is>
      </c>
      <c r="Q72" t="inlineStr">
        <is>
          <t>Eswatini</t>
        </is>
      </c>
      <c r="W72" t="inlineStr">
        <is>
          <t>Ethiopia</t>
        </is>
      </c>
    </row>
    <row r="73">
      <c r="G73" t="inlineStr">
        <is>
          <t>Ethiopia</t>
        </is>
      </c>
      <c r="Q73" t="inlineStr">
        <is>
          <t>Ethiopia</t>
        </is>
      </c>
      <c r="W73" t="inlineStr">
        <is>
          <t>Falkland Islands (the) [Malvinas]</t>
        </is>
      </c>
    </row>
    <row r="74">
      <c r="G74" t="inlineStr">
        <is>
          <t>Falkland Islands (the) [Malvinas]</t>
        </is>
      </c>
      <c r="Q74" t="inlineStr">
        <is>
          <t>Falkland Islands (the) [Malvinas]</t>
        </is>
      </c>
      <c r="W74" t="inlineStr">
        <is>
          <t>Faroe Islands (the)</t>
        </is>
      </c>
    </row>
    <row r="75">
      <c r="G75" t="inlineStr">
        <is>
          <t>Faroe Islands (the)</t>
        </is>
      </c>
      <c r="Q75" t="inlineStr">
        <is>
          <t>Faroe Islands (the)</t>
        </is>
      </c>
      <c r="W75" t="inlineStr">
        <is>
          <t>Fiji</t>
        </is>
      </c>
    </row>
    <row r="76">
      <c r="G76" t="inlineStr">
        <is>
          <t>Fiji</t>
        </is>
      </c>
      <c r="Q76" t="inlineStr">
        <is>
          <t>Fiji</t>
        </is>
      </c>
      <c r="W76" t="inlineStr">
        <is>
          <t>Finland</t>
        </is>
      </c>
    </row>
    <row r="77">
      <c r="G77" t="inlineStr">
        <is>
          <t>Finland</t>
        </is>
      </c>
      <c r="Q77" t="inlineStr">
        <is>
          <t>Finland</t>
        </is>
      </c>
      <c r="W77" t="inlineStr">
        <is>
          <t>France</t>
        </is>
      </c>
    </row>
    <row r="78">
      <c r="G78" t="inlineStr">
        <is>
          <t>France</t>
        </is>
      </c>
      <c r="Q78" t="inlineStr">
        <is>
          <t>France</t>
        </is>
      </c>
      <c r="W78" t="inlineStr">
        <is>
          <t>French Guiana</t>
        </is>
      </c>
    </row>
    <row r="79">
      <c r="G79" t="inlineStr">
        <is>
          <t>French Guiana</t>
        </is>
      </c>
      <c r="Q79" t="inlineStr">
        <is>
          <t>French Guiana</t>
        </is>
      </c>
      <c r="W79" t="inlineStr">
        <is>
          <t>French Polynesia</t>
        </is>
      </c>
    </row>
    <row r="80">
      <c r="G80" t="inlineStr">
        <is>
          <t>French Polynesia</t>
        </is>
      </c>
      <c r="Q80" t="inlineStr">
        <is>
          <t>French Polynesia</t>
        </is>
      </c>
      <c r="W80" t="inlineStr">
        <is>
          <t>French Southern Territories (the)</t>
        </is>
      </c>
    </row>
    <row r="81">
      <c r="G81" t="inlineStr">
        <is>
          <t>French Southern Territories (the)</t>
        </is>
      </c>
      <c r="Q81" t="inlineStr">
        <is>
          <t>French Southern Territories (the)</t>
        </is>
      </c>
      <c r="W81" t="inlineStr">
        <is>
          <t>Gabon</t>
        </is>
      </c>
    </row>
    <row r="82">
      <c r="G82" t="inlineStr">
        <is>
          <t>Gabon</t>
        </is>
      </c>
      <c r="Q82" t="inlineStr">
        <is>
          <t>Gabon</t>
        </is>
      </c>
      <c r="W82" t="inlineStr">
        <is>
          <t>Gambia (the)</t>
        </is>
      </c>
    </row>
    <row r="83">
      <c r="G83" t="inlineStr">
        <is>
          <t>Gambia (the)</t>
        </is>
      </c>
      <c r="Q83" t="inlineStr">
        <is>
          <t>Gambia (the)</t>
        </is>
      </c>
      <c r="W83" t="inlineStr">
        <is>
          <t>Georgia</t>
        </is>
      </c>
    </row>
    <row r="84">
      <c r="G84" t="inlineStr">
        <is>
          <t>Georgia</t>
        </is>
      </c>
      <c r="Q84" t="inlineStr">
        <is>
          <t>Georgia</t>
        </is>
      </c>
      <c r="W84" t="inlineStr">
        <is>
          <t>Germany</t>
        </is>
      </c>
    </row>
    <row r="85">
      <c r="G85" t="inlineStr">
        <is>
          <t>Germany</t>
        </is>
      </c>
      <c r="Q85" t="inlineStr">
        <is>
          <t>Germany</t>
        </is>
      </c>
      <c r="W85" t="inlineStr">
        <is>
          <t>Ghana</t>
        </is>
      </c>
    </row>
    <row r="86">
      <c r="G86" t="inlineStr">
        <is>
          <t>Ghana</t>
        </is>
      </c>
      <c r="Q86" t="inlineStr">
        <is>
          <t>Ghana</t>
        </is>
      </c>
      <c r="W86" t="inlineStr">
        <is>
          <t>Gibraltar</t>
        </is>
      </c>
    </row>
    <row r="87">
      <c r="G87" t="inlineStr">
        <is>
          <t>Gibraltar</t>
        </is>
      </c>
      <c r="Q87" t="inlineStr">
        <is>
          <t>Gibraltar</t>
        </is>
      </c>
      <c r="W87" t="inlineStr">
        <is>
          <t>Greece</t>
        </is>
      </c>
    </row>
    <row r="88">
      <c r="G88" t="inlineStr">
        <is>
          <t>Greece</t>
        </is>
      </c>
      <c r="Q88" t="inlineStr">
        <is>
          <t>Greece</t>
        </is>
      </c>
      <c r="W88" t="inlineStr">
        <is>
          <t>Greenland</t>
        </is>
      </c>
    </row>
    <row r="89">
      <c r="G89" t="inlineStr">
        <is>
          <t>Greenland</t>
        </is>
      </c>
      <c r="Q89" t="inlineStr">
        <is>
          <t>Greenland</t>
        </is>
      </c>
      <c r="W89" t="inlineStr">
        <is>
          <t>Grenada</t>
        </is>
      </c>
    </row>
    <row r="90">
      <c r="G90" t="inlineStr">
        <is>
          <t>Grenada</t>
        </is>
      </c>
      <c r="Q90" t="inlineStr">
        <is>
          <t>Grenada</t>
        </is>
      </c>
      <c r="W90" t="inlineStr">
        <is>
          <t>Guadeloupe</t>
        </is>
      </c>
    </row>
    <row r="91">
      <c r="G91" t="inlineStr">
        <is>
          <t>Guadeloupe</t>
        </is>
      </c>
      <c r="Q91" t="inlineStr">
        <is>
          <t>Guadeloupe</t>
        </is>
      </c>
      <c r="W91" t="inlineStr">
        <is>
          <t>Guam</t>
        </is>
      </c>
    </row>
    <row r="92">
      <c r="G92" t="inlineStr">
        <is>
          <t>Guam</t>
        </is>
      </c>
      <c r="Q92" t="inlineStr">
        <is>
          <t>Guam</t>
        </is>
      </c>
      <c r="W92" t="inlineStr">
        <is>
          <t>Guatemala</t>
        </is>
      </c>
    </row>
    <row r="93">
      <c r="G93" t="inlineStr">
        <is>
          <t>Guatemala</t>
        </is>
      </c>
      <c r="Q93" t="inlineStr">
        <is>
          <t>Guatemala</t>
        </is>
      </c>
      <c r="W93" t="inlineStr">
        <is>
          <t>Guernsey</t>
        </is>
      </c>
    </row>
    <row r="94">
      <c r="G94" t="inlineStr">
        <is>
          <t>Guernsey</t>
        </is>
      </c>
      <c r="Q94" t="inlineStr">
        <is>
          <t>Guernsey</t>
        </is>
      </c>
      <c r="W94" t="inlineStr">
        <is>
          <t>Guinea</t>
        </is>
      </c>
    </row>
    <row r="95">
      <c r="G95" t="inlineStr">
        <is>
          <t>Guinea</t>
        </is>
      </c>
      <c r="Q95" t="inlineStr">
        <is>
          <t>Guinea</t>
        </is>
      </c>
      <c r="W95" t="inlineStr">
        <is>
          <t>Guinea-Bissau</t>
        </is>
      </c>
    </row>
    <row r="96">
      <c r="G96" t="inlineStr">
        <is>
          <t>Guinea-Bissau</t>
        </is>
      </c>
      <c r="Q96" t="inlineStr">
        <is>
          <t>Guinea-Bissau</t>
        </is>
      </c>
      <c r="W96" t="inlineStr">
        <is>
          <t>Guyana</t>
        </is>
      </c>
    </row>
    <row r="97">
      <c r="G97" t="inlineStr">
        <is>
          <t>Guyana</t>
        </is>
      </c>
      <c r="Q97" t="inlineStr">
        <is>
          <t>Guyana</t>
        </is>
      </c>
      <c r="W97" t="inlineStr">
        <is>
          <t>Haiti</t>
        </is>
      </c>
    </row>
    <row r="98">
      <c r="G98" t="inlineStr">
        <is>
          <t>Haiti</t>
        </is>
      </c>
      <c r="Q98" t="inlineStr">
        <is>
          <t>Haiti</t>
        </is>
      </c>
      <c r="W98" t="inlineStr">
        <is>
          <t>Heard Island and McDonald Islands</t>
        </is>
      </c>
    </row>
    <row r="99">
      <c r="G99" t="inlineStr">
        <is>
          <t>Heard Island and McDonald Islands</t>
        </is>
      </c>
      <c r="Q99" t="inlineStr">
        <is>
          <t>Heard Island and McDonald Islands</t>
        </is>
      </c>
      <c r="W99" t="inlineStr">
        <is>
          <t>Holy See (the)</t>
        </is>
      </c>
    </row>
    <row r="100">
      <c r="G100" t="inlineStr">
        <is>
          <t>Holy See (the)</t>
        </is>
      </c>
      <c r="Q100" t="inlineStr">
        <is>
          <t>Holy See (the)</t>
        </is>
      </c>
      <c r="W100" t="inlineStr">
        <is>
          <t>Honduras</t>
        </is>
      </c>
    </row>
    <row r="101">
      <c r="G101" t="inlineStr">
        <is>
          <t>Honduras</t>
        </is>
      </c>
      <c r="Q101" t="inlineStr">
        <is>
          <t>Honduras</t>
        </is>
      </c>
      <c r="W101" t="inlineStr">
        <is>
          <t>Hong Kong</t>
        </is>
      </c>
    </row>
    <row r="102">
      <c r="G102" t="inlineStr">
        <is>
          <t>Hong Kong</t>
        </is>
      </c>
      <c r="Q102" t="inlineStr">
        <is>
          <t>Hong Kong</t>
        </is>
      </c>
      <c r="W102" t="inlineStr">
        <is>
          <t>Hungary</t>
        </is>
      </c>
    </row>
    <row r="103">
      <c r="G103" t="inlineStr">
        <is>
          <t>Hungary</t>
        </is>
      </c>
      <c r="Q103" t="inlineStr">
        <is>
          <t>Hungary</t>
        </is>
      </c>
      <c r="W103" t="inlineStr">
        <is>
          <t>Iceland</t>
        </is>
      </c>
    </row>
    <row r="104">
      <c r="G104" t="inlineStr">
        <is>
          <t>Iceland</t>
        </is>
      </c>
      <c r="Q104" t="inlineStr">
        <is>
          <t>Iceland</t>
        </is>
      </c>
      <c r="W104" t="inlineStr">
        <is>
          <t>India</t>
        </is>
      </c>
    </row>
    <row r="105">
      <c r="G105" t="inlineStr">
        <is>
          <t>India</t>
        </is>
      </c>
      <c r="Q105" t="inlineStr">
        <is>
          <t>India</t>
        </is>
      </c>
      <c r="W105" t="inlineStr">
        <is>
          <t>Indonesia</t>
        </is>
      </c>
    </row>
    <row r="106">
      <c r="G106" t="inlineStr">
        <is>
          <t>Indonesia</t>
        </is>
      </c>
      <c r="Q106" t="inlineStr">
        <is>
          <t>Indonesia</t>
        </is>
      </c>
      <c r="W106" t="inlineStr">
        <is>
          <t>Iran (Islamic Republic of)</t>
        </is>
      </c>
    </row>
    <row r="107">
      <c r="G107" t="inlineStr">
        <is>
          <t>Iran (Islamic Republic of)</t>
        </is>
      </c>
      <c r="Q107" t="inlineStr">
        <is>
          <t>Iran (Islamic Republic of)</t>
        </is>
      </c>
      <c r="W107" t="inlineStr">
        <is>
          <t>Iraq</t>
        </is>
      </c>
    </row>
    <row r="108">
      <c r="G108" t="inlineStr">
        <is>
          <t>Iraq</t>
        </is>
      </c>
      <c r="Q108" t="inlineStr">
        <is>
          <t>Iraq</t>
        </is>
      </c>
      <c r="W108" t="inlineStr">
        <is>
          <t>Ireland</t>
        </is>
      </c>
    </row>
    <row r="109">
      <c r="G109" t="inlineStr">
        <is>
          <t>Ireland</t>
        </is>
      </c>
      <c r="Q109" t="inlineStr">
        <is>
          <t>Ireland</t>
        </is>
      </c>
      <c r="W109" t="inlineStr">
        <is>
          <t>Isle of Man</t>
        </is>
      </c>
    </row>
    <row r="110">
      <c r="G110" t="inlineStr">
        <is>
          <t>Isle of Man</t>
        </is>
      </c>
      <c r="Q110" t="inlineStr">
        <is>
          <t>Isle of Man</t>
        </is>
      </c>
      <c r="W110" t="inlineStr">
        <is>
          <t>Israel</t>
        </is>
      </c>
    </row>
    <row r="111">
      <c r="G111" t="inlineStr">
        <is>
          <t>Israel</t>
        </is>
      </c>
      <c r="Q111" t="inlineStr">
        <is>
          <t>Israel</t>
        </is>
      </c>
      <c r="W111" t="inlineStr">
        <is>
          <t>Italy</t>
        </is>
      </c>
    </row>
    <row r="112">
      <c r="G112" t="inlineStr">
        <is>
          <t>Italy</t>
        </is>
      </c>
      <c r="Q112" t="inlineStr">
        <is>
          <t>Italy</t>
        </is>
      </c>
      <c r="W112" t="inlineStr">
        <is>
          <t>Jamaica</t>
        </is>
      </c>
    </row>
    <row r="113">
      <c r="G113" t="inlineStr">
        <is>
          <t>Jamaica</t>
        </is>
      </c>
      <c r="Q113" t="inlineStr">
        <is>
          <t>Jamaica</t>
        </is>
      </c>
      <c r="W113" t="inlineStr">
        <is>
          <t>Japan</t>
        </is>
      </c>
    </row>
    <row r="114">
      <c r="G114" t="inlineStr">
        <is>
          <t>Japan</t>
        </is>
      </c>
      <c r="Q114" t="inlineStr">
        <is>
          <t>Japan</t>
        </is>
      </c>
      <c r="W114" t="inlineStr">
        <is>
          <t>Jersey</t>
        </is>
      </c>
    </row>
    <row r="115">
      <c r="G115" t="inlineStr">
        <is>
          <t>Jersey</t>
        </is>
      </c>
      <c r="Q115" t="inlineStr">
        <is>
          <t>Jersey</t>
        </is>
      </c>
      <c r="W115" t="inlineStr">
        <is>
          <t>Jordan</t>
        </is>
      </c>
    </row>
    <row r="116">
      <c r="G116" t="inlineStr">
        <is>
          <t>Jordan</t>
        </is>
      </c>
      <c r="Q116" t="inlineStr">
        <is>
          <t>Jordan</t>
        </is>
      </c>
      <c r="W116" t="inlineStr">
        <is>
          <t>Kazakhstan</t>
        </is>
      </c>
    </row>
    <row r="117">
      <c r="G117" t="inlineStr">
        <is>
          <t>Kazakhstan</t>
        </is>
      </c>
      <c r="Q117" t="inlineStr">
        <is>
          <t>Kazakhstan</t>
        </is>
      </c>
      <c r="W117" t="inlineStr">
        <is>
          <t>Kenya</t>
        </is>
      </c>
    </row>
    <row r="118">
      <c r="G118" t="inlineStr">
        <is>
          <t>Kenya</t>
        </is>
      </c>
      <c r="Q118" t="inlineStr">
        <is>
          <t>Kenya</t>
        </is>
      </c>
      <c r="W118" t="inlineStr">
        <is>
          <t>Kiribati</t>
        </is>
      </c>
    </row>
    <row r="119">
      <c r="G119" t="inlineStr">
        <is>
          <t>Kiribati</t>
        </is>
      </c>
      <c r="Q119" t="inlineStr">
        <is>
          <t>Kiribati</t>
        </is>
      </c>
      <c r="W119" t="inlineStr">
        <is>
          <t>Korea (the Democratic People's Republic of)</t>
        </is>
      </c>
    </row>
    <row r="120">
      <c r="G120" t="inlineStr">
        <is>
          <t>Korea (the Democratic People's Republic of)</t>
        </is>
      </c>
      <c r="Q120" t="inlineStr">
        <is>
          <t>Korea (the Democratic People's Republic of)</t>
        </is>
      </c>
      <c r="W120" t="inlineStr">
        <is>
          <t>Korea (the Republic of)</t>
        </is>
      </c>
    </row>
    <row r="121">
      <c r="G121" t="inlineStr">
        <is>
          <t>Korea (the Republic of)</t>
        </is>
      </c>
      <c r="Q121" t="inlineStr">
        <is>
          <t>Korea (the Republic of)</t>
        </is>
      </c>
      <c r="W121" t="inlineStr">
        <is>
          <t>Kuwait</t>
        </is>
      </c>
    </row>
    <row r="122">
      <c r="G122" t="inlineStr">
        <is>
          <t>Kuwait</t>
        </is>
      </c>
      <c r="Q122" t="inlineStr">
        <is>
          <t>Kuwait</t>
        </is>
      </c>
      <c r="W122" t="inlineStr">
        <is>
          <t>Kyrgyzstan</t>
        </is>
      </c>
    </row>
    <row r="123">
      <c r="G123" t="inlineStr">
        <is>
          <t>Kyrgyzstan</t>
        </is>
      </c>
      <c r="Q123" t="inlineStr">
        <is>
          <t>Kyrgyzstan</t>
        </is>
      </c>
      <c r="W123" t="inlineStr">
        <is>
          <t>Lao People's Democratic Republic (the)</t>
        </is>
      </c>
    </row>
    <row r="124">
      <c r="G124" t="inlineStr">
        <is>
          <t>Lao People's Democratic Republic (the)</t>
        </is>
      </c>
      <c r="Q124" t="inlineStr">
        <is>
          <t>Lao People's Democratic Republic (the)</t>
        </is>
      </c>
      <c r="W124" t="inlineStr">
        <is>
          <t>Latvia</t>
        </is>
      </c>
    </row>
    <row r="125">
      <c r="G125" t="inlineStr">
        <is>
          <t>Latvia</t>
        </is>
      </c>
      <c r="Q125" t="inlineStr">
        <is>
          <t>Latvia</t>
        </is>
      </c>
      <c r="W125" t="inlineStr">
        <is>
          <t>Lebanon</t>
        </is>
      </c>
    </row>
    <row r="126">
      <c r="G126" t="inlineStr">
        <is>
          <t>Lebanon</t>
        </is>
      </c>
      <c r="Q126" t="inlineStr">
        <is>
          <t>Lebanon</t>
        </is>
      </c>
      <c r="W126" t="inlineStr">
        <is>
          <t>Lesotho</t>
        </is>
      </c>
    </row>
    <row r="127">
      <c r="G127" t="inlineStr">
        <is>
          <t>Lesotho</t>
        </is>
      </c>
      <c r="Q127" t="inlineStr">
        <is>
          <t>Lesotho</t>
        </is>
      </c>
      <c r="W127" t="inlineStr">
        <is>
          <t>Liberia</t>
        </is>
      </c>
    </row>
    <row r="128">
      <c r="G128" t="inlineStr">
        <is>
          <t>Liberia</t>
        </is>
      </c>
      <c r="Q128" t="inlineStr">
        <is>
          <t>Liberia</t>
        </is>
      </c>
      <c r="W128" t="inlineStr">
        <is>
          <t>Libya</t>
        </is>
      </c>
    </row>
    <row r="129">
      <c r="G129" t="inlineStr">
        <is>
          <t>Libya</t>
        </is>
      </c>
      <c r="Q129" t="inlineStr">
        <is>
          <t>Libya</t>
        </is>
      </c>
      <c r="W129" t="inlineStr">
        <is>
          <t>Liechtenstein</t>
        </is>
      </c>
    </row>
    <row r="130">
      <c r="G130" t="inlineStr">
        <is>
          <t>Liechtenstein</t>
        </is>
      </c>
      <c r="Q130" t="inlineStr">
        <is>
          <t>Liechtenstein</t>
        </is>
      </c>
      <c r="W130" t="inlineStr">
        <is>
          <t>Lithuania</t>
        </is>
      </c>
    </row>
    <row r="131">
      <c r="G131" t="inlineStr">
        <is>
          <t>Lithuania</t>
        </is>
      </c>
      <c r="Q131" t="inlineStr">
        <is>
          <t>Lithuania</t>
        </is>
      </c>
      <c r="W131" t="inlineStr">
        <is>
          <t>Luxembourg</t>
        </is>
      </c>
    </row>
    <row r="132">
      <c r="G132" t="inlineStr">
        <is>
          <t>Luxembourg</t>
        </is>
      </c>
      <c r="Q132" t="inlineStr">
        <is>
          <t>Luxembourg</t>
        </is>
      </c>
      <c r="W132" t="inlineStr">
        <is>
          <t>Macao</t>
        </is>
      </c>
    </row>
    <row r="133">
      <c r="G133" t="inlineStr">
        <is>
          <t>Macao</t>
        </is>
      </c>
      <c r="Q133" t="inlineStr">
        <is>
          <t>Macao</t>
        </is>
      </c>
      <c r="W133" t="inlineStr">
        <is>
          <t>Madagascar</t>
        </is>
      </c>
    </row>
    <row r="134">
      <c r="G134" t="inlineStr">
        <is>
          <t>Madagascar</t>
        </is>
      </c>
      <c r="Q134" t="inlineStr">
        <is>
          <t>Madagascar</t>
        </is>
      </c>
      <c r="W134" t="inlineStr">
        <is>
          <t>Malawi</t>
        </is>
      </c>
    </row>
    <row r="135">
      <c r="G135" t="inlineStr">
        <is>
          <t>Malawi</t>
        </is>
      </c>
      <c r="Q135" t="inlineStr">
        <is>
          <t>Malawi</t>
        </is>
      </c>
      <c r="W135" t="inlineStr">
        <is>
          <t>Malaysia</t>
        </is>
      </c>
    </row>
    <row r="136">
      <c r="G136" t="inlineStr">
        <is>
          <t>Malaysia</t>
        </is>
      </c>
      <c r="Q136" t="inlineStr">
        <is>
          <t>Malaysia</t>
        </is>
      </c>
      <c r="W136" t="inlineStr">
        <is>
          <t>Maldives</t>
        </is>
      </c>
    </row>
    <row r="137">
      <c r="G137" t="inlineStr">
        <is>
          <t>Maldives</t>
        </is>
      </c>
      <c r="Q137" t="inlineStr">
        <is>
          <t>Maldives</t>
        </is>
      </c>
      <c r="W137" t="inlineStr">
        <is>
          <t>Mali</t>
        </is>
      </c>
    </row>
    <row r="138">
      <c r="G138" t="inlineStr">
        <is>
          <t>Mali</t>
        </is>
      </c>
      <c r="Q138" t="inlineStr">
        <is>
          <t>Mali</t>
        </is>
      </c>
      <c r="W138" t="inlineStr">
        <is>
          <t>Malta</t>
        </is>
      </c>
    </row>
    <row r="139">
      <c r="G139" t="inlineStr">
        <is>
          <t>Malta</t>
        </is>
      </c>
      <c r="Q139" t="inlineStr">
        <is>
          <t>Malta</t>
        </is>
      </c>
      <c r="W139" t="inlineStr">
        <is>
          <t>Marshall Islands (the)</t>
        </is>
      </c>
    </row>
    <row r="140">
      <c r="G140" t="inlineStr">
        <is>
          <t>Marshall Islands (the)</t>
        </is>
      </c>
      <c r="Q140" t="inlineStr">
        <is>
          <t>Marshall Islands (the)</t>
        </is>
      </c>
      <c r="W140" t="inlineStr">
        <is>
          <t>Martinique</t>
        </is>
      </c>
    </row>
    <row r="141">
      <c r="G141" t="inlineStr">
        <is>
          <t>Martinique</t>
        </is>
      </c>
      <c r="Q141" t="inlineStr">
        <is>
          <t>Martinique</t>
        </is>
      </c>
      <c r="W141" t="inlineStr">
        <is>
          <t>Mauritania</t>
        </is>
      </c>
    </row>
    <row r="142">
      <c r="G142" t="inlineStr">
        <is>
          <t>Mauritania</t>
        </is>
      </c>
      <c r="Q142" t="inlineStr">
        <is>
          <t>Mauritania</t>
        </is>
      </c>
      <c r="W142" t="inlineStr">
        <is>
          <t>Mauritius</t>
        </is>
      </c>
    </row>
    <row r="143">
      <c r="G143" t="inlineStr">
        <is>
          <t>Mauritius</t>
        </is>
      </c>
      <c r="Q143" t="inlineStr">
        <is>
          <t>Mauritius</t>
        </is>
      </c>
      <c r="W143" t="inlineStr">
        <is>
          <t>Mayotte</t>
        </is>
      </c>
    </row>
    <row r="144">
      <c r="G144" t="inlineStr">
        <is>
          <t>Mayotte</t>
        </is>
      </c>
      <c r="Q144" t="inlineStr">
        <is>
          <t>Mayotte</t>
        </is>
      </c>
      <c r="W144" t="inlineStr">
        <is>
          <t>Mexico</t>
        </is>
      </c>
    </row>
    <row r="145">
      <c r="G145" t="inlineStr">
        <is>
          <t>Mexico</t>
        </is>
      </c>
      <c r="Q145" t="inlineStr">
        <is>
          <t>Mexico</t>
        </is>
      </c>
      <c r="W145" t="inlineStr">
        <is>
          <t>Micronesia (Federated States of)</t>
        </is>
      </c>
    </row>
    <row r="146">
      <c r="G146" t="inlineStr">
        <is>
          <t>Micronesia (Federated States of)</t>
        </is>
      </c>
      <c r="Q146" t="inlineStr">
        <is>
          <t>Micronesia (Federated States of)</t>
        </is>
      </c>
      <c r="W146" t="inlineStr">
        <is>
          <t>Moldova (the Republic of)</t>
        </is>
      </c>
    </row>
    <row r="147">
      <c r="G147" t="inlineStr">
        <is>
          <t>Moldova (the Republic of)</t>
        </is>
      </c>
      <c r="Q147" t="inlineStr">
        <is>
          <t>Moldova (the Republic of)</t>
        </is>
      </c>
      <c r="W147" t="inlineStr">
        <is>
          <t>Monaco</t>
        </is>
      </c>
    </row>
    <row r="148">
      <c r="G148" t="inlineStr">
        <is>
          <t>Monaco</t>
        </is>
      </c>
      <c r="Q148" t="inlineStr">
        <is>
          <t>Monaco</t>
        </is>
      </c>
      <c r="W148" t="inlineStr">
        <is>
          <t>Mongolia</t>
        </is>
      </c>
    </row>
    <row r="149">
      <c r="G149" t="inlineStr">
        <is>
          <t>Mongolia</t>
        </is>
      </c>
      <c r="Q149" t="inlineStr">
        <is>
          <t>Mongolia</t>
        </is>
      </c>
      <c r="W149" t="inlineStr">
        <is>
          <t>Montenegro</t>
        </is>
      </c>
    </row>
    <row r="150">
      <c r="G150" t="inlineStr">
        <is>
          <t>Montenegro</t>
        </is>
      </c>
      <c r="Q150" t="inlineStr">
        <is>
          <t>Montenegro</t>
        </is>
      </c>
      <c r="W150" t="inlineStr">
        <is>
          <t>Montserrat</t>
        </is>
      </c>
    </row>
    <row r="151">
      <c r="G151" t="inlineStr">
        <is>
          <t>Montserrat</t>
        </is>
      </c>
      <c r="Q151" t="inlineStr">
        <is>
          <t>Montserrat</t>
        </is>
      </c>
      <c r="W151" t="inlineStr">
        <is>
          <t>Morocco</t>
        </is>
      </c>
    </row>
    <row r="152">
      <c r="G152" t="inlineStr">
        <is>
          <t>Morocco</t>
        </is>
      </c>
      <c r="Q152" t="inlineStr">
        <is>
          <t>Morocco</t>
        </is>
      </c>
      <c r="W152" t="inlineStr">
        <is>
          <t>Mozambique</t>
        </is>
      </c>
    </row>
    <row r="153">
      <c r="G153" t="inlineStr">
        <is>
          <t>Mozambique</t>
        </is>
      </c>
      <c r="Q153" t="inlineStr">
        <is>
          <t>Mozambique</t>
        </is>
      </c>
      <c r="W153" t="inlineStr">
        <is>
          <t>Myanmar</t>
        </is>
      </c>
    </row>
    <row r="154">
      <c r="G154" t="inlineStr">
        <is>
          <t>Myanmar</t>
        </is>
      </c>
      <c r="Q154" t="inlineStr">
        <is>
          <t>Myanmar</t>
        </is>
      </c>
      <c r="W154" t="inlineStr">
        <is>
          <t>Namibia</t>
        </is>
      </c>
    </row>
    <row r="155">
      <c r="G155" t="inlineStr">
        <is>
          <t>Namibia</t>
        </is>
      </c>
      <c r="Q155" t="inlineStr">
        <is>
          <t>Namibia</t>
        </is>
      </c>
      <c r="W155" t="inlineStr">
        <is>
          <t>Nauru</t>
        </is>
      </c>
    </row>
    <row r="156">
      <c r="G156" t="inlineStr">
        <is>
          <t>Nauru</t>
        </is>
      </c>
      <c r="Q156" t="inlineStr">
        <is>
          <t>Nauru</t>
        </is>
      </c>
      <c r="W156" t="inlineStr">
        <is>
          <t>Nepal</t>
        </is>
      </c>
    </row>
    <row r="157">
      <c r="G157" t="inlineStr">
        <is>
          <t>Nepal</t>
        </is>
      </c>
      <c r="Q157" t="inlineStr">
        <is>
          <t>Nepal</t>
        </is>
      </c>
      <c r="W157" t="inlineStr">
        <is>
          <t>Netherlands</t>
        </is>
      </c>
    </row>
    <row r="158">
      <c r="G158" t="inlineStr">
        <is>
          <t>Netherlands (the)</t>
        </is>
      </c>
      <c r="Q158" t="inlineStr">
        <is>
          <t>Netherlands (the)</t>
        </is>
      </c>
      <c r="W158" t="inlineStr">
        <is>
          <t>New Caledonia</t>
        </is>
      </c>
    </row>
    <row r="159">
      <c r="G159" t="inlineStr">
        <is>
          <t>New Caledonia</t>
        </is>
      </c>
      <c r="Q159" t="inlineStr">
        <is>
          <t>New Caledonia</t>
        </is>
      </c>
      <c r="W159" t="inlineStr">
        <is>
          <t>New Zealand</t>
        </is>
      </c>
    </row>
    <row r="160">
      <c r="G160" t="inlineStr">
        <is>
          <t>New Zealand</t>
        </is>
      </c>
      <c r="Q160" t="inlineStr">
        <is>
          <t>New Zealand</t>
        </is>
      </c>
      <c r="W160" t="inlineStr">
        <is>
          <t>Nicaragua</t>
        </is>
      </c>
    </row>
    <row r="161">
      <c r="G161" t="inlineStr">
        <is>
          <t>Nicaragua</t>
        </is>
      </c>
      <c r="Q161" t="inlineStr">
        <is>
          <t>Nicaragua</t>
        </is>
      </c>
      <c r="W161" t="inlineStr">
        <is>
          <t>Niger (the)</t>
        </is>
      </c>
    </row>
    <row r="162">
      <c r="G162" t="inlineStr">
        <is>
          <t>Niger (the)</t>
        </is>
      </c>
      <c r="Q162" t="inlineStr">
        <is>
          <t>Niger (the)</t>
        </is>
      </c>
      <c r="W162" t="inlineStr">
        <is>
          <t>Nigeria</t>
        </is>
      </c>
    </row>
    <row r="163">
      <c r="G163" t="inlineStr">
        <is>
          <t>Nigeria</t>
        </is>
      </c>
      <c r="Q163" t="inlineStr">
        <is>
          <t>Nigeria</t>
        </is>
      </c>
      <c r="W163" t="inlineStr">
        <is>
          <t>Niue</t>
        </is>
      </c>
    </row>
    <row r="164">
      <c r="G164" t="inlineStr">
        <is>
          <t>Niue</t>
        </is>
      </c>
      <c r="Q164" t="inlineStr">
        <is>
          <t>Niue</t>
        </is>
      </c>
      <c r="W164" t="inlineStr">
        <is>
          <t>Norfolk Island</t>
        </is>
      </c>
    </row>
    <row r="165">
      <c r="G165" t="inlineStr">
        <is>
          <t>Norfolk Island</t>
        </is>
      </c>
      <c r="Q165" t="inlineStr">
        <is>
          <t>Norfolk Island</t>
        </is>
      </c>
      <c r="W165" t="inlineStr">
        <is>
          <t>Northern Mariana Islands (the)</t>
        </is>
      </c>
    </row>
    <row r="166">
      <c r="G166" t="inlineStr">
        <is>
          <t>North Macedonia</t>
        </is>
      </c>
      <c r="Q166" t="inlineStr">
        <is>
          <t>North Macedonia</t>
        </is>
      </c>
      <c r="W166" t="inlineStr">
        <is>
          <t>Norway</t>
        </is>
      </c>
    </row>
    <row r="167">
      <c r="G167" t="inlineStr">
        <is>
          <t>Northern Mariana Islands (the)</t>
        </is>
      </c>
      <c r="Q167" t="inlineStr">
        <is>
          <t>Northern Mariana Islands (the)</t>
        </is>
      </c>
      <c r="W167" t="inlineStr">
        <is>
          <t>Oman</t>
        </is>
      </c>
    </row>
    <row r="168">
      <c r="G168" t="inlineStr">
        <is>
          <t>Norway</t>
        </is>
      </c>
      <c r="Q168" t="inlineStr">
        <is>
          <t>Norway</t>
        </is>
      </c>
      <c r="W168" t="inlineStr">
        <is>
          <t>Pakistan</t>
        </is>
      </c>
    </row>
    <row r="169">
      <c r="G169" t="inlineStr">
        <is>
          <t>Oman</t>
        </is>
      </c>
      <c r="Q169" t="inlineStr">
        <is>
          <t>Oman</t>
        </is>
      </c>
      <c r="W169" t="inlineStr">
        <is>
          <t>Palau</t>
        </is>
      </c>
    </row>
    <row r="170">
      <c r="G170" t="inlineStr">
        <is>
          <t>Pakistan</t>
        </is>
      </c>
      <c r="Q170" t="inlineStr">
        <is>
          <t>Pakistan</t>
        </is>
      </c>
      <c r="W170" t="inlineStr">
        <is>
          <t>Palestine, State of</t>
        </is>
      </c>
    </row>
    <row r="171">
      <c r="G171" t="inlineStr">
        <is>
          <t>Palau</t>
        </is>
      </c>
      <c r="Q171" t="inlineStr">
        <is>
          <t>Palau</t>
        </is>
      </c>
      <c r="W171" t="inlineStr">
        <is>
          <t>Panama</t>
        </is>
      </c>
    </row>
    <row r="172">
      <c r="G172" t="inlineStr">
        <is>
          <t>Palestine</t>
        </is>
      </c>
      <c r="Q172" t="inlineStr">
        <is>
          <t>Palestine</t>
        </is>
      </c>
      <c r="W172" t="inlineStr">
        <is>
          <t>Papua New Guinea</t>
        </is>
      </c>
    </row>
    <row r="173">
      <c r="G173" t="inlineStr">
        <is>
          <t>State of</t>
        </is>
      </c>
      <c r="Q173" t="inlineStr">
        <is>
          <t>State of</t>
        </is>
      </c>
      <c r="W173" t="inlineStr">
        <is>
          <t>Paraguay</t>
        </is>
      </c>
    </row>
    <row r="174">
      <c r="G174" t="inlineStr">
        <is>
          <t>Panama</t>
        </is>
      </c>
      <c r="Q174" t="inlineStr">
        <is>
          <t>Panama</t>
        </is>
      </c>
      <c r="W174" t="inlineStr">
        <is>
          <t>Peru</t>
        </is>
      </c>
    </row>
    <row r="175">
      <c r="G175" t="inlineStr">
        <is>
          <t>Papua New Guinea</t>
        </is>
      </c>
      <c r="Q175" t="inlineStr">
        <is>
          <t>Papua New Guinea</t>
        </is>
      </c>
      <c r="W175" t="inlineStr">
        <is>
          <t>Philippines (the)</t>
        </is>
      </c>
    </row>
    <row r="176">
      <c r="G176" t="inlineStr">
        <is>
          <t>Paraguay</t>
        </is>
      </c>
      <c r="Q176" t="inlineStr">
        <is>
          <t>Paraguay</t>
        </is>
      </c>
      <c r="W176" t="inlineStr">
        <is>
          <t>Pitcairn</t>
        </is>
      </c>
    </row>
    <row r="177">
      <c r="G177" t="inlineStr">
        <is>
          <t>Peru</t>
        </is>
      </c>
      <c r="Q177" t="inlineStr">
        <is>
          <t>Peru</t>
        </is>
      </c>
      <c r="W177" t="inlineStr">
        <is>
          <t>Poland</t>
        </is>
      </c>
    </row>
    <row r="178">
      <c r="G178" t="inlineStr">
        <is>
          <t>Philippines (the)</t>
        </is>
      </c>
      <c r="Q178" t="inlineStr">
        <is>
          <t>Philippines (the)</t>
        </is>
      </c>
      <c r="W178" t="inlineStr">
        <is>
          <t>Portugal</t>
        </is>
      </c>
    </row>
    <row r="179">
      <c r="G179" t="inlineStr">
        <is>
          <t>Pitcairn</t>
        </is>
      </c>
      <c r="Q179" t="inlineStr">
        <is>
          <t>Pitcairn</t>
        </is>
      </c>
      <c r="W179" t="inlineStr">
        <is>
          <t>Puerto Rico</t>
        </is>
      </c>
    </row>
    <row r="180">
      <c r="G180" t="inlineStr">
        <is>
          <t>Poland</t>
        </is>
      </c>
      <c r="Q180" t="inlineStr">
        <is>
          <t>Poland</t>
        </is>
      </c>
      <c r="W180" t="inlineStr">
        <is>
          <t>Qatar</t>
        </is>
      </c>
    </row>
    <row r="181">
      <c r="G181" t="inlineStr">
        <is>
          <t>Portugal</t>
        </is>
      </c>
      <c r="Q181" t="inlineStr">
        <is>
          <t>Portugal</t>
        </is>
      </c>
      <c r="W181" t="inlineStr">
        <is>
          <t>Republic of North Macedonia</t>
        </is>
      </c>
    </row>
    <row r="182">
      <c r="G182" t="inlineStr">
        <is>
          <t>Puerto Rico</t>
        </is>
      </c>
      <c r="Q182" t="inlineStr">
        <is>
          <t>Puerto Rico</t>
        </is>
      </c>
      <c r="W182" t="inlineStr">
        <is>
          <t>Romania</t>
        </is>
      </c>
    </row>
    <row r="183">
      <c r="G183" t="inlineStr">
        <is>
          <t>Qatar</t>
        </is>
      </c>
      <c r="Q183" t="inlineStr">
        <is>
          <t>Qatar</t>
        </is>
      </c>
      <c r="W183" t="inlineStr">
        <is>
          <t>Russian Federation (the)</t>
        </is>
      </c>
    </row>
    <row r="184">
      <c r="G184" t="inlineStr">
        <is>
          <t>Romania</t>
        </is>
      </c>
      <c r="Q184" t="inlineStr">
        <is>
          <t>Romania</t>
        </is>
      </c>
      <c r="W184" t="inlineStr">
        <is>
          <t>Rwanda</t>
        </is>
      </c>
    </row>
    <row r="185">
      <c r="G185" t="inlineStr">
        <is>
          <t>Russian Federation (the)</t>
        </is>
      </c>
      <c r="Q185" t="inlineStr">
        <is>
          <t>Russian Federation (the)</t>
        </is>
      </c>
      <c r="W185" t="inlineStr">
        <is>
          <t>Réunion</t>
        </is>
      </c>
    </row>
    <row r="186">
      <c r="G186" t="inlineStr">
        <is>
          <t>Rwanda</t>
        </is>
      </c>
      <c r="Q186" t="inlineStr">
        <is>
          <t>Rwanda</t>
        </is>
      </c>
      <c r="W186" t="inlineStr">
        <is>
          <t>Saint Barthélemy</t>
        </is>
      </c>
    </row>
    <row r="187">
      <c r="G187" t="inlineStr">
        <is>
          <t>Réunion</t>
        </is>
      </c>
      <c r="Q187" t="inlineStr">
        <is>
          <t>Réunion</t>
        </is>
      </c>
      <c r="W187" t="inlineStr">
        <is>
          <t>Saint Helena, Ascension and Tristan da Cunha</t>
        </is>
      </c>
    </row>
    <row r="188">
      <c r="G188" t="inlineStr">
        <is>
          <t>Saint Barthélemy</t>
        </is>
      </c>
      <c r="Q188" t="inlineStr">
        <is>
          <t>Saint Barthélemy</t>
        </is>
      </c>
      <c r="W188" t="inlineStr">
        <is>
          <t>Saint Kitts and Nevis</t>
        </is>
      </c>
    </row>
    <row r="189">
      <c r="G189" t="inlineStr">
        <is>
          <t>Saint Helena</t>
        </is>
      </c>
      <c r="Q189" t="inlineStr">
        <is>
          <t>Saint Helena</t>
        </is>
      </c>
      <c r="W189" t="inlineStr">
        <is>
          <t>Saint Lucia</t>
        </is>
      </c>
    </row>
    <row r="190">
      <c r="G190" t="inlineStr">
        <is>
          <t>Ascension and Tristan da Cunha</t>
        </is>
      </c>
      <c r="Q190" t="inlineStr">
        <is>
          <t>Ascension and Tristan da Cunha</t>
        </is>
      </c>
      <c r="W190" t="inlineStr">
        <is>
          <t>Saint Martin (French part)</t>
        </is>
      </c>
    </row>
    <row r="191">
      <c r="G191" t="inlineStr">
        <is>
          <t>Saint Kitts and Nevis</t>
        </is>
      </c>
      <c r="Q191" t="inlineStr">
        <is>
          <t>Saint Kitts and Nevis</t>
        </is>
      </c>
      <c r="W191" t="inlineStr">
        <is>
          <t>Saint Pierre and Miquelon</t>
        </is>
      </c>
    </row>
    <row r="192">
      <c r="G192" t="inlineStr">
        <is>
          <t>Saint Lucia</t>
        </is>
      </c>
      <c r="Q192" t="inlineStr">
        <is>
          <t>Saint Lucia</t>
        </is>
      </c>
      <c r="W192" t="inlineStr">
        <is>
          <t>Saint Vincent and the Grenadines</t>
        </is>
      </c>
    </row>
    <row r="193">
      <c r="G193" t="inlineStr">
        <is>
          <t>Saint Martin (French part)</t>
        </is>
      </c>
      <c r="Q193" t="inlineStr">
        <is>
          <t>Saint Martin (French part)</t>
        </is>
      </c>
      <c r="W193" t="inlineStr">
        <is>
          <t>Samoa</t>
        </is>
      </c>
    </row>
    <row r="194">
      <c r="G194" t="inlineStr">
        <is>
          <t>Saint Pierre and Miquelon</t>
        </is>
      </c>
      <c r="Q194" t="inlineStr">
        <is>
          <t>Saint Pierre and Miquelon</t>
        </is>
      </c>
      <c r="W194" t="inlineStr">
        <is>
          <t>San Marino</t>
        </is>
      </c>
    </row>
    <row r="195">
      <c r="G195" t="inlineStr">
        <is>
          <t>Saint Vincent and the Grenadines</t>
        </is>
      </c>
      <c r="Q195" t="inlineStr">
        <is>
          <t>Saint Vincent and the Grenadines</t>
        </is>
      </c>
      <c r="W195" t="inlineStr">
        <is>
          <t>Sao Tome and Principe</t>
        </is>
      </c>
    </row>
    <row r="196">
      <c r="G196" t="inlineStr">
        <is>
          <t>Samoa</t>
        </is>
      </c>
      <c r="Q196" t="inlineStr">
        <is>
          <t>Samoa</t>
        </is>
      </c>
      <c r="W196" t="inlineStr">
        <is>
          <t>Saudi Arabia</t>
        </is>
      </c>
    </row>
    <row r="197">
      <c r="G197" t="inlineStr">
        <is>
          <t>San Marino</t>
        </is>
      </c>
      <c r="Q197" t="inlineStr">
        <is>
          <t>San Marino</t>
        </is>
      </c>
      <c r="W197" t="inlineStr">
        <is>
          <t>Senegal</t>
        </is>
      </c>
    </row>
    <row r="198">
      <c r="G198" t="inlineStr">
        <is>
          <t>Sao Tome and Principe</t>
        </is>
      </c>
      <c r="Q198" t="inlineStr">
        <is>
          <t>Sao Tome and Principe</t>
        </is>
      </c>
      <c r="W198" t="inlineStr">
        <is>
          <t>Serbia</t>
        </is>
      </c>
    </row>
    <row r="199">
      <c r="G199" t="inlineStr">
        <is>
          <t>Saudi Arabia</t>
        </is>
      </c>
      <c r="Q199" t="inlineStr">
        <is>
          <t>Saudi Arabia</t>
        </is>
      </c>
      <c r="W199" t="inlineStr">
        <is>
          <t>Seychelles</t>
        </is>
      </c>
    </row>
    <row r="200">
      <c r="G200" t="inlineStr">
        <is>
          <t>Senegal</t>
        </is>
      </c>
      <c r="Q200" t="inlineStr">
        <is>
          <t>Senegal</t>
        </is>
      </c>
      <c r="W200" t="inlineStr">
        <is>
          <t>Sierra Leone</t>
        </is>
      </c>
    </row>
    <row r="201">
      <c r="G201" t="inlineStr">
        <is>
          <t>Serbia</t>
        </is>
      </c>
      <c r="Q201" t="inlineStr">
        <is>
          <t>Serbia</t>
        </is>
      </c>
      <c r="W201" t="inlineStr">
        <is>
          <t>Singapore</t>
        </is>
      </c>
    </row>
    <row r="202">
      <c r="G202" t="inlineStr">
        <is>
          <t>Seychelles</t>
        </is>
      </c>
      <c r="Q202" t="inlineStr">
        <is>
          <t>Seychelles</t>
        </is>
      </c>
      <c r="W202" t="inlineStr">
        <is>
          <t>Sint Maarten (Dutch part)</t>
        </is>
      </c>
    </row>
    <row r="203">
      <c r="G203" t="inlineStr">
        <is>
          <t>Sierra Leone</t>
        </is>
      </c>
      <c r="Q203" t="inlineStr">
        <is>
          <t>Sierra Leone</t>
        </is>
      </c>
      <c r="W203" t="inlineStr">
        <is>
          <t>Slovakia</t>
        </is>
      </c>
    </row>
    <row r="204">
      <c r="G204" t="inlineStr">
        <is>
          <t>Singapore</t>
        </is>
      </c>
      <c r="Q204" t="inlineStr">
        <is>
          <t>Singapore</t>
        </is>
      </c>
      <c r="W204" t="inlineStr">
        <is>
          <t>Slovenia</t>
        </is>
      </c>
    </row>
    <row r="205">
      <c r="G205" t="inlineStr">
        <is>
          <t>Sint Maarten (Dutch part)</t>
        </is>
      </c>
      <c r="Q205" t="inlineStr">
        <is>
          <t>Sint Maarten (Dutch part)</t>
        </is>
      </c>
      <c r="W205" t="inlineStr">
        <is>
          <t>Solomon Islands</t>
        </is>
      </c>
    </row>
    <row r="206">
      <c r="G206" t="inlineStr">
        <is>
          <t>Slovakia</t>
        </is>
      </c>
      <c r="Q206" t="inlineStr">
        <is>
          <t>Slovakia</t>
        </is>
      </c>
      <c r="W206" t="inlineStr">
        <is>
          <t>Somalia</t>
        </is>
      </c>
    </row>
    <row r="207">
      <c r="G207" t="inlineStr">
        <is>
          <t>Slovenia</t>
        </is>
      </c>
      <c r="Q207" t="inlineStr">
        <is>
          <t>Slovenia</t>
        </is>
      </c>
      <c r="W207" t="inlineStr">
        <is>
          <t>South Africa</t>
        </is>
      </c>
    </row>
    <row r="208">
      <c r="G208" t="inlineStr">
        <is>
          <t>Solomon Islands</t>
        </is>
      </c>
      <c r="Q208" t="inlineStr">
        <is>
          <t>Solomon Islands</t>
        </is>
      </c>
      <c r="W208" t="inlineStr">
        <is>
          <t>South Georgia and the South Sandwich Islands</t>
        </is>
      </c>
    </row>
    <row r="209">
      <c r="G209" t="inlineStr">
        <is>
          <t>Somalia</t>
        </is>
      </c>
      <c r="Q209" t="inlineStr">
        <is>
          <t>Somalia</t>
        </is>
      </c>
      <c r="W209" t="inlineStr">
        <is>
          <t>South Sudan</t>
        </is>
      </c>
    </row>
    <row r="210">
      <c r="G210" t="inlineStr">
        <is>
          <t>South Africa</t>
        </is>
      </c>
      <c r="Q210" t="inlineStr">
        <is>
          <t>South Africa</t>
        </is>
      </c>
      <c r="W210" t="inlineStr">
        <is>
          <t>Spain</t>
        </is>
      </c>
    </row>
    <row r="211">
      <c r="G211" t="inlineStr">
        <is>
          <t>South Georgia and the South Sandwich Islands</t>
        </is>
      </c>
      <c r="Q211" t="inlineStr">
        <is>
          <t>South Georgia and the South Sandwich Islands</t>
        </is>
      </c>
      <c r="W211" t="inlineStr">
        <is>
          <t>Sri Lanka</t>
        </is>
      </c>
    </row>
    <row r="212">
      <c r="G212" t="inlineStr">
        <is>
          <t>South Sudan</t>
        </is>
      </c>
      <c r="Q212" t="inlineStr">
        <is>
          <t>South Sudan</t>
        </is>
      </c>
      <c r="W212" t="inlineStr">
        <is>
          <t>Sudan (the)</t>
        </is>
      </c>
    </row>
    <row r="213">
      <c r="G213" t="inlineStr">
        <is>
          <t>Spain</t>
        </is>
      </c>
      <c r="Q213" t="inlineStr">
        <is>
          <t>Spain</t>
        </is>
      </c>
      <c r="W213" t="inlineStr">
        <is>
          <t>Suriname</t>
        </is>
      </c>
    </row>
    <row r="214">
      <c r="G214" t="inlineStr">
        <is>
          <t>Sri Lanka</t>
        </is>
      </c>
      <c r="Q214" t="inlineStr">
        <is>
          <t>Sri Lanka</t>
        </is>
      </c>
      <c r="W214" t="inlineStr">
        <is>
          <t>Svalbard and Jan Mayen</t>
        </is>
      </c>
    </row>
    <row r="215">
      <c r="G215" t="inlineStr">
        <is>
          <t>Sudan (the)</t>
        </is>
      </c>
      <c r="Q215" t="inlineStr">
        <is>
          <t>Sudan (the)</t>
        </is>
      </c>
      <c r="W215" t="inlineStr">
        <is>
          <t>Sweden</t>
        </is>
      </c>
    </row>
    <row r="216">
      <c r="G216" t="inlineStr">
        <is>
          <t>Suriname</t>
        </is>
      </c>
      <c r="Q216" t="inlineStr">
        <is>
          <t>Suriname</t>
        </is>
      </c>
      <c r="W216" t="inlineStr">
        <is>
          <t>Switzerland</t>
        </is>
      </c>
    </row>
    <row r="217">
      <c r="G217" t="inlineStr">
        <is>
          <t>Svalbard and Jan Mayen</t>
        </is>
      </c>
      <c r="Q217" t="inlineStr">
        <is>
          <t>Svalbard and Jan Mayen</t>
        </is>
      </c>
      <c r="W217" t="inlineStr">
        <is>
          <t>Syrian Arab Republic</t>
        </is>
      </c>
    </row>
    <row r="218">
      <c r="G218" t="inlineStr">
        <is>
          <t>Sweden</t>
        </is>
      </c>
      <c r="Q218" t="inlineStr">
        <is>
          <t>Sweden</t>
        </is>
      </c>
      <c r="W218" t="inlineStr">
        <is>
          <t>Taiwan (Province of China)</t>
        </is>
      </c>
    </row>
    <row r="219">
      <c r="G219" t="inlineStr">
        <is>
          <t>Switzerland</t>
        </is>
      </c>
      <c r="Q219" t="inlineStr">
        <is>
          <t>Switzerland</t>
        </is>
      </c>
      <c r="W219" t="inlineStr">
        <is>
          <t>Tajikistan</t>
        </is>
      </c>
    </row>
    <row r="220">
      <c r="G220" t="inlineStr">
        <is>
          <t>Syrian Arab Republic (the)</t>
        </is>
      </c>
      <c r="Q220" t="inlineStr">
        <is>
          <t>Syrian Arab Republic (the)</t>
        </is>
      </c>
      <c r="W220" t="inlineStr">
        <is>
          <t>Tanzania, United Republic of</t>
        </is>
      </c>
    </row>
    <row r="221">
      <c r="G221" t="inlineStr">
        <is>
          <t>Taiwan (Province of China)</t>
        </is>
      </c>
      <c r="Q221" t="inlineStr">
        <is>
          <t>Taiwan (Province of China)</t>
        </is>
      </c>
      <c r="W221" t="inlineStr">
        <is>
          <t>Thailand</t>
        </is>
      </c>
    </row>
    <row r="222">
      <c r="G222" t="inlineStr">
        <is>
          <t>Tajikistan</t>
        </is>
      </c>
      <c r="Q222" t="inlineStr">
        <is>
          <t>Tajikistan</t>
        </is>
      </c>
      <c r="W222" t="inlineStr">
        <is>
          <t>Timor-Leste</t>
        </is>
      </c>
    </row>
    <row r="223">
      <c r="G223" t="inlineStr">
        <is>
          <t>Tanzania</t>
        </is>
      </c>
      <c r="Q223" t="inlineStr">
        <is>
          <t>Tanzania</t>
        </is>
      </c>
      <c r="W223" t="inlineStr">
        <is>
          <t>Togo</t>
        </is>
      </c>
    </row>
    <row r="224">
      <c r="G224" t="inlineStr">
        <is>
          <t>the United Republic of</t>
        </is>
      </c>
      <c r="Q224" t="inlineStr">
        <is>
          <t>the United Republic of</t>
        </is>
      </c>
      <c r="W224" t="inlineStr">
        <is>
          <t>Tokelau</t>
        </is>
      </c>
    </row>
    <row r="225">
      <c r="G225" t="inlineStr">
        <is>
          <t>Thailand</t>
        </is>
      </c>
      <c r="Q225" t="inlineStr">
        <is>
          <t>Thailand</t>
        </is>
      </c>
      <c r="W225" t="inlineStr">
        <is>
          <t>Tonga</t>
        </is>
      </c>
    </row>
    <row r="226">
      <c r="G226" t="inlineStr">
        <is>
          <t>Timor-Leste</t>
        </is>
      </c>
      <c r="Q226" t="inlineStr">
        <is>
          <t>Timor-Leste</t>
        </is>
      </c>
      <c r="W226" t="inlineStr">
        <is>
          <t>Trinidad and Tobago</t>
        </is>
      </c>
    </row>
    <row r="227">
      <c r="G227" t="inlineStr">
        <is>
          <t>Togo</t>
        </is>
      </c>
      <c r="Q227" t="inlineStr">
        <is>
          <t>Togo</t>
        </is>
      </c>
      <c r="W227" t="inlineStr">
        <is>
          <t>Tunisia</t>
        </is>
      </c>
    </row>
    <row r="228">
      <c r="G228" t="inlineStr">
        <is>
          <t>Tokelau</t>
        </is>
      </c>
      <c r="Q228" t="inlineStr">
        <is>
          <t>Tokelau</t>
        </is>
      </c>
      <c r="W228" t="inlineStr">
        <is>
          <t>Turkey</t>
        </is>
      </c>
    </row>
    <row r="229">
      <c r="G229" t="inlineStr">
        <is>
          <t>Tonga</t>
        </is>
      </c>
      <c r="Q229" t="inlineStr">
        <is>
          <t>Tonga</t>
        </is>
      </c>
      <c r="W229" t="inlineStr">
        <is>
          <t>Turkmenistan</t>
        </is>
      </c>
    </row>
    <row r="230">
      <c r="G230" t="inlineStr">
        <is>
          <t>Trinidad and Tobago</t>
        </is>
      </c>
      <c r="Q230" t="inlineStr">
        <is>
          <t>Trinidad and Tobago</t>
        </is>
      </c>
      <c r="W230" t="inlineStr">
        <is>
          <t>Turks and Caicos Islands (the)</t>
        </is>
      </c>
    </row>
    <row r="231">
      <c r="G231" t="inlineStr">
        <is>
          <t>Tunisia</t>
        </is>
      </c>
      <c r="Q231" t="inlineStr">
        <is>
          <t>Tunisia</t>
        </is>
      </c>
      <c r="W231" t="inlineStr">
        <is>
          <t>Tuvalu</t>
        </is>
      </c>
    </row>
    <row r="232">
      <c r="G232" t="inlineStr">
        <is>
          <t>Turkey</t>
        </is>
      </c>
      <c r="Q232" t="inlineStr">
        <is>
          <t>Turkey</t>
        </is>
      </c>
      <c r="W232" t="inlineStr">
        <is>
          <t>Uganda</t>
        </is>
      </c>
    </row>
    <row r="233">
      <c r="G233" t="inlineStr">
        <is>
          <t>Turkmenistan</t>
        </is>
      </c>
      <c r="Q233" t="inlineStr">
        <is>
          <t>Turkmenistan</t>
        </is>
      </c>
      <c r="W233" t="inlineStr">
        <is>
          <t>Ukraine</t>
        </is>
      </c>
    </row>
    <row r="234">
      <c r="G234" t="inlineStr">
        <is>
          <t>Turks and Caicos Islands (the)</t>
        </is>
      </c>
      <c r="Q234" t="inlineStr">
        <is>
          <t>Turks and Caicos Islands (the)</t>
        </is>
      </c>
      <c r="W234" t="inlineStr">
        <is>
          <t>United Arab Emirates (the)</t>
        </is>
      </c>
    </row>
    <row r="235">
      <c r="G235" t="inlineStr">
        <is>
          <t>Tuvalu</t>
        </is>
      </c>
      <c r="Q235" t="inlineStr">
        <is>
          <t>Tuvalu</t>
        </is>
      </c>
      <c r="W235" t="inlineStr">
        <is>
          <t>United Kingdom of Great Britain and Northern Ireland (the)</t>
        </is>
      </c>
    </row>
    <row r="236">
      <c r="G236" t="inlineStr">
        <is>
          <t>Uganda</t>
        </is>
      </c>
      <c r="Q236" t="inlineStr">
        <is>
          <t>Uganda</t>
        </is>
      </c>
      <c r="W236" t="inlineStr">
        <is>
          <t>United States Minor Outlying Islands (the)</t>
        </is>
      </c>
    </row>
    <row r="237">
      <c r="G237" t="inlineStr">
        <is>
          <t>Ukraine</t>
        </is>
      </c>
      <c r="Q237" t="inlineStr">
        <is>
          <t>Ukraine</t>
        </is>
      </c>
      <c r="W237" t="inlineStr">
        <is>
          <t>United States of America (the)</t>
        </is>
      </c>
    </row>
    <row r="238">
      <c r="G238" t="inlineStr">
        <is>
          <t>United Arab Emirates (the)</t>
        </is>
      </c>
      <c r="Q238" t="inlineStr">
        <is>
          <t>United Arab Emirates (the)</t>
        </is>
      </c>
      <c r="W238" t="inlineStr">
        <is>
          <t>Uruguay</t>
        </is>
      </c>
    </row>
    <row r="239">
      <c r="G239" t="inlineStr">
        <is>
          <t>United Kingdom of Great Britain and Northern Ireland (the)</t>
        </is>
      </c>
      <c r="Q239" t="inlineStr">
        <is>
          <t>United Kingdom of Great Britain and Northern Ireland (the)</t>
        </is>
      </c>
      <c r="W239" t="inlineStr">
        <is>
          <t>Uzbekistan</t>
        </is>
      </c>
    </row>
    <row r="240">
      <c r="G240" t="inlineStr">
        <is>
          <t>United States Minor Outlying Islands (the)</t>
        </is>
      </c>
      <c r="Q240" t="inlineStr">
        <is>
          <t>United States Minor Outlying Islands (the)</t>
        </is>
      </c>
      <c r="W240" t="inlineStr">
        <is>
          <t>Vanuatu</t>
        </is>
      </c>
    </row>
    <row r="241">
      <c r="G241" t="inlineStr">
        <is>
          <t>United States of America (the)</t>
        </is>
      </c>
      <c r="Q241" t="inlineStr">
        <is>
          <t>United States of America (the)</t>
        </is>
      </c>
      <c r="W241" t="inlineStr">
        <is>
          <t>Venezuela (Bolivarian Republic of)</t>
        </is>
      </c>
    </row>
    <row r="242">
      <c r="G242" t="inlineStr">
        <is>
          <t>Uruguay</t>
        </is>
      </c>
      <c r="Q242" t="inlineStr">
        <is>
          <t>Uruguay</t>
        </is>
      </c>
      <c r="W242" t="inlineStr">
        <is>
          <t>Viet Nam</t>
        </is>
      </c>
    </row>
    <row r="243">
      <c r="G243" t="inlineStr">
        <is>
          <t>Uzbekistan</t>
        </is>
      </c>
      <c r="Q243" t="inlineStr">
        <is>
          <t>Uzbekistan</t>
        </is>
      </c>
      <c r="W243" t="inlineStr">
        <is>
          <t>Virgin Islands (British)</t>
        </is>
      </c>
    </row>
    <row r="244">
      <c r="G244" t="inlineStr">
        <is>
          <t>Vanuatu</t>
        </is>
      </c>
      <c r="Q244" t="inlineStr">
        <is>
          <t>Vanuatu</t>
        </is>
      </c>
      <c r="W244" t="inlineStr">
        <is>
          <t>Virgin Islands (U.S.)</t>
        </is>
      </c>
    </row>
    <row r="245">
      <c r="G245" t="inlineStr">
        <is>
          <t>Venezuela (Bolivarian Republic of)</t>
        </is>
      </c>
      <c r="Q245" t="inlineStr">
        <is>
          <t>Venezuela (Bolivarian Republic of)</t>
        </is>
      </c>
      <c r="W245" t="inlineStr">
        <is>
          <t>Wallis and Futuna</t>
        </is>
      </c>
    </row>
    <row r="246">
      <c r="G246" t="inlineStr">
        <is>
          <t>Viet Nam</t>
        </is>
      </c>
      <c r="Q246" t="inlineStr">
        <is>
          <t>Viet Nam</t>
        </is>
      </c>
      <c r="W246" t="inlineStr">
        <is>
          <t>Western Sahara</t>
        </is>
      </c>
    </row>
    <row r="247">
      <c r="G247" t="inlineStr">
        <is>
          <t>Virgin Islands (British)</t>
        </is>
      </c>
      <c r="Q247" t="inlineStr">
        <is>
          <t>Virgin Islands (British)</t>
        </is>
      </c>
      <c r="W247" t="inlineStr">
        <is>
          <t>Yemen</t>
        </is>
      </c>
    </row>
    <row r="248">
      <c r="G248" t="inlineStr">
        <is>
          <t>Virgin Islands (U.S.)</t>
        </is>
      </c>
      <c r="Q248" t="inlineStr">
        <is>
          <t>Virgin Islands (U.S.)</t>
        </is>
      </c>
      <c r="W248" t="inlineStr">
        <is>
          <t>Zambia</t>
        </is>
      </c>
    </row>
    <row r="249">
      <c r="G249" t="inlineStr">
        <is>
          <t>Wallis and Futuna</t>
        </is>
      </c>
      <c r="Q249" t="inlineStr">
        <is>
          <t>Wallis and Futuna</t>
        </is>
      </c>
      <c r="W249" t="inlineStr">
        <is>
          <t>Zimbabwe</t>
        </is>
      </c>
    </row>
    <row r="250">
      <c r="G250" t="inlineStr">
        <is>
          <t>Western Sahara*</t>
        </is>
      </c>
      <c r="Q250" t="inlineStr">
        <is>
          <t>Western Sahara*</t>
        </is>
      </c>
      <c r="W250" t="inlineStr">
        <is>
          <t>Åland Islands</t>
        </is>
      </c>
    </row>
    <row r="251">
      <c r="G251" t="inlineStr">
        <is>
          <t>Yemen</t>
        </is>
      </c>
      <c r="Q251" t="inlineStr">
        <is>
          <t>Yemen</t>
        </is>
      </c>
    </row>
    <row r="252">
      <c r="G252" t="inlineStr">
        <is>
          <t>Zambia</t>
        </is>
      </c>
      <c r="Q252" t="inlineStr">
        <is>
          <t>Zambia</t>
        </is>
      </c>
    </row>
    <row r="253">
      <c r="G253" t="inlineStr">
        <is>
          <t>Zimbabwe</t>
        </is>
      </c>
      <c r="Q253" t="inlineStr">
        <is>
          <t>Zimbabwe</t>
        </is>
      </c>
    </row>
    <row r="254">
      <c r="G254" t="inlineStr">
        <is>
          <t>Åland Islands</t>
        </is>
      </c>
      <c r="Q254" t="inlineStr">
        <is>
          <t>Åland Islands</t>
        </is>
      </c>
    </row>
    <row r="255">
      <c r="G255" t="inlineStr">
        <is>
          <t>N/A</t>
        </is>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0C0709-3FC2-4542-BC60-D337D9E951F4}"/>
</file>

<file path=customXml/itemProps2.xml><?xml version="1.0" encoding="utf-8"?>
<ds:datastoreItem xmlns:ds="http://schemas.openxmlformats.org/officeDocument/2006/customXml" ds:itemID="{9FD35E11-11CE-47A2-AA71-45F5F4EAEF75}"/>
</file>

<file path=customXml/itemProps3.xml><?xml version="1.0" encoding="utf-8"?>
<ds:datastoreItem xmlns:ds="http://schemas.openxmlformats.org/officeDocument/2006/customXml" ds:itemID="{080E9938-390A-41D4-93C7-4FB7D4C616E3}"/>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Crypto-Asset Service Provider — Regulatory Return Template — Version 1</dc:title>
  <dc:subject>MFSA regulatory return template</dc:subject>
  <dc:creator>MFSA</dc:creator>
  <cp:lastModifiedBy>MFSA</cp:lastModifiedBy>
  <dcterms:created xsi:type="dcterms:W3CDTF">2026-08-18T10:25:02Z</dcterms:created>
  <dcterms:modified xsi:type="dcterms:W3CDTF">2026-08-18T10:25:02Z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